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sf\Home\Documents\Aula Planeta Colombia\Repositorios\CienciasNaturales\publicacion\"/>
    </mc:Choice>
  </mc:AlternateContent>
  <bookViews>
    <workbookView xWindow="0" yWindow="0" windowWidth="21600" windowHeight="7530"/>
  </bookViews>
  <sheets>
    <sheet name="Resumen" sheetId="2" r:id="rId1"/>
    <sheet name="Ciencias" sheetId="3" r:id="rId2"/>
    <sheet name="Sociales" sheetId="4" r:id="rId3"/>
    <sheet name="Lenguaje" sheetId="5" r:id="rId4"/>
    <sheet name="Matemáticas" sheetId="6" r:id="rId5"/>
  </sheets>
  <definedNames>
    <definedName name="_xlnm._FilterDatabase" localSheetId="1" hidden="1">Ciencias!$A$1:$Z$1346</definedName>
    <definedName name="_xlnm._FilterDatabase" localSheetId="3" hidden="1">Lenguaje!$Q$1:$Z$1</definedName>
    <definedName name="_xlnm._FilterDatabase" localSheetId="2" hidden="1">Sociales!$Q$1:$Z$1</definedName>
  </definedNames>
  <calcPr calcId="0"/>
</workbook>
</file>

<file path=xl/calcChain.xml><?xml version="1.0" encoding="utf-8"?>
<calcChain xmlns="http://schemas.openxmlformats.org/spreadsheetml/2006/main">
  <c r="R1287" i="5" l="1"/>
  <c r="S1287" i="5"/>
  <c r="Z1287" i="5" s="1"/>
  <c r="T1287" i="5"/>
  <c r="U1287" i="5"/>
  <c r="V1287" i="5"/>
  <c r="W1287" i="5"/>
  <c r="X1287" i="5"/>
  <c r="Y1287" i="5"/>
  <c r="R1288" i="5"/>
  <c r="S1288" i="5"/>
  <c r="T1288" i="5"/>
  <c r="U1288" i="5"/>
  <c r="V1288" i="5"/>
  <c r="W1288" i="5"/>
  <c r="X1288" i="5"/>
  <c r="Y1288" i="5"/>
  <c r="Z1288" i="5"/>
  <c r="R1289" i="5"/>
  <c r="S1289" i="5"/>
  <c r="Z1289" i="5" s="1"/>
  <c r="T1289" i="5"/>
  <c r="U1289" i="5"/>
  <c r="V1289" i="5"/>
  <c r="W1289" i="5"/>
  <c r="X1289" i="5"/>
  <c r="Y1289" i="5"/>
  <c r="Z1344" i="3"/>
  <c r="Z1345" i="3"/>
  <c r="Z1346" i="3"/>
  <c r="R1344" i="3"/>
  <c r="S1344" i="3"/>
  <c r="T1344" i="3"/>
  <c r="U1344" i="3"/>
  <c r="V1344" i="3"/>
  <c r="W1344" i="3"/>
  <c r="X1344" i="3"/>
  <c r="Y1344" i="3"/>
  <c r="R1345" i="3"/>
  <c r="S1345" i="3"/>
  <c r="T1345" i="3"/>
  <c r="U1345" i="3"/>
  <c r="V1345" i="3"/>
  <c r="W1345" i="3"/>
  <c r="X1345" i="3"/>
  <c r="Y1345" i="3"/>
  <c r="R1346" i="3"/>
  <c r="S1346" i="3"/>
  <c r="T1346" i="3"/>
  <c r="U1346" i="3"/>
  <c r="V1346" i="3"/>
  <c r="W1346" i="3"/>
  <c r="X1346" i="3"/>
  <c r="Y1346" i="3"/>
  <c r="L5" i="2" l="1"/>
  <c r="K5" i="2"/>
  <c r="J5" i="2"/>
  <c r="C5" i="2"/>
  <c r="D5" i="2"/>
  <c r="E5" i="2"/>
  <c r="F5" i="2"/>
  <c r="G5" i="2"/>
  <c r="H5" i="2"/>
  <c r="I5" i="2"/>
  <c r="B5" i="2"/>
  <c r="R3" i="6"/>
  <c r="S3" i="6"/>
  <c r="Z3" i="6" s="1"/>
  <c r="T3" i="6"/>
  <c r="U3" i="6"/>
  <c r="V3" i="6"/>
  <c r="W3" i="6"/>
  <c r="X3" i="6"/>
  <c r="Y3" i="6"/>
  <c r="R4" i="6"/>
  <c r="S4" i="6"/>
  <c r="T4" i="6"/>
  <c r="U4" i="6"/>
  <c r="V4" i="6"/>
  <c r="W4" i="6"/>
  <c r="X4" i="6"/>
  <c r="Y4" i="6"/>
  <c r="Z4" i="6"/>
  <c r="R5" i="6"/>
  <c r="S5" i="6"/>
  <c r="Z5" i="6" s="1"/>
  <c r="T5" i="6"/>
  <c r="U5" i="6"/>
  <c r="V5" i="6"/>
  <c r="W5" i="6"/>
  <c r="X5" i="6"/>
  <c r="Y5" i="6"/>
  <c r="R6" i="6"/>
  <c r="S6" i="6"/>
  <c r="T6" i="6"/>
  <c r="U6" i="6"/>
  <c r="V6" i="6"/>
  <c r="W6" i="6"/>
  <c r="X6" i="6"/>
  <c r="Y6" i="6"/>
  <c r="Z6" i="6"/>
  <c r="R7" i="6"/>
  <c r="S7" i="6"/>
  <c r="Z7" i="6" s="1"/>
  <c r="T7" i="6"/>
  <c r="U7" i="6"/>
  <c r="V7" i="6"/>
  <c r="W7" i="6"/>
  <c r="X7" i="6"/>
  <c r="Y7" i="6"/>
  <c r="R8" i="6"/>
  <c r="S8" i="6"/>
  <c r="T8" i="6"/>
  <c r="U8" i="6"/>
  <c r="V8" i="6"/>
  <c r="W8" i="6"/>
  <c r="X8" i="6"/>
  <c r="Y8" i="6"/>
  <c r="Z8" i="6"/>
  <c r="R9" i="6"/>
  <c r="S9" i="6"/>
  <c r="Z9" i="6" s="1"/>
  <c r="T9" i="6"/>
  <c r="U9" i="6"/>
  <c r="V9" i="6"/>
  <c r="W9" i="6"/>
  <c r="X9" i="6"/>
  <c r="Y9" i="6"/>
  <c r="R10" i="6"/>
  <c r="S10" i="6"/>
  <c r="T10" i="6"/>
  <c r="U10" i="6"/>
  <c r="V10" i="6"/>
  <c r="W10" i="6"/>
  <c r="X10" i="6"/>
  <c r="Y10" i="6"/>
  <c r="Z10" i="6"/>
  <c r="R11" i="6"/>
  <c r="S11" i="6"/>
  <c r="Z11" i="6" s="1"/>
  <c r="T11" i="6"/>
  <c r="U11" i="6"/>
  <c r="V11" i="6"/>
  <c r="W11" i="6"/>
  <c r="X11" i="6"/>
  <c r="Y11" i="6"/>
  <c r="R12" i="6"/>
  <c r="S12" i="6"/>
  <c r="T12" i="6"/>
  <c r="U12" i="6"/>
  <c r="V12" i="6"/>
  <c r="W12" i="6"/>
  <c r="X12" i="6"/>
  <c r="Y12" i="6"/>
  <c r="Z12" i="6"/>
  <c r="R13" i="6"/>
  <c r="S13" i="6"/>
  <c r="Z13" i="6" s="1"/>
  <c r="T13" i="6"/>
  <c r="U13" i="6"/>
  <c r="V13" i="6"/>
  <c r="W13" i="6"/>
  <c r="X13" i="6"/>
  <c r="Y13" i="6"/>
  <c r="R14" i="6"/>
  <c r="S14" i="6"/>
  <c r="T14" i="6"/>
  <c r="U14" i="6"/>
  <c r="V14" i="6"/>
  <c r="W14" i="6"/>
  <c r="X14" i="6"/>
  <c r="Y14" i="6"/>
  <c r="Z14" i="6"/>
  <c r="R15" i="6"/>
  <c r="S15" i="6"/>
  <c r="Z15" i="6" s="1"/>
  <c r="T15" i="6"/>
  <c r="U15" i="6"/>
  <c r="V15" i="6"/>
  <c r="W15" i="6"/>
  <c r="X15" i="6"/>
  <c r="Y15" i="6"/>
  <c r="R16" i="6"/>
  <c r="S16" i="6"/>
  <c r="T16" i="6"/>
  <c r="U16" i="6"/>
  <c r="V16" i="6"/>
  <c r="W16" i="6"/>
  <c r="X16" i="6"/>
  <c r="Y16" i="6"/>
  <c r="Z16" i="6"/>
  <c r="R17" i="6"/>
  <c r="S17" i="6"/>
  <c r="Z17" i="6" s="1"/>
  <c r="T17" i="6"/>
  <c r="U17" i="6"/>
  <c r="V17" i="6"/>
  <c r="W17" i="6"/>
  <c r="X17" i="6"/>
  <c r="Y17" i="6"/>
  <c r="R18" i="6"/>
  <c r="S18" i="6"/>
  <c r="T18" i="6"/>
  <c r="U18" i="6"/>
  <c r="V18" i="6"/>
  <c r="W18" i="6"/>
  <c r="X18" i="6"/>
  <c r="Y18" i="6"/>
  <c r="Z18" i="6"/>
  <c r="R19" i="6"/>
  <c r="S19" i="6"/>
  <c r="Z19" i="6" s="1"/>
  <c r="T19" i="6"/>
  <c r="U19" i="6"/>
  <c r="V19" i="6"/>
  <c r="W19" i="6"/>
  <c r="X19" i="6"/>
  <c r="Y19" i="6"/>
  <c r="R20" i="6"/>
  <c r="S20" i="6"/>
  <c r="T20" i="6"/>
  <c r="U20" i="6"/>
  <c r="V20" i="6"/>
  <c r="W20" i="6"/>
  <c r="X20" i="6"/>
  <c r="Y20" i="6"/>
  <c r="Z20" i="6"/>
  <c r="R21" i="6"/>
  <c r="S21" i="6"/>
  <c r="Z21" i="6" s="1"/>
  <c r="T21" i="6"/>
  <c r="U21" i="6"/>
  <c r="V21" i="6"/>
  <c r="W21" i="6"/>
  <c r="X21" i="6"/>
  <c r="Y21" i="6"/>
  <c r="R22" i="6"/>
  <c r="S22" i="6"/>
  <c r="T22" i="6"/>
  <c r="U22" i="6"/>
  <c r="V22" i="6"/>
  <c r="W22" i="6"/>
  <c r="X22" i="6"/>
  <c r="Y22" i="6"/>
  <c r="Z22" i="6"/>
  <c r="R23" i="6"/>
  <c r="S23" i="6"/>
  <c r="Z23" i="6" s="1"/>
  <c r="T23" i="6"/>
  <c r="U23" i="6"/>
  <c r="V23" i="6"/>
  <c r="W23" i="6"/>
  <c r="X23" i="6"/>
  <c r="Y23" i="6"/>
  <c r="R24" i="6"/>
  <c r="S24" i="6"/>
  <c r="T24" i="6"/>
  <c r="U24" i="6"/>
  <c r="V24" i="6"/>
  <c r="W24" i="6"/>
  <c r="X24" i="6"/>
  <c r="Y24" i="6"/>
  <c r="Z24" i="6"/>
  <c r="R25" i="6"/>
  <c r="S25" i="6"/>
  <c r="Z25" i="6" s="1"/>
  <c r="T25" i="6"/>
  <c r="U25" i="6"/>
  <c r="V25" i="6"/>
  <c r="W25" i="6"/>
  <c r="X25" i="6"/>
  <c r="Y25" i="6"/>
  <c r="R26" i="6"/>
  <c r="S26" i="6"/>
  <c r="T26" i="6"/>
  <c r="U26" i="6"/>
  <c r="V26" i="6"/>
  <c r="W26" i="6"/>
  <c r="X26" i="6"/>
  <c r="Y26" i="6"/>
  <c r="Z26" i="6"/>
  <c r="R27" i="6"/>
  <c r="S27" i="6"/>
  <c r="Z27" i="6" s="1"/>
  <c r="T27" i="6"/>
  <c r="U27" i="6"/>
  <c r="V27" i="6"/>
  <c r="W27" i="6"/>
  <c r="X27" i="6"/>
  <c r="Y27" i="6"/>
  <c r="R28" i="6"/>
  <c r="S28" i="6"/>
  <c r="T28" i="6"/>
  <c r="U28" i="6"/>
  <c r="V28" i="6"/>
  <c r="W28" i="6"/>
  <c r="X28" i="6"/>
  <c r="Y28" i="6"/>
  <c r="Z28" i="6"/>
  <c r="R29" i="6"/>
  <c r="S29" i="6"/>
  <c r="Z29" i="6" s="1"/>
  <c r="T29" i="6"/>
  <c r="U29" i="6"/>
  <c r="V29" i="6"/>
  <c r="W29" i="6"/>
  <c r="X29" i="6"/>
  <c r="Y29" i="6"/>
  <c r="R30" i="6"/>
  <c r="S30" i="6"/>
  <c r="T30" i="6"/>
  <c r="U30" i="6"/>
  <c r="V30" i="6"/>
  <c r="W30" i="6"/>
  <c r="X30" i="6"/>
  <c r="Y30" i="6"/>
  <c r="Z30" i="6"/>
  <c r="R31" i="6"/>
  <c r="S31" i="6"/>
  <c r="Z31" i="6" s="1"/>
  <c r="T31" i="6"/>
  <c r="U31" i="6"/>
  <c r="V31" i="6"/>
  <c r="W31" i="6"/>
  <c r="X31" i="6"/>
  <c r="Y31" i="6"/>
  <c r="R32" i="6"/>
  <c r="S32" i="6"/>
  <c r="T32" i="6"/>
  <c r="U32" i="6"/>
  <c r="V32" i="6"/>
  <c r="W32" i="6"/>
  <c r="X32" i="6"/>
  <c r="Y32" i="6"/>
  <c r="Z32" i="6"/>
  <c r="R33" i="6"/>
  <c r="S33" i="6"/>
  <c r="Z33" i="6" s="1"/>
  <c r="T33" i="6"/>
  <c r="U33" i="6"/>
  <c r="V33" i="6"/>
  <c r="W33" i="6"/>
  <c r="X33" i="6"/>
  <c r="Y33" i="6"/>
  <c r="R34" i="6"/>
  <c r="S34" i="6"/>
  <c r="T34" i="6"/>
  <c r="U34" i="6"/>
  <c r="V34" i="6"/>
  <c r="W34" i="6"/>
  <c r="X34" i="6"/>
  <c r="Y34" i="6"/>
  <c r="Z34" i="6"/>
  <c r="R35" i="6"/>
  <c r="S35" i="6"/>
  <c r="Z35" i="6" s="1"/>
  <c r="T35" i="6"/>
  <c r="U35" i="6"/>
  <c r="V35" i="6"/>
  <c r="W35" i="6"/>
  <c r="X35" i="6"/>
  <c r="Y35" i="6"/>
  <c r="R36" i="6"/>
  <c r="S36" i="6"/>
  <c r="T36" i="6"/>
  <c r="U36" i="6"/>
  <c r="V36" i="6"/>
  <c r="W36" i="6"/>
  <c r="X36" i="6"/>
  <c r="Y36" i="6"/>
  <c r="Z36" i="6"/>
  <c r="R37" i="6"/>
  <c r="S37" i="6"/>
  <c r="Z37" i="6" s="1"/>
  <c r="T37" i="6"/>
  <c r="U37" i="6"/>
  <c r="V37" i="6"/>
  <c r="W37" i="6"/>
  <c r="X37" i="6"/>
  <c r="Y37" i="6"/>
  <c r="R38" i="6"/>
  <c r="S38" i="6"/>
  <c r="T38" i="6"/>
  <c r="U38" i="6"/>
  <c r="V38" i="6"/>
  <c r="W38" i="6"/>
  <c r="X38" i="6"/>
  <c r="Y38" i="6"/>
  <c r="Z38" i="6"/>
  <c r="R39" i="6"/>
  <c r="S39" i="6"/>
  <c r="Z39" i="6" s="1"/>
  <c r="T39" i="6"/>
  <c r="U39" i="6"/>
  <c r="V39" i="6"/>
  <c r="W39" i="6"/>
  <c r="X39" i="6"/>
  <c r="Y39" i="6"/>
  <c r="R40" i="6"/>
  <c r="S40" i="6"/>
  <c r="T40" i="6"/>
  <c r="U40" i="6"/>
  <c r="V40" i="6"/>
  <c r="W40" i="6"/>
  <c r="X40" i="6"/>
  <c r="Y40" i="6"/>
  <c r="Z40" i="6"/>
  <c r="R41" i="6"/>
  <c r="S41" i="6"/>
  <c r="Z41" i="6" s="1"/>
  <c r="T41" i="6"/>
  <c r="U41" i="6"/>
  <c r="V41" i="6"/>
  <c r="W41" i="6"/>
  <c r="X41" i="6"/>
  <c r="Y41" i="6"/>
  <c r="R42" i="6"/>
  <c r="S42" i="6"/>
  <c r="T42" i="6"/>
  <c r="U42" i="6"/>
  <c r="V42" i="6"/>
  <c r="W42" i="6"/>
  <c r="X42" i="6"/>
  <c r="Y42" i="6"/>
  <c r="Z42" i="6"/>
  <c r="R43" i="6"/>
  <c r="S43" i="6"/>
  <c r="Z43" i="6" s="1"/>
  <c r="T43" i="6"/>
  <c r="U43" i="6"/>
  <c r="V43" i="6"/>
  <c r="W43" i="6"/>
  <c r="X43" i="6"/>
  <c r="Y43" i="6"/>
  <c r="R44" i="6"/>
  <c r="S44" i="6"/>
  <c r="T44" i="6"/>
  <c r="U44" i="6"/>
  <c r="V44" i="6"/>
  <c r="W44" i="6"/>
  <c r="X44" i="6"/>
  <c r="Y44" i="6"/>
  <c r="Z44" i="6"/>
  <c r="R45" i="6"/>
  <c r="S45" i="6"/>
  <c r="Z45" i="6" s="1"/>
  <c r="T45" i="6"/>
  <c r="U45" i="6"/>
  <c r="V45" i="6"/>
  <c r="W45" i="6"/>
  <c r="X45" i="6"/>
  <c r="Y45" i="6"/>
  <c r="R46" i="6"/>
  <c r="S46" i="6"/>
  <c r="T46" i="6"/>
  <c r="U46" i="6"/>
  <c r="V46" i="6"/>
  <c r="W46" i="6"/>
  <c r="X46" i="6"/>
  <c r="Y46" i="6"/>
  <c r="Z46" i="6"/>
  <c r="R47" i="6"/>
  <c r="S47" i="6"/>
  <c r="Z47" i="6" s="1"/>
  <c r="T47" i="6"/>
  <c r="U47" i="6"/>
  <c r="V47" i="6"/>
  <c r="W47" i="6"/>
  <c r="X47" i="6"/>
  <c r="Y47" i="6"/>
  <c r="R48" i="6"/>
  <c r="S48" i="6"/>
  <c r="T48" i="6"/>
  <c r="U48" i="6"/>
  <c r="V48" i="6"/>
  <c r="W48" i="6"/>
  <c r="X48" i="6"/>
  <c r="Y48" i="6"/>
  <c r="Z48" i="6"/>
  <c r="R49" i="6"/>
  <c r="S49" i="6"/>
  <c r="Z49" i="6" s="1"/>
  <c r="T49" i="6"/>
  <c r="U49" i="6"/>
  <c r="V49" i="6"/>
  <c r="W49" i="6"/>
  <c r="X49" i="6"/>
  <c r="Y49" i="6"/>
  <c r="R50" i="6"/>
  <c r="S50" i="6"/>
  <c r="T50" i="6"/>
  <c r="U50" i="6"/>
  <c r="V50" i="6"/>
  <c r="W50" i="6"/>
  <c r="X50" i="6"/>
  <c r="Y50" i="6"/>
  <c r="Z50" i="6"/>
  <c r="R51" i="6"/>
  <c r="S51" i="6"/>
  <c r="Z51" i="6" s="1"/>
  <c r="T51" i="6"/>
  <c r="U51" i="6"/>
  <c r="V51" i="6"/>
  <c r="W51" i="6"/>
  <c r="X51" i="6"/>
  <c r="Y51" i="6"/>
  <c r="R52" i="6"/>
  <c r="S52" i="6"/>
  <c r="T52" i="6"/>
  <c r="U52" i="6"/>
  <c r="V52" i="6"/>
  <c r="W52" i="6"/>
  <c r="X52" i="6"/>
  <c r="Y52" i="6"/>
  <c r="Z52" i="6"/>
  <c r="R53" i="6"/>
  <c r="S53" i="6"/>
  <c r="Z53" i="6" s="1"/>
  <c r="T53" i="6"/>
  <c r="U53" i="6"/>
  <c r="V53" i="6"/>
  <c r="W53" i="6"/>
  <c r="X53" i="6"/>
  <c r="Y53" i="6"/>
  <c r="R54" i="6"/>
  <c r="S54" i="6"/>
  <c r="T54" i="6"/>
  <c r="U54" i="6"/>
  <c r="V54" i="6"/>
  <c r="W54" i="6"/>
  <c r="X54" i="6"/>
  <c r="Y54" i="6"/>
  <c r="Z54" i="6"/>
  <c r="R55" i="6"/>
  <c r="S55" i="6"/>
  <c r="Z55" i="6" s="1"/>
  <c r="T55" i="6"/>
  <c r="U55" i="6"/>
  <c r="V55" i="6"/>
  <c r="W55" i="6"/>
  <c r="X55" i="6"/>
  <c r="Y55" i="6"/>
  <c r="R56" i="6"/>
  <c r="S56" i="6"/>
  <c r="T56" i="6"/>
  <c r="U56" i="6"/>
  <c r="V56" i="6"/>
  <c r="W56" i="6"/>
  <c r="X56" i="6"/>
  <c r="Y56" i="6"/>
  <c r="Z56" i="6"/>
  <c r="R57" i="6"/>
  <c r="S57" i="6"/>
  <c r="Z57" i="6" s="1"/>
  <c r="T57" i="6"/>
  <c r="U57" i="6"/>
  <c r="V57" i="6"/>
  <c r="W57" i="6"/>
  <c r="X57" i="6"/>
  <c r="Y57" i="6"/>
  <c r="R58" i="6"/>
  <c r="S58" i="6"/>
  <c r="T58" i="6"/>
  <c r="U58" i="6"/>
  <c r="V58" i="6"/>
  <c r="W58" i="6"/>
  <c r="X58" i="6"/>
  <c r="Y58" i="6"/>
  <c r="Z58" i="6"/>
  <c r="R59" i="6"/>
  <c r="S59" i="6"/>
  <c r="T59" i="6"/>
  <c r="U59" i="6"/>
  <c r="V59" i="6"/>
  <c r="W59" i="6"/>
  <c r="Z59" i="6" s="1"/>
  <c r="X59" i="6"/>
  <c r="Y59" i="6"/>
  <c r="R60" i="6"/>
  <c r="S60" i="6"/>
  <c r="T60" i="6"/>
  <c r="U60" i="6"/>
  <c r="V60" i="6"/>
  <c r="W60" i="6"/>
  <c r="X60" i="6"/>
  <c r="Y60" i="6"/>
  <c r="Z60" i="6"/>
  <c r="R61" i="6"/>
  <c r="S61" i="6"/>
  <c r="Z61" i="6" s="1"/>
  <c r="T61" i="6"/>
  <c r="U61" i="6"/>
  <c r="V61" i="6"/>
  <c r="W61" i="6"/>
  <c r="X61" i="6"/>
  <c r="Y61" i="6"/>
  <c r="R62" i="6"/>
  <c r="S62" i="6"/>
  <c r="T62" i="6"/>
  <c r="U62" i="6"/>
  <c r="V62" i="6"/>
  <c r="W62" i="6"/>
  <c r="X62" i="6"/>
  <c r="Y62" i="6"/>
  <c r="Z62" i="6"/>
  <c r="R63" i="6"/>
  <c r="S63" i="6"/>
  <c r="Z63" i="6" s="1"/>
  <c r="T63" i="6"/>
  <c r="U63" i="6"/>
  <c r="V63" i="6"/>
  <c r="W63" i="6"/>
  <c r="X63" i="6"/>
  <c r="Y63" i="6"/>
  <c r="R64" i="6"/>
  <c r="S64" i="6"/>
  <c r="T64" i="6"/>
  <c r="U64" i="6"/>
  <c r="V64" i="6"/>
  <c r="W64" i="6"/>
  <c r="X64" i="6"/>
  <c r="Y64" i="6"/>
  <c r="Z64" i="6"/>
  <c r="R65" i="6"/>
  <c r="S65" i="6"/>
  <c r="Z65" i="6" s="1"/>
  <c r="T65" i="6"/>
  <c r="U65" i="6"/>
  <c r="V65" i="6"/>
  <c r="W65" i="6"/>
  <c r="X65" i="6"/>
  <c r="Y65" i="6"/>
  <c r="R66" i="6"/>
  <c r="S66" i="6"/>
  <c r="T66" i="6"/>
  <c r="U66" i="6"/>
  <c r="V66" i="6"/>
  <c r="W66" i="6"/>
  <c r="X66" i="6"/>
  <c r="Y66" i="6"/>
  <c r="Z66" i="6"/>
  <c r="R67" i="6"/>
  <c r="S67" i="6"/>
  <c r="Z67" i="6" s="1"/>
  <c r="T67" i="6"/>
  <c r="U67" i="6"/>
  <c r="V67" i="6"/>
  <c r="W67" i="6"/>
  <c r="X67" i="6"/>
  <c r="Y67" i="6"/>
  <c r="R68" i="6"/>
  <c r="S68" i="6"/>
  <c r="T68" i="6"/>
  <c r="U68" i="6"/>
  <c r="V68" i="6"/>
  <c r="W68" i="6"/>
  <c r="X68" i="6"/>
  <c r="Y68" i="6"/>
  <c r="Z68" i="6"/>
  <c r="R69" i="6"/>
  <c r="S69" i="6"/>
  <c r="Z69" i="6" s="1"/>
  <c r="T69" i="6"/>
  <c r="U69" i="6"/>
  <c r="V69" i="6"/>
  <c r="W69" i="6"/>
  <c r="X69" i="6"/>
  <c r="Y69" i="6"/>
  <c r="R70" i="6"/>
  <c r="S70" i="6"/>
  <c r="T70" i="6"/>
  <c r="U70" i="6"/>
  <c r="V70" i="6"/>
  <c r="W70" i="6"/>
  <c r="X70" i="6"/>
  <c r="Y70" i="6"/>
  <c r="Z70" i="6"/>
  <c r="R71" i="6"/>
  <c r="S71" i="6"/>
  <c r="Z71" i="6" s="1"/>
  <c r="T71" i="6"/>
  <c r="U71" i="6"/>
  <c r="V71" i="6"/>
  <c r="W71" i="6"/>
  <c r="X71" i="6"/>
  <c r="Y71" i="6"/>
  <c r="R72" i="6"/>
  <c r="S72" i="6"/>
  <c r="T72" i="6"/>
  <c r="U72" i="6"/>
  <c r="V72" i="6"/>
  <c r="W72" i="6"/>
  <c r="X72" i="6"/>
  <c r="Y72" i="6"/>
  <c r="Z72" i="6"/>
  <c r="R73" i="6"/>
  <c r="S73" i="6"/>
  <c r="Z73" i="6" s="1"/>
  <c r="T73" i="6"/>
  <c r="U73" i="6"/>
  <c r="V73" i="6"/>
  <c r="W73" i="6"/>
  <c r="X73" i="6"/>
  <c r="Y73" i="6"/>
  <c r="R74" i="6"/>
  <c r="S74" i="6"/>
  <c r="T74" i="6"/>
  <c r="U74" i="6"/>
  <c r="V74" i="6"/>
  <c r="W74" i="6"/>
  <c r="X74" i="6"/>
  <c r="Y74" i="6"/>
  <c r="Z74" i="6"/>
  <c r="R75" i="6"/>
  <c r="S75" i="6"/>
  <c r="Z75" i="6" s="1"/>
  <c r="T75" i="6"/>
  <c r="U75" i="6"/>
  <c r="V75" i="6"/>
  <c r="W75" i="6"/>
  <c r="X75" i="6"/>
  <c r="Y75" i="6"/>
  <c r="R76" i="6"/>
  <c r="S76" i="6"/>
  <c r="T76" i="6"/>
  <c r="U76" i="6"/>
  <c r="V76" i="6"/>
  <c r="W76" i="6"/>
  <c r="X76" i="6"/>
  <c r="Y76" i="6"/>
  <c r="Z76" i="6"/>
  <c r="R77" i="6"/>
  <c r="S77" i="6"/>
  <c r="Z77" i="6" s="1"/>
  <c r="T77" i="6"/>
  <c r="U77" i="6"/>
  <c r="V77" i="6"/>
  <c r="W77" i="6"/>
  <c r="X77" i="6"/>
  <c r="Y77" i="6"/>
  <c r="R78" i="6"/>
  <c r="S78" i="6"/>
  <c r="T78" i="6"/>
  <c r="U78" i="6"/>
  <c r="V78" i="6"/>
  <c r="W78" i="6"/>
  <c r="X78" i="6"/>
  <c r="Y78" i="6"/>
  <c r="Z78" i="6"/>
  <c r="R79" i="6"/>
  <c r="S79" i="6"/>
  <c r="Z79" i="6" s="1"/>
  <c r="T79" i="6"/>
  <c r="U79" i="6"/>
  <c r="V79" i="6"/>
  <c r="W79" i="6"/>
  <c r="X79" i="6"/>
  <c r="Y79" i="6"/>
  <c r="R80" i="6"/>
  <c r="S80" i="6"/>
  <c r="T80" i="6"/>
  <c r="U80" i="6"/>
  <c r="V80" i="6"/>
  <c r="W80" i="6"/>
  <c r="X80" i="6"/>
  <c r="Y80" i="6"/>
  <c r="Z80" i="6"/>
  <c r="R81" i="6"/>
  <c r="S81" i="6"/>
  <c r="Z81" i="6" s="1"/>
  <c r="T81" i="6"/>
  <c r="U81" i="6"/>
  <c r="V81" i="6"/>
  <c r="W81" i="6"/>
  <c r="X81" i="6"/>
  <c r="Y81" i="6"/>
  <c r="R82" i="6"/>
  <c r="S82" i="6"/>
  <c r="T82" i="6"/>
  <c r="U82" i="6"/>
  <c r="V82" i="6"/>
  <c r="W82" i="6"/>
  <c r="X82" i="6"/>
  <c r="Y82" i="6"/>
  <c r="Z82" i="6"/>
  <c r="R83" i="6"/>
  <c r="S83" i="6"/>
  <c r="Z83" i="6" s="1"/>
  <c r="T83" i="6"/>
  <c r="U83" i="6"/>
  <c r="V83" i="6"/>
  <c r="W83" i="6"/>
  <c r="X83" i="6"/>
  <c r="Y83" i="6"/>
  <c r="R84" i="6"/>
  <c r="S84" i="6"/>
  <c r="T84" i="6"/>
  <c r="U84" i="6"/>
  <c r="V84" i="6"/>
  <c r="W84" i="6"/>
  <c r="X84" i="6"/>
  <c r="Y84" i="6"/>
  <c r="Z84" i="6"/>
  <c r="R85" i="6"/>
  <c r="S85" i="6"/>
  <c r="Z85" i="6" s="1"/>
  <c r="T85" i="6"/>
  <c r="U85" i="6"/>
  <c r="V85" i="6"/>
  <c r="W85" i="6"/>
  <c r="X85" i="6"/>
  <c r="Y85" i="6"/>
  <c r="R86" i="6"/>
  <c r="S86" i="6"/>
  <c r="T86" i="6"/>
  <c r="U86" i="6"/>
  <c r="V86" i="6"/>
  <c r="W86" i="6"/>
  <c r="X86" i="6"/>
  <c r="Y86" i="6"/>
  <c r="Z86" i="6"/>
  <c r="R87" i="6"/>
  <c r="S87" i="6"/>
  <c r="Z87" i="6" s="1"/>
  <c r="T87" i="6"/>
  <c r="U87" i="6"/>
  <c r="V87" i="6"/>
  <c r="W87" i="6"/>
  <c r="X87" i="6"/>
  <c r="Y87" i="6"/>
  <c r="R88" i="6"/>
  <c r="S88" i="6"/>
  <c r="T88" i="6"/>
  <c r="U88" i="6"/>
  <c r="V88" i="6"/>
  <c r="W88" i="6"/>
  <c r="X88" i="6"/>
  <c r="Y88" i="6"/>
  <c r="Z88" i="6"/>
  <c r="R89" i="6"/>
  <c r="S89" i="6"/>
  <c r="Z89" i="6" s="1"/>
  <c r="T89" i="6"/>
  <c r="U89" i="6"/>
  <c r="V89" i="6"/>
  <c r="W89" i="6"/>
  <c r="X89" i="6"/>
  <c r="Y89" i="6"/>
  <c r="R90" i="6"/>
  <c r="S90" i="6"/>
  <c r="T90" i="6"/>
  <c r="U90" i="6"/>
  <c r="V90" i="6"/>
  <c r="W90" i="6"/>
  <c r="X90" i="6"/>
  <c r="Y90" i="6"/>
  <c r="Z90" i="6"/>
  <c r="R91" i="6"/>
  <c r="S91" i="6"/>
  <c r="Z91" i="6" s="1"/>
  <c r="T91" i="6"/>
  <c r="U91" i="6"/>
  <c r="V91" i="6"/>
  <c r="W91" i="6"/>
  <c r="X91" i="6"/>
  <c r="Y91" i="6"/>
  <c r="R92" i="6"/>
  <c r="S92" i="6"/>
  <c r="T92" i="6"/>
  <c r="U92" i="6"/>
  <c r="V92" i="6"/>
  <c r="W92" i="6"/>
  <c r="X92" i="6"/>
  <c r="Y92" i="6"/>
  <c r="Z92" i="6"/>
  <c r="R93" i="6"/>
  <c r="S93" i="6"/>
  <c r="Z93" i="6" s="1"/>
  <c r="T93" i="6"/>
  <c r="U93" i="6"/>
  <c r="V93" i="6"/>
  <c r="W93" i="6"/>
  <c r="X93" i="6"/>
  <c r="Y93" i="6"/>
  <c r="R94" i="6"/>
  <c r="S94" i="6"/>
  <c r="T94" i="6"/>
  <c r="U94" i="6"/>
  <c r="V94" i="6"/>
  <c r="W94" i="6"/>
  <c r="X94" i="6"/>
  <c r="Y94" i="6"/>
  <c r="Z94" i="6"/>
  <c r="R95" i="6"/>
  <c r="S95" i="6"/>
  <c r="Z95" i="6" s="1"/>
  <c r="T95" i="6"/>
  <c r="U95" i="6"/>
  <c r="V95" i="6"/>
  <c r="W95" i="6"/>
  <c r="X95" i="6"/>
  <c r="Y95" i="6"/>
  <c r="R96" i="6"/>
  <c r="S96" i="6"/>
  <c r="T96" i="6"/>
  <c r="U96" i="6"/>
  <c r="V96" i="6"/>
  <c r="W96" i="6"/>
  <c r="X96" i="6"/>
  <c r="Y96" i="6"/>
  <c r="Z96" i="6"/>
  <c r="R97" i="6"/>
  <c r="S97" i="6"/>
  <c r="Z97" i="6" s="1"/>
  <c r="T97" i="6"/>
  <c r="U97" i="6"/>
  <c r="V97" i="6"/>
  <c r="W97" i="6"/>
  <c r="X97" i="6"/>
  <c r="Y97" i="6"/>
  <c r="R98" i="6"/>
  <c r="S98" i="6"/>
  <c r="T98" i="6"/>
  <c r="U98" i="6"/>
  <c r="V98" i="6"/>
  <c r="W98" i="6"/>
  <c r="X98" i="6"/>
  <c r="Y98" i="6"/>
  <c r="Z98" i="6"/>
  <c r="R99" i="6"/>
  <c r="S99" i="6"/>
  <c r="Z99" i="6" s="1"/>
  <c r="T99" i="6"/>
  <c r="U99" i="6"/>
  <c r="V99" i="6"/>
  <c r="W99" i="6"/>
  <c r="X99" i="6"/>
  <c r="Y99" i="6"/>
  <c r="R100" i="6"/>
  <c r="S100" i="6"/>
  <c r="T100" i="6"/>
  <c r="U100" i="6"/>
  <c r="V100" i="6"/>
  <c r="W100" i="6"/>
  <c r="X100" i="6"/>
  <c r="Y100" i="6"/>
  <c r="Z100" i="6"/>
  <c r="R101" i="6"/>
  <c r="S101" i="6"/>
  <c r="Z101" i="6" s="1"/>
  <c r="T101" i="6"/>
  <c r="U101" i="6"/>
  <c r="V101" i="6"/>
  <c r="W101" i="6"/>
  <c r="X101" i="6"/>
  <c r="Y101" i="6"/>
  <c r="R102" i="6"/>
  <c r="S102" i="6"/>
  <c r="T102" i="6"/>
  <c r="U102" i="6"/>
  <c r="V102" i="6"/>
  <c r="W102" i="6"/>
  <c r="X102" i="6"/>
  <c r="Y102" i="6"/>
  <c r="Z102" i="6"/>
  <c r="R103" i="6"/>
  <c r="S103" i="6"/>
  <c r="Z103" i="6" s="1"/>
  <c r="T103" i="6"/>
  <c r="U103" i="6"/>
  <c r="V103" i="6"/>
  <c r="W103" i="6"/>
  <c r="X103" i="6"/>
  <c r="Y103" i="6"/>
  <c r="R104" i="6"/>
  <c r="S104" i="6"/>
  <c r="T104" i="6"/>
  <c r="U104" i="6"/>
  <c r="V104" i="6"/>
  <c r="W104" i="6"/>
  <c r="X104" i="6"/>
  <c r="Y104" i="6"/>
  <c r="Z104" i="6"/>
  <c r="R105" i="6"/>
  <c r="S105" i="6"/>
  <c r="Z105" i="6" s="1"/>
  <c r="T105" i="6"/>
  <c r="U105" i="6"/>
  <c r="V105" i="6"/>
  <c r="W105" i="6"/>
  <c r="X105" i="6"/>
  <c r="Y105" i="6"/>
  <c r="R106" i="6"/>
  <c r="S106" i="6"/>
  <c r="T106" i="6"/>
  <c r="U106" i="6"/>
  <c r="V106" i="6"/>
  <c r="W106" i="6"/>
  <c r="X106" i="6"/>
  <c r="Y106" i="6"/>
  <c r="Z106" i="6"/>
  <c r="R107" i="6"/>
  <c r="S107" i="6"/>
  <c r="Z107" i="6" s="1"/>
  <c r="T107" i="6"/>
  <c r="U107" i="6"/>
  <c r="V107" i="6"/>
  <c r="W107" i="6"/>
  <c r="X107" i="6"/>
  <c r="Y107" i="6"/>
  <c r="R108" i="6"/>
  <c r="S108" i="6"/>
  <c r="T108" i="6"/>
  <c r="U108" i="6"/>
  <c r="V108" i="6"/>
  <c r="W108" i="6"/>
  <c r="X108" i="6"/>
  <c r="Y108" i="6"/>
  <c r="Z108" i="6"/>
  <c r="R109" i="6"/>
  <c r="S109" i="6"/>
  <c r="Z109" i="6" s="1"/>
  <c r="T109" i="6"/>
  <c r="U109" i="6"/>
  <c r="V109" i="6"/>
  <c r="W109" i="6"/>
  <c r="X109" i="6"/>
  <c r="Y109" i="6"/>
  <c r="R110" i="6"/>
  <c r="S110" i="6"/>
  <c r="T110" i="6"/>
  <c r="U110" i="6"/>
  <c r="V110" i="6"/>
  <c r="W110" i="6"/>
  <c r="X110" i="6"/>
  <c r="Y110" i="6"/>
  <c r="Z110" i="6"/>
  <c r="R111" i="6"/>
  <c r="S111" i="6"/>
  <c r="Z111" i="6" s="1"/>
  <c r="T111" i="6"/>
  <c r="U111" i="6"/>
  <c r="V111" i="6"/>
  <c r="W111" i="6"/>
  <c r="X111" i="6"/>
  <c r="Y111" i="6"/>
  <c r="R112" i="6"/>
  <c r="S112" i="6"/>
  <c r="T112" i="6"/>
  <c r="U112" i="6"/>
  <c r="V112" i="6"/>
  <c r="W112" i="6"/>
  <c r="X112" i="6"/>
  <c r="Y112" i="6"/>
  <c r="Z112" i="6"/>
  <c r="R113" i="6"/>
  <c r="S113" i="6"/>
  <c r="Z113" i="6" s="1"/>
  <c r="T113" i="6"/>
  <c r="U113" i="6"/>
  <c r="V113" i="6"/>
  <c r="W113" i="6"/>
  <c r="X113" i="6"/>
  <c r="Y113" i="6"/>
  <c r="R114" i="6"/>
  <c r="S114" i="6"/>
  <c r="T114" i="6"/>
  <c r="U114" i="6"/>
  <c r="V114" i="6"/>
  <c r="W114" i="6"/>
  <c r="X114" i="6"/>
  <c r="Y114" i="6"/>
  <c r="Z114" i="6"/>
  <c r="R115" i="6"/>
  <c r="S115" i="6"/>
  <c r="Z115" i="6" s="1"/>
  <c r="T115" i="6"/>
  <c r="U115" i="6"/>
  <c r="V115" i="6"/>
  <c r="W115" i="6"/>
  <c r="X115" i="6"/>
  <c r="Y115" i="6"/>
  <c r="R116" i="6"/>
  <c r="S116" i="6"/>
  <c r="T116" i="6"/>
  <c r="U116" i="6"/>
  <c r="V116" i="6"/>
  <c r="W116" i="6"/>
  <c r="X116" i="6"/>
  <c r="Y116" i="6"/>
  <c r="Z116" i="6"/>
  <c r="R117" i="6"/>
  <c r="S117" i="6"/>
  <c r="Z117" i="6" s="1"/>
  <c r="T117" i="6"/>
  <c r="U117" i="6"/>
  <c r="V117" i="6"/>
  <c r="W117" i="6"/>
  <c r="X117" i="6"/>
  <c r="Y117" i="6"/>
  <c r="R118" i="6"/>
  <c r="S118" i="6"/>
  <c r="T118" i="6"/>
  <c r="U118" i="6"/>
  <c r="V118" i="6"/>
  <c r="W118" i="6"/>
  <c r="X118" i="6"/>
  <c r="Y118" i="6"/>
  <c r="Z118" i="6"/>
  <c r="R119" i="6"/>
  <c r="S119" i="6"/>
  <c r="Z119" i="6" s="1"/>
  <c r="T119" i="6"/>
  <c r="U119" i="6"/>
  <c r="V119" i="6"/>
  <c r="W119" i="6"/>
  <c r="X119" i="6"/>
  <c r="Y119" i="6"/>
  <c r="R120" i="6"/>
  <c r="S120" i="6"/>
  <c r="T120" i="6"/>
  <c r="U120" i="6"/>
  <c r="V120" i="6"/>
  <c r="W120" i="6"/>
  <c r="X120" i="6"/>
  <c r="Y120" i="6"/>
  <c r="Z120" i="6"/>
  <c r="R121" i="6"/>
  <c r="S121" i="6"/>
  <c r="Z121" i="6" s="1"/>
  <c r="T121" i="6"/>
  <c r="U121" i="6"/>
  <c r="V121" i="6"/>
  <c r="W121" i="6"/>
  <c r="X121" i="6"/>
  <c r="Y121" i="6"/>
  <c r="R122" i="6"/>
  <c r="S122" i="6"/>
  <c r="T122" i="6"/>
  <c r="U122" i="6"/>
  <c r="V122" i="6"/>
  <c r="W122" i="6"/>
  <c r="X122" i="6"/>
  <c r="Y122" i="6"/>
  <c r="Z122" i="6"/>
  <c r="R123" i="6"/>
  <c r="S123" i="6"/>
  <c r="Z123" i="6" s="1"/>
  <c r="T123" i="6"/>
  <c r="U123" i="6"/>
  <c r="V123" i="6"/>
  <c r="W123" i="6"/>
  <c r="X123" i="6"/>
  <c r="Y123" i="6"/>
  <c r="R124" i="6"/>
  <c r="S124" i="6"/>
  <c r="T124" i="6"/>
  <c r="U124" i="6"/>
  <c r="V124" i="6"/>
  <c r="W124" i="6"/>
  <c r="X124" i="6"/>
  <c r="Y124" i="6"/>
  <c r="Z124" i="6"/>
  <c r="R125" i="6"/>
  <c r="S125" i="6"/>
  <c r="Z125" i="6" s="1"/>
  <c r="T125" i="6"/>
  <c r="U125" i="6"/>
  <c r="V125" i="6"/>
  <c r="W125" i="6"/>
  <c r="X125" i="6"/>
  <c r="Y125" i="6"/>
  <c r="R126" i="6"/>
  <c r="S126" i="6"/>
  <c r="T126" i="6"/>
  <c r="U126" i="6"/>
  <c r="V126" i="6"/>
  <c r="W126" i="6"/>
  <c r="X126" i="6"/>
  <c r="Y126" i="6"/>
  <c r="Z126" i="6"/>
  <c r="R127" i="6"/>
  <c r="S127" i="6"/>
  <c r="Z127" i="6" s="1"/>
  <c r="T127" i="6"/>
  <c r="U127" i="6"/>
  <c r="V127" i="6"/>
  <c r="W127" i="6"/>
  <c r="X127" i="6"/>
  <c r="Y127" i="6"/>
  <c r="R128" i="6"/>
  <c r="S128" i="6"/>
  <c r="T128" i="6"/>
  <c r="U128" i="6"/>
  <c r="V128" i="6"/>
  <c r="W128" i="6"/>
  <c r="X128" i="6"/>
  <c r="Y128" i="6"/>
  <c r="Z128" i="6"/>
  <c r="R129" i="6"/>
  <c r="S129" i="6"/>
  <c r="Z129" i="6" s="1"/>
  <c r="T129" i="6"/>
  <c r="U129" i="6"/>
  <c r="V129" i="6"/>
  <c r="W129" i="6"/>
  <c r="X129" i="6"/>
  <c r="Y129" i="6"/>
  <c r="R130" i="6"/>
  <c r="S130" i="6"/>
  <c r="T130" i="6"/>
  <c r="U130" i="6"/>
  <c r="V130" i="6"/>
  <c r="W130" i="6"/>
  <c r="X130" i="6"/>
  <c r="Y130" i="6"/>
  <c r="Z130" i="6"/>
  <c r="R131" i="6"/>
  <c r="S131" i="6"/>
  <c r="Z131" i="6" s="1"/>
  <c r="T131" i="6"/>
  <c r="U131" i="6"/>
  <c r="V131" i="6"/>
  <c r="W131" i="6"/>
  <c r="X131" i="6"/>
  <c r="Y131" i="6"/>
  <c r="R132" i="6"/>
  <c r="S132" i="6"/>
  <c r="T132" i="6"/>
  <c r="U132" i="6"/>
  <c r="V132" i="6"/>
  <c r="W132" i="6"/>
  <c r="X132" i="6"/>
  <c r="Y132" i="6"/>
  <c r="Z132" i="6"/>
  <c r="R133" i="6"/>
  <c r="S133" i="6"/>
  <c r="Z133" i="6" s="1"/>
  <c r="T133" i="6"/>
  <c r="U133" i="6"/>
  <c r="V133" i="6"/>
  <c r="W133" i="6"/>
  <c r="X133" i="6"/>
  <c r="Y133" i="6"/>
  <c r="R134" i="6"/>
  <c r="S134" i="6"/>
  <c r="T134" i="6"/>
  <c r="U134" i="6"/>
  <c r="V134" i="6"/>
  <c r="W134" i="6"/>
  <c r="X134" i="6"/>
  <c r="Y134" i="6"/>
  <c r="Z134" i="6"/>
  <c r="R135" i="6"/>
  <c r="S135" i="6"/>
  <c r="Z135" i="6" s="1"/>
  <c r="T135" i="6"/>
  <c r="U135" i="6"/>
  <c r="V135" i="6"/>
  <c r="W135" i="6"/>
  <c r="X135" i="6"/>
  <c r="Y135" i="6"/>
  <c r="R136" i="6"/>
  <c r="S136" i="6"/>
  <c r="T136" i="6"/>
  <c r="U136" i="6"/>
  <c r="V136" i="6"/>
  <c r="W136" i="6"/>
  <c r="X136" i="6"/>
  <c r="Y136" i="6"/>
  <c r="Z136" i="6"/>
  <c r="R137" i="6"/>
  <c r="S137" i="6"/>
  <c r="Z137" i="6" s="1"/>
  <c r="T137" i="6"/>
  <c r="U137" i="6"/>
  <c r="V137" i="6"/>
  <c r="W137" i="6"/>
  <c r="X137" i="6"/>
  <c r="Y137" i="6"/>
  <c r="R138" i="6"/>
  <c r="S138" i="6"/>
  <c r="T138" i="6"/>
  <c r="U138" i="6"/>
  <c r="V138" i="6"/>
  <c r="W138" i="6"/>
  <c r="X138" i="6"/>
  <c r="Y138" i="6"/>
  <c r="Z138" i="6"/>
  <c r="R139" i="6"/>
  <c r="S139" i="6"/>
  <c r="Z139" i="6" s="1"/>
  <c r="T139" i="6"/>
  <c r="U139" i="6"/>
  <c r="V139" i="6"/>
  <c r="W139" i="6"/>
  <c r="X139" i="6"/>
  <c r="Y139" i="6"/>
  <c r="R140" i="6"/>
  <c r="S140" i="6"/>
  <c r="T140" i="6"/>
  <c r="U140" i="6"/>
  <c r="V140" i="6"/>
  <c r="W140" i="6"/>
  <c r="X140" i="6"/>
  <c r="Y140" i="6"/>
  <c r="Z140" i="6"/>
  <c r="R141" i="6"/>
  <c r="S141" i="6"/>
  <c r="Z141" i="6" s="1"/>
  <c r="T141" i="6"/>
  <c r="U141" i="6"/>
  <c r="V141" i="6"/>
  <c r="W141" i="6"/>
  <c r="X141" i="6"/>
  <c r="Y141" i="6"/>
  <c r="R142" i="6"/>
  <c r="S142" i="6"/>
  <c r="T142" i="6"/>
  <c r="U142" i="6"/>
  <c r="V142" i="6"/>
  <c r="W142" i="6"/>
  <c r="X142" i="6"/>
  <c r="Y142" i="6"/>
  <c r="Z142" i="6"/>
  <c r="R143" i="6"/>
  <c r="S143" i="6"/>
  <c r="Z143" i="6" s="1"/>
  <c r="T143" i="6"/>
  <c r="U143" i="6"/>
  <c r="V143" i="6"/>
  <c r="W143" i="6"/>
  <c r="X143" i="6"/>
  <c r="Y143" i="6"/>
  <c r="R144" i="6"/>
  <c r="S144" i="6"/>
  <c r="T144" i="6"/>
  <c r="U144" i="6"/>
  <c r="V144" i="6"/>
  <c r="W144" i="6"/>
  <c r="X144" i="6"/>
  <c r="Y144" i="6"/>
  <c r="Z144" i="6"/>
  <c r="R145" i="6"/>
  <c r="S145" i="6"/>
  <c r="Z145" i="6" s="1"/>
  <c r="T145" i="6"/>
  <c r="U145" i="6"/>
  <c r="V145" i="6"/>
  <c r="W145" i="6"/>
  <c r="X145" i="6"/>
  <c r="Y145" i="6"/>
  <c r="R146" i="6"/>
  <c r="S146" i="6"/>
  <c r="T146" i="6"/>
  <c r="U146" i="6"/>
  <c r="V146" i="6"/>
  <c r="W146" i="6"/>
  <c r="X146" i="6"/>
  <c r="Y146" i="6"/>
  <c r="Z146" i="6"/>
  <c r="R147" i="6"/>
  <c r="S147" i="6"/>
  <c r="T147" i="6"/>
  <c r="U147" i="6"/>
  <c r="V147" i="6"/>
  <c r="W147" i="6"/>
  <c r="X147" i="6"/>
  <c r="Y147" i="6"/>
  <c r="R148" i="6"/>
  <c r="S148" i="6"/>
  <c r="T148" i="6"/>
  <c r="U148" i="6"/>
  <c r="V148" i="6"/>
  <c r="W148" i="6"/>
  <c r="X148" i="6"/>
  <c r="Y148" i="6"/>
  <c r="Z148" i="6"/>
  <c r="R149" i="6"/>
  <c r="S149" i="6"/>
  <c r="T149" i="6"/>
  <c r="U149" i="6"/>
  <c r="V149" i="6"/>
  <c r="W149" i="6"/>
  <c r="X149" i="6"/>
  <c r="Y149" i="6"/>
  <c r="R150" i="6"/>
  <c r="S150" i="6"/>
  <c r="T150" i="6"/>
  <c r="U150" i="6"/>
  <c r="V150" i="6"/>
  <c r="W150" i="6"/>
  <c r="X150" i="6"/>
  <c r="Y150" i="6"/>
  <c r="Z150" i="6"/>
  <c r="R151" i="6"/>
  <c r="S151" i="6"/>
  <c r="T151" i="6"/>
  <c r="U151" i="6"/>
  <c r="V151" i="6"/>
  <c r="W151" i="6"/>
  <c r="X151" i="6"/>
  <c r="Y151" i="6"/>
  <c r="R152" i="6"/>
  <c r="S152" i="6"/>
  <c r="T152" i="6"/>
  <c r="U152" i="6"/>
  <c r="V152" i="6"/>
  <c r="W152" i="6"/>
  <c r="X152" i="6"/>
  <c r="Y152" i="6"/>
  <c r="Z152" i="6"/>
  <c r="R153" i="6"/>
  <c r="S153" i="6"/>
  <c r="T153" i="6"/>
  <c r="U153" i="6"/>
  <c r="V153" i="6"/>
  <c r="W153" i="6"/>
  <c r="X153" i="6"/>
  <c r="Y153" i="6"/>
  <c r="R154" i="6"/>
  <c r="S154" i="6"/>
  <c r="T154" i="6"/>
  <c r="U154" i="6"/>
  <c r="V154" i="6"/>
  <c r="W154" i="6"/>
  <c r="X154" i="6"/>
  <c r="Y154" i="6"/>
  <c r="Z154" i="6"/>
  <c r="R155" i="6"/>
  <c r="S155" i="6"/>
  <c r="T155" i="6"/>
  <c r="U155" i="6"/>
  <c r="V155" i="6"/>
  <c r="W155" i="6"/>
  <c r="X155" i="6"/>
  <c r="Y155" i="6"/>
  <c r="R156" i="6"/>
  <c r="S156" i="6"/>
  <c r="T156" i="6"/>
  <c r="U156" i="6"/>
  <c r="V156" i="6"/>
  <c r="W156" i="6"/>
  <c r="X156" i="6"/>
  <c r="Y156" i="6"/>
  <c r="Z156" i="6"/>
  <c r="R157" i="6"/>
  <c r="S157" i="6"/>
  <c r="T157" i="6"/>
  <c r="U157" i="6"/>
  <c r="V157" i="6"/>
  <c r="W157" i="6"/>
  <c r="X157" i="6"/>
  <c r="Y157" i="6"/>
  <c r="R158" i="6"/>
  <c r="S158" i="6"/>
  <c r="T158" i="6"/>
  <c r="U158" i="6"/>
  <c r="V158" i="6"/>
  <c r="W158" i="6"/>
  <c r="X158" i="6"/>
  <c r="Y158" i="6"/>
  <c r="Z158" i="6"/>
  <c r="R159" i="6"/>
  <c r="S159" i="6"/>
  <c r="T159" i="6"/>
  <c r="U159" i="6"/>
  <c r="V159" i="6"/>
  <c r="W159" i="6"/>
  <c r="X159" i="6"/>
  <c r="Y159" i="6"/>
  <c r="R160" i="6"/>
  <c r="S160" i="6"/>
  <c r="T160" i="6"/>
  <c r="U160" i="6"/>
  <c r="V160" i="6"/>
  <c r="W160" i="6"/>
  <c r="X160" i="6"/>
  <c r="Y160" i="6"/>
  <c r="Z160" i="6"/>
  <c r="R161" i="6"/>
  <c r="S161" i="6"/>
  <c r="T161" i="6"/>
  <c r="U161" i="6"/>
  <c r="V161" i="6"/>
  <c r="W161" i="6"/>
  <c r="X161" i="6"/>
  <c r="Y161" i="6"/>
  <c r="R162" i="6"/>
  <c r="S162" i="6"/>
  <c r="T162" i="6"/>
  <c r="U162" i="6"/>
  <c r="V162" i="6"/>
  <c r="W162" i="6"/>
  <c r="X162" i="6"/>
  <c r="Y162" i="6"/>
  <c r="Z162" i="6"/>
  <c r="R163" i="6"/>
  <c r="S163" i="6"/>
  <c r="T163" i="6"/>
  <c r="U163" i="6"/>
  <c r="V163" i="6"/>
  <c r="W163" i="6"/>
  <c r="X163" i="6"/>
  <c r="Y163" i="6"/>
  <c r="R164" i="6"/>
  <c r="S164" i="6"/>
  <c r="T164" i="6"/>
  <c r="U164" i="6"/>
  <c r="V164" i="6"/>
  <c r="W164" i="6"/>
  <c r="X164" i="6"/>
  <c r="Y164" i="6"/>
  <c r="Z164" i="6"/>
  <c r="R165" i="6"/>
  <c r="S165" i="6"/>
  <c r="T165" i="6"/>
  <c r="U165" i="6"/>
  <c r="V165" i="6"/>
  <c r="W165" i="6"/>
  <c r="X165" i="6"/>
  <c r="Y165" i="6"/>
  <c r="R166" i="6"/>
  <c r="S166" i="6"/>
  <c r="T166" i="6"/>
  <c r="U166" i="6"/>
  <c r="V166" i="6"/>
  <c r="W166" i="6"/>
  <c r="X166" i="6"/>
  <c r="Y166" i="6"/>
  <c r="Z166" i="6"/>
  <c r="R167" i="6"/>
  <c r="S167" i="6"/>
  <c r="T167" i="6"/>
  <c r="U167" i="6"/>
  <c r="V167" i="6"/>
  <c r="W167" i="6"/>
  <c r="X167" i="6"/>
  <c r="Y167" i="6"/>
  <c r="R168" i="6"/>
  <c r="S168" i="6"/>
  <c r="T168" i="6"/>
  <c r="U168" i="6"/>
  <c r="V168" i="6"/>
  <c r="W168" i="6"/>
  <c r="X168" i="6"/>
  <c r="Y168" i="6"/>
  <c r="Z168" i="6"/>
  <c r="R169" i="6"/>
  <c r="S169" i="6"/>
  <c r="T169" i="6"/>
  <c r="U169" i="6"/>
  <c r="V169" i="6"/>
  <c r="W169" i="6"/>
  <c r="X169" i="6"/>
  <c r="Y169" i="6"/>
  <c r="R170" i="6"/>
  <c r="S170" i="6"/>
  <c r="T170" i="6"/>
  <c r="U170" i="6"/>
  <c r="V170" i="6"/>
  <c r="W170" i="6"/>
  <c r="X170" i="6"/>
  <c r="Y170" i="6"/>
  <c r="Z170" i="6"/>
  <c r="R171" i="6"/>
  <c r="S171" i="6"/>
  <c r="T171" i="6"/>
  <c r="U171" i="6"/>
  <c r="V171" i="6"/>
  <c r="W171" i="6"/>
  <c r="X171" i="6"/>
  <c r="Y171" i="6"/>
  <c r="R172" i="6"/>
  <c r="S172" i="6"/>
  <c r="T172" i="6"/>
  <c r="U172" i="6"/>
  <c r="V172" i="6"/>
  <c r="W172" i="6"/>
  <c r="X172" i="6"/>
  <c r="Y172" i="6"/>
  <c r="R173" i="6"/>
  <c r="S173" i="6"/>
  <c r="T173" i="6"/>
  <c r="U173" i="6"/>
  <c r="V173" i="6"/>
  <c r="W173" i="6"/>
  <c r="X173" i="6"/>
  <c r="Y173" i="6"/>
  <c r="Z173" i="6"/>
  <c r="R174" i="6"/>
  <c r="S174" i="6"/>
  <c r="T174" i="6"/>
  <c r="U174" i="6"/>
  <c r="V174" i="6"/>
  <c r="W174" i="6"/>
  <c r="X174" i="6"/>
  <c r="Y174" i="6"/>
  <c r="R175" i="6"/>
  <c r="S175" i="6"/>
  <c r="T175" i="6"/>
  <c r="U175" i="6"/>
  <c r="V175" i="6"/>
  <c r="W175" i="6"/>
  <c r="X175" i="6"/>
  <c r="Y175" i="6"/>
  <c r="Z175" i="6"/>
  <c r="R176" i="6"/>
  <c r="S176" i="6"/>
  <c r="T176" i="6"/>
  <c r="U176" i="6"/>
  <c r="V176" i="6"/>
  <c r="W176" i="6"/>
  <c r="X176" i="6"/>
  <c r="Y176" i="6"/>
  <c r="R177" i="6"/>
  <c r="S177" i="6"/>
  <c r="T177" i="6"/>
  <c r="U177" i="6"/>
  <c r="V177" i="6"/>
  <c r="W177" i="6"/>
  <c r="X177" i="6"/>
  <c r="Y177" i="6"/>
  <c r="Z177" i="6"/>
  <c r="R178" i="6"/>
  <c r="S178" i="6"/>
  <c r="T178" i="6"/>
  <c r="U178" i="6"/>
  <c r="V178" i="6"/>
  <c r="W178" i="6"/>
  <c r="X178" i="6"/>
  <c r="Y178" i="6"/>
  <c r="R179" i="6"/>
  <c r="S179" i="6"/>
  <c r="T179" i="6"/>
  <c r="U179" i="6"/>
  <c r="V179" i="6"/>
  <c r="W179" i="6"/>
  <c r="X179" i="6"/>
  <c r="Y179" i="6"/>
  <c r="Z179" i="6"/>
  <c r="R180" i="6"/>
  <c r="S180" i="6"/>
  <c r="T180" i="6"/>
  <c r="U180" i="6"/>
  <c r="V180" i="6"/>
  <c r="W180" i="6"/>
  <c r="X180" i="6"/>
  <c r="Y180" i="6"/>
  <c r="R181" i="6"/>
  <c r="S181" i="6"/>
  <c r="T181" i="6"/>
  <c r="U181" i="6"/>
  <c r="V181" i="6"/>
  <c r="W181" i="6"/>
  <c r="X181" i="6"/>
  <c r="Y181" i="6"/>
  <c r="Z181" i="6"/>
  <c r="R182" i="6"/>
  <c r="S182" i="6"/>
  <c r="T182" i="6"/>
  <c r="U182" i="6"/>
  <c r="V182" i="6"/>
  <c r="W182" i="6"/>
  <c r="X182" i="6"/>
  <c r="Y182" i="6"/>
  <c r="R183" i="6"/>
  <c r="S183" i="6"/>
  <c r="T183" i="6"/>
  <c r="U183" i="6"/>
  <c r="V183" i="6"/>
  <c r="W183" i="6"/>
  <c r="X183" i="6"/>
  <c r="Y183" i="6"/>
  <c r="Z183" i="6"/>
  <c r="R184" i="6"/>
  <c r="S184" i="6"/>
  <c r="T184" i="6"/>
  <c r="U184" i="6"/>
  <c r="V184" i="6"/>
  <c r="W184" i="6"/>
  <c r="X184" i="6"/>
  <c r="Y184" i="6"/>
  <c r="R185" i="6"/>
  <c r="S185" i="6"/>
  <c r="T185" i="6"/>
  <c r="U185" i="6"/>
  <c r="V185" i="6"/>
  <c r="W185" i="6"/>
  <c r="X185" i="6"/>
  <c r="Y185" i="6"/>
  <c r="Z185" i="6"/>
  <c r="R186" i="6"/>
  <c r="S186" i="6"/>
  <c r="T186" i="6"/>
  <c r="U186" i="6"/>
  <c r="V186" i="6"/>
  <c r="W186" i="6"/>
  <c r="X186" i="6"/>
  <c r="Y186" i="6"/>
  <c r="R187" i="6"/>
  <c r="S187" i="6"/>
  <c r="T187" i="6"/>
  <c r="U187" i="6"/>
  <c r="V187" i="6"/>
  <c r="W187" i="6"/>
  <c r="X187" i="6"/>
  <c r="Y187" i="6"/>
  <c r="Z187" i="6"/>
  <c r="R188" i="6"/>
  <c r="S188" i="6"/>
  <c r="T188" i="6"/>
  <c r="U188" i="6"/>
  <c r="V188" i="6"/>
  <c r="W188" i="6"/>
  <c r="X188" i="6"/>
  <c r="Y188" i="6"/>
  <c r="R189" i="6"/>
  <c r="S189" i="6"/>
  <c r="T189" i="6"/>
  <c r="U189" i="6"/>
  <c r="V189" i="6"/>
  <c r="W189" i="6"/>
  <c r="X189" i="6"/>
  <c r="Y189" i="6"/>
  <c r="Z189" i="6"/>
  <c r="R190" i="6"/>
  <c r="S190" i="6"/>
  <c r="T190" i="6"/>
  <c r="U190" i="6"/>
  <c r="V190" i="6"/>
  <c r="W190" i="6"/>
  <c r="X190" i="6"/>
  <c r="Y190" i="6"/>
  <c r="R191" i="6"/>
  <c r="S191" i="6"/>
  <c r="T191" i="6"/>
  <c r="U191" i="6"/>
  <c r="V191" i="6"/>
  <c r="W191" i="6"/>
  <c r="X191" i="6"/>
  <c r="Y191" i="6"/>
  <c r="Z191" i="6"/>
  <c r="R192" i="6"/>
  <c r="S192" i="6"/>
  <c r="T192" i="6"/>
  <c r="U192" i="6"/>
  <c r="V192" i="6"/>
  <c r="W192" i="6"/>
  <c r="X192" i="6"/>
  <c r="Y192" i="6"/>
  <c r="R193" i="6"/>
  <c r="S193" i="6"/>
  <c r="T193" i="6"/>
  <c r="U193" i="6"/>
  <c r="V193" i="6"/>
  <c r="W193" i="6"/>
  <c r="X193" i="6"/>
  <c r="Y193" i="6"/>
  <c r="Z193" i="6"/>
  <c r="R194" i="6"/>
  <c r="S194" i="6"/>
  <c r="T194" i="6"/>
  <c r="U194" i="6"/>
  <c r="V194" i="6"/>
  <c r="W194" i="6"/>
  <c r="X194" i="6"/>
  <c r="Y194" i="6"/>
  <c r="R195" i="6"/>
  <c r="S195" i="6"/>
  <c r="T195" i="6"/>
  <c r="U195" i="6"/>
  <c r="V195" i="6"/>
  <c r="W195" i="6"/>
  <c r="X195" i="6"/>
  <c r="Y195" i="6"/>
  <c r="Z195" i="6"/>
  <c r="R196" i="6"/>
  <c r="S196" i="6"/>
  <c r="T196" i="6"/>
  <c r="U196" i="6"/>
  <c r="V196" i="6"/>
  <c r="W196" i="6"/>
  <c r="X196" i="6"/>
  <c r="Y196" i="6"/>
  <c r="R197" i="6"/>
  <c r="S197" i="6"/>
  <c r="T197" i="6"/>
  <c r="U197" i="6"/>
  <c r="V197" i="6"/>
  <c r="W197" i="6"/>
  <c r="X197" i="6"/>
  <c r="Y197" i="6"/>
  <c r="Z197" i="6"/>
  <c r="R198" i="6"/>
  <c r="S198" i="6"/>
  <c r="T198" i="6"/>
  <c r="U198" i="6"/>
  <c r="V198" i="6"/>
  <c r="W198" i="6"/>
  <c r="X198" i="6"/>
  <c r="Y198" i="6"/>
  <c r="R199" i="6"/>
  <c r="S199" i="6"/>
  <c r="T199" i="6"/>
  <c r="U199" i="6"/>
  <c r="V199" i="6"/>
  <c r="W199" i="6"/>
  <c r="X199" i="6"/>
  <c r="Y199" i="6"/>
  <c r="Z199" i="6"/>
  <c r="R200" i="6"/>
  <c r="S200" i="6"/>
  <c r="T200" i="6"/>
  <c r="U200" i="6"/>
  <c r="V200" i="6"/>
  <c r="W200" i="6"/>
  <c r="X200" i="6"/>
  <c r="Y200" i="6"/>
  <c r="R201" i="6"/>
  <c r="S201" i="6"/>
  <c r="T201" i="6"/>
  <c r="U201" i="6"/>
  <c r="V201" i="6"/>
  <c r="W201" i="6"/>
  <c r="X201" i="6"/>
  <c r="Y201" i="6"/>
  <c r="Z201" i="6"/>
  <c r="R202" i="6"/>
  <c r="S202" i="6"/>
  <c r="T202" i="6"/>
  <c r="U202" i="6"/>
  <c r="V202" i="6"/>
  <c r="W202" i="6"/>
  <c r="X202" i="6"/>
  <c r="Y202" i="6"/>
  <c r="R203" i="6"/>
  <c r="S203" i="6"/>
  <c r="T203" i="6"/>
  <c r="U203" i="6"/>
  <c r="V203" i="6"/>
  <c r="W203" i="6"/>
  <c r="X203" i="6"/>
  <c r="Y203" i="6"/>
  <c r="Z203" i="6"/>
  <c r="R204" i="6"/>
  <c r="S204" i="6"/>
  <c r="T204" i="6"/>
  <c r="U204" i="6"/>
  <c r="V204" i="6"/>
  <c r="W204" i="6"/>
  <c r="X204" i="6"/>
  <c r="Y204" i="6"/>
  <c r="R205" i="6"/>
  <c r="S205" i="6"/>
  <c r="T205" i="6"/>
  <c r="U205" i="6"/>
  <c r="V205" i="6"/>
  <c r="W205" i="6"/>
  <c r="X205" i="6"/>
  <c r="Y205" i="6"/>
  <c r="Z205" i="6"/>
  <c r="R206" i="6"/>
  <c r="S206" i="6"/>
  <c r="T206" i="6"/>
  <c r="U206" i="6"/>
  <c r="V206" i="6"/>
  <c r="W206" i="6"/>
  <c r="X206" i="6"/>
  <c r="Y206" i="6"/>
  <c r="R207" i="6"/>
  <c r="S207" i="6"/>
  <c r="T207" i="6"/>
  <c r="U207" i="6"/>
  <c r="V207" i="6"/>
  <c r="W207" i="6"/>
  <c r="X207" i="6"/>
  <c r="Y207" i="6"/>
  <c r="Z207" i="6"/>
  <c r="R208" i="6"/>
  <c r="S208" i="6"/>
  <c r="T208" i="6"/>
  <c r="U208" i="6"/>
  <c r="V208" i="6"/>
  <c r="W208" i="6"/>
  <c r="X208" i="6"/>
  <c r="Y208" i="6"/>
  <c r="R209" i="6"/>
  <c r="S209" i="6"/>
  <c r="T209" i="6"/>
  <c r="U209" i="6"/>
  <c r="V209" i="6"/>
  <c r="W209" i="6"/>
  <c r="X209" i="6"/>
  <c r="Y209" i="6"/>
  <c r="Z209" i="6"/>
  <c r="R210" i="6"/>
  <c r="S210" i="6"/>
  <c r="T210" i="6"/>
  <c r="U210" i="6"/>
  <c r="V210" i="6"/>
  <c r="W210" i="6"/>
  <c r="X210" i="6"/>
  <c r="Y210" i="6"/>
  <c r="R211" i="6"/>
  <c r="S211" i="6"/>
  <c r="T211" i="6"/>
  <c r="U211" i="6"/>
  <c r="V211" i="6"/>
  <c r="W211" i="6"/>
  <c r="X211" i="6"/>
  <c r="Y211" i="6"/>
  <c r="Z211" i="6"/>
  <c r="R212" i="6"/>
  <c r="S212" i="6"/>
  <c r="T212" i="6"/>
  <c r="U212" i="6"/>
  <c r="V212" i="6"/>
  <c r="W212" i="6"/>
  <c r="X212" i="6"/>
  <c r="Y212" i="6"/>
  <c r="R213" i="6"/>
  <c r="S213" i="6"/>
  <c r="T213" i="6"/>
  <c r="U213" i="6"/>
  <c r="V213" i="6"/>
  <c r="W213" i="6"/>
  <c r="X213" i="6"/>
  <c r="Y213" i="6"/>
  <c r="Z213" i="6"/>
  <c r="R214" i="6"/>
  <c r="S214" i="6"/>
  <c r="T214" i="6"/>
  <c r="U214" i="6"/>
  <c r="V214" i="6"/>
  <c r="W214" i="6"/>
  <c r="X214" i="6"/>
  <c r="Y214" i="6"/>
  <c r="R215" i="6"/>
  <c r="S215" i="6"/>
  <c r="T215" i="6"/>
  <c r="U215" i="6"/>
  <c r="V215" i="6"/>
  <c r="W215" i="6"/>
  <c r="X215" i="6"/>
  <c r="Y215" i="6"/>
  <c r="Z215" i="6"/>
  <c r="R216" i="6"/>
  <c r="S216" i="6"/>
  <c r="T216" i="6"/>
  <c r="U216" i="6"/>
  <c r="V216" i="6"/>
  <c r="W216" i="6"/>
  <c r="X216" i="6"/>
  <c r="Y216" i="6"/>
  <c r="R217" i="6"/>
  <c r="S217" i="6"/>
  <c r="T217" i="6"/>
  <c r="U217" i="6"/>
  <c r="V217" i="6"/>
  <c r="W217" i="6"/>
  <c r="X217" i="6"/>
  <c r="Y217" i="6"/>
  <c r="Z217" i="6"/>
  <c r="R218" i="6"/>
  <c r="S218" i="6"/>
  <c r="T218" i="6"/>
  <c r="U218" i="6"/>
  <c r="V218" i="6"/>
  <c r="W218" i="6"/>
  <c r="X218" i="6"/>
  <c r="Y218" i="6"/>
  <c r="R219" i="6"/>
  <c r="S219" i="6"/>
  <c r="T219" i="6"/>
  <c r="U219" i="6"/>
  <c r="V219" i="6"/>
  <c r="W219" i="6"/>
  <c r="X219" i="6"/>
  <c r="Y219" i="6"/>
  <c r="Z219" i="6"/>
  <c r="R220" i="6"/>
  <c r="S220" i="6"/>
  <c r="T220" i="6"/>
  <c r="U220" i="6"/>
  <c r="V220" i="6"/>
  <c r="W220" i="6"/>
  <c r="X220" i="6"/>
  <c r="Y220" i="6"/>
  <c r="R221" i="6"/>
  <c r="S221" i="6"/>
  <c r="T221" i="6"/>
  <c r="U221" i="6"/>
  <c r="V221" i="6"/>
  <c r="W221" i="6"/>
  <c r="X221" i="6"/>
  <c r="Y221" i="6"/>
  <c r="Z221" i="6"/>
  <c r="R222" i="6"/>
  <c r="S222" i="6"/>
  <c r="T222" i="6"/>
  <c r="U222" i="6"/>
  <c r="V222" i="6"/>
  <c r="W222" i="6"/>
  <c r="X222" i="6"/>
  <c r="Y222" i="6"/>
  <c r="R223" i="6"/>
  <c r="S223" i="6"/>
  <c r="T223" i="6"/>
  <c r="U223" i="6"/>
  <c r="V223" i="6"/>
  <c r="W223" i="6"/>
  <c r="X223" i="6"/>
  <c r="Y223" i="6"/>
  <c r="Z223" i="6"/>
  <c r="R224" i="6"/>
  <c r="S224" i="6"/>
  <c r="T224" i="6"/>
  <c r="U224" i="6"/>
  <c r="V224" i="6"/>
  <c r="W224" i="6"/>
  <c r="X224" i="6"/>
  <c r="Y224" i="6"/>
  <c r="R225" i="6"/>
  <c r="S225" i="6"/>
  <c r="T225" i="6"/>
  <c r="U225" i="6"/>
  <c r="V225" i="6"/>
  <c r="W225" i="6"/>
  <c r="X225" i="6"/>
  <c r="Y225" i="6"/>
  <c r="Z225" i="6"/>
  <c r="R226" i="6"/>
  <c r="S226" i="6"/>
  <c r="T226" i="6"/>
  <c r="U226" i="6"/>
  <c r="V226" i="6"/>
  <c r="W226" i="6"/>
  <c r="X226" i="6"/>
  <c r="Y226" i="6"/>
  <c r="R227" i="6"/>
  <c r="S227" i="6"/>
  <c r="T227" i="6"/>
  <c r="U227" i="6"/>
  <c r="V227" i="6"/>
  <c r="W227" i="6"/>
  <c r="X227" i="6"/>
  <c r="Y227" i="6"/>
  <c r="Z227" i="6"/>
  <c r="R228" i="6"/>
  <c r="S228" i="6"/>
  <c r="T228" i="6"/>
  <c r="U228" i="6"/>
  <c r="V228" i="6"/>
  <c r="W228" i="6"/>
  <c r="X228" i="6"/>
  <c r="Y228" i="6"/>
  <c r="R229" i="6"/>
  <c r="S229" i="6"/>
  <c r="T229" i="6"/>
  <c r="U229" i="6"/>
  <c r="V229" i="6"/>
  <c r="W229" i="6"/>
  <c r="X229" i="6"/>
  <c r="Y229" i="6"/>
  <c r="Z229" i="6"/>
  <c r="R230" i="6"/>
  <c r="S230" i="6"/>
  <c r="T230" i="6"/>
  <c r="U230" i="6"/>
  <c r="V230" i="6"/>
  <c r="W230" i="6"/>
  <c r="X230" i="6"/>
  <c r="Y230" i="6"/>
  <c r="R231" i="6"/>
  <c r="S231" i="6"/>
  <c r="T231" i="6"/>
  <c r="U231" i="6"/>
  <c r="V231" i="6"/>
  <c r="W231" i="6"/>
  <c r="X231" i="6"/>
  <c r="Y231" i="6"/>
  <c r="Z231" i="6"/>
  <c r="R232" i="6"/>
  <c r="S232" i="6"/>
  <c r="T232" i="6"/>
  <c r="U232" i="6"/>
  <c r="V232" i="6"/>
  <c r="W232" i="6"/>
  <c r="X232" i="6"/>
  <c r="Y232" i="6"/>
  <c r="R233" i="6"/>
  <c r="S233" i="6"/>
  <c r="T233" i="6"/>
  <c r="U233" i="6"/>
  <c r="V233" i="6"/>
  <c r="W233" i="6"/>
  <c r="X233" i="6"/>
  <c r="Y233" i="6"/>
  <c r="Z233" i="6"/>
  <c r="R234" i="6"/>
  <c r="S234" i="6"/>
  <c r="T234" i="6"/>
  <c r="U234" i="6"/>
  <c r="V234" i="6"/>
  <c r="W234" i="6"/>
  <c r="X234" i="6"/>
  <c r="Y234" i="6"/>
  <c r="R235" i="6"/>
  <c r="S235" i="6"/>
  <c r="T235" i="6"/>
  <c r="U235" i="6"/>
  <c r="V235" i="6"/>
  <c r="W235" i="6"/>
  <c r="X235" i="6"/>
  <c r="Y235" i="6"/>
  <c r="Z235" i="6"/>
  <c r="R236" i="6"/>
  <c r="S236" i="6"/>
  <c r="T236" i="6"/>
  <c r="U236" i="6"/>
  <c r="V236" i="6"/>
  <c r="W236" i="6"/>
  <c r="X236" i="6"/>
  <c r="Y236" i="6"/>
  <c r="R237" i="6"/>
  <c r="S237" i="6"/>
  <c r="T237" i="6"/>
  <c r="U237" i="6"/>
  <c r="V237" i="6"/>
  <c r="W237" i="6"/>
  <c r="X237" i="6"/>
  <c r="Y237" i="6"/>
  <c r="Z237" i="6"/>
  <c r="R238" i="6"/>
  <c r="S238" i="6"/>
  <c r="T238" i="6"/>
  <c r="U238" i="6"/>
  <c r="V238" i="6"/>
  <c r="W238" i="6"/>
  <c r="X238" i="6"/>
  <c r="Y238" i="6"/>
  <c r="R239" i="6"/>
  <c r="S239" i="6"/>
  <c r="T239" i="6"/>
  <c r="U239" i="6"/>
  <c r="V239" i="6"/>
  <c r="W239" i="6"/>
  <c r="X239" i="6"/>
  <c r="Y239" i="6"/>
  <c r="Z239" i="6"/>
  <c r="R240" i="6"/>
  <c r="S240" i="6"/>
  <c r="T240" i="6"/>
  <c r="U240" i="6"/>
  <c r="V240" i="6"/>
  <c r="W240" i="6"/>
  <c r="X240" i="6"/>
  <c r="Y240" i="6"/>
  <c r="R241" i="6"/>
  <c r="S241" i="6"/>
  <c r="T241" i="6"/>
  <c r="U241" i="6"/>
  <c r="V241" i="6"/>
  <c r="W241" i="6"/>
  <c r="X241" i="6"/>
  <c r="Y241" i="6"/>
  <c r="Z241" i="6"/>
  <c r="R242" i="6"/>
  <c r="S242" i="6"/>
  <c r="T242" i="6"/>
  <c r="U242" i="6"/>
  <c r="V242" i="6"/>
  <c r="W242" i="6"/>
  <c r="X242" i="6"/>
  <c r="Y242" i="6"/>
  <c r="R243" i="6"/>
  <c r="S243" i="6"/>
  <c r="T243" i="6"/>
  <c r="U243" i="6"/>
  <c r="V243" i="6"/>
  <c r="W243" i="6"/>
  <c r="X243" i="6"/>
  <c r="Y243" i="6"/>
  <c r="Z243" i="6"/>
  <c r="R244" i="6"/>
  <c r="S244" i="6"/>
  <c r="T244" i="6"/>
  <c r="U244" i="6"/>
  <c r="V244" i="6"/>
  <c r="W244" i="6"/>
  <c r="X244" i="6"/>
  <c r="Y244" i="6"/>
  <c r="R245" i="6"/>
  <c r="S245" i="6"/>
  <c r="T245" i="6"/>
  <c r="U245" i="6"/>
  <c r="V245" i="6"/>
  <c r="W245" i="6"/>
  <c r="X245" i="6"/>
  <c r="Y245" i="6"/>
  <c r="Z245" i="6"/>
  <c r="R246" i="6"/>
  <c r="S246" i="6"/>
  <c r="T246" i="6"/>
  <c r="U246" i="6"/>
  <c r="V246" i="6"/>
  <c r="W246" i="6"/>
  <c r="X246" i="6"/>
  <c r="Y246" i="6"/>
  <c r="R247" i="6"/>
  <c r="S247" i="6"/>
  <c r="T247" i="6"/>
  <c r="U247" i="6"/>
  <c r="V247" i="6"/>
  <c r="W247" i="6"/>
  <c r="X247" i="6"/>
  <c r="Y247" i="6"/>
  <c r="Z247" i="6"/>
  <c r="R248" i="6"/>
  <c r="S248" i="6"/>
  <c r="T248" i="6"/>
  <c r="U248" i="6"/>
  <c r="V248" i="6"/>
  <c r="W248" i="6"/>
  <c r="X248" i="6"/>
  <c r="Y248" i="6"/>
  <c r="R249" i="6"/>
  <c r="S249" i="6"/>
  <c r="T249" i="6"/>
  <c r="U249" i="6"/>
  <c r="V249" i="6"/>
  <c r="W249" i="6"/>
  <c r="X249" i="6"/>
  <c r="Y249" i="6"/>
  <c r="Z249" i="6"/>
  <c r="R250" i="6"/>
  <c r="S250" i="6"/>
  <c r="T250" i="6"/>
  <c r="U250" i="6"/>
  <c r="V250" i="6"/>
  <c r="W250" i="6"/>
  <c r="X250" i="6"/>
  <c r="Y250" i="6"/>
  <c r="R251" i="6"/>
  <c r="S251" i="6"/>
  <c r="T251" i="6"/>
  <c r="U251" i="6"/>
  <c r="V251" i="6"/>
  <c r="W251" i="6"/>
  <c r="X251" i="6"/>
  <c r="Y251" i="6"/>
  <c r="Z251" i="6"/>
  <c r="R252" i="6"/>
  <c r="S252" i="6"/>
  <c r="T252" i="6"/>
  <c r="U252" i="6"/>
  <c r="V252" i="6"/>
  <c r="W252" i="6"/>
  <c r="X252" i="6"/>
  <c r="Y252" i="6"/>
  <c r="R253" i="6"/>
  <c r="S253" i="6"/>
  <c r="T253" i="6"/>
  <c r="U253" i="6"/>
  <c r="V253" i="6"/>
  <c r="W253" i="6"/>
  <c r="X253" i="6"/>
  <c r="Y253" i="6"/>
  <c r="Z253" i="6"/>
  <c r="R254" i="6"/>
  <c r="S254" i="6"/>
  <c r="T254" i="6"/>
  <c r="U254" i="6"/>
  <c r="V254" i="6"/>
  <c r="W254" i="6"/>
  <c r="X254" i="6"/>
  <c r="Y254" i="6"/>
  <c r="R255" i="6"/>
  <c r="S255" i="6"/>
  <c r="T255" i="6"/>
  <c r="U255" i="6"/>
  <c r="V255" i="6"/>
  <c r="W255" i="6"/>
  <c r="X255" i="6"/>
  <c r="Y255" i="6"/>
  <c r="Z255" i="6"/>
  <c r="R256" i="6"/>
  <c r="S256" i="6"/>
  <c r="T256" i="6"/>
  <c r="U256" i="6"/>
  <c r="V256" i="6"/>
  <c r="W256" i="6"/>
  <c r="X256" i="6"/>
  <c r="Y256" i="6"/>
  <c r="R257" i="6"/>
  <c r="S257" i="6"/>
  <c r="T257" i="6"/>
  <c r="U257" i="6"/>
  <c r="V257" i="6"/>
  <c r="W257" i="6"/>
  <c r="X257" i="6"/>
  <c r="Y257" i="6"/>
  <c r="Z257" i="6"/>
  <c r="R258" i="6"/>
  <c r="S258" i="6"/>
  <c r="T258" i="6"/>
  <c r="U258" i="6"/>
  <c r="V258" i="6"/>
  <c r="W258" i="6"/>
  <c r="X258" i="6"/>
  <c r="Y258" i="6"/>
  <c r="R259" i="6"/>
  <c r="S259" i="6"/>
  <c r="T259" i="6"/>
  <c r="U259" i="6"/>
  <c r="V259" i="6"/>
  <c r="W259" i="6"/>
  <c r="X259" i="6"/>
  <c r="Y259" i="6"/>
  <c r="Z259" i="6"/>
  <c r="R260" i="6"/>
  <c r="S260" i="6"/>
  <c r="T260" i="6"/>
  <c r="U260" i="6"/>
  <c r="V260" i="6"/>
  <c r="W260" i="6"/>
  <c r="X260" i="6"/>
  <c r="Y260" i="6"/>
  <c r="R261" i="6"/>
  <c r="S261" i="6"/>
  <c r="T261" i="6"/>
  <c r="U261" i="6"/>
  <c r="V261" i="6"/>
  <c r="W261" i="6"/>
  <c r="X261" i="6"/>
  <c r="Y261" i="6"/>
  <c r="Z261" i="6"/>
  <c r="R262" i="6"/>
  <c r="S262" i="6"/>
  <c r="T262" i="6"/>
  <c r="U262" i="6"/>
  <c r="V262" i="6"/>
  <c r="W262" i="6"/>
  <c r="X262" i="6"/>
  <c r="Y262" i="6"/>
  <c r="R263" i="6"/>
  <c r="S263" i="6"/>
  <c r="T263" i="6"/>
  <c r="U263" i="6"/>
  <c r="V263" i="6"/>
  <c r="W263" i="6"/>
  <c r="X263" i="6"/>
  <c r="Y263" i="6"/>
  <c r="Z263" i="6"/>
  <c r="R264" i="6"/>
  <c r="S264" i="6"/>
  <c r="T264" i="6"/>
  <c r="U264" i="6"/>
  <c r="V264" i="6"/>
  <c r="W264" i="6"/>
  <c r="X264" i="6"/>
  <c r="Y264" i="6"/>
  <c r="R265" i="6"/>
  <c r="S265" i="6"/>
  <c r="T265" i="6"/>
  <c r="U265" i="6"/>
  <c r="V265" i="6"/>
  <c r="W265" i="6"/>
  <c r="X265" i="6"/>
  <c r="Y265" i="6"/>
  <c r="Z265" i="6"/>
  <c r="R266" i="6"/>
  <c r="S266" i="6"/>
  <c r="T266" i="6"/>
  <c r="U266" i="6"/>
  <c r="V266" i="6"/>
  <c r="W266" i="6"/>
  <c r="X266" i="6"/>
  <c r="Y266" i="6"/>
  <c r="R267" i="6"/>
  <c r="S267" i="6"/>
  <c r="T267" i="6"/>
  <c r="U267" i="6"/>
  <c r="V267" i="6"/>
  <c r="W267" i="6"/>
  <c r="X267" i="6"/>
  <c r="Y267" i="6"/>
  <c r="Z267" i="6"/>
  <c r="R268" i="6"/>
  <c r="S268" i="6"/>
  <c r="T268" i="6"/>
  <c r="U268" i="6"/>
  <c r="V268" i="6"/>
  <c r="W268" i="6"/>
  <c r="X268" i="6"/>
  <c r="Y268" i="6"/>
  <c r="R269" i="6"/>
  <c r="S269" i="6"/>
  <c r="T269" i="6"/>
  <c r="U269" i="6"/>
  <c r="V269" i="6"/>
  <c r="W269" i="6"/>
  <c r="X269" i="6"/>
  <c r="Y269" i="6"/>
  <c r="Z269" i="6"/>
  <c r="R270" i="6"/>
  <c r="S270" i="6"/>
  <c r="T270" i="6"/>
  <c r="U270" i="6"/>
  <c r="V270" i="6"/>
  <c r="W270" i="6"/>
  <c r="X270" i="6"/>
  <c r="Y270" i="6"/>
  <c r="R271" i="6"/>
  <c r="S271" i="6"/>
  <c r="T271" i="6"/>
  <c r="U271" i="6"/>
  <c r="V271" i="6"/>
  <c r="W271" i="6"/>
  <c r="X271" i="6"/>
  <c r="Y271" i="6"/>
  <c r="Z271" i="6"/>
  <c r="R272" i="6"/>
  <c r="S272" i="6"/>
  <c r="T272" i="6"/>
  <c r="U272" i="6"/>
  <c r="V272" i="6"/>
  <c r="W272" i="6"/>
  <c r="X272" i="6"/>
  <c r="Y272" i="6"/>
  <c r="R273" i="6"/>
  <c r="S273" i="6"/>
  <c r="T273" i="6"/>
  <c r="U273" i="6"/>
  <c r="V273" i="6"/>
  <c r="W273" i="6"/>
  <c r="X273" i="6"/>
  <c r="Y273" i="6"/>
  <c r="Z273" i="6"/>
  <c r="R274" i="6"/>
  <c r="S274" i="6"/>
  <c r="T274" i="6"/>
  <c r="U274" i="6"/>
  <c r="V274" i="6"/>
  <c r="W274" i="6"/>
  <c r="X274" i="6"/>
  <c r="Y274" i="6"/>
  <c r="R275" i="6"/>
  <c r="S275" i="6"/>
  <c r="T275" i="6"/>
  <c r="U275" i="6"/>
  <c r="V275" i="6"/>
  <c r="W275" i="6"/>
  <c r="X275" i="6"/>
  <c r="Y275" i="6"/>
  <c r="Z275" i="6"/>
  <c r="R276" i="6"/>
  <c r="S276" i="6"/>
  <c r="T276" i="6"/>
  <c r="U276" i="6"/>
  <c r="V276" i="6"/>
  <c r="W276" i="6"/>
  <c r="X276" i="6"/>
  <c r="Y276" i="6"/>
  <c r="R277" i="6"/>
  <c r="S277" i="6"/>
  <c r="T277" i="6"/>
  <c r="U277" i="6"/>
  <c r="V277" i="6"/>
  <c r="W277" i="6"/>
  <c r="X277" i="6"/>
  <c r="Y277" i="6"/>
  <c r="Z277" i="6"/>
  <c r="R278" i="6"/>
  <c r="S278" i="6"/>
  <c r="T278" i="6"/>
  <c r="U278" i="6"/>
  <c r="V278" i="6"/>
  <c r="W278" i="6"/>
  <c r="X278" i="6"/>
  <c r="Y278" i="6"/>
  <c r="R279" i="6"/>
  <c r="S279" i="6"/>
  <c r="T279" i="6"/>
  <c r="U279" i="6"/>
  <c r="V279" i="6"/>
  <c r="W279" i="6"/>
  <c r="X279" i="6"/>
  <c r="Y279" i="6"/>
  <c r="Z279" i="6"/>
  <c r="R280" i="6"/>
  <c r="S280" i="6"/>
  <c r="T280" i="6"/>
  <c r="U280" i="6"/>
  <c r="V280" i="6"/>
  <c r="W280" i="6"/>
  <c r="X280" i="6"/>
  <c r="Y280" i="6"/>
  <c r="R281" i="6"/>
  <c r="S281" i="6"/>
  <c r="T281" i="6"/>
  <c r="U281" i="6"/>
  <c r="V281" i="6"/>
  <c r="W281" i="6"/>
  <c r="X281" i="6"/>
  <c r="Y281" i="6"/>
  <c r="Z281" i="6"/>
  <c r="R282" i="6"/>
  <c r="S282" i="6"/>
  <c r="T282" i="6"/>
  <c r="U282" i="6"/>
  <c r="V282" i="6"/>
  <c r="W282" i="6"/>
  <c r="X282" i="6"/>
  <c r="Y282" i="6"/>
  <c r="R283" i="6"/>
  <c r="S283" i="6"/>
  <c r="T283" i="6"/>
  <c r="U283" i="6"/>
  <c r="V283" i="6"/>
  <c r="W283" i="6"/>
  <c r="X283" i="6"/>
  <c r="Y283" i="6"/>
  <c r="Z283" i="6"/>
  <c r="R284" i="6"/>
  <c r="S284" i="6"/>
  <c r="T284" i="6"/>
  <c r="U284" i="6"/>
  <c r="V284" i="6"/>
  <c r="W284" i="6"/>
  <c r="X284" i="6"/>
  <c r="Y284" i="6"/>
  <c r="R285" i="6"/>
  <c r="S285" i="6"/>
  <c r="T285" i="6"/>
  <c r="U285" i="6"/>
  <c r="V285" i="6"/>
  <c r="W285" i="6"/>
  <c r="X285" i="6"/>
  <c r="Y285" i="6"/>
  <c r="Z285" i="6"/>
  <c r="R286" i="6"/>
  <c r="S286" i="6"/>
  <c r="T286" i="6"/>
  <c r="U286" i="6"/>
  <c r="V286" i="6"/>
  <c r="W286" i="6"/>
  <c r="X286" i="6"/>
  <c r="Y286" i="6"/>
  <c r="R287" i="6"/>
  <c r="S287" i="6"/>
  <c r="T287" i="6"/>
  <c r="U287" i="6"/>
  <c r="V287" i="6"/>
  <c r="W287" i="6"/>
  <c r="X287" i="6"/>
  <c r="Y287" i="6"/>
  <c r="Z287" i="6"/>
  <c r="R288" i="6"/>
  <c r="S288" i="6"/>
  <c r="T288" i="6"/>
  <c r="U288" i="6"/>
  <c r="V288" i="6"/>
  <c r="W288" i="6"/>
  <c r="X288" i="6"/>
  <c r="Y288" i="6"/>
  <c r="R289" i="6"/>
  <c r="S289" i="6"/>
  <c r="T289" i="6"/>
  <c r="U289" i="6"/>
  <c r="V289" i="6"/>
  <c r="W289" i="6"/>
  <c r="X289" i="6"/>
  <c r="Y289" i="6"/>
  <c r="Z289" i="6"/>
  <c r="R290" i="6"/>
  <c r="S290" i="6"/>
  <c r="T290" i="6"/>
  <c r="U290" i="6"/>
  <c r="V290" i="6"/>
  <c r="W290" i="6"/>
  <c r="X290" i="6"/>
  <c r="Y290" i="6"/>
  <c r="R291" i="6"/>
  <c r="S291" i="6"/>
  <c r="T291" i="6"/>
  <c r="U291" i="6"/>
  <c r="V291" i="6"/>
  <c r="W291" i="6"/>
  <c r="X291" i="6"/>
  <c r="Y291" i="6"/>
  <c r="Z291" i="6"/>
  <c r="R292" i="6"/>
  <c r="S292" i="6"/>
  <c r="T292" i="6"/>
  <c r="U292" i="6"/>
  <c r="V292" i="6"/>
  <c r="W292" i="6"/>
  <c r="X292" i="6"/>
  <c r="Y292" i="6"/>
  <c r="R293" i="6"/>
  <c r="S293" i="6"/>
  <c r="T293" i="6"/>
  <c r="U293" i="6"/>
  <c r="V293" i="6"/>
  <c r="W293" i="6"/>
  <c r="X293" i="6"/>
  <c r="Y293" i="6"/>
  <c r="Z293" i="6"/>
  <c r="R294" i="6"/>
  <c r="S294" i="6"/>
  <c r="T294" i="6"/>
  <c r="U294" i="6"/>
  <c r="V294" i="6"/>
  <c r="W294" i="6"/>
  <c r="X294" i="6"/>
  <c r="Y294" i="6"/>
  <c r="R295" i="6"/>
  <c r="S295" i="6"/>
  <c r="T295" i="6"/>
  <c r="U295" i="6"/>
  <c r="V295" i="6"/>
  <c r="W295" i="6"/>
  <c r="X295" i="6"/>
  <c r="Y295" i="6"/>
  <c r="Z295" i="6"/>
  <c r="R296" i="6"/>
  <c r="S296" i="6"/>
  <c r="T296" i="6"/>
  <c r="U296" i="6"/>
  <c r="V296" i="6"/>
  <c r="W296" i="6"/>
  <c r="X296" i="6"/>
  <c r="Y296" i="6"/>
  <c r="R297" i="6"/>
  <c r="S297" i="6"/>
  <c r="T297" i="6"/>
  <c r="U297" i="6"/>
  <c r="V297" i="6"/>
  <c r="W297" i="6"/>
  <c r="X297" i="6"/>
  <c r="Y297" i="6"/>
  <c r="Z297" i="6"/>
  <c r="R298" i="6"/>
  <c r="S298" i="6"/>
  <c r="T298" i="6"/>
  <c r="U298" i="6"/>
  <c r="V298" i="6"/>
  <c r="W298" i="6"/>
  <c r="X298" i="6"/>
  <c r="Y298" i="6"/>
  <c r="R299" i="6"/>
  <c r="S299" i="6"/>
  <c r="T299" i="6"/>
  <c r="U299" i="6"/>
  <c r="V299" i="6"/>
  <c r="W299" i="6"/>
  <c r="X299" i="6"/>
  <c r="Y299" i="6"/>
  <c r="Z299" i="6"/>
  <c r="R300" i="6"/>
  <c r="S300" i="6"/>
  <c r="T300" i="6"/>
  <c r="U300" i="6"/>
  <c r="V300" i="6"/>
  <c r="W300" i="6"/>
  <c r="X300" i="6"/>
  <c r="Y300" i="6"/>
  <c r="R301" i="6"/>
  <c r="S301" i="6"/>
  <c r="T301" i="6"/>
  <c r="U301" i="6"/>
  <c r="V301" i="6"/>
  <c r="W301" i="6"/>
  <c r="X301" i="6"/>
  <c r="Y301" i="6"/>
  <c r="Z301" i="6"/>
  <c r="R302" i="6"/>
  <c r="S302" i="6"/>
  <c r="T302" i="6"/>
  <c r="U302" i="6"/>
  <c r="V302" i="6"/>
  <c r="W302" i="6"/>
  <c r="X302" i="6"/>
  <c r="Y302" i="6"/>
  <c r="R303" i="6"/>
  <c r="S303" i="6"/>
  <c r="T303" i="6"/>
  <c r="U303" i="6"/>
  <c r="V303" i="6"/>
  <c r="W303" i="6"/>
  <c r="X303" i="6"/>
  <c r="Y303" i="6"/>
  <c r="Z303" i="6"/>
  <c r="R304" i="6"/>
  <c r="S304" i="6"/>
  <c r="T304" i="6"/>
  <c r="U304" i="6"/>
  <c r="V304" i="6"/>
  <c r="W304" i="6"/>
  <c r="X304" i="6"/>
  <c r="Y304" i="6"/>
  <c r="R305" i="6"/>
  <c r="S305" i="6"/>
  <c r="T305" i="6"/>
  <c r="U305" i="6"/>
  <c r="V305" i="6"/>
  <c r="W305" i="6"/>
  <c r="X305" i="6"/>
  <c r="Y305" i="6"/>
  <c r="Z305" i="6"/>
  <c r="R306" i="6"/>
  <c r="S306" i="6"/>
  <c r="T306" i="6"/>
  <c r="U306" i="6"/>
  <c r="V306" i="6"/>
  <c r="W306" i="6"/>
  <c r="X306" i="6"/>
  <c r="Y306" i="6"/>
  <c r="R307" i="6"/>
  <c r="S307" i="6"/>
  <c r="T307" i="6"/>
  <c r="U307" i="6"/>
  <c r="V307" i="6"/>
  <c r="W307" i="6"/>
  <c r="X307" i="6"/>
  <c r="Y307" i="6"/>
  <c r="Z307" i="6"/>
  <c r="R308" i="6"/>
  <c r="S308" i="6"/>
  <c r="T308" i="6"/>
  <c r="U308" i="6"/>
  <c r="V308" i="6"/>
  <c r="W308" i="6"/>
  <c r="X308" i="6"/>
  <c r="Y308" i="6"/>
  <c r="R309" i="6"/>
  <c r="S309" i="6"/>
  <c r="T309" i="6"/>
  <c r="U309" i="6"/>
  <c r="V309" i="6"/>
  <c r="W309" i="6"/>
  <c r="X309" i="6"/>
  <c r="Y309" i="6"/>
  <c r="Z309" i="6"/>
  <c r="R310" i="6"/>
  <c r="S310" i="6"/>
  <c r="T310" i="6"/>
  <c r="U310" i="6"/>
  <c r="V310" i="6"/>
  <c r="W310" i="6"/>
  <c r="X310" i="6"/>
  <c r="Y310" i="6"/>
  <c r="R311" i="6"/>
  <c r="S311" i="6"/>
  <c r="T311" i="6"/>
  <c r="U311" i="6"/>
  <c r="V311" i="6"/>
  <c r="W311" i="6"/>
  <c r="X311" i="6"/>
  <c r="Y311" i="6"/>
  <c r="Z311" i="6"/>
  <c r="R312" i="6"/>
  <c r="S312" i="6"/>
  <c r="T312" i="6"/>
  <c r="U312" i="6"/>
  <c r="V312" i="6"/>
  <c r="W312" i="6"/>
  <c r="X312" i="6"/>
  <c r="Y312" i="6"/>
  <c r="R313" i="6"/>
  <c r="S313" i="6"/>
  <c r="T313" i="6"/>
  <c r="U313" i="6"/>
  <c r="V313" i="6"/>
  <c r="W313" i="6"/>
  <c r="X313" i="6"/>
  <c r="Y313" i="6"/>
  <c r="Z313" i="6"/>
  <c r="R314" i="6"/>
  <c r="S314" i="6"/>
  <c r="T314" i="6"/>
  <c r="U314" i="6"/>
  <c r="V314" i="6"/>
  <c r="W314" i="6"/>
  <c r="X314" i="6"/>
  <c r="Y314" i="6"/>
  <c r="R315" i="6"/>
  <c r="S315" i="6"/>
  <c r="T315" i="6"/>
  <c r="U315" i="6"/>
  <c r="V315" i="6"/>
  <c r="W315" i="6"/>
  <c r="X315" i="6"/>
  <c r="Y315" i="6"/>
  <c r="Z315" i="6"/>
  <c r="R316" i="6"/>
  <c r="S316" i="6"/>
  <c r="T316" i="6"/>
  <c r="U316" i="6"/>
  <c r="V316" i="6"/>
  <c r="W316" i="6"/>
  <c r="X316" i="6"/>
  <c r="Y316" i="6"/>
  <c r="R317" i="6"/>
  <c r="S317" i="6"/>
  <c r="T317" i="6"/>
  <c r="U317" i="6"/>
  <c r="V317" i="6"/>
  <c r="W317" i="6"/>
  <c r="X317" i="6"/>
  <c r="Y317" i="6"/>
  <c r="Z317" i="6"/>
  <c r="R318" i="6"/>
  <c r="S318" i="6"/>
  <c r="T318" i="6"/>
  <c r="U318" i="6"/>
  <c r="V318" i="6"/>
  <c r="W318" i="6"/>
  <c r="X318" i="6"/>
  <c r="Y318" i="6"/>
  <c r="R319" i="6"/>
  <c r="S319" i="6"/>
  <c r="T319" i="6"/>
  <c r="U319" i="6"/>
  <c r="V319" i="6"/>
  <c r="W319" i="6"/>
  <c r="X319" i="6"/>
  <c r="Y319" i="6"/>
  <c r="Z319" i="6"/>
  <c r="R320" i="6"/>
  <c r="S320" i="6"/>
  <c r="T320" i="6"/>
  <c r="U320" i="6"/>
  <c r="V320" i="6"/>
  <c r="W320" i="6"/>
  <c r="X320" i="6"/>
  <c r="Y320" i="6"/>
  <c r="R321" i="6"/>
  <c r="S321" i="6"/>
  <c r="T321" i="6"/>
  <c r="U321" i="6"/>
  <c r="V321" i="6"/>
  <c r="W321" i="6"/>
  <c r="X321" i="6"/>
  <c r="Y321" i="6"/>
  <c r="Z321" i="6"/>
  <c r="R322" i="6"/>
  <c r="S322" i="6"/>
  <c r="T322" i="6"/>
  <c r="U322" i="6"/>
  <c r="V322" i="6"/>
  <c r="W322" i="6"/>
  <c r="X322" i="6"/>
  <c r="Y322" i="6"/>
  <c r="R323" i="6"/>
  <c r="S323" i="6"/>
  <c r="T323" i="6"/>
  <c r="U323" i="6"/>
  <c r="V323" i="6"/>
  <c r="W323" i="6"/>
  <c r="X323" i="6"/>
  <c r="Y323" i="6"/>
  <c r="Z323" i="6"/>
  <c r="R324" i="6"/>
  <c r="S324" i="6"/>
  <c r="T324" i="6"/>
  <c r="U324" i="6"/>
  <c r="V324" i="6"/>
  <c r="W324" i="6"/>
  <c r="X324" i="6"/>
  <c r="Y324" i="6"/>
  <c r="R325" i="6"/>
  <c r="S325" i="6"/>
  <c r="T325" i="6"/>
  <c r="U325" i="6"/>
  <c r="V325" i="6"/>
  <c r="W325" i="6"/>
  <c r="X325" i="6"/>
  <c r="Y325" i="6"/>
  <c r="Z325" i="6"/>
  <c r="R326" i="6"/>
  <c r="S326" i="6"/>
  <c r="T326" i="6"/>
  <c r="U326" i="6"/>
  <c r="V326" i="6"/>
  <c r="W326" i="6"/>
  <c r="X326" i="6"/>
  <c r="Y326" i="6"/>
  <c r="R327" i="6"/>
  <c r="S327" i="6"/>
  <c r="T327" i="6"/>
  <c r="U327" i="6"/>
  <c r="V327" i="6"/>
  <c r="W327" i="6"/>
  <c r="X327" i="6"/>
  <c r="Y327" i="6"/>
  <c r="Z327" i="6"/>
  <c r="R328" i="6"/>
  <c r="S328" i="6"/>
  <c r="T328" i="6"/>
  <c r="U328" i="6"/>
  <c r="V328" i="6"/>
  <c r="W328" i="6"/>
  <c r="X328" i="6"/>
  <c r="Y328" i="6"/>
  <c r="R329" i="6"/>
  <c r="S329" i="6"/>
  <c r="T329" i="6"/>
  <c r="U329" i="6"/>
  <c r="V329" i="6"/>
  <c r="W329" i="6"/>
  <c r="X329" i="6"/>
  <c r="Y329" i="6"/>
  <c r="Z329" i="6"/>
  <c r="R330" i="6"/>
  <c r="S330" i="6"/>
  <c r="T330" i="6"/>
  <c r="U330" i="6"/>
  <c r="V330" i="6"/>
  <c r="W330" i="6"/>
  <c r="X330" i="6"/>
  <c r="Y330" i="6"/>
  <c r="R331" i="6"/>
  <c r="S331" i="6"/>
  <c r="T331" i="6"/>
  <c r="U331" i="6"/>
  <c r="V331" i="6"/>
  <c r="W331" i="6"/>
  <c r="X331" i="6"/>
  <c r="Y331" i="6"/>
  <c r="Z331" i="6"/>
  <c r="R332" i="6"/>
  <c r="S332" i="6"/>
  <c r="T332" i="6"/>
  <c r="U332" i="6"/>
  <c r="V332" i="6"/>
  <c r="W332" i="6"/>
  <c r="X332" i="6"/>
  <c r="Y332" i="6"/>
  <c r="R333" i="6"/>
  <c r="S333" i="6"/>
  <c r="T333" i="6"/>
  <c r="U333" i="6"/>
  <c r="V333" i="6"/>
  <c r="W333" i="6"/>
  <c r="X333" i="6"/>
  <c r="Y333" i="6"/>
  <c r="Z333" i="6"/>
  <c r="R334" i="6"/>
  <c r="S334" i="6"/>
  <c r="T334" i="6"/>
  <c r="U334" i="6"/>
  <c r="V334" i="6"/>
  <c r="W334" i="6"/>
  <c r="X334" i="6"/>
  <c r="Y334" i="6"/>
  <c r="R335" i="6"/>
  <c r="S335" i="6"/>
  <c r="T335" i="6"/>
  <c r="U335" i="6"/>
  <c r="V335" i="6"/>
  <c r="W335" i="6"/>
  <c r="X335" i="6"/>
  <c r="Y335" i="6"/>
  <c r="Z335" i="6"/>
  <c r="R336" i="6"/>
  <c r="S336" i="6"/>
  <c r="T336" i="6"/>
  <c r="U336" i="6"/>
  <c r="V336" i="6"/>
  <c r="W336" i="6"/>
  <c r="X336" i="6"/>
  <c r="Y336" i="6"/>
  <c r="R337" i="6"/>
  <c r="S337" i="6"/>
  <c r="T337" i="6"/>
  <c r="U337" i="6"/>
  <c r="V337" i="6"/>
  <c r="W337" i="6"/>
  <c r="X337" i="6"/>
  <c r="Y337" i="6"/>
  <c r="Z337" i="6"/>
  <c r="R338" i="6"/>
  <c r="S338" i="6"/>
  <c r="T338" i="6"/>
  <c r="U338" i="6"/>
  <c r="V338" i="6"/>
  <c r="W338" i="6"/>
  <c r="X338" i="6"/>
  <c r="Y338" i="6"/>
  <c r="R339" i="6"/>
  <c r="S339" i="6"/>
  <c r="T339" i="6"/>
  <c r="U339" i="6"/>
  <c r="V339" i="6"/>
  <c r="W339" i="6"/>
  <c r="X339" i="6"/>
  <c r="Y339" i="6"/>
  <c r="Z339" i="6"/>
  <c r="R340" i="6"/>
  <c r="S340" i="6"/>
  <c r="T340" i="6"/>
  <c r="U340" i="6"/>
  <c r="V340" i="6"/>
  <c r="W340" i="6"/>
  <c r="X340" i="6"/>
  <c r="Y340" i="6"/>
  <c r="R341" i="6"/>
  <c r="S341" i="6"/>
  <c r="T341" i="6"/>
  <c r="U341" i="6"/>
  <c r="V341" i="6"/>
  <c r="W341" i="6"/>
  <c r="X341" i="6"/>
  <c r="Y341" i="6"/>
  <c r="Z341" i="6"/>
  <c r="R342" i="6"/>
  <c r="S342" i="6"/>
  <c r="T342" i="6"/>
  <c r="U342" i="6"/>
  <c r="V342" i="6"/>
  <c r="W342" i="6"/>
  <c r="X342" i="6"/>
  <c r="Y342" i="6"/>
  <c r="R343" i="6"/>
  <c r="S343" i="6"/>
  <c r="T343" i="6"/>
  <c r="U343" i="6"/>
  <c r="V343" i="6"/>
  <c r="W343" i="6"/>
  <c r="X343" i="6"/>
  <c r="Y343" i="6"/>
  <c r="Z343" i="6"/>
  <c r="R344" i="6"/>
  <c r="S344" i="6"/>
  <c r="T344" i="6"/>
  <c r="U344" i="6"/>
  <c r="V344" i="6"/>
  <c r="W344" i="6"/>
  <c r="X344" i="6"/>
  <c r="Y344" i="6"/>
  <c r="R345" i="6"/>
  <c r="S345" i="6"/>
  <c r="T345" i="6"/>
  <c r="U345" i="6"/>
  <c r="V345" i="6"/>
  <c r="W345" i="6"/>
  <c r="X345" i="6"/>
  <c r="Y345" i="6"/>
  <c r="Z345" i="6"/>
  <c r="R346" i="6"/>
  <c r="S346" i="6"/>
  <c r="T346" i="6"/>
  <c r="U346" i="6"/>
  <c r="V346" i="6"/>
  <c r="W346" i="6"/>
  <c r="X346" i="6"/>
  <c r="Y346" i="6"/>
  <c r="R347" i="6"/>
  <c r="S347" i="6"/>
  <c r="T347" i="6"/>
  <c r="U347" i="6"/>
  <c r="V347" i="6"/>
  <c r="W347" i="6"/>
  <c r="X347" i="6"/>
  <c r="Y347" i="6"/>
  <c r="Z347" i="6"/>
  <c r="R348" i="6"/>
  <c r="S348" i="6"/>
  <c r="T348" i="6"/>
  <c r="U348" i="6"/>
  <c r="V348" i="6"/>
  <c r="W348" i="6"/>
  <c r="X348" i="6"/>
  <c r="Y348" i="6"/>
  <c r="R349" i="6"/>
  <c r="S349" i="6"/>
  <c r="T349" i="6"/>
  <c r="U349" i="6"/>
  <c r="V349" i="6"/>
  <c r="W349" i="6"/>
  <c r="X349" i="6"/>
  <c r="Y349" i="6"/>
  <c r="Z349" i="6"/>
  <c r="R350" i="6"/>
  <c r="S350" i="6"/>
  <c r="T350" i="6"/>
  <c r="U350" i="6"/>
  <c r="V350" i="6"/>
  <c r="W350" i="6"/>
  <c r="X350" i="6"/>
  <c r="Y350" i="6"/>
  <c r="R351" i="6"/>
  <c r="S351" i="6"/>
  <c r="T351" i="6"/>
  <c r="U351" i="6"/>
  <c r="V351" i="6"/>
  <c r="W351" i="6"/>
  <c r="X351" i="6"/>
  <c r="Y351" i="6"/>
  <c r="Z351" i="6"/>
  <c r="R352" i="6"/>
  <c r="S352" i="6"/>
  <c r="T352" i="6"/>
  <c r="U352" i="6"/>
  <c r="V352" i="6"/>
  <c r="W352" i="6"/>
  <c r="X352" i="6"/>
  <c r="Y352" i="6"/>
  <c r="R353" i="6"/>
  <c r="S353" i="6"/>
  <c r="T353" i="6"/>
  <c r="U353" i="6"/>
  <c r="V353" i="6"/>
  <c r="W353" i="6"/>
  <c r="X353" i="6"/>
  <c r="Y353" i="6"/>
  <c r="Z353" i="6"/>
  <c r="R354" i="6"/>
  <c r="S354" i="6"/>
  <c r="T354" i="6"/>
  <c r="U354" i="6"/>
  <c r="V354" i="6"/>
  <c r="W354" i="6"/>
  <c r="X354" i="6"/>
  <c r="Y354" i="6"/>
  <c r="R355" i="6"/>
  <c r="S355" i="6"/>
  <c r="T355" i="6"/>
  <c r="U355" i="6"/>
  <c r="V355" i="6"/>
  <c r="W355" i="6"/>
  <c r="X355" i="6"/>
  <c r="Y355" i="6"/>
  <c r="Z355" i="6"/>
  <c r="R356" i="6"/>
  <c r="S356" i="6"/>
  <c r="T356" i="6"/>
  <c r="U356" i="6"/>
  <c r="V356" i="6"/>
  <c r="W356" i="6"/>
  <c r="X356" i="6"/>
  <c r="Y356" i="6"/>
  <c r="R357" i="6"/>
  <c r="S357" i="6"/>
  <c r="T357" i="6"/>
  <c r="U357" i="6"/>
  <c r="V357" i="6"/>
  <c r="W357" i="6"/>
  <c r="X357" i="6"/>
  <c r="Y357" i="6"/>
  <c r="Z357" i="6"/>
  <c r="R358" i="6"/>
  <c r="S358" i="6"/>
  <c r="T358" i="6"/>
  <c r="U358" i="6"/>
  <c r="V358" i="6"/>
  <c r="W358" i="6"/>
  <c r="X358" i="6"/>
  <c r="Y358" i="6"/>
  <c r="R359" i="6"/>
  <c r="S359" i="6"/>
  <c r="T359" i="6"/>
  <c r="U359" i="6"/>
  <c r="V359" i="6"/>
  <c r="W359" i="6"/>
  <c r="X359" i="6"/>
  <c r="Y359" i="6"/>
  <c r="Z359" i="6"/>
  <c r="R360" i="6"/>
  <c r="S360" i="6"/>
  <c r="T360" i="6"/>
  <c r="U360" i="6"/>
  <c r="V360" i="6"/>
  <c r="W360" i="6"/>
  <c r="X360" i="6"/>
  <c r="Y360" i="6"/>
  <c r="R361" i="6"/>
  <c r="S361" i="6"/>
  <c r="T361" i="6"/>
  <c r="U361" i="6"/>
  <c r="V361" i="6"/>
  <c r="W361" i="6"/>
  <c r="X361" i="6"/>
  <c r="Y361" i="6"/>
  <c r="Z361" i="6"/>
  <c r="R362" i="6"/>
  <c r="S362" i="6"/>
  <c r="T362" i="6"/>
  <c r="U362" i="6"/>
  <c r="V362" i="6"/>
  <c r="W362" i="6"/>
  <c r="X362" i="6"/>
  <c r="Y362" i="6"/>
  <c r="R363" i="6"/>
  <c r="S363" i="6"/>
  <c r="T363" i="6"/>
  <c r="U363" i="6"/>
  <c r="V363" i="6"/>
  <c r="W363" i="6"/>
  <c r="X363" i="6"/>
  <c r="Y363" i="6"/>
  <c r="Z363" i="6"/>
  <c r="R364" i="6"/>
  <c r="S364" i="6"/>
  <c r="T364" i="6"/>
  <c r="U364" i="6"/>
  <c r="V364" i="6"/>
  <c r="W364" i="6"/>
  <c r="X364" i="6"/>
  <c r="Y364" i="6"/>
  <c r="R365" i="6"/>
  <c r="S365" i="6"/>
  <c r="T365" i="6"/>
  <c r="U365" i="6"/>
  <c r="V365" i="6"/>
  <c r="W365" i="6"/>
  <c r="X365" i="6"/>
  <c r="Y365" i="6"/>
  <c r="Z365" i="6"/>
  <c r="R366" i="6"/>
  <c r="S366" i="6"/>
  <c r="T366" i="6"/>
  <c r="U366" i="6"/>
  <c r="V366" i="6"/>
  <c r="W366" i="6"/>
  <c r="X366" i="6"/>
  <c r="Y366" i="6"/>
  <c r="R367" i="6"/>
  <c r="S367" i="6"/>
  <c r="T367" i="6"/>
  <c r="U367" i="6"/>
  <c r="V367" i="6"/>
  <c r="W367" i="6"/>
  <c r="X367" i="6"/>
  <c r="Y367" i="6"/>
  <c r="Z367" i="6"/>
  <c r="R368" i="6"/>
  <c r="S368" i="6"/>
  <c r="T368" i="6"/>
  <c r="U368" i="6"/>
  <c r="V368" i="6"/>
  <c r="W368" i="6"/>
  <c r="X368" i="6"/>
  <c r="Y368" i="6"/>
  <c r="R369" i="6"/>
  <c r="S369" i="6"/>
  <c r="T369" i="6"/>
  <c r="U369" i="6"/>
  <c r="V369" i="6"/>
  <c r="W369" i="6"/>
  <c r="X369" i="6"/>
  <c r="Y369" i="6"/>
  <c r="Z369" i="6"/>
  <c r="R370" i="6"/>
  <c r="S370" i="6"/>
  <c r="T370" i="6"/>
  <c r="U370" i="6"/>
  <c r="V370" i="6"/>
  <c r="W370" i="6"/>
  <c r="X370" i="6"/>
  <c r="Y370" i="6"/>
  <c r="R371" i="6"/>
  <c r="S371" i="6"/>
  <c r="T371" i="6"/>
  <c r="U371" i="6"/>
  <c r="V371" i="6"/>
  <c r="W371" i="6"/>
  <c r="X371" i="6"/>
  <c r="Y371" i="6"/>
  <c r="Z371" i="6"/>
  <c r="R372" i="6"/>
  <c r="S372" i="6"/>
  <c r="T372" i="6"/>
  <c r="U372" i="6"/>
  <c r="V372" i="6"/>
  <c r="W372" i="6"/>
  <c r="X372" i="6"/>
  <c r="Y372" i="6"/>
  <c r="R373" i="6"/>
  <c r="S373" i="6"/>
  <c r="T373" i="6"/>
  <c r="U373" i="6"/>
  <c r="V373" i="6"/>
  <c r="W373" i="6"/>
  <c r="X373" i="6"/>
  <c r="Y373" i="6"/>
  <c r="Z373" i="6"/>
  <c r="R374" i="6"/>
  <c r="S374" i="6"/>
  <c r="T374" i="6"/>
  <c r="U374" i="6"/>
  <c r="V374" i="6"/>
  <c r="W374" i="6"/>
  <c r="X374" i="6"/>
  <c r="Y374" i="6"/>
  <c r="R375" i="6"/>
  <c r="S375" i="6"/>
  <c r="T375" i="6"/>
  <c r="U375" i="6"/>
  <c r="V375" i="6"/>
  <c r="W375" i="6"/>
  <c r="X375" i="6"/>
  <c r="Y375" i="6"/>
  <c r="Z375" i="6"/>
  <c r="R376" i="6"/>
  <c r="S376" i="6"/>
  <c r="T376" i="6"/>
  <c r="U376" i="6"/>
  <c r="V376" i="6"/>
  <c r="W376" i="6"/>
  <c r="X376" i="6"/>
  <c r="Y376" i="6"/>
  <c r="R377" i="6"/>
  <c r="S377" i="6"/>
  <c r="T377" i="6"/>
  <c r="U377" i="6"/>
  <c r="V377" i="6"/>
  <c r="W377" i="6"/>
  <c r="X377" i="6"/>
  <c r="Y377" i="6"/>
  <c r="Z377" i="6"/>
  <c r="R378" i="6"/>
  <c r="S378" i="6"/>
  <c r="T378" i="6"/>
  <c r="U378" i="6"/>
  <c r="V378" i="6"/>
  <c r="W378" i="6"/>
  <c r="X378" i="6"/>
  <c r="Y378" i="6"/>
  <c r="R379" i="6"/>
  <c r="S379" i="6"/>
  <c r="T379" i="6"/>
  <c r="U379" i="6"/>
  <c r="V379" i="6"/>
  <c r="W379" i="6"/>
  <c r="X379" i="6"/>
  <c r="Y379" i="6"/>
  <c r="Z379" i="6"/>
  <c r="R380" i="6"/>
  <c r="S380" i="6"/>
  <c r="T380" i="6"/>
  <c r="U380" i="6"/>
  <c r="V380" i="6"/>
  <c r="W380" i="6"/>
  <c r="X380" i="6"/>
  <c r="Y380" i="6"/>
  <c r="R381" i="6"/>
  <c r="S381" i="6"/>
  <c r="T381" i="6"/>
  <c r="U381" i="6"/>
  <c r="V381" i="6"/>
  <c r="W381" i="6"/>
  <c r="X381" i="6"/>
  <c r="Y381" i="6"/>
  <c r="Z381" i="6"/>
  <c r="R382" i="6"/>
  <c r="S382" i="6"/>
  <c r="T382" i="6"/>
  <c r="U382" i="6"/>
  <c r="V382" i="6"/>
  <c r="W382" i="6"/>
  <c r="X382" i="6"/>
  <c r="Y382" i="6"/>
  <c r="R383" i="6"/>
  <c r="S383" i="6"/>
  <c r="T383" i="6"/>
  <c r="U383" i="6"/>
  <c r="V383" i="6"/>
  <c r="W383" i="6"/>
  <c r="X383" i="6"/>
  <c r="Y383" i="6"/>
  <c r="Z383" i="6"/>
  <c r="R384" i="6"/>
  <c r="S384" i="6"/>
  <c r="T384" i="6"/>
  <c r="U384" i="6"/>
  <c r="V384" i="6"/>
  <c r="W384" i="6"/>
  <c r="X384" i="6"/>
  <c r="Y384" i="6"/>
  <c r="R385" i="6"/>
  <c r="S385" i="6"/>
  <c r="T385" i="6"/>
  <c r="U385" i="6"/>
  <c r="V385" i="6"/>
  <c r="W385" i="6"/>
  <c r="X385" i="6"/>
  <c r="Y385" i="6"/>
  <c r="Z385" i="6"/>
  <c r="R386" i="6"/>
  <c r="S386" i="6"/>
  <c r="T386" i="6"/>
  <c r="U386" i="6"/>
  <c r="V386" i="6"/>
  <c r="W386" i="6"/>
  <c r="X386" i="6"/>
  <c r="Y386" i="6"/>
  <c r="R387" i="6"/>
  <c r="S387" i="6"/>
  <c r="T387" i="6"/>
  <c r="U387" i="6"/>
  <c r="V387" i="6"/>
  <c r="W387" i="6"/>
  <c r="X387" i="6"/>
  <c r="Y387" i="6"/>
  <c r="Z387" i="6"/>
  <c r="R388" i="6"/>
  <c r="S388" i="6"/>
  <c r="T388" i="6"/>
  <c r="U388" i="6"/>
  <c r="V388" i="6"/>
  <c r="W388" i="6"/>
  <c r="X388" i="6"/>
  <c r="Y388" i="6"/>
  <c r="R389" i="6"/>
  <c r="S389" i="6"/>
  <c r="T389" i="6"/>
  <c r="U389" i="6"/>
  <c r="V389" i="6"/>
  <c r="W389" i="6"/>
  <c r="X389" i="6"/>
  <c r="Y389" i="6"/>
  <c r="Z389" i="6"/>
  <c r="R390" i="6"/>
  <c r="S390" i="6"/>
  <c r="T390" i="6"/>
  <c r="U390" i="6"/>
  <c r="V390" i="6"/>
  <c r="W390" i="6"/>
  <c r="X390" i="6"/>
  <c r="Y390" i="6"/>
  <c r="R391" i="6"/>
  <c r="S391" i="6"/>
  <c r="T391" i="6"/>
  <c r="U391" i="6"/>
  <c r="V391" i="6"/>
  <c r="W391" i="6"/>
  <c r="X391" i="6"/>
  <c r="Y391" i="6"/>
  <c r="Z391" i="6"/>
  <c r="R392" i="6"/>
  <c r="S392" i="6"/>
  <c r="T392" i="6"/>
  <c r="U392" i="6"/>
  <c r="V392" i="6"/>
  <c r="W392" i="6"/>
  <c r="X392" i="6"/>
  <c r="Y392" i="6"/>
  <c r="R393" i="6"/>
  <c r="S393" i="6"/>
  <c r="T393" i="6"/>
  <c r="U393" i="6"/>
  <c r="V393" i="6"/>
  <c r="W393" i="6"/>
  <c r="X393" i="6"/>
  <c r="Y393" i="6"/>
  <c r="Z393" i="6"/>
  <c r="R394" i="6"/>
  <c r="S394" i="6"/>
  <c r="T394" i="6"/>
  <c r="U394" i="6"/>
  <c r="V394" i="6"/>
  <c r="W394" i="6"/>
  <c r="X394" i="6"/>
  <c r="Y394" i="6"/>
  <c r="R395" i="6"/>
  <c r="S395" i="6"/>
  <c r="T395" i="6"/>
  <c r="U395" i="6"/>
  <c r="V395" i="6"/>
  <c r="W395" i="6"/>
  <c r="X395" i="6"/>
  <c r="Y395" i="6"/>
  <c r="Z395" i="6"/>
  <c r="R396" i="6"/>
  <c r="S396" i="6"/>
  <c r="T396" i="6"/>
  <c r="U396" i="6"/>
  <c r="V396" i="6"/>
  <c r="W396" i="6"/>
  <c r="X396" i="6"/>
  <c r="Y396" i="6"/>
  <c r="R397" i="6"/>
  <c r="S397" i="6"/>
  <c r="T397" i="6"/>
  <c r="U397" i="6"/>
  <c r="V397" i="6"/>
  <c r="W397" i="6"/>
  <c r="X397" i="6"/>
  <c r="Y397" i="6"/>
  <c r="Z397" i="6"/>
  <c r="R398" i="6"/>
  <c r="S398" i="6"/>
  <c r="T398" i="6"/>
  <c r="U398" i="6"/>
  <c r="V398" i="6"/>
  <c r="W398" i="6"/>
  <c r="X398" i="6"/>
  <c r="Y398" i="6"/>
  <c r="R399" i="6"/>
  <c r="S399" i="6"/>
  <c r="T399" i="6"/>
  <c r="U399" i="6"/>
  <c r="V399" i="6"/>
  <c r="W399" i="6"/>
  <c r="X399" i="6"/>
  <c r="Y399" i="6"/>
  <c r="Z399" i="6"/>
  <c r="R400" i="6"/>
  <c r="S400" i="6"/>
  <c r="T400" i="6"/>
  <c r="U400" i="6"/>
  <c r="V400" i="6"/>
  <c r="W400" i="6"/>
  <c r="X400" i="6"/>
  <c r="Y400" i="6"/>
  <c r="R401" i="6"/>
  <c r="S401" i="6"/>
  <c r="T401" i="6"/>
  <c r="U401" i="6"/>
  <c r="V401" i="6"/>
  <c r="W401" i="6"/>
  <c r="X401" i="6"/>
  <c r="Y401" i="6"/>
  <c r="Z401" i="6"/>
  <c r="R402" i="6"/>
  <c r="S402" i="6"/>
  <c r="T402" i="6"/>
  <c r="U402" i="6"/>
  <c r="V402" i="6"/>
  <c r="W402" i="6"/>
  <c r="X402" i="6"/>
  <c r="Y402" i="6"/>
  <c r="R403" i="6"/>
  <c r="S403" i="6"/>
  <c r="T403" i="6"/>
  <c r="U403" i="6"/>
  <c r="V403" i="6"/>
  <c r="W403" i="6"/>
  <c r="X403" i="6"/>
  <c r="Y403" i="6"/>
  <c r="Z403" i="6"/>
  <c r="R404" i="6"/>
  <c r="S404" i="6"/>
  <c r="T404" i="6"/>
  <c r="U404" i="6"/>
  <c r="V404" i="6"/>
  <c r="W404" i="6"/>
  <c r="X404" i="6"/>
  <c r="Y404" i="6"/>
  <c r="R405" i="6"/>
  <c r="S405" i="6"/>
  <c r="T405" i="6"/>
  <c r="U405" i="6"/>
  <c r="V405" i="6"/>
  <c r="W405" i="6"/>
  <c r="X405" i="6"/>
  <c r="Y405" i="6"/>
  <c r="Z405" i="6"/>
  <c r="R406" i="6"/>
  <c r="S406" i="6"/>
  <c r="T406" i="6"/>
  <c r="U406" i="6"/>
  <c r="V406" i="6"/>
  <c r="W406" i="6"/>
  <c r="X406" i="6"/>
  <c r="Y406" i="6"/>
  <c r="R407" i="6"/>
  <c r="S407" i="6"/>
  <c r="T407" i="6"/>
  <c r="U407" i="6"/>
  <c r="V407" i="6"/>
  <c r="W407" i="6"/>
  <c r="X407" i="6"/>
  <c r="Y407" i="6"/>
  <c r="Z407" i="6"/>
  <c r="R408" i="6"/>
  <c r="S408" i="6"/>
  <c r="T408" i="6"/>
  <c r="U408" i="6"/>
  <c r="V408" i="6"/>
  <c r="W408" i="6"/>
  <c r="X408" i="6"/>
  <c r="Y408" i="6"/>
  <c r="R409" i="6"/>
  <c r="S409" i="6"/>
  <c r="T409" i="6"/>
  <c r="U409" i="6"/>
  <c r="V409" i="6"/>
  <c r="W409" i="6"/>
  <c r="X409" i="6"/>
  <c r="Y409" i="6"/>
  <c r="Z409" i="6"/>
  <c r="R410" i="6"/>
  <c r="S410" i="6"/>
  <c r="T410" i="6"/>
  <c r="U410" i="6"/>
  <c r="V410" i="6"/>
  <c r="W410" i="6"/>
  <c r="X410" i="6"/>
  <c r="Y410" i="6"/>
  <c r="R411" i="6"/>
  <c r="S411" i="6"/>
  <c r="T411" i="6"/>
  <c r="U411" i="6"/>
  <c r="V411" i="6"/>
  <c r="W411" i="6"/>
  <c r="X411" i="6"/>
  <c r="Y411" i="6"/>
  <c r="Z411" i="6"/>
  <c r="R412" i="6"/>
  <c r="S412" i="6"/>
  <c r="T412" i="6"/>
  <c r="U412" i="6"/>
  <c r="V412" i="6"/>
  <c r="W412" i="6"/>
  <c r="X412" i="6"/>
  <c r="Y412" i="6"/>
  <c r="R413" i="6"/>
  <c r="S413" i="6"/>
  <c r="T413" i="6"/>
  <c r="U413" i="6"/>
  <c r="V413" i="6"/>
  <c r="W413" i="6"/>
  <c r="X413" i="6"/>
  <c r="Y413" i="6"/>
  <c r="Z413" i="6"/>
  <c r="R414" i="6"/>
  <c r="S414" i="6"/>
  <c r="T414" i="6"/>
  <c r="U414" i="6"/>
  <c r="V414" i="6"/>
  <c r="W414" i="6"/>
  <c r="X414" i="6"/>
  <c r="Y414" i="6"/>
  <c r="R415" i="6"/>
  <c r="S415" i="6"/>
  <c r="T415" i="6"/>
  <c r="U415" i="6"/>
  <c r="V415" i="6"/>
  <c r="W415" i="6"/>
  <c r="X415" i="6"/>
  <c r="Y415" i="6"/>
  <c r="Z415" i="6"/>
  <c r="R416" i="6"/>
  <c r="S416" i="6"/>
  <c r="T416" i="6"/>
  <c r="U416" i="6"/>
  <c r="V416" i="6"/>
  <c r="W416" i="6"/>
  <c r="X416" i="6"/>
  <c r="Y416" i="6"/>
  <c r="R417" i="6"/>
  <c r="S417" i="6"/>
  <c r="T417" i="6"/>
  <c r="U417" i="6"/>
  <c r="V417" i="6"/>
  <c r="W417" i="6"/>
  <c r="X417" i="6"/>
  <c r="Y417" i="6"/>
  <c r="Z417" i="6"/>
  <c r="R418" i="6"/>
  <c r="S418" i="6"/>
  <c r="T418" i="6"/>
  <c r="U418" i="6"/>
  <c r="V418" i="6"/>
  <c r="W418" i="6"/>
  <c r="X418" i="6"/>
  <c r="Y418" i="6"/>
  <c r="R419" i="6"/>
  <c r="S419" i="6"/>
  <c r="T419" i="6"/>
  <c r="U419" i="6"/>
  <c r="V419" i="6"/>
  <c r="W419" i="6"/>
  <c r="X419" i="6"/>
  <c r="Y419" i="6"/>
  <c r="Z419" i="6"/>
  <c r="R420" i="6"/>
  <c r="S420" i="6"/>
  <c r="T420" i="6"/>
  <c r="U420" i="6"/>
  <c r="V420" i="6"/>
  <c r="W420" i="6"/>
  <c r="X420" i="6"/>
  <c r="Y420" i="6"/>
  <c r="R421" i="6"/>
  <c r="S421" i="6"/>
  <c r="T421" i="6"/>
  <c r="U421" i="6"/>
  <c r="V421" i="6"/>
  <c r="W421" i="6"/>
  <c r="X421" i="6"/>
  <c r="Y421" i="6"/>
  <c r="Z421" i="6"/>
  <c r="R422" i="6"/>
  <c r="S422" i="6"/>
  <c r="T422" i="6"/>
  <c r="U422" i="6"/>
  <c r="V422" i="6"/>
  <c r="W422" i="6"/>
  <c r="X422" i="6"/>
  <c r="Y422" i="6"/>
  <c r="R423" i="6"/>
  <c r="S423" i="6"/>
  <c r="T423" i="6"/>
  <c r="U423" i="6"/>
  <c r="V423" i="6"/>
  <c r="W423" i="6"/>
  <c r="X423" i="6"/>
  <c r="Y423" i="6"/>
  <c r="Z423" i="6"/>
  <c r="R424" i="6"/>
  <c r="S424" i="6"/>
  <c r="T424" i="6"/>
  <c r="U424" i="6"/>
  <c r="V424" i="6"/>
  <c r="W424" i="6"/>
  <c r="X424" i="6"/>
  <c r="Y424" i="6"/>
  <c r="R425" i="6"/>
  <c r="S425" i="6"/>
  <c r="T425" i="6"/>
  <c r="U425" i="6"/>
  <c r="V425" i="6"/>
  <c r="W425" i="6"/>
  <c r="X425" i="6"/>
  <c r="Y425" i="6"/>
  <c r="Z425" i="6"/>
  <c r="R426" i="6"/>
  <c r="S426" i="6"/>
  <c r="T426" i="6"/>
  <c r="U426" i="6"/>
  <c r="V426" i="6"/>
  <c r="W426" i="6"/>
  <c r="X426" i="6"/>
  <c r="Y426" i="6"/>
  <c r="R427" i="6"/>
  <c r="S427" i="6"/>
  <c r="T427" i="6"/>
  <c r="U427" i="6"/>
  <c r="V427" i="6"/>
  <c r="W427" i="6"/>
  <c r="X427" i="6"/>
  <c r="Y427" i="6"/>
  <c r="Z427" i="6"/>
  <c r="R428" i="6"/>
  <c r="S428" i="6"/>
  <c r="T428" i="6"/>
  <c r="U428" i="6"/>
  <c r="V428" i="6"/>
  <c r="W428" i="6"/>
  <c r="X428" i="6"/>
  <c r="Y428" i="6"/>
  <c r="R429" i="6"/>
  <c r="S429" i="6"/>
  <c r="T429" i="6"/>
  <c r="U429" i="6"/>
  <c r="V429" i="6"/>
  <c r="W429" i="6"/>
  <c r="X429" i="6"/>
  <c r="Y429" i="6"/>
  <c r="Z429" i="6"/>
  <c r="R430" i="6"/>
  <c r="S430" i="6"/>
  <c r="T430" i="6"/>
  <c r="U430" i="6"/>
  <c r="V430" i="6"/>
  <c r="W430" i="6"/>
  <c r="X430" i="6"/>
  <c r="Y430" i="6"/>
  <c r="R431" i="6"/>
  <c r="S431" i="6"/>
  <c r="T431" i="6"/>
  <c r="U431" i="6"/>
  <c r="V431" i="6"/>
  <c r="W431" i="6"/>
  <c r="X431" i="6"/>
  <c r="Y431" i="6"/>
  <c r="Z431" i="6"/>
  <c r="R432" i="6"/>
  <c r="S432" i="6"/>
  <c r="T432" i="6"/>
  <c r="U432" i="6"/>
  <c r="V432" i="6"/>
  <c r="W432" i="6"/>
  <c r="X432" i="6"/>
  <c r="Y432" i="6"/>
  <c r="R433" i="6"/>
  <c r="S433" i="6"/>
  <c r="T433" i="6"/>
  <c r="U433" i="6"/>
  <c r="V433" i="6"/>
  <c r="W433" i="6"/>
  <c r="X433" i="6"/>
  <c r="Y433" i="6"/>
  <c r="Z433" i="6"/>
  <c r="R434" i="6"/>
  <c r="S434" i="6"/>
  <c r="T434" i="6"/>
  <c r="U434" i="6"/>
  <c r="V434" i="6"/>
  <c r="W434" i="6"/>
  <c r="X434" i="6"/>
  <c r="Y434" i="6"/>
  <c r="R435" i="6"/>
  <c r="S435" i="6"/>
  <c r="T435" i="6"/>
  <c r="U435" i="6"/>
  <c r="V435" i="6"/>
  <c r="W435" i="6"/>
  <c r="X435" i="6"/>
  <c r="Y435" i="6"/>
  <c r="Z435" i="6"/>
  <c r="R436" i="6"/>
  <c r="S436" i="6"/>
  <c r="T436" i="6"/>
  <c r="U436" i="6"/>
  <c r="V436" i="6"/>
  <c r="W436" i="6"/>
  <c r="X436" i="6"/>
  <c r="Y436" i="6"/>
  <c r="R437" i="6"/>
  <c r="S437" i="6"/>
  <c r="T437" i="6"/>
  <c r="U437" i="6"/>
  <c r="V437" i="6"/>
  <c r="W437" i="6"/>
  <c r="X437" i="6"/>
  <c r="Y437" i="6"/>
  <c r="Z437" i="6"/>
  <c r="R438" i="6"/>
  <c r="S438" i="6"/>
  <c r="T438" i="6"/>
  <c r="U438" i="6"/>
  <c r="V438" i="6"/>
  <c r="W438" i="6"/>
  <c r="X438" i="6"/>
  <c r="Y438" i="6"/>
  <c r="R439" i="6"/>
  <c r="S439" i="6"/>
  <c r="T439" i="6"/>
  <c r="U439" i="6"/>
  <c r="V439" i="6"/>
  <c r="W439" i="6"/>
  <c r="X439" i="6"/>
  <c r="Y439" i="6"/>
  <c r="Z439" i="6"/>
  <c r="R440" i="6"/>
  <c r="S440" i="6"/>
  <c r="T440" i="6"/>
  <c r="U440" i="6"/>
  <c r="V440" i="6"/>
  <c r="W440" i="6"/>
  <c r="X440" i="6"/>
  <c r="Y440" i="6"/>
  <c r="R441" i="6"/>
  <c r="S441" i="6"/>
  <c r="T441" i="6"/>
  <c r="U441" i="6"/>
  <c r="V441" i="6"/>
  <c r="W441" i="6"/>
  <c r="X441" i="6"/>
  <c r="Y441" i="6"/>
  <c r="Z441" i="6"/>
  <c r="R442" i="6"/>
  <c r="S442" i="6"/>
  <c r="T442" i="6"/>
  <c r="U442" i="6"/>
  <c r="V442" i="6"/>
  <c r="W442" i="6"/>
  <c r="X442" i="6"/>
  <c r="Y442" i="6"/>
  <c r="R443" i="6"/>
  <c r="S443" i="6"/>
  <c r="T443" i="6"/>
  <c r="U443" i="6"/>
  <c r="V443" i="6"/>
  <c r="W443" i="6"/>
  <c r="X443" i="6"/>
  <c r="Y443" i="6"/>
  <c r="Z443" i="6"/>
  <c r="R444" i="6"/>
  <c r="S444" i="6"/>
  <c r="T444" i="6"/>
  <c r="U444" i="6"/>
  <c r="V444" i="6"/>
  <c r="W444" i="6"/>
  <c r="X444" i="6"/>
  <c r="Y444" i="6"/>
  <c r="R445" i="6"/>
  <c r="S445" i="6"/>
  <c r="T445" i="6"/>
  <c r="U445" i="6"/>
  <c r="V445" i="6"/>
  <c r="W445" i="6"/>
  <c r="X445" i="6"/>
  <c r="Y445" i="6"/>
  <c r="Z445" i="6"/>
  <c r="R446" i="6"/>
  <c r="S446" i="6"/>
  <c r="T446" i="6"/>
  <c r="U446" i="6"/>
  <c r="V446" i="6"/>
  <c r="W446" i="6"/>
  <c r="X446" i="6"/>
  <c r="Y446" i="6"/>
  <c r="R447" i="6"/>
  <c r="S447" i="6"/>
  <c r="T447" i="6"/>
  <c r="U447" i="6"/>
  <c r="V447" i="6"/>
  <c r="W447" i="6"/>
  <c r="X447" i="6"/>
  <c r="Y447" i="6"/>
  <c r="Z447" i="6"/>
  <c r="R448" i="6"/>
  <c r="S448" i="6"/>
  <c r="T448" i="6"/>
  <c r="U448" i="6"/>
  <c r="V448" i="6"/>
  <c r="W448" i="6"/>
  <c r="X448" i="6"/>
  <c r="Y448" i="6"/>
  <c r="R449" i="6"/>
  <c r="S449" i="6"/>
  <c r="T449" i="6"/>
  <c r="U449" i="6"/>
  <c r="V449" i="6"/>
  <c r="W449" i="6"/>
  <c r="X449" i="6"/>
  <c r="Y449" i="6"/>
  <c r="Z449" i="6"/>
  <c r="R450" i="6"/>
  <c r="S450" i="6"/>
  <c r="T450" i="6"/>
  <c r="U450" i="6"/>
  <c r="V450" i="6"/>
  <c r="W450" i="6"/>
  <c r="X450" i="6"/>
  <c r="Y450" i="6"/>
  <c r="R451" i="6"/>
  <c r="S451" i="6"/>
  <c r="T451" i="6"/>
  <c r="U451" i="6"/>
  <c r="V451" i="6"/>
  <c r="W451" i="6"/>
  <c r="X451" i="6"/>
  <c r="Y451" i="6"/>
  <c r="Z451" i="6"/>
  <c r="R452" i="6"/>
  <c r="S452" i="6"/>
  <c r="T452" i="6"/>
  <c r="U452" i="6"/>
  <c r="V452" i="6"/>
  <c r="W452" i="6"/>
  <c r="X452" i="6"/>
  <c r="Y452" i="6"/>
  <c r="R453" i="6"/>
  <c r="S453" i="6"/>
  <c r="T453" i="6"/>
  <c r="U453" i="6"/>
  <c r="V453" i="6"/>
  <c r="W453" i="6"/>
  <c r="X453" i="6"/>
  <c r="Y453" i="6"/>
  <c r="Z453" i="6"/>
  <c r="R454" i="6"/>
  <c r="S454" i="6"/>
  <c r="T454" i="6"/>
  <c r="U454" i="6"/>
  <c r="V454" i="6"/>
  <c r="W454" i="6"/>
  <c r="X454" i="6"/>
  <c r="Y454" i="6"/>
  <c r="R455" i="6"/>
  <c r="S455" i="6"/>
  <c r="T455" i="6"/>
  <c r="U455" i="6"/>
  <c r="V455" i="6"/>
  <c r="W455" i="6"/>
  <c r="X455" i="6"/>
  <c r="Y455" i="6"/>
  <c r="Z455" i="6"/>
  <c r="R456" i="6"/>
  <c r="S456" i="6"/>
  <c r="T456" i="6"/>
  <c r="U456" i="6"/>
  <c r="V456" i="6"/>
  <c r="W456" i="6"/>
  <c r="X456" i="6"/>
  <c r="Y456" i="6"/>
  <c r="R457" i="6"/>
  <c r="S457" i="6"/>
  <c r="T457" i="6"/>
  <c r="U457" i="6"/>
  <c r="V457" i="6"/>
  <c r="W457" i="6"/>
  <c r="X457" i="6"/>
  <c r="Y457" i="6"/>
  <c r="Z457" i="6"/>
  <c r="R458" i="6"/>
  <c r="S458" i="6"/>
  <c r="T458" i="6"/>
  <c r="U458" i="6"/>
  <c r="V458" i="6"/>
  <c r="W458" i="6"/>
  <c r="X458" i="6"/>
  <c r="Y458" i="6"/>
  <c r="R459" i="6"/>
  <c r="S459" i="6"/>
  <c r="T459" i="6"/>
  <c r="U459" i="6"/>
  <c r="V459" i="6"/>
  <c r="W459" i="6"/>
  <c r="X459" i="6"/>
  <c r="Y459" i="6"/>
  <c r="Z459" i="6"/>
  <c r="R460" i="6"/>
  <c r="S460" i="6"/>
  <c r="T460" i="6"/>
  <c r="U460" i="6"/>
  <c r="V460" i="6"/>
  <c r="W460" i="6"/>
  <c r="X460" i="6"/>
  <c r="Y460" i="6"/>
  <c r="R461" i="6"/>
  <c r="S461" i="6"/>
  <c r="T461" i="6"/>
  <c r="U461" i="6"/>
  <c r="V461" i="6"/>
  <c r="W461" i="6"/>
  <c r="X461" i="6"/>
  <c r="Y461" i="6"/>
  <c r="Z461" i="6"/>
  <c r="R462" i="6"/>
  <c r="S462" i="6"/>
  <c r="T462" i="6"/>
  <c r="U462" i="6"/>
  <c r="V462" i="6"/>
  <c r="W462" i="6"/>
  <c r="X462" i="6"/>
  <c r="Y462" i="6"/>
  <c r="R463" i="6"/>
  <c r="S463" i="6"/>
  <c r="T463" i="6"/>
  <c r="U463" i="6"/>
  <c r="V463" i="6"/>
  <c r="W463" i="6"/>
  <c r="X463" i="6"/>
  <c r="Y463" i="6"/>
  <c r="Z463" i="6"/>
  <c r="R464" i="6"/>
  <c r="S464" i="6"/>
  <c r="T464" i="6"/>
  <c r="U464" i="6"/>
  <c r="V464" i="6"/>
  <c r="W464" i="6"/>
  <c r="X464" i="6"/>
  <c r="Y464" i="6"/>
  <c r="R465" i="6"/>
  <c r="S465" i="6"/>
  <c r="T465" i="6"/>
  <c r="U465" i="6"/>
  <c r="V465" i="6"/>
  <c r="W465" i="6"/>
  <c r="X465" i="6"/>
  <c r="Y465" i="6"/>
  <c r="Z465" i="6"/>
  <c r="R466" i="6"/>
  <c r="S466" i="6"/>
  <c r="T466" i="6"/>
  <c r="U466" i="6"/>
  <c r="V466" i="6"/>
  <c r="W466" i="6"/>
  <c r="X466" i="6"/>
  <c r="Y466" i="6"/>
  <c r="R467" i="6"/>
  <c r="S467" i="6"/>
  <c r="T467" i="6"/>
  <c r="U467" i="6"/>
  <c r="V467" i="6"/>
  <c r="W467" i="6"/>
  <c r="X467" i="6"/>
  <c r="Y467" i="6"/>
  <c r="Z467" i="6"/>
  <c r="R468" i="6"/>
  <c r="S468" i="6"/>
  <c r="T468" i="6"/>
  <c r="U468" i="6"/>
  <c r="V468" i="6"/>
  <c r="W468" i="6"/>
  <c r="X468" i="6"/>
  <c r="Y468" i="6"/>
  <c r="R469" i="6"/>
  <c r="S469" i="6"/>
  <c r="T469" i="6"/>
  <c r="U469" i="6"/>
  <c r="V469" i="6"/>
  <c r="W469" i="6"/>
  <c r="X469" i="6"/>
  <c r="Y469" i="6"/>
  <c r="Z469" i="6"/>
  <c r="R470" i="6"/>
  <c r="S470" i="6"/>
  <c r="T470" i="6"/>
  <c r="U470" i="6"/>
  <c r="V470" i="6"/>
  <c r="W470" i="6"/>
  <c r="X470" i="6"/>
  <c r="Y470" i="6"/>
  <c r="R471" i="6"/>
  <c r="S471" i="6"/>
  <c r="T471" i="6"/>
  <c r="U471" i="6"/>
  <c r="V471" i="6"/>
  <c r="W471" i="6"/>
  <c r="X471" i="6"/>
  <c r="Y471" i="6"/>
  <c r="Z471" i="6"/>
  <c r="R472" i="6"/>
  <c r="S472" i="6"/>
  <c r="T472" i="6"/>
  <c r="U472" i="6"/>
  <c r="V472" i="6"/>
  <c r="W472" i="6"/>
  <c r="X472" i="6"/>
  <c r="Y472" i="6"/>
  <c r="R473" i="6"/>
  <c r="S473" i="6"/>
  <c r="T473" i="6"/>
  <c r="U473" i="6"/>
  <c r="V473" i="6"/>
  <c r="W473" i="6"/>
  <c r="X473" i="6"/>
  <c r="Y473" i="6"/>
  <c r="Z473" i="6"/>
  <c r="R474" i="6"/>
  <c r="S474" i="6"/>
  <c r="T474" i="6"/>
  <c r="U474" i="6"/>
  <c r="V474" i="6"/>
  <c r="W474" i="6"/>
  <c r="X474" i="6"/>
  <c r="Y474" i="6"/>
  <c r="R475" i="6"/>
  <c r="S475" i="6"/>
  <c r="T475" i="6"/>
  <c r="U475" i="6"/>
  <c r="V475" i="6"/>
  <c r="W475" i="6"/>
  <c r="X475" i="6"/>
  <c r="Y475" i="6"/>
  <c r="Z475" i="6"/>
  <c r="R476" i="6"/>
  <c r="S476" i="6"/>
  <c r="T476" i="6"/>
  <c r="U476" i="6"/>
  <c r="V476" i="6"/>
  <c r="W476" i="6"/>
  <c r="X476" i="6"/>
  <c r="Y476" i="6"/>
  <c r="R477" i="6"/>
  <c r="S477" i="6"/>
  <c r="T477" i="6"/>
  <c r="U477" i="6"/>
  <c r="V477" i="6"/>
  <c r="W477" i="6"/>
  <c r="X477" i="6"/>
  <c r="Y477" i="6"/>
  <c r="Z477" i="6"/>
  <c r="R478" i="6"/>
  <c r="S478" i="6"/>
  <c r="T478" i="6"/>
  <c r="U478" i="6"/>
  <c r="V478" i="6"/>
  <c r="W478" i="6"/>
  <c r="X478" i="6"/>
  <c r="Y478" i="6"/>
  <c r="R479" i="6"/>
  <c r="S479" i="6"/>
  <c r="T479" i="6"/>
  <c r="U479" i="6"/>
  <c r="V479" i="6"/>
  <c r="W479" i="6"/>
  <c r="X479" i="6"/>
  <c r="Y479" i="6"/>
  <c r="Z479" i="6"/>
  <c r="R480" i="6"/>
  <c r="S480" i="6"/>
  <c r="T480" i="6"/>
  <c r="U480" i="6"/>
  <c r="V480" i="6"/>
  <c r="W480" i="6"/>
  <c r="X480" i="6"/>
  <c r="Y480" i="6"/>
  <c r="R481" i="6"/>
  <c r="S481" i="6"/>
  <c r="T481" i="6"/>
  <c r="U481" i="6"/>
  <c r="V481" i="6"/>
  <c r="W481" i="6"/>
  <c r="X481" i="6"/>
  <c r="Y481" i="6"/>
  <c r="Z481" i="6"/>
  <c r="R482" i="6"/>
  <c r="S482" i="6"/>
  <c r="T482" i="6"/>
  <c r="U482" i="6"/>
  <c r="V482" i="6"/>
  <c r="W482" i="6"/>
  <c r="X482" i="6"/>
  <c r="Y482" i="6"/>
  <c r="R483" i="6"/>
  <c r="S483" i="6"/>
  <c r="T483" i="6"/>
  <c r="U483" i="6"/>
  <c r="V483" i="6"/>
  <c r="W483" i="6"/>
  <c r="X483" i="6"/>
  <c r="Y483" i="6"/>
  <c r="Z483" i="6"/>
  <c r="R484" i="6"/>
  <c r="S484" i="6"/>
  <c r="T484" i="6"/>
  <c r="U484" i="6"/>
  <c r="V484" i="6"/>
  <c r="W484" i="6"/>
  <c r="X484" i="6"/>
  <c r="Y484" i="6"/>
  <c r="R485" i="6"/>
  <c r="S485" i="6"/>
  <c r="T485" i="6"/>
  <c r="U485" i="6"/>
  <c r="V485" i="6"/>
  <c r="W485" i="6"/>
  <c r="X485" i="6"/>
  <c r="Y485" i="6"/>
  <c r="Z485" i="6"/>
  <c r="R486" i="6"/>
  <c r="S486" i="6"/>
  <c r="T486" i="6"/>
  <c r="U486" i="6"/>
  <c r="V486" i="6"/>
  <c r="W486" i="6"/>
  <c r="X486" i="6"/>
  <c r="Y486" i="6"/>
  <c r="R487" i="6"/>
  <c r="S487" i="6"/>
  <c r="T487" i="6"/>
  <c r="U487" i="6"/>
  <c r="V487" i="6"/>
  <c r="W487" i="6"/>
  <c r="X487" i="6"/>
  <c r="Y487" i="6"/>
  <c r="Z487" i="6"/>
  <c r="R488" i="6"/>
  <c r="S488" i="6"/>
  <c r="T488" i="6"/>
  <c r="U488" i="6"/>
  <c r="V488" i="6"/>
  <c r="W488" i="6"/>
  <c r="X488" i="6"/>
  <c r="Y488" i="6"/>
  <c r="R489" i="6"/>
  <c r="S489" i="6"/>
  <c r="T489" i="6"/>
  <c r="U489" i="6"/>
  <c r="V489" i="6"/>
  <c r="W489" i="6"/>
  <c r="X489" i="6"/>
  <c r="Y489" i="6"/>
  <c r="Z489" i="6"/>
  <c r="R490" i="6"/>
  <c r="S490" i="6"/>
  <c r="T490" i="6"/>
  <c r="U490" i="6"/>
  <c r="V490" i="6"/>
  <c r="W490" i="6"/>
  <c r="X490" i="6"/>
  <c r="Y490" i="6"/>
  <c r="R491" i="6"/>
  <c r="S491" i="6"/>
  <c r="T491" i="6"/>
  <c r="U491" i="6"/>
  <c r="V491" i="6"/>
  <c r="W491" i="6"/>
  <c r="X491" i="6"/>
  <c r="Y491" i="6"/>
  <c r="Z491" i="6"/>
  <c r="R492" i="6"/>
  <c r="S492" i="6"/>
  <c r="T492" i="6"/>
  <c r="U492" i="6"/>
  <c r="V492" i="6"/>
  <c r="W492" i="6"/>
  <c r="X492" i="6"/>
  <c r="Y492" i="6"/>
  <c r="R493" i="6"/>
  <c r="S493" i="6"/>
  <c r="T493" i="6"/>
  <c r="U493" i="6"/>
  <c r="V493" i="6"/>
  <c r="W493" i="6"/>
  <c r="X493" i="6"/>
  <c r="Y493" i="6"/>
  <c r="Z493" i="6"/>
  <c r="R494" i="6"/>
  <c r="S494" i="6"/>
  <c r="T494" i="6"/>
  <c r="U494" i="6"/>
  <c r="V494" i="6"/>
  <c r="W494" i="6"/>
  <c r="X494" i="6"/>
  <c r="Y494" i="6"/>
  <c r="R495" i="6"/>
  <c r="S495" i="6"/>
  <c r="T495" i="6"/>
  <c r="U495" i="6"/>
  <c r="V495" i="6"/>
  <c r="W495" i="6"/>
  <c r="X495" i="6"/>
  <c r="Y495" i="6"/>
  <c r="Z495" i="6"/>
  <c r="R496" i="6"/>
  <c r="S496" i="6"/>
  <c r="T496" i="6"/>
  <c r="U496" i="6"/>
  <c r="V496" i="6"/>
  <c r="W496" i="6"/>
  <c r="X496" i="6"/>
  <c r="Y496" i="6"/>
  <c r="R497" i="6"/>
  <c r="S497" i="6"/>
  <c r="T497" i="6"/>
  <c r="U497" i="6"/>
  <c r="V497" i="6"/>
  <c r="W497" i="6"/>
  <c r="X497" i="6"/>
  <c r="Y497" i="6"/>
  <c r="Z497" i="6"/>
  <c r="R498" i="6"/>
  <c r="S498" i="6"/>
  <c r="T498" i="6"/>
  <c r="U498" i="6"/>
  <c r="V498" i="6"/>
  <c r="W498" i="6"/>
  <c r="X498" i="6"/>
  <c r="Y498" i="6"/>
  <c r="R499" i="6"/>
  <c r="S499" i="6"/>
  <c r="T499" i="6"/>
  <c r="U499" i="6"/>
  <c r="V499" i="6"/>
  <c r="W499" i="6"/>
  <c r="X499" i="6"/>
  <c r="Y499" i="6"/>
  <c r="Z499" i="6"/>
  <c r="R500" i="6"/>
  <c r="S500" i="6"/>
  <c r="T500" i="6"/>
  <c r="U500" i="6"/>
  <c r="V500" i="6"/>
  <c r="W500" i="6"/>
  <c r="X500" i="6"/>
  <c r="Y500" i="6"/>
  <c r="R501" i="6"/>
  <c r="S501" i="6"/>
  <c r="T501" i="6"/>
  <c r="U501" i="6"/>
  <c r="V501" i="6"/>
  <c r="W501" i="6"/>
  <c r="X501" i="6"/>
  <c r="Y501" i="6"/>
  <c r="Z501" i="6"/>
  <c r="R502" i="6"/>
  <c r="S502" i="6"/>
  <c r="T502" i="6"/>
  <c r="U502" i="6"/>
  <c r="V502" i="6"/>
  <c r="W502" i="6"/>
  <c r="X502" i="6"/>
  <c r="Y502" i="6"/>
  <c r="R503" i="6"/>
  <c r="S503" i="6"/>
  <c r="T503" i="6"/>
  <c r="U503" i="6"/>
  <c r="V503" i="6"/>
  <c r="W503" i="6"/>
  <c r="X503" i="6"/>
  <c r="Y503" i="6"/>
  <c r="Z503" i="6"/>
  <c r="R504" i="6"/>
  <c r="S504" i="6"/>
  <c r="T504" i="6"/>
  <c r="U504" i="6"/>
  <c r="V504" i="6"/>
  <c r="W504" i="6"/>
  <c r="X504" i="6"/>
  <c r="Y504" i="6"/>
  <c r="R505" i="6"/>
  <c r="S505" i="6"/>
  <c r="T505" i="6"/>
  <c r="U505" i="6"/>
  <c r="V505" i="6"/>
  <c r="W505" i="6"/>
  <c r="X505" i="6"/>
  <c r="Y505" i="6"/>
  <c r="Z505" i="6"/>
  <c r="R506" i="6"/>
  <c r="S506" i="6"/>
  <c r="T506" i="6"/>
  <c r="U506" i="6"/>
  <c r="V506" i="6"/>
  <c r="W506" i="6"/>
  <c r="X506" i="6"/>
  <c r="Y506" i="6"/>
  <c r="R507" i="6"/>
  <c r="S507" i="6"/>
  <c r="T507" i="6"/>
  <c r="U507" i="6"/>
  <c r="V507" i="6"/>
  <c r="W507" i="6"/>
  <c r="X507" i="6"/>
  <c r="Y507" i="6"/>
  <c r="Z507" i="6"/>
  <c r="R508" i="6"/>
  <c r="S508" i="6"/>
  <c r="T508" i="6"/>
  <c r="U508" i="6"/>
  <c r="V508" i="6"/>
  <c r="W508" i="6"/>
  <c r="X508" i="6"/>
  <c r="Y508" i="6"/>
  <c r="R509" i="6"/>
  <c r="S509" i="6"/>
  <c r="T509" i="6"/>
  <c r="U509" i="6"/>
  <c r="V509" i="6"/>
  <c r="W509" i="6"/>
  <c r="X509" i="6"/>
  <c r="Y509" i="6"/>
  <c r="Z509" i="6"/>
  <c r="R510" i="6"/>
  <c r="S510" i="6"/>
  <c r="T510" i="6"/>
  <c r="U510" i="6"/>
  <c r="V510" i="6"/>
  <c r="W510" i="6"/>
  <c r="X510" i="6"/>
  <c r="Y510" i="6"/>
  <c r="R511" i="6"/>
  <c r="S511" i="6"/>
  <c r="T511" i="6"/>
  <c r="U511" i="6"/>
  <c r="V511" i="6"/>
  <c r="W511" i="6"/>
  <c r="X511" i="6"/>
  <c r="Y511" i="6"/>
  <c r="Z511" i="6"/>
  <c r="R512" i="6"/>
  <c r="S512" i="6"/>
  <c r="T512" i="6"/>
  <c r="U512" i="6"/>
  <c r="V512" i="6"/>
  <c r="W512" i="6"/>
  <c r="X512" i="6"/>
  <c r="Y512" i="6"/>
  <c r="R513" i="6"/>
  <c r="S513" i="6"/>
  <c r="T513" i="6"/>
  <c r="U513" i="6"/>
  <c r="V513" i="6"/>
  <c r="W513" i="6"/>
  <c r="X513" i="6"/>
  <c r="Y513" i="6"/>
  <c r="Z513" i="6"/>
  <c r="R514" i="6"/>
  <c r="S514" i="6"/>
  <c r="T514" i="6"/>
  <c r="U514" i="6"/>
  <c r="V514" i="6"/>
  <c r="W514" i="6"/>
  <c r="X514" i="6"/>
  <c r="Y514" i="6"/>
  <c r="R515" i="6"/>
  <c r="S515" i="6"/>
  <c r="T515" i="6"/>
  <c r="U515" i="6"/>
  <c r="V515" i="6"/>
  <c r="W515" i="6"/>
  <c r="X515" i="6"/>
  <c r="Y515" i="6"/>
  <c r="Z515" i="6"/>
  <c r="R516" i="6"/>
  <c r="S516" i="6"/>
  <c r="T516" i="6"/>
  <c r="U516" i="6"/>
  <c r="V516" i="6"/>
  <c r="W516" i="6"/>
  <c r="X516" i="6"/>
  <c r="Y516" i="6"/>
  <c r="R517" i="6"/>
  <c r="S517" i="6"/>
  <c r="T517" i="6"/>
  <c r="U517" i="6"/>
  <c r="V517" i="6"/>
  <c r="W517" i="6"/>
  <c r="X517" i="6"/>
  <c r="Y517" i="6"/>
  <c r="Z517" i="6"/>
  <c r="R518" i="6"/>
  <c r="S518" i="6"/>
  <c r="T518" i="6"/>
  <c r="U518" i="6"/>
  <c r="V518" i="6"/>
  <c r="W518" i="6"/>
  <c r="X518" i="6"/>
  <c r="Y518" i="6"/>
  <c r="R519" i="6"/>
  <c r="S519" i="6"/>
  <c r="T519" i="6"/>
  <c r="U519" i="6"/>
  <c r="V519" i="6"/>
  <c r="W519" i="6"/>
  <c r="X519" i="6"/>
  <c r="Y519" i="6"/>
  <c r="Z519" i="6"/>
  <c r="R520" i="6"/>
  <c r="S520" i="6"/>
  <c r="T520" i="6"/>
  <c r="U520" i="6"/>
  <c r="V520" i="6"/>
  <c r="W520" i="6"/>
  <c r="X520" i="6"/>
  <c r="Y520" i="6"/>
  <c r="R521" i="6"/>
  <c r="S521" i="6"/>
  <c r="T521" i="6"/>
  <c r="U521" i="6"/>
  <c r="V521" i="6"/>
  <c r="W521" i="6"/>
  <c r="X521" i="6"/>
  <c r="Y521" i="6"/>
  <c r="Z521" i="6"/>
  <c r="R522" i="6"/>
  <c r="S522" i="6"/>
  <c r="T522" i="6"/>
  <c r="U522" i="6"/>
  <c r="V522" i="6"/>
  <c r="W522" i="6"/>
  <c r="X522" i="6"/>
  <c r="Y522" i="6"/>
  <c r="R523" i="6"/>
  <c r="S523" i="6"/>
  <c r="T523" i="6"/>
  <c r="U523" i="6"/>
  <c r="V523" i="6"/>
  <c r="W523" i="6"/>
  <c r="X523" i="6"/>
  <c r="Y523" i="6"/>
  <c r="Z523" i="6"/>
  <c r="R524" i="6"/>
  <c r="S524" i="6"/>
  <c r="T524" i="6"/>
  <c r="U524" i="6"/>
  <c r="V524" i="6"/>
  <c r="W524" i="6"/>
  <c r="X524" i="6"/>
  <c r="Y524" i="6"/>
  <c r="R525" i="6"/>
  <c r="S525" i="6"/>
  <c r="T525" i="6"/>
  <c r="U525" i="6"/>
  <c r="V525" i="6"/>
  <c r="W525" i="6"/>
  <c r="X525" i="6"/>
  <c r="Y525" i="6"/>
  <c r="Z525" i="6"/>
  <c r="R526" i="6"/>
  <c r="S526" i="6"/>
  <c r="T526" i="6"/>
  <c r="U526" i="6"/>
  <c r="V526" i="6"/>
  <c r="W526" i="6"/>
  <c r="X526" i="6"/>
  <c r="Y526" i="6"/>
  <c r="R527" i="6"/>
  <c r="S527" i="6"/>
  <c r="T527" i="6"/>
  <c r="U527" i="6"/>
  <c r="V527" i="6"/>
  <c r="W527" i="6"/>
  <c r="X527" i="6"/>
  <c r="Y527" i="6"/>
  <c r="Z527" i="6"/>
  <c r="R528" i="6"/>
  <c r="S528" i="6"/>
  <c r="T528" i="6"/>
  <c r="U528" i="6"/>
  <c r="V528" i="6"/>
  <c r="W528" i="6"/>
  <c r="X528" i="6"/>
  <c r="Y528" i="6"/>
  <c r="R529" i="6"/>
  <c r="S529" i="6"/>
  <c r="T529" i="6"/>
  <c r="U529" i="6"/>
  <c r="V529" i="6"/>
  <c r="W529" i="6"/>
  <c r="X529" i="6"/>
  <c r="Y529" i="6"/>
  <c r="Z529" i="6"/>
  <c r="R530" i="6"/>
  <c r="S530" i="6"/>
  <c r="T530" i="6"/>
  <c r="U530" i="6"/>
  <c r="V530" i="6"/>
  <c r="W530" i="6"/>
  <c r="X530" i="6"/>
  <c r="Y530" i="6"/>
  <c r="R531" i="6"/>
  <c r="S531" i="6"/>
  <c r="T531" i="6"/>
  <c r="U531" i="6"/>
  <c r="V531" i="6"/>
  <c r="W531" i="6"/>
  <c r="X531" i="6"/>
  <c r="Y531" i="6"/>
  <c r="Z531" i="6"/>
  <c r="R532" i="6"/>
  <c r="S532" i="6"/>
  <c r="T532" i="6"/>
  <c r="U532" i="6"/>
  <c r="V532" i="6"/>
  <c r="W532" i="6"/>
  <c r="X532" i="6"/>
  <c r="Y532" i="6"/>
  <c r="R533" i="6"/>
  <c r="S533" i="6"/>
  <c r="T533" i="6"/>
  <c r="U533" i="6"/>
  <c r="V533" i="6"/>
  <c r="W533" i="6"/>
  <c r="X533" i="6"/>
  <c r="Y533" i="6"/>
  <c r="Z533" i="6"/>
  <c r="R534" i="6"/>
  <c r="S534" i="6"/>
  <c r="T534" i="6"/>
  <c r="U534" i="6"/>
  <c r="V534" i="6"/>
  <c r="W534" i="6"/>
  <c r="X534" i="6"/>
  <c r="Y534" i="6"/>
  <c r="R535" i="6"/>
  <c r="S535" i="6"/>
  <c r="T535" i="6"/>
  <c r="U535" i="6"/>
  <c r="V535" i="6"/>
  <c r="W535" i="6"/>
  <c r="X535" i="6"/>
  <c r="Y535" i="6"/>
  <c r="Z535" i="6"/>
  <c r="R536" i="6"/>
  <c r="S536" i="6"/>
  <c r="T536" i="6"/>
  <c r="U536" i="6"/>
  <c r="V536" i="6"/>
  <c r="W536" i="6"/>
  <c r="X536" i="6"/>
  <c r="Y536" i="6"/>
  <c r="R537" i="6"/>
  <c r="S537" i="6"/>
  <c r="T537" i="6"/>
  <c r="U537" i="6"/>
  <c r="V537" i="6"/>
  <c r="W537" i="6"/>
  <c r="X537" i="6"/>
  <c r="Y537" i="6"/>
  <c r="Z537" i="6"/>
  <c r="R538" i="6"/>
  <c r="S538" i="6"/>
  <c r="T538" i="6"/>
  <c r="U538" i="6"/>
  <c r="V538" i="6"/>
  <c r="W538" i="6"/>
  <c r="X538" i="6"/>
  <c r="Y538" i="6"/>
  <c r="R539" i="6"/>
  <c r="S539" i="6"/>
  <c r="T539" i="6"/>
  <c r="U539" i="6"/>
  <c r="V539" i="6"/>
  <c r="W539" i="6"/>
  <c r="X539" i="6"/>
  <c r="Y539" i="6"/>
  <c r="Z539" i="6"/>
  <c r="R540" i="6"/>
  <c r="S540" i="6"/>
  <c r="T540" i="6"/>
  <c r="U540" i="6"/>
  <c r="V540" i="6"/>
  <c r="W540" i="6"/>
  <c r="X540" i="6"/>
  <c r="Y540" i="6"/>
  <c r="R541" i="6"/>
  <c r="S541" i="6"/>
  <c r="T541" i="6"/>
  <c r="U541" i="6"/>
  <c r="V541" i="6"/>
  <c r="W541" i="6"/>
  <c r="X541" i="6"/>
  <c r="Y541" i="6"/>
  <c r="Z541" i="6"/>
  <c r="R542" i="6"/>
  <c r="S542" i="6"/>
  <c r="T542" i="6"/>
  <c r="U542" i="6"/>
  <c r="V542" i="6"/>
  <c r="W542" i="6"/>
  <c r="X542" i="6"/>
  <c r="Y542" i="6"/>
  <c r="R543" i="6"/>
  <c r="S543" i="6"/>
  <c r="T543" i="6"/>
  <c r="U543" i="6"/>
  <c r="V543" i="6"/>
  <c r="W543" i="6"/>
  <c r="X543" i="6"/>
  <c r="Y543" i="6"/>
  <c r="Z543" i="6"/>
  <c r="R544" i="6"/>
  <c r="S544" i="6"/>
  <c r="T544" i="6"/>
  <c r="U544" i="6"/>
  <c r="V544" i="6"/>
  <c r="W544" i="6"/>
  <c r="X544" i="6"/>
  <c r="Y544" i="6"/>
  <c r="R545" i="6"/>
  <c r="S545" i="6"/>
  <c r="T545" i="6"/>
  <c r="U545" i="6"/>
  <c r="V545" i="6"/>
  <c r="W545" i="6"/>
  <c r="X545" i="6"/>
  <c r="Y545" i="6"/>
  <c r="Z545" i="6"/>
  <c r="R546" i="6"/>
  <c r="S546" i="6"/>
  <c r="T546" i="6"/>
  <c r="U546" i="6"/>
  <c r="V546" i="6"/>
  <c r="W546" i="6"/>
  <c r="X546" i="6"/>
  <c r="Y546" i="6"/>
  <c r="R547" i="6"/>
  <c r="S547" i="6"/>
  <c r="T547" i="6"/>
  <c r="U547" i="6"/>
  <c r="V547" i="6"/>
  <c r="W547" i="6"/>
  <c r="X547" i="6"/>
  <c r="Y547" i="6"/>
  <c r="Z547" i="6"/>
  <c r="R548" i="6"/>
  <c r="S548" i="6"/>
  <c r="T548" i="6"/>
  <c r="U548" i="6"/>
  <c r="V548" i="6"/>
  <c r="W548" i="6"/>
  <c r="X548" i="6"/>
  <c r="Y548" i="6"/>
  <c r="R549" i="6"/>
  <c r="S549" i="6"/>
  <c r="T549" i="6"/>
  <c r="U549" i="6"/>
  <c r="V549" i="6"/>
  <c r="W549" i="6"/>
  <c r="X549" i="6"/>
  <c r="Y549" i="6"/>
  <c r="Z549" i="6"/>
  <c r="R550" i="6"/>
  <c r="S550" i="6"/>
  <c r="T550" i="6"/>
  <c r="U550" i="6"/>
  <c r="V550" i="6"/>
  <c r="W550" i="6"/>
  <c r="X550" i="6"/>
  <c r="Y550" i="6"/>
  <c r="R551" i="6"/>
  <c r="S551" i="6"/>
  <c r="T551" i="6"/>
  <c r="U551" i="6"/>
  <c r="V551" i="6"/>
  <c r="W551" i="6"/>
  <c r="X551" i="6"/>
  <c r="Y551" i="6"/>
  <c r="Z551" i="6"/>
  <c r="R552" i="6"/>
  <c r="S552" i="6"/>
  <c r="T552" i="6"/>
  <c r="U552" i="6"/>
  <c r="V552" i="6"/>
  <c r="W552" i="6"/>
  <c r="X552" i="6"/>
  <c r="Y552" i="6"/>
  <c r="R553" i="6"/>
  <c r="S553" i="6"/>
  <c r="T553" i="6"/>
  <c r="U553" i="6"/>
  <c r="V553" i="6"/>
  <c r="W553" i="6"/>
  <c r="X553" i="6"/>
  <c r="Y553" i="6"/>
  <c r="Z553" i="6"/>
  <c r="R554" i="6"/>
  <c r="S554" i="6"/>
  <c r="T554" i="6"/>
  <c r="U554" i="6"/>
  <c r="V554" i="6"/>
  <c r="W554" i="6"/>
  <c r="X554" i="6"/>
  <c r="Y554" i="6"/>
  <c r="R555" i="6"/>
  <c r="S555" i="6"/>
  <c r="T555" i="6"/>
  <c r="U555" i="6"/>
  <c r="V555" i="6"/>
  <c r="W555" i="6"/>
  <c r="X555" i="6"/>
  <c r="Y555" i="6"/>
  <c r="Z555" i="6"/>
  <c r="R556" i="6"/>
  <c r="S556" i="6"/>
  <c r="T556" i="6"/>
  <c r="U556" i="6"/>
  <c r="V556" i="6"/>
  <c r="W556" i="6"/>
  <c r="X556" i="6"/>
  <c r="Y556" i="6"/>
  <c r="R557" i="6"/>
  <c r="S557" i="6"/>
  <c r="T557" i="6"/>
  <c r="U557" i="6"/>
  <c r="V557" i="6"/>
  <c r="W557" i="6"/>
  <c r="X557" i="6"/>
  <c r="Y557" i="6"/>
  <c r="Z557" i="6"/>
  <c r="R558" i="6"/>
  <c r="S558" i="6"/>
  <c r="T558" i="6"/>
  <c r="U558" i="6"/>
  <c r="V558" i="6"/>
  <c r="W558" i="6"/>
  <c r="X558" i="6"/>
  <c r="Y558" i="6"/>
  <c r="R559" i="6"/>
  <c r="S559" i="6"/>
  <c r="T559" i="6"/>
  <c r="U559" i="6"/>
  <c r="V559" i="6"/>
  <c r="W559" i="6"/>
  <c r="X559" i="6"/>
  <c r="Y559" i="6"/>
  <c r="Z559" i="6"/>
  <c r="R560" i="6"/>
  <c r="S560" i="6"/>
  <c r="T560" i="6"/>
  <c r="U560" i="6"/>
  <c r="V560" i="6"/>
  <c r="W560" i="6"/>
  <c r="X560" i="6"/>
  <c r="Y560" i="6"/>
  <c r="R561" i="6"/>
  <c r="S561" i="6"/>
  <c r="T561" i="6"/>
  <c r="U561" i="6"/>
  <c r="V561" i="6"/>
  <c r="W561" i="6"/>
  <c r="X561" i="6"/>
  <c r="Y561" i="6"/>
  <c r="Z561" i="6"/>
  <c r="R562" i="6"/>
  <c r="S562" i="6"/>
  <c r="T562" i="6"/>
  <c r="U562" i="6"/>
  <c r="V562" i="6"/>
  <c r="W562" i="6"/>
  <c r="X562" i="6"/>
  <c r="Y562" i="6"/>
  <c r="R563" i="6"/>
  <c r="S563" i="6"/>
  <c r="T563" i="6"/>
  <c r="U563" i="6"/>
  <c r="V563" i="6"/>
  <c r="W563" i="6"/>
  <c r="X563" i="6"/>
  <c r="Y563" i="6"/>
  <c r="Z563" i="6"/>
  <c r="R564" i="6"/>
  <c r="S564" i="6"/>
  <c r="T564" i="6"/>
  <c r="U564" i="6"/>
  <c r="V564" i="6"/>
  <c r="W564" i="6"/>
  <c r="X564" i="6"/>
  <c r="Y564" i="6"/>
  <c r="R565" i="6"/>
  <c r="S565" i="6"/>
  <c r="T565" i="6"/>
  <c r="U565" i="6"/>
  <c r="V565" i="6"/>
  <c r="W565" i="6"/>
  <c r="X565" i="6"/>
  <c r="Y565" i="6"/>
  <c r="Z565" i="6"/>
  <c r="R566" i="6"/>
  <c r="S566" i="6"/>
  <c r="T566" i="6"/>
  <c r="U566" i="6"/>
  <c r="V566" i="6"/>
  <c r="W566" i="6"/>
  <c r="X566" i="6"/>
  <c r="Y566" i="6"/>
  <c r="R567" i="6"/>
  <c r="S567" i="6"/>
  <c r="T567" i="6"/>
  <c r="U567" i="6"/>
  <c r="V567" i="6"/>
  <c r="W567" i="6"/>
  <c r="X567" i="6"/>
  <c r="Y567" i="6"/>
  <c r="Z567" i="6"/>
  <c r="R568" i="6"/>
  <c r="S568" i="6"/>
  <c r="T568" i="6"/>
  <c r="U568" i="6"/>
  <c r="V568" i="6"/>
  <c r="W568" i="6"/>
  <c r="X568" i="6"/>
  <c r="Y568" i="6"/>
  <c r="R569" i="6"/>
  <c r="S569" i="6"/>
  <c r="T569" i="6"/>
  <c r="U569" i="6"/>
  <c r="V569" i="6"/>
  <c r="W569" i="6"/>
  <c r="X569" i="6"/>
  <c r="Y569" i="6"/>
  <c r="Z569" i="6"/>
  <c r="R570" i="6"/>
  <c r="S570" i="6"/>
  <c r="T570" i="6"/>
  <c r="U570" i="6"/>
  <c r="V570" i="6"/>
  <c r="W570" i="6"/>
  <c r="X570" i="6"/>
  <c r="Y570" i="6"/>
  <c r="R571" i="6"/>
  <c r="S571" i="6"/>
  <c r="T571" i="6"/>
  <c r="U571" i="6"/>
  <c r="V571" i="6"/>
  <c r="W571" i="6"/>
  <c r="X571" i="6"/>
  <c r="Y571" i="6"/>
  <c r="Z571" i="6"/>
  <c r="R572" i="6"/>
  <c r="S572" i="6"/>
  <c r="T572" i="6"/>
  <c r="U572" i="6"/>
  <c r="V572" i="6"/>
  <c r="W572" i="6"/>
  <c r="X572" i="6"/>
  <c r="Y572" i="6"/>
  <c r="R573" i="6"/>
  <c r="S573" i="6"/>
  <c r="T573" i="6"/>
  <c r="U573" i="6"/>
  <c r="V573" i="6"/>
  <c r="W573" i="6"/>
  <c r="X573" i="6"/>
  <c r="Y573" i="6"/>
  <c r="Z573" i="6"/>
  <c r="R574" i="6"/>
  <c r="S574" i="6"/>
  <c r="T574" i="6"/>
  <c r="U574" i="6"/>
  <c r="V574" i="6"/>
  <c r="W574" i="6"/>
  <c r="X574" i="6"/>
  <c r="Y574" i="6"/>
  <c r="R575" i="6"/>
  <c r="S575" i="6"/>
  <c r="T575" i="6"/>
  <c r="U575" i="6"/>
  <c r="V575" i="6"/>
  <c r="W575" i="6"/>
  <c r="X575" i="6"/>
  <c r="Y575" i="6"/>
  <c r="Z575" i="6"/>
  <c r="R576" i="6"/>
  <c r="S576" i="6"/>
  <c r="T576" i="6"/>
  <c r="U576" i="6"/>
  <c r="V576" i="6"/>
  <c r="W576" i="6"/>
  <c r="X576" i="6"/>
  <c r="Y576" i="6"/>
  <c r="R577" i="6"/>
  <c r="S577" i="6"/>
  <c r="T577" i="6"/>
  <c r="U577" i="6"/>
  <c r="V577" i="6"/>
  <c r="W577" i="6"/>
  <c r="X577" i="6"/>
  <c r="Y577" i="6"/>
  <c r="Z577" i="6"/>
  <c r="R578" i="6"/>
  <c r="S578" i="6"/>
  <c r="T578" i="6"/>
  <c r="U578" i="6"/>
  <c r="V578" i="6"/>
  <c r="W578" i="6"/>
  <c r="X578" i="6"/>
  <c r="Y578" i="6"/>
  <c r="R579" i="6"/>
  <c r="S579" i="6"/>
  <c r="T579" i="6"/>
  <c r="U579" i="6"/>
  <c r="V579" i="6"/>
  <c r="W579" i="6"/>
  <c r="X579" i="6"/>
  <c r="Y579" i="6"/>
  <c r="Z579" i="6"/>
  <c r="R580" i="6"/>
  <c r="S580" i="6"/>
  <c r="T580" i="6"/>
  <c r="U580" i="6"/>
  <c r="V580" i="6"/>
  <c r="W580" i="6"/>
  <c r="X580" i="6"/>
  <c r="Y580" i="6"/>
  <c r="R581" i="6"/>
  <c r="S581" i="6"/>
  <c r="T581" i="6"/>
  <c r="U581" i="6"/>
  <c r="V581" i="6"/>
  <c r="W581" i="6"/>
  <c r="X581" i="6"/>
  <c r="Y581" i="6"/>
  <c r="Z581" i="6"/>
  <c r="R582" i="6"/>
  <c r="S582" i="6"/>
  <c r="T582" i="6"/>
  <c r="U582" i="6"/>
  <c r="V582" i="6"/>
  <c r="W582" i="6"/>
  <c r="X582" i="6"/>
  <c r="Y582" i="6"/>
  <c r="R583" i="6"/>
  <c r="S583" i="6"/>
  <c r="T583" i="6"/>
  <c r="U583" i="6"/>
  <c r="V583" i="6"/>
  <c r="W583" i="6"/>
  <c r="X583" i="6"/>
  <c r="Y583" i="6"/>
  <c r="Z583" i="6"/>
  <c r="R584" i="6"/>
  <c r="S584" i="6"/>
  <c r="T584" i="6"/>
  <c r="U584" i="6"/>
  <c r="V584" i="6"/>
  <c r="W584" i="6"/>
  <c r="X584" i="6"/>
  <c r="Y584" i="6"/>
  <c r="R585" i="6"/>
  <c r="S585" i="6"/>
  <c r="T585" i="6"/>
  <c r="U585" i="6"/>
  <c r="V585" i="6"/>
  <c r="W585" i="6"/>
  <c r="X585" i="6"/>
  <c r="Y585" i="6"/>
  <c r="Z585" i="6"/>
  <c r="R586" i="6"/>
  <c r="S586" i="6"/>
  <c r="T586" i="6"/>
  <c r="U586" i="6"/>
  <c r="V586" i="6"/>
  <c r="W586" i="6"/>
  <c r="X586" i="6"/>
  <c r="Y586" i="6"/>
  <c r="R587" i="6"/>
  <c r="S587" i="6"/>
  <c r="T587" i="6"/>
  <c r="U587" i="6"/>
  <c r="V587" i="6"/>
  <c r="W587" i="6"/>
  <c r="X587" i="6"/>
  <c r="Y587" i="6"/>
  <c r="Z587" i="6"/>
  <c r="R588" i="6"/>
  <c r="S588" i="6"/>
  <c r="T588" i="6"/>
  <c r="U588" i="6"/>
  <c r="V588" i="6"/>
  <c r="W588" i="6"/>
  <c r="X588" i="6"/>
  <c r="Y588" i="6"/>
  <c r="R589" i="6"/>
  <c r="S589" i="6"/>
  <c r="T589" i="6"/>
  <c r="U589" i="6"/>
  <c r="V589" i="6"/>
  <c r="W589" i="6"/>
  <c r="X589" i="6"/>
  <c r="Y589" i="6"/>
  <c r="Z589" i="6"/>
  <c r="R590" i="6"/>
  <c r="S590" i="6"/>
  <c r="T590" i="6"/>
  <c r="U590" i="6"/>
  <c r="V590" i="6"/>
  <c r="W590" i="6"/>
  <c r="X590" i="6"/>
  <c r="Y590" i="6"/>
  <c r="R591" i="6"/>
  <c r="S591" i="6"/>
  <c r="T591" i="6"/>
  <c r="U591" i="6"/>
  <c r="V591" i="6"/>
  <c r="W591" i="6"/>
  <c r="X591" i="6"/>
  <c r="Y591" i="6"/>
  <c r="Z591" i="6"/>
  <c r="R592" i="6"/>
  <c r="S592" i="6"/>
  <c r="T592" i="6"/>
  <c r="U592" i="6"/>
  <c r="V592" i="6"/>
  <c r="W592" i="6"/>
  <c r="X592" i="6"/>
  <c r="Y592" i="6"/>
  <c r="R593" i="6"/>
  <c r="S593" i="6"/>
  <c r="T593" i="6"/>
  <c r="U593" i="6"/>
  <c r="V593" i="6"/>
  <c r="W593" i="6"/>
  <c r="X593" i="6"/>
  <c r="Y593" i="6"/>
  <c r="Z593" i="6"/>
  <c r="R594" i="6"/>
  <c r="S594" i="6"/>
  <c r="T594" i="6"/>
  <c r="U594" i="6"/>
  <c r="V594" i="6"/>
  <c r="W594" i="6"/>
  <c r="X594" i="6"/>
  <c r="Y594" i="6"/>
  <c r="R595" i="6"/>
  <c r="S595" i="6"/>
  <c r="T595" i="6"/>
  <c r="U595" i="6"/>
  <c r="V595" i="6"/>
  <c r="W595" i="6"/>
  <c r="X595" i="6"/>
  <c r="Y595" i="6"/>
  <c r="Z595" i="6"/>
  <c r="R596" i="6"/>
  <c r="S596" i="6"/>
  <c r="T596" i="6"/>
  <c r="U596" i="6"/>
  <c r="V596" i="6"/>
  <c r="W596" i="6"/>
  <c r="X596" i="6"/>
  <c r="Y596" i="6"/>
  <c r="R597" i="6"/>
  <c r="S597" i="6"/>
  <c r="T597" i="6"/>
  <c r="U597" i="6"/>
  <c r="V597" i="6"/>
  <c r="W597" i="6"/>
  <c r="X597" i="6"/>
  <c r="Y597" i="6"/>
  <c r="Z597" i="6"/>
  <c r="R598" i="6"/>
  <c r="S598" i="6"/>
  <c r="T598" i="6"/>
  <c r="U598" i="6"/>
  <c r="V598" i="6"/>
  <c r="W598" i="6"/>
  <c r="X598" i="6"/>
  <c r="Y598" i="6"/>
  <c r="R599" i="6"/>
  <c r="S599" i="6"/>
  <c r="T599" i="6"/>
  <c r="U599" i="6"/>
  <c r="V599" i="6"/>
  <c r="W599" i="6"/>
  <c r="X599" i="6"/>
  <c r="Y599" i="6"/>
  <c r="Z599" i="6"/>
  <c r="R600" i="6"/>
  <c r="S600" i="6"/>
  <c r="T600" i="6"/>
  <c r="U600" i="6"/>
  <c r="V600" i="6"/>
  <c r="W600" i="6"/>
  <c r="X600" i="6"/>
  <c r="Y600" i="6"/>
  <c r="R601" i="6"/>
  <c r="S601" i="6"/>
  <c r="T601" i="6"/>
  <c r="U601" i="6"/>
  <c r="V601" i="6"/>
  <c r="W601" i="6"/>
  <c r="X601" i="6"/>
  <c r="Y601" i="6"/>
  <c r="Z601" i="6"/>
  <c r="R602" i="6"/>
  <c r="S602" i="6"/>
  <c r="T602" i="6"/>
  <c r="U602" i="6"/>
  <c r="V602" i="6"/>
  <c r="W602" i="6"/>
  <c r="X602" i="6"/>
  <c r="Y602" i="6"/>
  <c r="R603" i="6"/>
  <c r="S603" i="6"/>
  <c r="T603" i="6"/>
  <c r="U603" i="6"/>
  <c r="V603" i="6"/>
  <c r="W603" i="6"/>
  <c r="X603" i="6"/>
  <c r="Y603" i="6"/>
  <c r="Z603" i="6"/>
  <c r="R604" i="6"/>
  <c r="S604" i="6"/>
  <c r="T604" i="6"/>
  <c r="U604" i="6"/>
  <c r="V604" i="6"/>
  <c r="W604" i="6"/>
  <c r="X604" i="6"/>
  <c r="Y604" i="6"/>
  <c r="R605" i="6"/>
  <c r="S605" i="6"/>
  <c r="T605" i="6"/>
  <c r="U605" i="6"/>
  <c r="V605" i="6"/>
  <c r="W605" i="6"/>
  <c r="X605" i="6"/>
  <c r="Y605" i="6"/>
  <c r="Z605" i="6"/>
  <c r="R606" i="6"/>
  <c r="S606" i="6"/>
  <c r="T606" i="6"/>
  <c r="U606" i="6"/>
  <c r="V606" i="6"/>
  <c r="W606" i="6"/>
  <c r="X606" i="6"/>
  <c r="Y606" i="6"/>
  <c r="R607" i="6"/>
  <c r="S607" i="6"/>
  <c r="T607" i="6"/>
  <c r="U607" i="6"/>
  <c r="V607" i="6"/>
  <c r="W607" i="6"/>
  <c r="X607" i="6"/>
  <c r="Y607" i="6"/>
  <c r="Z607" i="6"/>
  <c r="R608" i="6"/>
  <c r="S608" i="6"/>
  <c r="T608" i="6"/>
  <c r="U608" i="6"/>
  <c r="V608" i="6"/>
  <c r="W608" i="6"/>
  <c r="X608" i="6"/>
  <c r="Y608" i="6"/>
  <c r="R609" i="6"/>
  <c r="S609" i="6"/>
  <c r="T609" i="6"/>
  <c r="U609" i="6"/>
  <c r="V609" i="6"/>
  <c r="W609" i="6"/>
  <c r="X609" i="6"/>
  <c r="Y609" i="6"/>
  <c r="Z609" i="6"/>
  <c r="R610" i="6"/>
  <c r="S610" i="6"/>
  <c r="T610" i="6"/>
  <c r="U610" i="6"/>
  <c r="V610" i="6"/>
  <c r="W610" i="6"/>
  <c r="X610" i="6"/>
  <c r="Y610" i="6"/>
  <c r="R611" i="6"/>
  <c r="S611" i="6"/>
  <c r="T611" i="6"/>
  <c r="U611" i="6"/>
  <c r="V611" i="6"/>
  <c r="W611" i="6"/>
  <c r="X611" i="6"/>
  <c r="Y611" i="6"/>
  <c r="Z611" i="6"/>
  <c r="R612" i="6"/>
  <c r="S612" i="6"/>
  <c r="T612" i="6"/>
  <c r="U612" i="6"/>
  <c r="V612" i="6"/>
  <c r="W612" i="6"/>
  <c r="X612" i="6"/>
  <c r="Y612" i="6"/>
  <c r="R613" i="6"/>
  <c r="S613" i="6"/>
  <c r="T613" i="6"/>
  <c r="U613" i="6"/>
  <c r="V613" i="6"/>
  <c r="W613" i="6"/>
  <c r="X613" i="6"/>
  <c r="Y613" i="6"/>
  <c r="Z613" i="6"/>
  <c r="R614" i="6"/>
  <c r="S614" i="6"/>
  <c r="T614" i="6"/>
  <c r="U614" i="6"/>
  <c r="V614" i="6"/>
  <c r="W614" i="6"/>
  <c r="X614" i="6"/>
  <c r="Y614" i="6"/>
  <c r="R615" i="6"/>
  <c r="S615" i="6"/>
  <c r="T615" i="6"/>
  <c r="U615" i="6"/>
  <c r="V615" i="6"/>
  <c r="W615" i="6"/>
  <c r="X615" i="6"/>
  <c r="Y615" i="6"/>
  <c r="Z615" i="6"/>
  <c r="R616" i="6"/>
  <c r="S616" i="6"/>
  <c r="T616" i="6"/>
  <c r="U616" i="6"/>
  <c r="V616" i="6"/>
  <c r="W616" i="6"/>
  <c r="X616" i="6"/>
  <c r="Y616" i="6"/>
  <c r="R617" i="6"/>
  <c r="S617" i="6"/>
  <c r="T617" i="6"/>
  <c r="U617" i="6"/>
  <c r="V617" i="6"/>
  <c r="W617" i="6"/>
  <c r="X617" i="6"/>
  <c r="Y617" i="6"/>
  <c r="Z617" i="6"/>
  <c r="R618" i="6"/>
  <c r="S618" i="6"/>
  <c r="T618" i="6"/>
  <c r="U618" i="6"/>
  <c r="V618" i="6"/>
  <c r="W618" i="6"/>
  <c r="X618" i="6"/>
  <c r="Y618" i="6"/>
  <c r="R619" i="6"/>
  <c r="S619" i="6"/>
  <c r="T619" i="6"/>
  <c r="U619" i="6"/>
  <c r="V619" i="6"/>
  <c r="W619" i="6"/>
  <c r="X619" i="6"/>
  <c r="Y619" i="6"/>
  <c r="Z619" i="6"/>
  <c r="R620" i="6"/>
  <c r="S620" i="6"/>
  <c r="T620" i="6"/>
  <c r="U620" i="6"/>
  <c r="V620" i="6"/>
  <c r="W620" i="6"/>
  <c r="X620" i="6"/>
  <c r="Y620" i="6"/>
  <c r="R621" i="6"/>
  <c r="S621" i="6"/>
  <c r="T621" i="6"/>
  <c r="U621" i="6"/>
  <c r="V621" i="6"/>
  <c r="W621" i="6"/>
  <c r="X621" i="6"/>
  <c r="Y621" i="6"/>
  <c r="Z621" i="6"/>
  <c r="R622" i="6"/>
  <c r="S622" i="6"/>
  <c r="T622" i="6"/>
  <c r="U622" i="6"/>
  <c r="V622" i="6"/>
  <c r="W622" i="6"/>
  <c r="X622" i="6"/>
  <c r="Y622" i="6"/>
  <c r="R623" i="6"/>
  <c r="S623" i="6"/>
  <c r="T623" i="6"/>
  <c r="U623" i="6"/>
  <c r="V623" i="6"/>
  <c r="W623" i="6"/>
  <c r="X623" i="6"/>
  <c r="Y623" i="6"/>
  <c r="Z623" i="6"/>
  <c r="R624" i="6"/>
  <c r="S624" i="6"/>
  <c r="T624" i="6"/>
  <c r="U624" i="6"/>
  <c r="V624" i="6"/>
  <c r="W624" i="6"/>
  <c r="X624" i="6"/>
  <c r="Y624" i="6"/>
  <c r="R625" i="6"/>
  <c r="S625" i="6"/>
  <c r="T625" i="6"/>
  <c r="U625" i="6"/>
  <c r="V625" i="6"/>
  <c r="W625" i="6"/>
  <c r="X625" i="6"/>
  <c r="Y625" i="6"/>
  <c r="Z625" i="6"/>
  <c r="R626" i="6"/>
  <c r="S626" i="6"/>
  <c r="T626" i="6"/>
  <c r="U626" i="6"/>
  <c r="V626" i="6"/>
  <c r="W626" i="6"/>
  <c r="X626" i="6"/>
  <c r="Y626" i="6"/>
  <c r="R627" i="6"/>
  <c r="S627" i="6"/>
  <c r="T627" i="6"/>
  <c r="U627" i="6"/>
  <c r="V627" i="6"/>
  <c r="W627" i="6"/>
  <c r="X627" i="6"/>
  <c r="Y627" i="6"/>
  <c r="Z627" i="6"/>
  <c r="R628" i="6"/>
  <c r="S628" i="6"/>
  <c r="T628" i="6"/>
  <c r="U628" i="6"/>
  <c r="V628" i="6"/>
  <c r="W628" i="6"/>
  <c r="X628" i="6"/>
  <c r="Y628" i="6"/>
  <c r="R629" i="6"/>
  <c r="S629" i="6"/>
  <c r="T629" i="6"/>
  <c r="U629" i="6"/>
  <c r="V629" i="6"/>
  <c r="W629" i="6"/>
  <c r="X629" i="6"/>
  <c r="Y629" i="6"/>
  <c r="Z629" i="6"/>
  <c r="R630" i="6"/>
  <c r="S630" i="6"/>
  <c r="T630" i="6"/>
  <c r="U630" i="6"/>
  <c r="V630" i="6"/>
  <c r="W630" i="6"/>
  <c r="X630" i="6"/>
  <c r="Y630" i="6"/>
  <c r="R631" i="6"/>
  <c r="S631" i="6"/>
  <c r="T631" i="6"/>
  <c r="U631" i="6"/>
  <c r="V631" i="6"/>
  <c r="W631" i="6"/>
  <c r="X631" i="6"/>
  <c r="Y631" i="6"/>
  <c r="Z631" i="6"/>
  <c r="R632" i="6"/>
  <c r="S632" i="6"/>
  <c r="T632" i="6"/>
  <c r="U632" i="6"/>
  <c r="V632" i="6"/>
  <c r="W632" i="6"/>
  <c r="X632" i="6"/>
  <c r="Y632" i="6"/>
  <c r="R633" i="6"/>
  <c r="S633" i="6"/>
  <c r="T633" i="6"/>
  <c r="U633" i="6"/>
  <c r="V633" i="6"/>
  <c r="W633" i="6"/>
  <c r="X633" i="6"/>
  <c r="Y633" i="6"/>
  <c r="Z633" i="6"/>
  <c r="R634" i="6"/>
  <c r="S634" i="6"/>
  <c r="T634" i="6"/>
  <c r="U634" i="6"/>
  <c r="V634" i="6"/>
  <c r="W634" i="6"/>
  <c r="X634" i="6"/>
  <c r="Y634" i="6"/>
  <c r="R635" i="6"/>
  <c r="S635" i="6"/>
  <c r="T635" i="6"/>
  <c r="U635" i="6"/>
  <c r="V635" i="6"/>
  <c r="W635" i="6"/>
  <c r="X635" i="6"/>
  <c r="Y635" i="6"/>
  <c r="Z635" i="6"/>
  <c r="R636" i="6"/>
  <c r="S636" i="6"/>
  <c r="T636" i="6"/>
  <c r="U636" i="6"/>
  <c r="V636" i="6"/>
  <c r="W636" i="6"/>
  <c r="X636" i="6"/>
  <c r="Y636" i="6"/>
  <c r="R637" i="6"/>
  <c r="S637" i="6"/>
  <c r="T637" i="6"/>
  <c r="U637" i="6"/>
  <c r="V637" i="6"/>
  <c r="W637" i="6"/>
  <c r="X637" i="6"/>
  <c r="Y637" i="6"/>
  <c r="Z637" i="6"/>
  <c r="R638" i="6"/>
  <c r="S638" i="6"/>
  <c r="T638" i="6"/>
  <c r="U638" i="6"/>
  <c r="V638" i="6"/>
  <c r="W638" i="6"/>
  <c r="X638" i="6"/>
  <c r="Y638" i="6"/>
  <c r="R639" i="6"/>
  <c r="S639" i="6"/>
  <c r="T639" i="6"/>
  <c r="U639" i="6"/>
  <c r="V639" i="6"/>
  <c r="W639" i="6"/>
  <c r="X639" i="6"/>
  <c r="Y639" i="6"/>
  <c r="Z639" i="6"/>
  <c r="R640" i="6"/>
  <c r="S640" i="6"/>
  <c r="T640" i="6"/>
  <c r="U640" i="6"/>
  <c r="V640" i="6"/>
  <c r="W640" i="6"/>
  <c r="X640" i="6"/>
  <c r="Y640" i="6"/>
  <c r="R641" i="6"/>
  <c r="S641" i="6"/>
  <c r="T641" i="6"/>
  <c r="U641" i="6"/>
  <c r="V641" i="6"/>
  <c r="W641" i="6"/>
  <c r="X641" i="6"/>
  <c r="Y641" i="6"/>
  <c r="Z641" i="6"/>
  <c r="R642" i="6"/>
  <c r="S642" i="6"/>
  <c r="T642" i="6"/>
  <c r="U642" i="6"/>
  <c r="V642" i="6"/>
  <c r="W642" i="6"/>
  <c r="X642" i="6"/>
  <c r="Y642" i="6"/>
  <c r="R643" i="6"/>
  <c r="S643" i="6"/>
  <c r="T643" i="6"/>
  <c r="U643" i="6"/>
  <c r="V643" i="6"/>
  <c r="W643" i="6"/>
  <c r="X643" i="6"/>
  <c r="Y643" i="6"/>
  <c r="Z643" i="6"/>
  <c r="R644" i="6"/>
  <c r="S644" i="6"/>
  <c r="T644" i="6"/>
  <c r="U644" i="6"/>
  <c r="V644" i="6"/>
  <c r="W644" i="6"/>
  <c r="X644" i="6"/>
  <c r="Y644" i="6"/>
  <c r="R645" i="6"/>
  <c r="S645" i="6"/>
  <c r="T645" i="6"/>
  <c r="U645" i="6"/>
  <c r="V645" i="6"/>
  <c r="W645" i="6"/>
  <c r="X645" i="6"/>
  <c r="Y645" i="6"/>
  <c r="Z645" i="6"/>
  <c r="R646" i="6"/>
  <c r="S646" i="6"/>
  <c r="T646" i="6"/>
  <c r="U646" i="6"/>
  <c r="V646" i="6"/>
  <c r="W646" i="6"/>
  <c r="X646" i="6"/>
  <c r="Y646" i="6"/>
  <c r="R647" i="6"/>
  <c r="S647" i="6"/>
  <c r="T647" i="6"/>
  <c r="U647" i="6"/>
  <c r="V647" i="6"/>
  <c r="W647" i="6"/>
  <c r="X647" i="6"/>
  <c r="Y647" i="6"/>
  <c r="Z647" i="6"/>
  <c r="R648" i="6"/>
  <c r="S648" i="6"/>
  <c r="T648" i="6"/>
  <c r="U648" i="6"/>
  <c r="V648" i="6"/>
  <c r="W648" i="6"/>
  <c r="X648" i="6"/>
  <c r="Y648" i="6"/>
  <c r="R649" i="6"/>
  <c r="S649" i="6"/>
  <c r="T649" i="6"/>
  <c r="U649" i="6"/>
  <c r="V649" i="6"/>
  <c r="W649" i="6"/>
  <c r="X649" i="6"/>
  <c r="Y649" i="6"/>
  <c r="Z649" i="6"/>
  <c r="R650" i="6"/>
  <c r="S650" i="6"/>
  <c r="T650" i="6"/>
  <c r="U650" i="6"/>
  <c r="V650" i="6"/>
  <c r="W650" i="6"/>
  <c r="X650" i="6"/>
  <c r="Y650" i="6"/>
  <c r="R651" i="6"/>
  <c r="S651" i="6"/>
  <c r="T651" i="6"/>
  <c r="U651" i="6"/>
  <c r="V651" i="6"/>
  <c r="W651" i="6"/>
  <c r="X651" i="6"/>
  <c r="Y651" i="6"/>
  <c r="Z651" i="6"/>
  <c r="R652" i="6"/>
  <c r="S652" i="6"/>
  <c r="T652" i="6"/>
  <c r="U652" i="6"/>
  <c r="V652" i="6"/>
  <c r="W652" i="6"/>
  <c r="X652" i="6"/>
  <c r="Y652" i="6"/>
  <c r="R653" i="6"/>
  <c r="S653" i="6"/>
  <c r="T653" i="6"/>
  <c r="U653" i="6"/>
  <c r="V653" i="6"/>
  <c r="W653" i="6"/>
  <c r="X653" i="6"/>
  <c r="Y653" i="6"/>
  <c r="Z653" i="6"/>
  <c r="R654" i="6"/>
  <c r="S654" i="6"/>
  <c r="T654" i="6"/>
  <c r="U654" i="6"/>
  <c r="V654" i="6"/>
  <c r="W654" i="6"/>
  <c r="X654" i="6"/>
  <c r="Y654" i="6"/>
  <c r="R655" i="6"/>
  <c r="S655" i="6"/>
  <c r="T655" i="6"/>
  <c r="U655" i="6"/>
  <c r="V655" i="6"/>
  <c r="W655" i="6"/>
  <c r="X655" i="6"/>
  <c r="Y655" i="6"/>
  <c r="Z655" i="6"/>
  <c r="R656" i="6"/>
  <c r="S656" i="6"/>
  <c r="T656" i="6"/>
  <c r="U656" i="6"/>
  <c r="V656" i="6"/>
  <c r="W656" i="6"/>
  <c r="X656" i="6"/>
  <c r="Y656" i="6"/>
  <c r="R657" i="6"/>
  <c r="S657" i="6"/>
  <c r="T657" i="6"/>
  <c r="U657" i="6"/>
  <c r="V657" i="6"/>
  <c r="W657" i="6"/>
  <c r="X657" i="6"/>
  <c r="Y657" i="6"/>
  <c r="Z657" i="6"/>
  <c r="R658" i="6"/>
  <c r="S658" i="6"/>
  <c r="T658" i="6"/>
  <c r="U658" i="6"/>
  <c r="V658" i="6"/>
  <c r="W658" i="6"/>
  <c r="X658" i="6"/>
  <c r="Y658" i="6"/>
  <c r="R659" i="6"/>
  <c r="S659" i="6"/>
  <c r="T659" i="6"/>
  <c r="U659" i="6"/>
  <c r="V659" i="6"/>
  <c r="W659" i="6"/>
  <c r="X659" i="6"/>
  <c r="Y659" i="6"/>
  <c r="Z659" i="6"/>
  <c r="R660" i="6"/>
  <c r="S660" i="6"/>
  <c r="T660" i="6"/>
  <c r="U660" i="6"/>
  <c r="V660" i="6"/>
  <c r="W660" i="6"/>
  <c r="X660" i="6"/>
  <c r="Y660" i="6"/>
  <c r="R661" i="6"/>
  <c r="S661" i="6"/>
  <c r="T661" i="6"/>
  <c r="U661" i="6"/>
  <c r="V661" i="6"/>
  <c r="W661" i="6"/>
  <c r="X661" i="6"/>
  <c r="Y661" i="6"/>
  <c r="Z661" i="6"/>
  <c r="R662" i="6"/>
  <c r="S662" i="6"/>
  <c r="T662" i="6"/>
  <c r="U662" i="6"/>
  <c r="V662" i="6"/>
  <c r="W662" i="6"/>
  <c r="X662" i="6"/>
  <c r="Y662" i="6"/>
  <c r="R663" i="6"/>
  <c r="S663" i="6"/>
  <c r="T663" i="6"/>
  <c r="U663" i="6"/>
  <c r="V663" i="6"/>
  <c r="W663" i="6"/>
  <c r="X663" i="6"/>
  <c r="Y663" i="6"/>
  <c r="Z663" i="6"/>
  <c r="R664" i="6"/>
  <c r="S664" i="6"/>
  <c r="T664" i="6"/>
  <c r="U664" i="6"/>
  <c r="V664" i="6"/>
  <c r="W664" i="6"/>
  <c r="X664" i="6"/>
  <c r="Y664" i="6"/>
  <c r="R665" i="6"/>
  <c r="S665" i="6"/>
  <c r="T665" i="6"/>
  <c r="U665" i="6"/>
  <c r="V665" i="6"/>
  <c r="W665" i="6"/>
  <c r="X665" i="6"/>
  <c r="Y665" i="6"/>
  <c r="Z665" i="6"/>
  <c r="R666" i="6"/>
  <c r="S666" i="6"/>
  <c r="T666" i="6"/>
  <c r="U666" i="6"/>
  <c r="V666" i="6"/>
  <c r="W666" i="6"/>
  <c r="X666" i="6"/>
  <c r="Y666" i="6"/>
  <c r="R667" i="6"/>
  <c r="S667" i="6"/>
  <c r="T667" i="6"/>
  <c r="U667" i="6"/>
  <c r="V667" i="6"/>
  <c r="W667" i="6"/>
  <c r="X667" i="6"/>
  <c r="Y667" i="6"/>
  <c r="Z667" i="6"/>
  <c r="R668" i="6"/>
  <c r="S668" i="6"/>
  <c r="T668" i="6"/>
  <c r="U668" i="6"/>
  <c r="V668" i="6"/>
  <c r="W668" i="6"/>
  <c r="X668" i="6"/>
  <c r="Y668" i="6"/>
  <c r="R669" i="6"/>
  <c r="S669" i="6"/>
  <c r="T669" i="6"/>
  <c r="U669" i="6"/>
  <c r="V669" i="6"/>
  <c r="W669" i="6"/>
  <c r="X669" i="6"/>
  <c r="Y669" i="6"/>
  <c r="Z669" i="6"/>
  <c r="R670" i="6"/>
  <c r="S670" i="6"/>
  <c r="T670" i="6"/>
  <c r="U670" i="6"/>
  <c r="V670" i="6"/>
  <c r="W670" i="6"/>
  <c r="X670" i="6"/>
  <c r="Y670" i="6"/>
  <c r="R671" i="6"/>
  <c r="S671" i="6"/>
  <c r="T671" i="6"/>
  <c r="U671" i="6"/>
  <c r="V671" i="6"/>
  <c r="W671" i="6"/>
  <c r="X671" i="6"/>
  <c r="Y671" i="6"/>
  <c r="Z671" i="6"/>
  <c r="R672" i="6"/>
  <c r="S672" i="6"/>
  <c r="T672" i="6"/>
  <c r="U672" i="6"/>
  <c r="V672" i="6"/>
  <c r="W672" i="6"/>
  <c r="X672" i="6"/>
  <c r="Y672" i="6"/>
  <c r="R673" i="6"/>
  <c r="S673" i="6"/>
  <c r="T673" i="6"/>
  <c r="U673" i="6"/>
  <c r="V673" i="6"/>
  <c r="W673" i="6"/>
  <c r="X673" i="6"/>
  <c r="Y673" i="6"/>
  <c r="Z673" i="6"/>
  <c r="R674" i="6"/>
  <c r="S674" i="6"/>
  <c r="T674" i="6"/>
  <c r="U674" i="6"/>
  <c r="V674" i="6"/>
  <c r="W674" i="6"/>
  <c r="X674" i="6"/>
  <c r="Y674" i="6"/>
  <c r="R675" i="6"/>
  <c r="S675" i="6"/>
  <c r="T675" i="6"/>
  <c r="U675" i="6"/>
  <c r="V675" i="6"/>
  <c r="W675" i="6"/>
  <c r="X675" i="6"/>
  <c r="Y675" i="6"/>
  <c r="Z675" i="6"/>
  <c r="R676" i="6"/>
  <c r="S676" i="6"/>
  <c r="T676" i="6"/>
  <c r="U676" i="6"/>
  <c r="V676" i="6"/>
  <c r="W676" i="6"/>
  <c r="X676" i="6"/>
  <c r="Y676" i="6"/>
  <c r="R677" i="6"/>
  <c r="S677" i="6"/>
  <c r="T677" i="6"/>
  <c r="U677" i="6"/>
  <c r="V677" i="6"/>
  <c r="W677" i="6"/>
  <c r="X677" i="6"/>
  <c r="Y677" i="6"/>
  <c r="Z677" i="6"/>
  <c r="R678" i="6"/>
  <c r="S678" i="6"/>
  <c r="T678" i="6"/>
  <c r="U678" i="6"/>
  <c r="V678" i="6"/>
  <c r="W678" i="6"/>
  <c r="X678" i="6"/>
  <c r="Y678" i="6"/>
  <c r="R679" i="6"/>
  <c r="S679" i="6"/>
  <c r="T679" i="6"/>
  <c r="U679" i="6"/>
  <c r="V679" i="6"/>
  <c r="W679" i="6"/>
  <c r="X679" i="6"/>
  <c r="Y679" i="6"/>
  <c r="Z679" i="6"/>
  <c r="R680" i="6"/>
  <c r="S680" i="6"/>
  <c r="T680" i="6"/>
  <c r="U680" i="6"/>
  <c r="V680" i="6"/>
  <c r="W680" i="6"/>
  <c r="X680" i="6"/>
  <c r="Y680" i="6"/>
  <c r="R681" i="6"/>
  <c r="S681" i="6"/>
  <c r="T681" i="6"/>
  <c r="U681" i="6"/>
  <c r="V681" i="6"/>
  <c r="W681" i="6"/>
  <c r="X681" i="6"/>
  <c r="Y681" i="6"/>
  <c r="Z681" i="6"/>
  <c r="R682" i="6"/>
  <c r="S682" i="6"/>
  <c r="T682" i="6"/>
  <c r="U682" i="6"/>
  <c r="V682" i="6"/>
  <c r="W682" i="6"/>
  <c r="X682" i="6"/>
  <c r="Y682" i="6"/>
  <c r="R683" i="6"/>
  <c r="S683" i="6"/>
  <c r="T683" i="6"/>
  <c r="U683" i="6"/>
  <c r="V683" i="6"/>
  <c r="W683" i="6"/>
  <c r="X683" i="6"/>
  <c r="Y683" i="6"/>
  <c r="Z683" i="6"/>
  <c r="R684" i="6"/>
  <c r="S684" i="6"/>
  <c r="T684" i="6"/>
  <c r="U684" i="6"/>
  <c r="V684" i="6"/>
  <c r="W684" i="6"/>
  <c r="X684" i="6"/>
  <c r="Y684" i="6"/>
  <c r="R685" i="6"/>
  <c r="S685" i="6"/>
  <c r="T685" i="6"/>
  <c r="U685" i="6"/>
  <c r="V685" i="6"/>
  <c r="W685" i="6"/>
  <c r="X685" i="6"/>
  <c r="Y685" i="6"/>
  <c r="Z685" i="6"/>
  <c r="R686" i="6"/>
  <c r="S686" i="6"/>
  <c r="T686" i="6"/>
  <c r="U686" i="6"/>
  <c r="V686" i="6"/>
  <c r="W686" i="6"/>
  <c r="X686" i="6"/>
  <c r="Y686" i="6"/>
  <c r="R687" i="6"/>
  <c r="S687" i="6"/>
  <c r="T687" i="6"/>
  <c r="U687" i="6"/>
  <c r="V687" i="6"/>
  <c r="W687" i="6"/>
  <c r="X687" i="6"/>
  <c r="Y687" i="6"/>
  <c r="Z687" i="6"/>
  <c r="R688" i="6"/>
  <c r="S688" i="6"/>
  <c r="T688" i="6"/>
  <c r="U688" i="6"/>
  <c r="V688" i="6"/>
  <c r="W688" i="6"/>
  <c r="X688" i="6"/>
  <c r="Y688" i="6"/>
  <c r="R689" i="6"/>
  <c r="S689" i="6"/>
  <c r="T689" i="6"/>
  <c r="U689" i="6"/>
  <c r="V689" i="6"/>
  <c r="W689" i="6"/>
  <c r="X689" i="6"/>
  <c r="Y689" i="6"/>
  <c r="Z689" i="6"/>
  <c r="R690" i="6"/>
  <c r="S690" i="6"/>
  <c r="T690" i="6"/>
  <c r="U690" i="6"/>
  <c r="V690" i="6"/>
  <c r="W690" i="6"/>
  <c r="X690" i="6"/>
  <c r="Y690" i="6"/>
  <c r="R691" i="6"/>
  <c r="S691" i="6"/>
  <c r="T691" i="6"/>
  <c r="U691" i="6"/>
  <c r="V691" i="6"/>
  <c r="W691" i="6"/>
  <c r="X691" i="6"/>
  <c r="Y691" i="6"/>
  <c r="Z691" i="6"/>
  <c r="R692" i="6"/>
  <c r="S692" i="6"/>
  <c r="T692" i="6"/>
  <c r="U692" i="6"/>
  <c r="V692" i="6"/>
  <c r="W692" i="6"/>
  <c r="X692" i="6"/>
  <c r="Y692" i="6"/>
  <c r="R693" i="6"/>
  <c r="S693" i="6"/>
  <c r="T693" i="6"/>
  <c r="U693" i="6"/>
  <c r="V693" i="6"/>
  <c r="W693" i="6"/>
  <c r="X693" i="6"/>
  <c r="Y693" i="6"/>
  <c r="Z693" i="6"/>
  <c r="R694" i="6"/>
  <c r="S694" i="6"/>
  <c r="T694" i="6"/>
  <c r="U694" i="6"/>
  <c r="V694" i="6"/>
  <c r="W694" i="6"/>
  <c r="X694" i="6"/>
  <c r="Y694" i="6"/>
  <c r="R695" i="6"/>
  <c r="S695" i="6"/>
  <c r="T695" i="6"/>
  <c r="U695" i="6"/>
  <c r="V695" i="6"/>
  <c r="W695" i="6"/>
  <c r="X695" i="6"/>
  <c r="Y695" i="6"/>
  <c r="Z695" i="6"/>
  <c r="R696" i="6"/>
  <c r="S696" i="6"/>
  <c r="T696" i="6"/>
  <c r="U696" i="6"/>
  <c r="V696" i="6"/>
  <c r="W696" i="6"/>
  <c r="X696" i="6"/>
  <c r="Y696" i="6"/>
  <c r="R697" i="6"/>
  <c r="S697" i="6"/>
  <c r="T697" i="6"/>
  <c r="U697" i="6"/>
  <c r="V697" i="6"/>
  <c r="W697" i="6"/>
  <c r="X697" i="6"/>
  <c r="Y697" i="6"/>
  <c r="Z697" i="6"/>
  <c r="R698" i="6"/>
  <c r="S698" i="6"/>
  <c r="T698" i="6"/>
  <c r="U698" i="6"/>
  <c r="V698" i="6"/>
  <c r="W698" i="6"/>
  <c r="X698" i="6"/>
  <c r="Y698" i="6"/>
  <c r="R699" i="6"/>
  <c r="S699" i="6"/>
  <c r="T699" i="6"/>
  <c r="U699" i="6"/>
  <c r="V699" i="6"/>
  <c r="W699" i="6"/>
  <c r="X699" i="6"/>
  <c r="Y699" i="6"/>
  <c r="Z699" i="6"/>
  <c r="R700" i="6"/>
  <c r="S700" i="6"/>
  <c r="T700" i="6"/>
  <c r="U700" i="6"/>
  <c r="V700" i="6"/>
  <c r="W700" i="6"/>
  <c r="X700" i="6"/>
  <c r="Y700" i="6"/>
  <c r="R701" i="6"/>
  <c r="S701" i="6"/>
  <c r="T701" i="6"/>
  <c r="U701" i="6"/>
  <c r="V701" i="6"/>
  <c r="W701" i="6"/>
  <c r="X701" i="6"/>
  <c r="Y701" i="6"/>
  <c r="Z701" i="6"/>
  <c r="R702" i="6"/>
  <c r="S702" i="6"/>
  <c r="T702" i="6"/>
  <c r="U702" i="6"/>
  <c r="V702" i="6"/>
  <c r="W702" i="6"/>
  <c r="X702" i="6"/>
  <c r="Y702" i="6"/>
  <c r="R703" i="6"/>
  <c r="S703" i="6"/>
  <c r="T703" i="6"/>
  <c r="U703" i="6"/>
  <c r="V703" i="6"/>
  <c r="W703" i="6"/>
  <c r="X703" i="6"/>
  <c r="Y703" i="6"/>
  <c r="Z703" i="6"/>
  <c r="R704" i="6"/>
  <c r="S704" i="6"/>
  <c r="T704" i="6"/>
  <c r="U704" i="6"/>
  <c r="V704" i="6"/>
  <c r="W704" i="6"/>
  <c r="X704" i="6"/>
  <c r="Y704" i="6"/>
  <c r="R705" i="6"/>
  <c r="S705" i="6"/>
  <c r="T705" i="6"/>
  <c r="U705" i="6"/>
  <c r="V705" i="6"/>
  <c r="W705" i="6"/>
  <c r="X705" i="6"/>
  <c r="Y705" i="6"/>
  <c r="Z705" i="6"/>
  <c r="R706" i="6"/>
  <c r="S706" i="6"/>
  <c r="T706" i="6"/>
  <c r="U706" i="6"/>
  <c r="V706" i="6"/>
  <c r="W706" i="6"/>
  <c r="X706" i="6"/>
  <c r="Y706" i="6"/>
  <c r="R707" i="6"/>
  <c r="S707" i="6"/>
  <c r="T707" i="6"/>
  <c r="U707" i="6"/>
  <c r="V707" i="6"/>
  <c r="W707" i="6"/>
  <c r="X707" i="6"/>
  <c r="Y707" i="6"/>
  <c r="Z707" i="6"/>
  <c r="R708" i="6"/>
  <c r="S708" i="6"/>
  <c r="T708" i="6"/>
  <c r="U708" i="6"/>
  <c r="V708" i="6"/>
  <c r="W708" i="6"/>
  <c r="X708" i="6"/>
  <c r="Y708" i="6"/>
  <c r="R709" i="6"/>
  <c r="S709" i="6"/>
  <c r="T709" i="6"/>
  <c r="U709" i="6"/>
  <c r="V709" i="6"/>
  <c r="W709" i="6"/>
  <c r="X709" i="6"/>
  <c r="Y709" i="6"/>
  <c r="Z709" i="6"/>
  <c r="R710" i="6"/>
  <c r="S710" i="6"/>
  <c r="T710" i="6"/>
  <c r="U710" i="6"/>
  <c r="V710" i="6"/>
  <c r="W710" i="6"/>
  <c r="X710" i="6"/>
  <c r="Y710" i="6"/>
  <c r="R711" i="6"/>
  <c r="S711" i="6"/>
  <c r="T711" i="6"/>
  <c r="U711" i="6"/>
  <c r="V711" i="6"/>
  <c r="W711" i="6"/>
  <c r="X711" i="6"/>
  <c r="Y711" i="6"/>
  <c r="Z711" i="6"/>
  <c r="R712" i="6"/>
  <c r="S712" i="6"/>
  <c r="T712" i="6"/>
  <c r="U712" i="6"/>
  <c r="V712" i="6"/>
  <c r="W712" i="6"/>
  <c r="X712" i="6"/>
  <c r="Y712" i="6"/>
  <c r="R713" i="6"/>
  <c r="S713" i="6"/>
  <c r="T713" i="6"/>
  <c r="U713" i="6"/>
  <c r="V713" i="6"/>
  <c r="W713" i="6"/>
  <c r="X713" i="6"/>
  <c r="Y713" i="6"/>
  <c r="Z713" i="6"/>
  <c r="R714" i="6"/>
  <c r="S714" i="6"/>
  <c r="T714" i="6"/>
  <c r="U714" i="6"/>
  <c r="V714" i="6"/>
  <c r="W714" i="6"/>
  <c r="X714" i="6"/>
  <c r="Y714" i="6"/>
  <c r="R715" i="6"/>
  <c r="S715" i="6"/>
  <c r="T715" i="6"/>
  <c r="U715" i="6"/>
  <c r="V715" i="6"/>
  <c r="W715" i="6"/>
  <c r="X715" i="6"/>
  <c r="Y715" i="6"/>
  <c r="Z715" i="6"/>
  <c r="R716" i="6"/>
  <c r="S716" i="6"/>
  <c r="T716" i="6"/>
  <c r="U716" i="6"/>
  <c r="V716" i="6"/>
  <c r="W716" i="6"/>
  <c r="X716" i="6"/>
  <c r="Y716" i="6"/>
  <c r="R717" i="6"/>
  <c r="S717" i="6"/>
  <c r="T717" i="6"/>
  <c r="U717" i="6"/>
  <c r="V717" i="6"/>
  <c r="W717" i="6"/>
  <c r="X717" i="6"/>
  <c r="Y717" i="6"/>
  <c r="Z717" i="6"/>
  <c r="R718" i="6"/>
  <c r="S718" i="6"/>
  <c r="T718" i="6"/>
  <c r="U718" i="6"/>
  <c r="V718" i="6"/>
  <c r="W718" i="6"/>
  <c r="X718" i="6"/>
  <c r="Y718" i="6"/>
  <c r="R719" i="6"/>
  <c r="S719" i="6"/>
  <c r="T719" i="6"/>
  <c r="U719" i="6"/>
  <c r="V719" i="6"/>
  <c r="W719" i="6"/>
  <c r="X719" i="6"/>
  <c r="Y719" i="6"/>
  <c r="Z719" i="6"/>
  <c r="R720" i="6"/>
  <c r="S720" i="6"/>
  <c r="T720" i="6"/>
  <c r="U720" i="6"/>
  <c r="V720" i="6"/>
  <c r="W720" i="6"/>
  <c r="X720" i="6"/>
  <c r="Y720" i="6"/>
  <c r="R721" i="6"/>
  <c r="S721" i="6"/>
  <c r="T721" i="6"/>
  <c r="U721" i="6"/>
  <c r="V721" i="6"/>
  <c r="W721" i="6"/>
  <c r="X721" i="6"/>
  <c r="Y721" i="6"/>
  <c r="Z721" i="6"/>
  <c r="R722" i="6"/>
  <c r="S722" i="6"/>
  <c r="T722" i="6"/>
  <c r="U722" i="6"/>
  <c r="V722" i="6"/>
  <c r="W722" i="6"/>
  <c r="X722" i="6"/>
  <c r="Y722" i="6"/>
  <c r="R723" i="6"/>
  <c r="S723" i="6"/>
  <c r="T723" i="6"/>
  <c r="U723" i="6"/>
  <c r="V723" i="6"/>
  <c r="W723" i="6"/>
  <c r="X723" i="6"/>
  <c r="Y723" i="6"/>
  <c r="Z723" i="6"/>
  <c r="R724" i="6"/>
  <c r="S724" i="6"/>
  <c r="T724" i="6"/>
  <c r="U724" i="6"/>
  <c r="V724" i="6"/>
  <c r="W724" i="6"/>
  <c r="X724" i="6"/>
  <c r="Y724" i="6"/>
  <c r="R725" i="6"/>
  <c r="S725" i="6"/>
  <c r="T725" i="6"/>
  <c r="U725" i="6"/>
  <c r="V725" i="6"/>
  <c r="W725" i="6"/>
  <c r="X725" i="6"/>
  <c r="Y725" i="6"/>
  <c r="Z725" i="6"/>
  <c r="R726" i="6"/>
  <c r="S726" i="6"/>
  <c r="T726" i="6"/>
  <c r="U726" i="6"/>
  <c r="V726" i="6"/>
  <c r="W726" i="6"/>
  <c r="X726" i="6"/>
  <c r="Y726" i="6"/>
  <c r="R727" i="6"/>
  <c r="S727" i="6"/>
  <c r="T727" i="6"/>
  <c r="U727" i="6"/>
  <c r="V727" i="6"/>
  <c r="W727" i="6"/>
  <c r="X727" i="6"/>
  <c r="Y727" i="6"/>
  <c r="Z727" i="6"/>
  <c r="R728" i="6"/>
  <c r="S728" i="6"/>
  <c r="T728" i="6"/>
  <c r="U728" i="6"/>
  <c r="V728" i="6"/>
  <c r="W728" i="6"/>
  <c r="X728" i="6"/>
  <c r="Y728" i="6"/>
  <c r="R729" i="6"/>
  <c r="S729" i="6"/>
  <c r="T729" i="6"/>
  <c r="U729" i="6"/>
  <c r="V729" i="6"/>
  <c r="W729" i="6"/>
  <c r="X729" i="6"/>
  <c r="Y729" i="6"/>
  <c r="Z729" i="6"/>
  <c r="R730" i="6"/>
  <c r="S730" i="6"/>
  <c r="T730" i="6"/>
  <c r="U730" i="6"/>
  <c r="V730" i="6"/>
  <c r="W730" i="6"/>
  <c r="X730" i="6"/>
  <c r="Y730" i="6"/>
  <c r="R731" i="6"/>
  <c r="S731" i="6"/>
  <c r="T731" i="6"/>
  <c r="U731" i="6"/>
  <c r="V731" i="6"/>
  <c r="W731" i="6"/>
  <c r="X731" i="6"/>
  <c r="Y731" i="6"/>
  <c r="Z731" i="6"/>
  <c r="R732" i="6"/>
  <c r="S732" i="6"/>
  <c r="T732" i="6"/>
  <c r="U732" i="6"/>
  <c r="V732" i="6"/>
  <c r="W732" i="6"/>
  <c r="X732" i="6"/>
  <c r="Y732" i="6"/>
  <c r="R733" i="6"/>
  <c r="S733" i="6"/>
  <c r="T733" i="6"/>
  <c r="U733" i="6"/>
  <c r="V733" i="6"/>
  <c r="W733" i="6"/>
  <c r="X733" i="6"/>
  <c r="Y733" i="6"/>
  <c r="Z733" i="6"/>
  <c r="R734" i="6"/>
  <c r="S734" i="6"/>
  <c r="T734" i="6"/>
  <c r="U734" i="6"/>
  <c r="V734" i="6"/>
  <c r="W734" i="6"/>
  <c r="X734" i="6"/>
  <c r="Y734" i="6"/>
  <c r="R735" i="6"/>
  <c r="S735" i="6"/>
  <c r="T735" i="6"/>
  <c r="U735" i="6"/>
  <c r="V735" i="6"/>
  <c r="W735" i="6"/>
  <c r="X735" i="6"/>
  <c r="Y735" i="6"/>
  <c r="Z735" i="6"/>
  <c r="R736" i="6"/>
  <c r="S736" i="6"/>
  <c r="T736" i="6"/>
  <c r="U736" i="6"/>
  <c r="V736" i="6"/>
  <c r="W736" i="6"/>
  <c r="X736" i="6"/>
  <c r="Y736" i="6"/>
  <c r="R737" i="6"/>
  <c r="S737" i="6"/>
  <c r="T737" i="6"/>
  <c r="U737" i="6"/>
  <c r="V737" i="6"/>
  <c r="W737" i="6"/>
  <c r="X737" i="6"/>
  <c r="Y737" i="6"/>
  <c r="Z737" i="6"/>
  <c r="R738" i="6"/>
  <c r="S738" i="6"/>
  <c r="T738" i="6"/>
  <c r="U738" i="6"/>
  <c r="V738" i="6"/>
  <c r="W738" i="6"/>
  <c r="X738" i="6"/>
  <c r="Y738" i="6"/>
  <c r="R739" i="6"/>
  <c r="S739" i="6"/>
  <c r="T739" i="6"/>
  <c r="U739" i="6"/>
  <c r="V739" i="6"/>
  <c r="W739" i="6"/>
  <c r="X739" i="6"/>
  <c r="Y739" i="6"/>
  <c r="Z739" i="6"/>
  <c r="R740" i="6"/>
  <c r="S740" i="6"/>
  <c r="T740" i="6"/>
  <c r="U740" i="6"/>
  <c r="V740" i="6"/>
  <c r="W740" i="6"/>
  <c r="X740" i="6"/>
  <c r="Y740" i="6"/>
  <c r="R741" i="6"/>
  <c r="S741" i="6"/>
  <c r="T741" i="6"/>
  <c r="U741" i="6"/>
  <c r="V741" i="6"/>
  <c r="W741" i="6"/>
  <c r="X741" i="6"/>
  <c r="Y741" i="6"/>
  <c r="Z741" i="6"/>
  <c r="R742" i="6"/>
  <c r="S742" i="6"/>
  <c r="T742" i="6"/>
  <c r="U742" i="6"/>
  <c r="V742" i="6"/>
  <c r="W742" i="6"/>
  <c r="X742" i="6"/>
  <c r="Y742" i="6"/>
  <c r="R743" i="6"/>
  <c r="S743" i="6"/>
  <c r="T743" i="6"/>
  <c r="U743" i="6"/>
  <c r="V743" i="6"/>
  <c r="W743" i="6"/>
  <c r="X743" i="6"/>
  <c r="Y743" i="6"/>
  <c r="Z743" i="6"/>
  <c r="R744" i="6"/>
  <c r="S744" i="6"/>
  <c r="T744" i="6"/>
  <c r="U744" i="6"/>
  <c r="V744" i="6"/>
  <c r="W744" i="6"/>
  <c r="X744" i="6"/>
  <c r="Y744" i="6"/>
  <c r="R745" i="6"/>
  <c r="S745" i="6"/>
  <c r="T745" i="6"/>
  <c r="U745" i="6"/>
  <c r="V745" i="6"/>
  <c r="W745" i="6"/>
  <c r="X745" i="6"/>
  <c r="Y745" i="6"/>
  <c r="Z745" i="6"/>
  <c r="R746" i="6"/>
  <c r="S746" i="6"/>
  <c r="T746" i="6"/>
  <c r="U746" i="6"/>
  <c r="V746" i="6"/>
  <c r="W746" i="6"/>
  <c r="X746" i="6"/>
  <c r="Y746" i="6"/>
  <c r="R747" i="6"/>
  <c r="S747" i="6"/>
  <c r="T747" i="6"/>
  <c r="U747" i="6"/>
  <c r="V747" i="6"/>
  <c r="W747" i="6"/>
  <c r="X747" i="6"/>
  <c r="Y747" i="6"/>
  <c r="Z747" i="6"/>
  <c r="R748" i="6"/>
  <c r="S748" i="6"/>
  <c r="T748" i="6"/>
  <c r="U748" i="6"/>
  <c r="V748" i="6"/>
  <c r="W748" i="6"/>
  <c r="X748" i="6"/>
  <c r="Y748" i="6"/>
  <c r="R749" i="6"/>
  <c r="S749" i="6"/>
  <c r="T749" i="6"/>
  <c r="U749" i="6"/>
  <c r="V749" i="6"/>
  <c r="W749" i="6"/>
  <c r="X749" i="6"/>
  <c r="Y749" i="6"/>
  <c r="Z749" i="6"/>
  <c r="R750" i="6"/>
  <c r="S750" i="6"/>
  <c r="T750" i="6"/>
  <c r="U750" i="6"/>
  <c r="V750" i="6"/>
  <c r="W750" i="6"/>
  <c r="X750" i="6"/>
  <c r="Y750" i="6"/>
  <c r="R751" i="6"/>
  <c r="S751" i="6"/>
  <c r="T751" i="6"/>
  <c r="U751" i="6"/>
  <c r="V751" i="6"/>
  <c r="W751" i="6"/>
  <c r="X751" i="6"/>
  <c r="Y751" i="6"/>
  <c r="Z751" i="6"/>
  <c r="R752" i="6"/>
  <c r="S752" i="6"/>
  <c r="T752" i="6"/>
  <c r="U752" i="6"/>
  <c r="V752" i="6"/>
  <c r="W752" i="6"/>
  <c r="X752" i="6"/>
  <c r="Y752" i="6"/>
  <c r="R753" i="6"/>
  <c r="S753" i="6"/>
  <c r="T753" i="6"/>
  <c r="U753" i="6"/>
  <c r="V753" i="6"/>
  <c r="W753" i="6"/>
  <c r="X753" i="6"/>
  <c r="Y753" i="6"/>
  <c r="Z753" i="6"/>
  <c r="R754" i="6"/>
  <c r="S754" i="6"/>
  <c r="T754" i="6"/>
  <c r="U754" i="6"/>
  <c r="V754" i="6"/>
  <c r="W754" i="6"/>
  <c r="X754" i="6"/>
  <c r="Y754" i="6"/>
  <c r="R755" i="6"/>
  <c r="S755" i="6"/>
  <c r="T755" i="6"/>
  <c r="U755" i="6"/>
  <c r="V755" i="6"/>
  <c r="W755" i="6"/>
  <c r="X755" i="6"/>
  <c r="Y755" i="6"/>
  <c r="Z755" i="6"/>
  <c r="R756" i="6"/>
  <c r="S756" i="6"/>
  <c r="T756" i="6"/>
  <c r="U756" i="6"/>
  <c r="V756" i="6"/>
  <c r="W756" i="6"/>
  <c r="X756" i="6"/>
  <c r="Y756" i="6"/>
  <c r="R757" i="6"/>
  <c r="S757" i="6"/>
  <c r="T757" i="6"/>
  <c r="U757" i="6"/>
  <c r="V757" i="6"/>
  <c r="W757" i="6"/>
  <c r="X757" i="6"/>
  <c r="Y757" i="6"/>
  <c r="Z757" i="6"/>
  <c r="R758" i="6"/>
  <c r="S758" i="6"/>
  <c r="T758" i="6"/>
  <c r="U758" i="6"/>
  <c r="V758" i="6"/>
  <c r="W758" i="6"/>
  <c r="X758" i="6"/>
  <c r="Y758" i="6"/>
  <c r="R759" i="6"/>
  <c r="S759" i="6"/>
  <c r="T759" i="6"/>
  <c r="U759" i="6"/>
  <c r="V759" i="6"/>
  <c r="W759" i="6"/>
  <c r="X759" i="6"/>
  <c r="Y759" i="6"/>
  <c r="Z759" i="6"/>
  <c r="R760" i="6"/>
  <c r="S760" i="6"/>
  <c r="T760" i="6"/>
  <c r="U760" i="6"/>
  <c r="V760" i="6"/>
  <c r="W760" i="6"/>
  <c r="X760" i="6"/>
  <c r="Y760" i="6"/>
  <c r="R761" i="6"/>
  <c r="S761" i="6"/>
  <c r="T761" i="6"/>
  <c r="U761" i="6"/>
  <c r="V761" i="6"/>
  <c r="W761" i="6"/>
  <c r="X761" i="6"/>
  <c r="Y761" i="6"/>
  <c r="Z761" i="6"/>
  <c r="R762" i="6"/>
  <c r="S762" i="6"/>
  <c r="T762" i="6"/>
  <c r="U762" i="6"/>
  <c r="V762" i="6"/>
  <c r="W762" i="6"/>
  <c r="X762" i="6"/>
  <c r="Y762" i="6"/>
  <c r="R763" i="6"/>
  <c r="S763" i="6"/>
  <c r="T763" i="6"/>
  <c r="U763" i="6"/>
  <c r="V763" i="6"/>
  <c r="W763" i="6"/>
  <c r="X763" i="6"/>
  <c r="Y763" i="6"/>
  <c r="Z763" i="6"/>
  <c r="R764" i="6"/>
  <c r="S764" i="6"/>
  <c r="T764" i="6"/>
  <c r="U764" i="6"/>
  <c r="V764" i="6"/>
  <c r="W764" i="6"/>
  <c r="X764" i="6"/>
  <c r="Y764" i="6"/>
  <c r="R765" i="6"/>
  <c r="S765" i="6"/>
  <c r="T765" i="6"/>
  <c r="U765" i="6"/>
  <c r="V765" i="6"/>
  <c r="W765" i="6"/>
  <c r="X765" i="6"/>
  <c r="Y765" i="6"/>
  <c r="Z765" i="6"/>
  <c r="R766" i="6"/>
  <c r="S766" i="6"/>
  <c r="T766" i="6"/>
  <c r="U766" i="6"/>
  <c r="V766" i="6"/>
  <c r="W766" i="6"/>
  <c r="X766" i="6"/>
  <c r="Y766" i="6"/>
  <c r="R767" i="6"/>
  <c r="S767" i="6"/>
  <c r="T767" i="6"/>
  <c r="U767" i="6"/>
  <c r="V767" i="6"/>
  <c r="W767" i="6"/>
  <c r="X767" i="6"/>
  <c r="Y767" i="6"/>
  <c r="Z767" i="6"/>
  <c r="R768" i="6"/>
  <c r="S768" i="6"/>
  <c r="T768" i="6"/>
  <c r="U768" i="6"/>
  <c r="V768" i="6"/>
  <c r="W768" i="6"/>
  <c r="X768" i="6"/>
  <c r="Y768" i="6"/>
  <c r="R769" i="6"/>
  <c r="S769" i="6"/>
  <c r="T769" i="6"/>
  <c r="U769" i="6"/>
  <c r="V769" i="6"/>
  <c r="W769" i="6"/>
  <c r="X769" i="6"/>
  <c r="Y769" i="6"/>
  <c r="Z769" i="6"/>
  <c r="R770" i="6"/>
  <c r="S770" i="6"/>
  <c r="T770" i="6"/>
  <c r="U770" i="6"/>
  <c r="V770" i="6"/>
  <c r="W770" i="6"/>
  <c r="X770" i="6"/>
  <c r="Y770" i="6"/>
  <c r="R771" i="6"/>
  <c r="S771" i="6"/>
  <c r="T771" i="6"/>
  <c r="U771" i="6"/>
  <c r="V771" i="6"/>
  <c r="W771" i="6"/>
  <c r="X771" i="6"/>
  <c r="Y771" i="6"/>
  <c r="Z771" i="6"/>
  <c r="R772" i="6"/>
  <c r="S772" i="6"/>
  <c r="T772" i="6"/>
  <c r="U772" i="6"/>
  <c r="V772" i="6"/>
  <c r="W772" i="6"/>
  <c r="X772" i="6"/>
  <c r="Y772" i="6"/>
  <c r="R773" i="6"/>
  <c r="S773" i="6"/>
  <c r="T773" i="6"/>
  <c r="U773" i="6"/>
  <c r="V773" i="6"/>
  <c r="W773" i="6"/>
  <c r="X773" i="6"/>
  <c r="Y773" i="6"/>
  <c r="Z773" i="6"/>
  <c r="R774" i="6"/>
  <c r="S774" i="6"/>
  <c r="T774" i="6"/>
  <c r="U774" i="6"/>
  <c r="V774" i="6"/>
  <c r="W774" i="6"/>
  <c r="X774" i="6"/>
  <c r="Y774" i="6"/>
  <c r="R775" i="6"/>
  <c r="S775" i="6"/>
  <c r="T775" i="6"/>
  <c r="U775" i="6"/>
  <c r="V775" i="6"/>
  <c r="W775" i="6"/>
  <c r="X775" i="6"/>
  <c r="Y775" i="6"/>
  <c r="Z775" i="6"/>
  <c r="R776" i="6"/>
  <c r="S776" i="6"/>
  <c r="T776" i="6"/>
  <c r="U776" i="6"/>
  <c r="V776" i="6"/>
  <c r="W776" i="6"/>
  <c r="X776" i="6"/>
  <c r="Y776" i="6"/>
  <c r="R777" i="6"/>
  <c r="S777" i="6"/>
  <c r="T777" i="6"/>
  <c r="U777" i="6"/>
  <c r="V777" i="6"/>
  <c r="W777" i="6"/>
  <c r="X777" i="6"/>
  <c r="Y777" i="6"/>
  <c r="Z777" i="6"/>
  <c r="R778" i="6"/>
  <c r="S778" i="6"/>
  <c r="T778" i="6"/>
  <c r="U778" i="6"/>
  <c r="V778" i="6"/>
  <c r="W778" i="6"/>
  <c r="X778" i="6"/>
  <c r="Y778" i="6"/>
  <c r="R779" i="6"/>
  <c r="S779" i="6"/>
  <c r="T779" i="6"/>
  <c r="U779" i="6"/>
  <c r="V779" i="6"/>
  <c r="W779" i="6"/>
  <c r="X779" i="6"/>
  <c r="Y779" i="6"/>
  <c r="Z779" i="6"/>
  <c r="R780" i="6"/>
  <c r="S780" i="6"/>
  <c r="T780" i="6"/>
  <c r="U780" i="6"/>
  <c r="V780" i="6"/>
  <c r="W780" i="6"/>
  <c r="X780" i="6"/>
  <c r="Y780" i="6"/>
  <c r="R781" i="6"/>
  <c r="S781" i="6"/>
  <c r="T781" i="6"/>
  <c r="U781" i="6"/>
  <c r="V781" i="6"/>
  <c r="W781" i="6"/>
  <c r="X781" i="6"/>
  <c r="Y781" i="6"/>
  <c r="Z781" i="6"/>
  <c r="R782" i="6"/>
  <c r="S782" i="6"/>
  <c r="T782" i="6"/>
  <c r="U782" i="6"/>
  <c r="V782" i="6"/>
  <c r="W782" i="6"/>
  <c r="X782" i="6"/>
  <c r="Y782" i="6"/>
  <c r="R783" i="6"/>
  <c r="S783" i="6"/>
  <c r="T783" i="6"/>
  <c r="U783" i="6"/>
  <c r="V783" i="6"/>
  <c r="W783" i="6"/>
  <c r="X783" i="6"/>
  <c r="Y783" i="6"/>
  <c r="Z783" i="6"/>
  <c r="R784" i="6"/>
  <c r="S784" i="6"/>
  <c r="T784" i="6"/>
  <c r="U784" i="6"/>
  <c r="V784" i="6"/>
  <c r="W784" i="6"/>
  <c r="X784" i="6"/>
  <c r="Y784" i="6"/>
  <c r="R785" i="6"/>
  <c r="S785" i="6"/>
  <c r="T785" i="6"/>
  <c r="U785" i="6"/>
  <c r="V785" i="6"/>
  <c r="W785" i="6"/>
  <c r="X785" i="6"/>
  <c r="Y785" i="6"/>
  <c r="Z785" i="6"/>
  <c r="R786" i="6"/>
  <c r="S786" i="6"/>
  <c r="T786" i="6"/>
  <c r="U786" i="6"/>
  <c r="V786" i="6"/>
  <c r="W786" i="6"/>
  <c r="X786" i="6"/>
  <c r="Y786" i="6"/>
  <c r="R787" i="6"/>
  <c r="S787" i="6"/>
  <c r="T787" i="6"/>
  <c r="U787" i="6"/>
  <c r="V787" i="6"/>
  <c r="W787" i="6"/>
  <c r="X787" i="6"/>
  <c r="Y787" i="6"/>
  <c r="Z787" i="6"/>
  <c r="R788" i="6"/>
  <c r="S788" i="6"/>
  <c r="T788" i="6"/>
  <c r="U788" i="6"/>
  <c r="V788" i="6"/>
  <c r="W788" i="6"/>
  <c r="X788" i="6"/>
  <c r="Y788" i="6"/>
  <c r="R789" i="6"/>
  <c r="S789" i="6"/>
  <c r="T789" i="6"/>
  <c r="U789" i="6"/>
  <c r="V789" i="6"/>
  <c r="W789" i="6"/>
  <c r="X789" i="6"/>
  <c r="Y789" i="6"/>
  <c r="Z789" i="6"/>
  <c r="R790" i="6"/>
  <c r="S790" i="6"/>
  <c r="T790" i="6"/>
  <c r="U790" i="6"/>
  <c r="V790" i="6"/>
  <c r="W790" i="6"/>
  <c r="X790" i="6"/>
  <c r="Y790" i="6"/>
  <c r="R791" i="6"/>
  <c r="S791" i="6"/>
  <c r="T791" i="6"/>
  <c r="U791" i="6"/>
  <c r="V791" i="6"/>
  <c r="W791" i="6"/>
  <c r="X791" i="6"/>
  <c r="Y791" i="6"/>
  <c r="Z791" i="6"/>
  <c r="R792" i="6"/>
  <c r="S792" i="6"/>
  <c r="T792" i="6"/>
  <c r="U792" i="6"/>
  <c r="V792" i="6"/>
  <c r="W792" i="6"/>
  <c r="X792" i="6"/>
  <c r="Y792" i="6"/>
  <c r="R793" i="6"/>
  <c r="S793" i="6"/>
  <c r="T793" i="6"/>
  <c r="U793" i="6"/>
  <c r="V793" i="6"/>
  <c r="W793" i="6"/>
  <c r="X793" i="6"/>
  <c r="Y793" i="6"/>
  <c r="Z793" i="6"/>
  <c r="R794" i="6"/>
  <c r="S794" i="6"/>
  <c r="T794" i="6"/>
  <c r="U794" i="6"/>
  <c r="V794" i="6"/>
  <c r="W794" i="6"/>
  <c r="X794" i="6"/>
  <c r="Y794" i="6"/>
  <c r="R795" i="6"/>
  <c r="S795" i="6"/>
  <c r="T795" i="6"/>
  <c r="U795" i="6"/>
  <c r="V795" i="6"/>
  <c r="W795" i="6"/>
  <c r="X795" i="6"/>
  <c r="Y795" i="6"/>
  <c r="Z795" i="6"/>
  <c r="R796" i="6"/>
  <c r="S796" i="6"/>
  <c r="T796" i="6"/>
  <c r="U796" i="6"/>
  <c r="V796" i="6"/>
  <c r="W796" i="6"/>
  <c r="X796" i="6"/>
  <c r="Y796" i="6"/>
  <c r="R797" i="6"/>
  <c r="S797" i="6"/>
  <c r="T797" i="6"/>
  <c r="U797" i="6"/>
  <c r="V797" i="6"/>
  <c r="W797" i="6"/>
  <c r="X797" i="6"/>
  <c r="Y797" i="6"/>
  <c r="Z797" i="6"/>
  <c r="R798" i="6"/>
  <c r="S798" i="6"/>
  <c r="T798" i="6"/>
  <c r="U798" i="6"/>
  <c r="V798" i="6"/>
  <c r="W798" i="6"/>
  <c r="X798" i="6"/>
  <c r="Y798" i="6"/>
  <c r="R799" i="6"/>
  <c r="S799" i="6"/>
  <c r="T799" i="6"/>
  <c r="U799" i="6"/>
  <c r="V799" i="6"/>
  <c r="W799" i="6"/>
  <c r="X799" i="6"/>
  <c r="Y799" i="6"/>
  <c r="Z799" i="6"/>
  <c r="R800" i="6"/>
  <c r="S800" i="6"/>
  <c r="T800" i="6"/>
  <c r="U800" i="6"/>
  <c r="V800" i="6"/>
  <c r="W800" i="6"/>
  <c r="X800" i="6"/>
  <c r="Y800" i="6"/>
  <c r="R801" i="6"/>
  <c r="S801" i="6"/>
  <c r="T801" i="6"/>
  <c r="U801" i="6"/>
  <c r="V801" i="6"/>
  <c r="W801" i="6"/>
  <c r="X801" i="6"/>
  <c r="Y801" i="6"/>
  <c r="Z801" i="6"/>
  <c r="R802" i="6"/>
  <c r="S802" i="6"/>
  <c r="T802" i="6"/>
  <c r="U802" i="6"/>
  <c r="V802" i="6"/>
  <c r="W802" i="6"/>
  <c r="X802" i="6"/>
  <c r="Y802" i="6"/>
  <c r="R803" i="6"/>
  <c r="S803" i="6"/>
  <c r="T803" i="6"/>
  <c r="U803" i="6"/>
  <c r="V803" i="6"/>
  <c r="W803" i="6"/>
  <c r="X803" i="6"/>
  <c r="Y803" i="6"/>
  <c r="Z803" i="6"/>
  <c r="R804" i="6"/>
  <c r="S804" i="6"/>
  <c r="T804" i="6"/>
  <c r="U804" i="6"/>
  <c r="V804" i="6"/>
  <c r="W804" i="6"/>
  <c r="X804" i="6"/>
  <c r="Y804" i="6"/>
  <c r="R805" i="6"/>
  <c r="S805" i="6"/>
  <c r="T805" i="6"/>
  <c r="U805" i="6"/>
  <c r="V805" i="6"/>
  <c r="W805" i="6"/>
  <c r="X805" i="6"/>
  <c r="Y805" i="6"/>
  <c r="Z805" i="6"/>
  <c r="R806" i="6"/>
  <c r="S806" i="6"/>
  <c r="T806" i="6"/>
  <c r="U806" i="6"/>
  <c r="V806" i="6"/>
  <c r="W806" i="6"/>
  <c r="X806" i="6"/>
  <c r="Y806" i="6"/>
  <c r="R807" i="6"/>
  <c r="S807" i="6"/>
  <c r="T807" i="6"/>
  <c r="U807" i="6"/>
  <c r="V807" i="6"/>
  <c r="W807" i="6"/>
  <c r="X807" i="6"/>
  <c r="Y807" i="6"/>
  <c r="Z807" i="6"/>
  <c r="R808" i="6"/>
  <c r="S808" i="6"/>
  <c r="T808" i="6"/>
  <c r="U808" i="6"/>
  <c r="V808" i="6"/>
  <c r="W808" i="6"/>
  <c r="X808" i="6"/>
  <c r="Y808" i="6"/>
  <c r="R809" i="6"/>
  <c r="S809" i="6"/>
  <c r="T809" i="6"/>
  <c r="U809" i="6"/>
  <c r="V809" i="6"/>
  <c r="W809" i="6"/>
  <c r="X809" i="6"/>
  <c r="Y809" i="6"/>
  <c r="Z809" i="6"/>
  <c r="R810" i="6"/>
  <c r="S810" i="6"/>
  <c r="T810" i="6"/>
  <c r="U810" i="6"/>
  <c r="V810" i="6"/>
  <c r="W810" i="6"/>
  <c r="X810" i="6"/>
  <c r="Y810" i="6"/>
  <c r="R811" i="6"/>
  <c r="S811" i="6"/>
  <c r="T811" i="6"/>
  <c r="U811" i="6"/>
  <c r="V811" i="6"/>
  <c r="W811" i="6"/>
  <c r="X811" i="6"/>
  <c r="Y811" i="6"/>
  <c r="Z811" i="6"/>
  <c r="R812" i="6"/>
  <c r="S812" i="6"/>
  <c r="T812" i="6"/>
  <c r="U812" i="6"/>
  <c r="V812" i="6"/>
  <c r="W812" i="6"/>
  <c r="X812" i="6"/>
  <c r="Y812" i="6"/>
  <c r="R813" i="6"/>
  <c r="S813" i="6"/>
  <c r="T813" i="6"/>
  <c r="U813" i="6"/>
  <c r="V813" i="6"/>
  <c r="W813" i="6"/>
  <c r="X813" i="6"/>
  <c r="Y813" i="6"/>
  <c r="Z813" i="6"/>
  <c r="R814" i="6"/>
  <c r="S814" i="6"/>
  <c r="T814" i="6"/>
  <c r="U814" i="6"/>
  <c r="V814" i="6"/>
  <c r="W814" i="6"/>
  <c r="X814" i="6"/>
  <c r="Y814" i="6"/>
  <c r="R815" i="6"/>
  <c r="S815" i="6"/>
  <c r="T815" i="6"/>
  <c r="U815" i="6"/>
  <c r="V815" i="6"/>
  <c r="W815" i="6"/>
  <c r="X815" i="6"/>
  <c r="Y815" i="6"/>
  <c r="Z815" i="6"/>
  <c r="R816" i="6"/>
  <c r="S816" i="6"/>
  <c r="T816" i="6"/>
  <c r="U816" i="6"/>
  <c r="V816" i="6"/>
  <c r="W816" i="6"/>
  <c r="X816" i="6"/>
  <c r="Y816" i="6"/>
  <c r="R817" i="6"/>
  <c r="S817" i="6"/>
  <c r="T817" i="6"/>
  <c r="U817" i="6"/>
  <c r="V817" i="6"/>
  <c r="W817" i="6"/>
  <c r="X817" i="6"/>
  <c r="Y817" i="6"/>
  <c r="Z817" i="6"/>
  <c r="R818" i="6"/>
  <c r="S818" i="6"/>
  <c r="T818" i="6"/>
  <c r="U818" i="6"/>
  <c r="V818" i="6"/>
  <c r="W818" i="6"/>
  <c r="X818" i="6"/>
  <c r="Y818" i="6"/>
  <c r="R819" i="6"/>
  <c r="S819" i="6"/>
  <c r="T819" i="6"/>
  <c r="U819" i="6"/>
  <c r="V819" i="6"/>
  <c r="W819" i="6"/>
  <c r="X819" i="6"/>
  <c r="Y819" i="6"/>
  <c r="Z819" i="6"/>
  <c r="R820" i="6"/>
  <c r="S820" i="6"/>
  <c r="T820" i="6"/>
  <c r="U820" i="6"/>
  <c r="V820" i="6"/>
  <c r="W820" i="6"/>
  <c r="X820" i="6"/>
  <c r="Y820" i="6"/>
  <c r="R821" i="6"/>
  <c r="S821" i="6"/>
  <c r="T821" i="6"/>
  <c r="U821" i="6"/>
  <c r="V821" i="6"/>
  <c r="W821" i="6"/>
  <c r="X821" i="6"/>
  <c r="Y821" i="6"/>
  <c r="Z821" i="6"/>
  <c r="R822" i="6"/>
  <c r="S822" i="6"/>
  <c r="T822" i="6"/>
  <c r="U822" i="6"/>
  <c r="V822" i="6"/>
  <c r="W822" i="6"/>
  <c r="X822" i="6"/>
  <c r="Y822" i="6"/>
  <c r="R823" i="6"/>
  <c r="S823" i="6"/>
  <c r="T823" i="6"/>
  <c r="U823" i="6"/>
  <c r="V823" i="6"/>
  <c r="W823" i="6"/>
  <c r="X823" i="6"/>
  <c r="Y823" i="6"/>
  <c r="Z823" i="6"/>
  <c r="R824" i="6"/>
  <c r="S824" i="6"/>
  <c r="T824" i="6"/>
  <c r="U824" i="6"/>
  <c r="V824" i="6"/>
  <c r="W824" i="6"/>
  <c r="X824" i="6"/>
  <c r="Y824" i="6"/>
  <c r="R825" i="6"/>
  <c r="S825" i="6"/>
  <c r="T825" i="6"/>
  <c r="U825" i="6"/>
  <c r="V825" i="6"/>
  <c r="W825" i="6"/>
  <c r="X825" i="6"/>
  <c r="Y825" i="6"/>
  <c r="Z825" i="6"/>
  <c r="R826" i="6"/>
  <c r="S826" i="6"/>
  <c r="T826" i="6"/>
  <c r="U826" i="6"/>
  <c r="V826" i="6"/>
  <c r="W826" i="6"/>
  <c r="X826" i="6"/>
  <c r="Y826" i="6"/>
  <c r="R827" i="6"/>
  <c r="S827" i="6"/>
  <c r="T827" i="6"/>
  <c r="U827" i="6"/>
  <c r="V827" i="6"/>
  <c r="W827" i="6"/>
  <c r="X827" i="6"/>
  <c r="Y827" i="6"/>
  <c r="Z827" i="6"/>
  <c r="R828" i="6"/>
  <c r="S828" i="6"/>
  <c r="T828" i="6"/>
  <c r="U828" i="6"/>
  <c r="V828" i="6"/>
  <c r="W828" i="6"/>
  <c r="X828" i="6"/>
  <c r="Y828" i="6"/>
  <c r="R829" i="6"/>
  <c r="S829" i="6"/>
  <c r="T829" i="6"/>
  <c r="U829" i="6"/>
  <c r="V829" i="6"/>
  <c r="W829" i="6"/>
  <c r="X829" i="6"/>
  <c r="Y829" i="6"/>
  <c r="Z829" i="6"/>
  <c r="R830" i="6"/>
  <c r="S830" i="6"/>
  <c r="T830" i="6"/>
  <c r="U830" i="6"/>
  <c r="V830" i="6"/>
  <c r="W830" i="6"/>
  <c r="X830" i="6"/>
  <c r="Y830" i="6"/>
  <c r="R831" i="6"/>
  <c r="S831" i="6"/>
  <c r="T831" i="6"/>
  <c r="U831" i="6"/>
  <c r="V831" i="6"/>
  <c r="W831" i="6"/>
  <c r="X831" i="6"/>
  <c r="Y831" i="6"/>
  <c r="Z831" i="6"/>
  <c r="R832" i="6"/>
  <c r="S832" i="6"/>
  <c r="T832" i="6"/>
  <c r="U832" i="6"/>
  <c r="V832" i="6"/>
  <c r="W832" i="6"/>
  <c r="X832" i="6"/>
  <c r="Y832" i="6"/>
  <c r="R833" i="6"/>
  <c r="S833" i="6"/>
  <c r="T833" i="6"/>
  <c r="U833" i="6"/>
  <c r="V833" i="6"/>
  <c r="W833" i="6"/>
  <c r="X833" i="6"/>
  <c r="Y833" i="6"/>
  <c r="Z833" i="6"/>
  <c r="R834" i="6"/>
  <c r="S834" i="6"/>
  <c r="T834" i="6"/>
  <c r="U834" i="6"/>
  <c r="V834" i="6"/>
  <c r="W834" i="6"/>
  <c r="X834" i="6"/>
  <c r="Y834" i="6"/>
  <c r="R835" i="6"/>
  <c r="S835" i="6"/>
  <c r="T835" i="6"/>
  <c r="U835" i="6"/>
  <c r="V835" i="6"/>
  <c r="W835" i="6"/>
  <c r="X835" i="6"/>
  <c r="Y835" i="6"/>
  <c r="Z835" i="6"/>
  <c r="R836" i="6"/>
  <c r="S836" i="6"/>
  <c r="T836" i="6"/>
  <c r="U836" i="6"/>
  <c r="V836" i="6"/>
  <c r="W836" i="6"/>
  <c r="X836" i="6"/>
  <c r="Y836" i="6"/>
  <c r="R837" i="6"/>
  <c r="S837" i="6"/>
  <c r="T837" i="6"/>
  <c r="U837" i="6"/>
  <c r="V837" i="6"/>
  <c r="W837" i="6"/>
  <c r="X837" i="6"/>
  <c r="Y837" i="6"/>
  <c r="Z837" i="6"/>
  <c r="R838" i="6"/>
  <c r="S838" i="6"/>
  <c r="T838" i="6"/>
  <c r="U838" i="6"/>
  <c r="V838" i="6"/>
  <c r="W838" i="6"/>
  <c r="X838" i="6"/>
  <c r="Y838" i="6"/>
  <c r="R839" i="6"/>
  <c r="S839" i="6"/>
  <c r="T839" i="6"/>
  <c r="U839" i="6"/>
  <c r="V839" i="6"/>
  <c r="W839" i="6"/>
  <c r="X839" i="6"/>
  <c r="Y839" i="6"/>
  <c r="Z839" i="6"/>
  <c r="R840" i="6"/>
  <c r="S840" i="6"/>
  <c r="T840" i="6"/>
  <c r="U840" i="6"/>
  <c r="V840" i="6"/>
  <c r="W840" i="6"/>
  <c r="X840" i="6"/>
  <c r="Y840" i="6"/>
  <c r="R841" i="6"/>
  <c r="S841" i="6"/>
  <c r="T841" i="6"/>
  <c r="U841" i="6"/>
  <c r="V841" i="6"/>
  <c r="W841" i="6"/>
  <c r="X841" i="6"/>
  <c r="Y841" i="6"/>
  <c r="Z841" i="6"/>
  <c r="R842" i="6"/>
  <c r="S842" i="6"/>
  <c r="T842" i="6"/>
  <c r="U842" i="6"/>
  <c r="V842" i="6"/>
  <c r="W842" i="6"/>
  <c r="X842" i="6"/>
  <c r="Y842" i="6"/>
  <c r="R843" i="6"/>
  <c r="S843" i="6"/>
  <c r="T843" i="6"/>
  <c r="U843" i="6"/>
  <c r="V843" i="6"/>
  <c r="W843" i="6"/>
  <c r="X843" i="6"/>
  <c r="Y843" i="6"/>
  <c r="Z843" i="6"/>
  <c r="R844" i="6"/>
  <c r="S844" i="6"/>
  <c r="T844" i="6"/>
  <c r="U844" i="6"/>
  <c r="V844" i="6"/>
  <c r="W844" i="6"/>
  <c r="X844" i="6"/>
  <c r="Y844" i="6"/>
  <c r="R845" i="6"/>
  <c r="S845" i="6"/>
  <c r="T845" i="6"/>
  <c r="U845" i="6"/>
  <c r="V845" i="6"/>
  <c r="W845" i="6"/>
  <c r="X845" i="6"/>
  <c r="Y845" i="6"/>
  <c r="Z845" i="6"/>
  <c r="R846" i="6"/>
  <c r="S846" i="6"/>
  <c r="T846" i="6"/>
  <c r="U846" i="6"/>
  <c r="V846" i="6"/>
  <c r="W846" i="6"/>
  <c r="X846" i="6"/>
  <c r="Y846" i="6"/>
  <c r="R847" i="6"/>
  <c r="S847" i="6"/>
  <c r="T847" i="6"/>
  <c r="U847" i="6"/>
  <c r="V847" i="6"/>
  <c r="W847" i="6"/>
  <c r="X847" i="6"/>
  <c r="Y847" i="6"/>
  <c r="Z847" i="6"/>
  <c r="R848" i="6"/>
  <c r="S848" i="6"/>
  <c r="T848" i="6"/>
  <c r="U848" i="6"/>
  <c r="V848" i="6"/>
  <c r="W848" i="6"/>
  <c r="X848" i="6"/>
  <c r="Y848" i="6"/>
  <c r="R849" i="6"/>
  <c r="S849" i="6"/>
  <c r="T849" i="6"/>
  <c r="U849" i="6"/>
  <c r="V849" i="6"/>
  <c r="W849" i="6"/>
  <c r="X849" i="6"/>
  <c r="Y849" i="6"/>
  <c r="Z849" i="6"/>
  <c r="R850" i="6"/>
  <c r="S850" i="6"/>
  <c r="T850" i="6"/>
  <c r="U850" i="6"/>
  <c r="V850" i="6"/>
  <c r="W850" i="6"/>
  <c r="X850" i="6"/>
  <c r="Y850" i="6"/>
  <c r="R851" i="6"/>
  <c r="S851" i="6"/>
  <c r="T851" i="6"/>
  <c r="U851" i="6"/>
  <c r="V851" i="6"/>
  <c r="W851" i="6"/>
  <c r="X851" i="6"/>
  <c r="Y851" i="6"/>
  <c r="Z851" i="6"/>
  <c r="R852" i="6"/>
  <c r="S852" i="6"/>
  <c r="T852" i="6"/>
  <c r="U852" i="6"/>
  <c r="V852" i="6"/>
  <c r="W852" i="6"/>
  <c r="X852" i="6"/>
  <c r="Y852" i="6"/>
  <c r="R853" i="6"/>
  <c r="S853" i="6"/>
  <c r="T853" i="6"/>
  <c r="U853" i="6"/>
  <c r="V853" i="6"/>
  <c r="W853" i="6"/>
  <c r="X853" i="6"/>
  <c r="Y853" i="6"/>
  <c r="Z853" i="6"/>
  <c r="R854" i="6"/>
  <c r="S854" i="6"/>
  <c r="T854" i="6"/>
  <c r="U854" i="6"/>
  <c r="V854" i="6"/>
  <c r="W854" i="6"/>
  <c r="X854" i="6"/>
  <c r="Y854" i="6"/>
  <c r="R855" i="6"/>
  <c r="S855" i="6"/>
  <c r="T855" i="6"/>
  <c r="U855" i="6"/>
  <c r="V855" i="6"/>
  <c r="W855" i="6"/>
  <c r="X855" i="6"/>
  <c r="Y855" i="6"/>
  <c r="Z855" i="6"/>
  <c r="R856" i="6"/>
  <c r="S856" i="6"/>
  <c r="T856" i="6"/>
  <c r="U856" i="6"/>
  <c r="V856" i="6"/>
  <c r="W856" i="6"/>
  <c r="X856" i="6"/>
  <c r="Y856" i="6"/>
  <c r="R857" i="6"/>
  <c r="S857" i="6"/>
  <c r="T857" i="6"/>
  <c r="U857" i="6"/>
  <c r="V857" i="6"/>
  <c r="W857" i="6"/>
  <c r="X857" i="6"/>
  <c r="Y857" i="6"/>
  <c r="Z857" i="6"/>
  <c r="R858" i="6"/>
  <c r="S858" i="6"/>
  <c r="T858" i="6"/>
  <c r="U858" i="6"/>
  <c r="V858" i="6"/>
  <c r="W858" i="6"/>
  <c r="X858" i="6"/>
  <c r="Y858" i="6"/>
  <c r="R859" i="6"/>
  <c r="S859" i="6"/>
  <c r="T859" i="6"/>
  <c r="U859" i="6"/>
  <c r="V859" i="6"/>
  <c r="W859" i="6"/>
  <c r="X859" i="6"/>
  <c r="Y859" i="6"/>
  <c r="Z859" i="6"/>
  <c r="R860" i="6"/>
  <c r="S860" i="6"/>
  <c r="T860" i="6"/>
  <c r="U860" i="6"/>
  <c r="V860" i="6"/>
  <c r="W860" i="6"/>
  <c r="X860" i="6"/>
  <c r="Y860" i="6"/>
  <c r="R861" i="6"/>
  <c r="S861" i="6"/>
  <c r="T861" i="6"/>
  <c r="U861" i="6"/>
  <c r="V861" i="6"/>
  <c r="W861" i="6"/>
  <c r="X861" i="6"/>
  <c r="Y861" i="6"/>
  <c r="Z861" i="6"/>
  <c r="R862" i="6"/>
  <c r="S862" i="6"/>
  <c r="T862" i="6"/>
  <c r="U862" i="6"/>
  <c r="V862" i="6"/>
  <c r="W862" i="6"/>
  <c r="X862" i="6"/>
  <c r="Y862" i="6"/>
  <c r="R863" i="6"/>
  <c r="S863" i="6"/>
  <c r="T863" i="6"/>
  <c r="U863" i="6"/>
  <c r="V863" i="6"/>
  <c r="W863" i="6"/>
  <c r="X863" i="6"/>
  <c r="Y863" i="6"/>
  <c r="Z863" i="6"/>
  <c r="R864" i="6"/>
  <c r="S864" i="6"/>
  <c r="T864" i="6"/>
  <c r="U864" i="6"/>
  <c r="V864" i="6"/>
  <c r="W864" i="6"/>
  <c r="X864" i="6"/>
  <c r="Y864" i="6"/>
  <c r="R865" i="6"/>
  <c r="S865" i="6"/>
  <c r="T865" i="6"/>
  <c r="U865" i="6"/>
  <c r="V865" i="6"/>
  <c r="W865" i="6"/>
  <c r="X865" i="6"/>
  <c r="Y865" i="6"/>
  <c r="Z865" i="6"/>
  <c r="R866" i="6"/>
  <c r="S866" i="6"/>
  <c r="T866" i="6"/>
  <c r="U866" i="6"/>
  <c r="V866" i="6"/>
  <c r="W866" i="6"/>
  <c r="X866" i="6"/>
  <c r="Y866" i="6"/>
  <c r="R867" i="6"/>
  <c r="S867" i="6"/>
  <c r="T867" i="6"/>
  <c r="U867" i="6"/>
  <c r="V867" i="6"/>
  <c r="W867" i="6"/>
  <c r="X867" i="6"/>
  <c r="Y867" i="6"/>
  <c r="Z867" i="6"/>
  <c r="R868" i="6"/>
  <c r="S868" i="6"/>
  <c r="T868" i="6"/>
  <c r="U868" i="6"/>
  <c r="V868" i="6"/>
  <c r="W868" i="6"/>
  <c r="X868" i="6"/>
  <c r="Y868" i="6"/>
  <c r="R869" i="6"/>
  <c r="S869" i="6"/>
  <c r="T869" i="6"/>
  <c r="U869" i="6"/>
  <c r="V869" i="6"/>
  <c r="W869" i="6"/>
  <c r="X869" i="6"/>
  <c r="Y869" i="6"/>
  <c r="Z869" i="6"/>
  <c r="R870" i="6"/>
  <c r="S870" i="6"/>
  <c r="T870" i="6"/>
  <c r="U870" i="6"/>
  <c r="V870" i="6"/>
  <c r="W870" i="6"/>
  <c r="X870" i="6"/>
  <c r="Y870" i="6"/>
  <c r="R871" i="6"/>
  <c r="S871" i="6"/>
  <c r="T871" i="6"/>
  <c r="U871" i="6"/>
  <c r="V871" i="6"/>
  <c r="W871" i="6"/>
  <c r="X871" i="6"/>
  <c r="Y871" i="6"/>
  <c r="Z871" i="6"/>
  <c r="R872" i="6"/>
  <c r="S872" i="6"/>
  <c r="T872" i="6"/>
  <c r="U872" i="6"/>
  <c r="V872" i="6"/>
  <c r="W872" i="6"/>
  <c r="X872" i="6"/>
  <c r="Y872" i="6"/>
  <c r="R873" i="6"/>
  <c r="S873" i="6"/>
  <c r="T873" i="6"/>
  <c r="U873" i="6"/>
  <c r="V873" i="6"/>
  <c r="W873" i="6"/>
  <c r="X873" i="6"/>
  <c r="Y873" i="6"/>
  <c r="Z873" i="6"/>
  <c r="R874" i="6"/>
  <c r="S874" i="6"/>
  <c r="T874" i="6"/>
  <c r="U874" i="6"/>
  <c r="V874" i="6"/>
  <c r="W874" i="6"/>
  <c r="X874" i="6"/>
  <c r="Y874" i="6"/>
  <c r="R875" i="6"/>
  <c r="S875" i="6"/>
  <c r="T875" i="6"/>
  <c r="U875" i="6"/>
  <c r="V875" i="6"/>
  <c r="W875" i="6"/>
  <c r="X875" i="6"/>
  <c r="Y875" i="6"/>
  <c r="Z875" i="6"/>
  <c r="R876" i="6"/>
  <c r="S876" i="6"/>
  <c r="T876" i="6"/>
  <c r="U876" i="6"/>
  <c r="V876" i="6"/>
  <c r="W876" i="6"/>
  <c r="X876" i="6"/>
  <c r="Y876" i="6"/>
  <c r="R877" i="6"/>
  <c r="S877" i="6"/>
  <c r="T877" i="6"/>
  <c r="U877" i="6"/>
  <c r="V877" i="6"/>
  <c r="W877" i="6"/>
  <c r="X877" i="6"/>
  <c r="Y877" i="6"/>
  <c r="Z877" i="6"/>
  <c r="R878" i="6"/>
  <c r="S878" i="6"/>
  <c r="T878" i="6"/>
  <c r="U878" i="6"/>
  <c r="V878" i="6"/>
  <c r="W878" i="6"/>
  <c r="X878" i="6"/>
  <c r="Y878" i="6"/>
  <c r="R879" i="6"/>
  <c r="S879" i="6"/>
  <c r="T879" i="6"/>
  <c r="U879" i="6"/>
  <c r="V879" i="6"/>
  <c r="W879" i="6"/>
  <c r="X879" i="6"/>
  <c r="Y879" i="6"/>
  <c r="Z879" i="6"/>
  <c r="R880" i="6"/>
  <c r="S880" i="6"/>
  <c r="T880" i="6"/>
  <c r="U880" i="6"/>
  <c r="V880" i="6"/>
  <c r="W880" i="6"/>
  <c r="X880" i="6"/>
  <c r="Y880" i="6"/>
  <c r="R881" i="6"/>
  <c r="S881" i="6"/>
  <c r="T881" i="6"/>
  <c r="U881" i="6"/>
  <c r="V881" i="6"/>
  <c r="W881" i="6"/>
  <c r="X881" i="6"/>
  <c r="Y881" i="6"/>
  <c r="Z881" i="6"/>
  <c r="R882" i="6"/>
  <c r="S882" i="6"/>
  <c r="T882" i="6"/>
  <c r="U882" i="6"/>
  <c r="V882" i="6"/>
  <c r="W882" i="6"/>
  <c r="X882" i="6"/>
  <c r="Y882" i="6"/>
  <c r="R883" i="6"/>
  <c r="S883" i="6"/>
  <c r="T883" i="6"/>
  <c r="U883" i="6"/>
  <c r="V883" i="6"/>
  <c r="W883" i="6"/>
  <c r="X883" i="6"/>
  <c r="Y883" i="6"/>
  <c r="Z883" i="6"/>
  <c r="R884" i="6"/>
  <c r="S884" i="6"/>
  <c r="T884" i="6"/>
  <c r="U884" i="6"/>
  <c r="V884" i="6"/>
  <c r="W884" i="6"/>
  <c r="X884" i="6"/>
  <c r="Y884" i="6"/>
  <c r="R885" i="6"/>
  <c r="S885" i="6"/>
  <c r="T885" i="6"/>
  <c r="U885" i="6"/>
  <c r="V885" i="6"/>
  <c r="W885" i="6"/>
  <c r="X885" i="6"/>
  <c r="Y885" i="6"/>
  <c r="Z885" i="6"/>
  <c r="R886" i="6"/>
  <c r="S886" i="6"/>
  <c r="T886" i="6"/>
  <c r="U886" i="6"/>
  <c r="V886" i="6"/>
  <c r="W886" i="6"/>
  <c r="X886" i="6"/>
  <c r="Y886" i="6"/>
  <c r="R887" i="6"/>
  <c r="S887" i="6"/>
  <c r="T887" i="6"/>
  <c r="U887" i="6"/>
  <c r="V887" i="6"/>
  <c r="W887" i="6"/>
  <c r="X887" i="6"/>
  <c r="Y887" i="6"/>
  <c r="Z887" i="6"/>
  <c r="R888" i="6"/>
  <c r="S888" i="6"/>
  <c r="T888" i="6"/>
  <c r="U888" i="6"/>
  <c r="V888" i="6"/>
  <c r="W888" i="6"/>
  <c r="X888" i="6"/>
  <c r="Y888" i="6"/>
  <c r="R889" i="6"/>
  <c r="S889" i="6"/>
  <c r="T889" i="6"/>
  <c r="U889" i="6"/>
  <c r="V889" i="6"/>
  <c r="W889" i="6"/>
  <c r="X889" i="6"/>
  <c r="Y889" i="6"/>
  <c r="Z889" i="6"/>
  <c r="R890" i="6"/>
  <c r="S890" i="6"/>
  <c r="T890" i="6"/>
  <c r="U890" i="6"/>
  <c r="V890" i="6"/>
  <c r="W890" i="6"/>
  <c r="X890" i="6"/>
  <c r="Y890" i="6"/>
  <c r="R891" i="6"/>
  <c r="S891" i="6"/>
  <c r="T891" i="6"/>
  <c r="U891" i="6"/>
  <c r="V891" i="6"/>
  <c r="W891" i="6"/>
  <c r="X891" i="6"/>
  <c r="Y891" i="6"/>
  <c r="Z891" i="6"/>
  <c r="R892" i="6"/>
  <c r="S892" i="6"/>
  <c r="T892" i="6"/>
  <c r="U892" i="6"/>
  <c r="V892" i="6"/>
  <c r="W892" i="6"/>
  <c r="X892" i="6"/>
  <c r="Y892" i="6"/>
  <c r="R893" i="6"/>
  <c r="S893" i="6"/>
  <c r="T893" i="6"/>
  <c r="U893" i="6"/>
  <c r="V893" i="6"/>
  <c r="W893" i="6"/>
  <c r="X893" i="6"/>
  <c r="Y893" i="6"/>
  <c r="Z893" i="6"/>
  <c r="R894" i="6"/>
  <c r="S894" i="6"/>
  <c r="T894" i="6"/>
  <c r="U894" i="6"/>
  <c r="V894" i="6"/>
  <c r="W894" i="6"/>
  <c r="X894" i="6"/>
  <c r="Y894" i="6"/>
  <c r="R895" i="6"/>
  <c r="S895" i="6"/>
  <c r="T895" i="6"/>
  <c r="U895" i="6"/>
  <c r="V895" i="6"/>
  <c r="W895" i="6"/>
  <c r="X895" i="6"/>
  <c r="Y895" i="6"/>
  <c r="Z895" i="6"/>
  <c r="R896" i="6"/>
  <c r="S896" i="6"/>
  <c r="T896" i="6"/>
  <c r="U896" i="6"/>
  <c r="V896" i="6"/>
  <c r="W896" i="6"/>
  <c r="X896" i="6"/>
  <c r="Y896" i="6"/>
  <c r="R897" i="6"/>
  <c r="S897" i="6"/>
  <c r="T897" i="6"/>
  <c r="U897" i="6"/>
  <c r="V897" i="6"/>
  <c r="W897" i="6"/>
  <c r="X897" i="6"/>
  <c r="Y897" i="6"/>
  <c r="Z897" i="6"/>
  <c r="R898" i="6"/>
  <c r="S898" i="6"/>
  <c r="T898" i="6"/>
  <c r="U898" i="6"/>
  <c r="V898" i="6"/>
  <c r="W898" i="6"/>
  <c r="X898" i="6"/>
  <c r="Y898" i="6"/>
  <c r="R899" i="6"/>
  <c r="S899" i="6"/>
  <c r="T899" i="6"/>
  <c r="U899" i="6"/>
  <c r="V899" i="6"/>
  <c r="W899" i="6"/>
  <c r="X899" i="6"/>
  <c r="Y899" i="6"/>
  <c r="Z899" i="6"/>
  <c r="R900" i="6"/>
  <c r="S900" i="6"/>
  <c r="T900" i="6"/>
  <c r="U900" i="6"/>
  <c r="V900" i="6"/>
  <c r="W900" i="6"/>
  <c r="X900" i="6"/>
  <c r="Y900" i="6"/>
  <c r="R901" i="6"/>
  <c r="S901" i="6"/>
  <c r="T901" i="6"/>
  <c r="U901" i="6"/>
  <c r="V901" i="6"/>
  <c r="W901" i="6"/>
  <c r="X901" i="6"/>
  <c r="Y901" i="6"/>
  <c r="Z901" i="6"/>
  <c r="R902" i="6"/>
  <c r="S902" i="6"/>
  <c r="T902" i="6"/>
  <c r="U902" i="6"/>
  <c r="V902" i="6"/>
  <c r="W902" i="6"/>
  <c r="X902" i="6"/>
  <c r="Y902" i="6"/>
  <c r="R903" i="6"/>
  <c r="S903" i="6"/>
  <c r="T903" i="6"/>
  <c r="U903" i="6"/>
  <c r="V903" i="6"/>
  <c r="W903" i="6"/>
  <c r="X903" i="6"/>
  <c r="Y903" i="6"/>
  <c r="Z903" i="6"/>
  <c r="R904" i="6"/>
  <c r="S904" i="6"/>
  <c r="T904" i="6"/>
  <c r="U904" i="6"/>
  <c r="V904" i="6"/>
  <c r="W904" i="6"/>
  <c r="X904" i="6"/>
  <c r="Y904" i="6"/>
  <c r="R905" i="6"/>
  <c r="S905" i="6"/>
  <c r="T905" i="6"/>
  <c r="U905" i="6"/>
  <c r="V905" i="6"/>
  <c r="W905" i="6"/>
  <c r="X905" i="6"/>
  <c r="Y905" i="6"/>
  <c r="Z905" i="6"/>
  <c r="R906" i="6"/>
  <c r="S906" i="6"/>
  <c r="T906" i="6"/>
  <c r="U906" i="6"/>
  <c r="V906" i="6"/>
  <c r="W906" i="6"/>
  <c r="X906" i="6"/>
  <c r="Y906" i="6"/>
  <c r="R907" i="6"/>
  <c r="S907" i="6"/>
  <c r="T907" i="6"/>
  <c r="U907" i="6"/>
  <c r="V907" i="6"/>
  <c r="W907" i="6"/>
  <c r="X907" i="6"/>
  <c r="Y907" i="6"/>
  <c r="Z907" i="6"/>
  <c r="R908" i="6"/>
  <c r="S908" i="6"/>
  <c r="T908" i="6"/>
  <c r="U908" i="6"/>
  <c r="V908" i="6"/>
  <c r="W908" i="6"/>
  <c r="X908" i="6"/>
  <c r="Y908" i="6"/>
  <c r="R909" i="6"/>
  <c r="S909" i="6"/>
  <c r="T909" i="6"/>
  <c r="U909" i="6"/>
  <c r="V909" i="6"/>
  <c r="W909" i="6"/>
  <c r="X909" i="6"/>
  <c r="Y909" i="6"/>
  <c r="Z909" i="6"/>
  <c r="R910" i="6"/>
  <c r="S910" i="6"/>
  <c r="T910" i="6"/>
  <c r="U910" i="6"/>
  <c r="V910" i="6"/>
  <c r="W910" i="6"/>
  <c r="X910" i="6"/>
  <c r="Y910" i="6"/>
  <c r="R911" i="6"/>
  <c r="S911" i="6"/>
  <c r="T911" i="6"/>
  <c r="U911" i="6"/>
  <c r="V911" i="6"/>
  <c r="W911" i="6"/>
  <c r="X911" i="6"/>
  <c r="Y911" i="6"/>
  <c r="Z911" i="6"/>
  <c r="R912" i="6"/>
  <c r="S912" i="6"/>
  <c r="T912" i="6"/>
  <c r="U912" i="6"/>
  <c r="V912" i="6"/>
  <c r="W912" i="6"/>
  <c r="X912" i="6"/>
  <c r="Y912" i="6"/>
  <c r="R913" i="6"/>
  <c r="S913" i="6"/>
  <c r="T913" i="6"/>
  <c r="U913" i="6"/>
  <c r="V913" i="6"/>
  <c r="W913" i="6"/>
  <c r="X913" i="6"/>
  <c r="Y913" i="6"/>
  <c r="Z913" i="6"/>
  <c r="R914" i="6"/>
  <c r="S914" i="6"/>
  <c r="T914" i="6"/>
  <c r="U914" i="6"/>
  <c r="V914" i="6"/>
  <c r="W914" i="6"/>
  <c r="X914" i="6"/>
  <c r="Y914" i="6"/>
  <c r="R915" i="6"/>
  <c r="S915" i="6"/>
  <c r="T915" i="6"/>
  <c r="U915" i="6"/>
  <c r="V915" i="6"/>
  <c r="W915" i="6"/>
  <c r="X915" i="6"/>
  <c r="Y915" i="6"/>
  <c r="Z915" i="6"/>
  <c r="R916" i="6"/>
  <c r="S916" i="6"/>
  <c r="T916" i="6"/>
  <c r="U916" i="6"/>
  <c r="V916" i="6"/>
  <c r="W916" i="6"/>
  <c r="X916" i="6"/>
  <c r="Y916" i="6"/>
  <c r="R917" i="6"/>
  <c r="S917" i="6"/>
  <c r="T917" i="6"/>
  <c r="U917" i="6"/>
  <c r="V917" i="6"/>
  <c r="W917" i="6"/>
  <c r="X917" i="6"/>
  <c r="Y917" i="6"/>
  <c r="Z917" i="6"/>
  <c r="R918" i="6"/>
  <c r="S918" i="6"/>
  <c r="T918" i="6"/>
  <c r="U918" i="6"/>
  <c r="V918" i="6"/>
  <c r="W918" i="6"/>
  <c r="X918" i="6"/>
  <c r="Y918" i="6"/>
  <c r="R919" i="6"/>
  <c r="S919" i="6"/>
  <c r="T919" i="6"/>
  <c r="U919" i="6"/>
  <c r="V919" i="6"/>
  <c r="W919" i="6"/>
  <c r="X919" i="6"/>
  <c r="Y919" i="6"/>
  <c r="Z919" i="6"/>
  <c r="R920" i="6"/>
  <c r="S920" i="6"/>
  <c r="T920" i="6"/>
  <c r="U920" i="6"/>
  <c r="V920" i="6"/>
  <c r="W920" i="6"/>
  <c r="X920" i="6"/>
  <c r="Y920" i="6"/>
  <c r="R921" i="6"/>
  <c r="S921" i="6"/>
  <c r="T921" i="6"/>
  <c r="U921" i="6"/>
  <c r="V921" i="6"/>
  <c r="W921" i="6"/>
  <c r="X921" i="6"/>
  <c r="Y921" i="6"/>
  <c r="Z921" i="6"/>
  <c r="R922" i="6"/>
  <c r="S922" i="6"/>
  <c r="T922" i="6"/>
  <c r="U922" i="6"/>
  <c r="V922" i="6"/>
  <c r="W922" i="6"/>
  <c r="X922" i="6"/>
  <c r="Y922" i="6"/>
  <c r="R923" i="6"/>
  <c r="S923" i="6"/>
  <c r="T923" i="6"/>
  <c r="U923" i="6"/>
  <c r="V923" i="6"/>
  <c r="W923" i="6"/>
  <c r="X923" i="6"/>
  <c r="Y923" i="6"/>
  <c r="Z923" i="6"/>
  <c r="R924" i="6"/>
  <c r="S924" i="6"/>
  <c r="T924" i="6"/>
  <c r="U924" i="6"/>
  <c r="V924" i="6"/>
  <c r="W924" i="6"/>
  <c r="X924" i="6"/>
  <c r="Y924" i="6"/>
  <c r="R925" i="6"/>
  <c r="S925" i="6"/>
  <c r="T925" i="6"/>
  <c r="U925" i="6"/>
  <c r="V925" i="6"/>
  <c r="W925" i="6"/>
  <c r="X925" i="6"/>
  <c r="Y925" i="6"/>
  <c r="Z925" i="6"/>
  <c r="R926" i="6"/>
  <c r="S926" i="6"/>
  <c r="T926" i="6"/>
  <c r="U926" i="6"/>
  <c r="V926" i="6"/>
  <c r="W926" i="6"/>
  <c r="X926" i="6"/>
  <c r="Y926" i="6"/>
  <c r="R927" i="6"/>
  <c r="S927" i="6"/>
  <c r="T927" i="6"/>
  <c r="U927" i="6"/>
  <c r="V927" i="6"/>
  <c r="W927" i="6"/>
  <c r="X927" i="6"/>
  <c r="Y927" i="6"/>
  <c r="Z927" i="6"/>
  <c r="R928" i="6"/>
  <c r="S928" i="6"/>
  <c r="T928" i="6"/>
  <c r="U928" i="6"/>
  <c r="V928" i="6"/>
  <c r="W928" i="6"/>
  <c r="X928" i="6"/>
  <c r="Y928" i="6"/>
  <c r="R929" i="6"/>
  <c r="S929" i="6"/>
  <c r="T929" i="6"/>
  <c r="U929" i="6"/>
  <c r="V929" i="6"/>
  <c r="W929" i="6"/>
  <c r="X929" i="6"/>
  <c r="Y929" i="6"/>
  <c r="Z929" i="6"/>
  <c r="R930" i="6"/>
  <c r="S930" i="6"/>
  <c r="T930" i="6"/>
  <c r="U930" i="6"/>
  <c r="V930" i="6"/>
  <c r="W930" i="6"/>
  <c r="X930" i="6"/>
  <c r="Y930" i="6"/>
  <c r="R931" i="6"/>
  <c r="S931" i="6"/>
  <c r="T931" i="6"/>
  <c r="U931" i="6"/>
  <c r="V931" i="6"/>
  <c r="W931" i="6"/>
  <c r="X931" i="6"/>
  <c r="Y931" i="6"/>
  <c r="Z931" i="6"/>
  <c r="R932" i="6"/>
  <c r="S932" i="6"/>
  <c r="T932" i="6"/>
  <c r="U932" i="6"/>
  <c r="V932" i="6"/>
  <c r="W932" i="6"/>
  <c r="X932" i="6"/>
  <c r="Y932" i="6"/>
  <c r="R933" i="6"/>
  <c r="S933" i="6"/>
  <c r="T933" i="6"/>
  <c r="U933" i="6"/>
  <c r="V933" i="6"/>
  <c r="W933" i="6"/>
  <c r="X933" i="6"/>
  <c r="Y933" i="6"/>
  <c r="Z933" i="6"/>
  <c r="R934" i="6"/>
  <c r="S934" i="6"/>
  <c r="T934" i="6"/>
  <c r="U934" i="6"/>
  <c r="V934" i="6"/>
  <c r="W934" i="6"/>
  <c r="X934" i="6"/>
  <c r="Y934" i="6"/>
  <c r="R935" i="6"/>
  <c r="S935" i="6"/>
  <c r="T935" i="6"/>
  <c r="U935" i="6"/>
  <c r="V935" i="6"/>
  <c r="W935" i="6"/>
  <c r="X935" i="6"/>
  <c r="Y935" i="6"/>
  <c r="Z935" i="6"/>
  <c r="R936" i="6"/>
  <c r="S936" i="6"/>
  <c r="T936" i="6"/>
  <c r="U936" i="6"/>
  <c r="V936" i="6"/>
  <c r="W936" i="6"/>
  <c r="X936" i="6"/>
  <c r="Y936" i="6"/>
  <c r="R937" i="6"/>
  <c r="S937" i="6"/>
  <c r="T937" i="6"/>
  <c r="U937" i="6"/>
  <c r="V937" i="6"/>
  <c r="W937" i="6"/>
  <c r="X937" i="6"/>
  <c r="Y937" i="6"/>
  <c r="Z937" i="6"/>
  <c r="R938" i="6"/>
  <c r="S938" i="6"/>
  <c r="T938" i="6"/>
  <c r="U938" i="6"/>
  <c r="V938" i="6"/>
  <c r="W938" i="6"/>
  <c r="X938" i="6"/>
  <c r="Y938" i="6"/>
  <c r="R939" i="6"/>
  <c r="S939" i="6"/>
  <c r="T939" i="6"/>
  <c r="U939" i="6"/>
  <c r="V939" i="6"/>
  <c r="W939" i="6"/>
  <c r="X939" i="6"/>
  <c r="Y939" i="6"/>
  <c r="Z939" i="6"/>
  <c r="R940" i="6"/>
  <c r="S940" i="6"/>
  <c r="T940" i="6"/>
  <c r="U940" i="6"/>
  <c r="V940" i="6"/>
  <c r="W940" i="6"/>
  <c r="X940" i="6"/>
  <c r="Y940" i="6"/>
  <c r="R941" i="6"/>
  <c r="S941" i="6"/>
  <c r="T941" i="6"/>
  <c r="U941" i="6"/>
  <c r="V941" i="6"/>
  <c r="W941" i="6"/>
  <c r="X941" i="6"/>
  <c r="Y941" i="6"/>
  <c r="Z941" i="6"/>
  <c r="R942" i="6"/>
  <c r="S942" i="6"/>
  <c r="T942" i="6"/>
  <c r="U942" i="6"/>
  <c r="V942" i="6"/>
  <c r="W942" i="6"/>
  <c r="X942" i="6"/>
  <c r="Y942" i="6"/>
  <c r="R943" i="6"/>
  <c r="S943" i="6"/>
  <c r="T943" i="6"/>
  <c r="U943" i="6"/>
  <c r="V943" i="6"/>
  <c r="W943" i="6"/>
  <c r="X943" i="6"/>
  <c r="Y943" i="6"/>
  <c r="Z943" i="6"/>
  <c r="R944" i="6"/>
  <c r="S944" i="6"/>
  <c r="T944" i="6"/>
  <c r="U944" i="6"/>
  <c r="V944" i="6"/>
  <c r="W944" i="6"/>
  <c r="X944" i="6"/>
  <c r="Y944" i="6"/>
  <c r="R945" i="6"/>
  <c r="S945" i="6"/>
  <c r="T945" i="6"/>
  <c r="U945" i="6"/>
  <c r="V945" i="6"/>
  <c r="W945" i="6"/>
  <c r="X945" i="6"/>
  <c r="Y945" i="6"/>
  <c r="Z945" i="6"/>
  <c r="R946" i="6"/>
  <c r="S946" i="6"/>
  <c r="T946" i="6"/>
  <c r="U946" i="6"/>
  <c r="V946" i="6"/>
  <c r="W946" i="6"/>
  <c r="X946" i="6"/>
  <c r="Y946" i="6"/>
  <c r="R947" i="6"/>
  <c r="S947" i="6"/>
  <c r="T947" i="6"/>
  <c r="U947" i="6"/>
  <c r="V947" i="6"/>
  <c r="W947" i="6"/>
  <c r="X947" i="6"/>
  <c r="Y947" i="6"/>
  <c r="Z947" i="6"/>
  <c r="R948" i="6"/>
  <c r="S948" i="6"/>
  <c r="T948" i="6"/>
  <c r="U948" i="6"/>
  <c r="V948" i="6"/>
  <c r="W948" i="6"/>
  <c r="X948" i="6"/>
  <c r="Y948" i="6"/>
  <c r="R949" i="6"/>
  <c r="S949" i="6"/>
  <c r="T949" i="6"/>
  <c r="U949" i="6"/>
  <c r="V949" i="6"/>
  <c r="W949" i="6"/>
  <c r="X949" i="6"/>
  <c r="Y949" i="6"/>
  <c r="Z949" i="6"/>
  <c r="R950" i="6"/>
  <c r="S950" i="6"/>
  <c r="T950" i="6"/>
  <c r="U950" i="6"/>
  <c r="V950" i="6"/>
  <c r="W950" i="6"/>
  <c r="X950" i="6"/>
  <c r="Y950" i="6"/>
  <c r="R951" i="6"/>
  <c r="S951" i="6"/>
  <c r="T951" i="6"/>
  <c r="U951" i="6"/>
  <c r="V951" i="6"/>
  <c r="W951" i="6"/>
  <c r="X951" i="6"/>
  <c r="Y951" i="6"/>
  <c r="Z951" i="6"/>
  <c r="R952" i="6"/>
  <c r="S952" i="6"/>
  <c r="T952" i="6"/>
  <c r="U952" i="6"/>
  <c r="V952" i="6"/>
  <c r="W952" i="6"/>
  <c r="X952" i="6"/>
  <c r="Y952" i="6"/>
  <c r="R953" i="6"/>
  <c r="S953" i="6"/>
  <c r="T953" i="6"/>
  <c r="U953" i="6"/>
  <c r="V953" i="6"/>
  <c r="W953" i="6"/>
  <c r="X953" i="6"/>
  <c r="Y953" i="6"/>
  <c r="Z953" i="6"/>
  <c r="R954" i="6"/>
  <c r="S954" i="6"/>
  <c r="T954" i="6"/>
  <c r="U954" i="6"/>
  <c r="V954" i="6"/>
  <c r="W954" i="6"/>
  <c r="X954" i="6"/>
  <c r="Y954" i="6"/>
  <c r="R955" i="6"/>
  <c r="S955" i="6"/>
  <c r="T955" i="6"/>
  <c r="U955" i="6"/>
  <c r="V955" i="6"/>
  <c r="W955" i="6"/>
  <c r="X955" i="6"/>
  <c r="Y955" i="6"/>
  <c r="Z955" i="6"/>
  <c r="R956" i="6"/>
  <c r="S956" i="6"/>
  <c r="T956" i="6"/>
  <c r="U956" i="6"/>
  <c r="V956" i="6"/>
  <c r="W956" i="6"/>
  <c r="X956" i="6"/>
  <c r="Y956" i="6"/>
  <c r="R957" i="6"/>
  <c r="S957" i="6"/>
  <c r="T957" i="6"/>
  <c r="U957" i="6"/>
  <c r="V957" i="6"/>
  <c r="W957" i="6"/>
  <c r="X957" i="6"/>
  <c r="Y957" i="6"/>
  <c r="Z957" i="6"/>
  <c r="R958" i="6"/>
  <c r="S958" i="6"/>
  <c r="T958" i="6"/>
  <c r="U958" i="6"/>
  <c r="V958" i="6"/>
  <c r="W958" i="6"/>
  <c r="X958" i="6"/>
  <c r="Y958" i="6"/>
  <c r="R959" i="6"/>
  <c r="S959" i="6"/>
  <c r="T959" i="6"/>
  <c r="U959" i="6"/>
  <c r="V959" i="6"/>
  <c r="W959" i="6"/>
  <c r="X959" i="6"/>
  <c r="Y959" i="6"/>
  <c r="Z959" i="6"/>
  <c r="R960" i="6"/>
  <c r="S960" i="6"/>
  <c r="T960" i="6"/>
  <c r="U960" i="6"/>
  <c r="V960" i="6"/>
  <c r="W960" i="6"/>
  <c r="X960" i="6"/>
  <c r="Y960" i="6"/>
  <c r="R961" i="6"/>
  <c r="S961" i="6"/>
  <c r="T961" i="6"/>
  <c r="U961" i="6"/>
  <c r="V961" i="6"/>
  <c r="W961" i="6"/>
  <c r="X961" i="6"/>
  <c r="Y961" i="6"/>
  <c r="Z961" i="6"/>
  <c r="R962" i="6"/>
  <c r="S962" i="6"/>
  <c r="T962" i="6"/>
  <c r="U962" i="6"/>
  <c r="V962" i="6"/>
  <c r="W962" i="6"/>
  <c r="X962" i="6"/>
  <c r="Y962" i="6"/>
  <c r="R963" i="6"/>
  <c r="S963" i="6"/>
  <c r="T963" i="6"/>
  <c r="U963" i="6"/>
  <c r="V963" i="6"/>
  <c r="W963" i="6"/>
  <c r="X963" i="6"/>
  <c r="Y963" i="6"/>
  <c r="Z963" i="6"/>
  <c r="R964" i="6"/>
  <c r="S964" i="6"/>
  <c r="T964" i="6"/>
  <c r="U964" i="6"/>
  <c r="V964" i="6"/>
  <c r="W964" i="6"/>
  <c r="X964" i="6"/>
  <c r="Y964" i="6"/>
  <c r="R965" i="6"/>
  <c r="S965" i="6"/>
  <c r="T965" i="6"/>
  <c r="U965" i="6"/>
  <c r="V965" i="6"/>
  <c r="W965" i="6"/>
  <c r="X965" i="6"/>
  <c r="Y965" i="6"/>
  <c r="Z965" i="6"/>
  <c r="R966" i="6"/>
  <c r="S966" i="6"/>
  <c r="T966" i="6"/>
  <c r="U966" i="6"/>
  <c r="V966" i="6"/>
  <c r="W966" i="6"/>
  <c r="X966" i="6"/>
  <c r="Y966" i="6"/>
  <c r="R967" i="6"/>
  <c r="S967" i="6"/>
  <c r="T967" i="6"/>
  <c r="U967" i="6"/>
  <c r="V967" i="6"/>
  <c r="W967" i="6"/>
  <c r="X967" i="6"/>
  <c r="Y967" i="6"/>
  <c r="Z967" i="6"/>
  <c r="R968" i="6"/>
  <c r="S968" i="6"/>
  <c r="T968" i="6"/>
  <c r="U968" i="6"/>
  <c r="V968" i="6"/>
  <c r="W968" i="6"/>
  <c r="X968" i="6"/>
  <c r="Y968" i="6"/>
  <c r="R969" i="6"/>
  <c r="S969" i="6"/>
  <c r="T969" i="6"/>
  <c r="U969" i="6"/>
  <c r="V969" i="6"/>
  <c r="W969" i="6"/>
  <c r="X969" i="6"/>
  <c r="Y969" i="6"/>
  <c r="Z969" i="6"/>
  <c r="R970" i="6"/>
  <c r="S970" i="6"/>
  <c r="T970" i="6"/>
  <c r="U970" i="6"/>
  <c r="V970" i="6"/>
  <c r="W970" i="6"/>
  <c r="X970" i="6"/>
  <c r="Y970" i="6"/>
  <c r="R971" i="6"/>
  <c r="S971" i="6"/>
  <c r="T971" i="6"/>
  <c r="U971" i="6"/>
  <c r="V971" i="6"/>
  <c r="W971" i="6"/>
  <c r="X971" i="6"/>
  <c r="Y971" i="6"/>
  <c r="Z971" i="6"/>
  <c r="R972" i="6"/>
  <c r="S972" i="6"/>
  <c r="T972" i="6"/>
  <c r="U972" i="6"/>
  <c r="V972" i="6"/>
  <c r="W972" i="6"/>
  <c r="X972" i="6"/>
  <c r="Y972" i="6"/>
  <c r="R973" i="6"/>
  <c r="S973" i="6"/>
  <c r="T973" i="6"/>
  <c r="U973" i="6"/>
  <c r="V973" i="6"/>
  <c r="W973" i="6"/>
  <c r="X973" i="6"/>
  <c r="Y973" i="6"/>
  <c r="Z973" i="6"/>
  <c r="R974" i="6"/>
  <c r="S974" i="6"/>
  <c r="T974" i="6"/>
  <c r="U974" i="6"/>
  <c r="V974" i="6"/>
  <c r="W974" i="6"/>
  <c r="X974" i="6"/>
  <c r="Y974" i="6"/>
  <c r="R975" i="6"/>
  <c r="S975" i="6"/>
  <c r="T975" i="6"/>
  <c r="U975" i="6"/>
  <c r="V975" i="6"/>
  <c r="W975" i="6"/>
  <c r="X975" i="6"/>
  <c r="Y975" i="6"/>
  <c r="Z975" i="6"/>
  <c r="R976" i="6"/>
  <c r="S976" i="6"/>
  <c r="T976" i="6"/>
  <c r="U976" i="6"/>
  <c r="V976" i="6"/>
  <c r="W976" i="6"/>
  <c r="X976" i="6"/>
  <c r="Y976" i="6"/>
  <c r="R977" i="6"/>
  <c r="S977" i="6"/>
  <c r="T977" i="6"/>
  <c r="U977" i="6"/>
  <c r="V977" i="6"/>
  <c r="W977" i="6"/>
  <c r="X977" i="6"/>
  <c r="Y977" i="6"/>
  <c r="Z977" i="6"/>
  <c r="R978" i="6"/>
  <c r="S978" i="6"/>
  <c r="T978" i="6"/>
  <c r="U978" i="6"/>
  <c r="V978" i="6"/>
  <c r="W978" i="6"/>
  <c r="X978" i="6"/>
  <c r="Y978" i="6"/>
  <c r="R979" i="6"/>
  <c r="S979" i="6"/>
  <c r="T979" i="6"/>
  <c r="U979" i="6"/>
  <c r="V979" i="6"/>
  <c r="W979" i="6"/>
  <c r="X979" i="6"/>
  <c r="Y979" i="6"/>
  <c r="Z979" i="6"/>
  <c r="R980" i="6"/>
  <c r="S980" i="6"/>
  <c r="T980" i="6"/>
  <c r="U980" i="6"/>
  <c r="V980" i="6"/>
  <c r="W980" i="6"/>
  <c r="X980" i="6"/>
  <c r="Y980" i="6"/>
  <c r="R981" i="6"/>
  <c r="S981" i="6"/>
  <c r="T981" i="6"/>
  <c r="U981" i="6"/>
  <c r="V981" i="6"/>
  <c r="W981" i="6"/>
  <c r="X981" i="6"/>
  <c r="Y981" i="6"/>
  <c r="Z981" i="6"/>
  <c r="R982" i="6"/>
  <c r="S982" i="6"/>
  <c r="T982" i="6"/>
  <c r="U982" i="6"/>
  <c r="V982" i="6"/>
  <c r="W982" i="6"/>
  <c r="X982" i="6"/>
  <c r="Y982" i="6"/>
  <c r="R983" i="6"/>
  <c r="S983" i="6"/>
  <c r="T983" i="6"/>
  <c r="U983" i="6"/>
  <c r="V983" i="6"/>
  <c r="W983" i="6"/>
  <c r="X983" i="6"/>
  <c r="Y983" i="6"/>
  <c r="Z983" i="6"/>
  <c r="R984" i="6"/>
  <c r="S984" i="6"/>
  <c r="T984" i="6"/>
  <c r="U984" i="6"/>
  <c r="V984" i="6"/>
  <c r="W984" i="6"/>
  <c r="X984" i="6"/>
  <c r="Y984" i="6"/>
  <c r="R985" i="6"/>
  <c r="S985" i="6"/>
  <c r="T985" i="6"/>
  <c r="U985" i="6"/>
  <c r="V985" i="6"/>
  <c r="W985" i="6"/>
  <c r="X985" i="6"/>
  <c r="Y985" i="6"/>
  <c r="Z985" i="6"/>
  <c r="R986" i="6"/>
  <c r="S986" i="6"/>
  <c r="T986" i="6"/>
  <c r="U986" i="6"/>
  <c r="V986" i="6"/>
  <c r="W986" i="6"/>
  <c r="X986" i="6"/>
  <c r="Y986" i="6"/>
  <c r="R987" i="6"/>
  <c r="S987" i="6"/>
  <c r="T987" i="6"/>
  <c r="U987" i="6"/>
  <c r="V987" i="6"/>
  <c r="W987" i="6"/>
  <c r="X987" i="6"/>
  <c r="Y987" i="6"/>
  <c r="Z987" i="6"/>
  <c r="R988" i="6"/>
  <c r="S988" i="6"/>
  <c r="T988" i="6"/>
  <c r="U988" i="6"/>
  <c r="V988" i="6"/>
  <c r="W988" i="6"/>
  <c r="X988" i="6"/>
  <c r="Y988" i="6"/>
  <c r="R989" i="6"/>
  <c r="S989" i="6"/>
  <c r="T989" i="6"/>
  <c r="U989" i="6"/>
  <c r="V989" i="6"/>
  <c r="W989" i="6"/>
  <c r="X989" i="6"/>
  <c r="Y989" i="6"/>
  <c r="Z989" i="6"/>
  <c r="R990" i="6"/>
  <c r="S990" i="6"/>
  <c r="T990" i="6"/>
  <c r="U990" i="6"/>
  <c r="V990" i="6"/>
  <c r="W990" i="6"/>
  <c r="X990" i="6"/>
  <c r="Y990" i="6"/>
  <c r="R991" i="6"/>
  <c r="S991" i="6"/>
  <c r="T991" i="6"/>
  <c r="U991" i="6"/>
  <c r="V991" i="6"/>
  <c r="W991" i="6"/>
  <c r="X991" i="6"/>
  <c r="Y991" i="6"/>
  <c r="Z991" i="6"/>
  <c r="R992" i="6"/>
  <c r="S992" i="6"/>
  <c r="T992" i="6"/>
  <c r="U992" i="6"/>
  <c r="V992" i="6"/>
  <c r="W992" i="6"/>
  <c r="X992" i="6"/>
  <c r="Y992" i="6"/>
  <c r="R993" i="6"/>
  <c r="S993" i="6"/>
  <c r="T993" i="6"/>
  <c r="U993" i="6"/>
  <c r="V993" i="6"/>
  <c r="W993" i="6"/>
  <c r="X993" i="6"/>
  <c r="Y993" i="6"/>
  <c r="Z993" i="6"/>
  <c r="R994" i="6"/>
  <c r="S994" i="6"/>
  <c r="T994" i="6"/>
  <c r="U994" i="6"/>
  <c r="V994" i="6"/>
  <c r="W994" i="6"/>
  <c r="X994" i="6"/>
  <c r="Y994" i="6"/>
  <c r="R995" i="6"/>
  <c r="S995" i="6"/>
  <c r="T995" i="6"/>
  <c r="U995" i="6"/>
  <c r="V995" i="6"/>
  <c r="W995" i="6"/>
  <c r="X995" i="6"/>
  <c r="Y995" i="6"/>
  <c r="Z995" i="6"/>
  <c r="R996" i="6"/>
  <c r="S996" i="6"/>
  <c r="T996" i="6"/>
  <c r="U996" i="6"/>
  <c r="V996" i="6"/>
  <c r="W996" i="6"/>
  <c r="X996" i="6"/>
  <c r="Y996" i="6"/>
  <c r="R997" i="6"/>
  <c r="S997" i="6"/>
  <c r="T997" i="6"/>
  <c r="U997" i="6"/>
  <c r="V997" i="6"/>
  <c r="W997" i="6"/>
  <c r="X997" i="6"/>
  <c r="Y997" i="6"/>
  <c r="Z997" i="6"/>
  <c r="R998" i="6"/>
  <c r="S998" i="6"/>
  <c r="T998" i="6"/>
  <c r="U998" i="6"/>
  <c r="V998" i="6"/>
  <c r="W998" i="6"/>
  <c r="X998" i="6"/>
  <c r="Y998" i="6"/>
  <c r="R999" i="6"/>
  <c r="S999" i="6"/>
  <c r="T999" i="6"/>
  <c r="U999" i="6"/>
  <c r="V999" i="6"/>
  <c r="W999" i="6"/>
  <c r="X999" i="6"/>
  <c r="Y999" i="6"/>
  <c r="Z999" i="6"/>
  <c r="R1000" i="6"/>
  <c r="S1000" i="6"/>
  <c r="T1000" i="6"/>
  <c r="U1000" i="6"/>
  <c r="V1000" i="6"/>
  <c r="W1000" i="6"/>
  <c r="X1000" i="6"/>
  <c r="Y1000" i="6"/>
  <c r="R1001" i="6"/>
  <c r="S1001" i="6"/>
  <c r="T1001" i="6"/>
  <c r="U1001" i="6"/>
  <c r="V1001" i="6"/>
  <c r="W1001" i="6"/>
  <c r="X1001" i="6"/>
  <c r="Y1001" i="6"/>
  <c r="Z1001" i="6"/>
  <c r="R1002" i="6"/>
  <c r="S1002" i="6"/>
  <c r="T1002" i="6"/>
  <c r="U1002" i="6"/>
  <c r="V1002" i="6"/>
  <c r="W1002" i="6"/>
  <c r="X1002" i="6"/>
  <c r="Y1002" i="6"/>
  <c r="R1003" i="6"/>
  <c r="S1003" i="6"/>
  <c r="T1003" i="6"/>
  <c r="U1003" i="6"/>
  <c r="V1003" i="6"/>
  <c r="W1003" i="6"/>
  <c r="X1003" i="6"/>
  <c r="Y1003" i="6"/>
  <c r="Z1003" i="6"/>
  <c r="R1004" i="6"/>
  <c r="S1004" i="6"/>
  <c r="T1004" i="6"/>
  <c r="U1004" i="6"/>
  <c r="V1004" i="6"/>
  <c r="W1004" i="6"/>
  <c r="X1004" i="6"/>
  <c r="Y1004" i="6"/>
  <c r="R1005" i="6"/>
  <c r="S1005" i="6"/>
  <c r="T1005" i="6"/>
  <c r="U1005" i="6"/>
  <c r="V1005" i="6"/>
  <c r="W1005" i="6"/>
  <c r="X1005" i="6"/>
  <c r="Y1005" i="6"/>
  <c r="Z1005" i="6"/>
  <c r="R1006" i="6"/>
  <c r="S1006" i="6"/>
  <c r="T1006" i="6"/>
  <c r="U1006" i="6"/>
  <c r="V1006" i="6"/>
  <c r="W1006" i="6"/>
  <c r="X1006" i="6"/>
  <c r="Y1006" i="6"/>
  <c r="R1007" i="6"/>
  <c r="S1007" i="6"/>
  <c r="T1007" i="6"/>
  <c r="U1007" i="6"/>
  <c r="V1007" i="6"/>
  <c r="W1007" i="6"/>
  <c r="X1007" i="6"/>
  <c r="Y1007" i="6"/>
  <c r="Z1007" i="6"/>
  <c r="R1008" i="6"/>
  <c r="S1008" i="6"/>
  <c r="T1008" i="6"/>
  <c r="U1008" i="6"/>
  <c r="V1008" i="6"/>
  <c r="W1008" i="6"/>
  <c r="X1008" i="6"/>
  <c r="Y1008" i="6"/>
  <c r="R1009" i="6"/>
  <c r="S1009" i="6"/>
  <c r="T1009" i="6"/>
  <c r="U1009" i="6"/>
  <c r="V1009" i="6"/>
  <c r="W1009" i="6"/>
  <c r="X1009" i="6"/>
  <c r="Y1009" i="6"/>
  <c r="Z1009" i="6"/>
  <c r="R1010" i="6"/>
  <c r="S1010" i="6"/>
  <c r="T1010" i="6"/>
  <c r="U1010" i="6"/>
  <c r="V1010" i="6"/>
  <c r="W1010" i="6"/>
  <c r="X1010" i="6"/>
  <c r="Y1010" i="6"/>
  <c r="R1011" i="6"/>
  <c r="S1011" i="6"/>
  <c r="T1011" i="6"/>
  <c r="U1011" i="6"/>
  <c r="V1011" i="6"/>
  <c r="W1011" i="6"/>
  <c r="X1011" i="6"/>
  <c r="Y1011" i="6"/>
  <c r="Z1011" i="6"/>
  <c r="R1012" i="6"/>
  <c r="S1012" i="6"/>
  <c r="T1012" i="6"/>
  <c r="U1012" i="6"/>
  <c r="V1012" i="6"/>
  <c r="W1012" i="6"/>
  <c r="X1012" i="6"/>
  <c r="Y1012" i="6"/>
  <c r="R1013" i="6"/>
  <c r="S1013" i="6"/>
  <c r="T1013" i="6"/>
  <c r="U1013" i="6"/>
  <c r="V1013" i="6"/>
  <c r="W1013" i="6"/>
  <c r="X1013" i="6"/>
  <c r="Y1013" i="6"/>
  <c r="Z1013" i="6"/>
  <c r="R1014" i="6"/>
  <c r="S1014" i="6"/>
  <c r="T1014" i="6"/>
  <c r="U1014" i="6"/>
  <c r="V1014" i="6"/>
  <c r="W1014" i="6"/>
  <c r="X1014" i="6"/>
  <c r="Y1014" i="6"/>
  <c r="R1015" i="6"/>
  <c r="S1015" i="6"/>
  <c r="T1015" i="6"/>
  <c r="U1015" i="6"/>
  <c r="V1015" i="6"/>
  <c r="W1015" i="6"/>
  <c r="X1015" i="6"/>
  <c r="Y1015" i="6"/>
  <c r="Z1015" i="6"/>
  <c r="R1016" i="6"/>
  <c r="S1016" i="6"/>
  <c r="T1016" i="6"/>
  <c r="U1016" i="6"/>
  <c r="V1016" i="6"/>
  <c r="W1016" i="6"/>
  <c r="X1016" i="6"/>
  <c r="Y1016" i="6"/>
  <c r="R1017" i="6"/>
  <c r="S1017" i="6"/>
  <c r="Z1017" i="6" s="1"/>
  <c r="T1017" i="6"/>
  <c r="U1017" i="6"/>
  <c r="V1017" i="6"/>
  <c r="W1017" i="6"/>
  <c r="X1017" i="6"/>
  <c r="Y1017" i="6"/>
  <c r="R1018" i="6"/>
  <c r="S1018" i="6"/>
  <c r="T1018" i="6"/>
  <c r="U1018" i="6"/>
  <c r="V1018" i="6"/>
  <c r="W1018" i="6"/>
  <c r="X1018" i="6"/>
  <c r="Y1018" i="6"/>
  <c r="Z1018" i="6"/>
  <c r="R1019" i="6"/>
  <c r="S1019" i="6"/>
  <c r="Z1019" i="6" s="1"/>
  <c r="T1019" i="6"/>
  <c r="U1019" i="6"/>
  <c r="V1019" i="6"/>
  <c r="W1019" i="6"/>
  <c r="X1019" i="6"/>
  <c r="Y1019" i="6"/>
  <c r="R1020" i="6"/>
  <c r="S1020" i="6"/>
  <c r="T1020" i="6"/>
  <c r="U1020" i="6"/>
  <c r="V1020" i="6"/>
  <c r="W1020" i="6"/>
  <c r="X1020" i="6"/>
  <c r="Y1020" i="6"/>
  <c r="Z1020" i="6"/>
  <c r="R1021" i="6"/>
  <c r="S1021" i="6"/>
  <c r="Z1021" i="6" s="1"/>
  <c r="T1021" i="6"/>
  <c r="U1021" i="6"/>
  <c r="V1021" i="6"/>
  <c r="W1021" i="6"/>
  <c r="X1021" i="6"/>
  <c r="Y1021" i="6"/>
  <c r="R1022" i="6"/>
  <c r="S1022" i="6"/>
  <c r="T1022" i="6"/>
  <c r="U1022" i="6"/>
  <c r="V1022" i="6"/>
  <c r="W1022" i="6"/>
  <c r="X1022" i="6"/>
  <c r="Y1022" i="6"/>
  <c r="Z1022" i="6"/>
  <c r="R1023" i="6"/>
  <c r="S1023" i="6"/>
  <c r="Z1023" i="6" s="1"/>
  <c r="T1023" i="6"/>
  <c r="U1023" i="6"/>
  <c r="V1023" i="6"/>
  <c r="W1023" i="6"/>
  <c r="X1023" i="6"/>
  <c r="Y1023" i="6"/>
  <c r="R1024" i="6"/>
  <c r="S1024" i="6"/>
  <c r="T1024" i="6"/>
  <c r="U1024" i="6"/>
  <c r="V1024" i="6"/>
  <c r="W1024" i="6"/>
  <c r="X1024" i="6"/>
  <c r="Y1024" i="6"/>
  <c r="Z1024" i="6"/>
  <c r="R1025" i="6"/>
  <c r="S1025" i="6"/>
  <c r="Z1025" i="6" s="1"/>
  <c r="T1025" i="6"/>
  <c r="U1025" i="6"/>
  <c r="V1025" i="6"/>
  <c r="W1025" i="6"/>
  <c r="X1025" i="6"/>
  <c r="Y1025" i="6"/>
  <c r="R1026" i="6"/>
  <c r="S1026" i="6"/>
  <c r="T1026" i="6"/>
  <c r="U1026" i="6"/>
  <c r="V1026" i="6"/>
  <c r="W1026" i="6"/>
  <c r="X1026" i="6"/>
  <c r="Y1026" i="6"/>
  <c r="Z1026" i="6"/>
  <c r="R1027" i="6"/>
  <c r="S1027" i="6"/>
  <c r="Z1027" i="6" s="1"/>
  <c r="T1027" i="6"/>
  <c r="U1027" i="6"/>
  <c r="V1027" i="6"/>
  <c r="W1027" i="6"/>
  <c r="X1027" i="6"/>
  <c r="Y1027" i="6"/>
  <c r="R1028" i="6"/>
  <c r="S1028" i="6"/>
  <c r="T1028" i="6"/>
  <c r="U1028" i="6"/>
  <c r="V1028" i="6"/>
  <c r="W1028" i="6"/>
  <c r="X1028" i="6"/>
  <c r="Y1028" i="6"/>
  <c r="Z1028" i="6"/>
  <c r="R1029" i="6"/>
  <c r="S1029" i="6"/>
  <c r="Z1029" i="6" s="1"/>
  <c r="T1029" i="6"/>
  <c r="U1029" i="6"/>
  <c r="V1029" i="6"/>
  <c r="W1029" i="6"/>
  <c r="X1029" i="6"/>
  <c r="Y1029" i="6"/>
  <c r="R1030" i="6"/>
  <c r="S1030" i="6"/>
  <c r="T1030" i="6"/>
  <c r="U1030" i="6"/>
  <c r="V1030" i="6"/>
  <c r="W1030" i="6"/>
  <c r="X1030" i="6"/>
  <c r="Y1030" i="6"/>
  <c r="Z1030" i="6"/>
  <c r="R1031" i="6"/>
  <c r="S1031" i="6"/>
  <c r="Z1031" i="6" s="1"/>
  <c r="T1031" i="6"/>
  <c r="U1031" i="6"/>
  <c r="V1031" i="6"/>
  <c r="W1031" i="6"/>
  <c r="X1031" i="6"/>
  <c r="Y1031" i="6"/>
  <c r="R1032" i="6"/>
  <c r="S1032" i="6"/>
  <c r="T1032" i="6"/>
  <c r="U1032" i="6"/>
  <c r="V1032" i="6"/>
  <c r="W1032" i="6"/>
  <c r="X1032" i="6"/>
  <c r="Y1032" i="6"/>
  <c r="Z1032" i="6"/>
  <c r="R1033" i="6"/>
  <c r="S1033" i="6"/>
  <c r="Z1033" i="6" s="1"/>
  <c r="T1033" i="6"/>
  <c r="U1033" i="6"/>
  <c r="V1033" i="6"/>
  <c r="W1033" i="6"/>
  <c r="X1033" i="6"/>
  <c r="Y1033" i="6"/>
  <c r="R1034" i="6"/>
  <c r="S1034" i="6"/>
  <c r="T1034" i="6"/>
  <c r="U1034" i="6"/>
  <c r="V1034" i="6"/>
  <c r="W1034" i="6"/>
  <c r="X1034" i="6"/>
  <c r="Y1034" i="6"/>
  <c r="Z1034" i="6"/>
  <c r="R1035" i="6"/>
  <c r="S1035" i="6"/>
  <c r="Z1035" i="6" s="1"/>
  <c r="T1035" i="6"/>
  <c r="U1035" i="6"/>
  <c r="V1035" i="6"/>
  <c r="W1035" i="6"/>
  <c r="X1035" i="6"/>
  <c r="Y1035" i="6"/>
  <c r="R1036" i="6"/>
  <c r="S1036" i="6"/>
  <c r="T1036" i="6"/>
  <c r="U1036" i="6"/>
  <c r="V1036" i="6"/>
  <c r="W1036" i="6"/>
  <c r="X1036" i="6"/>
  <c r="Y1036" i="6"/>
  <c r="Z1036" i="6"/>
  <c r="R1037" i="6"/>
  <c r="S1037" i="6"/>
  <c r="Z1037" i="6" s="1"/>
  <c r="T1037" i="6"/>
  <c r="U1037" i="6"/>
  <c r="V1037" i="6"/>
  <c r="W1037" i="6"/>
  <c r="X1037" i="6"/>
  <c r="Y1037" i="6"/>
  <c r="R1038" i="6"/>
  <c r="S1038" i="6"/>
  <c r="T1038" i="6"/>
  <c r="U1038" i="6"/>
  <c r="V1038" i="6"/>
  <c r="W1038" i="6"/>
  <c r="X1038" i="6"/>
  <c r="Y1038" i="6"/>
  <c r="Z1038" i="6"/>
  <c r="R1039" i="6"/>
  <c r="S1039" i="6"/>
  <c r="Z1039" i="6" s="1"/>
  <c r="T1039" i="6"/>
  <c r="U1039" i="6"/>
  <c r="V1039" i="6"/>
  <c r="W1039" i="6"/>
  <c r="X1039" i="6"/>
  <c r="Y1039" i="6"/>
  <c r="R1040" i="6"/>
  <c r="S1040" i="6"/>
  <c r="T1040" i="6"/>
  <c r="U1040" i="6"/>
  <c r="V1040" i="6"/>
  <c r="W1040" i="6"/>
  <c r="X1040" i="6"/>
  <c r="Y1040" i="6"/>
  <c r="Z1040" i="6"/>
  <c r="R1041" i="6"/>
  <c r="S1041" i="6"/>
  <c r="Z1041" i="6" s="1"/>
  <c r="T1041" i="6"/>
  <c r="U1041" i="6"/>
  <c r="V1041" i="6"/>
  <c r="W1041" i="6"/>
  <c r="X1041" i="6"/>
  <c r="Y1041" i="6"/>
  <c r="R1042" i="6"/>
  <c r="S1042" i="6"/>
  <c r="T1042" i="6"/>
  <c r="U1042" i="6"/>
  <c r="V1042" i="6"/>
  <c r="W1042" i="6"/>
  <c r="X1042" i="6"/>
  <c r="Y1042" i="6"/>
  <c r="Z1042" i="6"/>
  <c r="R1043" i="6"/>
  <c r="S1043" i="6"/>
  <c r="Z1043" i="6" s="1"/>
  <c r="T1043" i="6"/>
  <c r="U1043" i="6"/>
  <c r="V1043" i="6"/>
  <c r="W1043" i="6"/>
  <c r="X1043" i="6"/>
  <c r="Y1043" i="6"/>
  <c r="R1044" i="6"/>
  <c r="S1044" i="6"/>
  <c r="T1044" i="6"/>
  <c r="U1044" i="6"/>
  <c r="V1044" i="6"/>
  <c r="W1044" i="6"/>
  <c r="X1044" i="6"/>
  <c r="Y1044" i="6"/>
  <c r="Z1044" i="6"/>
  <c r="R1045" i="6"/>
  <c r="S1045" i="6"/>
  <c r="Z1045" i="6" s="1"/>
  <c r="T1045" i="6"/>
  <c r="U1045" i="6"/>
  <c r="V1045" i="6"/>
  <c r="W1045" i="6"/>
  <c r="X1045" i="6"/>
  <c r="Y1045" i="6"/>
  <c r="R1046" i="6"/>
  <c r="S1046" i="6"/>
  <c r="T1046" i="6"/>
  <c r="U1046" i="6"/>
  <c r="V1046" i="6"/>
  <c r="W1046" i="6"/>
  <c r="X1046" i="6"/>
  <c r="Y1046" i="6"/>
  <c r="Z1046" i="6"/>
  <c r="R1047" i="6"/>
  <c r="S1047" i="6"/>
  <c r="Z1047" i="6" s="1"/>
  <c r="T1047" i="6"/>
  <c r="U1047" i="6"/>
  <c r="V1047" i="6"/>
  <c r="W1047" i="6"/>
  <c r="X1047" i="6"/>
  <c r="Y1047" i="6"/>
  <c r="R1048" i="6"/>
  <c r="S1048" i="6"/>
  <c r="T1048" i="6"/>
  <c r="U1048" i="6"/>
  <c r="V1048" i="6"/>
  <c r="W1048" i="6"/>
  <c r="X1048" i="6"/>
  <c r="Y1048" i="6"/>
  <c r="Z1048" i="6"/>
  <c r="R1049" i="6"/>
  <c r="S1049" i="6"/>
  <c r="Z1049" i="6" s="1"/>
  <c r="T1049" i="6"/>
  <c r="U1049" i="6"/>
  <c r="V1049" i="6"/>
  <c r="W1049" i="6"/>
  <c r="X1049" i="6"/>
  <c r="Y1049" i="6"/>
  <c r="R1050" i="6"/>
  <c r="S1050" i="6"/>
  <c r="T1050" i="6"/>
  <c r="U1050" i="6"/>
  <c r="V1050" i="6"/>
  <c r="W1050" i="6"/>
  <c r="X1050" i="6"/>
  <c r="Y1050" i="6"/>
  <c r="Z1050" i="6"/>
  <c r="R1051" i="6"/>
  <c r="S1051" i="6"/>
  <c r="Z1051" i="6" s="1"/>
  <c r="T1051" i="6"/>
  <c r="U1051" i="6"/>
  <c r="V1051" i="6"/>
  <c r="W1051" i="6"/>
  <c r="X1051" i="6"/>
  <c r="Y1051" i="6"/>
  <c r="R1052" i="6"/>
  <c r="S1052" i="6"/>
  <c r="T1052" i="6"/>
  <c r="U1052" i="6"/>
  <c r="V1052" i="6"/>
  <c r="W1052" i="6"/>
  <c r="X1052" i="6"/>
  <c r="Y1052" i="6"/>
  <c r="Z1052" i="6"/>
  <c r="R1053" i="6"/>
  <c r="S1053" i="6"/>
  <c r="Z1053" i="6" s="1"/>
  <c r="T1053" i="6"/>
  <c r="U1053" i="6"/>
  <c r="V1053" i="6"/>
  <c r="W1053" i="6"/>
  <c r="X1053" i="6"/>
  <c r="Y1053" i="6"/>
  <c r="R1054" i="6"/>
  <c r="S1054" i="6"/>
  <c r="T1054" i="6"/>
  <c r="U1054" i="6"/>
  <c r="V1054" i="6"/>
  <c r="W1054" i="6"/>
  <c r="X1054" i="6"/>
  <c r="Y1054" i="6"/>
  <c r="Z1054" i="6"/>
  <c r="R1055" i="6"/>
  <c r="S1055" i="6"/>
  <c r="Z1055" i="6" s="1"/>
  <c r="T1055" i="6"/>
  <c r="U1055" i="6"/>
  <c r="V1055" i="6"/>
  <c r="W1055" i="6"/>
  <c r="X1055" i="6"/>
  <c r="Y1055" i="6"/>
  <c r="R1056" i="6"/>
  <c r="S1056" i="6"/>
  <c r="T1056" i="6"/>
  <c r="U1056" i="6"/>
  <c r="V1056" i="6"/>
  <c r="W1056" i="6"/>
  <c r="X1056" i="6"/>
  <c r="Y1056" i="6"/>
  <c r="Z1056" i="6"/>
  <c r="R1057" i="6"/>
  <c r="S1057" i="6"/>
  <c r="Z1057" i="6" s="1"/>
  <c r="T1057" i="6"/>
  <c r="U1057" i="6"/>
  <c r="V1057" i="6"/>
  <c r="W1057" i="6"/>
  <c r="X1057" i="6"/>
  <c r="Y1057" i="6"/>
  <c r="R1058" i="6"/>
  <c r="S1058" i="6"/>
  <c r="T1058" i="6"/>
  <c r="U1058" i="6"/>
  <c r="V1058" i="6"/>
  <c r="W1058" i="6"/>
  <c r="X1058" i="6"/>
  <c r="Y1058" i="6"/>
  <c r="Z1058" i="6"/>
  <c r="R1059" i="6"/>
  <c r="S1059" i="6"/>
  <c r="Z1059" i="6" s="1"/>
  <c r="T1059" i="6"/>
  <c r="U1059" i="6"/>
  <c r="V1059" i="6"/>
  <c r="W1059" i="6"/>
  <c r="X1059" i="6"/>
  <c r="Y1059" i="6"/>
  <c r="R1060" i="6"/>
  <c r="S1060" i="6"/>
  <c r="T1060" i="6"/>
  <c r="U1060" i="6"/>
  <c r="V1060" i="6"/>
  <c r="W1060" i="6"/>
  <c r="X1060" i="6"/>
  <c r="Y1060" i="6"/>
  <c r="Z1060" i="6"/>
  <c r="R1061" i="6"/>
  <c r="S1061" i="6"/>
  <c r="Z1061" i="6" s="1"/>
  <c r="T1061" i="6"/>
  <c r="U1061" i="6"/>
  <c r="V1061" i="6"/>
  <c r="W1061" i="6"/>
  <c r="X1061" i="6"/>
  <c r="Y1061" i="6"/>
  <c r="R1062" i="6"/>
  <c r="S1062" i="6"/>
  <c r="T1062" i="6"/>
  <c r="U1062" i="6"/>
  <c r="V1062" i="6"/>
  <c r="W1062" i="6"/>
  <c r="X1062" i="6"/>
  <c r="Y1062" i="6"/>
  <c r="Z1062" i="6"/>
  <c r="R1063" i="6"/>
  <c r="S1063" i="6"/>
  <c r="Z1063" i="6" s="1"/>
  <c r="T1063" i="6"/>
  <c r="U1063" i="6"/>
  <c r="V1063" i="6"/>
  <c r="W1063" i="6"/>
  <c r="X1063" i="6"/>
  <c r="Y1063" i="6"/>
  <c r="R1064" i="6"/>
  <c r="S1064" i="6"/>
  <c r="T1064" i="6"/>
  <c r="U1064" i="6"/>
  <c r="V1064" i="6"/>
  <c r="W1064" i="6"/>
  <c r="X1064" i="6"/>
  <c r="Y1064" i="6"/>
  <c r="Z1064" i="6"/>
  <c r="R1065" i="6"/>
  <c r="S1065" i="6"/>
  <c r="Z1065" i="6" s="1"/>
  <c r="T1065" i="6"/>
  <c r="U1065" i="6"/>
  <c r="V1065" i="6"/>
  <c r="W1065" i="6"/>
  <c r="X1065" i="6"/>
  <c r="Y1065" i="6"/>
  <c r="R1066" i="6"/>
  <c r="S1066" i="6"/>
  <c r="T1066" i="6"/>
  <c r="U1066" i="6"/>
  <c r="V1066" i="6"/>
  <c r="W1066" i="6"/>
  <c r="X1066" i="6"/>
  <c r="Y1066" i="6"/>
  <c r="Z1066" i="6"/>
  <c r="R1067" i="6"/>
  <c r="S1067" i="6"/>
  <c r="Z1067" i="6" s="1"/>
  <c r="T1067" i="6"/>
  <c r="U1067" i="6"/>
  <c r="V1067" i="6"/>
  <c r="W1067" i="6"/>
  <c r="X1067" i="6"/>
  <c r="Y1067" i="6"/>
  <c r="R1068" i="6"/>
  <c r="S1068" i="6"/>
  <c r="T1068" i="6"/>
  <c r="U1068" i="6"/>
  <c r="V1068" i="6"/>
  <c r="W1068" i="6"/>
  <c r="X1068" i="6"/>
  <c r="Y1068" i="6"/>
  <c r="Z1068" i="6"/>
  <c r="R1069" i="6"/>
  <c r="S1069" i="6"/>
  <c r="Z1069" i="6" s="1"/>
  <c r="T1069" i="6"/>
  <c r="U1069" i="6"/>
  <c r="V1069" i="6"/>
  <c r="W1069" i="6"/>
  <c r="X1069" i="6"/>
  <c r="Y1069" i="6"/>
  <c r="R1070" i="6"/>
  <c r="S1070" i="6"/>
  <c r="T1070" i="6"/>
  <c r="U1070" i="6"/>
  <c r="V1070" i="6"/>
  <c r="W1070" i="6"/>
  <c r="X1070" i="6"/>
  <c r="Y1070" i="6"/>
  <c r="Z1070" i="6"/>
  <c r="R1071" i="6"/>
  <c r="S1071" i="6"/>
  <c r="Z1071" i="6" s="1"/>
  <c r="T1071" i="6"/>
  <c r="U1071" i="6"/>
  <c r="V1071" i="6"/>
  <c r="W1071" i="6"/>
  <c r="X1071" i="6"/>
  <c r="Y1071" i="6"/>
  <c r="R1072" i="6"/>
  <c r="S1072" i="6"/>
  <c r="T1072" i="6"/>
  <c r="U1072" i="6"/>
  <c r="V1072" i="6"/>
  <c r="W1072" i="6"/>
  <c r="X1072" i="6"/>
  <c r="Y1072" i="6"/>
  <c r="Z1072" i="6"/>
  <c r="R1073" i="6"/>
  <c r="S1073" i="6"/>
  <c r="Z1073" i="6" s="1"/>
  <c r="T1073" i="6"/>
  <c r="U1073" i="6"/>
  <c r="V1073" i="6"/>
  <c r="W1073" i="6"/>
  <c r="X1073" i="6"/>
  <c r="Y1073" i="6"/>
  <c r="R1074" i="6"/>
  <c r="S1074" i="6"/>
  <c r="T1074" i="6"/>
  <c r="U1074" i="6"/>
  <c r="V1074" i="6"/>
  <c r="W1074" i="6"/>
  <c r="X1074" i="6"/>
  <c r="Y1074" i="6"/>
  <c r="Z1074" i="6"/>
  <c r="R1075" i="6"/>
  <c r="S1075" i="6"/>
  <c r="Z1075" i="6" s="1"/>
  <c r="T1075" i="6"/>
  <c r="U1075" i="6"/>
  <c r="V1075" i="6"/>
  <c r="W1075" i="6"/>
  <c r="X1075" i="6"/>
  <c r="Y1075" i="6"/>
  <c r="R1076" i="6"/>
  <c r="S1076" i="6"/>
  <c r="T1076" i="6"/>
  <c r="U1076" i="6"/>
  <c r="V1076" i="6"/>
  <c r="W1076" i="6"/>
  <c r="X1076" i="6"/>
  <c r="Y1076" i="6"/>
  <c r="Z1076" i="6"/>
  <c r="R1077" i="6"/>
  <c r="S1077" i="6"/>
  <c r="Z1077" i="6" s="1"/>
  <c r="T1077" i="6"/>
  <c r="U1077" i="6"/>
  <c r="V1077" i="6"/>
  <c r="W1077" i="6"/>
  <c r="X1077" i="6"/>
  <c r="Y1077" i="6"/>
  <c r="R1078" i="6"/>
  <c r="S1078" i="6"/>
  <c r="T1078" i="6"/>
  <c r="U1078" i="6"/>
  <c r="V1078" i="6"/>
  <c r="W1078" i="6"/>
  <c r="X1078" i="6"/>
  <c r="Y1078" i="6"/>
  <c r="Z1078" i="6"/>
  <c r="R1079" i="6"/>
  <c r="S1079" i="6"/>
  <c r="Z1079" i="6" s="1"/>
  <c r="T1079" i="6"/>
  <c r="U1079" i="6"/>
  <c r="V1079" i="6"/>
  <c r="W1079" i="6"/>
  <c r="X1079" i="6"/>
  <c r="Y1079" i="6"/>
  <c r="R1080" i="6"/>
  <c r="S1080" i="6"/>
  <c r="T1080" i="6"/>
  <c r="U1080" i="6"/>
  <c r="V1080" i="6"/>
  <c r="W1080" i="6"/>
  <c r="X1080" i="6"/>
  <c r="Y1080" i="6"/>
  <c r="Z1080" i="6"/>
  <c r="R1081" i="6"/>
  <c r="S1081" i="6"/>
  <c r="Z1081" i="6" s="1"/>
  <c r="T1081" i="6"/>
  <c r="U1081" i="6"/>
  <c r="V1081" i="6"/>
  <c r="W1081" i="6"/>
  <c r="X1081" i="6"/>
  <c r="Y1081" i="6"/>
  <c r="R1082" i="6"/>
  <c r="S1082" i="6"/>
  <c r="T1082" i="6"/>
  <c r="U1082" i="6"/>
  <c r="V1082" i="6"/>
  <c r="W1082" i="6"/>
  <c r="X1082" i="6"/>
  <c r="Y1082" i="6"/>
  <c r="Z1082" i="6"/>
  <c r="R1083" i="6"/>
  <c r="S1083" i="6"/>
  <c r="Z1083" i="6" s="1"/>
  <c r="T1083" i="6"/>
  <c r="U1083" i="6"/>
  <c r="V1083" i="6"/>
  <c r="W1083" i="6"/>
  <c r="X1083" i="6"/>
  <c r="Y1083" i="6"/>
  <c r="R1084" i="6"/>
  <c r="S1084" i="6"/>
  <c r="T1084" i="6"/>
  <c r="U1084" i="6"/>
  <c r="V1084" i="6"/>
  <c r="W1084" i="6"/>
  <c r="X1084" i="6"/>
  <c r="Y1084" i="6"/>
  <c r="Z1084" i="6"/>
  <c r="R1085" i="6"/>
  <c r="S1085" i="6"/>
  <c r="Z1085" i="6" s="1"/>
  <c r="T1085" i="6"/>
  <c r="U1085" i="6"/>
  <c r="V1085" i="6"/>
  <c r="W1085" i="6"/>
  <c r="X1085" i="6"/>
  <c r="Y1085" i="6"/>
  <c r="R1086" i="6"/>
  <c r="S1086" i="6"/>
  <c r="T1086" i="6"/>
  <c r="U1086" i="6"/>
  <c r="V1086" i="6"/>
  <c r="W1086" i="6"/>
  <c r="X1086" i="6"/>
  <c r="Y1086" i="6"/>
  <c r="Z1086" i="6"/>
  <c r="R1087" i="6"/>
  <c r="S1087" i="6"/>
  <c r="Z1087" i="6" s="1"/>
  <c r="T1087" i="6"/>
  <c r="U1087" i="6"/>
  <c r="V1087" i="6"/>
  <c r="W1087" i="6"/>
  <c r="X1087" i="6"/>
  <c r="Y1087" i="6"/>
  <c r="R1088" i="6"/>
  <c r="S1088" i="6"/>
  <c r="T1088" i="6"/>
  <c r="U1088" i="6"/>
  <c r="V1088" i="6"/>
  <c r="W1088" i="6"/>
  <c r="X1088" i="6"/>
  <c r="Y1088" i="6"/>
  <c r="Z1088" i="6"/>
  <c r="R1089" i="6"/>
  <c r="S1089" i="6"/>
  <c r="Z1089" i="6" s="1"/>
  <c r="T1089" i="6"/>
  <c r="U1089" i="6"/>
  <c r="V1089" i="6"/>
  <c r="W1089" i="6"/>
  <c r="X1089" i="6"/>
  <c r="Y1089" i="6"/>
  <c r="R1090" i="6"/>
  <c r="S1090" i="6"/>
  <c r="T1090" i="6"/>
  <c r="U1090" i="6"/>
  <c r="V1090" i="6"/>
  <c r="W1090" i="6"/>
  <c r="X1090" i="6"/>
  <c r="Y1090" i="6"/>
  <c r="Z1090" i="6"/>
  <c r="R1091" i="6"/>
  <c r="S1091" i="6"/>
  <c r="Z1091" i="6" s="1"/>
  <c r="T1091" i="6"/>
  <c r="U1091" i="6"/>
  <c r="V1091" i="6"/>
  <c r="W1091" i="6"/>
  <c r="X1091" i="6"/>
  <c r="Y1091" i="6"/>
  <c r="R1092" i="6"/>
  <c r="S1092" i="6"/>
  <c r="T1092" i="6"/>
  <c r="U1092" i="6"/>
  <c r="V1092" i="6"/>
  <c r="W1092" i="6"/>
  <c r="X1092" i="6"/>
  <c r="Y1092" i="6"/>
  <c r="Z1092" i="6"/>
  <c r="R1093" i="6"/>
  <c r="S1093" i="6"/>
  <c r="Z1093" i="6" s="1"/>
  <c r="T1093" i="6"/>
  <c r="U1093" i="6"/>
  <c r="V1093" i="6"/>
  <c r="W1093" i="6"/>
  <c r="X1093" i="6"/>
  <c r="Y1093" i="6"/>
  <c r="R1094" i="6"/>
  <c r="S1094" i="6"/>
  <c r="T1094" i="6"/>
  <c r="U1094" i="6"/>
  <c r="V1094" i="6"/>
  <c r="W1094" i="6"/>
  <c r="X1094" i="6"/>
  <c r="Y1094" i="6"/>
  <c r="Z1094" i="6"/>
  <c r="R1095" i="6"/>
  <c r="S1095" i="6"/>
  <c r="Z1095" i="6" s="1"/>
  <c r="T1095" i="6"/>
  <c r="U1095" i="6"/>
  <c r="V1095" i="6"/>
  <c r="W1095" i="6"/>
  <c r="X1095" i="6"/>
  <c r="Y1095" i="6"/>
  <c r="R1096" i="6"/>
  <c r="S1096" i="6"/>
  <c r="T1096" i="6"/>
  <c r="U1096" i="6"/>
  <c r="V1096" i="6"/>
  <c r="W1096" i="6"/>
  <c r="X1096" i="6"/>
  <c r="Y1096" i="6"/>
  <c r="Z1096" i="6"/>
  <c r="R1097" i="6"/>
  <c r="S1097" i="6"/>
  <c r="Z1097" i="6" s="1"/>
  <c r="T1097" i="6"/>
  <c r="U1097" i="6"/>
  <c r="V1097" i="6"/>
  <c r="W1097" i="6"/>
  <c r="X1097" i="6"/>
  <c r="Y1097" i="6"/>
  <c r="R1098" i="6"/>
  <c r="S1098" i="6"/>
  <c r="T1098" i="6"/>
  <c r="U1098" i="6"/>
  <c r="V1098" i="6"/>
  <c r="W1098" i="6"/>
  <c r="X1098" i="6"/>
  <c r="Y1098" i="6"/>
  <c r="Z1098" i="6"/>
  <c r="R1099" i="6"/>
  <c r="S1099" i="6"/>
  <c r="Z1099" i="6" s="1"/>
  <c r="T1099" i="6"/>
  <c r="U1099" i="6"/>
  <c r="V1099" i="6"/>
  <c r="W1099" i="6"/>
  <c r="X1099" i="6"/>
  <c r="Y1099" i="6"/>
  <c r="R1100" i="6"/>
  <c r="S1100" i="6"/>
  <c r="T1100" i="6"/>
  <c r="U1100" i="6"/>
  <c r="V1100" i="6"/>
  <c r="W1100" i="6"/>
  <c r="X1100" i="6"/>
  <c r="Y1100" i="6"/>
  <c r="Z1100" i="6"/>
  <c r="R1101" i="6"/>
  <c r="S1101" i="6"/>
  <c r="Z1101" i="6" s="1"/>
  <c r="T1101" i="6"/>
  <c r="U1101" i="6"/>
  <c r="V1101" i="6"/>
  <c r="W1101" i="6"/>
  <c r="X1101" i="6"/>
  <c r="Y1101" i="6"/>
  <c r="R1102" i="6"/>
  <c r="S1102" i="6"/>
  <c r="T1102" i="6"/>
  <c r="U1102" i="6"/>
  <c r="V1102" i="6"/>
  <c r="W1102" i="6"/>
  <c r="X1102" i="6"/>
  <c r="Y1102" i="6"/>
  <c r="Z1102" i="6"/>
  <c r="R1103" i="6"/>
  <c r="S1103" i="6"/>
  <c r="Z1103" i="6" s="1"/>
  <c r="T1103" i="6"/>
  <c r="U1103" i="6"/>
  <c r="V1103" i="6"/>
  <c r="W1103" i="6"/>
  <c r="X1103" i="6"/>
  <c r="Y1103" i="6"/>
  <c r="R1104" i="6"/>
  <c r="S1104" i="6"/>
  <c r="T1104" i="6"/>
  <c r="U1104" i="6"/>
  <c r="V1104" i="6"/>
  <c r="W1104" i="6"/>
  <c r="X1104" i="6"/>
  <c r="Y1104" i="6"/>
  <c r="Z1104" i="6"/>
  <c r="R1105" i="6"/>
  <c r="S1105" i="6"/>
  <c r="Z1105" i="6" s="1"/>
  <c r="T1105" i="6"/>
  <c r="U1105" i="6"/>
  <c r="V1105" i="6"/>
  <c r="W1105" i="6"/>
  <c r="X1105" i="6"/>
  <c r="Y1105" i="6"/>
  <c r="R1106" i="6"/>
  <c r="S1106" i="6"/>
  <c r="T1106" i="6"/>
  <c r="U1106" i="6"/>
  <c r="V1106" i="6"/>
  <c r="W1106" i="6"/>
  <c r="X1106" i="6"/>
  <c r="Y1106" i="6"/>
  <c r="Z1106" i="6"/>
  <c r="R1107" i="6"/>
  <c r="S1107" i="6"/>
  <c r="Z1107" i="6" s="1"/>
  <c r="T1107" i="6"/>
  <c r="U1107" i="6"/>
  <c r="V1107" i="6"/>
  <c r="W1107" i="6"/>
  <c r="X1107" i="6"/>
  <c r="Y1107" i="6"/>
  <c r="R1108" i="6"/>
  <c r="S1108" i="6"/>
  <c r="T1108" i="6"/>
  <c r="U1108" i="6"/>
  <c r="V1108" i="6"/>
  <c r="W1108" i="6"/>
  <c r="X1108" i="6"/>
  <c r="Y1108" i="6"/>
  <c r="Z1108" i="6"/>
  <c r="R1109" i="6"/>
  <c r="S1109" i="6"/>
  <c r="Z1109" i="6" s="1"/>
  <c r="T1109" i="6"/>
  <c r="U1109" i="6"/>
  <c r="V1109" i="6"/>
  <c r="W1109" i="6"/>
  <c r="X1109" i="6"/>
  <c r="Y1109" i="6"/>
  <c r="R1110" i="6"/>
  <c r="S1110" i="6"/>
  <c r="T1110" i="6"/>
  <c r="U1110" i="6"/>
  <c r="V1110" i="6"/>
  <c r="W1110" i="6"/>
  <c r="X1110" i="6"/>
  <c r="Y1110" i="6"/>
  <c r="Z1110" i="6"/>
  <c r="R1111" i="6"/>
  <c r="S1111" i="6"/>
  <c r="Z1111" i="6" s="1"/>
  <c r="T1111" i="6"/>
  <c r="U1111" i="6"/>
  <c r="V1111" i="6"/>
  <c r="W1111" i="6"/>
  <c r="X1111" i="6"/>
  <c r="Y1111" i="6"/>
  <c r="R1112" i="6"/>
  <c r="S1112" i="6"/>
  <c r="T1112" i="6"/>
  <c r="U1112" i="6"/>
  <c r="V1112" i="6"/>
  <c r="W1112" i="6"/>
  <c r="X1112" i="6"/>
  <c r="Y1112" i="6"/>
  <c r="Z1112" i="6"/>
  <c r="R1113" i="6"/>
  <c r="S1113" i="6"/>
  <c r="Z1113" i="6" s="1"/>
  <c r="T1113" i="6"/>
  <c r="U1113" i="6"/>
  <c r="V1113" i="6"/>
  <c r="W1113" i="6"/>
  <c r="X1113" i="6"/>
  <c r="Y1113" i="6"/>
  <c r="R1114" i="6"/>
  <c r="S1114" i="6"/>
  <c r="T1114" i="6"/>
  <c r="U1114" i="6"/>
  <c r="V1114" i="6"/>
  <c r="W1114" i="6"/>
  <c r="X1114" i="6"/>
  <c r="Y1114" i="6"/>
  <c r="Z1114" i="6"/>
  <c r="R1115" i="6"/>
  <c r="S1115" i="6"/>
  <c r="Z1115" i="6" s="1"/>
  <c r="T1115" i="6"/>
  <c r="U1115" i="6"/>
  <c r="V1115" i="6"/>
  <c r="W1115" i="6"/>
  <c r="X1115" i="6"/>
  <c r="Y1115" i="6"/>
  <c r="R1116" i="6"/>
  <c r="S1116" i="6"/>
  <c r="T1116" i="6"/>
  <c r="U1116" i="6"/>
  <c r="V1116" i="6"/>
  <c r="W1116" i="6"/>
  <c r="X1116" i="6"/>
  <c r="Y1116" i="6"/>
  <c r="Z1116" i="6"/>
  <c r="R1117" i="6"/>
  <c r="S1117" i="6"/>
  <c r="Z1117" i="6" s="1"/>
  <c r="T1117" i="6"/>
  <c r="U1117" i="6"/>
  <c r="V1117" i="6"/>
  <c r="W1117" i="6"/>
  <c r="X1117" i="6"/>
  <c r="Y1117" i="6"/>
  <c r="R1118" i="6"/>
  <c r="S1118" i="6"/>
  <c r="T1118" i="6"/>
  <c r="U1118" i="6"/>
  <c r="V1118" i="6"/>
  <c r="W1118" i="6"/>
  <c r="X1118" i="6"/>
  <c r="Y1118" i="6"/>
  <c r="Z1118" i="6"/>
  <c r="R1119" i="6"/>
  <c r="S1119" i="6"/>
  <c r="Z1119" i="6" s="1"/>
  <c r="T1119" i="6"/>
  <c r="U1119" i="6"/>
  <c r="V1119" i="6"/>
  <c r="W1119" i="6"/>
  <c r="X1119" i="6"/>
  <c r="Y1119" i="6"/>
  <c r="R1120" i="6"/>
  <c r="S1120" i="6"/>
  <c r="T1120" i="6"/>
  <c r="U1120" i="6"/>
  <c r="V1120" i="6"/>
  <c r="W1120" i="6"/>
  <c r="X1120" i="6"/>
  <c r="Y1120" i="6"/>
  <c r="Z1120" i="6"/>
  <c r="R1121" i="6"/>
  <c r="S1121" i="6"/>
  <c r="Z1121" i="6" s="1"/>
  <c r="T1121" i="6"/>
  <c r="U1121" i="6"/>
  <c r="V1121" i="6"/>
  <c r="W1121" i="6"/>
  <c r="X1121" i="6"/>
  <c r="Y1121" i="6"/>
  <c r="R1122" i="6"/>
  <c r="S1122" i="6"/>
  <c r="T1122" i="6"/>
  <c r="U1122" i="6"/>
  <c r="V1122" i="6"/>
  <c r="W1122" i="6"/>
  <c r="X1122" i="6"/>
  <c r="Y1122" i="6"/>
  <c r="Z1122" i="6"/>
  <c r="R1123" i="6"/>
  <c r="S1123" i="6"/>
  <c r="Z1123" i="6" s="1"/>
  <c r="T1123" i="6"/>
  <c r="U1123" i="6"/>
  <c r="V1123" i="6"/>
  <c r="W1123" i="6"/>
  <c r="X1123" i="6"/>
  <c r="Y1123" i="6"/>
  <c r="R1124" i="6"/>
  <c r="S1124" i="6"/>
  <c r="T1124" i="6"/>
  <c r="U1124" i="6"/>
  <c r="V1124" i="6"/>
  <c r="W1124" i="6"/>
  <c r="X1124" i="6"/>
  <c r="Y1124" i="6"/>
  <c r="Z1124" i="6"/>
  <c r="R1125" i="6"/>
  <c r="S1125" i="6"/>
  <c r="Z1125" i="6" s="1"/>
  <c r="T1125" i="6"/>
  <c r="U1125" i="6"/>
  <c r="V1125" i="6"/>
  <c r="W1125" i="6"/>
  <c r="X1125" i="6"/>
  <c r="Y1125" i="6"/>
  <c r="R1126" i="6"/>
  <c r="S1126" i="6"/>
  <c r="T1126" i="6"/>
  <c r="U1126" i="6"/>
  <c r="V1126" i="6"/>
  <c r="W1126" i="6"/>
  <c r="X1126" i="6"/>
  <c r="Y1126" i="6"/>
  <c r="Z1126" i="6"/>
  <c r="R1127" i="6"/>
  <c r="S1127" i="6"/>
  <c r="Z1127" i="6" s="1"/>
  <c r="T1127" i="6"/>
  <c r="U1127" i="6"/>
  <c r="V1127" i="6"/>
  <c r="W1127" i="6"/>
  <c r="X1127" i="6"/>
  <c r="Y1127" i="6"/>
  <c r="R1128" i="6"/>
  <c r="S1128" i="6"/>
  <c r="T1128" i="6"/>
  <c r="U1128" i="6"/>
  <c r="V1128" i="6"/>
  <c r="W1128" i="6"/>
  <c r="X1128" i="6"/>
  <c r="Y1128" i="6"/>
  <c r="Z1128" i="6"/>
  <c r="R1129" i="6"/>
  <c r="S1129" i="6"/>
  <c r="Z1129" i="6" s="1"/>
  <c r="T1129" i="6"/>
  <c r="U1129" i="6"/>
  <c r="V1129" i="6"/>
  <c r="W1129" i="6"/>
  <c r="X1129" i="6"/>
  <c r="Y1129" i="6"/>
  <c r="R1130" i="6"/>
  <c r="S1130" i="6"/>
  <c r="T1130" i="6"/>
  <c r="U1130" i="6"/>
  <c r="V1130" i="6"/>
  <c r="W1130" i="6"/>
  <c r="X1130" i="6"/>
  <c r="Y1130" i="6"/>
  <c r="Z1130" i="6"/>
  <c r="R1131" i="6"/>
  <c r="S1131" i="6"/>
  <c r="Z1131" i="6" s="1"/>
  <c r="T1131" i="6"/>
  <c r="U1131" i="6"/>
  <c r="V1131" i="6"/>
  <c r="W1131" i="6"/>
  <c r="X1131" i="6"/>
  <c r="Y1131" i="6"/>
  <c r="R1132" i="6"/>
  <c r="S1132" i="6"/>
  <c r="T1132" i="6"/>
  <c r="U1132" i="6"/>
  <c r="V1132" i="6"/>
  <c r="W1132" i="6"/>
  <c r="X1132" i="6"/>
  <c r="Y1132" i="6"/>
  <c r="Z1132" i="6"/>
  <c r="R1133" i="6"/>
  <c r="S1133" i="6"/>
  <c r="Z1133" i="6" s="1"/>
  <c r="T1133" i="6"/>
  <c r="U1133" i="6"/>
  <c r="V1133" i="6"/>
  <c r="W1133" i="6"/>
  <c r="X1133" i="6"/>
  <c r="Y1133" i="6"/>
  <c r="R1134" i="6"/>
  <c r="S1134" i="6"/>
  <c r="T1134" i="6"/>
  <c r="U1134" i="6"/>
  <c r="V1134" i="6"/>
  <c r="W1134" i="6"/>
  <c r="X1134" i="6"/>
  <c r="Y1134" i="6"/>
  <c r="Z1134" i="6"/>
  <c r="R1135" i="6"/>
  <c r="S1135" i="6"/>
  <c r="Z1135" i="6" s="1"/>
  <c r="T1135" i="6"/>
  <c r="U1135" i="6"/>
  <c r="V1135" i="6"/>
  <c r="W1135" i="6"/>
  <c r="X1135" i="6"/>
  <c r="Y1135" i="6"/>
  <c r="R1136" i="6"/>
  <c r="S1136" i="6"/>
  <c r="T1136" i="6"/>
  <c r="U1136" i="6"/>
  <c r="V1136" i="6"/>
  <c r="W1136" i="6"/>
  <c r="X1136" i="6"/>
  <c r="Y1136" i="6"/>
  <c r="Z1136" i="6"/>
  <c r="R1137" i="6"/>
  <c r="S1137" i="6"/>
  <c r="Z1137" i="6" s="1"/>
  <c r="T1137" i="6"/>
  <c r="U1137" i="6"/>
  <c r="V1137" i="6"/>
  <c r="W1137" i="6"/>
  <c r="X1137" i="6"/>
  <c r="Y1137" i="6"/>
  <c r="R1138" i="6"/>
  <c r="S1138" i="6"/>
  <c r="T1138" i="6"/>
  <c r="U1138" i="6"/>
  <c r="V1138" i="6"/>
  <c r="W1138" i="6"/>
  <c r="X1138" i="6"/>
  <c r="Y1138" i="6"/>
  <c r="Z1138" i="6"/>
  <c r="R1139" i="6"/>
  <c r="S1139" i="6"/>
  <c r="Z1139" i="6" s="1"/>
  <c r="T1139" i="6"/>
  <c r="U1139" i="6"/>
  <c r="V1139" i="6"/>
  <c r="W1139" i="6"/>
  <c r="X1139" i="6"/>
  <c r="Y1139" i="6"/>
  <c r="R1140" i="6"/>
  <c r="S1140" i="6"/>
  <c r="T1140" i="6"/>
  <c r="U1140" i="6"/>
  <c r="V1140" i="6"/>
  <c r="W1140" i="6"/>
  <c r="X1140" i="6"/>
  <c r="Y1140" i="6"/>
  <c r="Z1140" i="6"/>
  <c r="R1141" i="6"/>
  <c r="S1141" i="6"/>
  <c r="Z1141" i="6" s="1"/>
  <c r="T1141" i="6"/>
  <c r="U1141" i="6"/>
  <c r="V1141" i="6"/>
  <c r="W1141" i="6"/>
  <c r="X1141" i="6"/>
  <c r="Y1141" i="6"/>
  <c r="R1142" i="6"/>
  <c r="S1142" i="6"/>
  <c r="T1142" i="6"/>
  <c r="U1142" i="6"/>
  <c r="V1142" i="6"/>
  <c r="W1142" i="6"/>
  <c r="X1142" i="6"/>
  <c r="Y1142" i="6"/>
  <c r="Z1142" i="6"/>
  <c r="R1143" i="6"/>
  <c r="S1143" i="6"/>
  <c r="Z1143" i="6" s="1"/>
  <c r="T1143" i="6"/>
  <c r="U1143" i="6"/>
  <c r="V1143" i="6"/>
  <c r="W1143" i="6"/>
  <c r="X1143" i="6"/>
  <c r="Y1143" i="6"/>
  <c r="R1144" i="6"/>
  <c r="S1144" i="6"/>
  <c r="T1144" i="6"/>
  <c r="U1144" i="6"/>
  <c r="V1144" i="6"/>
  <c r="W1144" i="6"/>
  <c r="X1144" i="6"/>
  <c r="Y1144" i="6"/>
  <c r="Z1144" i="6"/>
  <c r="R1145" i="6"/>
  <c r="S1145" i="6"/>
  <c r="Z1145" i="6" s="1"/>
  <c r="T1145" i="6"/>
  <c r="U1145" i="6"/>
  <c r="V1145" i="6"/>
  <c r="W1145" i="6"/>
  <c r="X1145" i="6"/>
  <c r="Y1145" i="6"/>
  <c r="R1146" i="6"/>
  <c r="S1146" i="6"/>
  <c r="T1146" i="6"/>
  <c r="U1146" i="6"/>
  <c r="V1146" i="6"/>
  <c r="W1146" i="6"/>
  <c r="X1146" i="6"/>
  <c r="Y1146" i="6"/>
  <c r="Z1146" i="6"/>
  <c r="R1147" i="6"/>
  <c r="S1147" i="6"/>
  <c r="Z1147" i="6" s="1"/>
  <c r="T1147" i="6"/>
  <c r="U1147" i="6"/>
  <c r="V1147" i="6"/>
  <c r="W1147" i="6"/>
  <c r="X1147" i="6"/>
  <c r="Y1147" i="6"/>
  <c r="R1148" i="6"/>
  <c r="S1148" i="6"/>
  <c r="T1148" i="6"/>
  <c r="U1148" i="6"/>
  <c r="V1148" i="6"/>
  <c r="W1148" i="6"/>
  <c r="X1148" i="6"/>
  <c r="Y1148" i="6"/>
  <c r="Z1148" i="6"/>
  <c r="R1149" i="6"/>
  <c r="S1149" i="6"/>
  <c r="Z1149" i="6" s="1"/>
  <c r="T1149" i="6"/>
  <c r="U1149" i="6"/>
  <c r="V1149" i="6"/>
  <c r="W1149" i="6"/>
  <c r="X1149" i="6"/>
  <c r="Y1149" i="6"/>
  <c r="R1150" i="6"/>
  <c r="S1150" i="6"/>
  <c r="T1150" i="6"/>
  <c r="U1150" i="6"/>
  <c r="V1150" i="6"/>
  <c r="W1150" i="6"/>
  <c r="X1150" i="6"/>
  <c r="Y1150" i="6"/>
  <c r="Z1150" i="6"/>
  <c r="R1151" i="6"/>
  <c r="S1151" i="6"/>
  <c r="Z1151" i="6" s="1"/>
  <c r="T1151" i="6"/>
  <c r="U1151" i="6"/>
  <c r="V1151" i="6"/>
  <c r="W1151" i="6"/>
  <c r="X1151" i="6"/>
  <c r="Y1151" i="6"/>
  <c r="R1152" i="6"/>
  <c r="S1152" i="6"/>
  <c r="T1152" i="6"/>
  <c r="U1152" i="6"/>
  <c r="V1152" i="6"/>
  <c r="W1152" i="6"/>
  <c r="X1152" i="6"/>
  <c r="Y1152" i="6"/>
  <c r="Z1152" i="6"/>
  <c r="R1153" i="6"/>
  <c r="S1153" i="6"/>
  <c r="Z1153" i="6" s="1"/>
  <c r="T1153" i="6"/>
  <c r="U1153" i="6"/>
  <c r="V1153" i="6"/>
  <c r="W1153" i="6"/>
  <c r="X1153" i="6"/>
  <c r="Y1153" i="6"/>
  <c r="R1154" i="6"/>
  <c r="S1154" i="6"/>
  <c r="T1154" i="6"/>
  <c r="U1154" i="6"/>
  <c r="V1154" i="6"/>
  <c r="W1154" i="6"/>
  <c r="X1154" i="6"/>
  <c r="Y1154" i="6"/>
  <c r="Z1154" i="6"/>
  <c r="R1155" i="6"/>
  <c r="S1155" i="6"/>
  <c r="Z1155" i="6" s="1"/>
  <c r="T1155" i="6"/>
  <c r="U1155" i="6"/>
  <c r="V1155" i="6"/>
  <c r="W1155" i="6"/>
  <c r="X1155" i="6"/>
  <c r="Y1155" i="6"/>
  <c r="R1156" i="6"/>
  <c r="S1156" i="6"/>
  <c r="T1156" i="6"/>
  <c r="U1156" i="6"/>
  <c r="V1156" i="6"/>
  <c r="W1156" i="6"/>
  <c r="X1156" i="6"/>
  <c r="Y1156" i="6"/>
  <c r="Z1156" i="6"/>
  <c r="R1157" i="6"/>
  <c r="S1157" i="6"/>
  <c r="Z1157" i="6" s="1"/>
  <c r="T1157" i="6"/>
  <c r="U1157" i="6"/>
  <c r="V1157" i="6"/>
  <c r="W1157" i="6"/>
  <c r="X1157" i="6"/>
  <c r="Y1157" i="6"/>
  <c r="R1158" i="6"/>
  <c r="S1158" i="6"/>
  <c r="T1158" i="6"/>
  <c r="U1158" i="6"/>
  <c r="V1158" i="6"/>
  <c r="W1158" i="6"/>
  <c r="X1158" i="6"/>
  <c r="Y1158" i="6"/>
  <c r="Z1158" i="6"/>
  <c r="R1159" i="6"/>
  <c r="S1159" i="6"/>
  <c r="Z1159" i="6" s="1"/>
  <c r="T1159" i="6"/>
  <c r="U1159" i="6"/>
  <c r="V1159" i="6"/>
  <c r="W1159" i="6"/>
  <c r="X1159" i="6"/>
  <c r="Y1159" i="6"/>
  <c r="R1160" i="6"/>
  <c r="S1160" i="6"/>
  <c r="T1160" i="6"/>
  <c r="U1160" i="6"/>
  <c r="V1160" i="6"/>
  <c r="W1160" i="6"/>
  <c r="X1160" i="6"/>
  <c r="Y1160" i="6"/>
  <c r="Z1160" i="6"/>
  <c r="R1161" i="6"/>
  <c r="S1161" i="6"/>
  <c r="Z1161" i="6" s="1"/>
  <c r="T1161" i="6"/>
  <c r="U1161" i="6"/>
  <c r="V1161" i="6"/>
  <c r="W1161" i="6"/>
  <c r="X1161" i="6"/>
  <c r="Y1161" i="6"/>
  <c r="R1162" i="6"/>
  <c r="S1162" i="6"/>
  <c r="T1162" i="6"/>
  <c r="U1162" i="6"/>
  <c r="V1162" i="6"/>
  <c r="W1162" i="6"/>
  <c r="X1162" i="6"/>
  <c r="Y1162" i="6"/>
  <c r="Z1162" i="6"/>
  <c r="R1163" i="6"/>
  <c r="S1163" i="6"/>
  <c r="Z1163" i="6" s="1"/>
  <c r="T1163" i="6"/>
  <c r="U1163" i="6"/>
  <c r="V1163" i="6"/>
  <c r="W1163" i="6"/>
  <c r="X1163" i="6"/>
  <c r="Y1163" i="6"/>
  <c r="R1164" i="6"/>
  <c r="S1164" i="6"/>
  <c r="T1164" i="6"/>
  <c r="U1164" i="6"/>
  <c r="V1164" i="6"/>
  <c r="W1164" i="6"/>
  <c r="X1164" i="6"/>
  <c r="Y1164" i="6"/>
  <c r="Z1164" i="6"/>
  <c r="R1165" i="6"/>
  <c r="S1165" i="6"/>
  <c r="Z1165" i="6" s="1"/>
  <c r="T1165" i="6"/>
  <c r="U1165" i="6"/>
  <c r="V1165" i="6"/>
  <c r="W1165" i="6"/>
  <c r="X1165" i="6"/>
  <c r="Y1165" i="6"/>
  <c r="R1166" i="6"/>
  <c r="S1166" i="6"/>
  <c r="T1166" i="6"/>
  <c r="U1166" i="6"/>
  <c r="V1166" i="6"/>
  <c r="W1166" i="6"/>
  <c r="X1166" i="6"/>
  <c r="Y1166" i="6"/>
  <c r="Z1166" i="6"/>
  <c r="R1167" i="6"/>
  <c r="S1167" i="6"/>
  <c r="Z1167" i="6" s="1"/>
  <c r="T1167" i="6"/>
  <c r="U1167" i="6"/>
  <c r="V1167" i="6"/>
  <c r="W1167" i="6"/>
  <c r="X1167" i="6"/>
  <c r="Y1167" i="6"/>
  <c r="R1168" i="6"/>
  <c r="S1168" i="6"/>
  <c r="T1168" i="6"/>
  <c r="U1168" i="6"/>
  <c r="V1168" i="6"/>
  <c r="W1168" i="6"/>
  <c r="X1168" i="6"/>
  <c r="Y1168" i="6"/>
  <c r="Z1168" i="6"/>
  <c r="R1169" i="6"/>
  <c r="S1169" i="6"/>
  <c r="Z1169" i="6" s="1"/>
  <c r="T1169" i="6"/>
  <c r="U1169" i="6"/>
  <c r="V1169" i="6"/>
  <c r="W1169" i="6"/>
  <c r="X1169" i="6"/>
  <c r="Y1169" i="6"/>
  <c r="R1170" i="6"/>
  <c r="S1170" i="6"/>
  <c r="T1170" i="6"/>
  <c r="U1170" i="6"/>
  <c r="V1170" i="6"/>
  <c r="W1170" i="6"/>
  <c r="X1170" i="6"/>
  <c r="Y1170" i="6"/>
  <c r="Z1170" i="6"/>
  <c r="R1171" i="6"/>
  <c r="S1171" i="6"/>
  <c r="Z1171" i="6" s="1"/>
  <c r="T1171" i="6"/>
  <c r="U1171" i="6"/>
  <c r="V1171" i="6"/>
  <c r="W1171" i="6"/>
  <c r="X1171" i="6"/>
  <c r="Y1171" i="6"/>
  <c r="R1172" i="6"/>
  <c r="S1172" i="6"/>
  <c r="T1172" i="6"/>
  <c r="U1172" i="6"/>
  <c r="V1172" i="6"/>
  <c r="W1172" i="6"/>
  <c r="X1172" i="6"/>
  <c r="Y1172" i="6"/>
  <c r="Z1172" i="6"/>
  <c r="R1173" i="6"/>
  <c r="S1173" i="6"/>
  <c r="Z1173" i="6" s="1"/>
  <c r="T1173" i="6"/>
  <c r="U1173" i="6"/>
  <c r="V1173" i="6"/>
  <c r="W1173" i="6"/>
  <c r="X1173" i="6"/>
  <c r="Y1173" i="6"/>
  <c r="R1174" i="6"/>
  <c r="S1174" i="6"/>
  <c r="T1174" i="6"/>
  <c r="U1174" i="6"/>
  <c r="V1174" i="6"/>
  <c r="W1174" i="6"/>
  <c r="X1174" i="6"/>
  <c r="Y1174" i="6"/>
  <c r="Z1174" i="6"/>
  <c r="R1175" i="6"/>
  <c r="S1175" i="6"/>
  <c r="Z1175" i="6" s="1"/>
  <c r="T1175" i="6"/>
  <c r="U1175" i="6"/>
  <c r="V1175" i="6"/>
  <c r="W1175" i="6"/>
  <c r="X1175" i="6"/>
  <c r="Y1175" i="6"/>
  <c r="R1176" i="6"/>
  <c r="S1176" i="6"/>
  <c r="T1176" i="6"/>
  <c r="U1176" i="6"/>
  <c r="V1176" i="6"/>
  <c r="W1176" i="6"/>
  <c r="X1176" i="6"/>
  <c r="Y1176" i="6"/>
  <c r="Z1176" i="6"/>
  <c r="R1177" i="6"/>
  <c r="S1177" i="6"/>
  <c r="Z1177" i="6" s="1"/>
  <c r="T1177" i="6"/>
  <c r="U1177" i="6"/>
  <c r="V1177" i="6"/>
  <c r="W1177" i="6"/>
  <c r="X1177" i="6"/>
  <c r="Y1177" i="6"/>
  <c r="R1178" i="6"/>
  <c r="S1178" i="6"/>
  <c r="T1178" i="6"/>
  <c r="U1178" i="6"/>
  <c r="V1178" i="6"/>
  <c r="W1178" i="6"/>
  <c r="X1178" i="6"/>
  <c r="Y1178" i="6"/>
  <c r="Z1178" i="6"/>
  <c r="R1179" i="6"/>
  <c r="S1179" i="6"/>
  <c r="Z1179" i="6" s="1"/>
  <c r="T1179" i="6"/>
  <c r="U1179" i="6"/>
  <c r="V1179" i="6"/>
  <c r="W1179" i="6"/>
  <c r="X1179" i="6"/>
  <c r="Y1179" i="6"/>
  <c r="R1180" i="6"/>
  <c r="S1180" i="6"/>
  <c r="T1180" i="6"/>
  <c r="U1180" i="6"/>
  <c r="V1180" i="6"/>
  <c r="W1180" i="6"/>
  <c r="X1180" i="6"/>
  <c r="Y1180" i="6"/>
  <c r="Z1180" i="6"/>
  <c r="R1181" i="6"/>
  <c r="S1181" i="6"/>
  <c r="Z1181" i="6" s="1"/>
  <c r="T1181" i="6"/>
  <c r="U1181" i="6"/>
  <c r="V1181" i="6"/>
  <c r="W1181" i="6"/>
  <c r="X1181" i="6"/>
  <c r="Y1181" i="6"/>
  <c r="R1182" i="6"/>
  <c r="S1182" i="6"/>
  <c r="T1182" i="6"/>
  <c r="U1182" i="6"/>
  <c r="V1182" i="6"/>
  <c r="W1182" i="6"/>
  <c r="X1182" i="6"/>
  <c r="Y1182" i="6"/>
  <c r="Z1182" i="6"/>
  <c r="R1183" i="6"/>
  <c r="S1183" i="6"/>
  <c r="Z1183" i="6" s="1"/>
  <c r="T1183" i="6"/>
  <c r="U1183" i="6"/>
  <c r="V1183" i="6"/>
  <c r="W1183" i="6"/>
  <c r="X1183" i="6"/>
  <c r="Y1183" i="6"/>
  <c r="R1184" i="6"/>
  <c r="S1184" i="6"/>
  <c r="T1184" i="6"/>
  <c r="U1184" i="6"/>
  <c r="V1184" i="6"/>
  <c r="W1184" i="6"/>
  <c r="X1184" i="6"/>
  <c r="Y1184" i="6"/>
  <c r="Z1184" i="6"/>
  <c r="R1185" i="6"/>
  <c r="S1185" i="6"/>
  <c r="Z1185" i="6" s="1"/>
  <c r="T1185" i="6"/>
  <c r="U1185" i="6"/>
  <c r="V1185" i="6"/>
  <c r="W1185" i="6"/>
  <c r="X1185" i="6"/>
  <c r="Y1185" i="6"/>
  <c r="R1186" i="6"/>
  <c r="S1186" i="6"/>
  <c r="T1186" i="6"/>
  <c r="U1186" i="6"/>
  <c r="V1186" i="6"/>
  <c r="W1186" i="6"/>
  <c r="X1186" i="6"/>
  <c r="Y1186" i="6"/>
  <c r="Z1186" i="6"/>
  <c r="R1187" i="6"/>
  <c r="S1187" i="6"/>
  <c r="Z1187" i="6" s="1"/>
  <c r="T1187" i="6"/>
  <c r="U1187" i="6"/>
  <c r="V1187" i="6"/>
  <c r="W1187" i="6"/>
  <c r="X1187" i="6"/>
  <c r="Y1187" i="6"/>
  <c r="R1188" i="6"/>
  <c r="S1188" i="6"/>
  <c r="T1188" i="6"/>
  <c r="U1188" i="6"/>
  <c r="V1188" i="6"/>
  <c r="W1188" i="6"/>
  <c r="X1188" i="6"/>
  <c r="Y1188" i="6"/>
  <c r="Z1188" i="6"/>
  <c r="R1189" i="6"/>
  <c r="S1189" i="6"/>
  <c r="Z1189" i="6" s="1"/>
  <c r="T1189" i="6"/>
  <c r="U1189" i="6"/>
  <c r="V1189" i="6"/>
  <c r="W1189" i="6"/>
  <c r="X1189" i="6"/>
  <c r="Y1189" i="6"/>
  <c r="R1190" i="6"/>
  <c r="S1190" i="6"/>
  <c r="T1190" i="6"/>
  <c r="U1190" i="6"/>
  <c r="V1190" i="6"/>
  <c r="W1190" i="6"/>
  <c r="X1190" i="6"/>
  <c r="Y1190" i="6"/>
  <c r="Z1190" i="6"/>
  <c r="R1191" i="6"/>
  <c r="S1191" i="6"/>
  <c r="Z1191" i="6" s="1"/>
  <c r="T1191" i="6"/>
  <c r="U1191" i="6"/>
  <c r="V1191" i="6"/>
  <c r="W1191" i="6"/>
  <c r="X1191" i="6"/>
  <c r="Y1191" i="6"/>
  <c r="R1192" i="6"/>
  <c r="S1192" i="6"/>
  <c r="T1192" i="6"/>
  <c r="U1192" i="6"/>
  <c r="V1192" i="6"/>
  <c r="W1192" i="6"/>
  <c r="X1192" i="6"/>
  <c r="Y1192" i="6"/>
  <c r="Z1192" i="6"/>
  <c r="R1193" i="6"/>
  <c r="S1193" i="6"/>
  <c r="Z1193" i="6" s="1"/>
  <c r="T1193" i="6"/>
  <c r="U1193" i="6"/>
  <c r="V1193" i="6"/>
  <c r="W1193" i="6"/>
  <c r="X1193" i="6"/>
  <c r="Y1193" i="6"/>
  <c r="R1194" i="6"/>
  <c r="S1194" i="6"/>
  <c r="T1194" i="6"/>
  <c r="U1194" i="6"/>
  <c r="V1194" i="6"/>
  <c r="W1194" i="6"/>
  <c r="X1194" i="6"/>
  <c r="Y1194" i="6"/>
  <c r="Z1194" i="6"/>
  <c r="R1195" i="6"/>
  <c r="S1195" i="6"/>
  <c r="Z1195" i="6" s="1"/>
  <c r="T1195" i="6"/>
  <c r="U1195" i="6"/>
  <c r="V1195" i="6"/>
  <c r="W1195" i="6"/>
  <c r="X1195" i="6"/>
  <c r="Y1195" i="6"/>
  <c r="R1196" i="6"/>
  <c r="S1196" i="6"/>
  <c r="T1196" i="6"/>
  <c r="U1196" i="6"/>
  <c r="V1196" i="6"/>
  <c r="W1196" i="6"/>
  <c r="X1196" i="6"/>
  <c r="Y1196" i="6"/>
  <c r="Z1196" i="6"/>
  <c r="R1197" i="6"/>
  <c r="S1197" i="6"/>
  <c r="Z1197" i="6" s="1"/>
  <c r="T1197" i="6"/>
  <c r="U1197" i="6"/>
  <c r="V1197" i="6"/>
  <c r="W1197" i="6"/>
  <c r="X1197" i="6"/>
  <c r="Y1197" i="6"/>
  <c r="R1198" i="6"/>
  <c r="S1198" i="6"/>
  <c r="T1198" i="6"/>
  <c r="U1198" i="6"/>
  <c r="V1198" i="6"/>
  <c r="W1198" i="6"/>
  <c r="X1198" i="6"/>
  <c r="Y1198" i="6"/>
  <c r="Z1198" i="6"/>
  <c r="R1199" i="6"/>
  <c r="S1199" i="6"/>
  <c r="Z1199" i="6" s="1"/>
  <c r="T1199" i="6"/>
  <c r="U1199" i="6"/>
  <c r="V1199" i="6"/>
  <c r="W1199" i="6"/>
  <c r="X1199" i="6"/>
  <c r="Y1199" i="6"/>
  <c r="R1200" i="6"/>
  <c r="S1200" i="6"/>
  <c r="T1200" i="6"/>
  <c r="U1200" i="6"/>
  <c r="V1200" i="6"/>
  <c r="W1200" i="6"/>
  <c r="X1200" i="6"/>
  <c r="Y1200" i="6"/>
  <c r="Z1200" i="6"/>
  <c r="R1201" i="6"/>
  <c r="S1201" i="6"/>
  <c r="Z1201" i="6" s="1"/>
  <c r="T1201" i="6"/>
  <c r="U1201" i="6"/>
  <c r="V1201" i="6"/>
  <c r="W1201" i="6"/>
  <c r="X1201" i="6"/>
  <c r="Y1201" i="6"/>
  <c r="R1202" i="6"/>
  <c r="S1202" i="6"/>
  <c r="T1202" i="6"/>
  <c r="U1202" i="6"/>
  <c r="V1202" i="6"/>
  <c r="W1202" i="6"/>
  <c r="X1202" i="6"/>
  <c r="Y1202" i="6"/>
  <c r="Z1202" i="6"/>
  <c r="R1203" i="6"/>
  <c r="S1203" i="6"/>
  <c r="Z1203" i="6" s="1"/>
  <c r="T1203" i="6"/>
  <c r="U1203" i="6"/>
  <c r="V1203" i="6"/>
  <c r="W1203" i="6"/>
  <c r="X1203" i="6"/>
  <c r="Y1203" i="6"/>
  <c r="R1204" i="6"/>
  <c r="S1204" i="6"/>
  <c r="T1204" i="6"/>
  <c r="U1204" i="6"/>
  <c r="V1204" i="6"/>
  <c r="W1204" i="6"/>
  <c r="X1204" i="6"/>
  <c r="Y1204" i="6"/>
  <c r="Z1204" i="6"/>
  <c r="R1205" i="6"/>
  <c r="S1205" i="6"/>
  <c r="Z1205" i="6" s="1"/>
  <c r="T1205" i="6"/>
  <c r="U1205" i="6"/>
  <c r="V1205" i="6"/>
  <c r="W1205" i="6"/>
  <c r="X1205" i="6"/>
  <c r="Y1205" i="6"/>
  <c r="R1206" i="6"/>
  <c r="S1206" i="6"/>
  <c r="T1206" i="6"/>
  <c r="U1206" i="6"/>
  <c r="V1206" i="6"/>
  <c r="W1206" i="6"/>
  <c r="X1206" i="6"/>
  <c r="Y1206" i="6"/>
  <c r="Z1206" i="6"/>
  <c r="R1207" i="6"/>
  <c r="S1207" i="6"/>
  <c r="Z1207" i="6" s="1"/>
  <c r="T1207" i="6"/>
  <c r="U1207" i="6"/>
  <c r="V1207" i="6"/>
  <c r="W1207" i="6"/>
  <c r="X1207" i="6"/>
  <c r="Y1207" i="6"/>
  <c r="R1208" i="6"/>
  <c r="S1208" i="6"/>
  <c r="T1208" i="6"/>
  <c r="U1208" i="6"/>
  <c r="V1208" i="6"/>
  <c r="W1208" i="6"/>
  <c r="X1208" i="6"/>
  <c r="Y1208" i="6"/>
  <c r="Z1208" i="6"/>
  <c r="R1209" i="6"/>
  <c r="S1209" i="6"/>
  <c r="Z1209" i="6" s="1"/>
  <c r="T1209" i="6"/>
  <c r="U1209" i="6"/>
  <c r="V1209" i="6"/>
  <c r="W1209" i="6"/>
  <c r="X1209" i="6"/>
  <c r="Y1209" i="6"/>
  <c r="R1210" i="6"/>
  <c r="S1210" i="6"/>
  <c r="T1210" i="6"/>
  <c r="U1210" i="6"/>
  <c r="V1210" i="6"/>
  <c r="W1210" i="6"/>
  <c r="X1210" i="6"/>
  <c r="Y1210" i="6"/>
  <c r="Z1210" i="6"/>
  <c r="R1211" i="6"/>
  <c r="S1211" i="6"/>
  <c r="Z1211" i="6" s="1"/>
  <c r="T1211" i="6"/>
  <c r="U1211" i="6"/>
  <c r="V1211" i="6"/>
  <c r="W1211" i="6"/>
  <c r="X1211" i="6"/>
  <c r="Y1211" i="6"/>
  <c r="R1212" i="6"/>
  <c r="S1212" i="6"/>
  <c r="T1212" i="6"/>
  <c r="U1212" i="6"/>
  <c r="V1212" i="6"/>
  <c r="W1212" i="6"/>
  <c r="X1212" i="6"/>
  <c r="Y1212" i="6"/>
  <c r="Z1212" i="6"/>
  <c r="R1213" i="6"/>
  <c r="S1213" i="6"/>
  <c r="Z1213" i="6" s="1"/>
  <c r="T1213" i="6"/>
  <c r="U1213" i="6"/>
  <c r="V1213" i="6"/>
  <c r="W1213" i="6"/>
  <c r="X1213" i="6"/>
  <c r="Y1213" i="6"/>
  <c r="R1214" i="6"/>
  <c r="S1214" i="6"/>
  <c r="T1214" i="6"/>
  <c r="U1214" i="6"/>
  <c r="V1214" i="6"/>
  <c r="W1214" i="6"/>
  <c r="X1214" i="6"/>
  <c r="Y1214" i="6"/>
  <c r="Z1214" i="6"/>
  <c r="R1215" i="6"/>
  <c r="S1215" i="6"/>
  <c r="Z1215" i="6" s="1"/>
  <c r="T1215" i="6"/>
  <c r="U1215" i="6"/>
  <c r="V1215" i="6"/>
  <c r="W1215" i="6"/>
  <c r="X1215" i="6"/>
  <c r="Y1215" i="6"/>
  <c r="R1216" i="6"/>
  <c r="S1216" i="6"/>
  <c r="T1216" i="6"/>
  <c r="U1216" i="6"/>
  <c r="V1216" i="6"/>
  <c r="W1216" i="6"/>
  <c r="X1216" i="6"/>
  <c r="Y1216" i="6"/>
  <c r="Z1216" i="6"/>
  <c r="R1217" i="6"/>
  <c r="S1217" i="6"/>
  <c r="Z1217" i="6" s="1"/>
  <c r="T1217" i="6"/>
  <c r="U1217" i="6"/>
  <c r="V1217" i="6"/>
  <c r="W1217" i="6"/>
  <c r="X1217" i="6"/>
  <c r="Y1217" i="6"/>
  <c r="R1218" i="6"/>
  <c r="S1218" i="6"/>
  <c r="T1218" i="6"/>
  <c r="U1218" i="6"/>
  <c r="V1218" i="6"/>
  <c r="W1218" i="6"/>
  <c r="X1218" i="6"/>
  <c r="Y1218" i="6"/>
  <c r="Z1218" i="6"/>
  <c r="R1219" i="6"/>
  <c r="S1219" i="6"/>
  <c r="Z1219" i="6" s="1"/>
  <c r="T1219" i="6"/>
  <c r="U1219" i="6"/>
  <c r="V1219" i="6"/>
  <c r="W1219" i="6"/>
  <c r="X1219" i="6"/>
  <c r="Y1219" i="6"/>
  <c r="R1220" i="6"/>
  <c r="S1220" i="6"/>
  <c r="T1220" i="6"/>
  <c r="U1220" i="6"/>
  <c r="V1220" i="6"/>
  <c r="W1220" i="6"/>
  <c r="X1220" i="6"/>
  <c r="Y1220" i="6"/>
  <c r="Z1220" i="6"/>
  <c r="R1221" i="6"/>
  <c r="S1221" i="6"/>
  <c r="Z1221" i="6" s="1"/>
  <c r="T1221" i="6"/>
  <c r="U1221" i="6"/>
  <c r="V1221" i="6"/>
  <c r="W1221" i="6"/>
  <c r="X1221" i="6"/>
  <c r="Y1221" i="6"/>
  <c r="R1222" i="6"/>
  <c r="S1222" i="6"/>
  <c r="T1222" i="6"/>
  <c r="U1222" i="6"/>
  <c r="V1222" i="6"/>
  <c r="W1222" i="6"/>
  <c r="X1222" i="6"/>
  <c r="Y1222" i="6"/>
  <c r="Z1222" i="6"/>
  <c r="R1223" i="6"/>
  <c r="S1223" i="6"/>
  <c r="Z1223" i="6" s="1"/>
  <c r="T1223" i="6"/>
  <c r="U1223" i="6"/>
  <c r="V1223" i="6"/>
  <c r="W1223" i="6"/>
  <c r="X1223" i="6"/>
  <c r="Y1223" i="6"/>
  <c r="R1224" i="6"/>
  <c r="S1224" i="6"/>
  <c r="T1224" i="6"/>
  <c r="U1224" i="6"/>
  <c r="V1224" i="6"/>
  <c r="W1224" i="6"/>
  <c r="X1224" i="6"/>
  <c r="Y1224" i="6"/>
  <c r="Z1224" i="6"/>
  <c r="R1225" i="6"/>
  <c r="S1225" i="6"/>
  <c r="Z1225" i="6" s="1"/>
  <c r="T1225" i="6"/>
  <c r="U1225" i="6"/>
  <c r="V1225" i="6"/>
  <c r="W1225" i="6"/>
  <c r="X1225" i="6"/>
  <c r="Y1225" i="6"/>
  <c r="R1226" i="6"/>
  <c r="S1226" i="6"/>
  <c r="T1226" i="6"/>
  <c r="U1226" i="6"/>
  <c r="V1226" i="6"/>
  <c r="W1226" i="6"/>
  <c r="X1226" i="6"/>
  <c r="Y1226" i="6"/>
  <c r="Z1226" i="6"/>
  <c r="R1227" i="6"/>
  <c r="S1227" i="6"/>
  <c r="Z1227" i="6" s="1"/>
  <c r="T1227" i="6"/>
  <c r="U1227" i="6"/>
  <c r="V1227" i="6"/>
  <c r="W1227" i="6"/>
  <c r="X1227" i="6"/>
  <c r="Y1227" i="6"/>
  <c r="R1228" i="6"/>
  <c r="S1228" i="6"/>
  <c r="T1228" i="6"/>
  <c r="U1228" i="6"/>
  <c r="V1228" i="6"/>
  <c r="W1228" i="6"/>
  <c r="X1228" i="6"/>
  <c r="Y1228" i="6"/>
  <c r="Z1228" i="6"/>
  <c r="R1229" i="6"/>
  <c r="S1229" i="6"/>
  <c r="Z1229" i="6" s="1"/>
  <c r="T1229" i="6"/>
  <c r="U1229" i="6"/>
  <c r="V1229" i="6"/>
  <c r="W1229" i="6"/>
  <c r="X1229" i="6"/>
  <c r="Y1229" i="6"/>
  <c r="R1230" i="6"/>
  <c r="S1230" i="6"/>
  <c r="T1230" i="6"/>
  <c r="U1230" i="6"/>
  <c r="V1230" i="6"/>
  <c r="W1230" i="6"/>
  <c r="X1230" i="6"/>
  <c r="Y1230" i="6"/>
  <c r="Z1230" i="6"/>
  <c r="R1231" i="6"/>
  <c r="S1231" i="6"/>
  <c r="Z1231" i="6" s="1"/>
  <c r="T1231" i="6"/>
  <c r="U1231" i="6"/>
  <c r="V1231" i="6"/>
  <c r="W1231" i="6"/>
  <c r="X1231" i="6"/>
  <c r="Y1231" i="6"/>
  <c r="R1232" i="6"/>
  <c r="S1232" i="6"/>
  <c r="T1232" i="6"/>
  <c r="U1232" i="6"/>
  <c r="V1232" i="6"/>
  <c r="W1232" i="6"/>
  <c r="X1232" i="6"/>
  <c r="Y1232" i="6"/>
  <c r="Z1232" i="6"/>
  <c r="R1233" i="6"/>
  <c r="S1233" i="6"/>
  <c r="Z1233" i="6" s="1"/>
  <c r="T1233" i="6"/>
  <c r="U1233" i="6"/>
  <c r="V1233" i="6"/>
  <c r="W1233" i="6"/>
  <c r="X1233" i="6"/>
  <c r="Y1233" i="6"/>
  <c r="R1234" i="6"/>
  <c r="S1234" i="6"/>
  <c r="T1234" i="6"/>
  <c r="U1234" i="6"/>
  <c r="V1234" i="6"/>
  <c r="W1234" i="6"/>
  <c r="X1234" i="6"/>
  <c r="Y1234" i="6"/>
  <c r="Z1234" i="6"/>
  <c r="R1235" i="6"/>
  <c r="S1235" i="6"/>
  <c r="Z1235" i="6" s="1"/>
  <c r="T1235" i="6"/>
  <c r="U1235" i="6"/>
  <c r="V1235" i="6"/>
  <c r="W1235" i="6"/>
  <c r="X1235" i="6"/>
  <c r="Y1235" i="6"/>
  <c r="R1236" i="6"/>
  <c r="S1236" i="6"/>
  <c r="T1236" i="6"/>
  <c r="U1236" i="6"/>
  <c r="V1236" i="6"/>
  <c r="W1236" i="6"/>
  <c r="X1236" i="6"/>
  <c r="Y1236" i="6"/>
  <c r="Z1236" i="6"/>
  <c r="R1237" i="6"/>
  <c r="S1237" i="6"/>
  <c r="Z1237" i="6" s="1"/>
  <c r="T1237" i="6"/>
  <c r="U1237" i="6"/>
  <c r="V1237" i="6"/>
  <c r="W1237" i="6"/>
  <c r="X1237" i="6"/>
  <c r="Y1237" i="6"/>
  <c r="R1238" i="6"/>
  <c r="S1238" i="6"/>
  <c r="T1238" i="6"/>
  <c r="U1238" i="6"/>
  <c r="V1238" i="6"/>
  <c r="W1238" i="6"/>
  <c r="X1238" i="6"/>
  <c r="Y1238" i="6"/>
  <c r="Z1238" i="6"/>
  <c r="R1239" i="6"/>
  <c r="S1239" i="6"/>
  <c r="Z1239" i="6" s="1"/>
  <c r="T1239" i="6"/>
  <c r="U1239" i="6"/>
  <c r="V1239" i="6"/>
  <c r="W1239" i="6"/>
  <c r="X1239" i="6"/>
  <c r="Y1239" i="6"/>
  <c r="R1240" i="6"/>
  <c r="S1240" i="6"/>
  <c r="T1240" i="6"/>
  <c r="U1240" i="6"/>
  <c r="V1240" i="6"/>
  <c r="W1240" i="6"/>
  <c r="X1240" i="6"/>
  <c r="Y1240" i="6"/>
  <c r="Z1240" i="6"/>
  <c r="R1241" i="6"/>
  <c r="S1241" i="6"/>
  <c r="Z1241" i="6" s="1"/>
  <c r="T1241" i="6"/>
  <c r="U1241" i="6"/>
  <c r="V1241" i="6"/>
  <c r="W1241" i="6"/>
  <c r="X1241" i="6"/>
  <c r="Y1241" i="6"/>
  <c r="R1242" i="6"/>
  <c r="S1242" i="6"/>
  <c r="T1242" i="6"/>
  <c r="U1242" i="6"/>
  <c r="V1242" i="6"/>
  <c r="W1242" i="6"/>
  <c r="X1242" i="6"/>
  <c r="Y1242" i="6"/>
  <c r="Z1242" i="6"/>
  <c r="R1243" i="6"/>
  <c r="S1243" i="6"/>
  <c r="Z1243" i="6" s="1"/>
  <c r="T1243" i="6"/>
  <c r="U1243" i="6"/>
  <c r="V1243" i="6"/>
  <c r="W1243" i="6"/>
  <c r="X1243" i="6"/>
  <c r="Y1243" i="6"/>
  <c r="R1244" i="6"/>
  <c r="S1244" i="6"/>
  <c r="T1244" i="6"/>
  <c r="U1244" i="6"/>
  <c r="V1244" i="6"/>
  <c r="W1244" i="6"/>
  <c r="X1244" i="6"/>
  <c r="Y1244" i="6"/>
  <c r="Z1244" i="6"/>
  <c r="R1245" i="6"/>
  <c r="S1245" i="6"/>
  <c r="Z1245" i="6" s="1"/>
  <c r="T1245" i="6"/>
  <c r="U1245" i="6"/>
  <c r="V1245" i="6"/>
  <c r="W1245" i="6"/>
  <c r="X1245" i="6"/>
  <c r="Y1245" i="6"/>
  <c r="R1246" i="6"/>
  <c r="S1246" i="6"/>
  <c r="T1246" i="6"/>
  <c r="U1246" i="6"/>
  <c r="V1246" i="6"/>
  <c r="W1246" i="6"/>
  <c r="X1246" i="6"/>
  <c r="Y1246" i="6"/>
  <c r="Z1246" i="6"/>
  <c r="R1247" i="6"/>
  <c r="S1247" i="6"/>
  <c r="Z1247" i="6" s="1"/>
  <c r="T1247" i="6"/>
  <c r="U1247" i="6"/>
  <c r="V1247" i="6"/>
  <c r="W1247" i="6"/>
  <c r="X1247" i="6"/>
  <c r="Y1247" i="6"/>
  <c r="R1248" i="6"/>
  <c r="S1248" i="6"/>
  <c r="T1248" i="6"/>
  <c r="U1248" i="6"/>
  <c r="V1248" i="6"/>
  <c r="W1248" i="6"/>
  <c r="X1248" i="6"/>
  <c r="Y1248" i="6"/>
  <c r="Z1248" i="6"/>
  <c r="R1249" i="6"/>
  <c r="S1249" i="6"/>
  <c r="Z1249" i="6" s="1"/>
  <c r="T1249" i="6"/>
  <c r="U1249" i="6"/>
  <c r="V1249" i="6"/>
  <c r="W1249" i="6"/>
  <c r="X1249" i="6"/>
  <c r="Y1249" i="6"/>
  <c r="R1250" i="6"/>
  <c r="S1250" i="6"/>
  <c r="T1250" i="6"/>
  <c r="U1250" i="6"/>
  <c r="V1250" i="6"/>
  <c r="W1250" i="6"/>
  <c r="X1250" i="6"/>
  <c r="Y1250" i="6"/>
  <c r="Z1250" i="6"/>
  <c r="R1251" i="6"/>
  <c r="S1251" i="6"/>
  <c r="Z1251" i="6" s="1"/>
  <c r="T1251" i="6"/>
  <c r="U1251" i="6"/>
  <c r="V1251" i="6"/>
  <c r="W1251" i="6"/>
  <c r="X1251" i="6"/>
  <c r="Y1251" i="6"/>
  <c r="R1252" i="6"/>
  <c r="S1252" i="6"/>
  <c r="T1252" i="6"/>
  <c r="U1252" i="6"/>
  <c r="V1252" i="6"/>
  <c r="W1252" i="6"/>
  <c r="X1252" i="6"/>
  <c r="Y1252" i="6"/>
  <c r="Z1252" i="6"/>
  <c r="R1253" i="6"/>
  <c r="S1253" i="6"/>
  <c r="Z1253" i="6" s="1"/>
  <c r="T1253" i="6"/>
  <c r="U1253" i="6"/>
  <c r="V1253" i="6"/>
  <c r="W1253" i="6"/>
  <c r="X1253" i="6"/>
  <c r="Y1253" i="6"/>
  <c r="R1254" i="6"/>
  <c r="S1254" i="6"/>
  <c r="T1254" i="6"/>
  <c r="U1254" i="6"/>
  <c r="V1254" i="6"/>
  <c r="W1254" i="6"/>
  <c r="X1254" i="6"/>
  <c r="Y1254" i="6"/>
  <c r="Z1254" i="6"/>
  <c r="R1255" i="6"/>
  <c r="S1255" i="6"/>
  <c r="Z1255" i="6" s="1"/>
  <c r="T1255" i="6"/>
  <c r="U1255" i="6"/>
  <c r="V1255" i="6"/>
  <c r="W1255" i="6"/>
  <c r="X1255" i="6"/>
  <c r="Y1255" i="6"/>
  <c r="R1256" i="6"/>
  <c r="S1256" i="6"/>
  <c r="T1256" i="6"/>
  <c r="U1256" i="6"/>
  <c r="V1256" i="6"/>
  <c r="W1256" i="6"/>
  <c r="X1256" i="6"/>
  <c r="Y1256" i="6"/>
  <c r="Z1256" i="6"/>
  <c r="R1257" i="6"/>
  <c r="S1257" i="6"/>
  <c r="Z1257" i="6" s="1"/>
  <c r="T1257" i="6"/>
  <c r="U1257" i="6"/>
  <c r="V1257" i="6"/>
  <c r="W1257" i="6"/>
  <c r="X1257" i="6"/>
  <c r="Y1257" i="6"/>
  <c r="R1258" i="6"/>
  <c r="S1258" i="6"/>
  <c r="T1258" i="6"/>
  <c r="U1258" i="6"/>
  <c r="V1258" i="6"/>
  <c r="W1258" i="6"/>
  <c r="X1258" i="6"/>
  <c r="Y1258" i="6"/>
  <c r="Z1258" i="6"/>
  <c r="R1259" i="6"/>
  <c r="S1259" i="6"/>
  <c r="Z1259" i="6" s="1"/>
  <c r="T1259" i="6"/>
  <c r="U1259" i="6"/>
  <c r="V1259" i="6"/>
  <c r="W1259" i="6"/>
  <c r="X1259" i="6"/>
  <c r="Y1259" i="6"/>
  <c r="R1260" i="6"/>
  <c r="S1260" i="6"/>
  <c r="T1260" i="6"/>
  <c r="U1260" i="6"/>
  <c r="V1260" i="6"/>
  <c r="W1260" i="6"/>
  <c r="X1260" i="6"/>
  <c r="Y1260" i="6"/>
  <c r="Z1260" i="6"/>
  <c r="R1261" i="6"/>
  <c r="S1261" i="6"/>
  <c r="Z1261" i="6" s="1"/>
  <c r="T1261" i="6"/>
  <c r="U1261" i="6"/>
  <c r="V1261" i="6"/>
  <c r="W1261" i="6"/>
  <c r="X1261" i="6"/>
  <c r="Y1261" i="6"/>
  <c r="R1262" i="6"/>
  <c r="S1262" i="6"/>
  <c r="T1262" i="6"/>
  <c r="U1262" i="6"/>
  <c r="V1262" i="6"/>
  <c r="W1262" i="6"/>
  <c r="X1262" i="6"/>
  <c r="Y1262" i="6"/>
  <c r="Z1262" i="6"/>
  <c r="R1263" i="6"/>
  <c r="S1263" i="6"/>
  <c r="Z1263" i="6" s="1"/>
  <c r="T1263" i="6"/>
  <c r="U1263" i="6"/>
  <c r="V1263" i="6"/>
  <c r="W1263" i="6"/>
  <c r="X1263" i="6"/>
  <c r="Y1263" i="6"/>
  <c r="R1264" i="6"/>
  <c r="S1264" i="6"/>
  <c r="T1264" i="6"/>
  <c r="U1264" i="6"/>
  <c r="V1264" i="6"/>
  <c r="W1264" i="6"/>
  <c r="X1264" i="6"/>
  <c r="Y1264" i="6"/>
  <c r="Z1264" i="6"/>
  <c r="R1265" i="6"/>
  <c r="S1265" i="6"/>
  <c r="Z1265" i="6" s="1"/>
  <c r="T1265" i="6"/>
  <c r="U1265" i="6"/>
  <c r="V1265" i="6"/>
  <c r="W1265" i="6"/>
  <c r="X1265" i="6"/>
  <c r="Y1265" i="6"/>
  <c r="R1266" i="6"/>
  <c r="S1266" i="6"/>
  <c r="T1266" i="6"/>
  <c r="U1266" i="6"/>
  <c r="V1266" i="6"/>
  <c r="W1266" i="6"/>
  <c r="X1266" i="6"/>
  <c r="Y1266" i="6"/>
  <c r="Z1266" i="6"/>
  <c r="R1267" i="6"/>
  <c r="S1267" i="6"/>
  <c r="Z1267" i="6" s="1"/>
  <c r="T1267" i="6"/>
  <c r="U1267" i="6"/>
  <c r="V1267" i="6"/>
  <c r="W1267" i="6"/>
  <c r="X1267" i="6"/>
  <c r="Y1267" i="6"/>
  <c r="R1268" i="6"/>
  <c r="S1268" i="6"/>
  <c r="T1268" i="6"/>
  <c r="U1268" i="6"/>
  <c r="V1268" i="6"/>
  <c r="W1268" i="6"/>
  <c r="X1268" i="6"/>
  <c r="Y1268" i="6"/>
  <c r="Z1268" i="6"/>
  <c r="R1269" i="6"/>
  <c r="S1269" i="6"/>
  <c r="Z1269" i="6" s="1"/>
  <c r="T1269" i="6"/>
  <c r="U1269" i="6"/>
  <c r="V1269" i="6"/>
  <c r="W1269" i="6"/>
  <c r="X1269" i="6"/>
  <c r="Y1269" i="6"/>
  <c r="R1270" i="6"/>
  <c r="S1270" i="6"/>
  <c r="T1270" i="6"/>
  <c r="U1270" i="6"/>
  <c r="V1270" i="6"/>
  <c r="W1270" i="6"/>
  <c r="X1270" i="6"/>
  <c r="Y1270" i="6"/>
  <c r="Z1270" i="6"/>
  <c r="R1271" i="6"/>
  <c r="S1271" i="6"/>
  <c r="Z1271" i="6" s="1"/>
  <c r="T1271" i="6"/>
  <c r="U1271" i="6"/>
  <c r="V1271" i="6"/>
  <c r="W1271" i="6"/>
  <c r="X1271" i="6"/>
  <c r="Y1271" i="6"/>
  <c r="R1272" i="6"/>
  <c r="S1272" i="6"/>
  <c r="T1272" i="6"/>
  <c r="U1272" i="6"/>
  <c r="V1272" i="6"/>
  <c r="W1272" i="6"/>
  <c r="X1272" i="6"/>
  <c r="Y1272" i="6"/>
  <c r="Z1272" i="6"/>
  <c r="R1273" i="6"/>
  <c r="S1273" i="6"/>
  <c r="Z1273" i="6" s="1"/>
  <c r="T1273" i="6"/>
  <c r="U1273" i="6"/>
  <c r="V1273" i="6"/>
  <c r="W1273" i="6"/>
  <c r="X1273" i="6"/>
  <c r="Y1273" i="6"/>
  <c r="R1274" i="6"/>
  <c r="S1274" i="6"/>
  <c r="T1274" i="6"/>
  <c r="U1274" i="6"/>
  <c r="V1274" i="6"/>
  <c r="W1274" i="6"/>
  <c r="X1274" i="6"/>
  <c r="Y1274" i="6"/>
  <c r="Z1274" i="6"/>
  <c r="R1275" i="6"/>
  <c r="S1275" i="6"/>
  <c r="Z1275" i="6" s="1"/>
  <c r="T1275" i="6"/>
  <c r="U1275" i="6"/>
  <c r="V1275" i="6"/>
  <c r="W1275" i="6"/>
  <c r="X1275" i="6"/>
  <c r="Y1275" i="6"/>
  <c r="R1276" i="6"/>
  <c r="S1276" i="6"/>
  <c r="T1276" i="6"/>
  <c r="U1276" i="6"/>
  <c r="V1276" i="6"/>
  <c r="W1276" i="6"/>
  <c r="X1276" i="6"/>
  <c r="Y1276" i="6"/>
  <c r="Z1276" i="6"/>
  <c r="R1277" i="6"/>
  <c r="S1277" i="6"/>
  <c r="Z1277" i="6" s="1"/>
  <c r="T1277" i="6"/>
  <c r="U1277" i="6"/>
  <c r="V1277" i="6"/>
  <c r="W1277" i="6"/>
  <c r="X1277" i="6"/>
  <c r="Y1277" i="6"/>
  <c r="R1278" i="6"/>
  <c r="S1278" i="6"/>
  <c r="T1278" i="6"/>
  <c r="U1278" i="6"/>
  <c r="V1278" i="6"/>
  <c r="W1278" i="6"/>
  <c r="X1278" i="6"/>
  <c r="Y1278" i="6"/>
  <c r="Z1278" i="6"/>
  <c r="R1279" i="6"/>
  <c r="S1279" i="6"/>
  <c r="Z1279" i="6" s="1"/>
  <c r="T1279" i="6"/>
  <c r="U1279" i="6"/>
  <c r="V1279" i="6"/>
  <c r="W1279" i="6"/>
  <c r="X1279" i="6"/>
  <c r="Y1279" i="6"/>
  <c r="R1280" i="6"/>
  <c r="S1280" i="6"/>
  <c r="T1280" i="6"/>
  <c r="U1280" i="6"/>
  <c r="V1280" i="6"/>
  <c r="W1280" i="6"/>
  <c r="X1280" i="6"/>
  <c r="Y1280" i="6"/>
  <c r="Z1280" i="6"/>
  <c r="R1281" i="6"/>
  <c r="S1281" i="6"/>
  <c r="Z1281" i="6" s="1"/>
  <c r="T1281" i="6"/>
  <c r="U1281" i="6"/>
  <c r="V1281" i="6"/>
  <c r="W1281" i="6"/>
  <c r="X1281" i="6"/>
  <c r="Y1281" i="6"/>
  <c r="R1282" i="6"/>
  <c r="S1282" i="6"/>
  <c r="T1282" i="6"/>
  <c r="U1282" i="6"/>
  <c r="V1282" i="6"/>
  <c r="W1282" i="6"/>
  <c r="X1282" i="6"/>
  <c r="Y1282" i="6"/>
  <c r="Z1282" i="6"/>
  <c r="R1283" i="6"/>
  <c r="S1283" i="6"/>
  <c r="Z1283" i="6" s="1"/>
  <c r="T1283" i="6"/>
  <c r="U1283" i="6"/>
  <c r="V1283" i="6"/>
  <c r="W1283" i="6"/>
  <c r="X1283" i="6"/>
  <c r="Y1283" i="6"/>
  <c r="R1284" i="6"/>
  <c r="S1284" i="6"/>
  <c r="T1284" i="6"/>
  <c r="U1284" i="6"/>
  <c r="V1284" i="6"/>
  <c r="W1284" i="6"/>
  <c r="X1284" i="6"/>
  <c r="Y1284" i="6"/>
  <c r="Z1284" i="6"/>
  <c r="R1285" i="6"/>
  <c r="S1285" i="6"/>
  <c r="Z1285" i="6" s="1"/>
  <c r="T1285" i="6"/>
  <c r="U1285" i="6"/>
  <c r="V1285" i="6"/>
  <c r="W1285" i="6"/>
  <c r="X1285" i="6"/>
  <c r="Y1285" i="6"/>
  <c r="R1286" i="6"/>
  <c r="S1286" i="6"/>
  <c r="T1286" i="6"/>
  <c r="U1286" i="6"/>
  <c r="V1286" i="6"/>
  <c r="W1286" i="6"/>
  <c r="X1286" i="6"/>
  <c r="Y1286" i="6"/>
  <c r="Z1286" i="6"/>
  <c r="R1287" i="6"/>
  <c r="S1287" i="6"/>
  <c r="Z1287" i="6" s="1"/>
  <c r="T1287" i="6"/>
  <c r="U1287" i="6"/>
  <c r="V1287" i="6"/>
  <c r="W1287" i="6"/>
  <c r="X1287" i="6"/>
  <c r="Y1287" i="6"/>
  <c r="R1288" i="6"/>
  <c r="S1288" i="6"/>
  <c r="T1288" i="6"/>
  <c r="U1288" i="6"/>
  <c r="V1288" i="6"/>
  <c r="W1288" i="6"/>
  <c r="X1288" i="6"/>
  <c r="Y1288" i="6"/>
  <c r="Z1288" i="6"/>
  <c r="R1289" i="6"/>
  <c r="S1289" i="6"/>
  <c r="Z1289" i="6" s="1"/>
  <c r="T1289" i="6"/>
  <c r="U1289" i="6"/>
  <c r="V1289" i="6"/>
  <c r="W1289" i="6"/>
  <c r="X1289" i="6"/>
  <c r="Y1289" i="6"/>
  <c r="R1290" i="6"/>
  <c r="S1290" i="6"/>
  <c r="T1290" i="6"/>
  <c r="U1290" i="6"/>
  <c r="V1290" i="6"/>
  <c r="W1290" i="6"/>
  <c r="X1290" i="6"/>
  <c r="Y1290" i="6"/>
  <c r="Z1290" i="6"/>
  <c r="R1291" i="6"/>
  <c r="S1291" i="6"/>
  <c r="Z1291" i="6" s="1"/>
  <c r="T1291" i="6"/>
  <c r="U1291" i="6"/>
  <c r="V1291" i="6"/>
  <c r="W1291" i="6"/>
  <c r="X1291" i="6"/>
  <c r="Y1291" i="6"/>
  <c r="R1292" i="6"/>
  <c r="S1292" i="6"/>
  <c r="T1292" i="6"/>
  <c r="U1292" i="6"/>
  <c r="V1292" i="6"/>
  <c r="W1292" i="6"/>
  <c r="X1292" i="6"/>
  <c r="Y1292" i="6"/>
  <c r="Z1292" i="6"/>
  <c r="R1293" i="6"/>
  <c r="S1293" i="6"/>
  <c r="Z1293" i="6" s="1"/>
  <c r="T1293" i="6"/>
  <c r="U1293" i="6"/>
  <c r="V1293" i="6"/>
  <c r="W1293" i="6"/>
  <c r="X1293" i="6"/>
  <c r="Y1293" i="6"/>
  <c r="R1294" i="6"/>
  <c r="S1294" i="6"/>
  <c r="T1294" i="6"/>
  <c r="U1294" i="6"/>
  <c r="V1294" i="6"/>
  <c r="W1294" i="6"/>
  <c r="X1294" i="6"/>
  <c r="Y1294" i="6"/>
  <c r="Z1294" i="6"/>
  <c r="R1295" i="6"/>
  <c r="S1295" i="6"/>
  <c r="Z1295" i="6" s="1"/>
  <c r="T1295" i="6"/>
  <c r="U1295" i="6"/>
  <c r="V1295" i="6"/>
  <c r="W1295" i="6"/>
  <c r="X1295" i="6"/>
  <c r="Y1295" i="6"/>
  <c r="R1296" i="6"/>
  <c r="S1296" i="6"/>
  <c r="T1296" i="6"/>
  <c r="U1296" i="6"/>
  <c r="V1296" i="6"/>
  <c r="W1296" i="6"/>
  <c r="X1296" i="6"/>
  <c r="Y1296" i="6"/>
  <c r="Z1296" i="6"/>
  <c r="R1297" i="6"/>
  <c r="S1297" i="6"/>
  <c r="Z1297" i="6" s="1"/>
  <c r="T1297" i="6"/>
  <c r="U1297" i="6"/>
  <c r="V1297" i="6"/>
  <c r="W1297" i="6"/>
  <c r="X1297" i="6"/>
  <c r="Y1297" i="6"/>
  <c r="R1298" i="6"/>
  <c r="S1298" i="6"/>
  <c r="T1298" i="6"/>
  <c r="U1298" i="6"/>
  <c r="V1298" i="6"/>
  <c r="W1298" i="6"/>
  <c r="X1298" i="6"/>
  <c r="Y1298" i="6"/>
  <c r="Z1298" i="6"/>
  <c r="R1299" i="6"/>
  <c r="S1299" i="6"/>
  <c r="Z1299" i="6" s="1"/>
  <c r="T1299" i="6"/>
  <c r="U1299" i="6"/>
  <c r="V1299" i="6"/>
  <c r="W1299" i="6"/>
  <c r="X1299" i="6"/>
  <c r="Y1299" i="6"/>
  <c r="R1300" i="6"/>
  <c r="S1300" i="6"/>
  <c r="T1300" i="6"/>
  <c r="U1300" i="6"/>
  <c r="V1300" i="6"/>
  <c r="W1300" i="6"/>
  <c r="X1300" i="6"/>
  <c r="Y1300" i="6"/>
  <c r="Z1300" i="6"/>
  <c r="R1301" i="6"/>
  <c r="S1301" i="6"/>
  <c r="Z1301" i="6" s="1"/>
  <c r="T1301" i="6"/>
  <c r="U1301" i="6"/>
  <c r="V1301" i="6"/>
  <c r="W1301" i="6"/>
  <c r="X1301" i="6"/>
  <c r="Y1301" i="6"/>
  <c r="R1302" i="6"/>
  <c r="S1302" i="6"/>
  <c r="T1302" i="6"/>
  <c r="U1302" i="6"/>
  <c r="V1302" i="6"/>
  <c r="W1302" i="6"/>
  <c r="X1302" i="6"/>
  <c r="Y1302" i="6"/>
  <c r="Z1302" i="6"/>
  <c r="R1303" i="6"/>
  <c r="S1303" i="6"/>
  <c r="Z1303" i="6" s="1"/>
  <c r="T1303" i="6"/>
  <c r="U1303" i="6"/>
  <c r="V1303" i="6"/>
  <c r="W1303" i="6"/>
  <c r="X1303" i="6"/>
  <c r="Y1303" i="6"/>
  <c r="R1304" i="6"/>
  <c r="S1304" i="6"/>
  <c r="T1304" i="6"/>
  <c r="U1304" i="6"/>
  <c r="V1304" i="6"/>
  <c r="W1304" i="6"/>
  <c r="X1304" i="6"/>
  <c r="Y1304" i="6"/>
  <c r="Z1304" i="6"/>
  <c r="R1305" i="6"/>
  <c r="S1305" i="6"/>
  <c r="Z1305" i="6" s="1"/>
  <c r="T1305" i="6"/>
  <c r="U1305" i="6"/>
  <c r="V1305" i="6"/>
  <c r="W1305" i="6"/>
  <c r="X1305" i="6"/>
  <c r="Y1305" i="6"/>
  <c r="R1306" i="6"/>
  <c r="S1306" i="6"/>
  <c r="T1306" i="6"/>
  <c r="U1306" i="6"/>
  <c r="V1306" i="6"/>
  <c r="W1306" i="6"/>
  <c r="X1306" i="6"/>
  <c r="Y1306" i="6"/>
  <c r="Z1306" i="6"/>
  <c r="R1307" i="6"/>
  <c r="S1307" i="6"/>
  <c r="Z1307" i="6" s="1"/>
  <c r="T1307" i="6"/>
  <c r="U1307" i="6"/>
  <c r="V1307" i="6"/>
  <c r="W1307" i="6"/>
  <c r="X1307" i="6"/>
  <c r="Y1307" i="6"/>
  <c r="R1308" i="6"/>
  <c r="S1308" i="6"/>
  <c r="T1308" i="6"/>
  <c r="U1308" i="6"/>
  <c r="V1308" i="6"/>
  <c r="W1308" i="6"/>
  <c r="X1308" i="6"/>
  <c r="Y1308" i="6"/>
  <c r="Z1308" i="6"/>
  <c r="R1309" i="6"/>
  <c r="S1309" i="6"/>
  <c r="Z1309" i="6" s="1"/>
  <c r="T1309" i="6"/>
  <c r="U1309" i="6"/>
  <c r="V1309" i="6"/>
  <c r="W1309" i="6"/>
  <c r="X1309" i="6"/>
  <c r="Y1309" i="6"/>
  <c r="R1310" i="6"/>
  <c r="S1310" i="6"/>
  <c r="T1310" i="6"/>
  <c r="U1310" i="6"/>
  <c r="V1310" i="6"/>
  <c r="W1310" i="6"/>
  <c r="X1310" i="6"/>
  <c r="Y1310" i="6"/>
  <c r="Z1310" i="6"/>
  <c r="R1311" i="6"/>
  <c r="S1311" i="6"/>
  <c r="Z1311" i="6" s="1"/>
  <c r="T1311" i="6"/>
  <c r="U1311" i="6"/>
  <c r="V1311" i="6"/>
  <c r="W1311" i="6"/>
  <c r="X1311" i="6"/>
  <c r="Y1311" i="6"/>
  <c r="R1312" i="6"/>
  <c r="S1312" i="6"/>
  <c r="T1312" i="6"/>
  <c r="U1312" i="6"/>
  <c r="V1312" i="6"/>
  <c r="W1312" i="6"/>
  <c r="X1312" i="6"/>
  <c r="Y1312" i="6"/>
  <c r="Z1312" i="6"/>
  <c r="R1313" i="6"/>
  <c r="S1313" i="6"/>
  <c r="Z1313" i="6" s="1"/>
  <c r="T1313" i="6"/>
  <c r="U1313" i="6"/>
  <c r="V1313" i="6"/>
  <c r="W1313" i="6"/>
  <c r="X1313" i="6"/>
  <c r="Y1313" i="6"/>
  <c r="R1314" i="6"/>
  <c r="S1314" i="6"/>
  <c r="T1314" i="6"/>
  <c r="U1314" i="6"/>
  <c r="V1314" i="6"/>
  <c r="W1314" i="6"/>
  <c r="X1314" i="6"/>
  <c r="Y1314" i="6"/>
  <c r="Z1314" i="6"/>
  <c r="R1315" i="6"/>
  <c r="S1315" i="6"/>
  <c r="Z1315" i="6" s="1"/>
  <c r="T1315" i="6"/>
  <c r="U1315" i="6"/>
  <c r="V1315" i="6"/>
  <c r="W1315" i="6"/>
  <c r="X1315" i="6"/>
  <c r="Y1315" i="6"/>
  <c r="R1316" i="6"/>
  <c r="S1316" i="6"/>
  <c r="T1316" i="6"/>
  <c r="U1316" i="6"/>
  <c r="V1316" i="6"/>
  <c r="W1316" i="6"/>
  <c r="X1316" i="6"/>
  <c r="Y1316" i="6"/>
  <c r="Z1316" i="6"/>
  <c r="R1317" i="6"/>
  <c r="S1317" i="6"/>
  <c r="Z1317" i="6" s="1"/>
  <c r="T1317" i="6"/>
  <c r="U1317" i="6"/>
  <c r="V1317" i="6"/>
  <c r="W1317" i="6"/>
  <c r="X1317" i="6"/>
  <c r="Y1317" i="6"/>
  <c r="R1318" i="6"/>
  <c r="S1318" i="6"/>
  <c r="T1318" i="6"/>
  <c r="U1318" i="6"/>
  <c r="V1318" i="6"/>
  <c r="W1318" i="6"/>
  <c r="X1318" i="6"/>
  <c r="Y1318" i="6"/>
  <c r="Z1318" i="6"/>
  <c r="R1319" i="6"/>
  <c r="S1319" i="6"/>
  <c r="Z1319" i="6" s="1"/>
  <c r="T1319" i="6"/>
  <c r="U1319" i="6"/>
  <c r="V1319" i="6"/>
  <c r="W1319" i="6"/>
  <c r="X1319" i="6"/>
  <c r="Y1319" i="6"/>
  <c r="R1320" i="6"/>
  <c r="S1320" i="6"/>
  <c r="T1320" i="6"/>
  <c r="U1320" i="6"/>
  <c r="V1320" i="6"/>
  <c r="W1320" i="6"/>
  <c r="X1320" i="6"/>
  <c r="Y1320" i="6"/>
  <c r="Z1320" i="6"/>
  <c r="R1321" i="6"/>
  <c r="S1321" i="6"/>
  <c r="Z1321" i="6" s="1"/>
  <c r="T1321" i="6"/>
  <c r="U1321" i="6"/>
  <c r="V1321" i="6"/>
  <c r="W1321" i="6"/>
  <c r="X1321" i="6"/>
  <c r="Y1321" i="6"/>
  <c r="R1322" i="6"/>
  <c r="S1322" i="6"/>
  <c r="T1322" i="6"/>
  <c r="U1322" i="6"/>
  <c r="V1322" i="6"/>
  <c r="W1322" i="6"/>
  <c r="X1322" i="6"/>
  <c r="Y1322" i="6"/>
  <c r="Z1322" i="6"/>
  <c r="R1323" i="6"/>
  <c r="S1323" i="6"/>
  <c r="Z1323" i="6" s="1"/>
  <c r="T1323" i="6"/>
  <c r="U1323" i="6"/>
  <c r="V1323" i="6"/>
  <c r="W1323" i="6"/>
  <c r="X1323" i="6"/>
  <c r="Y1323" i="6"/>
  <c r="R1324" i="6"/>
  <c r="S1324" i="6"/>
  <c r="T1324" i="6"/>
  <c r="U1324" i="6"/>
  <c r="V1324" i="6"/>
  <c r="W1324" i="6"/>
  <c r="X1324" i="6"/>
  <c r="Y1324" i="6"/>
  <c r="Z1324" i="6"/>
  <c r="R1325" i="6"/>
  <c r="S1325" i="6"/>
  <c r="Z1325" i="6" s="1"/>
  <c r="T1325" i="6"/>
  <c r="U1325" i="6"/>
  <c r="V1325" i="6"/>
  <c r="W1325" i="6"/>
  <c r="X1325" i="6"/>
  <c r="Y1325" i="6"/>
  <c r="R1326" i="6"/>
  <c r="S1326" i="6"/>
  <c r="T1326" i="6"/>
  <c r="U1326" i="6"/>
  <c r="V1326" i="6"/>
  <c r="W1326" i="6"/>
  <c r="X1326" i="6"/>
  <c r="Y1326" i="6"/>
  <c r="Z1326" i="6"/>
  <c r="R1327" i="6"/>
  <c r="S1327" i="6"/>
  <c r="Z1327" i="6" s="1"/>
  <c r="T1327" i="6"/>
  <c r="U1327" i="6"/>
  <c r="V1327" i="6"/>
  <c r="W1327" i="6"/>
  <c r="X1327" i="6"/>
  <c r="Y1327" i="6"/>
  <c r="R1328" i="6"/>
  <c r="S1328" i="6"/>
  <c r="T1328" i="6"/>
  <c r="U1328" i="6"/>
  <c r="V1328" i="6"/>
  <c r="W1328" i="6"/>
  <c r="X1328" i="6"/>
  <c r="Y1328" i="6"/>
  <c r="Z1328" i="6"/>
  <c r="R1329" i="6"/>
  <c r="S1329" i="6"/>
  <c r="Z1329" i="6" s="1"/>
  <c r="T1329" i="6"/>
  <c r="U1329" i="6"/>
  <c r="V1329" i="6"/>
  <c r="W1329" i="6"/>
  <c r="X1329" i="6"/>
  <c r="Y1329" i="6"/>
  <c r="R1330" i="6"/>
  <c r="S1330" i="6"/>
  <c r="T1330" i="6"/>
  <c r="U1330" i="6"/>
  <c r="V1330" i="6"/>
  <c r="W1330" i="6"/>
  <c r="X1330" i="6"/>
  <c r="Y1330" i="6"/>
  <c r="Z1330" i="6"/>
  <c r="R1331" i="6"/>
  <c r="S1331" i="6"/>
  <c r="Z1331" i="6" s="1"/>
  <c r="T1331" i="6"/>
  <c r="U1331" i="6"/>
  <c r="V1331" i="6"/>
  <c r="W1331" i="6"/>
  <c r="X1331" i="6"/>
  <c r="Y1331" i="6"/>
  <c r="R1332" i="6"/>
  <c r="S1332" i="6"/>
  <c r="T1332" i="6"/>
  <c r="U1332" i="6"/>
  <c r="V1332" i="6"/>
  <c r="W1332" i="6"/>
  <c r="X1332" i="6"/>
  <c r="Y1332" i="6"/>
  <c r="Z1332" i="6"/>
  <c r="R1333" i="6"/>
  <c r="S1333" i="6"/>
  <c r="Z1333" i="6" s="1"/>
  <c r="T1333" i="6"/>
  <c r="U1333" i="6"/>
  <c r="V1333" i="6"/>
  <c r="W1333" i="6"/>
  <c r="X1333" i="6"/>
  <c r="Y1333" i="6"/>
  <c r="R1334" i="6"/>
  <c r="S1334" i="6"/>
  <c r="T1334" i="6"/>
  <c r="U1334" i="6"/>
  <c r="V1334" i="6"/>
  <c r="W1334" i="6"/>
  <c r="X1334" i="6"/>
  <c r="Y1334" i="6"/>
  <c r="Z1334" i="6"/>
  <c r="R1335" i="6"/>
  <c r="S1335" i="6"/>
  <c r="Z1335" i="6" s="1"/>
  <c r="T1335" i="6"/>
  <c r="U1335" i="6"/>
  <c r="V1335" i="6"/>
  <c r="W1335" i="6"/>
  <c r="X1335" i="6"/>
  <c r="Y1335" i="6"/>
  <c r="R1336" i="6"/>
  <c r="S1336" i="6"/>
  <c r="T1336" i="6"/>
  <c r="U1336" i="6"/>
  <c r="V1336" i="6"/>
  <c r="W1336" i="6"/>
  <c r="X1336" i="6"/>
  <c r="Y1336" i="6"/>
  <c r="Z1336" i="6"/>
  <c r="R1337" i="6"/>
  <c r="S1337" i="6"/>
  <c r="Z1337" i="6" s="1"/>
  <c r="T1337" i="6"/>
  <c r="U1337" i="6"/>
  <c r="V1337" i="6"/>
  <c r="W1337" i="6"/>
  <c r="X1337" i="6"/>
  <c r="Y1337" i="6"/>
  <c r="R1338" i="6"/>
  <c r="S1338" i="6"/>
  <c r="T1338" i="6"/>
  <c r="U1338" i="6"/>
  <c r="V1338" i="6"/>
  <c r="W1338" i="6"/>
  <c r="X1338" i="6"/>
  <c r="Y1338" i="6"/>
  <c r="Z1338" i="6"/>
  <c r="R1339" i="6"/>
  <c r="S1339" i="6"/>
  <c r="Z1339" i="6" s="1"/>
  <c r="T1339" i="6"/>
  <c r="U1339" i="6"/>
  <c r="V1339" i="6"/>
  <c r="W1339" i="6"/>
  <c r="X1339" i="6"/>
  <c r="Y1339" i="6"/>
  <c r="R1340" i="6"/>
  <c r="S1340" i="6"/>
  <c r="T1340" i="6"/>
  <c r="U1340" i="6"/>
  <c r="V1340" i="6"/>
  <c r="W1340" i="6"/>
  <c r="X1340" i="6"/>
  <c r="Y1340" i="6"/>
  <c r="Z1340" i="6"/>
  <c r="R1341" i="6"/>
  <c r="S1341" i="6"/>
  <c r="Z1341" i="6" s="1"/>
  <c r="T1341" i="6"/>
  <c r="U1341" i="6"/>
  <c r="V1341" i="6"/>
  <c r="W1341" i="6"/>
  <c r="X1341" i="6"/>
  <c r="Y1341" i="6"/>
  <c r="R1342" i="6"/>
  <c r="S1342" i="6"/>
  <c r="T1342" i="6"/>
  <c r="U1342" i="6"/>
  <c r="V1342" i="6"/>
  <c r="W1342" i="6"/>
  <c r="X1342" i="6"/>
  <c r="Y1342" i="6"/>
  <c r="Z1342" i="6"/>
  <c r="R1343" i="6"/>
  <c r="S1343" i="6"/>
  <c r="Z1343" i="6" s="1"/>
  <c r="T1343" i="6"/>
  <c r="U1343" i="6"/>
  <c r="V1343" i="6"/>
  <c r="W1343" i="6"/>
  <c r="X1343" i="6"/>
  <c r="Y1343" i="6"/>
  <c r="R1344" i="6"/>
  <c r="S1344" i="6"/>
  <c r="T1344" i="6"/>
  <c r="U1344" i="6"/>
  <c r="V1344" i="6"/>
  <c r="W1344" i="6"/>
  <c r="X1344" i="6"/>
  <c r="Y1344" i="6"/>
  <c r="Z1344" i="6"/>
  <c r="R1345" i="6"/>
  <c r="S1345" i="6"/>
  <c r="Z1345" i="6" s="1"/>
  <c r="T1345" i="6"/>
  <c r="U1345" i="6"/>
  <c r="V1345" i="6"/>
  <c r="W1345" i="6"/>
  <c r="X1345" i="6"/>
  <c r="Y1345" i="6"/>
  <c r="R1346" i="6"/>
  <c r="S1346" i="6"/>
  <c r="T1346" i="6"/>
  <c r="U1346" i="6"/>
  <c r="V1346" i="6"/>
  <c r="W1346" i="6"/>
  <c r="X1346" i="6"/>
  <c r="Y1346" i="6"/>
  <c r="Z1346" i="6"/>
  <c r="R1347" i="6"/>
  <c r="S1347" i="6"/>
  <c r="Z1347" i="6" s="1"/>
  <c r="T1347" i="6"/>
  <c r="U1347" i="6"/>
  <c r="V1347" i="6"/>
  <c r="W1347" i="6"/>
  <c r="X1347" i="6"/>
  <c r="Y1347" i="6"/>
  <c r="R1348" i="6"/>
  <c r="S1348" i="6"/>
  <c r="T1348" i="6"/>
  <c r="U1348" i="6"/>
  <c r="V1348" i="6"/>
  <c r="W1348" i="6"/>
  <c r="X1348" i="6"/>
  <c r="Y1348" i="6"/>
  <c r="Z1348" i="6"/>
  <c r="R1349" i="6"/>
  <c r="S1349" i="6"/>
  <c r="Z1349" i="6" s="1"/>
  <c r="T1349" i="6"/>
  <c r="U1349" i="6"/>
  <c r="V1349" i="6"/>
  <c r="W1349" i="6"/>
  <c r="X1349" i="6"/>
  <c r="Y1349" i="6"/>
  <c r="R1350" i="6"/>
  <c r="S1350" i="6"/>
  <c r="T1350" i="6"/>
  <c r="U1350" i="6"/>
  <c r="V1350" i="6"/>
  <c r="W1350" i="6"/>
  <c r="X1350" i="6"/>
  <c r="Y1350" i="6"/>
  <c r="Z1350" i="6"/>
  <c r="R1351" i="6"/>
  <c r="S1351" i="6"/>
  <c r="Z1351" i="6" s="1"/>
  <c r="T1351" i="6"/>
  <c r="U1351" i="6"/>
  <c r="V1351" i="6"/>
  <c r="W1351" i="6"/>
  <c r="X1351" i="6"/>
  <c r="Y1351" i="6"/>
  <c r="R1352" i="6"/>
  <c r="S1352" i="6"/>
  <c r="T1352" i="6"/>
  <c r="U1352" i="6"/>
  <c r="V1352" i="6"/>
  <c r="W1352" i="6"/>
  <c r="X1352" i="6"/>
  <c r="Y1352" i="6"/>
  <c r="Z1352" i="6"/>
  <c r="R1353" i="6"/>
  <c r="S1353" i="6"/>
  <c r="Z1353" i="6" s="1"/>
  <c r="T1353" i="6"/>
  <c r="U1353" i="6"/>
  <c r="V1353" i="6"/>
  <c r="W1353" i="6"/>
  <c r="X1353" i="6"/>
  <c r="Y1353" i="6"/>
  <c r="R1354" i="6"/>
  <c r="S1354" i="6"/>
  <c r="T1354" i="6"/>
  <c r="U1354" i="6"/>
  <c r="V1354" i="6"/>
  <c r="W1354" i="6"/>
  <c r="X1354" i="6"/>
  <c r="Y1354" i="6"/>
  <c r="Z1354" i="6"/>
  <c r="R1355" i="6"/>
  <c r="S1355" i="6"/>
  <c r="Z1355" i="6" s="1"/>
  <c r="T1355" i="6"/>
  <c r="U1355" i="6"/>
  <c r="V1355" i="6"/>
  <c r="W1355" i="6"/>
  <c r="X1355" i="6"/>
  <c r="Y1355" i="6"/>
  <c r="R1356" i="6"/>
  <c r="S1356" i="6"/>
  <c r="T1356" i="6"/>
  <c r="U1356" i="6"/>
  <c r="V1356" i="6"/>
  <c r="W1356" i="6"/>
  <c r="X1356" i="6"/>
  <c r="Y1356" i="6"/>
  <c r="Z1356" i="6"/>
  <c r="R1357" i="6"/>
  <c r="S1357" i="6"/>
  <c r="Z1357" i="6" s="1"/>
  <c r="T1357" i="6"/>
  <c r="U1357" i="6"/>
  <c r="V1357" i="6"/>
  <c r="W1357" i="6"/>
  <c r="X1357" i="6"/>
  <c r="Y1357" i="6"/>
  <c r="R1358" i="6"/>
  <c r="S1358" i="6"/>
  <c r="T1358" i="6"/>
  <c r="U1358" i="6"/>
  <c r="V1358" i="6"/>
  <c r="W1358" i="6"/>
  <c r="X1358" i="6"/>
  <c r="Y1358" i="6"/>
  <c r="Z1358" i="6"/>
  <c r="R1359" i="6"/>
  <c r="S1359" i="6"/>
  <c r="Z1359" i="6" s="1"/>
  <c r="T1359" i="6"/>
  <c r="U1359" i="6"/>
  <c r="V1359" i="6"/>
  <c r="W1359" i="6"/>
  <c r="X1359" i="6"/>
  <c r="Y1359" i="6"/>
  <c r="R1360" i="6"/>
  <c r="S1360" i="6"/>
  <c r="T1360" i="6"/>
  <c r="U1360" i="6"/>
  <c r="V1360" i="6"/>
  <c r="W1360" i="6"/>
  <c r="X1360" i="6"/>
  <c r="Y1360" i="6"/>
  <c r="Z1360" i="6"/>
  <c r="R1361" i="6"/>
  <c r="S1361" i="6"/>
  <c r="Z1361" i="6" s="1"/>
  <c r="T1361" i="6"/>
  <c r="U1361" i="6"/>
  <c r="V1361" i="6"/>
  <c r="W1361" i="6"/>
  <c r="X1361" i="6"/>
  <c r="Y1361" i="6"/>
  <c r="R1362" i="6"/>
  <c r="S1362" i="6"/>
  <c r="T1362" i="6"/>
  <c r="U1362" i="6"/>
  <c r="V1362" i="6"/>
  <c r="W1362" i="6"/>
  <c r="X1362" i="6"/>
  <c r="Y1362" i="6"/>
  <c r="Z1362" i="6"/>
  <c r="R1363" i="6"/>
  <c r="S1363" i="6"/>
  <c r="Z1363" i="6" s="1"/>
  <c r="T1363" i="6"/>
  <c r="U1363" i="6"/>
  <c r="V1363" i="6"/>
  <c r="W1363" i="6"/>
  <c r="X1363" i="6"/>
  <c r="Y1363" i="6"/>
  <c r="R1364" i="6"/>
  <c r="S1364" i="6"/>
  <c r="T1364" i="6"/>
  <c r="U1364" i="6"/>
  <c r="V1364" i="6"/>
  <c r="W1364" i="6"/>
  <c r="X1364" i="6"/>
  <c r="Y1364" i="6"/>
  <c r="Z1364" i="6"/>
  <c r="R1365" i="6"/>
  <c r="S1365" i="6"/>
  <c r="Z1365" i="6" s="1"/>
  <c r="T1365" i="6"/>
  <c r="U1365" i="6"/>
  <c r="V1365" i="6"/>
  <c r="W1365" i="6"/>
  <c r="X1365" i="6"/>
  <c r="Y1365" i="6"/>
  <c r="R1366" i="6"/>
  <c r="S1366" i="6"/>
  <c r="T1366" i="6"/>
  <c r="U1366" i="6"/>
  <c r="V1366" i="6"/>
  <c r="W1366" i="6"/>
  <c r="X1366" i="6"/>
  <c r="Y1366" i="6"/>
  <c r="Z1366" i="6"/>
  <c r="R1367" i="6"/>
  <c r="S1367" i="6"/>
  <c r="Z1367" i="6" s="1"/>
  <c r="T1367" i="6"/>
  <c r="U1367" i="6"/>
  <c r="V1367" i="6"/>
  <c r="W1367" i="6"/>
  <c r="X1367" i="6"/>
  <c r="Y1367" i="6"/>
  <c r="R1368" i="6"/>
  <c r="S1368" i="6"/>
  <c r="T1368" i="6"/>
  <c r="U1368" i="6"/>
  <c r="V1368" i="6"/>
  <c r="W1368" i="6"/>
  <c r="X1368" i="6"/>
  <c r="Y1368" i="6"/>
  <c r="Z1368" i="6"/>
  <c r="R1369" i="6"/>
  <c r="S1369" i="6"/>
  <c r="Z1369" i="6" s="1"/>
  <c r="T1369" i="6"/>
  <c r="U1369" i="6"/>
  <c r="V1369" i="6"/>
  <c r="W1369" i="6"/>
  <c r="X1369" i="6"/>
  <c r="Y1369" i="6"/>
  <c r="R1370" i="6"/>
  <c r="S1370" i="6"/>
  <c r="T1370" i="6"/>
  <c r="U1370" i="6"/>
  <c r="V1370" i="6"/>
  <c r="W1370" i="6"/>
  <c r="X1370" i="6"/>
  <c r="Y1370" i="6"/>
  <c r="Z1370" i="6"/>
  <c r="R1371" i="6"/>
  <c r="S1371" i="6"/>
  <c r="Z1371" i="6" s="1"/>
  <c r="T1371" i="6"/>
  <c r="U1371" i="6"/>
  <c r="V1371" i="6"/>
  <c r="W1371" i="6"/>
  <c r="X1371" i="6"/>
  <c r="Y1371" i="6"/>
  <c r="R1372" i="6"/>
  <c r="S1372" i="6"/>
  <c r="T1372" i="6"/>
  <c r="U1372" i="6"/>
  <c r="V1372" i="6"/>
  <c r="W1372" i="6"/>
  <c r="X1372" i="6"/>
  <c r="Y1372" i="6"/>
  <c r="Z1372" i="6"/>
  <c r="R1373" i="6"/>
  <c r="S1373" i="6"/>
  <c r="Z1373" i="6" s="1"/>
  <c r="T1373" i="6"/>
  <c r="U1373" i="6"/>
  <c r="V1373" i="6"/>
  <c r="W1373" i="6"/>
  <c r="X1373" i="6"/>
  <c r="Y1373" i="6"/>
  <c r="R1374" i="6"/>
  <c r="S1374" i="6"/>
  <c r="T1374" i="6"/>
  <c r="U1374" i="6"/>
  <c r="V1374" i="6"/>
  <c r="W1374" i="6"/>
  <c r="X1374" i="6"/>
  <c r="Y1374" i="6"/>
  <c r="Z1374" i="6"/>
  <c r="R1375" i="6"/>
  <c r="S1375" i="6"/>
  <c r="Z1375" i="6" s="1"/>
  <c r="T1375" i="6"/>
  <c r="U1375" i="6"/>
  <c r="V1375" i="6"/>
  <c r="W1375" i="6"/>
  <c r="X1375" i="6"/>
  <c r="Y1375" i="6"/>
  <c r="R1376" i="6"/>
  <c r="S1376" i="6"/>
  <c r="T1376" i="6"/>
  <c r="U1376" i="6"/>
  <c r="V1376" i="6"/>
  <c r="W1376" i="6"/>
  <c r="X1376" i="6"/>
  <c r="Y1376" i="6"/>
  <c r="Z1376" i="6"/>
  <c r="R1377" i="6"/>
  <c r="S1377" i="6"/>
  <c r="Z1377" i="6" s="1"/>
  <c r="T1377" i="6"/>
  <c r="U1377" i="6"/>
  <c r="V1377" i="6"/>
  <c r="W1377" i="6"/>
  <c r="X1377" i="6"/>
  <c r="Y1377" i="6"/>
  <c r="R1378" i="6"/>
  <c r="S1378" i="6"/>
  <c r="T1378" i="6"/>
  <c r="U1378" i="6"/>
  <c r="V1378" i="6"/>
  <c r="W1378" i="6"/>
  <c r="X1378" i="6"/>
  <c r="Y1378" i="6"/>
  <c r="Z1378" i="6"/>
  <c r="R1379" i="6"/>
  <c r="S1379" i="6"/>
  <c r="Z1379" i="6" s="1"/>
  <c r="T1379" i="6"/>
  <c r="U1379" i="6"/>
  <c r="V1379" i="6"/>
  <c r="W1379" i="6"/>
  <c r="X1379" i="6"/>
  <c r="Y1379" i="6"/>
  <c r="R1380" i="6"/>
  <c r="S1380" i="6"/>
  <c r="T1380" i="6"/>
  <c r="U1380" i="6"/>
  <c r="V1380" i="6"/>
  <c r="W1380" i="6"/>
  <c r="X1380" i="6"/>
  <c r="Y1380" i="6"/>
  <c r="Z1380" i="6"/>
  <c r="R1381" i="6"/>
  <c r="S1381" i="6"/>
  <c r="Z1381" i="6" s="1"/>
  <c r="T1381" i="6"/>
  <c r="U1381" i="6"/>
  <c r="V1381" i="6"/>
  <c r="W1381" i="6"/>
  <c r="X1381" i="6"/>
  <c r="Y1381" i="6"/>
  <c r="R1382" i="6"/>
  <c r="S1382" i="6"/>
  <c r="T1382" i="6"/>
  <c r="U1382" i="6"/>
  <c r="V1382" i="6"/>
  <c r="W1382" i="6"/>
  <c r="X1382" i="6"/>
  <c r="Y1382" i="6"/>
  <c r="Z1382" i="6"/>
  <c r="R1383" i="6"/>
  <c r="S1383" i="6"/>
  <c r="Z1383" i="6" s="1"/>
  <c r="T1383" i="6"/>
  <c r="U1383" i="6"/>
  <c r="V1383" i="6"/>
  <c r="W1383" i="6"/>
  <c r="X1383" i="6"/>
  <c r="Y1383" i="6"/>
  <c r="R1384" i="6"/>
  <c r="S1384" i="6"/>
  <c r="T1384" i="6"/>
  <c r="U1384" i="6"/>
  <c r="V1384" i="6"/>
  <c r="W1384" i="6"/>
  <c r="X1384" i="6"/>
  <c r="Y1384" i="6"/>
  <c r="Z1384" i="6"/>
  <c r="R1385" i="6"/>
  <c r="S1385" i="6"/>
  <c r="Z1385" i="6" s="1"/>
  <c r="T1385" i="6"/>
  <c r="U1385" i="6"/>
  <c r="V1385" i="6"/>
  <c r="W1385" i="6"/>
  <c r="X1385" i="6"/>
  <c r="Y1385" i="6"/>
  <c r="R1386" i="6"/>
  <c r="S1386" i="6"/>
  <c r="T1386" i="6"/>
  <c r="U1386" i="6"/>
  <c r="V1386" i="6"/>
  <c r="W1386" i="6"/>
  <c r="X1386" i="6"/>
  <c r="Y1386" i="6"/>
  <c r="Z1386" i="6"/>
  <c r="R1387" i="6"/>
  <c r="S1387" i="6"/>
  <c r="Z1387" i="6" s="1"/>
  <c r="T1387" i="6"/>
  <c r="U1387" i="6"/>
  <c r="V1387" i="6"/>
  <c r="W1387" i="6"/>
  <c r="X1387" i="6"/>
  <c r="Y1387" i="6"/>
  <c r="R1388" i="6"/>
  <c r="S1388" i="6"/>
  <c r="T1388" i="6"/>
  <c r="U1388" i="6"/>
  <c r="V1388" i="6"/>
  <c r="W1388" i="6"/>
  <c r="X1388" i="6"/>
  <c r="Y1388" i="6"/>
  <c r="Z1388" i="6"/>
  <c r="R1389" i="6"/>
  <c r="S1389" i="6"/>
  <c r="Z1389" i="6" s="1"/>
  <c r="T1389" i="6"/>
  <c r="U1389" i="6"/>
  <c r="V1389" i="6"/>
  <c r="W1389" i="6"/>
  <c r="X1389" i="6"/>
  <c r="Y1389" i="6"/>
  <c r="R1390" i="6"/>
  <c r="S1390" i="6"/>
  <c r="T1390" i="6"/>
  <c r="U1390" i="6"/>
  <c r="V1390" i="6"/>
  <c r="W1390" i="6"/>
  <c r="X1390" i="6"/>
  <c r="Y1390" i="6"/>
  <c r="Z1390" i="6"/>
  <c r="R1391" i="6"/>
  <c r="S1391" i="6"/>
  <c r="Z1391" i="6" s="1"/>
  <c r="T1391" i="6"/>
  <c r="U1391" i="6"/>
  <c r="V1391" i="6"/>
  <c r="W1391" i="6"/>
  <c r="X1391" i="6"/>
  <c r="Y1391" i="6"/>
  <c r="R1392" i="6"/>
  <c r="S1392" i="6"/>
  <c r="T1392" i="6"/>
  <c r="U1392" i="6"/>
  <c r="V1392" i="6"/>
  <c r="W1392" i="6"/>
  <c r="X1392" i="6"/>
  <c r="Y1392" i="6"/>
  <c r="Z1392" i="6"/>
  <c r="R1393" i="6"/>
  <c r="S1393" i="6"/>
  <c r="Z1393" i="6" s="1"/>
  <c r="T1393" i="6"/>
  <c r="U1393" i="6"/>
  <c r="V1393" i="6"/>
  <c r="W1393" i="6"/>
  <c r="X1393" i="6"/>
  <c r="Y1393" i="6"/>
  <c r="R1394" i="6"/>
  <c r="S1394" i="6"/>
  <c r="T1394" i="6"/>
  <c r="U1394" i="6"/>
  <c r="V1394" i="6"/>
  <c r="W1394" i="6"/>
  <c r="X1394" i="6"/>
  <c r="Y1394" i="6"/>
  <c r="Z1394" i="6"/>
  <c r="R1395" i="6"/>
  <c r="S1395" i="6"/>
  <c r="Z1395" i="6" s="1"/>
  <c r="T1395" i="6"/>
  <c r="U1395" i="6"/>
  <c r="V1395" i="6"/>
  <c r="W1395" i="6"/>
  <c r="X1395" i="6"/>
  <c r="Y1395" i="6"/>
  <c r="R1396" i="6"/>
  <c r="S1396" i="6"/>
  <c r="T1396" i="6"/>
  <c r="U1396" i="6"/>
  <c r="V1396" i="6"/>
  <c r="W1396" i="6"/>
  <c r="X1396" i="6"/>
  <c r="Y1396" i="6"/>
  <c r="Z1396" i="6"/>
  <c r="R1397" i="6"/>
  <c r="S1397" i="6"/>
  <c r="Z1397" i="6" s="1"/>
  <c r="T1397" i="6"/>
  <c r="U1397" i="6"/>
  <c r="V1397" i="6"/>
  <c r="W1397" i="6"/>
  <c r="X1397" i="6"/>
  <c r="Y1397" i="6"/>
  <c r="R1398" i="6"/>
  <c r="S1398" i="6"/>
  <c r="T1398" i="6"/>
  <c r="U1398" i="6"/>
  <c r="V1398" i="6"/>
  <c r="W1398" i="6"/>
  <c r="X1398" i="6"/>
  <c r="Y1398" i="6"/>
  <c r="Z1398" i="6"/>
  <c r="R1399" i="6"/>
  <c r="S1399" i="6"/>
  <c r="Z1399" i="6" s="1"/>
  <c r="T1399" i="6"/>
  <c r="U1399" i="6"/>
  <c r="V1399" i="6"/>
  <c r="W1399" i="6"/>
  <c r="X1399" i="6"/>
  <c r="Y1399" i="6"/>
  <c r="R1400" i="6"/>
  <c r="S1400" i="6"/>
  <c r="T1400" i="6"/>
  <c r="U1400" i="6"/>
  <c r="V1400" i="6"/>
  <c r="W1400" i="6"/>
  <c r="X1400" i="6"/>
  <c r="Y1400" i="6"/>
  <c r="Z1400" i="6"/>
  <c r="R1401" i="6"/>
  <c r="S1401" i="6"/>
  <c r="Z1401" i="6" s="1"/>
  <c r="T1401" i="6"/>
  <c r="U1401" i="6"/>
  <c r="V1401" i="6"/>
  <c r="W1401" i="6"/>
  <c r="X1401" i="6"/>
  <c r="Y1401" i="6"/>
  <c r="R1402" i="6"/>
  <c r="S1402" i="6"/>
  <c r="T1402" i="6"/>
  <c r="U1402" i="6"/>
  <c r="V1402" i="6"/>
  <c r="W1402" i="6"/>
  <c r="X1402" i="6"/>
  <c r="Y1402" i="6"/>
  <c r="Z1402" i="6"/>
  <c r="R1403" i="6"/>
  <c r="S1403" i="6"/>
  <c r="Z1403" i="6" s="1"/>
  <c r="T1403" i="6"/>
  <c r="U1403" i="6"/>
  <c r="V1403" i="6"/>
  <c r="W1403" i="6"/>
  <c r="X1403" i="6"/>
  <c r="Y1403" i="6"/>
  <c r="R1404" i="6"/>
  <c r="S1404" i="6"/>
  <c r="T1404" i="6"/>
  <c r="U1404" i="6"/>
  <c r="V1404" i="6"/>
  <c r="W1404" i="6"/>
  <c r="X1404" i="6"/>
  <c r="Y1404" i="6"/>
  <c r="Z1404" i="6"/>
  <c r="R1405" i="6"/>
  <c r="S1405" i="6"/>
  <c r="Z1405" i="6" s="1"/>
  <c r="T1405" i="6"/>
  <c r="U1405" i="6"/>
  <c r="V1405" i="6"/>
  <c r="W1405" i="6"/>
  <c r="X1405" i="6"/>
  <c r="Y1405" i="6"/>
  <c r="R1406" i="6"/>
  <c r="S1406" i="6"/>
  <c r="T1406" i="6"/>
  <c r="U1406" i="6"/>
  <c r="V1406" i="6"/>
  <c r="W1406" i="6"/>
  <c r="X1406" i="6"/>
  <c r="Y1406" i="6"/>
  <c r="Z1406" i="6"/>
  <c r="R1407" i="6"/>
  <c r="S1407" i="6"/>
  <c r="Z1407" i="6" s="1"/>
  <c r="T1407" i="6"/>
  <c r="U1407" i="6"/>
  <c r="V1407" i="6"/>
  <c r="W1407" i="6"/>
  <c r="X1407" i="6"/>
  <c r="Y1407" i="6"/>
  <c r="R1408" i="6"/>
  <c r="S1408" i="6"/>
  <c r="T1408" i="6"/>
  <c r="U1408" i="6"/>
  <c r="V1408" i="6"/>
  <c r="W1408" i="6"/>
  <c r="X1408" i="6"/>
  <c r="Y1408" i="6"/>
  <c r="Z1408" i="6"/>
  <c r="R1409" i="6"/>
  <c r="S1409" i="6"/>
  <c r="Z1409" i="6" s="1"/>
  <c r="T1409" i="6"/>
  <c r="U1409" i="6"/>
  <c r="V1409" i="6"/>
  <c r="W1409" i="6"/>
  <c r="X1409" i="6"/>
  <c r="Y1409" i="6"/>
  <c r="R1410" i="6"/>
  <c r="S1410" i="6"/>
  <c r="T1410" i="6"/>
  <c r="U1410" i="6"/>
  <c r="V1410" i="6"/>
  <c r="W1410" i="6"/>
  <c r="X1410" i="6"/>
  <c r="Y1410" i="6"/>
  <c r="Z1410" i="6"/>
  <c r="R1411" i="6"/>
  <c r="S1411" i="6"/>
  <c r="Z1411" i="6" s="1"/>
  <c r="T1411" i="6"/>
  <c r="U1411" i="6"/>
  <c r="V1411" i="6"/>
  <c r="W1411" i="6"/>
  <c r="X1411" i="6"/>
  <c r="Y1411" i="6"/>
  <c r="R1412" i="6"/>
  <c r="S1412" i="6"/>
  <c r="T1412" i="6"/>
  <c r="U1412" i="6"/>
  <c r="V1412" i="6"/>
  <c r="W1412" i="6"/>
  <c r="X1412" i="6"/>
  <c r="Y1412" i="6"/>
  <c r="Z1412" i="6"/>
  <c r="R1413" i="6"/>
  <c r="S1413" i="6"/>
  <c r="Z1413" i="6" s="1"/>
  <c r="T1413" i="6"/>
  <c r="U1413" i="6"/>
  <c r="V1413" i="6"/>
  <c r="W1413" i="6"/>
  <c r="X1413" i="6"/>
  <c r="Y1413" i="6"/>
  <c r="R1414" i="6"/>
  <c r="S1414" i="6"/>
  <c r="T1414" i="6"/>
  <c r="U1414" i="6"/>
  <c r="V1414" i="6"/>
  <c r="W1414" i="6"/>
  <c r="X1414" i="6"/>
  <c r="Y1414" i="6"/>
  <c r="Z1414" i="6"/>
  <c r="R1415" i="6"/>
  <c r="S1415" i="6"/>
  <c r="Z1415" i="6" s="1"/>
  <c r="T1415" i="6"/>
  <c r="U1415" i="6"/>
  <c r="V1415" i="6"/>
  <c r="W1415" i="6"/>
  <c r="X1415" i="6"/>
  <c r="Y1415" i="6"/>
  <c r="R1416" i="6"/>
  <c r="S1416" i="6"/>
  <c r="T1416" i="6"/>
  <c r="U1416" i="6"/>
  <c r="V1416" i="6"/>
  <c r="W1416" i="6"/>
  <c r="X1416" i="6"/>
  <c r="Y1416" i="6"/>
  <c r="Z1416" i="6"/>
  <c r="R1417" i="6"/>
  <c r="S1417" i="6"/>
  <c r="Z1417" i="6" s="1"/>
  <c r="T1417" i="6"/>
  <c r="U1417" i="6"/>
  <c r="V1417" i="6"/>
  <c r="W1417" i="6"/>
  <c r="X1417" i="6"/>
  <c r="Y1417" i="6"/>
  <c r="R1418" i="6"/>
  <c r="S1418" i="6"/>
  <c r="T1418" i="6"/>
  <c r="U1418" i="6"/>
  <c r="V1418" i="6"/>
  <c r="W1418" i="6"/>
  <c r="X1418" i="6"/>
  <c r="Y1418" i="6"/>
  <c r="Z1418" i="6"/>
  <c r="R1419" i="6"/>
  <c r="S1419" i="6"/>
  <c r="Z1419" i="6" s="1"/>
  <c r="T1419" i="6"/>
  <c r="U1419" i="6"/>
  <c r="V1419" i="6"/>
  <c r="W1419" i="6"/>
  <c r="X1419" i="6"/>
  <c r="Y1419" i="6"/>
  <c r="R1420" i="6"/>
  <c r="S1420" i="6"/>
  <c r="T1420" i="6"/>
  <c r="U1420" i="6"/>
  <c r="V1420" i="6"/>
  <c r="W1420" i="6"/>
  <c r="X1420" i="6"/>
  <c r="Y1420" i="6"/>
  <c r="Z1420" i="6"/>
  <c r="R1421" i="6"/>
  <c r="S1421" i="6"/>
  <c r="Z1421" i="6" s="1"/>
  <c r="T1421" i="6"/>
  <c r="U1421" i="6"/>
  <c r="V1421" i="6"/>
  <c r="W1421" i="6"/>
  <c r="X1421" i="6"/>
  <c r="Y1421" i="6"/>
  <c r="R1422" i="6"/>
  <c r="S1422" i="6"/>
  <c r="T1422" i="6"/>
  <c r="U1422" i="6"/>
  <c r="V1422" i="6"/>
  <c r="W1422" i="6"/>
  <c r="X1422" i="6"/>
  <c r="Y1422" i="6"/>
  <c r="Z1422" i="6"/>
  <c r="R1423" i="6"/>
  <c r="S1423" i="6"/>
  <c r="Z1423" i="6" s="1"/>
  <c r="T1423" i="6"/>
  <c r="U1423" i="6"/>
  <c r="V1423" i="6"/>
  <c r="W1423" i="6"/>
  <c r="X1423" i="6"/>
  <c r="Y1423" i="6"/>
  <c r="R1424" i="6"/>
  <c r="S1424" i="6"/>
  <c r="T1424" i="6"/>
  <c r="U1424" i="6"/>
  <c r="V1424" i="6"/>
  <c r="W1424" i="6"/>
  <c r="X1424" i="6"/>
  <c r="Y1424" i="6"/>
  <c r="Z1424" i="6"/>
  <c r="R1425" i="6"/>
  <c r="S1425" i="6"/>
  <c r="Z1425" i="6" s="1"/>
  <c r="T1425" i="6"/>
  <c r="U1425" i="6"/>
  <c r="V1425" i="6"/>
  <c r="W1425" i="6"/>
  <c r="X1425" i="6"/>
  <c r="Y1425" i="6"/>
  <c r="R1426" i="6"/>
  <c r="S1426" i="6"/>
  <c r="T1426" i="6"/>
  <c r="U1426" i="6"/>
  <c r="V1426" i="6"/>
  <c r="W1426" i="6"/>
  <c r="X1426" i="6"/>
  <c r="Y1426" i="6"/>
  <c r="Z1426" i="6"/>
  <c r="R1427" i="6"/>
  <c r="S1427" i="6"/>
  <c r="Z1427" i="6" s="1"/>
  <c r="T1427" i="6"/>
  <c r="U1427" i="6"/>
  <c r="V1427" i="6"/>
  <c r="W1427" i="6"/>
  <c r="X1427" i="6"/>
  <c r="Y1427" i="6"/>
  <c r="R1428" i="6"/>
  <c r="S1428" i="6"/>
  <c r="T1428" i="6"/>
  <c r="U1428" i="6"/>
  <c r="V1428" i="6"/>
  <c r="W1428" i="6"/>
  <c r="X1428" i="6"/>
  <c r="Y1428" i="6"/>
  <c r="Z1428" i="6"/>
  <c r="R1429" i="6"/>
  <c r="S1429" i="6"/>
  <c r="Z1429" i="6" s="1"/>
  <c r="T1429" i="6"/>
  <c r="U1429" i="6"/>
  <c r="V1429" i="6"/>
  <c r="W1429" i="6"/>
  <c r="X1429" i="6"/>
  <c r="Y1429" i="6"/>
  <c r="R1430" i="6"/>
  <c r="S1430" i="6"/>
  <c r="T1430" i="6"/>
  <c r="U1430" i="6"/>
  <c r="V1430" i="6"/>
  <c r="W1430" i="6"/>
  <c r="X1430" i="6"/>
  <c r="Y1430" i="6"/>
  <c r="Z1430" i="6"/>
  <c r="R1431" i="6"/>
  <c r="S1431" i="6"/>
  <c r="Z1431" i="6" s="1"/>
  <c r="T1431" i="6"/>
  <c r="U1431" i="6"/>
  <c r="V1431" i="6"/>
  <c r="W1431" i="6"/>
  <c r="X1431" i="6"/>
  <c r="Y1431" i="6"/>
  <c r="R1432" i="6"/>
  <c r="S1432" i="6"/>
  <c r="T1432" i="6"/>
  <c r="U1432" i="6"/>
  <c r="V1432" i="6"/>
  <c r="W1432" i="6"/>
  <c r="X1432" i="6"/>
  <c r="Y1432" i="6"/>
  <c r="Z1432" i="6"/>
  <c r="R1433" i="6"/>
  <c r="S1433" i="6"/>
  <c r="Z1433" i="6" s="1"/>
  <c r="T1433" i="6"/>
  <c r="U1433" i="6"/>
  <c r="V1433" i="6"/>
  <c r="W1433" i="6"/>
  <c r="X1433" i="6"/>
  <c r="Y1433" i="6"/>
  <c r="R1434" i="6"/>
  <c r="S1434" i="6"/>
  <c r="T1434" i="6"/>
  <c r="U1434" i="6"/>
  <c r="V1434" i="6"/>
  <c r="W1434" i="6"/>
  <c r="X1434" i="6"/>
  <c r="Y1434" i="6"/>
  <c r="Z1434" i="6"/>
  <c r="R1435" i="6"/>
  <c r="S1435" i="6"/>
  <c r="Z1435" i="6" s="1"/>
  <c r="T1435" i="6"/>
  <c r="U1435" i="6"/>
  <c r="V1435" i="6"/>
  <c r="W1435" i="6"/>
  <c r="X1435" i="6"/>
  <c r="Y1435" i="6"/>
  <c r="R1436" i="6"/>
  <c r="S1436" i="6"/>
  <c r="T1436" i="6"/>
  <c r="U1436" i="6"/>
  <c r="V1436" i="6"/>
  <c r="W1436" i="6"/>
  <c r="X1436" i="6"/>
  <c r="Y1436" i="6"/>
  <c r="Z1436" i="6"/>
  <c r="R1437" i="6"/>
  <c r="S1437" i="6"/>
  <c r="Z1437" i="6" s="1"/>
  <c r="T1437" i="6"/>
  <c r="U1437" i="6"/>
  <c r="V1437" i="6"/>
  <c r="W1437" i="6"/>
  <c r="X1437" i="6"/>
  <c r="Y1437" i="6"/>
  <c r="R1438" i="6"/>
  <c r="S1438" i="6"/>
  <c r="T1438" i="6"/>
  <c r="U1438" i="6"/>
  <c r="V1438" i="6"/>
  <c r="W1438" i="6"/>
  <c r="X1438" i="6"/>
  <c r="Y1438" i="6"/>
  <c r="Z1438" i="6"/>
  <c r="R1439" i="6"/>
  <c r="S1439" i="6"/>
  <c r="Z1439" i="6" s="1"/>
  <c r="T1439" i="6"/>
  <c r="U1439" i="6"/>
  <c r="V1439" i="6"/>
  <c r="W1439" i="6"/>
  <c r="X1439" i="6"/>
  <c r="Y1439" i="6"/>
  <c r="R1440" i="6"/>
  <c r="S1440" i="6"/>
  <c r="T1440" i="6"/>
  <c r="U1440" i="6"/>
  <c r="V1440" i="6"/>
  <c r="W1440" i="6"/>
  <c r="X1440" i="6"/>
  <c r="Y1440" i="6"/>
  <c r="Z1440" i="6"/>
  <c r="R1441" i="6"/>
  <c r="S1441" i="6"/>
  <c r="Z1441" i="6" s="1"/>
  <c r="T1441" i="6"/>
  <c r="U1441" i="6"/>
  <c r="V1441" i="6"/>
  <c r="W1441" i="6"/>
  <c r="X1441" i="6"/>
  <c r="Y1441" i="6"/>
  <c r="R1442" i="6"/>
  <c r="S1442" i="6"/>
  <c r="T1442" i="6"/>
  <c r="U1442" i="6"/>
  <c r="V1442" i="6"/>
  <c r="W1442" i="6"/>
  <c r="X1442" i="6"/>
  <c r="Y1442" i="6"/>
  <c r="Z1442" i="6"/>
  <c r="R1443" i="6"/>
  <c r="S1443" i="6"/>
  <c r="Z1443" i="6" s="1"/>
  <c r="T1443" i="6"/>
  <c r="U1443" i="6"/>
  <c r="V1443" i="6"/>
  <c r="W1443" i="6"/>
  <c r="X1443" i="6"/>
  <c r="Y1443" i="6"/>
  <c r="R1444" i="6"/>
  <c r="S1444" i="6"/>
  <c r="T1444" i="6"/>
  <c r="U1444" i="6"/>
  <c r="V1444" i="6"/>
  <c r="W1444" i="6"/>
  <c r="X1444" i="6"/>
  <c r="Y1444" i="6"/>
  <c r="Z1444" i="6"/>
  <c r="R1445" i="6"/>
  <c r="S1445" i="6"/>
  <c r="Z1445" i="6" s="1"/>
  <c r="T1445" i="6"/>
  <c r="U1445" i="6"/>
  <c r="V1445" i="6"/>
  <c r="W1445" i="6"/>
  <c r="X1445" i="6"/>
  <c r="Y1445" i="6"/>
  <c r="R1446" i="6"/>
  <c r="S1446" i="6"/>
  <c r="T1446" i="6"/>
  <c r="U1446" i="6"/>
  <c r="V1446" i="6"/>
  <c r="W1446" i="6"/>
  <c r="X1446" i="6"/>
  <c r="Y1446" i="6"/>
  <c r="Z1446" i="6"/>
  <c r="R1447" i="6"/>
  <c r="S1447" i="6"/>
  <c r="Z1447" i="6" s="1"/>
  <c r="T1447" i="6"/>
  <c r="U1447" i="6"/>
  <c r="V1447" i="6"/>
  <c r="W1447" i="6"/>
  <c r="X1447" i="6"/>
  <c r="Y1447" i="6"/>
  <c r="R1448" i="6"/>
  <c r="S1448" i="6"/>
  <c r="T1448" i="6"/>
  <c r="U1448" i="6"/>
  <c r="V1448" i="6"/>
  <c r="W1448" i="6"/>
  <c r="X1448" i="6"/>
  <c r="Y1448" i="6"/>
  <c r="Z1448" i="6"/>
  <c r="R1449" i="6"/>
  <c r="S1449" i="6"/>
  <c r="Z1449" i="6" s="1"/>
  <c r="T1449" i="6"/>
  <c r="U1449" i="6"/>
  <c r="V1449" i="6"/>
  <c r="W1449" i="6"/>
  <c r="X1449" i="6"/>
  <c r="Y1449" i="6"/>
  <c r="R1450" i="6"/>
  <c r="S1450" i="6"/>
  <c r="T1450" i="6"/>
  <c r="U1450" i="6"/>
  <c r="V1450" i="6"/>
  <c r="W1450" i="6"/>
  <c r="X1450" i="6"/>
  <c r="Y1450" i="6"/>
  <c r="Z1450" i="6"/>
  <c r="R1451" i="6"/>
  <c r="S1451" i="6"/>
  <c r="Z1451" i="6" s="1"/>
  <c r="T1451" i="6"/>
  <c r="U1451" i="6"/>
  <c r="V1451" i="6"/>
  <c r="W1451" i="6"/>
  <c r="X1451" i="6"/>
  <c r="Y1451" i="6"/>
  <c r="R1452" i="6"/>
  <c r="S1452" i="6"/>
  <c r="T1452" i="6"/>
  <c r="U1452" i="6"/>
  <c r="V1452" i="6"/>
  <c r="W1452" i="6"/>
  <c r="X1452" i="6"/>
  <c r="Y1452" i="6"/>
  <c r="Z1452" i="6"/>
  <c r="R1453" i="6"/>
  <c r="S1453" i="6"/>
  <c r="Z1453" i="6" s="1"/>
  <c r="T1453" i="6"/>
  <c r="U1453" i="6"/>
  <c r="V1453" i="6"/>
  <c r="W1453" i="6"/>
  <c r="X1453" i="6"/>
  <c r="Y1453" i="6"/>
  <c r="R1454" i="6"/>
  <c r="S1454" i="6"/>
  <c r="T1454" i="6"/>
  <c r="U1454" i="6"/>
  <c r="V1454" i="6"/>
  <c r="W1454" i="6"/>
  <c r="X1454" i="6"/>
  <c r="Y1454" i="6"/>
  <c r="Z1454" i="6"/>
  <c r="R1455" i="6"/>
  <c r="S1455" i="6"/>
  <c r="Z1455" i="6" s="1"/>
  <c r="T1455" i="6"/>
  <c r="U1455" i="6"/>
  <c r="V1455" i="6"/>
  <c r="W1455" i="6"/>
  <c r="X1455" i="6"/>
  <c r="Y1455" i="6"/>
  <c r="R1456" i="6"/>
  <c r="S1456" i="6"/>
  <c r="T1456" i="6"/>
  <c r="U1456" i="6"/>
  <c r="V1456" i="6"/>
  <c r="W1456" i="6"/>
  <c r="X1456" i="6"/>
  <c r="Y1456" i="6"/>
  <c r="Z1456" i="6"/>
  <c r="R1457" i="6"/>
  <c r="S1457" i="6"/>
  <c r="Z1457" i="6" s="1"/>
  <c r="T1457" i="6"/>
  <c r="U1457" i="6"/>
  <c r="V1457" i="6"/>
  <c r="W1457" i="6"/>
  <c r="X1457" i="6"/>
  <c r="Y1457" i="6"/>
  <c r="R1458" i="6"/>
  <c r="S1458" i="6"/>
  <c r="T1458" i="6"/>
  <c r="U1458" i="6"/>
  <c r="V1458" i="6"/>
  <c r="W1458" i="6"/>
  <c r="X1458" i="6"/>
  <c r="Y1458" i="6"/>
  <c r="Z1458" i="6"/>
  <c r="R1459" i="6"/>
  <c r="S1459" i="6"/>
  <c r="Z1459" i="6" s="1"/>
  <c r="T1459" i="6"/>
  <c r="U1459" i="6"/>
  <c r="V1459" i="6"/>
  <c r="W1459" i="6"/>
  <c r="X1459" i="6"/>
  <c r="Y1459" i="6"/>
  <c r="R1460" i="6"/>
  <c r="S1460" i="6"/>
  <c r="T1460" i="6"/>
  <c r="U1460" i="6"/>
  <c r="V1460" i="6"/>
  <c r="W1460" i="6"/>
  <c r="X1460" i="6"/>
  <c r="Y1460" i="6"/>
  <c r="Z1460" i="6"/>
  <c r="R1461" i="6"/>
  <c r="S1461" i="6"/>
  <c r="Z1461" i="6" s="1"/>
  <c r="T1461" i="6"/>
  <c r="U1461" i="6"/>
  <c r="V1461" i="6"/>
  <c r="W1461" i="6"/>
  <c r="X1461" i="6"/>
  <c r="Y1461" i="6"/>
  <c r="R1462" i="6"/>
  <c r="S1462" i="6"/>
  <c r="T1462" i="6"/>
  <c r="U1462" i="6"/>
  <c r="V1462" i="6"/>
  <c r="W1462" i="6"/>
  <c r="X1462" i="6"/>
  <c r="Y1462" i="6"/>
  <c r="Z1462" i="6"/>
  <c r="R1463" i="6"/>
  <c r="S1463" i="6"/>
  <c r="Z1463" i="6" s="1"/>
  <c r="T1463" i="6"/>
  <c r="U1463" i="6"/>
  <c r="V1463" i="6"/>
  <c r="W1463" i="6"/>
  <c r="X1463" i="6"/>
  <c r="Y1463" i="6"/>
  <c r="R1464" i="6"/>
  <c r="S1464" i="6"/>
  <c r="T1464" i="6"/>
  <c r="U1464" i="6"/>
  <c r="V1464" i="6"/>
  <c r="W1464" i="6"/>
  <c r="X1464" i="6"/>
  <c r="Y1464" i="6"/>
  <c r="Z1464" i="6"/>
  <c r="R1465" i="6"/>
  <c r="S1465" i="6"/>
  <c r="Z1465" i="6" s="1"/>
  <c r="T1465" i="6"/>
  <c r="U1465" i="6"/>
  <c r="V1465" i="6"/>
  <c r="W1465" i="6"/>
  <c r="X1465" i="6"/>
  <c r="Y1465" i="6"/>
  <c r="R1466" i="6"/>
  <c r="S1466" i="6"/>
  <c r="T1466" i="6"/>
  <c r="U1466" i="6"/>
  <c r="V1466" i="6"/>
  <c r="W1466" i="6"/>
  <c r="X1466" i="6"/>
  <c r="Y1466" i="6"/>
  <c r="Z1466" i="6"/>
  <c r="R1467" i="6"/>
  <c r="S1467" i="6"/>
  <c r="Z1467" i="6" s="1"/>
  <c r="T1467" i="6"/>
  <c r="U1467" i="6"/>
  <c r="V1467" i="6"/>
  <c r="W1467" i="6"/>
  <c r="X1467" i="6"/>
  <c r="Y1467" i="6"/>
  <c r="R1468" i="6"/>
  <c r="S1468" i="6"/>
  <c r="T1468" i="6"/>
  <c r="U1468" i="6"/>
  <c r="V1468" i="6"/>
  <c r="W1468" i="6"/>
  <c r="X1468" i="6"/>
  <c r="Y1468" i="6"/>
  <c r="Z1468" i="6"/>
  <c r="R1469" i="6"/>
  <c r="S1469" i="6"/>
  <c r="Z1469" i="6" s="1"/>
  <c r="T1469" i="6"/>
  <c r="U1469" i="6"/>
  <c r="V1469" i="6"/>
  <c r="W1469" i="6"/>
  <c r="X1469" i="6"/>
  <c r="Y1469" i="6"/>
  <c r="R1470" i="6"/>
  <c r="S1470" i="6"/>
  <c r="T1470" i="6"/>
  <c r="U1470" i="6"/>
  <c r="V1470" i="6"/>
  <c r="W1470" i="6"/>
  <c r="X1470" i="6"/>
  <c r="Y1470" i="6"/>
  <c r="Z1470" i="6"/>
  <c r="R1471" i="6"/>
  <c r="S1471" i="6"/>
  <c r="Z1471" i="6" s="1"/>
  <c r="T1471" i="6"/>
  <c r="U1471" i="6"/>
  <c r="V1471" i="6"/>
  <c r="W1471" i="6"/>
  <c r="X1471" i="6"/>
  <c r="Y1471" i="6"/>
  <c r="R1472" i="6"/>
  <c r="S1472" i="6"/>
  <c r="T1472" i="6"/>
  <c r="U1472" i="6"/>
  <c r="V1472" i="6"/>
  <c r="W1472" i="6"/>
  <c r="X1472" i="6"/>
  <c r="Y1472" i="6"/>
  <c r="Z1472" i="6"/>
  <c r="R1473" i="6"/>
  <c r="S1473" i="6"/>
  <c r="Z1473" i="6" s="1"/>
  <c r="T1473" i="6"/>
  <c r="U1473" i="6"/>
  <c r="V1473" i="6"/>
  <c r="W1473" i="6"/>
  <c r="X1473" i="6"/>
  <c r="Y1473" i="6"/>
  <c r="R1474" i="6"/>
  <c r="S1474" i="6"/>
  <c r="T1474" i="6"/>
  <c r="U1474" i="6"/>
  <c r="V1474" i="6"/>
  <c r="W1474" i="6"/>
  <c r="X1474" i="6"/>
  <c r="Y1474" i="6"/>
  <c r="Z1474" i="6"/>
  <c r="R1475" i="6"/>
  <c r="S1475" i="6"/>
  <c r="Z1475" i="6" s="1"/>
  <c r="T1475" i="6"/>
  <c r="U1475" i="6"/>
  <c r="V1475" i="6"/>
  <c r="W1475" i="6"/>
  <c r="X1475" i="6"/>
  <c r="Y1475" i="6"/>
  <c r="R1476" i="6"/>
  <c r="S1476" i="6"/>
  <c r="T1476" i="6"/>
  <c r="U1476" i="6"/>
  <c r="V1476" i="6"/>
  <c r="W1476" i="6"/>
  <c r="X1476" i="6"/>
  <c r="Y1476" i="6"/>
  <c r="Z1476" i="6"/>
  <c r="R1477" i="6"/>
  <c r="S1477" i="6"/>
  <c r="Z1477" i="6" s="1"/>
  <c r="T1477" i="6"/>
  <c r="U1477" i="6"/>
  <c r="V1477" i="6"/>
  <c r="W1477" i="6"/>
  <c r="X1477" i="6"/>
  <c r="Y1477" i="6"/>
  <c r="R1478" i="6"/>
  <c r="S1478" i="6"/>
  <c r="T1478" i="6"/>
  <c r="U1478" i="6"/>
  <c r="V1478" i="6"/>
  <c r="W1478" i="6"/>
  <c r="X1478" i="6"/>
  <c r="Y1478" i="6"/>
  <c r="Z1478" i="6"/>
  <c r="R1479" i="6"/>
  <c r="S1479" i="6"/>
  <c r="Z1479" i="6" s="1"/>
  <c r="T1479" i="6"/>
  <c r="U1479" i="6"/>
  <c r="V1479" i="6"/>
  <c r="W1479" i="6"/>
  <c r="X1479" i="6"/>
  <c r="Y1479" i="6"/>
  <c r="R1480" i="6"/>
  <c r="S1480" i="6"/>
  <c r="T1480" i="6"/>
  <c r="U1480" i="6"/>
  <c r="V1480" i="6"/>
  <c r="W1480" i="6"/>
  <c r="X1480" i="6"/>
  <c r="Y1480" i="6"/>
  <c r="Z1480" i="6"/>
  <c r="R1481" i="6"/>
  <c r="S1481" i="6"/>
  <c r="Z1481" i="6" s="1"/>
  <c r="T1481" i="6"/>
  <c r="U1481" i="6"/>
  <c r="V1481" i="6"/>
  <c r="W1481" i="6"/>
  <c r="X1481" i="6"/>
  <c r="Y1481" i="6"/>
  <c r="R1482" i="6"/>
  <c r="S1482" i="6"/>
  <c r="T1482" i="6"/>
  <c r="U1482" i="6"/>
  <c r="V1482" i="6"/>
  <c r="Z1482" i="6" s="1"/>
  <c r="W1482" i="6"/>
  <c r="X1482" i="6"/>
  <c r="Y1482" i="6"/>
  <c r="R1483" i="6"/>
  <c r="S1483" i="6"/>
  <c r="Z1483" i="6" s="1"/>
  <c r="T1483" i="6"/>
  <c r="U1483" i="6"/>
  <c r="V1483" i="6"/>
  <c r="W1483" i="6"/>
  <c r="X1483" i="6"/>
  <c r="Y1483" i="6"/>
  <c r="R1484" i="6"/>
  <c r="S1484" i="6"/>
  <c r="T1484" i="6"/>
  <c r="U1484" i="6"/>
  <c r="V1484" i="6"/>
  <c r="W1484" i="6"/>
  <c r="X1484" i="6"/>
  <c r="Y1484" i="6"/>
  <c r="Z1484" i="6"/>
  <c r="R1485" i="6"/>
  <c r="S1485" i="6"/>
  <c r="Z1485" i="6" s="1"/>
  <c r="T1485" i="6"/>
  <c r="U1485" i="6"/>
  <c r="V1485" i="6"/>
  <c r="W1485" i="6"/>
  <c r="X1485" i="6"/>
  <c r="Y1485" i="6"/>
  <c r="R1486" i="6"/>
  <c r="S1486" i="6"/>
  <c r="T1486" i="6"/>
  <c r="U1486" i="6"/>
  <c r="V1486" i="6"/>
  <c r="W1486" i="6"/>
  <c r="X1486" i="6"/>
  <c r="Y1486" i="6"/>
  <c r="Z1486" i="6"/>
  <c r="R1487" i="6"/>
  <c r="S1487" i="6"/>
  <c r="Z1487" i="6" s="1"/>
  <c r="T1487" i="6"/>
  <c r="U1487" i="6"/>
  <c r="V1487" i="6"/>
  <c r="W1487" i="6"/>
  <c r="X1487" i="6"/>
  <c r="Y1487" i="6"/>
  <c r="R1488" i="6"/>
  <c r="S1488" i="6"/>
  <c r="T1488" i="6"/>
  <c r="U1488" i="6"/>
  <c r="V1488" i="6"/>
  <c r="W1488" i="6"/>
  <c r="X1488" i="6"/>
  <c r="Y1488" i="6"/>
  <c r="Z1488" i="6"/>
  <c r="R1489" i="6"/>
  <c r="S1489" i="6"/>
  <c r="Z1489" i="6" s="1"/>
  <c r="T1489" i="6"/>
  <c r="U1489" i="6"/>
  <c r="V1489" i="6"/>
  <c r="W1489" i="6"/>
  <c r="X1489" i="6"/>
  <c r="Y1489" i="6"/>
  <c r="R1490" i="6"/>
  <c r="S1490" i="6"/>
  <c r="T1490" i="6"/>
  <c r="U1490" i="6"/>
  <c r="V1490" i="6"/>
  <c r="W1490" i="6"/>
  <c r="X1490" i="6"/>
  <c r="Y1490" i="6"/>
  <c r="Z1490" i="6"/>
  <c r="R1491" i="6"/>
  <c r="S1491" i="6"/>
  <c r="Z1491" i="6" s="1"/>
  <c r="T1491" i="6"/>
  <c r="U1491" i="6"/>
  <c r="V1491" i="6"/>
  <c r="W1491" i="6"/>
  <c r="X1491" i="6"/>
  <c r="Y1491" i="6"/>
  <c r="R1492" i="6"/>
  <c r="S1492" i="6"/>
  <c r="T1492" i="6"/>
  <c r="U1492" i="6"/>
  <c r="V1492" i="6"/>
  <c r="W1492" i="6"/>
  <c r="X1492" i="6"/>
  <c r="Y1492" i="6"/>
  <c r="Z1492" i="6"/>
  <c r="R1493" i="6"/>
  <c r="S1493" i="6"/>
  <c r="Z1493" i="6" s="1"/>
  <c r="T1493" i="6"/>
  <c r="U1493" i="6"/>
  <c r="V1493" i="6"/>
  <c r="W1493" i="6"/>
  <c r="X1493" i="6"/>
  <c r="Y1493" i="6"/>
  <c r="R1494" i="6"/>
  <c r="S1494" i="6"/>
  <c r="T1494" i="6"/>
  <c r="U1494" i="6"/>
  <c r="V1494" i="6"/>
  <c r="W1494" i="6"/>
  <c r="X1494" i="6"/>
  <c r="Y1494" i="6"/>
  <c r="Z1494" i="6"/>
  <c r="R1495" i="6"/>
  <c r="S1495" i="6"/>
  <c r="Z1495" i="6" s="1"/>
  <c r="T1495" i="6"/>
  <c r="U1495" i="6"/>
  <c r="V1495" i="6"/>
  <c r="W1495" i="6"/>
  <c r="X1495" i="6"/>
  <c r="Y1495" i="6"/>
  <c r="R1496" i="6"/>
  <c r="S1496" i="6"/>
  <c r="T1496" i="6"/>
  <c r="U1496" i="6"/>
  <c r="V1496" i="6"/>
  <c r="Z1496" i="6" s="1"/>
  <c r="W1496" i="6"/>
  <c r="X1496" i="6"/>
  <c r="Y1496" i="6"/>
  <c r="R1497" i="6"/>
  <c r="S1497" i="6"/>
  <c r="T1497" i="6"/>
  <c r="V1497" i="6"/>
  <c r="W1497" i="6"/>
  <c r="X1497" i="6"/>
  <c r="Y1497" i="6"/>
  <c r="R1498" i="6"/>
  <c r="V1498" i="6" s="1"/>
  <c r="S1498" i="6"/>
  <c r="T1498" i="6"/>
  <c r="U1498" i="6"/>
  <c r="W1498" i="6"/>
  <c r="X1498" i="6"/>
  <c r="Y1498" i="6"/>
  <c r="R1499" i="6"/>
  <c r="S1499" i="6"/>
  <c r="T1499" i="6"/>
  <c r="V1499" i="6"/>
  <c r="W1499" i="6"/>
  <c r="X1499" i="6"/>
  <c r="Y1499" i="6"/>
  <c r="R1500" i="6"/>
  <c r="V1500" i="6" s="1"/>
  <c r="S1500" i="6"/>
  <c r="T1500" i="6"/>
  <c r="U1500" i="6"/>
  <c r="W1500" i="6"/>
  <c r="X1500" i="6"/>
  <c r="Y1500" i="6"/>
  <c r="R1501" i="6"/>
  <c r="S1501" i="6"/>
  <c r="T1501" i="6"/>
  <c r="V1501" i="6"/>
  <c r="W1501" i="6"/>
  <c r="X1501" i="6"/>
  <c r="Y1501" i="6"/>
  <c r="R1502" i="6"/>
  <c r="V1502" i="6" s="1"/>
  <c r="S1502" i="6"/>
  <c r="T1502" i="6"/>
  <c r="U1502" i="6"/>
  <c r="W1502" i="6"/>
  <c r="X1502" i="6"/>
  <c r="Y1502" i="6"/>
  <c r="R1503" i="6"/>
  <c r="S1503" i="6"/>
  <c r="T1503" i="6"/>
  <c r="V1503" i="6"/>
  <c r="W1503" i="6"/>
  <c r="X1503" i="6"/>
  <c r="Y1503" i="6"/>
  <c r="R1504" i="6"/>
  <c r="V1504" i="6" s="1"/>
  <c r="S1504" i="6"/>
  <c r="T1504" i="6"/>
  <c r="U1504" i="6"/>
  <c r="W1504" i="6"/>
  <c r="X1504" i="6"/>
  <c r="Y1504" i="6"/>
  <c r="R1505" i="6"/>
  <c r="S1505" i="6"/>
  <c r="T1505" i="6"/>
  <c r="V1505" i="6"/>
  <c r="W1505" i="6"/>
  <c r="X1505" i="6"/>
  <c r="Y1505" i="6"/>
  <c r="R1506" i="6"/>
  <c r="V1506" i="6" s="1"/>
  <c r="S1506" i="6"/>
  <c r="T1506" i="6"/>
  <c r="U1506" i="6"/>
  <c r="W1506" i="6"/>
  <c r="X1506" i="6"/>
  <c r="Y1506" i="6"/>
  <c r="R1507" i="6"/>
  <c r="S1507" i="6"/>
  <c r="T1507" i="6"/>
  <c r="V1507" i="6"/>
  <c r="W1507" i="6"/>
  <c r="X1507" i="6"/>
  <c r="Y1507" i="6"/>
  <c r="R1508" i="6"/>
  <c r="V1508" i="6" s="1"/>
  <c r="S1508" i="6"/>
  <c r="T1508" i="6"/>
  <c r="U1508" i="6"/>
  <c r="W1508" i="6"/>
  <c r="X1508" i="6"/>
  <c r="Y1508" i="6"/>
  <c r="R1509" i="6"/>
  <c r="S1509" i="6"/>
  <c r="T1509" i="6"/>
  <c r="V1509" i="6"/>
  <c r="W1509" i="6"/>
  <c r="X1509" i="6"/>
  <c r="Y1509" i="6"/>
  <c r="R1510" i="6"/>
  <c r="V1510" i="6" s="1"/>
  <c r="S1510" i="6"/>
  <c r="T1510" i="6"/>
  <c r="U1510" i="6"/>
  <c r="W1510" i="6"/>
  <c r="X1510" i="6"/>
  <c r="Y1510" i="6"/>
  <c r="R1511" i="6"/>
  <c r="S1511" i="6"/>
  <c r="T1511" i="6"/>
  <c r="V1511" i="6"/>
  <c r="W1511" i="6"/>
  <c r="X1511" i="6"/>
  <c r="Y1511" i="6"/>
  <c r="R1512" i="6"/>
  <c r="V1512" i="6" s="1"/>
  <c r="S1512" i="6"/>
  <c r="T1512" i="6"/>
  <c r="U1512" i="6"/>
  <c r="W1512" i="6"/>
  <c r="X1512" i="6"/>
  <c r="Y1512" i="6"/>
  <c r="R1513" i="6"/>
  <c r="S1513" i="6"/>
  <c r="T1513" i="6"/>
  <c r="V1513" i="6"/>
  <c r="W1513" i="6"/>
  <c r="X1513" i="6"/>
  <c r="Y1513" i="6"/>
  <c r="R1514" i="6"/>
  <c r="V1514" i="6" s="1"/>
  <c r="S1514" i="6"/>
  <c r="T1514" i="6"/>
  <c r="U1514" i="6"/>
  <c r="W1514" i="6"/>
  <c r="X1514" i="6"/>
  <c r="Y1514" i="6"/>
  <c r="R1515" i="6"/>
  <c r="S1515" i="6"/>
  <c r="T1515" i="6"/>
  <c r="V1515" i="6"/>
  <c r="W1515" i="6"/>
  <c r="X1515" i="6"/>
  <c r="Y1515" i="6"/>
  <c r="R1516" i="6"/>
  <c r="V1516" i="6" s="1"/>
  <c r="S1516" i="6"/>
  <c r="T1516" i="6"/>
  <c r="U1516" i="6"/>
  <c r="W1516" i="6"/>
  <c r="X1516" i="6"/>
  <c r="Y1516" i="6"/>
  <c r="R1517" i="6"/>
  <c r="S1517" i="6"/>
  <c r="T1517" i="6"/>
  <c r="V1517" i="6"/>
  <c r="W1517" i="6"/>
  <c r="X1517" i="6"/>
  <c r="Y1517" i="6"/>
  <c r="R1518" i="6"/>
  <c r="V1518" i="6" s="1"/>
  <c r="S1518" i="6"/>
  <c r="T1518" i="6"/>
  <c r="U1518" i="6"/>
  <c r="W1518" i="6"/>
  <c r="X1518" i="6"/>
  <c r="Y1518" i="6"/>
  <c r="R1519" i="6"/>
  <c r="S1519" i="6"/>
  <c r="T1519" i="6"/>
  <c r="V1519" i="6"/>
  <c r="W1519" i="6"/>
  <c r="X1519" i="6"/>
  <c r="Y1519" i="6"/>
  <c r="R1520" i="6"/>
  <c r="V1520" i="6" s="1"/>
  <c r="S1520" i="6"/>
  <c r="T1520" i="6"/>
  <c r="U1520" i="6"/>
  <c r="W1520" i="6"/>
  <c r="X1520" i="6"/>
  <c r="Y1520" i="6"/>
  <c r="R1521" i="6"/>
  <c r="S1521" i="6"/>
  <c r="T1521" i="6"/>
  <c r="V1521" i="6"/>
  <c r="W1521" i="6"/>
  <c r="X1521" i="6"/>
  <c r="Y1521" i="6"/>
  <c r="R1522" i="6"/>
  <c r="V1522" i="6" s="1"/>
  <c r="S1522" i="6"/>
  <c r="T1522" i="6"/>
  <c r="U1522" i="6"/>
  <c r="W1522" i="6"/>
  <c r="X1522" i="6"/>
  <c r="Y1522" i="6"/>
  <c r="R1523" i="6"/>
  <c r="S1523" i="6"/>
  <c r="Z1523" i="6" s="1"/>
  <c r="T1523" i="6"/>
  <c r="U1523" i="6"/>
  <c r="V1523" i="6"/>
  <c r="W1523" i="6"/>
  <c r="X1523" i="6"/>
  <c r="Y1523" i="6"/>
  <c r="R1524" i="6"/>
  <c r="V1524" i="6" s="1"/>
  <c r="S1524" i="6"/>
  <c r="T1524" i="6"/>
  <c r="U1524" i="6"/>
  <c r="W1524" i="6"/>
  <c r="X1524" i="6"/>
  <c r="Y1524" i="6"/>
  <c r="R1525" i="6"/>
  <c r="S1525" i="6"/>
  <c r="T1525" i="6"/>
  <c r="V1525" i="6"/>
  <c r="W1525" i="6"/>
  <c r="X1525" i="6"/>
  <c r="Y1525" i="6"/>
  <c r="R1526" i="6"/>
  <c r="V1526" i="6" s="1"/>
  <c r="S1526" i="6"/>
  <c r="T1526" i="6"/>
  <c r="U1526" i="6"/>
  <c r="W1526" i="6"/>
  <c r="X1526" i="6"/>
  <c r="Y1526" i="6"/>
  <c r="R1527" i="6"/>
  <c r="S1527" i="6"/>
  <c r="Z1527" i="6" s="1"/>
  <c r="T1527" i="6"/>
  <c r="U1527" i="6"/>
  <c r="V1527" i="6"/>
  <c r="W1527" i="6"/>
  <c r="X1527" i="6"/>
  <c r="Y1527" i="6"/>
  <c r="R1528" i="6"/>
  <c r="V1528" i="6" s="1"/>
  <c r="S1528" i="6"/>
  <c r="T1528" i="6"/>
  <c r="U1528" i="6"/>
  <c r="W1528" i="6"/>
  <c r="X1528" i="6"/>
  <c r="Y1528" i="6"/>
  <c r="R1529" i="6"/>
  <c r="S1529" i="6"/>
  <c r="T1529" i="6"/>
  <c r="V1529" i="6"/>
  <c r="W1529" i="6"/>
  <c r="X1529" i="6"/>
  <c r="Y1529" i="6"/>
  <c r="R1530" i="6"/>
  <c r="V1530" i="6" s="1"/>
  <c r="S1530" i="6"/>
  <c r="T1530" i="6"/>
  <c r="U1530" i="6"/>
  <c r="W1530" i="6"/>
  <c r="X1530" i="6"/>
  <c r="Y1530" i="6"/>
  <c r="R1531" i="6"/>
  <c r="S1531" i="6"/>
  <c r="T1531" i="6"/>
  <c r="V1531" i="6"/>
  <c r="W1531" i="6"/>
  <c r="X1531" i="6"/>
  <c r="Y1531" i="6"/>
  <c r="R1532" i="6"/>
  <c r="V1532" i="6" s="1"/>
  <c r="S1532" i="6"/>
  <c r="T1532" i="6"/>
  <c r="U1532" i="6"/>
  <c r="W1532" i="6"/>
  <c r="X1532" i="6"/>
  <c r="Y1532" i="6"/>
  <c r="R1533" i="6"/>
  <c r="S1533" i="6"/>
  <c r="Z1533" i="6" s="1"/>
  <c r="T1533" i="6"/>
  <c r="U1533" i="6"/>
  <c r="V1533" i="6"/>
  <c r="W1533" i="6"/>
  <c r="X1533" i="6"/>
  <c r="Y1533" i="6"/>
  <c r="R1534" i="6"/>
  <c r="V1534" i="6" s="1"/>
  <c r="S1534" i="6"/>
  <c r="T1534" i="6"/>
  <c r="U1534" i="6"/>
  <c r="W1534" i="6"/>
  <c r="X1534" i="6"/>
  <c r="Y1534" i="6"/>
  <c r="R1535" i="6"/>
  <c r="S1535" i="6"/>
  <c r="Z1535" i="6" s="1"/>
  <c r="T1535" i="6"/>
  <c r="U1535" i="6"/>
  <c r="V1535" i="6"/>
  <c r="W1535" i="6"/>
  <c r="X1535" i="6"/>
  <c r="Y1535" i="6"/>
  <c r="R1536" i="6"/>
  <c r="V1536" i="6" s="1"/>
  <c r="S1536" i="6"/>
  <c r="T1536" i="6"/>
  <c r="U1536" i="6"/>
  <c r="W1536" i="6"/>
  <c r="X1536" i="6"/>
  <c r="Y1536" i="6"/>
  <c r="R1537" i="6"/>
  <c r="S1537" i="6"/>
  <c r="T1537" i="6"/>
  <c r="V1537" i="6"/>
  <c r="W1537" i="6"/>
  <c r="X1537" i="6"/>
  <c r="Y1537" i="6"/>
  <c r="R1538" i="6"/>
  <c r="V1538" i="6" s="1"/>
  <c r="S1538" i="6"/>
  <c r="T1538" i="6"/>
  <c r="U1538" i="6"/>
  <c r="W1538" i="6"/>
  <c r="X1538" i="6"/>
  <c r="Y1538" i="6"/>
  <c r="R1539" i="6"/>
  <c r="S1539" i="6"/>
  <c r="T1539" i="6"/>
  <c r="V1539" i="6"/>
  <c r="W1539" i="6"/>
  <c r="X1539" i="6"/>
  <c r="Y1539" i="6"/>
  <c r="R1540" i="6"/>
  <c r="V1540" i="6" s="1"/>
  <c r="S1540" i="6"/>
  <c r="T1540" i="6"/>
  <c r="U1540" i="6"/>
  <c r="W1540" i="6"/>
  <c r="X1540" i="6"/>
  <c r="Y1540" i="6"/>
  <c r="R1541" i="6"/>
  <c r="S1541" i="6"/>
  <c r="Z1541" i="6" s="1"/>
  <c r="T1541" i="6"/>
  <c r="U1541" i="6"/>
  <c r="V1541" i="6"/>
  <c r="W1541" i="6"/>
  <c r="X1541" i="6"/>
  <c r="Y1541" i="6"/>
  <c r="R1542" i="6"/>
  <c r="V1542" i="6" s="1"/>
  <c r="S1542" i="6"/>
  <c r="T1542" i="6"/>
  <c r="U1542" i="6"/>
  <c r="W1542" i="6"/>
  <c r="X1542" i="6"/>
  <c r="Y1542" i="6"/>
  <c r="R1543" i="6"/>
  <c r="S1543" i="6"/>
  <c r="T1543" i="6"/>
  <c r="V1543" i="6"/>
  <c r="W1543" i="6"/>
  <c r="X1543" i="6"/>
  <c r="Y1543" i="6"/>
  <c r="R1544" i="6"/>
  <c r="V1544" i="6" s="1"/>
  <c r="S1544" i="6"/>
  <c r="T1544" i="6"/>
  <c r="U1544" i="6"/>
  <c r="W1544" i="6"/>
  <c r="X1544" i="6"/>
  <c r="Y1544" i="6"/>
  <c r="R1545" i="6"/>
  <c r="S1545" i="6"/>
  <c r="T1545" i="6"/>
  <c r="V1545" i="6"/>
  <c r="W1545" i="6"/>
  <c r="X1545" i="6"/>
  <c r="Y1545" i="6"/>
  <c r="R1546" i="6"/>
  <c r="V1546" i="6" s="1"/>
  <c r="S1546" i="6"/>
  <c r="T1546" i="6"/>
  <c r="U1546" i="6"/>
  <c r="W1546" i="6"/>
  <c r="X1546" i="6"/>
  <c r="Y1546" i="6"/>
  <c r="R1547" i="6"/>
  <c r="S1547" i="6"/>
  <c r="T1547" i="6"/>
  <c r="V1547" i="6"/>
  <c r="W1547" i="6"/>
  <c r="X1547" i="6"/>
  <c r="Y1547" i="6"/>
  <c r="R1548" i="6"/>
  <c r="V1548" i="6" s="1"/>
  <c r="S1548" i="6"/>
  <c r="T1548" i="6"/>
  <c r="U1548" i="6"/>
  <c r="W1548" i="6"/>
  <c r="X1548" i="6"/>
  <c r="Y1548" i="6"/>
  <c r="R1549" i="6"/>
  <c r="S1549" i="6"/>
  <c r="T1549" i="6"/>
  <c r="V1549" i="6"/>
  <c r="W1549" i="6"/>
  <c r="X1549" i="6"/>
  <c r="Y1549" i="6"/>
  <c r="R1550" i="6"/>
  <c r="V1550" i="6" s="1"/>
  <c r="S1550" i="6"/>
  <c r="T1550" i="6"/>
  <c r="U1550" i="6"/>
  <c r="W1550" i="6"/>
  <c r="X1550" i="6"/>
  <c r="Y1550" i="6"/>
  <c r="R1551" i="6"/>
  <c r="S1551" i="6"/>
  <c r="T1551" i="6"/>
  <c r="V1551" i="6"/>
  <c r="W1551" i="6"/>
  <c r="X1551" i="6"/>
  <c r="Y1551" i="6"/>
  <c r="R1552" i="6"/>
  <c r="V1552" i="6" s="1"/>
  <c r="S1552" i="6"/>
  <c r="T1552" i="6"/>
  <c r="U1552" i="6"/>
  <c r="W1552" i="6"/>
  <c r="X1552" i="6"/>
  <c r="Y1552" i="6"/>
  <c r="R1553" i="6"/>
  <c r="S1553" i="6"/>
  <c r="T1553" i="6"/>
  <c r="V1553" i="6"/>
  <c r="W1553" i="6"/>
  <c r="X1553" i="6"/>
  <c r="Y1553" i="6"/>
  <c r="R1554" i="6"/>
  <c r="V1554" i="6" s="1"/>
  <c r="S1554" i="6"/>
  <c r="T1554" i="6"/>
  <c r="U1554" i="6"/>
  <c r="W1554" i="6"/>
  <c r="X1554" i="6"/>
  <c r="Y1554" i="6"/>
  <c r="R1555" i="6"/>
  <c r="S1555" i="6"/>
  <c r="T1555" i="6"/>
  <c r="V1555" i="6"/>
  <c r="W1555" i="6"/>
  <c r="X1555" i="6"/>
  <c r="Y1555" i="6"/>
  <c r="R1556" i="6"/>
  <c r="V1556" i="6" s="1"/>
  <c r="S1556" i="6"/>
  <c r="T1556" i="6"/>
  <c r="U1556" i="6"/>
  <c r="W1556" i="6"/>
  <c r="X1556" i="6"/>
  <c r="Y1556" i="6"/>
  <c r="R1557" i="6"/>
  <c r="S1557" i="6"/>
  <c r="T1557" i="6"/>
  <c r="V1557" i="6"/>
  <c r="W1557" i="6"/>
  <c r="X1557" i="6"/>
  <c r="Y1557" i="6"/>
  <c r="R1558" i="6"/>
  <c r="V1558" i="6" s="1"/>
  <c r="S1558" i="6"/>
  <c r="T1558" i="6"/>
  <c r="U1558" i="6"/>
  <c r="W1558" i="6"/>
  <c r="X1558" i="6"/>
  <c r="Y1558" i="6"/>
  <c r="R1559" i="6"/>
  <c r="S1559" i="6"/>
  <c r="T1559" i="6"/>
  <c r="V1559" i="6"/>
  <c r="W1559" i="6"/>
  <c r="X1559" i="6"/>
  <c r="Y1559" i="6"/>
  <c r="R1560" i="6"/>
  <c r="V1560" i="6" s="1"/>
  <c r="S1560" i="6"/>
  <c r="T1560" i="6"/>
  <c r="U1560" i="6"/>
  <c r="W1560" i="6"/>
  <c r="X1560" i="6"/>
  <c r="Y1560" i="6"/>
  <c r="R1561" i="6"/>
  <c r="S1561" i="6"/>
  <c r="T1561" i="6"/>
  <c r="V1561" i="6"/>
  <c r="W1561" i="6"/>
  <c r="X1561" i="6"/>
  <c r="Y1561" i="6"/>
  <c r="R1562" i="6"/>
  <c r="V1562" i="6" s="1"/>
  <c r="S1562" i="6"/>
  <c r="T1562" i="6"/>
  <c r="U1562" i="6"/>
  <c r="W1562" i="6"/>
  <c r="X1562" i="6"/>
  <c r="Y1562" i="6"/>
  <c r="R1563" i="6"/>
  <c r="S1563" i="6"/>
  <c r="Z1563" i="6" s="1"/>
  <c r="T1563" i="6"/>
  <c r="U1563" i="6"/>
  <c r="V1563" i="6"/>
  <c r="W1563" i="6"/>
  <c r="X1563" i="6"/>
  <c r="Y1563" i="6"/>
  <c r="R1564" i="6"/>
  <c r="V1564" i="6" s="1"/>
  <c r="S1564" i="6"/>
  <c r="T1564" i="6"/>
  <c r="U1564" i="6"/>
  <c r="W1564" i="6"/>
  <c r="X1564" i="6"/>
  <c r="Y1564" i="6"/>
  <c r="R1565" i="6"/>
  <c r="S1565" i="6"/>
  <c r="Z1565" i="6" s="1"/>
  <c r="T1565" i="6"/>
  <c r="U1565" i="6"/>
  <c r="V1565" i="6"/>
  <c r="W1565" i="6"/>
  <c r="X1565" i="6"/>
  <c r="Y1565" i="6"/>
  <c r="R1566" i="6"/>
  <c r="V1566" i="6" s="1"/>
  <c r="S1566" i="6"/>
  <c r="T1566" i="6"/>
  <c r="U1566" i="6"/>
  <c r="W1566" i="6"/>
  <c r="X1566" i="6"/>
  <c r="Y1566" i="6"/>
  <c r="R1567" i="6"/>
  <c r="S1567" i="6"/>
  <c r="T1567" i="6"/>
  <c r="V1567" i="6"/>
  <c r="W1567" i="6"/>
  <c r="X1567" i="6"/>
  <c r="Y1567" i="6"/>
  <c r="R1568" i="6"/>
  <c r="V1568" i="6" s="1"/>
  <c r="S1568" i="6"/>
  <c r="T1568" i="6"/>
  <c r="U1568" i="6"/>
  <c r="W1568" i="6"/>
  <c r="X1568" i="6"/>
  <c r="Y1568" i="6"/>
  <c r="R1569" i="6"/>
  <c r="S1569" i="6"/>
  <c r="T1569" i="6"/>
  <c r="V1569" i="6"/>
  <c r="W1569" i="6"/>
  <c r="X1569" i="6"/>
  <c r="Y1569" i="6"/>
  <c r="R1570" i="6"/>
  <c r="V1570" i="6" s="1"/>
  <c r="S1570" i="6"/>
  <c r="T1570" i="6"/>
  <c r="U1570" i="6"/>
  <c r="W1570" i="6"/>
  <c r="X1570" i="6"/>
  <c r="Y1570" i="6"/>
  <c r="R1571" i="6"/>
  <c r="S1571" i="6"/>
  <c r="T1571" i="6"/>
  <c r="V1571" i="6"/>
  <c r="W1571" i="6"/>
  <c r="X1571" i="6"/>
  <c r="Y1571" i="6"/>
  <c r="R1572" i="6"/>
  <c r="V1572" i="6" s="1"/>
  <c r="S1572" i="6"/>
  <c r="T1572" i="6"/>
  <c r="U1572" i="6"/>
  <c r="W1572" i="6"/>
  <c r="X1572" i="6"/>
  <c r="Y1572" i="6"/>
  <c r="R1573" i="6"/>
  <c r="S1573" i="6"/>
  <c r="Z1573" i="6" s="1"/>
  <c r="T1573" i="6"/>
  <c r="U1573" i="6"/>
  <c r="V1573" i="6"/>
  <c r="W1573" i="6"/>
  <c r="X1573" i="6"/>
  <c r="Y1573" i="6"/>
  <c r="R1574" i="6"/>
  <c r="V1574" i="6" s="1"/>
  <c r="S1574" i="6"/>
  <c r="T1574" i="6"/>
  <c r="U1574" i="6"/>
  <c r="W1574" i="6"/>
  <c r="X1574" i="6"/>
  <c r="Y1574" i="6"/>
  <c r="R1575" i="6"/>
  <c r="S1575" i="6"/>
  <c r="T1575" i="6"/>
  <c r="V1575" i="6"/>
  <c r="W1575" i="6"/>
  <c r="X1575" i="6"/>
  <c r="Y1575" i="6"/>
  <c r="R1576" i="6"/>
  <c r="V1576" i="6" s="1"/>
  <c r="S1576" i="6"/>
  <c r="T1576" i="6"/>
  <c r="U1576" i="6"/>
  <c r="W1576" i="6"/>
  <c r="X1576" i="6"/>
  <c r="Y1576" i="6"/>
  <c r="R1577" i="6"/>
  <c r="S1577" i="6"/>
  <c r="T1577" i="6"/>
  <c r="V1577" i="6"/>
  <c r="W1577" i="6"/>
  <c r="X1577" i="6"/>
  <c r="Y1577" i="6"/>
  <c r="R1578" i="6"/>
  <c r="V1578" i="6" s="1"/>
  <c r="S1578" i="6"/>
  <c r="T1578" i="6"/>
  <c r="U1578" i="6"/>
  <c r="W1578" i="6"/>
  <c r="X1578" i="6"/>
  <c r="Y1578" i="6"/>
  <c r="R1579" i="6"/>
  <c r="S1579" i="6"/>
  <c r="T1579" i="6"/>
  <c r="V1579" i="6"/>
  <c r="W1579" i="6"/>
  <c r="X1579" i="6"/>
  <c r="Y1579" i="6"/>
  <c r="R1580" i="6"/>
  <c r="V1580" i="6" s="1"/>
  <c r="S1580" i="6"/>
  <c r="T1580" i="6"/>
  <c r="U1580" i="6"/>
  <c r="W1580" i="6"/>
  <c r="X1580" i="6"/>
  <c r="Y1580" i="6"/>
  <c r="R1581" i="6"/>
  <c r="S1581" i="6"/>
  <c r="Z1581" i="6" s="1"/>
  <c r="T1581" i="6"/>
  <c r="U1581" i="6"/>
  <c r="V1581" i="6"/>
  <c r="W1581" i="6"/>
  <c r="X1581" i="6"/>
  <c r="Y1581" i="6"/>
  <c r="R1582" i="6"/>
  <c r="V1582" i="6" s="1"/>
  <c r="S1582" i="6"/>
  <c r="T1582" i="6"/>
  <c r="U1582" i="6"/>
  <c r="W1582" i="6"/>
  <c r="X1582" i="6"/>
  <c r="Y1582" i="6"/>
  <c r="R1583" i="6"/>
  <c r="S1583" i="6"/>
  <c r="Z1583" i="6" s="1"/>
  <c r="T1583" i="6"/>
  <c r="U1583" i="6"/>
  <c r="V1583" i="6"/>
  <c r="W1583" i="6"/>
  <c r="X1583" i="6"/>
  <c r="Y1583" i="6"/>
  <c r="R1584" i="6"/>
  <c r="V1584" i="6" s="1"/>
  <c r="S1584" i="6"/>
  <c r="T1584" i="6"/>
  <c r="U1584" i="6"/>
  <c r="W1584" i="6"/>
  <c r="X1584" i="6"/>
  <c r="Y1584" i="6"/>
  <c r="R1585" i="6"/>
  <c r="S1585" i="6"/>
  <c r="Z1585" i="6" s="1"/>
  <c r="T1585" i="6"/>
  <c r="U1585" i="6"/>
  <c r="V1585" i="6"/>
  <c r="W1585" i="6"/>
  <c r="X1585" i="6"/>
  <c r="Y1585" i="6"/>
  <c r="R1586" i="6"/>
  <c r="V1586" i="6" s="1"/>
  <c r="S1586" i="6"/>
  <c r="T1586" i="6"/>
  <c r="U1586" i="6"/>
  <c r="W1586" i="6"/>
  <c r="X1586" i="6"/>
  <c r="Y1586" i="6"/>
  <c r="R1587" i="6"/>
  <c r="S1587" i="6"/>
  <c r="T1587" i="6"/>
  <c r="V1587" i="6"/>
  <c r="W1587" i="6"/>
  <c r="X1587" i="6"/>
  <c r="Y1587" i="6"/>
  <c r="R1588" i="6"/>
  <c r="V1588" i="6" s="1"/>
  <c r="S1588" i="6"/>
  <c r="T1588" i="6"/>
  <c r="U1588" i="6"/>
  <c r="W1588" i="6"/>
  <c r="X1588" i="6"/>
  <c r="Y1588" i="6"/>
  <c r="R1589" i="6"/>
  <c r="S1589" i="6"/>
  <c r="T1589" i="6"/>
  <c r="V1589" i="6"/>
  <c r="W1589" i="6"/>
  <c r="X1589" i="6"/>
  <c r="Y1589" i="6"/>
  <c r="R1590" i="6"/>
  <c r="V1590" i="6" s="1"/>
  <c r="S1590" i="6"/>
  <c r="T1590" i="6"/>
  <c r="U1590" i="6"/>
  <c r="W1590" i="6"/>
  <c r="X1590" i="6"/>
  <c r="Y1590" i="6"/>
  <c r="R1591" i="6"/>
  <c r="S1591" i="6"/>
  <c r="T1591" i="6"/>
  <c r="V1591" i="6"/>
  <c r="W1591" i="6"/>
  <c r="X1591" i="6"/>
  <c r="Y1591" i="6"/>
  <c r="R1592" i="6"/>
  <c r="V1592" i="6" s="1"/>
  <c r="S1592" i="6"/>
  <c r="T1592" i="6"/>
  <c r="U1592" i="6"/>
  <c r="W1592" i="6"/>
  <c r="X1592" i="6"/>
  <c r="Y1592" i="6"/>
  <c r="R1593" i="6"/>
  <c r="S1593" i="6"/>
  <c r="T1593" i="6"/>
  <c r="V1593" i="6"/>
  <c r="W1593" i="6"/>
  <c r="X1593" i="6"/>
  <c r="Y1593" i="6"/>
  <c r="R1594" i="6"/>
  <c r="V1594" i="6" s="1"/>
  <c r="S1594" i="6"/>
  <c r="T1594" i="6"/>
  <c r="U1594" i="6"/>
  <c r="W1594" i="6"/>
  <c r="X1594" i="6"/>
  <c r="Y1594" i="6"/>
  <c r="R1595" i="6"/>
  <c r="S1595" i="6"/>
  <c r="T1595" i="6"/>
  <c r="V1595" i="6"/>
  <c r="W1595" i="6"/>
  <c r="X1595" i="6"/>
  <c r="Y1595" i="6"/>
  <c r="R1596" i="6"/>
  <c r="V1596" i="6" s="1"/>
  <c r="S1596" i="6"/>
  <c r="T1596" i="6"/>
  <c r="U1596" i="6"/>
  <c r="W1596" i="6"/>
  <c r="X1596" i="6"/>
  <c r="Y1596" i="6"/>
  <c r="R1597" i="6"/>
  <c r="S1597" i="6"/>
  <c r="T1597" i="6"/>
  <c r="V1597" i="6"/>
  <c r="W1597" i="6"/>
  <c r="X1597" i="6"/>
  <c r="Y1597" i="6"/>
  <c r="R1598" i="6"/>
  <c r="V1598" i="6" s="1"/>
  <c r="S1598" i="6"/>
  <c r="T1598" i="6"/>
  <c r="U1598" i="6"/>
  <c r="W1598" i="6"/>
  <c r="X1598" i="6"/>
  <c r="Y1598" i="6"/>
  <c r="R1599" i="6"/>
  <c r="S1599" i="6"/>
  <c r="T1599" i="6"/>
  <c r="V1599" i="6"/>
  <c r="W1599" i="6"/>
  <c r="X1599" i="6"/>
  <c r="Y1599" i="6"/>
  <c r="R1600" i="6"/>
  <c r="V1600" i="6" s="1"/>
  <c r="S1600" i="6"/>
  <c r="T1600" i="6"/>
  <c r="U1600" i="6"/>
  <c r="W1600" i="6"/>
  <c r="X1600" i="6"/>
  <c r="Y1600" i="6"/>
  <c r="R1601" i="6"/>
  <c r="S1601" i="6"/>
  <c r="T1601" i="6"/>
  <c r="V1601" i="6"/>
  <c r="W1601" i="6"/>
  <c r="X1601" i="6"/>
  <c r="Y1601" i="6"/>
  <c r="R1602" i="6"/>
  <c r="V1602" i="6" s="1"/>
  <c r="S1602" i="6"/>
  <c r="T1602" i="6"/>
  <c r="U1602" i="6"/>
  <c r="W1602" i="6"/>
  <c r="X1602" i="6"/>
  <c r="Y1602" i="6"/>
  <c r="R1603" i="6"/>
  <c r="S1603" i="6"/>
  <c r="T1603" i="6"/>
  <c r="V1603" i="6"/>
  <c r="W1603" i="6"/>
  <c r="X1603" i="6"/>
  <c r="Y1603" i="6"/>
  <c r="R1604" i="6"/>
  <c r="V1604" i="6" s="1"/>
  <c r="S1604" i="6"/>
  <c r="T1604" i="6"/>
  <c r="U1604" i="6"/>
  <c r="W1604" i="6"/>
  <c r="X1604" i="6"/>
  <c r="Y1604" i="6"/>
  <c r="R1605" i="6"/>
  <c r="S1605" i="6"/>
  <c r="T1605" i="6"/>
  <c r="V1605" i="6"/>
  <c r="W1605" i="6"/>
  <c r="X1605" i="6"/>
  <c r="Y1605" i="6"/>
  <c r="R1606" i="6"/>
  <c r="V1606" i="6" s="1"/>
  <c r="S1606" i="6"/>
  <c r="T1606" i="6"/>
  <c r="U1606" i="6"/>
  <c r="W1606" i="6"/>
  <c r="X1606" i="6"/>
  <c r="Y1606" i="6"/>
  <c r="R1607" i="6"/>
  <c r="S1607" i="6"/>
  <c r="T1607" i="6"/>
  <c r="V1607" i="6"/>
  <c r="W1607" i="6"/>
  <c r="X1607" i="6"/>
  <c r="Y1607" i="6"/>
  <c r="R1608" i="6"/>
  <c r="V1608" i="6" s="1"/>
  <c r="S1608" i="6"/>
  <c r="T1608" i="6"/>
  <c r="U1608" i="6"/>
  <c r="W1608" i="6"/>
  <c r="X1608" i="6"/>
  <c r="Y1608" i="6"/>
  <c r="R1609" i="6"/>
  <c r="S1609" i="6"/>
  <c r="T1609" i="6"/>
  <c r="V1609" i="6"/>
  <c r="W1609" i="6"/>
  <c r="X1609" i="6"/>
  <c r="Y1609" i="6"/>
  <c r="R1610" i="6"/>
  <c r="V1610" i="6" s="1"/>
  <c r="S1610" i="6"/>
  <c r="T1610" i="6"/>
  <c r="U1610" i="6"/>
  <c r="W1610" i="6"/>
  <c r="X1610" i="6"/>
  <c r="Y1610" i="6"/>
  <c r="R1611" i="6"/>
  <c r="S1611" i="6"/>
  <c r="T1611" i="6"/>
  <c r="V1611" i="6"/>
  <c r="W1611" i="6"/>
  <c r="X1611" i="6"/>
  <c r="Y1611" i="6"/>
  <c r="R1612" i="6"/>
  <c r="V1612" i="6" s="1"/>
  <c r="Z1612" i="6" s="1"/>
  <c r="S1612" i="6"/>
  <c r="T1612" i="6"/>
  <c r="U1612" i="6"/>
  <c r="W1612" i="6"/>
  <c r="X1612" i="6"/>
  <c r="Y1612" i="6"/>
  <c r="R1613" i="6"/>
  <c r="S1613" i="6"/>
  <c r="T1613" i="6"/>
  <c r="U1613" i="6"/>
  <c r="V1613" i="6"/>
  <c r="W1613" i="6"/>
  <c r="X1613" i="6"/>
  <c r="Y1613" i="6"/>
  <c r="R1614" i="6"/>
  <c r="S1614" i="6"/>
  <c r="T1614" i="6"/>
  <c r="U1614" i="6"/>
  <c r="V1614" i="6"/>
  <c r="W1614" i="6"/>
  <c r="X1614" i="6"/>
  <c r="Y1614" i="6"/>
  <c r="Z1614" i="6"/>
  <c r="R1615" i="6"/>
  <c r="S1615" i="6"/>
  <c r="T1615" i="6"/>
  <c r="U1615" i="6"/>
  <c r="V1615" i="6"/>
  <c r="W1615" i="6"/>
  <c r="X1615" i="6"/>
  <c r="Y1615" i="6"/>
  <c r="R1616" i="6"/>
  <c r="S1616" i="6"/>
  <c r="T1616" i="6"/>
  <c r="U1616" i="6"/>
  <c r="V1616" i="6"/>
  <c r="W1616" i="6"/>
  <c r="X1616" i="6"/>
  <c r="Y1616" i="6"/>
  <c r="Z1616" i="6"/>
  <c r="R1617" i="6"/>
  <c r="S1617" i="6"/>
  <c r="T1617" i="6"/>
  <c r="U1617" i="6"/>
  <c r="V1617" i="6"/>
  <c r="W1617" i="6"/>
  <c r="X1617" i="6"/>
  <c r="Y1617" i="6"/>
  <c r="R1618" i="6"/>
  <c r="S1618" i="6"/>
  <c r="T1618" i="6"/>
  <c r="U1618" i="6"/>
  <c r="V1618" i="6"/>
  <c r="W1618" i="6"/>
  <c r="X1618" i="6"/>
  <c r="Y1618" i="6"/>
  <c r="Z1618" i="6"/>
  <c r="R1619" i="6"/>
  <c r="S1619" i="6"/>
  <c r="T1619" i="6"/>
  <c r="U1619" i="6"/>
  <c r="V1619" i="6"/>
  <c r="W1619" i="6"/>
  <c r="X1619" i="6"/>
  <c r="Y1619" i="6"/>
  <c r="R1620" i="6"/>
  <c r="S1620" i="6"/>
  <c r="T1620" i="6"/>
  <c r="U1620" i="6"/>
  <c r="V1620" i="6"/>
  <c r="W1620" i="6"/>
  <c r="X1620" i="6"/>
  <c r="Y1620" i="6"/>
  <c r="Z1620" i="6"/>
  <c r="R1621" i="6"/>
  <c r="S1621" i="6"/>
  <c r="T1621" i="6"/>
  <c r="U1621" i="6"/>
  <c r="V1621" i="6"/>
  <c r="W1621" i="6"/>
  <c r="X1621" i="6"/>
  <c r="Y1621" i="6"/>
  <c r="R1622" i="6"/>
  <c r="S1622" i="6"/>
  <c r="T1622" i="6"/>
  <c r="U1622" i="6"/>
  <c r="V1622" i="6"/>
  <c r="W1622" i="6"/>
  <c r="X1622" i="6"/>
  <c r="Y1622" i="6"/>
  <c r="Z1622" i="6"/>
  <c r="R1623" i="6"/>
  <c r="S1623" i="6"/>
  <c r="T1623" i="6"/>
  <c r="U1623" i="6"/>
  <c r="V1623" i="6"/>
  <c r="W1623" i="6"/>
  <c r="X1623" i="6"/>
  <c r="Y1623" i="6"/>
  <c r="R1624" i="6"/>
  <c r="S1624" i="6"/>
  <c r="T1624" i="6"/>
  <c r="U1624" i="6"/>
  <c r="V1624" i="6"/>
  <c r="W1624" i="6"/>
  <c r="X1624" i="6"/>
  <c r="Y1624" i="6"/>
  <c r="Z1624" i="6"/>
  <c r="R1625" i="6"/>
  <c r="S1625" i="6"/>
  <c r="T1625" i="6"/>
  <c r="U1625" i="6"/>
  <c r="V1625" i="6"/>
  <c r="W1625" i="6"/>
  <c r="X1625" i="6"/>
  <c r="Y1625" i="6"/>
  <c r="R1626" i="6"/>
  <c r="S1626" i="6"/>
  <c r="T1626" i="6"/>
  <c r="U1626" i="6"/>
  <c r="V1626" i="6"/>
  <c r="W1626" i="6"/>
  <c r="X1626" i="6"/>
  <c r="Y1626" i="6"/>
  <c r="Z1626" i="6"/>
  <c r="R1627" i="6"/>
  <c r="S1627" i="6"/>
  <c r="T1627" i="6"/>
  <c r="U1627" i="6"/>
  <c r="V1627" i="6"/>
  <c r="W1627" i="6"/>
  <c r="X1627" i="6"/>
  <c r="Y1627" i="6"/>
  <c r="R1628" i="6"/>
  <c r="S1628" i="6"/>
  <c r="T1628" i="6"/>
  <c r="U1628" i="6"/>
  <c r="V1628" i="6"/>
  <c r="W1628" i="6"/>
  <c r="X1628" i="6"/>
  <c r="Y1628" i="6"/>
  <c r="Z1628" i="6"/>
  <c r="R1629" i="6"/>
  <c r="S1629" i="6"/>
  <c r="T1629" i="6"/>
  <c r="U1629" i="6"/>
  <c r="V1629" i="6"/>
  <c r="W1629" i="6"/>
  <c r="X1629" i="6"/>
  <c r="Y1629" i="6"/>
  <c r="R1630" i="6"/>
  <c r="S1630" i="6"/>
  <c r="T1630" i="6"/>
  <c r="U1630" i="6"/>
  <c r="V1630" i="6"/>
  <c r="W1630" i="6"/>
  <c r="X1630" i="6"/>
  <c r="Y1630" i="6"/>
  <c r="Z1630" i="6"/>
  <c r="R1631" i="6"/>
  <c r="S1631" i="6"/>
  <c r="T1631" i="6"/>
  <c r="U1631" i="6"/>
  <c r="V1631" i="6"/>
  <c r="W1631" i="6"/>
  <c r="X1631" i="6"/>
  <c r="Y1631" i="6"/>
  <c r="R1632" i="6"/>
  <c r="S1632" i="6"/>
  <c r="T1632" i="6"/>
  <c r="U1632" i="6"/>
  <c r="V1632" i="6"/>
  <c r="W1632" i="6"/>
  <c r="X1632" i="6"/>
  <c r="Y1632" i="6"/>
  <c r="Z1632" i="6"/>
  <c r="R1633" i="6"/>
  <c r="S1633" i="6"/>
  <c r="T1633" i="6"/>
  <c r="U1633" i="6"/>
  <c r="V1633" i="6"/>
  <c r="W1633" i="6"/>
  <c r="X1633" i="6"/>
  <c r="Y1633" i="6"/>
  <c r="R1634" i="6"/>
  <c r="S1634" i="6"/>
  <c r="T1634" i="6"/>
  <c r="U1634" i="6"/>
  <c r="V1634" i="6"/>
  <c r="W1634" i="6"/>
  <c r="X1634" i="6"/>
  <c r="Y1634" i="6"/>
  <c r="Z1634" i="6"/>
  <c r="R1635" i="6"/>
  <c r="S1635" i="6"/>
  <c r="T1635" i="6"/>
  <c r="U1635" i="6"/>
  <c r="V1635" i="6"/>
  <c r="W1635" i="6"/>
  <c r="X1635" i="6"/>
  <c r="Y1635" i="6"/>
  <c r="R1636" i="6"/>
  <c r="S1636" i="6"/>
  <c r="T1636" i="6"/>
  <c r="U1636" i="6"/>
  <c r="V1636" i="6"/>
  <c r="W1636" i="6"/>
  <c r="X1636" i="6"/>
  <c r="Y1636" i="6"/>
  <c r="Z1636" i="6"/>
  <c r="R1637" i="6"/>
  <c r="S1637" i="6"/>
  <c r="T1637" i="6"/>
  <c r="U1637" i="6"/>
  <c r="V1637" i="6"/>
  <c r="W1637" i="6"/>
  <c r="X1637" i="6"/>
  <c r="Y1637" i="6"/>
  <c r="R1638" i="6"/>
  <c r="S1638" i="6"/>
  <c r="T1638" i="6"/>
  <c r="U1638" i="6"/>
  <c r="V1638" i="6"/>
  <c r="W1638" i="6"/>
  <c r="X1638" i="6"/>
  <c r="Y1638" i="6"/>
  <c r="Z1638" i="6"/>
  <c r="R1639" i="6"/>
  <c r="S1639" i="6"/>
  <c r="T1639" i="6"/>
  <c r="U1639" i="6"/>
  <c r="V1639" i="6"/>
  <c r="W1639" i="6"/>
  <c r="X1639" i="6"/>
  <c r="Y1639" i="6"/>
  <c r="R1640" i="6"/>
  <c r="S1640" i="6"/>
  <c r="T1640" i="6"/>
  <c r="U1640" i="6"/>
  <c r="V1640" i="6"/>
  <c r="W1640" i="6"/>
  <c r="X1640" i="6"/>
  <c r="Y1640" i="6"/>
  <c r="Z1640" i="6"/>
  <c r="R1641" i="6"/>
  <c r="S1641" i="6"/>
  <c r="T1641" i="6"/>
  <c r="U1641" i="6"/>
  <c r="V1641" i="6"/>
  <c r="W1641" i="6"/>
  <c r="X1641" i="6"/>
  <c r="Y1641" i="6"/>
  <c r="R1642" i="6"/>
  <c r="S1642" i="6"/>
  <c r="T1642" i="6"/>
  <c r="U1642" i="6"/>
  <c r="V1642" i="6"/>
  <c r="W1642" i="6"/>
  <c r="X1642" i="6"/>
  <c r="Y1642" i="6"/>
  <c r="Z1642" i="6"/>
  <c r="R1643" i="6"/>
  <c r="S1643" i="6"/>
  <c r="T1643" i="6"/>
  <c r="U1643" i="6"/>
  <c r="V1643" i="6"/>
  <c r="W1643" i="6"/>
  <c r="X1643" i="6"/>
  <c r="Y1643" i="6"/>
  <c r="R1644" i="6"/>
  <c r="S1644" i="6"/>
  <c r="T1644" i="6"/>
  <c r="U1644" i="6"/>
  <c r="V1644" i="6"/>
  <c r="W1644" i="6"/>
  <c r="X1644" i="6"/>
  <c r="Y1644" i="6"/>
  <c r="Z1644" i="6"/>
  <c r="R1645" i="6"/>
  <c r="S1645" i="6"/>
  <c r="T1645" i="6"/>
  <c r="U1645" i="6"/>
  <c r="V1645" i="6"/>
  <c r="W1645" i="6"/>
  <c r="X1645" i="6"/>
  <c r="Y1645" i="6"/>
  <c r="R1646" i="6"/>
  <c r="S1646" i="6"/>
  <c r="T1646" i="6"/>
  <c r="U1646" i="6"/>
  <c r="V1646" i="6"/>
  <c r="W1646" i="6"/>
  <c r="X1646" i="6"/>
  <c r="Y1646" i="6"/>
  <c r="Z1646" i="6"/>
  <c r="R1647" i="6"/>
  <c r="S1647" i="6"/>
  <c r="T1647" i="6"/>
  <c r="U1647" i="6"/>
  <c r="V1647" i="6"/>
  <c r="W1647" i="6"/>
  <c r="X1647" i="6"/>
  <c r="Y1647" i="6"/>
  <c r="R1648" i="6"/>
  <c r="S1648" i="6"/>
  <c r="T1648" i="6"/>
  <c r="U1648" i="6"/>
  <c r="V1648" i="6"/>
  <c r="W1648" i="6"/>
  <c r="X1648" i="6"/>
  <c r="Y1648" i="6"/>
  <c r="Z1648" i="6"/>
  <c r="R1649" i="6"/>
  <c r="S1649" i="6"/>
  <c r="T1649" i="6"/>
  <c r="U1649" i="6"/>
  <c r="V1649" i="6"/>
  <c r="W1649" i="6"/>
  <c r="X1649" i="6"/>
  <c r="Y1649" i="6"/>
  <c r="R1650" i="6"/>
  <c r="S1650" i="6"/>
  <c r="T1650" i="6"/>
  <c r="U1650" i="6"/>
  <c r="V1650" i="6"/>
  <c r="W1650" i="6"/>
  <c r="X1650" i="6"/>
  <c r="Y1650" i="6"/>
  <c r="Z1650" i="6"/>
  <c r="R1651" i="6"/>
  <c r="S1651" i="6"/>
  <c r="T1651" i="6"/>
  <c r="U1651" i="6"/>
  <c r="V1651" i="6"/>
  <c r="W1651" i="6"/>
  <c r="X1651" i="6"/>
  <c r="Y1651" i="6"/>
  <c r="R1652" i="6"/>
  <c r="S1652" i="6"/>
  <c r="T1652" i="6"/>
  <c r="U1652" i="6"/>
  <c r="V1652" i="6"/>
  <c r="W1652" i="6"/>
  <c r="X1652" i="6"/>
  <c r="Y1652" i="6"/>
  <c r="Z1652" i="6"/>
  <c r="R1653" i="6"/>
  <c r="S1653" i="6"/>
  <c r="T1653" i="6"/>
  <c r="U1653" i="6"/>
  <c r="V1653" i="6"/>
  <c r="W1653" i="6"/>
  <c r="X1653" i="6"/>
  <c r="Y1653" i="6"/>
  <c r="R1654" i="6"/>
  <c r="S1654" i="6"/>
  <c r="T1654" i="6"/>
  <c r="U1654" i="6"/>
  <c r="V1654" i="6"/>
  <c r="W1654" i="6"/>
  <c r="X1654" i="6"/>
  <c r="Y1654" i="6"/>
  <c r="Z1654" i="6"/>
  <c r="R1655" i="6"/>
  <c r="S1655" i="6"/>
  <c r="T1655" i="6"/>
  <c r="U1655" i="6"/>
  <c r="V1655" i="6"/>
  <c r="W1655" i="6"/>
  <c r="X1655" i="6"/>
  <c r="Y1655" i="6"/>
  <c r="R1656" i="6"/>
  <c r="S1656" i="6"/>
  <c r="T1656" i="6"/>
  <c r="U1656" i="6"/>
  <c r="V1656" i="6"/>
  <c r="W1656" i="6"/>
  <c r="X1656" i="6"/>
  <c r="Y1656" i="6"/>
  <c r="Z1656" i="6"/>
  <c r="R1657" i="6"/>
  <c r="S1657" i="6"/>
  <c r="T1657" i="6"/>
  <c r="U1657" i="6"/>
  <c r="V1657" i="6"/>
  <c r="W1657" i="6"/>
  <c r="X1657" i="6"/>
  <c r="Y1657" i="6"/>
  <c r="R1658" i="6"/>
  <c r="S1658" i="6"/>
  <c r="T1658" i="6"/>
  <c r="U1658" i="6"/>
  <c r="V1658" i="6"/>
  <c r="W1658" i="6"/>
  <c r="X1658" i="6"/>
  <c r="Y1658" i="6"/>
  <c r="Z1658" i="6"/>
  <c r="R1659" i="6"/>
  <c r="S1659" i="6"/>
  <c r="T1659" i="6"/>
  <c r="U1659" i="6"/>
  <c r="V1659" i="6"/>
  <c r="W1659" i="6"/>
  <c r="X1659" i="6"/>
  <c r="Y1659" i="6"/>
  <c r="R1660" i="6"/>
  <c r="S1660" i="6"/>
  <c r="T1660" i="6"/>
  <c r="U1660" i="6"/>
  <c r="V1660" i="6"/>
  <c r="W1660" i="6"/>
  <c r="X1660" i="6"/>
  <c r="Y1660" i="6"/>
  <c r="Z1660" i="6"/>
  <c r="R1661" i="6"/>
  <c r="S1661" i="6"/>
  <c r="T1661" i="6"/>
  <c r="U1661" i="6"/>
  <c r="V1661" i="6"/>
  <c r="W1661" i="6"/>
  <c r="X1661" i="6"/>
  <c r="Y1661" i="6"/>
  <c r="R1662" i="6"/>
  <c r="S1662" i="6"/>
  <c r="T1662" i="6"/>
  <c r="U1662" i="6"/>
  <c r="V1662" i="6"/>
  <c r="W1662" i="6"/>
  <c r="X1662" i="6"/>
  <c r="Y1662" i="6"/>
  <c r="Z1662" i="6"/>
  <c r="R1663" i="6"/>
  <c r="S1663" i="6"/>
  <c r="T1663" i="6"/>
  <c r="U1663" i="6"/>
  <c r="V1663" i="6"/>
  <c r="W1663" i="6"/>
  <c r="X1663" i="6"/>
  <c r="Y1663" i="6"/>
  <c r="R1664" i="6"/>
  <c r="S1664" i="6"/>
  <c r="T1664" i="6"/>
  <c r="U1664" i="6"/>
  <c r="V1664" i="6"/>
  <c r="W1664" i="6"/>
  <c r="X1664" i="6"/>
  <c r="Y1664" i="6"/>
  <c r="Z1664" i="6"/>
  <c r="R1665" i="6"/>
  <c r="S1665" i="6"/>
  <c r="T1665" i="6"/>
  <c r="U1665" i="6"/>
  <c r="V1665" i="6"/>
  <c r="W1665" i="6"/>
  <c r="X1665" i="6"/>
  <c r="Y1665" i="6"/>
  <c r="Y2" i="6"/>
  <c r="X2" i="6"/>
  <c r="W2" i="6"/>
  <c r="T2" i="6"/>
  <c r="S2" i="6"/>
  <c r="U2" i="6" s="1"/>
  <c r="R2" i="6"/>
  <c r="R1183" i="5"/>
  <c r="S1183" i="5"/>
  <c r="Z1183" i="5" s="1"/>
  <c r="T1183" i="5"/>
  <c r="U1183" i="5"/>
  <c r="V1183" i="5"/>
  <c r="W1183" i="5"/>
  <c r="X1183" i="5"/>
  <c r="Y1183" i="5"/>
  <c r="R1184" i="5"/>
  <c r="S1184" i="5"/>
  <c r="Z1184" i="5" s="1"/>
  <c r="T1184" i="5"/>
  <c r="U1184" i="5"/>
  <c r="V1184" i="5"/>
  <c r="W1184" i="5"/>
  <c r="X1184" i="5"/>
  <c r="Y1184" i="5"/>
  <c r="R1185" i="5"/>
  <c r="S1185" i="5"/>
  <c r="T1185" i="5"/>
  <c r="U1185" i="5"/>
  <c r="V1185" i="5"/>
  <c r="W1185" i="5"/>
  <c r="X1185" i="5"/>
  <c r="Y1185" i="5"/>
  <c r="Z1185" i="5"/>
  <c r="R1186" i="5"/>
  <c r="S1186" i="5"/>
  <c r="Z1186" i="5" s="1"/>
  <c r="T1186" i="5"/>
  <c r="U1186" i="5"/>
  <c r="V1186" i="5"/>
  <c r="W1186" i="5"/>
  <c r="X1186" i="5"/>
  <c r="Y1186" i="5"/>
  <c r="R1187" i="5"/>
  <c r="S1187" i="5"/>
  <c r="T1187" i="5"/>
  <c r="U1187" i="5"/>
  <c r="V1187" i="5"/>
  <c r="W1187" i="5"/>
  <c r="X1187" i="5"/>
  <c r="Y1187" i="5"/>
  <c r="Z1187" i="5"/>
  <c r="R1188" i="5"/>
  <c r="S1188" i="5"/>
  <c r="T1188" i="5"/>
  <c r="U1188" i="5"/>
  <c r="V1188" i="5"/>
  <c r="W1188" i="5"/>
  <c r="X1188" i="5"/>
  <c r="Y1188" i="5"/>
  <c r="Z1188" i="5"/>
  <c r="R1189" i="5"/>
  <c r="S1189" i="5"/>
  <c r="Z1189" i="5" s="1"/>
  <c r="T1189" i="5"/>
  <c r="U1189" i="5"/>
  <c r="V1189" i="5"/>
  <c r="W1189" i="5"/>
  <c r="X1189" i="5"/>
  <c r="Y1189" i="5"/>
  <c r="R1190" i="5"/>
  <c r="S1190" i="5"/>
  <c r="T1190" i="5"/>
  <c r="U1190" i="5"/>
  <c r="V1190" i="5"/>
  <c r="W1190" i="5"/>
  <c r="X1190" i="5"/>
  <c r="Y1190" i="5"/>
  <c r="Z1190" i="5"/>
  <c r="R1191" i="5"/>
  <c r="S1191" i="5"/>
  <c r="Z1191" i="5" s="1"/>
  <c r="T1191" i="5"/>
  <c r="U1191" i="5"/>
  <c r="V1191" i="5"/>
  <c r="W1191" i="5"/>
  <c r="X1191" i="5"/>
  <c r="Y1191" i="5"/>
  <c r="R1192" i="5"/>
  <c r="S1192" i="5"/>
  <c r="T1192" i="5"/>
  <c r="U1192" i="5"/>
  <c r="V1192" i="5"/>
  <c r="W1192" i="5"/>
  <c r="X1192" i="5"/>
  <c r="Y1192" i="5"/>
  <c r="Z1192" i="5"/>
  <c r="R1193" i="5"/>
  <c r="S1193" i="5"/>
  <c r="Z1193" i="5" s="1"/>
  <c r="T1193" i="5"/>
  <c r="U1193" i="5"/>
  <c r="V1193" i="5"/>
  <c r="W1193" i="5"/>
  <c r="X1193" i="5"/>
  <c r="Y1193" i="5"/>
  <c r="R1194" i="5"/>
  <c r="S1194" i="5"/>
  <c r="T1194" i="5"/>
  <c r="U1194" i="5"/>
  <c r="V1194" i="5"/>
  <c r="W1194" i="5"/>
  <c r="X1194" i="5"/>
  <c r="Y1194" i="5"/>
  <c r="Z1194" i="5"/>
  <c r="R1195" i="5"/>
  <c r="S1195" i="5"/>
  <c r="Z1195" i="5" s="1"/>
  <c r="T1195" i="5"/>
  <c r="U1195" i="5"/>
  <c r="V1195" i="5"/>
  <c r="W1195" i="5"/>
  <c r="X1195" i="5"/>
  <c r="Y1195" i="5"/>
  <c r="R1196" i="5"/>
  <c r="S1196" i="5"/>
  <c r="T1196" i="5"/>
  <c r="U1196" i="5"/>
  <c r="V1196" i="5"/>
  <c r="W1196" i="5"/>
  <c r="X1196" i="5"/>
  <c r="Y1196" i="5"/>
  <c r="Z1196" i="5"/>
  <c r="R1197" i="5"/>
  <c r="S1197" i="5"/>
  <c r="Z1197" i="5" s="1"/>
  <c r="T1197" i="5"/>
  <c r="U1197" i="5"/>
  <c r="V1197" i="5"/>
  <c r="W1197" i="5"/>
  <c r="X1197" i="5"/>
  <c r="Y1197" i="5"/>
  <c r="R1198" i="5"/>
  <c r="S1198" i="5"/>
  <c r="T1198" i="5"/>
  <c r="U1198" i="5"/>
  <c r="V1198" i="5"/>
  <c r="W1198" i="5"/>
  <c r="X1198" i="5"/>
  <c r="Y1198" i="5"/>
  <c r="Z1198" i="5"/>
  <c r="R1199" i="5"/>
  <c r="S1199" i="5"/>
  <c r="Z1199" i="5" s="1"/>
  <c r="T1199" i="5"/>
  <c r="U1199" i="5"/>
  <c r="V1199" i="5"/>
  <c r="W1199" i="5"/>
  <c r="X1199" i="5"/>
  <c r="Y1199" i="5"/>
  <c r="R1200" i="5"/>
  <c r="S1200" i="5"/>
  <c r="T1200" i="5"/>
  <c r="U1200" i="5"/>
  <c r="V1200" i="5"/>
  <c r="W1200" i="5"/>
  <c r="X1200" i="5"/>
  <c r="Y1200" i="5"/>
  <c r="Z1200" i="5"/>
  <c r="R1201" i="5"/>
  <c r="S1201" i="5"/>
  <c r="Z1201" i="5" s="1"/>
  <c r="T1201" i="5"/>
  <c r="U1201" i="5"/>
  <c r="V1201" i="5"/>
  <c r="W1201" i="5"/>
  <c r="X1201" i="5"/>
  <c r="Y1201" i="5"/>
  <c r="R1202" i="5"/>
  <c r="S1202" i="5"/>
  <c r="T1202" i="5"/>
  <c r="U1202" i="5"/>
  <c r="V1202" i="5"/>
  <c r="W1202" i="5"/>
  <c r="X1202" i="5"/>
  <c r="Y1202" i="5"/>
  <c r="Z1202" i="5"/>
  <c r="R1203" i="5"/>
  <c r="S1203" i="5"/>
  <c r="Z1203" i="5" s="1"/>
  <c r="T1203" i="5"/>
  <c r="U1203" i="5"/>
  <c r="V1203" i="5"/>
  <c r="W1203" i="5"/>
  <c r="X1203" i="5"/>
  <c r="Y1203" i="5"/>
  <c r="R1204" i="5"/>
  <c r="S1204" i="5"/>
  <c r="T1204" i="5"/>
  <c r="U1204" i="5"/>
  <c r="V1204" i="5"/>
  <c r="W1204" i="5"/>
  <c r="X1204" i="5"/>
  <c r="Y1204" i="5"/>
  <c r="Z1204" i="5"/>
  <c r="R1205" i="5"/>
  <c r="S1205" i="5"/>
  <c r="T1205" i="5"/>
  <c r="U1205" i="5"/>
  <c r="V1205" i="5"/>
  <c r="W1205" i="5"/>
  <c r="X1205" i="5"/>
  <c r="Y1205" i="5"/>
  <c r="Z1205" i="5"/>
  <c r="R1206" i="5"/>
  <c r="S1206" i="5"/>
  <c r="Z1206" i="5" s="1"/>
  <c r="T1206" i="5"/>
  <c r="U1206" i="5"/>
  <c r="V1206" i="5"/>
  <c r="W1206" i="5"/>
  <c r="X1206" i="5"/>
  <c r="Y1206" i="5"/>
  <c r="R1207" i="5"/>
  <c r="S1207" i="5"/>
  <c r="T1207" i="5"/>
  <c r="U1207" i="5"/>
  <c r="V1207" i="5"/>
  <c r="W1207" i="5"/>
  <c r="X1207" i="5"/>
  <c r="Y1207" i="5"/>
  <c r="Z1207" i="5"/>
  <c r="R1208" i="5"/>
  <c r="S1208" i="5"/>
  <c r="Z1208" i="5" s="1"/>
  <c r="T1208" i="5"/>
  <c r="U1208" i="5"/>
  <c r="V1208" i="5"/>
  <c r="W1208" i="5"/>
  <c r="X1208" i="5"/>
  <c r="Y1208" i="5"/>
  <c r="R1209" i="5"/>
  <c r="S1209" i="5"/>
  <c r="T1209" i="5"/>
  <c r="U1209" i="5"/>
  <c r="V1209" i="5"/>
  <c r="W1209" i="5"/>
  <c r="X1209" i="5"/>
  <c r="Y1209" i="5"/>
  <c r="Z1209" i="5"/>
  <c r="R1210" i="5"/>
  <c r="S1210" i="5"/>
  <c r="Z1210" i="5" s="1"/>
  <c r="T1210" i="5"/>
  <c r="U1210" i="5"/>
  <c r="V1210" i="5"/>
  <c r="W1210" i="5"/>
  <c r="X1210" i="5"/>
  <c r="Y1210" i="5"/>
  <c r="R1211" i="5"/>
  <c r="S1211" i="5"/>
  <c r="T1211" i="5"/>
  <c r="U1211" i="5"/>
  <c r="V1211" i="5"/>
  <c r="W1211" i="5"/>
  <c r="X1211" i="5"/>
  <c r="Y1211" i="5"/>
  <c r="Z1211" i="5"/>
  <c r="R1212" i="5"/>
  <c r="S1212" i="5"/>
  <c r="Z1212" i="5" s="1"/>
  <c r="T1212" i="5"/>
  <c r="U1212" i="5"/>
  <c r="V1212" i="5"/>
  <c r="W1212" i="5"/>
  <c r="X1212" i="5"/>
  <c r="Y1212" i="5"/>
  <c r="R1213" i="5"/>
  <c r="S1213" i="5"/>
  <c r="T1213" i="5"/>
  <c r="U1213" i="5"/>
  <c r="V1213" i="5"/>
  <c r="W1213" i="5"/>
  <c r="X1213" i="5"/>
  <c r="Y1213" i="5"/>
  <c r="Z1213" i="5"/>
  <c r="R1214" i="5"/>
  <c r="S1214" i="5"/>
  <c r="Z1214" i="5" s="1"/>
  <c r="T1214" i="5"/>
  <c r="U1214" i="5"/>
  <c r="V1214" i="5"/>
  <c r="W1214" i="5"/>
  <c r="X1214" i="5"/>
  <c r="Y1214" i="5"/>
  <c r="R1215" i="5"/>
  <c r="S1215" i="5"/>
  <c r="T1215" i="5"/>
  <c r="U1215" i="5"/>
  <c r="V1215" i="5"/>
  <c r="W1215" i="5"/>
  <c r="X1215" i="5"/>
  <c r="Y1215" i="5"/>
  <c r="Z1215" i="5"/>
  <c r="R1216" i="5"/>
  <c r="S1216" i="5"/>
  <c r="Z1216" i="5" s="1"/>
  <c r="T1216" i="5"/>
  <c r="U1216" i="5"/>
  <c r="V1216" i="5"/>
  <c r="W1216" i="5"/>
  <c r="X1216" i="5"/>
  <c r="Y1216" i="5"/>
  <c r="R1217" i="5"/>
  <c r="S1217" i="5"/>
  <c r="T1217" i="5"/>
  <c r="U1217" i="5"/>
  <c r="V1217" i="5"/>
  <c r="W1217" i="5"/>
  <c r="X1217" i="5"/>
  <c r="Y1217" i="5"/>
  <c r="Z1217" i="5"/>
  <c r="R1218" i="5"/>
  <c r="S1218" i="5"/>
  <c r="Z1218" i="5" s="1"/>
  <c r="T1218" i="5"/>
  <c r="U1218" i="5"/>
  <c r="V1218" i="5"/>
  <c r="W1218" i="5"/>
  <c r="X1218" i="5"/>
  <c r="Y1218" i="5"/>
  <c r="R1219" i="5"/>
  <c r="S1219" i="5"/>
  <c r="T1219" i="5"/>
  <c r="U1219" i="5"/>
  <c r="V1219" i="5"/>
  <c r="W1219" i="5"/>
  <c r="X1219" i="5"/>
  <c r="Y1219" i="5"/>
  <c r="Z1219" i="5"/>
  <c r="R1220" i="5"/>
  <c r="S1220" i="5"/>
  <c r="Z1220" i="5" s="1"/>
  <c r="T1220" i="5"/>
  <c r="U1220" i="5"/>
  <c r="V1220" i="5"/>
  <c r="W1220" i="5"/>
  <c r="X1220" i="5"/>
  <c r="Y1220" i="5"/>
  <c r="R1221" i="5"/>
  <c r="S1221" i="5"/>
  <c r="T1221" i="5"/>
  <c r="U1221" i="5"/>
  <c r="V1221" i="5"/>
  <c r="W1221" i="5"/>
  <c r="X1221" i="5"/>
  <c r="Y1221" i="5"/>
  <c r="Z1221" i="5"/>
  <c r="R1222" i="5"/>
  <c r="S1222" i="5"/>
  <c r="Z1222" i="5" s="1"/>
  <c r="T1222" i="5"/>
  <c r="U1222" i="5"/>
  <c r="V1222" i="5"/>
  <c r="W1222" i="5"/>
  <c r="X1222" i="5"/>
  <c r="Y1222" i="5"/>
  <c r="R1223" i="5"/>
  <c r="S1223" i="5"/>
  <c r="T1223" i="5"/>
  <c r="U1223" i="5"/>
  <c r="V1223" i="5"/>
  <c r="W1223" i="5"/>
  <c r="X1223" i="5"/>
  <c r="Y1223" i="5"/>
  <c r="Z1223" i="5"/>
  <c r="R1224" i="5"/>
  <c r="S1224" i="5"/>
  <c r="Z1224" i="5" s="1"/>
  <c r="T1224" i="5"/>
  <c r="U1224" i="5"/>
  <c r="V1224" i="5"/>
  <c r="W1224" i="5"/>
  <c r="X1224" i="5"/>
  <c r="Y1224" i="5"/>
  <c r="R1225" i="5"/>
  <c r="S1225" i="5"/>
  <c r="T1225" i="5"/>
  <c r="U1225" i="5"/>
  <c r="V1225" i="5"/>
  <c r="W1225" i="5"/>
  <c r="X1225" i="5"/>
  <c r="Y1225" i="5"/>
  <c r="Z1225" i="5"/>
  <c r="R1226" i="5"/>
  <c r="S1226" i="5"/>
  <c r="Z1226" i="5" s="1"/>
  <c r="T1226" i="5"/>
  <c r="U1226" i="5"/>
  <c r="V1226" i="5"/>
  <c r="W1226" i="5"/>
  <c r="X1226" i="5"/>
  <c r="Y1226" i="5"/>
  <c r="R1227" i="5"/>
  <c r="S1227" i="5"/>
  <c r="T1227" i="5"/>
  <c r="U1227" i="5"/>
  <c r="V1227" i="5"/>
  <c r="W1227" i="5"/>
  <c r="X1227" i="5"/>
  <c r="Y1227" i="5"/>
  <c r="Z1227" i="5"/>
  <c r="R1228" i="5"/>
  <c r="S1228" i="5"/>
  <c r="Z1228" i="5" s="1"/>
  <c r="T1228" i="5"/>
  <c r="U1228" i="5"/>
  <c r="V1228" i="5"/>
  <c r="W1228" i="5"/>
  <c r="X1228" i="5"/>
  <c r="Y1228" i="5"/>
  <c r="R1229" i="5"/>
  <c r="S1229" i="5"/>
  <c r="T1229" i="5"/>
  <c r="U1229" i="5"/>
  <c r="V1229" i="5"/>
  <c r="W1229" i="5"/>
  <c r="X1229" i="5"/>
  <c r="Y1229" i="5"/>
  <c r="Z1229" i="5"/>
  <c r="R1230" i="5"/>
  <c r="S1230" i="5"/>
  <c r="Z1230" i="5" s="1"/>
  <c r="T1230" i="5"/>
  <c r="U1230" i="5"/>
  <c r="V1230" i="5"/>
  <c r="W1230" i="5"/>
  <c r="X1230" i="5"/>
  <c r="Y1230" i="5"/>
  <c r="R1231" i="5"/>
  <c r="S1231" i="5"/>
  <c r="T1231" i="5"/>
  <c r="U1231" i="5"/>
  <c r="V1231" i="5"/>
  <c r="W1231" i="5"/>
  <c r="X1231" i="5"/>
  <c r="Y1231" i="5"/>
  <c r="Z1231" i="5"/>
  <c r="R1232" i="5"/>
  <c r="S1232" i="5"/>
  <c r="Z1232" i="5" s="1"/>
  <c r="T1232" i="5"/>
  <c r="U1232" i="5"/>
  <c r="V1232" i="5"/>
  <c r="W1232" i="5"/>
  <c r="X1232" i="5"/>
  <c r="Y1232" i="5"/>
  <c r="R1233" i="5"/>
  <c r="S1233" i="5"/>
  <c r="T1233" i="5"/>
  <c r="U1233" i="5"/>
  <c r="V1233" i="5"/>
  <c r="W1233" i="5"/>
  <c r="X1233" i="5"/>
  <c r="Y1233" i="5"/>
  <c r="Z1233" i="5"/>
  <c r="R1234" i="5"/>
  <c r="S1234" i="5"/>
  <c r="Z1234" i="5" s="1"/>
  <c r="T1234" i="5"/>
  <c r="U1234" i="5"/>
  <c r="V1234" i="5"/>
  <c r="W1234" i="5"/>
  <c r="X1234" i="5"/>
  <c r="Y1234" i="5"/>
  <c r="R1235" i="5"/>
  <c r="S1235" i="5"/>
  <c r="T1235" i="5"/>
  <c r="U1235" i="5"/>
  <c r="V1235" i="5"/>
  <c r="W1235" i="5"/>
  <c r="X1235" i="5"/>
  <c r="Y1235" i="5"/>
  <c r="Z1235" i="5"/>
  <c r="R1236" i="5"/>
  <c r="S1236" i="5"/>
  <c r="Z1236" i="5" s="1"/>
  <c r="T1236" i="5"/>
  <c r="U1236" i="5"/>
  <c r="V1236" i="5"/>
  <c r="W1236" i="5"/>
  <c r="X1236" i="5"/>
  <c r="Y1236" i="5"/>
  <c r="R1237" i="5"/>
  <c r="S1237" i="5"/>
  <c r="T1237" i="5"/>
  <c r="U1237" i="5"/>
  <c r="V1237" i="5"/>
  <c r="W1237" i="5"/>
  <c r="X1237" i="5"/>
  <c r="Y1237" i="5"/>
  <c r="Z1237" i="5"/>
  <c r="R1238" i="5"/>
  <c r="S1238" i="5"/>
  <c r="Z1238" i="5" s="1"/>
  <c r="T1238" i="5"/>
  <c r="U1238" i="5"/>
  <c r="V1238" i="5"/>
  <c r="W1238" i="5"/>
  <c r="X1238" i="5"/>
  <c r="Y1238" i="5"/>
  <c r="R1239" i="5"/>
  <c r="S1239" i="5"/>
  <c r="T1239" i="5"/>
  <c r="U1239" i="5"/>
  <c r="V1239" i="5"/>
  <c r="W1239" i="5"/>
  <c r="X1239" i="5"/>
  <c r="Y1239" i="5"/>
  <c r="Z1239" i="5"/>
  <c r="R1240" i="5"/>
  <c r="S1240" i="5"/>
  <c r="Z1240" i="5" s="1"/>
  <c r="T1240" i="5"/>
  <c r="U1240" i="5"/>
  <c r="V1240" i="5"/>
  <c r="W1240" i="5"/>
  <c r="X1240" i="5"/>
  <c r="Y1240" i="5"/>
  <c r="R1241" i="5"/>
  <c r="S1241" i="5"/>
  <c r="T1241" i="5"/>
  <c r="U1241" i="5"/>
  <c r="V1241" i="5"/>
  <c r="W1241" i="5"/>
  <c r="X1241" i="5"/>
  <c r="Y1241" i="5"/>
  <c r="Z1241" i="5"/>
  <c r="R1242" i="5"/>
  <c r="S1242" i="5"/>
  <c r="Z1242" i="5" s="1"/>
  <c r="T1242" i="5"/>
  <c r="U1242" i="5"/>
  <c r="V1242" i="5"/>
  <c r="W1242" i="5"/>
  <c r="X1242" i="5"/>
  <c r="Y1242" i="5"/>
  <c r="R1243" i="5"/>
  <c r="S1243" i="5"/>
  <c r="T1243" i="5"/>
  <c r="U1243" i="5"/>
  <c r="V1243" i="5"/>
  <c r="W1243" i="5"/>
  <c r="X1243" i="5"/>
  <c r="Y1243" i="5"/>
  <c r="Z1243" i="5"/>
  <c r="R1244" i="5"/>
  <c r="S1244" i="5"/>
  <c r="Z1244" i="5" s="1"/>
  <c r="T1244" i="5"/>
  <c r="U1244" i="5"/>
  <c r="V1244" i="5"/>
  <c r="W1244" i="5"/>
  <c r="X1244" i="5"/>
  <c r="Y1244" i="5"/>
  <c r="R1245" i="5"/>
  <c r="S1245" i="5"/>
  <c r="T1245" i="5"/>
  <c r="U1245" i="5"/>
  <c r="V1245" i="5"/>
  <c r="W1245" i="5"/>
  <c r="X1245" i="5"/>
  <c r="Y1245" i="5"/>
  <c r="Z1245" i="5"/>
  <c r="R1246" i="5"/>
  <c r="S1246" i="5"/>
  <c r="Z1246" i="5" s="1"/>
  <c r="T1246" i="5"/>
  <c r="U1246" i="5"/>
  <c r="V1246" i="5"/>
  <c r="W1246" i="5"/>
  <c r="X1246" i="5"/>
  <c r="Y1246" i="5"/>
  <c r="R1247" i="5"/>
  <c r="S1247" i="5"/>
  <c r="Z1247" i="5" s="1"/>
  <c r="T1247" i="5"/>
  <c r="U1247" i="5"/>
  <c r="E4" i="2" s="1"/>
  <c r="V1247" i="5"/>
  <c r="W1247" i="5"/>
  <c r="G4" i="2" s="1"/>
  <c r="X1247" i="5"/>
  <c r="Y1247" i="5"/>
  <c r="I4" i="2" s="1"/>
  <c r="R1248" i="5"/>
  <c r="S1248" i="5"/>
  <c r="T1248" i="5"/>
  <c r="U1248" i="5"/>
  <c r="V1248" i="5"/>
  <c r="W1248" i="5"/>
  <c r="X1248" i="5"/>
  <c r="Y1248" i="5"/>
  <c r="R1249" i="5"/>
  <c r="S1249" i="5"/>
  <c r="T1249" i="5"/>
  <c r="U1249" i="5"/>
  <c r="V1249" i="5"/>
  <c r="W1249" i="5"/>
  <c r="X1249" i="5"/>
  <c r="Y1249" i="5"/>
  <c r="Z1249" i="5"/>
  <c r="R1250" i="5"/>
  <c r="S1250" i="5"/>
  <c r="T1250" i="5"/>
  <c r="U1250" i="5"/>
  <c r="V1250" i="5"/>
  <c r="W1250" i="5"/>
  <c r="X1250" i="5"/>
  <c r="Y1250" i="5"/>
  <c r="R1251" i="5"/>
  <c r="S1251" i="5"/>
  <c r="Z1251" i="5" s="1"/>
  <c r="T1251" i="5"/>
  <c r="U1251" i="5"/>
  <c r="V1251" i="5"/>
  <c r="W1251" i="5"/>
  <c r="X1251" i="5"/>
  <c r="Y1251" i="5"/>
  <c r="R1252" i="5"/>
  <c r="S1252" i="5"/>
  <c r="T1252" i="5"/>
  <c r="U1252" i="5"/>
  <c r="V1252" i="5"/>
  <c r="W1252" i="5"/>
  <c r="X1252" i="5"/>
  <c r="Y1252" i="5"/>
  <c r="R1253" i="5"/>
  <c r="S1253" i="5"/>
  <c r="T1253" i="5"/>
  <c r="U1253" i="5"/>
  <c r="V1253" i="5"/>
  <c r="W1253" i="5"/>
  <c r="X1253" i="5"/>
  <c r="Y1253" i="5"/>
  <c r="Z1253" i="5"/>
  <c r="R1254" i="5"/>
  <c r="S1254" i="5"/>
  <c r="T1254" i="5"/>
  <c r="U1254" i="5"/>
  <c r="V1254" i="5"/>
  <c r="W1254" i="5"/>
  <c r="X1254" i="5"/>
  <c r="Y1254" i="5"/>
  <c r="R1255" i="5"/>
  <c r="S1255" i="5"/>
  <c r="Z1255" i="5" s="1"/>
  <c r="T1255" i="5"/>
  <c r="U1255" i="5"/>
  <c r="V1255" i="5"/>
  <c r="W1255" i="5"/>
  <c r="X1255" i="5"/>
  <c r="Y1255" i="5"/>
  <c r="R1256" i="5"/>
  <c r="S1256" i="5"/>
  <c r="T1256" i="5"/>
  <c r="U1256" i="5"/>
  <c r="V1256" i="5"/>
  <c r="W1256" i="5"/>
  <c r="X1256" i="5"/>
  <c r="Y1256" i="5"/>
  <c r="R1257" i="5"/>
  <c r="S1257" i="5"/>
  <c r="T1257" i="5"/>
  <c r="U1257" i="5"/>
  <c r="V1257" i="5"/>
  <c r="W1257" i="5"/>
  <c r="X1257" i="5"/>
  <c r="Y1257" i="5"/>
  <c r="Z1257" i="5"/>
  <c r="R1258" i="5"/>
  <c r="S1258" i="5"/>
  <c r="T1258" i="5"/>
  <c r="U1258" i="5"/>
  <c r="V1258" i="5"/>
  <c r="W1258" i="5"/>
  <c r="X1258" i="5"/>
  <c r="Y1258" i="5"/>
  <c r="R1259" i="5"/>
  <c r="S1259" i="5"/>
  <c r="Z1259" i="5" s="1"/>
  <c r="T1259" i="5"/>
  <c r="U1259" i="5"/>
  <c r="V1259" i="5"/>
  <c r="W1259" i="5"/>
  <c r="X1259" i="5"/>
  <c r="Y1259" i="5"/>
  <c r="R1260" i="5"/>
  <c r="S1260" i="5"/>
  <c r="T1260" i="5"/>
  <c r="U1260" i="5"/>
  <c r="V1260" i="5"/>
  <c r="W1260" i="5"/>
  <c r="X1260" i="5"/>
  <c r="Y1260" i="5"/>
  <c r="R1261" i="5"/>
  <c r="S1261" i="5"/>
  <c r="T1261" i="5"/>
  <c r="U1261" i="5"/>
  <c r="V1261" i="5"/>
  <c r="W1261" i="5"/>
  <c r="X1261" i="5"/>
  <c r="Y1261" i="5"/>
  <c r="Z1261" i="5"/>
  <c r="R1262" i="5"/>
  <c r="S1262" i="5"/>
  <c r="T1262" i="5"/>
  <c r="U1262" i="5"/>
  <c r="V1262" i="5"/>
  <c r="W1262" i="5"/>
  <c r="X1262" i="5"/>
  <c r="Y1262" i="5"/>
  <c r="R1263" i="5"/>
  <c r="S1263" i="5"/>
  <c r="Z1263" i="5" s="1"/>
  <c r="T1263" i="5"/>
  <c r="U1263" i="5"/>
  <c r="V1263" i="5"/>
  <c r="W1263" i="5"/>
  <c r="X1263" i="5"/>
  <c r="Y1263" i="5"/>
  <c r="R1264" i="5"/>
  <c r="S1264" i="5"/>
  <c r="T1264" i="5"/>
  <c r="U1264" i="5"/>
  <c r="V1264" i="5"/>
  <c r="W1264" i="5"/>
  <c r="X1264" i="5"/>
  <c r="Y1264" i="5"/>
  <c r="R1265" i="5"/>
  <c r="S1265" i="5"/>
  <c r="T1265" i="5"/>
  <c r="U1265" i="5"/>
  <c r="V1265" i="5"/>
  <c r="W1265" i="5"/>
  <c r="X1265" i="5"/>
  <c r="Y1265" i="5"/>
  <c r="Z1265" i="5"/>
  <c r="R1266" i="5"/>
  <c r="S1266" i="5"/>
  <c r="T1266" i="5"/>
  <c r="U1266" i="5"/>
  <c r="V1266" i="5"/>
  <c r="W1266" i="5"/>
  <c r="X1266" i="5"/>
  <c r="Y1266" i="5"/>
  <c r="R1267" i="5"/>
  <c r="S1267" i="5"/>
  <c r="Z1267" i="5" s="1"/>
  <c r="T1267" i="5"/>
  <c r="U1267" i="5"/>
  <c r="V1267" i="5"/>
  <c r="W1267" i="5"/>
  <c r="X1267" i="5"/>
  <c r="Y1267" i="5"/>
  <c r="R1268" i="5"/>
  <c r="S1268" i="5"/>
  <c r="T1268" i="5"/>
  <c r="U1268" i="5"/>
  <c r="V1268" i="5"/>
  <c r="W1268" i="5"/>
  <c r="X1268" i="5"/>
  <c r="Y1268" i="5"/>
  <c r="R1269" i="5"/>
  <c r="S1269" i="5"/>
  <c r="T1269" i="5"/>
  <c r="U1269" i="5"/>
  <c r="V1269" i="5"/>
  <c r="W1269" i="5"/>
  <c r="X1269" i="5"/>
  <c r="Y1269" i="5"/>
  <c r="Z1269" i="5"/>
  <c r="R1270" i="5"/>
  <c r="S1270" i="5"/>
  <c r="T1270" i="5"/>
  <c r="U1270" i="5"/>
  <c r="V1270" i="5"/>
  <c r="W1270" i="5"/>
  <c r="X1270" i="5"/>
  <c r="Y1270" i="5"/>
  <c r="R1271" i="5"/>
  <c r="S1271" i="5"/>
  <c r="Z1271" i="5" s="1"/>
  <c r="T1271" i="5"/>
  <c r="U1271" i="5"/>
  <c r="V1271" i="5"/>
  <c r="W1271" i="5"/>
  <c r="X1271" i="5"/>
  <c r="Y1271" i="5"/>
  <c r="R1272" i="5"/>
  <c r="S1272" i="5"/>
  <c r="T1272" i="5"/>
  <c r="U1272" i="5"/>
  <c r="V1272" i="5"/>
  <c r="W1272" i="5"/>
  <c r="X1272" i="5"/>
  <c r="Y1272" i="5"/>
  <c r="R1273" i="5"/>
  <c r="S1273" i="5"/>
  <c r="T1273" i="5"/>
  <c r="U1273" i="5"/>
  <c r="V1273" i="5"/>
  <c r="W1273" i="5"/>
  <c r="X1273" i="5"/>
  <c r="Y1273" i="5"/>
  <c r="Z1273" i="5"/>
  <c r="R1274" i="5"/>
  <c r="S1274" i="5"/>
  <c r="T1274" i="5"/>
  <c r="U1274" i="5"/>
  <c r="V1274" i="5"/>
  <c r="W1274" i="5"/>
  <c r="X1274" i="5"/>
  <c r="Y1274" i="5"/>
  <c r="R1275" i="5"/>
  <c r="S1275" i="5"/>
  <c r="Z1275" i="5" s="1"/>
  <c r="T1275" i="5"/>
  <c r="U1275" i="5"/>
  <c r="V1275" i="5"/>
  <c r="W1275" i="5"/>
  <c r="X1275" i="5"/>
  <c r="Y1275" i="5"/>
  <c r="R1276" i="5"/>
  <c r="S1276" i="5"/>
  <c r="T1276" i="5"/>
  <c r="U1276" i="5"/>
  <c r="V1276" i="5"/>
  <c r="W1276" i="5"/>
  <c r="X1276" i="5"/>
  <c r="Y1276" i="5"/>
  <c r="R1277" i="5"/>
  <c r="S1277" i="5"/>
  <c r="T1277" i="5"/>
  <c r="U1277" i="5"/>
  <c r="V1277" i="5"/>
  <c r="W1277" i="5"/>
  <c r="X1277" i="5"/>
  <c r="Y1277" i="5"/>
  <c r="Z1277" i="5"/>
  <c r="R1278" i="5"/>
  <c r="S1278" i="5"/>
  <c r="T1278" i="5"/>
  <c r="U1278" i="5"/>
  <c r="V1278" i="5"/>
  <c r="W1278" i="5"/>
  <c r="X1278" i="5"/>
  <c r="Y1278" i="5"/>
  <c r="R1279" i="5"/>
  <c r="S1279" i="5"/>
  <c r="Z1279" i="5" s="1"/>
  <c r="T1279" i="5"/>
  <c r="U1279" i="5"/>
  <c r="V1279" i="5"/>
  <c r="W1279" i="5"/>
  <c r="X1279" i="5"/>
  <c r="Y1279" i="5"/>
  <c r="R1280" i="5"/>
  <c r="S1280" i="5"/>
  <c r="T1280" i="5"/>
  <c r="U1280" i="5"/>
  <c r="V1280" i="5"/>
  <c r="W1280" i="5"/>
  <c r="X1280" i="5"/>
  <c r="Y1280" i="5"/>
  <c r="R1281" i="5"/>
  <c r="S1281" i="5"/>
  <c r="T1281" i="5"/>
  <c r="U1281" i="5"/>
  <c r="V1281" i="5"/>
  <c r="W1281" i="5"/>
  <c r="X1281" i="5"/>
  <c r="Y1281" i="5"/>
  <c r="Z1281" i="5"/>
  <c r="R1282" i="5"/>
  <c r="S1282" i="5"/>
  <c r="T1282" i="5"/>
  <c r="U1282" i="5"/>
  <c r="V1282" i="5"/>
  <c r="W1282" i="5"/>
  <c r="X1282" i="5"/>
  <c r="Y1282" i="5"/>
  <c r="R1283" i="5"/>
  <c r="S1283" i="5"/>
  <c r="Z1283" i="5" s="1"/>
  <c r="T1283" i="5"/>
  <c r="U1283" i="5"/>
  <c r="V1283" i="5"/>
  <c r="W1283" i="5"/>
  <c r="X1283" i="5"/>
  <c r="Y1283" i="5"/>
  <c r="R1284" i="5"/>
  <c r="S1284" i="5"/>
  <c r="T1284" i="5"/>
  <c r="U1284" i="5"/>
  <c r="V1284" i="5"/>
  <c r="W1284" i="5"/>
  <c r="X1284" i="5"/>
  <c r="Y1284" i="5"/>
  <c r="R1285" i="5"/>
  <c r="S1285" i="5"/>
  <c r="T1285" i="5"/>
  <c r="U1285" i="5"/>
  <c r="V1285" i="5"/>
  <c r="W1285" i="5"/>
  <c r="X1285" i="5"/>
  <c r="Y1285" i="5"/>
  <c r="Z1285" i="5"/>
  <c r="R1286" i="5"/>
  <c r="S1286" i="5"/>
  <c r="T1286" i="5"/>
  <c r="U1286" i="5"/>
  <c r="V1286" i="5"/>
  <c r="W1286" i="5"/>
  <c r="X1286" i="5"/>
  <c r="Y1286" i="5"/>
  <c r="D4" i="2"/>
  <c r="F4" i="2"/>
  <c r="H4" i="2"/>
  <c r="B4" i="2"/>
  <c r="Y1182" i="5"/>
  <c r="X1182" i="5"/>
  <c r="W1182" i="5"/>
  <c r="T1182" i="5"/>
  <c r="S1182" i="5"/>
  <c r="U1182" i="5" s="1"/>
  <c r="R1182" i="5"/>
  <c r="Y1181" i="5"/>
  <c r="X1181" i="5"/>
  <c r="W1181" i="5"/>
  <c r="V1181" i="5"/>
  <c r="T1181" i="5"/>
  <c r="S1181" i="5"/>
  <c r="U1181" i="5" s="1"/>
  <c r="Z1181" i="5" s="1"/>
  <c r="R1181" i="5"/>
  <c r="Y1180" i="5"/>
  <c r="X1180" i="5"/>
  <c r="W1180" i="5"/>
  <c r="T1180" i="5"/>
  <c r="S1180" i="5"/>
  <c r="U1180" i="5" s="1"/>
  <c r="R1180" i="5"/>
  <c r="Y1179" i="5"/>
  <c r="X1179" i="5"/>
  <c r="W1179" i="5"/>
  <c r="T1179" i="5"/>
  <c r="S1179" i="5"/>
  <c r="U1179" i="5" s="1"/>
  <c r="R1179" i="5"/>
  <c r="Y1178" i="5"/>
  <c r="X1178" i="5"/>
  <c r="W1178" i="5"/>
  <c r="T1178" i="5"/>
  <c r="S1178" i="5"/>
  <c r="U1178" i="5" s="1"/>
  <c r="R1178" i="5"/>
  <c r="Y1177" i="5"/>
  <c r="X1177" i="5"/>
  <c r="W1177" i="5"/>
  <c r="V1177" i="5"/>
  <c r="T1177" i="5"/>
  <c r="S1177" i="5"/>
  <c r="U1177" i="5" s="1"/>
  <c r="Z1177" i="5" s="1"/>
  <c r="R1177" i="5"/>
  <c r="Y1176" i="5"/>
  <c r="X1176" i="5"/>
  <c r="W1176" i="5"/>
  <c r="T1176" i="5"/>
  <c r="S1176" i="5"/>
  <c r="U1176" i="5" s="1"/>
  <c r="R1176" i="5"/>
  <c r="Y1175" i="5"/>
  <c r="X1175" i="5"/>
  <c r="W1175" i="5"/>
  <c r="T1175" i="5"/>
  <c r="S1175" i="5"/>
  <c r="U1175" i="5" s="1"/>
  <c r="R1175" i="5"/>
  <c r="Y1174" i="5"/>
  <c r="X1174" i="5"/>
  <c r="W1174" i="5"/>
  <c r="T1174" i="5"/>
  <c r="S1174" i="5"/>
  <c r="U1174" i="5" s="1"/>
  <c r="R1174" i="5"/>
  <c r="Y1173" i="5"/>
  <c r="X1173" i="5"/>
  <c r="W1173" i="5"/>
  <c r="V1173" i="5"/>
  <c r="T1173" i="5"/>
  <c r="S1173" i="5"/>
  <c r="U1173" i="5" s="1"/>
  <c r="Z1173" i="5" s="1"/>
  <c r="R1173" i="5"/>
  <c r="Y1172" i="5"/>
  <c r="X1172" i="5"/>
  <c r="W1172" i="5"/>
  <c r="T1172" i="5"/>
  <c r="S1172" i="5"/>
  <c r="U1172" i="5" s="1"/>
  <c r="R1172" i="5"/>
  <c r="Y1171" i="5"/>
  <c r="X1171" i="5"/>
  <c r="W1171" i="5"/>
  <c r="T1171" i="5"/>
  <c r="S1171" i="5"/>
  <c r="U1171" i="5" s="1"/>
  <c r="R1171" i="5"/>
  <c r="Y1170" i="5"/>
  <c r="X1170" i="5"/>
  <c r="W1170" i="5"/>
  <c r="T1170" i="5"/>
  <c r="S1170" i="5"/>
  <c r="U1170" i="5" s="1"/>
  <c r="R1170" i="5"/>
  <c r="Y1169" i="5"/>
  <c r="X1169" i="5"/>
  <c r="W1169" i="5"/>
  <c r="V1169" i="5"/>
  <c r="T1169" i="5"/>
  <c r="S1169" i="5"/>
  <c r="U1169" i="5" s="1"/>
  <c r="Z1169" i="5" s="1"/>
  <c r="R1169" i="5"/>
  <c r="Y1168" i="5"/>
  <c r="X1168" i="5"/>
  <c r="W1168" i="5"/>
  <c r="T1168" i="5"/>
  <c r="S1168" i="5"/>
  <c r="U1168" i="5" s="1"/>
  <c r="R1168" i="5"/>
  <c r="Y1167" i="5"/>
  <c r="X1167" i="5"/>
  <c r="W1167" i="5"/>
  <c r="T1167" i="5"/>
  <c r="S1167" i="5"/>
  <c r="U1167" i="5" s="1"/>
  <c r="R1167" i="5"/>
  <c r="Y1166" i="5"/>
  <c r="X1166" i="5"/>
  <c r="W1166" i="5"/>
  <c r="T1166" i="5"/>
  <c r="S1166" i="5"/>
  <c r="U1166" i="5" s="1"/>
  <c r="R1166" i="5"/>
  <c r="Y1165" i="5"/>
  <c r="X1165" i="5"/>
  <c r="W1165" i="5"/>
  <c r="V1165" i="5"/>
  <c r="T1165" i="5"/>
  <c r="S1165" i="5"/>
  <c r="U1165" i="5" s="1"/>
  <c r="Z1165" i="5" s="1"/>
  <c r="R1165" i="5"/>
  <c r="Y1164" i="5"/>
  <c r="X1164" i="5"/>
  <c r="W1164" i="5"/>
  <c r="T1164" i="5"/>
  <c r="S1164" i="5"/>
  <c r="U1164" i="5" s="1"/>
  <c r="R1164" i="5"/>
  <c r="Y1163" i="5"/>
  <c r="X1163" i="5"/>
  <c r="W1163" i="5"/>
  <c r="T1163" i="5"/>
  <c r="S1163" i="5"/>
  <c r="U1163" i="5" s="1"/>
  <c r="R1163" i="5"/>
  <c r="Y1162" i="5"/>
  <c r="X1162" i="5"/>
  <c r="W1162" i="5"/>
  <c r="T1162" i="5"/>
  <c r="S1162" i="5"/>
  <c r="U1162" i="5" s="1"/>
  <c r="R1162" i="5"/>
  <c r="Y1161" i="5"/>
  <c r="X1161" i="5"/>
  <c r="W1161" i="5"/>
  <c r="V1161" i="5"/>
  <c r="T1161" i="5"/>
  <c r="S1161" i="5"/>
  <c r="U1161" i="5" s="1"/>
  <c r="Z1161" i="5" s="1"/>
  <c r="R1161" i="5"/>
  <c r="Y1160" i="5"/>
  <c r="X1160" i="5"/>
  <c r="W1160" i="5"/>
  <c r="T1160" i="5"/>
  <c r="S1160" i="5"/>
  <c r="U1160" i="5" s="1"/>
  <c r="R1160" i="5"/>
  <c r="Y1159" i="5"/>
  <c r="X1159" i="5"/>
  <c r="W1159" i="5"/>
  <c r="T1159" i="5"/>
  <c r="S1159" i="5"/>
  <c r="U1159" i="5" s="1"/>
  <c r="R1159" i="5"/>
  <c r="Y1158" i="5"/>
  <c r="X1158" i="5"/>
  <c r="W1158" i="5"/>
  <c r="T1158" i="5"/>
  <c r="S1158" i="5"/>
  <c r="U1158" i="5" s="1"/>
  <c r="R1158" i="5"/>
  <c r="Y1157" i="5"/>
  <c r="X1157" i="5"/>
  <c r="W1157" i="5"/>
  <c r="V1157" i="5"/>
  <c r="T1157" i="5"/>
  <c r="S1157" i="5"/>
  <c r="U1157" i="5" s="1"/>
  <c r="Z1157" i="5" s="1"/>
  <c r="R1157" i="5"/>
  <c r="Y1156" i="5"/>
  <c r="X1156" i="5"/>
  <c r="W1156" i="5"/>
  <c r="T1156" i="5"/>
  <c r="S1156" i="5"/>
  <c r="U1156" i="5" s="1"/>
  <c r="R1156" i="5"/>
  <c r="Y1155" i="5"/>
  <c r="X1155" i="5"/>
  <c r="W1155" i="5"/>
  <c r="T1155" i="5"/>
  <c r="S1155" i="5"/>
  <c r="U1155" i="5" s="1"/>
  <c r="R1155" i="5"/>
  <c r="Y1154" i="5"/>
  <c r="X1154" i="5"/>
  <c r="W1154" i="5"/>
  <c r="T1154" i="5"/>
  <c r="S1154" i="5"/>
  <c r="U1154" i="5" s="1"/>
  <c r="R1154" i="5"/>
  <c r="Y1153" i="5"/>
  <c r="X1153" i="5"/>
  <c r="W1153" i="5"/>
  <c r="V1153" i="5"/>
  <c r="T1153" i="5"/>
  <c r="S1153" i="5"/>
  <c r="U1153" i="5" s="1"/>
  <c r="Z1153" i="5" s="1"/>
  <c r="R1153" i="5"/>
  <c r="Y1152" i="5"/>
  <c r="X1152" i="5"/>
  <c r="W1152" i="5"/>
  <c r="T1152" i="5"/>
  <c r="S1152" i="5"/>
  <c r="U1152" i="5" s="1"/>
  <c r="R1152" i="5"/>
  <c r="Y1151" i="5"/>
  <c r="X1151" i="5"/>
  <c r="W1151" i="5"/>
  <c r="T1151" i="5"/>
  <c r="S1151" i="5"/>
  <c r="U1151" i="5" s="1"/>
  <c r="R1151" i="5"/>
  <c r="Y1150" i="5"/>
  <c r="X1150" i="5"/>
  <c r="W1150" i="5"/>
  <c r="T1150" i="5"/>
  <c r="S1150" i="5"/>
  <c r="U1150" i="5" s="1"/>
  <c r="R1150" i="5"/>
  <c r="Y1149" i="5"/>
  <c r="X1149" i="5"/>
  <c r="W1149" i="5"/>
  <c r="V1149" i="5"/>
  <c r="T1149" i="5"/>
  <c r="S1149" i="5"/>
  <c r="U1149" i="5" s="1"/>
  <c r="Z1149" i="5" s="1"/>
  <c r="R1149" i="5"/>
  <c r="Y1148" i="5"/>
  <c r="X1148" i="5"/>
  <c r="W1148" i="5"/>
  <c r="T1148" i="5"/>
  <c r="S1148" i="5"/>
  <c r="U1148" i="5" s="1"/>
  <c r="R1148" i="5"/>
  <c r="Y1147" i="5"/>
  <c r="X1147" i="5"/>
  <c r="W1147" i="5"/>
  <c r="T1147" i="5"/>
  <c r="S1147" i="5"/>
  <c r="U1147" i="5" s="1"/>
  <c r="R1147" i="5"/>
  <c r="Y1146" i="5"/>
  <c r="X1146" i="5"/>
  <c r="W1146" i="5"/>
  <c r="T1146" i="5"/>
  <c r="S1146" i="5"/>
  <c r="U1146" i="5" s="1"/>
  <c r="R1146" i="5"/>
  <c r="Y1145" i="5"/>
  <c r="X1145" i="5"/>
  <c r="W1145" i="5"/>
  <c r="V1145" i="5"/>
  <c r="T1145" i="5"/>
  <c r="S1145" i="5"/>
  <c r="U1145" i="5" s="1"/>
  <c r="Z1145" i="5" s="1"/>
  <c r="R1145" i="5"/>
  <c r="Y1144" i="5"/>
  <c r="X1144" i="5"/>
  <c r="W1144" i="5"/>
  <c r="T1144" i="5"/>
  <c r="S1144" i="5"/>
  <c r="U1144" i="5" s="1"/>
  <c r="R1144" i="5"/>
  <c r="Y1143" i="5"/>
  <c r="X1143" i="5"/>
  <c r="W1143" i="5"/>
  <c r="T1143" i="5"/>
  <c r="S1143" i="5"/>
  <c r="U1143" i="5" s="1"/>
  <c r="R1143" i="5"/>
  <c r="Y1142" i="5"/>
  <c r="X1142" i="5"/>
  <c r="W1142" i="5"/>
  <c r="T1142" i="5"/>
  <c r="S1142" i="5"/>
  <c r="U1142" i="5" s="1"/>
  <c r="R1142" i="5"/>
  <c r="Y1141" i="5"/>
  <c r="X1141" i="5"/>
  <c r="W1141" i="5"/>
  <c r="V1141" i="5"/>
  <c r="T1141" i="5"/>
  <c r="S1141" i="5"/>
  <c r="U1141" i="5" s="1"/>
  <c r="Z1141" i="5" s="1"/>
  <c r="R1141" i="5"/>
  <c r="Y1140" i="5"/>
  <c r="X1140" i="5"/>
  <c r="W1140" i="5"/>
  <c r="T1140" i="5"/>
  <c r="S1140" i="5"/>
  <c r="U1140" i="5" s="1"/>
  <c r="R1140" i="5"/>
  <c r="Y1139" i="5"/>
  <c r="X1139" i="5"/>
  <c r="W1139" i="5"/>
  <c r="T1139" i="5"/>
  <c r="S1139" i="5"/>
  <c r="U1139" i="5" s="1"/>
  <c r="R1139" i="5"/>
  <c r="Y1138" i="5"/>
  <c r="X1138" i="5"/>
  <c r="W1138" i="5"/>
  <c r="T1138" i="5"/>
  <c r="S1138" i="5"/>
  <c r="U1138" i="5" s="1"/>
  <c r="R1138" i="5"/>
  <c r="Y1137" i="5"/>
  <c r="X1137" i="5"/>
  <c r="W1137" i="5"/>
  <c r="V1137" i="5"/>
  <c r="T1137" i="5"/>
  <c r="S1137" i="5"/>
  <c r="U1137" i="5" s="1"/>
  <c r="Z1137" i="5" s="1"/>
  <c r="R1137" i="5"/>
  <c r="Y1136" i="5"/>
  <c r="X1136" i="5"/>
  <c r="W1136" i="5"/>
  <c r="T1136" i="5"/>
  <c r="S1136" i="5"/>
  <c r="U1136" i="5" s="1"/>
  <c r="R1136" i="5"/>
  <c r="Y1135" i="5"/>
  <c r="X1135" i="5"/>
  <c r="W1135" i="5"/>
  <c r="T1135" i="5"/>
  <c r="S1135" i="5"/>
  <c r="U1135" i="5" s="1"/>
  <c r="R1135" i="5"/>
  <c r="Y1134" i="5"/>
  <c r="X1134" i="5"/>
  <c r="W1134" i="5"/>
  <c r="T1134" i="5"/>
  <c r="S1134" i="5"/>
  <c r="U1134" i="5" s="1"/>
  <c r="R1134" i="5"/>
  <c r="Y1133" i="5"/>
  <c r="X1133" i="5"/>
  <c r="W1133" i="5"/>
  <c r="V1133" i="5"/>
  <c r="T1133" i="5"/>
  <c r="S1133" i="5"/>
  <c r="U1133" i="5" s="1"/>
  <c r="Z1133" i="5" s="1"/>
  <c r="R1133" i="5"/>
  <c r="Y1132" i="5"/>
  <c r="X1132" i="5"/>
  <c r="W1132" i="5"/>
  <c r="T1132" i="5"/>
  <c r="S1132" i="5"/>
  <c r="U1132" i="5" s="1"/>
  <c r="R1132" i="5"/>
  <c r="Y1131" i="5"/>
  <c r="X1131" i="5"/>
  <c r="W1131" i="5"/>
  <c r="T1131" i="5"/>
  <c r="S1131" i="5"/>
  <c r="U1131" i="5" s="1"/>
  <c r="R1131" i="5"/>
  <c r="Y1130" i="5"/>
  <c r="X1130" i="5"/>
  <c r="W1130" i="5"/>
  <c r="T1130" i="5"/>
  <c r="S1130" i="5"/>
  <c r="U1130" i="5" s="1"/>
  <c r="R1130" i="5"/>
  <c r="Y1129" i="5"/>
  <c r="X1129" i="5"/>
  <c r="W1129" i="5"/>
  <c r="V1129" i="5"/>
  <c r="T1129" i="5"/>
  <c r="S1129" i="5"/>
  <c r="U1129" i="5" s="1"/>
  <c r="Z1129" i="5" s="1"/>
  <c r="R1129" i="5"/>
  <c r="Y1128" i="5"/>
  <c r="X1128" i="5"/>
  <c r="W1128" i="5"/>
  <c r="T1128" i="5"/>
  <c r="S1128" i="5"/>
  <c r="U1128" i="5" s="1"/>
  <c r="R1128" i="5"/>
  <c r="Y1127" i="5"/>
  <c r="X1127" i="5"/>
  <c r="W1127" i="5"/>
  <c r="T1127" i="5"/>
  <c r="S1127" i="5"/>
  <c r="U1127" i="5" s="1"/>
  <c r="R1127" i="5"/>
  <c r="Y1126" i="5"/>
  <c r="X1126" i="5"/>
  <c r="W1126" i="5"/>
  <c r="T1126" i="5"/>
  <c r="S1126" i="5"/>
  <c r="U1126" i="5" s="1"/>
  <c r="R1126" i="5"/>
  <c r="Y1125" i="5"/>
  <c r="X1125" i="5"/>
  <c r="W1125" i="5"/>
  <c r="T1125" i="5"/>
  <c r="S1125" i="5"/>
  <c r="U1125" i="5" s="1"/>
  <c r="R1125" i="5"/>
  <c r="Y1124" i="5"/>
  <c r="X1124" i="5"/>
  <c r="W1124" i="5"/>
  <c r="T1124" i="5"/>
  <c r="S1124" i="5"/>
  <c r="U1124" i="5" s="1"/>
  <c r="R1124" i="5"/>
  <c r="Y1123" i="5"/>
  <c r="X1123" i="5"/>
  <c r="W1123" i="5"/>
  <c r="T1123" i="5"/>
  <c r="S1123" i="5"/>
  <c r="U1123" i="5" s="1"/>
  <c r="R1123" i="5"/>
  <c r="Y1122" i="5"/>
  <c r="X1122" i="5"/>
  <c r="W1122" i="5"/>
  <c r="T1122" i="5"/>
  <c r="S1122" i="5"/>
  <c r="U1122" i="5" s="1"/>
  <c r="R1122" i="5"/>
  <c r="Y1121" i="5"/>
  <c r="X1121" i="5"/>
  <c r="W1121" i="5"/>
  <c r="T1121" i="5"/>
  <c r="S1121" i="5"/>
  <c r="U1121" i="5" s="1"/>
  <c r="R1121" i="5"/>
  <c r="Y1120" i="5"/>
  <c r="X1120" i="5"/>
  <c r="W1120" i="5"/>
  <c r="T1120" i="5"/>
  <c r="S1120" i="5"/>
  <c r="U1120" i="5" s="1"/>
  <c r="R1120" i="5"/>
  <c r="Y1119" i="5"/>
  <c r="X1119" i="5"/>
  <c r="W1119" i="5"/>
  <c r="T1119" i="5"/>
  <c r="S1119" i="5"/>
  <c r="U1119" i="5" s="1"/>
  <c r="R1119" i="5"/>
  <c r="Y1118" i="5"/>
  <c r="X1118" i="5"/>
  <c r="W1118" i="5"/>
  <c r="T1118" i="5"/>
  <c r="S1118" i="5"/>
  <c r="U1118" i="5" s="1"/>
  <c r="R1118" i="5"/>
  <c r="Y1117" i="5"/>
  <c r="X1117" i="5"/>
  <c r="W1117" i="5"/>
  <c r="T1117" i="5"/>
  <c r="S1117" i="5"/>
  <c r="U1117" i="5" s="1"/>
  <c r="R1117" i="5"/>
  <c r="Y1116" i="5"/>
  <c r="X1116" i="5"/>
  <c r="W1116" i="5"/>
  <c r="T1116" i="5"/>
  <c r="S1116" i="5"/>
  <c r="U1116" i="5" s="1"/>
  <c r="R1116" i="5"/>
  <c r="Y1115" i="5"/>
  <c r="X1115" i="5"/>
  <c r="W1115" i="5"/>
  <c r="T1115" i="5"/>
  <c r="S1115" i="5"/>
  <c r="U1115" i="5" s="1"/>
  <c r="R1115" i="5"/>
  <c r="Y1114" i="5"/>
  <c r="X1114" i="5"/>
  <c r="W1114" i="5"/>
  <c r="T1114" i="5"/>
  <c r="S1114" i="5"/>
  <c r="U1114" i="5" s="1"/>
  <c r="R1114" i="5"/>
  <c r="Y1113" i="5"/>
  <c r="X1113" i="5"/>
  <c r="W1113" i="5"/>
  <c r="T1113" i="5"/>
  <c r="S1113" i="5"/>
  <c r="U1113" i="5" s="1"/>
  <c r="R1113" i="5"/>
  <c r="Y1112" i="5"/>
  <c r="X1112" i="5"/>
  <c r="W1112" i="5"/>
  <c r="T1112" i="5"/>
  <c r="S1112" i="5"/>
  <c r="U1112" i="5" s="1"/>
  <c r="R1112" i="5"/>
  <c r="Y1111" i="5"/>
  <c r="X1111" i="5"/>
  <c r="W1111" i="5"/>
  <c r="T1111" i="5"/>
  <c r="S1111" i="5"/>
  <c r="U1111" i="5" s="1"/>
  <c r="R1111" i="5"/>
  <c r="Y1110" i="5"/>
  <c r="X1110" i="5"/>
  <c r="W1110" i="5"/>
  <c r="T1110" i="5"/>
  <c r="S1110" i="5"/>
  <c r="U1110" i="5" s="1"/>
  <c r="R1110" i="5"/>
  <c r="Y1109" i="5"/>
  <c r="X1109" i="5"/>
  <c r="W1109" i="5"/>
  <c r="T1109" i="5"/>
  <c r="S1109" i="5"/>
  <c r="U1109" i="5" s="1"/>
  <c r="R1109" i="5"/>
  <c r="Y1108" i="5"/>
  <c r="X1108" i="5"/>
  <c r="W1108" i="5"/>
  <c r="T1108" i="5"/>
  <c r="S1108" i="5"/>
  <c r="U1108" i="5" s="1"/>
  <c r="R1108" i="5"/>
  <c r="Y1107" i="5"/>
  <c r="X1107" i="5"/>
  <c r="W1107" i="5"/>
  <c r="T1107" i="5"/>
  <c r="S1107" i="5"/>
  <c r="U1107" i="5" s="1"/>
  <c r="R1107" i="5"/>
  <c r="Y1106" i="5"/>
  <c r="X1106" i="5"/>
  <c r="W1106" i="5"/>
  <c r="T1106" i="5"/>
  <c r="S1106" i="5"/>
  <c r="U1106" i="5" s="1"/>
  <c r="R1106" i="5"/>
  <c r="Y1105" i="5"/>
  <c r="X1105" i="5"/>
  <c r="W1105" i="5"/>
  <c r="T1105" i="5"/>
  <c r="S1105" i="5"/>
  <c r="U1105" i="5" s="1"/>
  <c r="R1105" i="5"/>
  <c r="Y1104" i="5"/>
  <c r="X1104" i="5"/>
  <c r="W1104" i="5"/>
  <c r="T1104" i="5"/>
  <c r="S1104" i="5"/>
  <c r="U1104" i="5" s="1"/>
  <c r="R1104" i="5"/>
  <c r="Y1103" i="5"/>
  <c r="X1103" i="5"/>
  <c r="W1103" i="5"/>
  <c r="T1103" i="5"/>
  <c r="S1103" i="5"/>
  <c r="U1103" i="5" s="1"/>
  <c r="R1103" i="5"/>
  <c r="Y1102" i="5"/>
  <c r="X1102" i="5"/>
  <c r="W1102" i="5"/>
  <c r="T1102" i="5"/>
  <c r="S1102" i="5"/>
  <c r="U1102" i="5" s="1"/>
  <c r="R1102" i="5"/>
  <c r="Y1101" i="5"/>
  <c r="X1101" i="5"/>
  <c r="W1101" i="5"/>
  <c r="T1101" i="5"/>
  <c r="S1101" i="5"/>
  <c r="U1101" i="5" s="1"/>
  <c r="R1101" i="5"/>
  <c r="Y1100" i="5"/>
  <c r="X1100" i="5"/>
  <c r="W1100" i="5"/>
  <c r="T1100" i="5"/>
  <c r="S1100" i="5"/>
  <c r="U1100" i="5" s="1"/>
  <c r="R1100" i="5"/>
  <c r="Y1099" i="5"/>
  <c r="X1099" i="5"/>
  <c r="W1099" i="5"/>
  <c r="T1099" i="5"/>
  <c r="S1099" i="5"/>
  <c r="U1099" i="5" s="1"/>
  <c r="R1099" i="5"/>
  <c r="Y1098" i="5"/>
  <c r="X1098" i="5"/>
  <c r="W1098" i="5"/>
  <c r="T1098" i="5"/>
  <c r="S1098" i="5"/>
  <c r="U1098" i="5" s="1"/>
  <c r="R1098" i="5"/>
  <c r="V1098" i="5" s="1"/>
  <c r="Y1097" i="5"/>
  <c r="X1097" i="5"/>
  <c r="W1097" i="5"/>
  <c r="T1097" i="5"/>
  <c r="S1097" i="5"/>
  <c r="U1097" i="5" s="1"/>
  <c r="R1097" i="5"/>
  <c r="Y1096" i="5"/>
  <c r="X1096" i="5"/>
  <c r="W1096" i="5"/>
  <c r="V1096" i="5"/>
  <c r="T1096" i="5"/>
  <c r="S1096" i="5"/>
  <c r="U1096" i="5" s="1"/>
  <c r="Z1096" i="5" s="1"/>
  <c r="R1096" i="5"/>
  <c r="Y1095" i="5"/>
  <c r="X1095" i="5"/>
  <c r="W1095" i="5"/>
  <c r="T1095" i="5"/>
  <c r="S1095" i="5"/>
  <c r="U1095" i="5" s="1"/>
  <c r="R1095" i="5"/>
  <c r="Y1094" i="5"/>
  <c r="X1094" i="5"/>
  <c r="W1094" i="5"/>
  <c r="T1094" i="5"/>
  <c r="S1094" i="5"/>
  <c r="U1094" i="5" s="1"/>
  <c r="R1094" i="5"/>
  <c r="Y1093" i="5"/>
  <c r="X1093" i="5"/>
  <c r="W1093" i="5"/>
  <c r="T1093" i="5"/>
  <c r="S1093" i="5"/>
  <c r="U1093" i="5" s="1"/>
  <c r="R1093" i="5"/>
  <c r="Y1092" i="5"/>
  <c r="X1092" i="5"/>
  <c r="W1092" i="5"/>
  <c r="V1092" i="5"/>
  <c r="T1092" i="5"/>
  <c r="S1092" i="5"/>
  <c r="U1092" i="5" s="1"/>
  <c r="Z1092" i="5" s="1"/>
  <c r="R1092" i="5"/>
  <c r="Y1091" i="5"/>
  <c r="X1091" i="5"/>
  <c r="W1091" i="5"/>
  <c r="T1091" i="5"/>
  <c r="S1091" i="5"/>
  <c r="U1091" i="5" s="1"/>
  <c r="R1091" i="5"/>
  <c r="Y1090" i="5"/>
  <c r="X1090" i="5"/>
  <c r="W1090" i="5"/>
  <c r="T1090" i="5"/>
  <c r="S1090" i="5"/>
  <c r="U1090" i="5" s="1"/>
  <c r="R1090" i="5"/>
  <c r="Y1089" i="5"/>
  <c r="X1089" i="5"/>
  <c r="W1089" i="5"/>
  <c r="T1089" i="5"/>
  <c r="S1089" i="5"/>
  <c r="U1089" i="5" s="1"/>
  <c r="R1089" i="5"/>
  <c r="Y1088" i="5"/>
  <c r="X1088" i="5"/>
  <c r="W1088" i="5"/>
  <c r="V1088" i="5"/>
  <c r="T1088" i="5"/>
  <c r="S1088" i="5"/>
  <c r="U1088" i="5" s="1"/>
  <c r="Z1088" i="5" s="1"/>
  <c r="R1088" i="5"/>
  <c r="Y1087" i="5"/>
  <c r="X1087" i="5"/>
  <c r="W1087" i="5"/>
  <c r="T1087" i="5"/>
  <c r="S1087" i="5"/>
  <c r="U1087" i="5" s="1"/>
  <c r="R1087" i="5"/>
  <c r="Y1086" i="5"/>
  <c r="X1086" i="5"/>
  <c r="W1086" i="5"/>
  <c r="T1086" i="5"/>
  <c r="S1086" i="5"/>
  <c r="U1086" i="5" s="1"/>
  <c r="R1086" i="5"/>
  <c r="Y1085" i="5"/>
  <c r="X1085" i="5"/>
  <c r="W1085" i="5"/>
  <c r="T1085" i="5"/>
  <c r="S1085" i="5"/>
  <c r="U1085" i="5" s="1"/>
  <c r="R1085" i="5"/>
  <c r="Y1084" i="5"/>
  <c r="X1084" i="5"/>
  <c r="W1084" i="5"/>
  <c r="V1084" i="5"/>
  <c r="T1084" i="5"/>
  <c r="S1084" i="5"/>
  <c r="U1084" i="5" s="1"/>
  <c r="Z1084" i="5" s="1"/>
  <c r="R1084" i="5"/>
  <c r="Y1083" i="5"/>
  <c r="X1083" i="5"/>
  <c r="W1083" i="5"/>
  <c r="T1083" i="5"/>
  <c r="S1083" i="5"/>
  <c r="U1083" i="5" s="1"/>
  <c r="R1083" i="5"/>
  <c r="Y1082" i="5"/>
  <c r="X1082" i="5"/>
  <c r="W1082" i="5"/>
  <c r="T1082" i="5"/>
  <c r="S1082" i="5"/>
  <c r="U1082" i="5" s="1"/>
  <c r="R1082" i="5"/>
  <c r="Y1081" i="5"/>
  <c r="X1081" i="5"/>
  <c r="W1081" i="5"/>
  <c r="T1081" i="5"/>
  <c r="S1081" i="5"/>
  <c r="U1081" i="5" s="1"/>
  <c r="R1081" i="5"/>
  <c r="Y1080" i="5"/>
  <c r="X1080" i="5"/>
  <c r="W1080" i="5"/>
  <c r="V1080" i="5"/>
  <c r="T1080" i="5"/>
  <c r="S1080" i="5"/>
  <c r="U1080" i="5" s="1"/>
  <c r="Z1080" i="5" s="1"/>
  <c r="R1080" i="5"/>
  <c r="Y1079" i="5"/>
  <c r="X1079" i="5"/>
  <c r="W1079" i="5"/>
  <c r="T1079" i="5"/>
  <c r="S1079" i="5"/>
  <c r="U1079" i="5" s="1"/>
  <c r="R1079" i="5"/>
  <c r="Y1078" i="5"/>
  <c r="X1078" i="5"/>
  <c r="W1078" i="5"/>
  <c r="T1078" i="5"/>
  <c r="S1078" i="5"/>
  <c r="U1078" i="5" s="1"/>
  <c r="R1078" i="5"/>
  <c r="Y1077" i="5"/>
  <c r="X1077" i="5"/>
  <c r="W1077" i="5"/>
  <c r="T1077" i="5"/>
  <c r="S1077" i="5"/>
  <c r="U1077" i="5" s="1"/>
  <c r="R1077" i="5"/>
  <c r="Y1076" i="5"/>
  <c r="X1076" i="5"/>
  <c r="W1076" i="5"/>
  <c r="V1076" i="5"/>
  <c r="T1076" i="5"/>
  <c r="S1076" i="5"/>
  <c r="U1076" i="5" s="1"/>
  <c r="Z1076" i="5" s="1"/>
  <c r="R1076" i="5"/>
  <c r="Y1075" i="5"/>
  <c r="X1075" i="5"/>
  <c r="W1075" i="5"/>
  <c r="T1075" i="5"/>
  <c r="S1075" i="5"/>
  <c r="U1075" i="5" s="1"/>
  <c r="R1075" i="5"/>
  <c r="Y1074" i="5"/>
  <c r="X1074" i="5"/>
  <c r="W1074" i="5"/>
  <c r="T1074" i="5"/>
  <c r="S1074" i="5"/>
  <c r="U1074" i="5" s="1"/>
  <c r="R1074" i="5"/>
  <c r="Y1073" i="5"/>
  <c r="X1073" i="5"/>
  <c r="W1073" i="5"/>
  <c r="T1073" i="5"/>
  <c r="S1073" i="5"/>
  <c r="U1073" i="5" s="1"/>
  <c r="R1073" i="5"/>
  <c r="Y1072" i="5"/>
  <c r="X1072" i="5"/>
  <c r="W1072" i="5"/>
  <c r="V1072" i="5"/>
  <c r="T1072" i="5"/>
  <c r="S1072" i="5"/>
  <c r="U1072" i="5" s="1"/>
  <c r="Z1072" i="5" s="1"/>
  <c r="R1072" i="5"/>
  <c r="Y1071" i="5"/>
  <c r="X1071" i="5"/>
  <c r="W1071" i="5"/>
  <c r="T1071" i="5"/>
  <c r="S1071" i="5"/>
  <c r="U1071" i="5" s="1"/>
  <c r="R1071" i="5"/>
  <c r="Y1070" i="5"/>
  <c r="X1070" i="5"/>
  <c r="W1070" i="5"/>
  <c r="T1070" i="5"/>
  <c r="S1070" i="5"/>
  <c r="U1070" i="5" s="1"/>
  <c r="R1070" i="5"/>
  <c r="Y1069" i="5"/>
  <c r="X1069" i="5"/>
  <c r="W1069" i="5"/>
  <c r="T1069" i="5"/>
  <c r="S1069" i="5"/>
  <c r="U1069" i="5" s="1"/>
  <c r="R1069" i="5"/>
  <c r="Y1068" i="5"/>
  <c r="X1068" i="5"/>
  <c r="W1068" i="5"/>
  <c r="V1068" i="5"/>
  <c r="T1068" i="5"/>
  <c r="S1068" i="5"/>
  <c r="U1068" i="5" s="1"/>
  <c r="Z1068" i="5" s="1"/>
  <c r="R1068" i="5"/>
  <c r="Y1067" i="5"/>
  <c r="X1067" i="5"/>
  <c r="W1067" i="5"/>
  <c r="T1067" i="5"/>
  <c r="S1067" i="5"/>
  <c r="U1067" i="5" s="1"/>
  <c r="R1067" i="5"/>
  <c r="Y1066" i="5"/>
  <c r="X1066" i="5"/>
  <c r="W1066" i="5"/>
  <c r="T1066" i="5"/>
  <c r="S1066" i="5"/>
  <c r="U1066" i="5" s="1"/>
  <c r="R1066" i="5"/>
  <c r="Y1065" i="5"/>
  <c r="X1065" i="5"/>
  <c r="W1065" i="5"/>
  <c r="T1065" i="5"/>
  <c r="S1065" i="5"/>
  <c r="U1065" i="5" s="1"/>
  <c r="R1065" i="5"/>
  <c r="Y1064" i="5"/>
  <c r="X1064" i="5"/>
  <c r="W1064" i="5"/>
  <c r="V1064" i="5"/>
  <c r="T1064" i="5"/>
  <c r="S1064" i="5"/>
  <c r="U1064" i="5" s="1"/>
  <c r="Z1064" i="5" s="1"/>
  <c r="R1064" i="5"/>
  <c r="Y1063" i="5"/>
  <c r="X1063" i="5"/>
  <c r="W1063" i="5"/>
  <c r="T1063" i="5"/>
  <c r="S1063" i="5"/>
  <c r="U1063" i="5" s="1"/>
  <c r="R1063" i="5"/>
  <c r="Y1062" i="5"/>
  <c r="X1062" i="5"/>
  <c r="W1062" i="5"/>
  <c r="T1062" i="5"/>
  <c r="S1062" i="5"/>
  <c r="U1062" i="5" s="1"/>
  <c r="R1062" i="5"/>
  <c r="Y1061" i="5"/>
  <c r="X1061" i="5"/>
  <c r="W1061" i="5"/>
  <c r="T1061" i="5"/>
  <c r="S1061" i="5"/>
  <c r="U1061" i="5" s="1"/>
  <c r="R1061" i="5"/>
  <c r="Y1060" i="5"/>
  <c r="X1060" i="5"/>
  <c r="W1060" i="5"/>
  <c r="V1060" i="5"/>
  <c r="T1060" i="5"/>
  <c r="S1060" i="5"/>
  <c r="U1060" i="5" s="1"/>
  <c r="Z1060" i="5" s="1"/>
  <c r="R1060" i="5"/>
  <c r="Y1059" i="5"/>
  <c r="X1059" i="5"/>
  <c r="W1059" i="5"/>
  <c r="T1059" i="5"/>
  <c r="S1059" i="5"/>
  <c r="U1059" i="5" s="1"/>
  <c r="R1059" i="5"/>
  <c r="Y1058" i="5"/>
  <c r="X1058" i="5"/>
  <c r="W1058" i="5"/>
  <c r="T1058" i="5"/>
  <c r="S1058" i="5"/>
  <c r="U1058" i="5" s="1"/>
  <c r="R1058" i="5"/>
  <c r="Y1057" i="5"/>
  <c r="X1057" i="5"/>
  <c r="W1057" i="5"/>
  <c r="T1057" i="5"/>
  <c r="S1057" i="5"/>
  <c r="U1057" i="5" s="1"/>
  <c r="R1057" i="5"/>
  <c r="Y1056" i="5"/>
  <c r="X1056" i="5"/>
  <c r="W1056" i="5"/>
  <c r="V1056" i="5"/>
  <c r="T1056" i="5"/>
  <c r="S1056" i="5"/>
  <c r="U1056" i="5" s="1"/>
  <c r="Z1056" i="5" s="1"/>
  <c r="R1056" i="5"/>
  <c r="Y1055" i="5"/>
  <c r="X1055" i="5"/>
  <c r="W1055" i="5"/>
  <c r="T1055" i="5"/>
  <c r="S1055" i="5"/>
  <c r="U1055" i="5" s="1"/>
  <c r="R1055" i="5"/>
  <c r="Y1054" i="5"/>
  <c r="X1054" i="5"/>
  <c r="W1054" i="5"/>
  <c r="T1054" i="5"/>
  <c r="S1054" i="5"/>
  <c r="U1054" i="5" s="1"/>
  <c r="R1054" i="5"/>
  <c r="Y1053" i="5"/>
  <c r="X1053" i="5"/>
  <c r="W1053" i="5"/>
  <c r="T1053" i="5"/>
  <c r="S1053" i="5"/>
  <c r="U1053" i="5" s="1"/>
  <c r="R1053" i="5"/>
  <c r="Y1052" i="5"/>
  <c r="X1052" i="5"/>
  <c r="W1052" i="5"/>
  <c r="T1052" i="5"/>
  <c r="S1052" i="5"/>
  <c r="U1052" i="5" s="1"/>
  <c r="R1052" i="5"/>
  <c r="Y1051" i="5"/>
  <c r="X1051" i="5"/>
  <c r="W1051" i="5"/>
  <c r="T1051" i="5"/>
  <c r="S1051" i="5"/>
  <c r="U1051" i="5" s="1"/>
  <c r="R1051" i="5"/>
  <c r="Y1050" i="5"/>
  <c r="X1050" i="5"/>
  <c r="W1050" i="5"/>
  <c r="T1050" i="5"/>
  <c r="S1050" i="5"/>
  <c r="U1050" i="5" s="1"/>
  <c r="R1050" i="5"/>
  <c r="Y1049" i="5"/>
  <c r="X1049" i="5"/>
  <c r="W1049" i="5"/>
  <c r="T1049" i="5"/>
  <c r="S1049" i="5"/>
  <c r="U1049" i="5" s="1"/>
  <c r="R1049" i="5"/>
  <c r="Y1048" i="5"/>
  <c r="X1048" i="5"/>
  <c r="W1048" i="5"/>
  <c r="T1048" i="5"/>
  <c r="S1048" i="5"/>
  <c r="U1048" i="5" s="1"/>
  <c r="R1048" i="5"/>
  <c r="Y1047" i="5"/>
  <c r="X1047" i="5"/>
  <c r="W1047" i="5"/>
  <c r="T1047" i="5"/>
  <c r="S1047" i="5"/>
  <c r="U1047" i="5" s="1"/>
  <c r="R1047" i="5"/>
  <c r="Y1046" i="5"/>
  <c r="X1046" i="5"/>
  <c r="W1046" i="5"/>
  <c r="T1046" i="5"/>
  <c r="S1046" i="5"/>
  <c r="U1046" i="5" s="1"/>
  <c r="R1046" i="5"/>
  <c r="Y1045" i="5"/>
  <c r="X1045" i="5"/>
  <c r="W1045" i="5"/>
  <c r="T1045" i="5"/>
  <c r="S1045" i="5"/>
  <c r="U1045" i="5" s="1"/>
  <c r="R1045" i="5"/>
  <c r="Y1044" i="5"/>
  <c r="X1044" i="5"/>
  <c r="W1044" i="5"/>
  <c r="T1044" i="5"/>
  <c r="S1044" i="5"/>
  <c r="U1044" i="5" s="1"/>
  <c r="R1044" i="5"/>
  <c r="Y1043" i="5"/>
  <c r="X1043" i="5"/>
  <c r="W1043" i="5"/>
  <c r="T1043" i="5"/>
  <c r="S1043" i="5"/>
  <c r="U1043" i="5" s="1"/>
  <c r="R1043" i="5"/>
  <c r="Y1042" i="5"/>
  <c r="X1042" i="5"/>
  <c r="W1042" i="5"/>
  <c r="T1042" i="5"/>
  <c r="S1042" i="5"/>
  <c r="U1042" i="5" s="1"/>
  <c r="R1042" i="5"/>
  <c r="Y1041" i="5"/>
  <c r="X1041" i="5"/>
  <c r="W1041" i="5"/>
  <c r="T1041" i="5"/>
  <c r="S1041" i="5"/>
  <c r="U1041" i="5" s="1"/>
  <c r="R1041" i="5"/>
  <c r="Y1040" i="5"/>
  <c r="X1040" i="5"/>
  <c r="W1040" i="5"/>
  <c r="T1040" i="5"/>
  <c r="S1040" i="5"/>
  <c r="U1040" i="5" s="1"/>
  <c r="R1040" i="5"/>
  <c r="Y1039" i="5"/>
  <c r="X1039" i="5"/>
  <c r="W1039" i="5"/>
  <c r="T1039" i="5"/>
  <c r="S1039" i="5"/>
  <c r="U1039" i="5" s="1"/>
  <c r="R1039" i="5"/>
  <c r="Y1038" i="5"/>
  <c r="X1038" i="5"/>
  <c r="W1038" i="5"/>
  <c r="T1038" i="5"/>
  <c r="S1038" i="5"/>
  <c r="U1038" i="5" s="1"/>
  <c r="R1038" i="5"/>
  <c r="Y1037" i="5"/>
  <c r="X1037" i="5"/>
  <c r="W1037" i="5"/>
  <c r="T1037" i="5"/>
  <c r="S1037" i="5"/>
  <c r="U1037" i="5" s="1"/>
  <c r="R1037" i="5"/>
  <c r="Y1036" i="5"/>
  <c r="X1036" i="5"/>
  <c r="W1036" i="5"/>
  <c r="T1036" i="5"/>
  <c r="S1036" i="5"/>
  <c r="U1036" i="5" s="1"/>
  <c r="R1036" i="5"/>
  <c r="Y1035" i="5"/>
  <c r="X1035" i="5"/>
  <c r="W1035" i="5"/>
  <c r="T1035" i="5"/>
  <c r="S1035" i="5"/>
  <c r="U1035" i="5" s="1"/>
  <c r="R1035" i="5"/>
  <c r="Y1034" i="5"/>
  <c r="X1034" i="5"/>
  <c r="W1034" i="5"/>
  <c r="T1034" i="5"/>
  <c r="S1034" i="5"/>
  <c r="U1034" i="5" s="1"/>
  <c r="R1034" i="5"/>
  <c r="Y1033" i="5"/>
  <c r="X1033" i="5"/>
  <c r="W1033" i="5"/>
  <c r="T1033" i="5"/>
  <c r="S1033" i="5"/>
  <c r="U1033" i="5" s="1"/>
  <c r="R1033" i="5"/>
  <c r="Y1032" i="5"/>
  <c r="X1032" i="5"/>
  <c r="W1032" i="5"/>
  <c r="T1032" i="5"/>
  <c r="S1032" i="5"/>
  <c r="U1032" i="5" s="1"/>
  <c r="R1032" i="5"/>
  <c r="Y1031" i="5"/>
  <c r="X1031" i="5"/>
  <c r="W1031" i="5"/>
  <c r="T1031" i="5"/>
  <c r="S1031" i="5"/>
  <c r="U1031" i="5" s="1"/>
  <c r="R1031" i="5"/>
  <c r="Y1030" i="5"/>
  <c r="X1030" i="5"/>
  <c r="W1030" i="5"/>
  <c r="T1030" i="5"/>
  <c r="S1030" i="5"/>
  <c r="U1030" i="5" s="1"/>
  <c r="R1030" i="5"/>
  <c r="Y1029" i="5"/>
  <c r="X1029" i="5"/>
  <c r="W1029" i="5"/>
  <c r="T1029" i="5"/>
  <c r="S1029" i="5"/>
  <c r="U1029" i="5" s="1"/>
  <c r="R1029" i="5"/>
  <c r="Y1028" i="5"/>
  <c r="X1028" i="5"/>
  <c r="W1028" i="5"/>
  <c r="T1028" i="5"/>
  <c r="S1028" i="5"/>
  <c r="U1028" i="5" s="1"/>
  <c r="R1028" i="5"/>
  <c r="Y1027" i="5"/>
  <c r="X1027" i="5"/>
  <c r="W1027" i="5"/>
  <c r="T1027" i="5"/>
  <c r="S1027" i="5"/>
  <c r="U1027" i="5" s="1"/>
  <c r="R1027" i="5"/>
  <c r="Y1026" i="5"/>
  <c r="X1026" i="5"/>
  <c r="W1026" i="5"/>
  <c r="T1026" i="5"/>
  <c r="S1026" i="5"/>
  <c r="U1026" i="5" s="1"/>
  <c r="R1026" i="5"/>
  <c r="Y1025" i="5"/>
  <c r="X1025" i="5"/>
  <c r="W1025" i="5"/>
  <c r="T1025" i="5"/>
  <c r="S1025" i="5"/>
  <c r="U1025" i="5" s="1"/>
  <c r="R1025" i="5"/>
  <c r="Y1024" i="5"/>
  <c r="X1024" i="5"/>
  <c r="W1024" i="5"/>
  <c r="T1024" i="5"/>
  <c r="S1024" i="5"/>
  <c r="U1024" i="5" s="1"/>
  <c r="R1024" i="5"/>
  <c r="Y1023" i="5"/>
  <c r="X1023" i="5"/>
  <c r="W1023" i="5"/>
  <c r="T1023" i="5"/>
  <c r="S1023" i="5"/>
  <c r="U1023" i="5" s="1"/>
  <c r="R1023" i="5"/>
  <c r="Y1022" i="5"/>
  <c r="X1022" i="5"/>
  <c r="W1022" i="5"/>
  <c r="T1022" i="5"/>
  <c r="S1022" i="5"/>
  <c r="U1022" i="5" s="1"/>
  <c r="R1022" i="5"/>
  <c r="Y1021" i="5"/>
  <c r="X1021" i="5"/>
  <c r="W1021" i="5"/>
  <c r="T1021" i="5"/>
  <c r="S1021" i="5"/>
  <c r="U1021" i="5" s="1"/>
  <c r="R1021" i="5"/>
  <c r="Y1020" i="5"/>
  <c r="X1020" i="5"/>
  <c r="W1020" i="5"/>
  <c r="T1020" i="5"/>
  <c r="S1020" i="5"/>
  <c r="U1020" i="5" s="1"/>
  <c r="R1020" i="5"/>
  <c r="Y1019" i="5"/>
  <c r="X1019" i="5"/>
  <c r="W1019" i="5"/>
  <c r="T1019" i="5"/>
  <c r="S1019" i="5"/>
  <c r="U1019" i="5" s="1"/>
  <c r="R1019" i="5"/>
  <c r="Y1018" i="5"/>
  <c r="X1018" i="5"/>
  <c r="W1018" i="5"/>
  <c r="T1018" i="5"/>
  <c r="S1018" i="5"/>
  <c r="U1018" i="5" s="1"/>
  <c r="R1018" i="5"/>
  <c r="Y1017" i="5"/>
  <c r="X1017" i="5"/>
  <c r="W1017" i="5"/>
  <c r="T1017" i="5"/>
  <c r="S1017" i="5"/>
  <c r="U1017" i="5" s="1"/>
  <c r="R1017" i="5"/>
  <c r="Y1016" i="5"/>
  <c r="X1016" i="5"/>
  <c r="W1016" i="5"/>
  <c r="T1016" i="5"/>
  <c r="S1016" i="5"/>
  <c r="U1016" i="5" s="1"/>
  <c r="R1016" i="5"/>
  <c r="Y1015" i="5"/>
  <c r="X1015" i="5"/>
  <c r="W1015" i="5"/>
  <c r="T1015" i="5"/>
  <c r="S1015" i="5"/>
  <c r="U1015" i="5" s="1"/>
  <c r="R1015" i="5"/>
  <c r="Y1014" i="5"/>
  <c r="X1014" i="5"/>
  <c r="W1014" i="5"/>
  <c r="T1014" i="5"/>
  <c r="S1014" i="5"/>
  <c r="U1014" i="5" s="1"/>
  <c r="R1014" i="5"/>
  <c r="Y1013" i="5"/>
  <c r="X1013" i="5"/>
  <c r="W1013" i="5"/>
  <c r="T1013" i="5"/>
  <c r="S1013" i="5"/>
  <c r="U1013" i="5" s="1"/>
  <c r="R1013" i="5"/>
  <c r="Y1012" i="5"/>
  <c r="X1012" i="5"/>
  <c r="W1012" i="5"/>
  <c r="T1012" i="5"/>
  <c r="S1012" i="5"/>
  <c r="U1012" i="5" s="1"/>
  <c r="R1012" i="5"/>
  <c r="Y1011" i="5"/>
  <c r="X1011" i="5"/>
  <c r="W1011" i="5"/>
  <c r="T1011" i="5"/>
  <c r="S1011" i="5"/>
  <c r="U1011" i="5" s="1"/>
  <c r="R1011" i="5"/>
  <c r="Y1010" i="5"/>
  <c r="X1010" i="5"/>
  <c r="W1010" i="5"/>
  <c r="T1010" i="5"/>
  <c r="S1010" i="5"/>
  <c r="U1010" i="5" s="1"/>
  <c r="R1010" i="5"/>
  <c r="Y1009" i="5"/>
  <c r="X1009" i="5"/>
  <c r="W1009" i="5"/>
  <c r="T1009" i="5"/>
  <c r="S1009" i="5"/>
  <c r="U1009" i="5" s="1"/>
  <c r="R1009" i="5"/>
  <c r="Y1008" i="5"/>
  <c r="X1008" i="5"/>
  <c r="W1008" i="5"/>
  <c r="T1008" i="5"/>
  <c r="S1008" i="5"/>
  <c r="U1008" i="5" s="1"/>
  <c r="R1008" i="5"/>
  <c r="Y1007" i="5"/>
  <c r="X1007" i="5"/>
  <c r="W1007" i="5"/>
  <c r="T1007" i="5"/>
  <c r="S1007" i="5"/>
  <c r="U1007" i="5" s="1"/>
  <c r="R1007" i="5"/>
  <c r="Y1006" i="5"/>
  <c r="X1006" i="5"/>
  <c r="W1006" i="5"/>
  <c r="T1006" i="5"/>
  <c r="S1006" i="5"/>
  <c r="U1006" i="5" s="1"/>
  <c r="R1006" i="5"/>
  <c r="Y1005" i="5"/>
  <c r="X1005" i="5"/>
  <c r="W1005" i="5"/>
  <c r="T1005" i="5"/>
  <c r="S1005" i="5"/>
  <c r="U1005" i="5" s="1"/>
  <c r="R1005" i="5"/>
  <c r="Y1004" i="5"/>
  <c r="X1004" i="5"/>
  <c r="W1004" i="5"/>
  <c r="T1004" i="5"/>
  <c r="S1004" i="5"/>
  <c r="U1004" i="5" s="1"/>
  <c r="R1004" i="5"/>
  <c r="Y1003" i="5"/>
  <c r="X1003" i="5"/>
  <c r="W1003" i="5"/>
  <c r="T1003" i="5"/>
  <c r="S1003" i="5"/>
  <c r="U1003" i="5" s="1"/>
  <c r="R1003" i="5"/>
  <c r="Y1002" i="5"/>
  <c r="X1002" i="5"/>
  <c r="W1002" i="5"/>
  <c r="T1002" i="5"/>
  <c r="S1002" i="5"/>
  <c r="U1002" i="5" s="1"/>
  <c r="R1002" i="5"/>
  <c r="Y1001" i="5"/>
  <c r="X1001" i="5"/>
  <c r="W1001" i="5"/>
  <c r="T1001" i="5"/>
  <c r="S1001" i="5"/>
  <c r="U1001" i="5" s="1"/>
  <c r="R1001" i="5"/>
  <c r="Y1000" i="5"/>
  <c r="X1000" i="5"/>
  <c r="W1000" i="5"/>
  <c r="T1000" i="5"/>
  <c r="S1000" i="5"/>
  <c r="U1000" i="5" s="1"/>
  <c r="R1000" i="5"/>
  <c r="Y999" i="5"/>
  <c r="X999" i="5"/>
  <c r="W999" i="5"/>
  <c r="T999" i="5"/>
  <c r="S999" i="5"/>
  <c r="U999" i="5" s="1"/>
  <c r="R999" i="5"/>
  <c r="Y998" i="5"/>
  <c r="X998" i="5"/>
  <c r="W998" i="5"/>
  <c r="T998" i="5"/>
  <c r="S998" i="5"/>
  <c r="U998" i="5" s="1"/>
  <c r="R998" i="5"/>
  <c r="Y997" i="5"/>
  <c r="X997" i="5"/>
  <c r="W997" i="5"/>
  <c r="T997" i="5"/>
  <c r="S997" i="5"/>
  <c r="U997" i="5" s="1"/>
  <c r="R997" i="5"/>
  <c r="Y996" i="5"/>
  <c r="X996" i="5"/>
  <c r="W996" i="5"/>
  <c r="T996" i="5"/>
  <c r="S996" i="5"/>
  <c r="U996" i="5" s="1"/>
  <c r="R996" i="5"/>
  <c r="Y995" i="5"/>
  <c r="X995" i="5"/>
  <c r="W995" i="5"/>
  <c r="T995" i="5"/>
  <c r="S995" i="5"/>
  <c r="U995" i="5" s="1"/>
  <c r="R995" i="5"/>
  <c r="Y994" i="5"/>
  <c r="X994" i="5"/>
  <c r="W994" i="5"/>
  <c r="T994" i="5"/>
  <c r="S994" i="5"/>
  <c r="U994" i="5" s="1"/>
  <c r="R994" i="5"/>
  <c r="Y993" i="5"/>
  <c r="X993" i="5"/>
  <c r="W993" i="5"/>
  <c r="V993" i="5"/>
  <c r="T993" i="5"/>
  <c r="S993" i="5"/>
  <c r="U993" i="5" s="1"/>
  <c r="R993" i="5"/>
  <c r="Y992" i="5"/>
  <c r="X992" i="5"/>
  <c r="W992" i="5"/>
  <c r="T992" i="5"/>
  <c r="S992" i="5"/>
  <c r="U992" i="5" s="1"/>
  <c r="R992" i="5"/>
  <c r="Y991" i="5"/>
  <c r="X991" i="5"/>
  <c r="W991" i="5"/>
  <c r="T991" i="5"/>
  <c r="S991" i="5"/>
  <c r="U991" i="5" s="1"/>
  <c r="R991" i="5"/>
  <c r="Y990" i="5"/>
  <c r="X990" i="5"/>
  <c r="W990" i="5"/>
  <c r="T990" i="5"/>
  <c r="S990" i="5"/>
  <c r="U990" i="5" s="1"/>
  <c r="R990" i="5"/>
  <c r="Y989" i="5"/>
  <c r="X989" i="5"/>
  <c r="W989" i="5"/>
  <c r="T989" i="5"/>
  <c r="S989" i="5"/>
  <c r="U989" i="5" s="1"/>
  <c r="R989" i="5"/>
  <c r="Y988" i="5"/>
  <c r="X988" i="5"/>
  <c r="W988" i="5"/>
  <c r="T988" i="5"/>
  <c r="S988" i="5"/>
  <c r="U988" i="5" s="1"/>
  <c r="R988" i="5"/>
  <c r="Y987" i="5"/>
  <c r="X987" i="5"/>
  <c r="W987" i="5"/>
  <c r="T987" i="5"/>
  <c r="S987" i="5"/>
  <c r="U987" i="5" s="1"/>
  <c r="R987" i="5"/>
  <c r="Y986" i="5"/>
  <c r="X986" i="5"/>
  <c r="W986" i="5"/>
  <c r="T986" i="5"/>
  <c r="S986" i="5"/>
  <c r="U986" i="5" s="1"/>
  <c r="R986" i="5"/>
  <c r="Y985" i="5"/>
  <c r="X985" i="5"/>
  <c r="W985" i="5"/>
  <c r="T985" i="5"/>
  <c r="S985" i="5"/>
  <c r="U985" i="5" s="1"/>
  <c r="R985" i="5"/>
  <c r="Y984" i="5"/>
  <c r="X984" i="5"/>
  <c r="W984" i="5"/>
  <c r="T984" i="5"/>
  <c r="S984" i="5"/>
  <c r="U984" i="5" s="1"/>
  <c r="R984" i="5"/>
  <c r="Y983" i="5"/>
  <c r="X983" i="5"/>
  <c r="W983" i="5"/>
  <c r="T983" i="5"/>
  <c r="S983" i="5"/>
  <c r="U983" i="5" s="1"/>
  <c r="R983" i="5"/>
  <c r="Y982" i="5"/>
  <c r="X982" i="5"/>
  <c r="W982" i="5"/>
  <c r="T982" i="5"/>
  <c r="S982" i="5"/>
  <c r="U982" i="5" s="1"/>
  <c r="R982" i="5"/>
  <c r="Y981" i="5"/>
  <c r="X981" i="5"/>
  <c r="W981" i="5"/>
  <c r="T981" i="5"/>
  <c r="S981" i="5"/>
  <c r="U981" i="5" s="1"/>
  <c r="R981" i="5"/>
  <c r="Y980" i="5"/>
  <c r="X980" i="5"/>
  <c r="W980" i="5"/>
  <c r="T980" i="5"/>
  <c r="S980" i="5"/>
  <c r="U980" i="5" s="1"/>
  <c r="R980" i="5"/>
  <c r="Y979" i="5"/>
  <c r="X979" i="5"/>
  <c r="W979" i="5"/>
  <c r="T979" i="5"/>
  <c r="S979" i="5"/>
  <c r="U979" i="5" s="1"/>
  <c r="R979" i="5"/>
  <c r="Y978" i="5"/>
  <c r="X978" i="5"/>
  <c r="W978" i="5"/>
  <c r="T978" i="5"/>
  <c r="S978" i="5"/>
  <c r="U978" i="5" s="1"/>
  <c r="R978" i="5"/>
  <c r="Y977" i="5"/>
  <c r="X977" i="5"/>
  <c r="W977" i="5"/>
  <c r="T977" i="5"/>
  <c r="S977" i="5"/>
  <c r="U977" i="5" s="1"/>
  <c r="R977" i="5"/>
  <c r="Y976" i="5"/>
  <c r="X976" i="5"/>
  <c r="W976" i="5"/>
  <c r="T976" i="5"/>
  <c r="S976" i="5"/>
  <c r="U976" i="5" s="1"/>
  <c r="R976" i="5"/>
  <c r="Y975" i="5"/>
  <c r="X975" i="5"/>
  <c r="W975" i="5"/>
  <c r="T975" i="5"/>
  <c r="S975" i="5"/>
  <c r="U975" i="5" s="1"/>
  <c r="R975" i="5"/>
  <c r="Y974" i="5"/>
  <c r="X974" i="5"/>
  <c r="W974" i="5"/>
  <c r="T974" i="5"/>
  <c r="S974" i="5"/>
  <c r="U974" i="5" s="1"/>
  <c r="R974" i="5"/>
  <c r="Y973" i="5"/>
  <c r="X973" i="5"/>
  <c r="W973" i="5"/>
  <c r="T973" i="5"/>
  <c r="S973" i="5"/>
  <c r="U973" i="5" s="1"/>
  <c r="R973" i="5"/>
  <c r="Y972" i="5"/>
  <c r="X972" i="5"/>
  <c r="W972" i="5"/>
  <c r="T972" i="5"/>
  <c r="S972" i="5"/>
  <c r="U972" i="5" s="1"/>
  <c r="R972" i="5"/>
  <c r="Y971" i="5"/>
  <c r="X971" i="5"/>
  <c r="W971" i="5"/>
  <c r="T971" i="5"/>
  <c r="S971" i="5"/>
  <c r="U971" i="5" s="1"/>
  <c r="R971" i="5"/>
  <c r="Y970" i="5"/>
  <c r="X970" i="5"/>
  <c r="W970" i="5"/>
  <c r="T970" i="5"/>
  <c r="S970" i="5"/>
  <c r="U970" i="5" s="1"/>
  <c r="R970" i="5"/>
  <c r="Y969" i="5"/>
  <c r="X969" i="5"/>
  <c r="W969" i="5"/>
  <c r="T969" i="5"/>
  <c r="S969" i="5"/>
  <c r="U969" i="5" s="1"/>
  <c r="R969" i="5"/>
  <c r="Y968" i="5"/>
  <c r="X968" i="5"/>
  <c r="W968" i="5"/>
  <c r="T968" i="5"/>
  <c r="S968" i="5"/>
  <c r="U968" i="5" s="1"/>
  <c r="R968" i="5"/>
  <c r="Y967" i="5"/>
  <c r="X967" i="5"/>
  <c r="W967" i="5"/>
  <c r="T967" i="5"/>
  <c r="S967" i="5"/>
  <c r="U967" i="5" s="1"/>
  <c r="R967" i="5"/>
  <c r="Y966" i="5"/>
  <c r="X966" i="5"/>
  <c r="W966" i="5"/>
  <c r="T966" i="5"/>
  <c r="S966" i="5"/>
  <c r="U966" i="5" s="1"/>
  <c r="R966" i="5"/>
  <c r="Y965" i="5"/>
  <c r="X965" i="5"/>
  <c r="W965" i="5"/>
  <c r="T965" i="5"/>
  <c r="S965" i="5"/>
  <c r="U965" i="5" s="1"/>
  <c r="R965" i="5"/>
  <c r="Y964" i="5"/>
  <c r="X964" i="5"/>
  <c r="W964" i="5"/>
  <c r="T964" i="5"/>
  <c r="S964" i="5"/>
  <c r="U964" i="5" s="1"/>
  <c r="R964" i="5"/>
  <c r="Y963" i="5"/>
  <c r="X963" i="5"/>
  <c r="W963" i="5"/>
  <c r="T963" i="5"/>
  <c r="S963" i="5"/>
  <c r="U963" i="5" s="1"/>
  <c r="R963" i="5"/>
  <c r="Y962" i="5"/>
  <c r="X962" i="5"/>
  <c r="W962" i="5"/>
  <c r="T962" i="5"/>
  <c r="S962" i="5"/>
  <c r="U962" i="5" s="1"/>
  <c r="R962" i="5"/>
  <c r="Y961" i="5"/>
  <c r="X961" i="5"/>
  <c r="W961" i="5"/>
  <c r="T961" i="5"/>
  <c r="S961" i="5"/>
  <c r="U961" i="5" s="1"/>
  <c r="R961" i="5"/>
  <c r="Y960" i="5"/>
  <c r="X960" i="5"/>
  <c r="W960" i="5"/>
  <c r="T960" i="5"/>
  <c r="S960" i="5"/>
  <c r="U960" i="5" s="1"/>
  <c r="R960" i="5"/>
  <c r="Y959" i="5"/>
  <c r="X959" i="5"/>
  <c r="W959" i="5"/>
  <c r="T959" i="5"/>
  <c r="S959" i="5"/>
  <c r="U959" i="5" s="1"/>
  <c r="R959" i="5"/>
  <c r="Y958" i="5"/>
  <c r="X958" i="5"/>
  <c r="W958" i="5"/>
  <c r="T958" i="5"/>
  <c r="S958" i="5"/>
  <c r="U958" i="5" s="1"/>
  <c r="R958" i="5"/>
  <c r="Y957" i="5"/>
  <c r="X957" i="5"/>
  <c r="W957" i="5"/>
  <c r="T957" i="5"/>
  <c r="S957" i="5"/>
  <c r="U957" i="5" s="1"/>
  <c r="R957" i="5"/>
  <c r="Y956" i="5"/>
  <c r="X956" i="5"/>
  <c r="W956" i="5"/>
  <c r="T956" i="5"/>
  <c r="S956" i="5"/>
  <c r="U956" i="5" s="1"/>
  <c r="R956" i="5"/>
  <c r="Y955" i="5"/>
  <c r="X955" i="5"/>
  <c r="W955" i="5"/>
  <c r="T955" i="5"/>
  <c r="S955" i="5"/>
  <c r="U955" i="5" s="1"/>
  <c r="R955" i="5"/>
  <c r="Y954" i="5"/>
  <c r="X954" i="5"/>
  <c r="W954" i="5"/>
  <c r="T954" i="5"/>
  <c r="S954" i="5"/>
  <c r="U954" i="5" s="1"/>
  <c r="R954" i="5"/>
  <c r="Y953" i="5"/>
  <c r="X953" i="5"/>
  <c r="W953" i="5"/>
  <c r="T953" i="5"/>
  <c r="S953" i="5"/>
  <c r="U953" i="5" s="1"/>
  <c r="R953" i="5"/>
  <c r="Y952" i="5"/>
  <c r="X952" i="5"/>
  <c r="W952" i="5"/>
  <c r="T952" i="5"/>
  <c r="S952" i="5"/>
  <c r="U952" i="5" s="1"/>
  <c r="R952" i="5"/>
  <c r="Y951" i="5"/>
  <c r="X951" i="5"/>
  <c r="W951" i="5"/>
  <c r="T951" i="5"/>
  <c r="S951" i="5"/>
  <c r="U951" i="5" s="1"/>
  <c r="R951" i="5"/>
  <c r="Y950" i="5"/>
  <c r="X950" i="5"/>
  <c r="W950" i="5"/>
  <c r="T950" i="5"/>
  <c r="S950" i="5"/>
  <c r="U950" i="5" s="1"/>
  <c r="R950" i="5"/>
  <c r="Y949" i="5"/>
  <c r="X949" i="5"/>
  <c r="W949" i="5"/>
  <c r="T949" i="5"/>
  <c r="S949" i="5"/>
  <c r="U949" i="5" s="1"/>
  <c r="R949" i="5"/>
  <c r="Y948" i="5"/>
  <c r="X948" i="5"/>
  <c r="W948" i="5"/>
  <c r="T948" i="5"/>
  <c r="S948" i="5"/>
  <c r="U948" i="5" s="1"/>
  <c r="R948" i="5"/>
  <c r="Y947" i="5"/>
  <c r="X947" i="5"/>
  <c r="W947" i="5"/>
  <c r="T947" i="5"/>
  <c r="S947" i="5"/>
  <c r="U947" i="5" s="1"/>
  <c r="R947" i="5"/>
  <c r="Y946" i="5"/>
  <c r="X946" i="5"/>
  <c r="W946" i="5"/>
  <c r="T946" i="5"/>
  <c r="S946" i="5"/>
  <c r="U946" i="5" s="1"/>
  <c r="R946" i="5"/>
  <c r="Y945" i="5"/>
  <c r="X945" i="5"/>
  <c r="W945" i="5"/>
  <c r="T945" i="5"/>
  <c r="S945" i="5"/>
  <c r="U945" i="5" s="1"/>
  <c r="R945" i="5"/>
  <c r="Y944" i="5"/>
  <c r="X944" i="5"/>
  <c r="W944" i="5"/>
  <c r="T944" i="5"/>
  <c r="S944" i="5"/>
  <c r="U944" i="5" s="1"/>
  <c r="R944" i="5"/>
  <c r="Y943" i="5"/>
  <c r="X943" i="5"/>
  <c r="W943" i="5"/>
  <c r="T943" i="5"/>
  <c r="S943" i="5"/>
  <c r="U943" i="5" s="1"/>
  <c r="R943" i="5"/>
  <c r="Y942" i="5"/>
  <c r="X942" i="5"/>
  <c r="W942" i="5"/>
  <c r="T942" i="5"/>
  <c r="S942" i="5"/>
  <c r="U942" i="5" s="1"/>
  <c r="R942" i="5"/>
  <c r="Y941" i="5"/>
  <c r="X941" i="5"/>
  <c r="W941" i="5"/>
  <c r="T941" i="5"/>
  <c r="S941" i="5"/>
  <c r="U941" i="5" s="1"/>
  <c r="R941" i="5"/>
  <c r="Y940" i="5"/>
  <c r="X940" i="5"/>
  <c r="W940" i="5"/>
  <c r="T940" i="5"/>
  <c r="S940" i="5"/>
  <c r="U940" i="5" s="1"/>
  <c r="R940" i="5"/>
  <c r="Y939" i="5"/>
  <c r="X939" i="5"/>
  <c r="W939" i="5"/>
  <c r="T939" i="5"/>
  <c r="S939" i="5"/>
  <c r="U939" i="5" s="1"/>
  <c r="R939" i="5"/>
  <c r="Y938" i="5"/>
  <c r="X938" i="5"/>
  <c r="W938" i="5"/>
  <c r="T938" i="5"/>
  <c r="S938" i="5"/>
  <c r="U938" i="5" s="1"/>
  <c r="R938" i="5"/>
  <c r="Y937" i="5"/>
  <c r="X937" i="5"/>
  <c r="W937" i="5"/>
  <c r="T937" i="5"/>
  <c r="S937" i="5"/>
  <c r="U937" i="5" s="1"/>
  <c r="R937" i="5"/>
  <c r="Y936" i="5"/>
  <c r="X936" i="5"/>
  <c r="W936" i="5"/>
  <c r="T936" i="5"/>
  <c r="S936" i="5"/>
  <c r="U936" i="5" s="1"/>
  <c r="R936" i="5"/>
  <c r="Y935" i="5"/>
  <c r="X935" i="5"/>
  <c r="W935" i="5"/>
  <c r="T935" i="5"/>
  <c r="S935" i="5"/>
  <c r="U935" i="5" s="1"/>
  <c r="R935" i="5"/>
  <c r="Y934" i="5"/>
  <c r="X934" i="5"/>
  <c r="W934" i="5"/>
  <c r="V934" i="5"/>
  <c r="T934" i="5"/>
  <c r="S934" i="5"/>
  <c r="U934" i="5" s="1"/>
  <c r="Z934" i="5" s="1"/>
  <c r="R934" i="5"/>
  <c r="Y933" i="5"/>
  <c r="X933" i="5"/>
  <c r="W933" i="5"/>
  <c r="T933" i="5"/>
  <c r="S933" i="5"/>
  <c r="U933" i="5" s="1"/>
  <c r="R933" i="5"/>
  <c r="Y932" i="5"/>
  <c r="X932" i="5"/>
  <c r="W932" i="5"/>
  <c r="T932" i="5"/>
  <c r="S932" i="5"/>
  <c r="U932" i="5" s="1"/>
  <c r="R932" i="5"/>
  <c r="Y931" i="5"/>
  <c r="X931" i="5"/>
  <c r="W931" i="5"/>
  <c r="T931" i="5"/>
  <c r="S931" i="5"/>
  <c r="U931" i="5" s="1"/>
  <c r="R931" i="5"/>
  <c r="Y930" i="5"/>
  <c r="X930" i="5"/>
  <c r="W930" i="5"/>
  <c r="V930" i="5"/>
  <c r="T930" i="5"/>
  <c r="S930" i="5"/>
  <c r="U930" i="5" s="1"/>
  <c r="Z930" i="5" s="1"/>
  <c r="R930" i="5"/>
  <c r="Y929" i="5"/>
  <c r="X929" i="5"/>
  <c r="W929" i="5"/>
  <c r="T929" i="5"/>
  <c r="S929" i="5"/>
  <c r="U929" i="5" s="1"/>
  <c r="R929" i="5"/>
  <c r="Y928" i="5"/>
  <c r="X928" i="5"/>
  <c r="W928" i="5"/>
  <c r="T928" i="5"/>
  <c r="S928" i="5"/>
  <c r="U928" i="5" s="1"/>
  <c r="R928" i="5"/>
  <c r="Y927" i="5"/>
  <c r="X927" i="5"/>
  <c r="W927" i="5"/>
  <c r="T927" i="5"/>
  <c r="S927" i="5"/>
  <c r="U927" i="5" s="1"/>
  <c r="R927" i="5"/>
  <c r="Y926" i="5"/>
  <c r="X926" i="5"/>
  <c r="W926" i="5"/>
  <c r="V926" i="5"/>
  <c r="T926" i="5"/>
  <c r="S926" i="5"/>
  <c r="U926" i="5" s="1"/>
  <c r="Z926" i="5" s="1"/>
  <c r="R926" i="5"/>
  <c r="Y925" i="5"/>
  <c r="X925" i="5"/>
  <c r="W925" i="5"/>
  <c r="T925" i="5"/>
  <c r="S925" i="5"/>
  <c r="U925" i="5" s="1"/>
  <c r="R925" i="5"/>
  <c r="Y924" i="5"/>
  <c r="X924" i="5"/>
  <c r="W924" i="5"/>
  <c r="T924" i="5"/>
  <c r="S924" i="5"/>
  <c r="U924" i="5" s="1"/>
  <c r="R924" i="5"/>
  <c r="Y923" i="5"/>
  <c r="X923" i="5"/>
  <c r="W923" i="5"/>
  <c r="T923" i="5"/>
  <c r="S923" i="5"/>
  <c r="U923" i="5" s="1"/>
  <c r="R923" i="5"/>
  <c r="Y922" i="5"/>
  <c r="X922" i="5"/>
  <c r="W922" i="5"/>
  <c r="T922" i="5"/>
  <c r="S922" i="5"/>
  <c r="U922" i="5" s="1"/>
  <c r="R922" i="5"/>
  <c r="Y921" i="5"/>
  <c r="X921" i="5"/>
  <c r="W921" i="5"/>
  <c r="T921" i="5"/>
  <c r="S921" i="5"/>
  <c r="U921" i="5" s="1"/>
  <c r="R921" i="5"/>
  <c r="Y920" i="5"/>
  <c r="X920" i="5"/>
  <c r="W920" i="5"/>
  <c r="T920" i="5"/>
  <c r="S920" i="5"/>
  <c r="U920" i="5" s="1"/>
  <c r="R920" i="5"/>
  <c r="Y919" i="5"/>
  <c r="X919" i="5"/>
  <c r="W919" i="5"/>
  <c r="T919" i="5"/>
  <c r="S919" i="5"/>
  <c r="U919" i="5" s="1"/>
  <c r="R919" i="5"/>
  <c r="Y918" i="5"/>
  <c r="X918" i="5"/>
  <c r="W918" i="5"/>
  <c r="T918" i="5"/>
  <c r="S918" i="5"/>
  <c r="U918" i="5" s="1"/>
  <c r="R918" i="5"/>
  <c r="Y917" i="5"/>
  <c r="X917" i="5"/>
  <c r="W917" i="5"/>
  <c r="T917" i="5"/>
  <c r="S917" i="5"/>
  <c r="U917" i="5" s="1"/>
  <c r="R917" i="5"/>
  <c r="Y916" i="5"/>
  <c r="X916" i="5"/>
  <c r="W916" i="5"/>
  <c r="T916" i="5"/>
  <c r="S916" i="5"/>
  <c r="U916" i="5" s="1"/>
  <c r="R916" i="5"/>
  <c r="Y915" i="5"/>
  <c r="X915" i="5"/>
  <c r="W915" i="5"/>
  <c r="T915" i="5"/>
  <c r="S915" i="5"/>
  <c r="U915" i="5" s="1"/>
  <c r="R915" i="5"/>
  <c r="Y914" i="5"/>
  <c r="X914" i="5"/>
  <c r="W914" i="5"/>
  <c r="T914" i="5"/>
  <c r="S914" i="5"/>
  <c r="U914" i="5" s="1"/>
  <c r="R914" i="5"/>
  <c r="Y913" i="5"/>
  <c r="X913" i="5"/>
  <c r="W913" i="5"/>
  <c r="T913" i="5"/>
  <c r="S913" i="5"/>
  <c r="U913" i="5" s="1"/>
  <c r="R913" i="5"/>
  <c r="Y912" i="5"/>
  <c r="X912" i="5"/>
  <c r="W912" i="5"/>
  <c r="T912" i="5"/>
  <c r="S912" i="5"/>
  <c r="U912" i="5" s="1"/>
  <c r="R912" i="5"/>
  <c r="Y911" i="5"/>
  <c r="X911" i="5"/>
  <c r="W911" i="5"/>
  <c r="T911" i="5"/>
  <c r="S911" i="5"/>
  <c r="U911" i="5" s="1"/>
  <c r="R911" i="5"/>
  <c r="Y910" i="5"/>
  <c r="X910" i="5"/>
  <c r="W910" i="5"/>
  <c r="T910" i="5"/>
  <c r="S910" i="5"/>
  <c r="U910" i="5" s="1"/>
  <c r="R910" i="5"/>
  <c r="Y909" i="5"/>
  <c r="X909" i="5"/>
  <c r="W909" i="5"/>
  <c r="T909" i="5"/>
  <c r="S909" i="5"/>
  <c r="U909" i="5" s="1"/>
  <c r="R909" i="5"/>
  <c r="Y908" i="5"/>
  <c r="X908" i="5"/>
  <c r="W908" i="5"/>
  <c r="T908" i="5"/>
  <c r="S908" i="5"/>
  <c r="U908" i="5" s="1"/>
  <c r="R908" i="5"/>
  <c r="Y907" i="5"/>
  <c r="X907" i="5"/>
  <c r="W907" i="5"/>
  <c r="T907" i="5"/>
  <c r="S907" i="5"/>
  <c r="U907" i="5" s="1"/>
  <c r="R907" i="5"/>
  <c r="Y906" i="5"/>
  <c r="X906" i="5"/>
  <c r="W906" i="5"/>
  <c r="T906" i="5"/>
  <c r="S906" i="5"/>
  <c r="U906" i="5" s="1"/>
  <c r="R906" i="5"/>
  <c r="Y905" i="5"/>
  <c r="X905" i="5"/>
  <c r="W905" i="5"/>
  <c r="T905" i="5"/>
  <c r="S905" i="5"/>
  <c r="U905" i="5" s="1"/>
  <c r="R905" i="5"/>
  <c r="Y904" i="5"/>
  <c r="X904" i="5"/>
  <c r="W904" i="5"/>
  <c r="T904" i="5"/>
  <c r="S904" i="5"/>
  <c r="U904" i="5" s="1"/>
  <c r="R904" i="5"/>
  <c r="Y903" i="5"/>
  <c r="X903" i="5"/>
  <c r="W903" i="5"/>
  <c r="T903" i="5"/>
  <c r="S903" i="5"/>
  <c r="U903" i="5" s="1"/>
  <c r="R903" i="5"/>
  <c r="Y902" i="5"/>
  <c r="X902" i="5"/>
  <c r="W902" i="5"/>
  <c r="T902" i="5"/>
  <c r="S902" i="5"/>
  <c r="U902" i="5" s="1"/>
  <c r="R902" i="5"/>
  <c r="Y901" i="5"/>
  <c r="X901" i="5"/>
  <c r="W901" i="5"/>
  <c r="T901" i="5"/>
  <c r="S901" i="5"/>
  <c r="U901" i="5" s="1"/>
  <c r="R901" i="5"/>
  <c r="Y900" i="5"/>
  <c r="X900" i="5"/>
  <c r="W900" i="5"/>
  <c r="T900" i="5"/>
  <c r="S900" i="5"/>
  <c r="U900" i="5" s="1"/>
  <c r="R900" i="5"/>
  <c r="Y899" i="5"/>
  <c r="X899" i="5"/>
  <c r="W899" i="5"/>
  <c r="T899" i="5"/>
  <c r="S899" i="5"/>
  <c r="U899" i="5" s="1"/>
  <c r="R899" i="5"/>
  <c r="Y898" i="5"/>
  <c r="X898" i="5"/>
  <c r="W898" i="5"/>
  <c r="T898" i="5"/>
  <c r="S898" i="5"/>
  <c r="U898" i="5" s="1"/>
  <c r="R898" i="5"/>
  <c r="Y897" i="5"/>
  <c r="X897" i="5"/>
  <c r="W897" i="5"/>
  <c r="T897" i="5"/>
  <c r="S897" i="5"/>
  <c r="U897" i="5" s="1"/>
  <c r="R897" i="5"/>
  <c r="Y896" i="5"/>
  <c r="X896" i="5"/>
  <c r="W896" i="5"/>
  <c r="T896" i="5"/>
  <c r="S896" i="5"/>
  <c r="U896" i="5" s="1"/>
  <c r="R896" i="5"/>
  <c r="Y895" i="5"/>
  <c r="X895" i="5"/>
  <c r="W895" i="5"/>
  <c r="T895" i="5"/>
  <c r="S895" i="5"/>
  <c r="U895" i="5" s="1"/>
  <c r="R895" i="5"/>
  <c r="Y894" i="5"/>
  <c r="X894" i="5"/>
  <c r="W894" i="5"/>
  <c r="T894" i="5"/>
  <c r="S894" i="5"/>
  <c r="U894" i="5" s="1"/>
  <c r="R894" i="5"/>
  <c r="Y893" i="5"/>
  <c r="X893" i="5"/>
  <c r="W893" i="5"/>
  <c r="T893" i="5"/>
  <c r="S893" i="5"/>
  <c r="U893" i="5" s="1"/>
  <c r="R893" i="5"/>
  <c r="Y892" i="5"/>
  <c r="X892" i="5"/>
  <c r="W892" i="5"/>
  <c r="T892" i="5"/>
  <c r="S892" i="5"/>
  <c r="U892" i="5" s="1"/>
  <c r="R892" i="5"/>
  <c r="Y891" i="5"/>
  <c r="X891" i="5"/>
  <c r="W891" i="5"/>
  <c r="T891" i="5"/>
  <c r="S891" i="5"/>
  <c r="U891" i="5" s="1"/>
  <c r="R891" i="5"/>
  <c r="Y890" i="5"/>
  <c r="X890" i="5"/>
  <c r="W890" i="5"/>
  <c r="T890" i="5"/>
  <c r="S890" i="5"/>
  <c r="U890" i="5" s="1"/>
  <c r="R890" i="5"/>
  <c r="Y889" i="5"/>
  <c r="X889" i="5"/>
  <c r="W889" i="5"/>
  <c r="T889" i="5"/>
  <c r="S889" i="5"/>
  <c r="U889" i="5" s="1"/>
  <c r="R889" i="5"/>
  <c r="Y888" i="5"/>
  <c r="X888" i="5"/>
  <c r="W888" i="5"/>
  <c r="T888" i="5"/>
  <c r="S888" i="5"/>
  <c r="U888" i="5" s="1"/>
  <c r="R888" i="5"/>
  <c r="Y887" i="5"/>
  <c r="X887" i="5"/>
  <c r="W887" i="5"/>
  <c r="T887" i="5"/>
  <c r="S887" i="5"/>
  <c r="U887" i="5" s="1"/>
  <c r="R887" i="5"/>
  <c r="Y886" i="5"/>
  <c r="X886" i="5"/>
  <c r="W886" i="5"/>
  <c r="T886" i="5"/>
  <c r="S886" i="5"/>
  <c r="U886" i="5" s="1"/>
  <c r="R886" i="5"/>
  <c r="Y885" i="5"/>
  <c r="X885" i="5"/>
  <c r="W885" i="5"/>
  <c r="T885" i="5"/>
  <c r="S885" i="5"/>
  <c r="U885" i="5" s="1"/>
  <c r="R885" i="5"/>
  <c r="Y884" i="5"/>
  <c r="X884" i="5"/>
  <c r="W884" i="5"/>
  <c r="T884" i="5"/>
  <c r="S884" i="5"/>
  <c r="U884" i="5" s="1"/>
  <c r="R884" i="5"/>
  <c r="Y883" i="5"/>
  <c r="X883" i="5"/>
  <c r="W883" i="5"/>
  <c r="T883" i="5"/>
  <c r="S883" i="5"/>
  <c r="U883" i="5" s="1"/>
  <c r="R883" i="5"/>
  <c r="Y882" i="5"/>
  <c r="X882" i="5"/>
  <c r="W882" i="5"/>
  <c r="T882" i="5"/>
  <c r="S882" i="5"/>
  <c r="U882" i="5" s="1"/>
  <c r="R882" i="5"/>
  <c r="Y881" i="5"/>
  <c r="X881" i="5"/>
  <c r="W881" i="5"/>
  <c r="T881" i="5"/>
  <c r="S881" i="5"/>
  <c r="U881" i="5" s="1"/>
  <c r="R881" i="5"/>
  <c r="Y880" i="5"/>
  <c r="X880" i="5"/>
  <c r="W880" i="5"/>
  <c r="T880" i="5"/>
  <c r="S880" i="5"/>
  <c r="U880" i="5" s="1"/>
  <c r="R880" i="5"/>
  <c r="Y879" i="5"/>
  <c r="X879" i="5"/>
  <c r="W879" i="5"/>
  <c r="T879" i="5"/>
  <c r="S879" i="5"/>
  <c r="U879" i="5" s="1"/>
  <c r="R879" i="5"/>
  <c r="Y878" i="5"/>
  <c r="X878" i="5"/>
  <c r="W878" i="5"/>
  <c r="T878" i="5"/>
  <c r="S878" i="5"/>
  <c r="U878" i="5" s="1"/>
  <c r="R878" i="5"/>
  <c r="Y877" i="5"/>
  <c r="X877" i="5"/>
  <c r="W877" i="5"/>
  <c r="T877" i="5"/>
  <c r="S877" i="5"/>
  <c r="U877" i="5" s="1"/>
  <c r="R877" i="5"/>
  <c r="Y876" i="5"/>
  <c r="X876" i="5"/>
  <c r="W876" i="5"/>
  <c r="T876" i="5"/>
  <c r="S876" i="5"/>
  <c r="U876" i="5" s="1"/>
  <c r="R876" i="5"/>
  <c r="Y875" i="5"/>
  <c r="X875" i="5"/>
  <c r="W875" i="5"/>
  <c r="T875" i="5"/>
  <c r="S875" i="5"/>
  <c r="U875" i="5" s="1"/>
  <c r="R875" i="5"/>
  <c r="Y874" i="5"/>
  <c r="X874" i="5"/>
  <c r="W874" i="5"/>
  <c r="T874" i="5"/>
  <c r="S874" i="5"/>
  <c r="U874" i="5" s="1"/>
  <c r="R874" i="5"/>
  <c r="Y873" i="5"/>
  <c r="X873" i="5"/>
  <c r="W873" i="5"/>
  <c r="T873" i="5"/>
  <c r="S873" i="5"/>
  <c r="U873" i="5" s="1"/>
  <c r="R873" i="5"/>
  <c r="Y872" i="5"/>
  <c r="X872" i="5"/>
  <c r="W872" i="5"/>
  <c r="T872" i="5"/>
  <c r="S872" i="5"/>
  <c r="U872" i="5" s="1"/>
  <c r="R872" i="5"/>
  <c r="Y871" i="5"/>
  <c r="X871" i="5"/>
  <c r="W871" i="5"/>
  <c r="T871" i="5"/>
  <c r="S871" i="5"/>
  <c r="U871" i="5" s="1"/>
  <c r="R871" i="5"/>
  <c r="Y870" i="5"/>
  <c r="X870" i="5"/>
  <c r="W870" i="5"/>
  <c r="T870" i="5"/>
  <c r="S870" i="5"/>
  <c r="U870" i="5" s="1"/>
  <c r="R870" i="5"/>
  <c r="Y869" i="5"/>
  <c r="X869" i="5"/>
  <c r="W869" i="5"/>
  <c r="T869" i="5"/>
  <c r="S869" i="5"/>
  <c r="U869" i="5" s="1"/>
  <c r="R869" i="5"/>
  <c r="Y868" i="5"/>
  <c r="X868" i="5"/>
  <c r="W868" i="5"/>
  <c r="T868" i="5"/>
  <c r="S868" i="5"/>
  <c r="U868" i="5" s="1"/>
  <c r="R868" i="5"/>
  <c r="Y867" i="5"/>
  <c r="X867" i="5"/>
  <c r="W867" i="5"/>
  <c r="T867" i="5"/>
  <c r="S867" i="5"/>
  <c r="U867" i="5" s="1"/>
  <c r="R867" i="5"/>
  <c r="Y866" i="5"/>
  <c r="X866" i="5"/>
  <c r="W866" i="5"/>
  <c r="T866" i="5"/>
  <c r="S866" i="5"/>
  <c r="U866" i="5" s="1"/>
  <c r="R866" i="5"/>
  <c r="Y865" i="5"/>
  <c r="X865" i="5"/>
  <c r="W865" i="5"/>
  <c r="T865" i="5"/>
  <c r="S865" i="5"/>
  <c r="U865" i="5" s="1"/>
  <c r="R865" i="5"/>
  <c r="Y864" i="5"/>
  <c r="X864" i="5"/>
  <c r="W864" i="5"/>
  <c r="T864" i="5"/>
  <c r="S864" i="5"/>
  <c r="U864" i="5" s="1"/>
  <c r="R864" i="5"/>
  <c r="Y863" i="5"/>
  <c r="X863" i="5"/>
  <c r="W863" i="5"/>
  <c r="T863" i="5"/>
  <c r="S863" i="5"/>
  <c r="U863" i="5" s="1"/>
  <c r="R863" i="5"/>
  <c r="Y862" i="5"/>
  <c r="X862" i="5"/>
  <c r="W862" i="5"/>
  <c r="T862" i="5"/>
  <c r="S862" i="5"/>
  <c r="U862" i="5" s="1"/>
  <c r="R862" i="5"/>
  <c r="Y861" i="5"/>
  <c r="X861" i="5"/>
  <c r="W861" i="5"/>
  <c r="T861" i="5"/>
  <c r="S861" i="5"/>
  <c r="U861" i="5" s="1"/>
  <c r="R861" i="5"/>
  <c r="Y860" i="5"/>
  <c r="X860" i="5"/>
  <c r="W860" i="5"/>
  <c r="T860" i="5"/>
  <c r="S860" i="5"/>
  <c r="U860" i="5" s="1"/>
  <c r="R860" i="5"/>
  <c r="Y859" i="5"/>
  <c r="X859" i="5"/>
  <c r="W859" i="5"/>
  <c r="T859" i="5"/>
  <c r="S859" i="5"/>
  <c r="U859" i="5" s="1"/>
  <c r="R859" i="5"/>
  <c r="Y858" i="5"/>
  <c r="X858" i="5"/>
  <c r="W858" i="5"/>
  <c r="T858" i="5"/>
  <c r="S858" i="5"/>
  <c r="U858" i="5" s="1"/>
  <c r="R858" i="5"/>
  <c r="Y857" i="5"/>
  <c r="X857" i="5"/>
  <c r="W857" i="5"/>
  <c r="T857" i="5"/>
  <c r="S857" i="5"/>
  <c r="U857" i="5" s="1"/>
  <c r="R857" i="5"/>
  <c r="Y856" i="5"/>
  <c r="X856" i="5"/>
  <c r="W856" i="5"/>
  <c r="T856" i="5"/>
  <c r="S856" i="5"/>
  <c r="U856" i="5" s="1"/>
  <c r="R856" i="5"/>
  <c r="Y855" i="5"/>
  <c r="X855" i="5"/>
  <c r="W855" i="5"/>
  <c r="T855" i="5"/>
  <c r="S855" i="5"/>
  <c r="U855" i="5" s="1"/>
  <c r="R855" i="5"/>
  <c r="Y854" i="5"/>
  <c r="X854" i="5"/>
  <c r="W854" i="5"/>
  <c r="T854" i="5"/>
  <c r="S854" i="5"/>
  <c r="U854" i="5" s="1"/>
  <c r="R854" i="5"/>
  <c r="Y853" i="5"/>
  <c r="X853" i="5"/>
  <c r="W853" i="5"/>
  <c r="T853" i="5"/>
  <c r="S853" i="5"/>
  <c r="U853" i="5" s="1"/>
  <c r="R853" i="5"/>
  <c r="Y852" i="5"/>
  <c r="X852" i="5"/>
  <c r="W852" i="5"/>
  <c r="T852" i="5"/>
  <c r="S852" i="5"/>
  <c r="U852" i="5" s="1"/>
  <c r="R852" i="5"/>
  <c r="Y851" i="5"/>
  <c r="X851" i="5"/>
  <c r="W851" i="5"/>
  <c r="T851" i="5"/>
  <c r="S851" i="5"/>
  <c r="U851" i="5" s="1"/>
  <c r="R851" i="5"/>
  <c r="Y850" i="5"/>
  <c r="X850" i="5"/>
  <c r="W850" i="5"/>
  <c r="T850" i="5"/>
  <c r="S850" i="5"/>
  <c r="U850" i="5" s="1"/>
  <c r="R850" i="5"/>
  <c r="Y849" i="5"/>
  <c r="X849" i="5"/>
  <c r="W849" i="5"/>
  <c r="T849" i="5"/>
  <c r="S849" i="5"/>
  <c r="U849" i="5" s="1"/>
  <c r="R849" i="5"/>
  <c r="Y848" i="5"/>
  <c r="X848" i="5"/>
  <c r="W848" i="5"/>
  <c r="T848" i="5"/>
  <c r="S848" i="5"/>
  <c r="U848" i="5" s="1"/>
  <c r="R848" i="5"/>
  <c r="Y847" i="5"/>
  <c r="X847" i="5"/>
  <c r="W847" i="5"/>
  <c r="T847" i="5"/>
  <c r="S847" i="5"/>
  <c r="U847" i="5" s="1"/>
  <c r="R847" i="5"/>
  <c r="Y846" i="5"/>
  <c r="X846" i="5"/>
  <c r="W846" i="5"/>
  <c r="T846" i="5"/>
  <c r="S846" i="5"/>
  <c r="U846" i="5" s="1"/>
  <c r="R846" i="5"/>
  <c r="Y845" i="5"/>
  <c r="X845" i="5"/>
  <c r="W845" i="5"/>
  <c r="T845" i="5"/>
  <c r="S845" i="5"/>
  <c r="U845" i="5" s="1"/>
  <c r="R845" i="5"/>
  <c r="Y844" i="5"/>
  <c r="X844" i="5"/>
  <c r="W844" i="5"/>
  <c r="T844" i="5"/>
  <c r="S844" i="5"/>
  <c r="U844" i="5" s="1"/>
  <c r="R844" i="5"/>
  <c r="Y843" i="5"/>
  <c r="X843" i="5"/>
  <c r="W843" i="5"/>
  <c r="T843" i="5"/>
  <c r="S843" i="5"/>
  <c r="U843" i="5" s="1"/>
  <c r="R843" i="5"/>
  <c r="Y842" i="5"/>
  <c r="X842" i="5"/>
  <c r="W842" i="5"/>
  <c r="T842" i="5"/>
  <c r="S842" i="5"/>
  <c r="U842" i="5" s="1"/>
  <c r="R842" i="5"/>
  <c r="Y841" i="5"/>
  <c r="X841" i="5"/>
  <c r="W841" i="5"/>
  <c r="T841" i="5"/>
  <c r="S841" i="5"/>
  <c r="U841" i="5" s="1"/>
  <c r="R841" i="5"/>
  <c r="Y840" i="5"/>
  <c r="X840" i="5"/>
  <c r="W840" i="5"/>
  <c r="T840" i="5"/>
  <c r="S840" i="5"/>
  <c r="U840" i="5" s="1"/>
  <c r="R840" i="5"/>
  <c r="Y839" i="5"/>
  <c r="X839" i="5"/>
  <c r="W839" i="5"/>
  <c r="T839" i="5"/>
  <c r="S839" i="5"/>
  <c r="U839" i="5" s="1"/>
  <c r="R839" i="5"/>
  <c r="Y838" i="5"/>
  <c r="X838" i="5"/>
  <c r="W838" i="5"/>
  <c r="T838" i="5"/>
  <c r="S838" i="5"/>
  <c r="U838" i="5" s="1"/>
  <c r="R838" i="5"/>
  <c r="Y837" i="5"/>
  <c r="X837" i="5"/>
  <c r="W837" i="5"/>
  <c r="T837" i="5"/>
  <c r="S837" i="5"/>
  <c r="U837" i="5" s="1"/>
  <c r="R837" i="5"/>
  <c r="Y836" i="5"/>
  <c r="X836" i="5"/>
  <c r="W836" i="5"/>
  <c r="T836" i="5"/>
  <c r="S836" i="5"/>
  <c r="U836" i="5" s="1"/>
  <c r="R836" i="5"/>
  <c r="Y835" i="5"/>
  <c r="X835" i="5"/>
  <c r="W835" i="5"/>
  <c r="T835" i="5"/>
  <c r="S835" i="5"/>
  <c r="U835" i="5" s="1"/>
  <c r="R835" i="5"/>
  <c r="Y834" i="5"/>
  <c r="X834" i="5"/>
  <c r="W834" i="5"/>
  <c r="T834" i="5"/>
  <c r="S834" i="5"/>
  <c r="U834" i="5" s="1"/>
  <c r="R834" i="5"/>
  <c r="Y833" i="5"/>
  <c r="X833" i="5"/>
  <c r="W833" i="5"/>
  <c r="T833" i="5"/>
  <c r="S833" i="5"/>
  <c r="U833" i="5" s="1"/>
  <c r="R833" i="5"/>
  <c r="Y832" i="5"/>
  <c r="X832" i="5"/>
  <c r="W832" i="5"/>
  <c r="T832" i="5"/>
  <c r="S832" i="5"/>
  <c r="U832" i="5" s="1"/>
  <c r="R832" i="5"/>
  <c r="Y831" i="5"/>
  <c r="X831" i="5"/>
  <c r="W831" i="5"/>
  <c r="T831" i="5"/>
  <c r="S831" i="5"/>
  <c r="U831" i="5" s="1"/>
  <c r="R831" i="5"/>
  <c r="Y830" i="5"/>
  <c r="X830" i="5"/>
  <c r="W830" i="5"/>
  <c r="T830" i="5"/>
  <c r="S830" i="5"/>
  <c r="U830" i="5" s="1"/>
  <c r="R830" i="5"/>
  <c r="Y829" i="5"/>
  <c r="X829" i="5"/>
  <c r="W829" i="5"/>
  <c r="T829" i="5"/>
  <c r="S829" i="5"/>
  <c r="U829" i="5" s="1"/>
  <c r="R829" i="5"/>
  <c r="Y828" i="5"/>
  <c r="X828" i="5"/>
  <c r="W828" i="5"/>
  <c r="T828" i="5"/>
  <c r="S828" i="5"/>
  <c r="U828" i="5" s="1"/>
  <c r="R828" i="5"/>
  <c r="Y827" i="5"/>
  <c r="X827" i="5"/>
  <c r="W827" i="5"/>
  <c r="T827" i="5"/>
  <c r="S827" i="5"/>
  <c r="U827" i="5" s="1"/>
  <c r="R827" i="5"/>
  <c r="Y826" i="5"/>
  <c r="X826" i="5"/>
  <c r="W826" i="5"/>
  <c r="T826" i="5"/>
  <c r="S826" i="5"/>
  <c r="U826" i="5" s="1"/>
  <c r="R826" i="5"/>
  <c r="Y825" i="5"/>
  <c r="X825" i="5"/>
  <c r="W825" i="5"/>
  <c r="T825" i="5"/>
  <c r="S825" i="5"/>
  <c r="U825" i="5" s="1"/>
  <c r="R825" i="5"/>
  <c r="Y824" i="5"/>
  <c r="X824" i="5"/>
  <c r="W824" i="5"/>
  <c r="T824" i="5"/>
  <c r="S824" i="5"/>
  <c r="U824" i="5" s="1"/>
  <c r="R824" i="5"/>
  <c r="Y823" i="5"/>
  <c r="X823" i="5"/>
  <c r="W823" i="5"/>
  <c r="T823" i="5"/>
  <c r="S823" i="5"/>
  <c r="U823" i="5" s="1"/>
  <c r="R823" i="5"/>
  <c r="Y822" i="5"/>
  <c r="X822" i="5"/>
  <c r="W822" i="5"/>
  <c r="T822" i="5"/>
  <c r="S822" i="5"/>
  <c r="U822" i="5" s="1"/>
  <c r="R822" i="5"/>
  <c r="Y821" i="5"/>
  <c r="X821" i="5"/>
  <c r="W821" i="5"/>
  <c r="T821" i="5"/>
  <c r="S821" i="5"/>
  <c r="U821" i="5" s="1"/>
  <c r="R821" i="5"/>
  <c r="Y820" i="5"/>
  <c r="X820" i="5"/>
  <c r="W820" i="5"/>
  <c r="T820" i="5"/>
  <c r="S820" i="5"/>
  <c r="U820" i="5" s="1"/>
  <c r="R820" i="5"/>
  <c r="Y819" i="5"/>
  <c r="X819" i="5"/>
  <c r="W819" i="5"/>
  <c r="T819" i="5"/>
  <c r="S819" i="5"/>
  <c r="U819" i="5" s="1"/>
  <c r="R819" i="5"/>
  <c r="Y818" i="5"/>
  <c r="X818" i="5"/>
  <c r="W818" i="5"/>
  <c r="T818" i="5"/>
  <c r="S818" i="5"/>
  <c r="U818" i="5" s="1"/>
  <c r="R818" i="5"/>
  <c r="Y817" i="5"/>
  <c r="X817" i="5"/>
  <c r="W817" i="5"/>
  <c r="T817" i="5"/>
  <c r="S817" i="5"/>
  <c r="U817" i="5" s="1"/>
  <c r="R817" i="5"/>
  <c r="Y816" i="5"/>
  <c r="X816" i="5"/>
  <c r="W816" i="5"/>
  <c r="T816" i="5"/>
  <c r="S816" i="5"/>
  <c r="U816" i="5" s="1"/>
  <c r="R816" i="5"/>
  <c r="Y815" i="5"/>
  <c r="X815" i="5"/>
  <c r="W815" i="5"/>
  <c r="T815" i="5"/>
  <c r="S815" i="5"/>
  <c r="U815" i="5" s="1"/>
  <c r="R815" i="5"/>
  <c r="Y814" i="5"/>
  <c r="X814" i="5"/>
  <c r="W814" i="5"/>
  <c r="V814" i="5"/>
  <c r="T814" i="5"/>
  <c r="S814" i="5"/>
  <c r="U814" i="5" s="1"/>
  <c r="Z814" i="5" s="1"/>
  <c r="R814" i="5"/>
  <c r="Y813" i="5"/>
  <c r="X813" i="5"/>
  <c r="W813" i="5"/>
  <c r="T813" i="5"/>
  <c r="S813" i="5"/>
  <c r="U813" i="5" s="1"/>
  <c r="R813" i="5"/>
  <c r="Y812" i="5"/>
  <c r="X812" i="5"/>
  <c r="W812" i="5"/>
  <c r="T812" i="5"/>
  <c r="S812" i="5"/>
  <c r="U812" i="5" s="1"/>
  <c r="R812" i="5"/>
  <c r="Y811" i="5"/>
  <c r="X811" i="5"/>
  <c r="W811" i="5"/>
  <c r="T811" i="5"/>
  <c r="S811" i="5"/>
  <c r="U811" i="5" s="1"/>
  <c r="R811" i="5"/>
  <c r="Y810" i="5"/>
  <c r="X810" i="5"/>
  <c r="W810" i="5"/>
  <c r="V810" i="5"/>
  <c r="T810" i="5"/>
  <c r="S810" i="5"/>
  <c r="U810" i="5" s="1"/>
  <c r="Z810" i="5" s="1"/>
  <c r="R810" i="5"/>
  <c r="Y809" i="5"/>
  <c r="X809" i="5"/>
  <c r="W809" i="5"/>
  <c r="T809" i="5"/>
  <c r="S809" i="5"/>
  <c r="U809" i="5" s="1"/>
  <c r="R809" i="5"/>
  <c r="Y808" i="5"/>
  <c r="X808" i="5"/>
  <c r="W808" i="5"/>
  <c r="T808" i="5"/>
  <c r="S808" i="5"/>
  <c r="U808" i="5" s="1"/>
  <c r="R808" i="5"/>
  <c r="Y807" i="5"/>
  <c r="X807" i="5"/>
  <c r="W807" i="5"/>
  <c r="T807" i="5"/>
  <c r="S807" i="5"/>
  <c r="U807" i="5" s="1"/>
  <c r="R807" i="5"/>
  <c r="Y806" i="5"/>
  <c r="X806" i="5"/>
  <c r="W806" i="5"/>
  <c r="V806" i="5"/>
  <c r="T806" i="5"/>
  <c r="S806" i="5"/>
  <c r="U806" i="5" s="1"/>
  <c r="Z806" i="5" s="1"/>
  <c r="R806" i="5"/>
  <c r="Y805" i="5"/>
  <c r="X805" i="5"/>
  <c r="W805" i="5"/>
  <c r="T805" i="5"/>
  <c r="S805" i="5"/>
  <c r="U805" i="5" s="1"/>
  <c r="R805" i="5"/>
  <c r="Y804" i="5"/>
  <c r="X804" i="5"/>
  <c r="W804" i="5"/>
  <c r="T804" i="5"/>
  <c r="S804" i="5"/>
  <c r="U804" i="5" s="1"/>
  <c r="R804" i="5"/>
  <c r="Y803" i="5"/>
  <c r="X803" i="5"/>
  <c r="W803" i="5"/>
  <c r="T803" i="5"/>
  <c r="S803" i="5"/>
  <c r="U803" i="5" s="1"/>
  <c r="R803" i="5"/>
  <c r="Y802" i="5"/>
  <c r="X802" i="5"/>
  <c r="W802" i="5"/>
  <c r="V802" i="5"/>
  <c r="T802" i="5"/>
  <c r="S802" i="5"/>
  <c r="U802" i="5" s="1"/>
  <c r="Z802" i="5" s="1"/>
  <c r="R802" i="5"/>
  <c r="Y801" i="5"/>
  <c r="X801" i="5"/>
  <c r="W801" i="5"/>
  <c r="T801" i="5"/>
  <c r="S801" i="5"/>
  <c r="U801" i="5" s="1"/>
  <c r="R801" i="5"/>
  <c r="Y800" i="5"/>
  <c r="X800" i="5"/>
  <c r="W800" i="5"/>
  <c r="T800" i="5"/>
  <c r="S800" i="5"/>
  <c r="U800" i="5" s="1"/>
  <c r="R800" i="5"/>
  <c r="Y799" i="5"/>
  <c r="X799" i="5"/>
  <c r="W799" i="5"/>
  <c r="T799" i="5"/>
  <c r="S799" i="5"/>
  <c r="U799" i="5" s="1"/>
  <c r="R799" i="5"/>
  <c r="Y798" i="5"/>
  <c r="X798" i="5"/>
  <c r="W798" i="5"/>
  <c r="V798" i="5"/>
  <c r="T798" i="5"/>
  <c r="S798" i="5"/>
  <c r="U798" i="5" s="1"/>
  <c r="Z798" i="5" s="1"/>
  <c r="R798" i="5"/>
  <c r="Y797" i="5"/>
  <c r="X797" i="5"/>
  <c r="W797" i="5"/>
  <c r="T797" i="5"/>
  <c r="S797" i="5"/>
  <c r="U797" i="5" s="1"/>
  <c r="R797" i="5"/>
  <c r="Y796" i="5"/>
  <c r="X796" i="5"/>
  <c r="W796" i="5"/>
  <c r="T796" i="5"/>
  <c r="S796" i="5"/>
  <c r="U796" i="5" s="1"/>
  <c r="R796" i="5"/>
  <c r="Y795" i="5"/>
  <c r="X795" i="5"/>
  <c r="W795" i="5"/>
  <c r="T795" i="5"/>
  <c r="S795" i="5"/>
  <c r="U795" i="5" s="1"/>
  <c r="R795" i="5"/>
  <c r="Y794" i="5"/>
  <c r="X794" i="5"/>
  <c r="W794" i="5"/>
  <c r="V794" i="5"/>
  <c r="T794" i="5"/>
  <c r="S794" i="5"/>
  <c r="U794" i="5" s="1"/>
  <c r="Z794" i="5" s="1"/>
  <c r="R794" i="5"/>
  <c r="Y793" i="5"/>
  <c r="X793" i="5"/>
  <c r="W793" i="5"/>
  <c r="T793" i="5"/>
  <c r="S793" i="5"/>
  <c r="U793" i="5" s="1"/>
  <c r="R793" i="5"/>
  <c r="Y792" i="5"/>
  <c r="X792" i="5"/>
  <c r="W792" i="5"/>
  <c r="T792" i="5"/>
  <c r="S792" i="5"/>
  <c r="U792" i="5" s="1"/>
  <c r="R792" i="5"/>
  <c r="Y791" i="5"/>
  <c r="X791" i="5"/>
  <c r="W791" i="5"/>
  <c r="T791" i="5"/>
  <c r="S791" i="5"/>
  <c r="U791" i="5" s="1"/>
  <c r="R791" i="5"/>
  <c r="Y790" i="5"/>
  <c r="X790" i="5"/>
  <c r="W790" i="5"/>
  <c r="V790" i="5"/>
  <c r="T790" i="5"/>
  <c r="S790" i="5"/>
  <c r="U790" i="5" s="1"/>
  <c r="Z790" i="5" s="1"/>
  <c r="R790" i="5"/>
  <c r="Y789" i="5"/>
  <c r="X789" i="5"/>
  <c r="W789" i="5"/>
  <c r="T789" i="5"/>
  <c r="S789" i="5"/>
  <c r="U789" i="5" s="1"/>
  <c r="R789" i="5"/>
  <c r="Y788" i="5"/>
  <c r="X788" i="5"/>
  <c r="W788" i="5"/>
  <c r="T788" i="5"/>
  <c r="S788" i="5"/>
  <c r="U788" i="5" s="1"/>
  <c r="R788" i="5"/>
  <c r="Y787" i="5"/>
  <c r="X787" i="5"/>
  <c r="W787" i="5"/>
  <c r="T787" i="5"/>
  <c r="S787" i="5"/>
  <c r="U787" i="5" s="1"/>
  <c r="R787" i="5"/>
  <c r="Y786" i="5"/>
  <c r="X786" i="5"/>
  <c r="W786" i="5"/>
  <c r="V786" i="5"/>
  <c r="T786" i="5"/>
  <c r="S786" i="5"/>
  <c r="U786" i="5" s="1"/>
  <c r="Z786" i="5" s="1"/>
  <c r="R786" i="5"/>
  <c r="Y785" i="5"/>
  <c r="X785" i="5"/>
  <c r="W785" i="5"/>
  <c r="T785" i="5"/>
  <c r="S785" i="5"/>
  <c r="U785" i="5" s="1"/>
  <c r="R785" i="5"/>
  <c r="Y784" i="5"/>
  <c r="X784" i="5"/>
  <c r="W784" i="5"/>
  <c r="T784" i="5"/>
  <c r="S784" i="5"/>
  <c r="U784" i="5" s="1"/>
  <c r="R784" i="5"/>
  <c r="Y783" i="5"/>
  <c r="X783" i="5"/>
  <c r="W783" i="5"/>
  <c r="T783" i="5"/>
  <c r="S783" i="5"/>
  <c r="U783" i="5" s="1"/>
  <c r="R783" i="5"/>
  <c r="Y782" i="5"/>
  <c r="X782" i="5"/>
  <c r="W782" i="5"/>
  <c r="V782" i="5"/>
  <c r="T782" i="5"/>
  <c r="S782" i="5"/>
  <c r="U782" i="5" s="1"/>
  <c r="Z782" i="5" s="1"/>
  <c r="R782" i="5"/>
  <c r="Y781" i="5"/>
  <c r="X781" i="5"/>
  <c r="W781" i="5"/>
  <c r="T781" i="5"/>
  <c r="S781" i="5"/>
  <c r="U781" i="5" s="1"/>
  <c r="R781" i="5"/>
  <c r="Y780" i="5"/>
  <c r="X780" i="5"/>
  <c r="W780" i="5"/>
  <c r="T780" i="5"/>
  <c r="S780" i="5"/>
  <c r="U780" i="5" s="1"/>
  <c r="R780" i="5"/>
  <c r="Y779" i="5"/>
  <c r="X779" i="5"/>
  <c r="W779" i="5"/>
  <c r="T779" i="5"/>
  <c r="S779" i="5"/>
  <c r="U779" i="5" s="1"/>
  <c r="R779" i="5"/>
  <c r="Y778" i="5"/>
  <c r="X778" i="5"/>
  <c r="W778" i="5"/>
  <c r="V778" i="5"/>
  <c r="T778" i="5"/>
  <c r="S778" i="5"/>
  <c r="U778" i="5" s="1"/>
  <c r="Z778" i="5" s="1"/>
  <c r="R778" i="5"/>
  <c r="Y777" i="5"/>
  <c r="X777" i="5"/>
  <c r="W777" i="5"/>
  <c r="T777" i="5"/>
  <c r="S777" i="5"/>
  <c r="U777" i="5" s="1"/>
  <c r="R777" i="5"/>
  <c r="Y776" i="5"/>
  <c r="X776" i="5"/>
  <c r="W776" i="5"/>
  <c r="T776" i="5"/>
  <c r="S776" i="5"/>
  <c r="U776" i="5" s="1"/>
  <c r="R776" i="5"/>
  <c r="Y775" i="5"/>
  <c r="X775" i="5"/>
  <c r="W775" i="5"/>
  <c r="T775" i="5"/>
  <c r="S775" i="5"/>
  <c r="U775" i="5" s="1"/>
  <c r="R775" i="5"/>
  <c r="Y774" i="5"/>
  <c r="X774" i="5"/>
  <c r="W774" i="5"/>
  <c r="V774" i="5"/>
  <c r="T774" i="5"/>
  <c r="S774" i="5"/>
  <c r="U774" i="5" s="1"/>
  <c r="Z774" i="5" s="1"/>
  <c r="R774" i="5"/>
  <c r="Y773" i="5"/>
  <c r="X773" i="5"/>
  <c r="W773" i="5"/>
  <c r="T773" i="5"/>
  <c r="S773" i="5"/>
  <c r="U773" i="5" s="1"/>
  <c r="R773" i="5"/>
  <c r="Y772" i="5"/>
  <c r="X772" i="5"/>
  <c r="W772" i="5"/>
  <c r="T772" i="5"/>
  <c r="S772" i="5"/>
  <c r="U772" i="5" s="1"/>
  <c r="R772" i="5"/>
  <c r="Y771" i="5"/>
  <c r="X771" i="5"/>
  <c r="W771" i="5"/>
  <c r="T771" i="5"/>
  <c r="S771" i="5"/>
  <c r="U771" i="5" s="1"/>
  <c r="R771" i="5"/>
  <c r="Y770" i="5"/>
  <c r="X770" i="5"/>
  <c r="W770" i="5"/>
  <c r="V770" i="5"/>
  <c r="T770" i="5"/>
  <c r="S770" i="5"/>
  <c r="U770" i="5" s="1"/>
  <c r="Z770" i="5" s="1"/>
  <c r="R770" i="5"/>
  <c r="Y769" i="5"/>
  <c r="X769" i="5"/>
  <c r="W769" i="5"/>
  <c r="T769" i="5"/>
  <c r="S769" i="5"/>
  <c r="U769" i="5" s="1"/>
  <c r="R769" i="5"/>
  <c r="Y768" i="5"/>
  <c r="X768" i="5"/>
  <c r="W768" i="5"/>
  <c r="T768" i="5"/>
  <c r="S768" i="5"/>
  <c r="U768" i="5" s="1"/>
  <c r="R768" i="5"/>
  <c r="Y767" i="5"/>
  <c r="X767" i="5"/>
  <c r="W767" i="5"/>
  <c r="T767" i="5"/>
  <c r="S767" i="5"/>
  <c r="U767" i="5" s="1"/>
  <c r="R767" i="5"/>
  <c r="Y766" i="5"/>
  <c r="X766" i="5"/>
  <c r="W766" i="5"/>
  <c r="V766" i="5"/>
  <c r="T766" i="5"/>
  <c r="S766" i="5"/>
  <c r="U766" i="5" s="1"/>
  <c r="Z766" i="5" s="1"/>
  <c r="R766" i="5"/>
  <c r="Y765" i="5"/>
  <c r="X765" i="5"/>
  <c r="W765" i="5"/>
  <c r="T765" i="5"/>
  <c r="S765" i="5"/>
  <c r="U765" i="5" s="1"/>
  <c r="R765" i="5"/>
  <c r="Y764" i="5"/>
  <c r="X764" i="5"/>
  <c r="W764" i="5"/>
  <c r="T764" i="5"/>
  <c r="S764" i="5"/>
  <c r="U764" i="5" s="1"/>
  <c r="R764" i="5"/>
  <c r="Y763" i="5"/>
  <c r="X763" i="5"/>
  <c r="W763" i="5"/>
  <c r="T763" i="5"/>
  <c r="S763" i="5"/>
  <c r="U763" i="5" s="1"/>
  <c r="R763" i="5"/>
  <c r="Y762" i="5"/>
  <c r="X762" i="5"/>
  <c r="W762" i="5"/>
  <c r="V762" i="5"/>
  <c r="T762" i="5"/>
  <c r="S762" i="5"/>
  <c r="U762" i="5" s="1"/>
  <c r="Z762" i="5" s="1"/>
  <c r="R762" i="5"/>
  <c r="Y761" i="5"/>
  <c r="X761" i="5"/>
  <c r="W761" i="5"/>
  <c r="T761" i="5"/>
  <c r="S761" i="5"/>
  <c r="U761" i="5" s="1"/>
  <c r="R761" i="5"/>
  <c r="Y760" i="5"/>
  <c r="X760" i="5"/>
  <c r="W760" i="5"/>
  <c r="T760" i="5"/>
  <c r="S760" i="5"/>
  <c r="U760" i="5" s="1"/>
  <c r="R760" i="5"/>
  <c r="Y759" i="5"/>
  <c r="X759" i="5"/>
  <c r="W759" i="5"/>
  <c r="T759" i="5"/>
  <c r="S759" i="5"/>
  <c r="U759" i="5" s="1"/>
  <c r="R759" i="5"/>
  <c r="Y758" i="5"/>
  <c r="X758" i="5"/>
  <c r="W758" i="5"/>
  <c r="V758" i="5"/>
  <c r="T758" i="5"/>
  <c r="S758" i="5"/>
  <c r="U758" i="5" s="1"/>
  <c r="Z758" i="5" s="1"/>
  <c r="R758" i="5"/>
  <c r="Y757" i="5"/>
  <c r="X757" i="5"/>
  <c r="W757" i="5"/>
  <c r="T757" i="5"/>
  <c r="S757" i="5"/>
  <c r="U757" i="5" s="1"/>
  <c r="R757" i="5"/>
  <c r="Y756" i="5"/>
  <c r="X756" i="5"/>
  <c r="W756" i="5"/>
  <c r="T756" i="5"/>
  <c r="S756" i="5"/>
  <c r="U756" i="5" s="1"/>
  <c r="R756" i="5"/>
  <c r="Y755" i="5"/>
  <c r="X755" i="5"/>
  <c r="W755" i="5"/>
  <c r="T755" i="5"/>
  <c r="S755" i="5"/>
  <c r="U755" i="5" s="1"/>
  <c r="R755" i="5"/>
  <c r="Y754" i="5"/>
  <c r="X754" i="5"/>
  <c r="W754" i="5"/>
  <c r="V754" i="5"/>
  <c r="T754" i="5"/>
  <c r="S754" i="5"/>
  <c r="U754" i="5" s="1"/>
  <c r="Z754" i="5" s="1"/>
  <c r="R754" i="5"/>
  <c r="Y753" i="5"/>
  <c r="X753" i="5"/>
  <c r="W753" i="5"/>
  <c r="T753" i="5"/>
  <c r="S753" i="5"/>
  <c r="U753" i="5" s="1"/>
  <c r="R753" i="5"/>
  <c r="Y752" i="5"/>
  <c r="X752" i="5"/>
  <c r="W752" i="5"/>
  <c r="T752" i="5"/>
  <c r="S752" i="5"/>
  <c r="U752" i="5" s="1"/>
  <c r="R752" i="5"/>
  <c r="Y751" i="5"/>
  <c r="X751" i="5"/>
  <c r="W751" i="5"/>
  <c r="T751" i="5"/>
  <c r="S751" i="5"/>
  <c r="U751" i="5" s="1"/>
  <c r="R751" i="5"/>
  <c r="Y750" i="5"/>
  <c r="X750" i="5"/>
  <c r="W750" i="5"/>
  <c r="V750" i="5"/>
  <c r="T750" i="5"/>
  <c r="S750" i="5"/>
  <c r="U750" i="5" s="1"/>
  <c r="Z750" i="5" s="1"/>
  <c r="R750" i="5"/>
  <c r="Y749" i="5"/>
  <c r="X749" i="5"/>
  <c r="W749" i="5"/>
  <c r="T749" i="5"/>
  <c r="S749" i="5"/>
  <c r="U749" i="5" s="1"/>
  <c r="R749" i="5"/>
  <c r="Y748" i="5"/>
  <c r="X748" i="5"/>
  <c r="W748" i="5"/>
  <c r="T748" i="5"/>
  <c r="S748" i="5"/>
  <c r="U748" i="5" s="1"/>
  <c r="R748" i="5"/>
  <c r="Y747" i="5"/>
  <c r="X747" i="5"/>
  <c r="W747" i="5"/>
  <c r="T747" i="5"/>
  <c r="S747" i="5"/>
  <c r="U747" i="5" s="1"/>
  <c r="R747" i="5"/>
  <c r="Y746" i="5"/>
  <c r="X746" i="5"/>
  <c r="W746" i="5"/>
  <c r="V746" i="5"/>
  <c r="T746" i="5"/>
  <c r="S746" i="5"/>
  <c r="U746" i="5" s="1"/>
  <c r="Z746" i="5" s="1"/>
  <c r="R746" i="5"/>
  <c r="Y745" i="5"/>
  <c r="X745" i="5"/>
  <c r="W745" i="5"/>
  <c r="T745" i="5"/>
  <c r="S745" i="5"/>
  <c r="U745" i="5" s="1"/>
  <c r="R745" i="5"/>
  <c r="Y744" i="5"/>
  <c r="X744" i="5"/>
  <c r="W744" i="5"/>
  <c r="T744" i="5"/>
  <c r="S744" i="5"/>
  <c r="U744" i="5" s="1"/>
  <c r="R744" i="5"/>
  <c r="Y743" i="5"/>
  <c r="X743" i="5"/>
  <c r="W743" i="5"/>
  <c r="T743" i="5"/>
  <c r="S743" i="5"/>
  <c r="U743" i="5" s="1"/>
  <c r="R743" i="5"/>
  <c r="Y742" i="5"/>
  <c r="X742" i="5"/>
  <c r="W742" i="5"/>
  <c r="T742" i="5"/>
  <c r="S742" i="5"/>
  <c r="U742" i="5" s="1"/>
  <c r="R742" i="5"/>
  <c r="Y741" i="5"/>
  <c r="X741" i="5"/>
  <c r="W741" i="5"/>
  <c r="T741" i="5"/>
  <c r="S741" i="5"/>
  <c r="U741" i="5" s="1"/>
  <c r="R741" i="5"/>
  <c r="Y740" i="5"/>
  <c r="X740" i="5"/>
  <c r="W740" i="5"/>
  <c r="T740" i="5"/>
  <c r="S740" i="5"/>
  <c r="U740" i="5" s="1"/>
  <c r="R740" i="5"/>
  <c r="Y739" i="5"/>
  <c r="X739" i="5"/>
  <c r="W739" i="5"/>
  <c r="T739" i="5"/>
  <c r="S739" i="5"/>
  <c r="U739" i="5" s="1"/>
  <c r="R739" i="5"/>
  <c r="Y738" i="5"/>
  <c r="X738" i="5"/>
  <c r="W738" i="5"/>
  <c r="T738" i="5"/>
  <c r="S738" i="5"/>
  <c r="U738" i="5" s="1"/>
  <c r="R738" i="5"/>
  <c r="Y737" i="5"/>
  <c r="X737" i="5"/>
  <c r="W737" i="5"/>
  <c r="T737" i="5"/>
  <c r="S737" i="5"/>
  <c r="U737" i="5" s="1"/>
  <c r="R737" i="5"/>
  <c r="Y736" i="5"/>
  <c r="X736" i="5"/>
  <c r="W736" i="5"/>
  <c r="T736" i="5"/>
  <c r="S736" i="5"/>
  <c r="U736" i="5" s="1"/>
  <c r="R736" i="5"/>
  <c r="Y735" i="5"/>
  <c r="X735" i="5"/>
  <c r="W735" i="5"/>
  <c r="T735" i="5"/>
  <c r="S735" i="5"/>
  <c r="U735" i="5" s="1"/>
  <c r="R735" i="5"/>
  <c r="Y734" i="5"/>
  <c r="X734" i="5"/>
  <c r="W734" i="5"/>
  <c r="T734" i="5"/>
  <c r="S734" i="5"/>
  <c r="U734" i="5" s="1"/>
  <c r="R734" i="5"/>
  <c r="Y733" i="5"/>
  <c r="X733" i="5"/>
  <c r="W733" i="5"/>
  <c r="T733" i="5"/>
  <c r="S733" i="5"/>
  <c r="U733" i="5" s="1"/>
  <c r="R733" i="5"/>
  <c r="Y732" i="5"/>
  <c r="X732" i="5"/>
  <c r="W732" i="5"/>
  <c r="T732" i="5"/>
  <c r="S732" i="5"/>
  <c r="U732" i="5" s="1"/>
  <c r="R732" i="5"/>
  <c r="Y731" i="5"/>
  <c r="X731" i="5"/>
  <c r="W731" i="5"/>
  <c r="T731" i="5"/>
  <c r="S731" i="5"/>
  <c r="U731" i="5" s="1"/>
  <c r="R731" i="5"/>
  <c r="Y730" i="5"/>
  <c r="X730" i="5"/>
  <c r="W730" i="5"/>
  <c r="T730" i="5"/>
  <c r="S730" i="5"/>
  <c r="U730" i="5" s="1"/>
  <c r="R730" i="5"/>
  <c r="Y729" i="5"/>
  <c r="X729" i="5"/>
  <c r="W729" i="5"/>
  <c r="T729" i="5"/>
  <c r="S729" i="5"/>
  <c r="U729" i="5" s="1"/>
  <c r="R729" i="5"/>
  <c r="Y728" i="5"/>
  <c r="X728" i="5"/>
  <c r="W728" i="5"/>
  <c r="T728" i="5"/>
  <c r="S728" i="5"/>
  <c r="U728" i="5" s="1"/>
  <c r="R728" i="5"/>
  <c r="Y727" i="5"/>
  <c r="X727" i="5"/>
  <c r="W727" i="5"/>
  <c r="T727" i="5"/>
  <c r="S727" i="5"/>
  <c r="U727" i="5" s="1"/>
  <c r="R727" i="5"/>
  <c r="Y726" i="5"/>
  <c r="X726" i="5"/>
  <c r="W726" i="5"/>
  <c r="T726" i="5"/>
  <c r="S726" i="5"/>
  <c r="U726" i="5" s="1"/>
  <c r="R726" i="5"/>
  <c r="Y725" i="5"/>
  <c r="X725" i="5"/>
  <c r="W725" i="5"/>
  <c r="T725" i="5"/>
  <c r="S725" i="5"/>
  <c r="U725" i="5" s="1"/>
  <c r="R725" i="5"/>
  <c r="Y724" i="5"/>
  <c r="X724" i="5"/>
  <c r="W724" i="5"/>
  <c r="T724" i="5"/>
  <c r="S724" i="5"/>
  <c r="U724" i="5" s="1"/>
  <c r="R724" i="5"/>
  <c r="Y723" i="5"/>
  <c r="X723" i="5"/>
  <c r="W723" i="5"/>
  <c r="T723" i="5"/>
  <c r="S723" i="5"/>
  <c r="U723" i="5" s="1"/>
  <c r="R723" i="5"/>
  <c r="Y722" i="5"/>
  <c r="X722" i="5"/>
  <c r="W722" i="5"/>
  <c r="T722" i="5"/>
  <c r="S722" i="5"/>
  <c r="U722" i="5" s="1"/>
  <c r="R722" i="5"/>
  <c r="Y721" i="5"/>
  <c r="X721" i="5"/>
  <c r="W721" i="5"/>
  <c r="T721" i="5"/>
  <c r="S721" i="5"/>
  <c r="U721" i="5" s="1"/>
  <c r="R721" i="5"/>
  <c r="Y720" i="5"/>
  <c r="X720" i="5"/>
  <c r="W720" i="5"/>
  <c r="T720" i="5"/>
  <c r="S720" i="5"/>
  <c r="U720" i="5" s="1"/>
  <c r="R720" i="5"/>
  <c r="Y719" i="5"/>
  <c r="X719" i="5"/>
  <c r="W719" i="5"/>
  <c r="T719" i="5"/>
  <c r="S719" i="5"/>
  <c r="U719" i="5" s="1"/>
  <c r="R719" i="5"/>
  <c r="Y718" i="5"/>
  <c r="X718" i="5"/>
  <c r="W718" i="5"/>
  <c r="T718" i="5"/>
  <c r="S718" i="5"/>
  <c r="U718" i="5" s="1"/>
  <c r="R718" i="5"/>
  <c r="Y717" i="5"/>
  <c r="X717" i="5"/>
  <c r="W717" i="5"/>
  <c r="T717" i="5"/>
  <c r="S717" i="5"/>
  <c r="U717" i="5" s="1"/>
  <c r="R717" i="5"/>
  <c r="Y716" i="5"/>
  <c r="X716" i="5"/>
  <c r="W716" i="5"/>
  <c r="T716" i="5"/>
  <c r="S716" i="5"/>
  <c r="U716" i="5" s="1"/>
  <c r="R716" i="5"/>
  <c r="Y715" i="5"/>
  <c r="X715" i="5"/>
  <c r="W715" i="5"/>
  <c r="T715" i="5"/>
  <c r="S715" i="5"/>
  <c r="U715" i="5" s="1"/>
  <c r="R715" i="5"/>
  <c r="Y714" i="5"/>
  <c r="X714" i="5"/>
  <c r="W714" i="5"/>
  <c r="T714" i="5"/>
  <c r="S714" i="5"/>
  <c r="U714" i="5" s="1"/>
  <c r="R714" i="5"/>
  <c r="Y713" i="5"/>
  <c r="X713" i="5"/>
  <c r="W713" i="5"/>
  <c r="T713" i="5"/>
  <c r="S713" i="5"/>
  <c r="U713" i="5" s="1"/>
  <c r="R713" i="5"/>
  <c r="Y712" i="5"/>
  <c r="X712" i="5"/>
  <c r="W712" i="5"/>
  <c r="T712" i="5"/>
  <c r="S712" i="5"/>
  <c r="U712" i="5" s="1"/>
  <c r="R712" i="5"/>
  <c r="Y711" i="5"/>
  <c r="X711" i="5"/>
  <c r="W711" i="5"/>
  <c r="T711" i="5"/>
  <c r="S711" i="5"/>
  <c r="U711" i="5" s="1"/>
  <c r="R711" i="5"/>
  <c r="Y710" i="5"/>
  <c r="X710" i="5"/>
  <c r="W710" i="5"/>
  <c r="T710" i="5"/>
  <c r="S710" i="5"/>
  <c r="U710" i="5" s="1"/>
  <c r="R710" i="5"/>
  <c r="Y709" i="5"/>
  <c r="X709" i="5"/>
  <c r="W709" i="5"/>
  <c r="T709" i="5"/>
  <c r="S709" i="5"/>
  <c r="U709" i="5" s="1"/>
  <c r="R709" i="5"/>
  <c r="Y708" i="5"/>
  <c r="X708" i="5"/>
  <c r="W708" i="5"/>
  <c r="T708" i="5"/>
  <c r="S708" i="5"/>
  <c r="U708" i="5" s="1"/>
  <c r="R708" i="5"/>
  <c r="Y707" i="5"/>
  <c r="X707" i="5"/>
  <c r="W707" i="5"/>
  <c r="T707" i="5"/>
  <c r="S707" i="5"/>
  <c r="U707" i="5" s="1"/>
  <c r="R707" i="5"/>
  <c r="Y706" i="5"/>
  <c r="X706" i="5"/>
  <c r="W706" i="5"/>
  <c r="T706" i="5"/>
  <c r="S706" i="5"/>
  <c r="U706" i="5" s="1"/>
  <c r="R706" i="5"/>
  <c r="Y705" i="5"/>
  <c r="X705" i="5"/>
  <c r="W705" i="5"/>
  <c r="T705" i="5"/>
  <c r="S705" i="5"/>
  <c r="U705" i="5" s="1"/>
  <c r="R705" i="5"/>
  <c r="Y704" i="5"/>
  <c r="X704" i="5"/>
  <c r="W704" i="5"/>
  <c r="T704" i="5"/>
  <c r="S704" i="5"/>
  <c r="U704" i="5" s="1"/>
  <c r="R704" i="5"/>
  <c r="Y703" i="5"/>
  <c r="X703" i="5"/>
  <c r="W703" i="5"/>
  <c r="T703" i="5"/>
  <c r="S703" i="5"/>
  <c r="U703" i="5" s="1"/>
  <c r="R703" i="5"/>
  <c r="Y702" i="5"/>
  <c r="X702" i="5"/>
  <c r="W702" i="5"/>
  <c r="T702" i="5"/>
  <c r="S702" i="5"/>
  <c r="U702" i="5" s="1"/>
  <c r="R702" i="5"/>
  <c r="Y701" i="5"/>
  <c r="X701" i="5"/>
  <c r="W701" i="5"/>
  <c r="T701" i="5"/>
  <c r="S701" i="5"/>
  <c r="U701" i="5" s="1"/>
  <c r="R701" i="5"/>
  <c r="Y700" i="5"/>
  <c r="X700" i="5"/>
  <c r="W700" i="5"/>
  <c r="T700" i="5"/>
  <c r="S700" i="5"/>
  <c r="U700" i="5" s="1"/>
  <c r="R700" i="5"/>
  <c r="Y699" i="5"/>
  <c r="X699" i="5"/>
  <c r="W699" i="5"/>
  <c r="T699" i="5"/>
  <c r="S699" i="5"/>
  <c r="U699" i="5" s="1"/>
  <c r="R699" i="5"/>
  <c r="Y698" i="5"/>
  <c r="X698" i="5"/>
  <c r="W698" i="5"/>
  <c r="T698" i="5"/>
  <c r="S698" i="5"/>
  <c r="U698" i="5" s="1"/>
  <c r="R698" i="5"/>
  <c r="Y697" i="5"/>
  <c r="X697" i="5"/>
  <c r="W697" i="5"/>
  <c r="T697" i="5"/>
  <c r="S697" i="5"/>
  <c r="U697" i="5" s="1"/>
  <c r="R697" i="5"/>
  <c r="Y696" i="5"/>
  <c r="X696" i="5"/>
  <c r="W696" i="5"/>
  <c r="T696" i="5"/>
  <c r="S696" i="5"/>
  <c r="U696" i="5" s="1"/>
  <c r="R696" i="5"/>
  <c r="Y695" i="5"/>
  <c r="X695" i="5"/>
  <c r="W695" i="5"/>
  <c r="T695" i="5"/>
  <c r="S695" i="5"/>
  <c r="U695" i="5" s="1"/>
  <c r="R695" i="5"/>
  <c r="Y694" i="5"/>
  <c r="X694" i="5"/>
  <c r="W694" i="5"/>
  <c r="T694" i="5"/>
  <c r="S694" i="5"/>
  <c r="U694" i="5" s="1"/>
  <c r="R694" i="5"/>
  <c r="Y693" i="5"/>
  <c r="X693" i="5"/>
  <c r="W693" i="5"/>
  <c r="T693" i="5"/>
  <c r="S693" i="5"/>
  <c r="U693" i="5" s="1"/>
  <c r="R693" i="5"/>
  <c r="Y692" i="5"/>
  <c r="X692" i="5"/>
  <c r="W692" i="5"/>
  <c r="T692" i="5"/>
  <c r="S692" i="5"/>
  <c r="U692" i="5" s="1"/>
  <c r="R692" i="5"/>
  <c r="Y691" i="5"/>
  <c r="X691" i="5"/>
  <c r="W691" i="5"/>
  <c r="T691" i="5"/>
  <c r="S691" i="5"/>
  <c r="U691" i="5" s="1"/>
  <c r="R691" i="5"/>
  <c r="Y690" i="5"/>
  <c r="X690" i="5"/>
  <c r="W690" i="5"/>
  <c r="T690" i="5"/>
  <c r="S690" i="5"/>
  <c r="U690" i="5" s="1"/>
  <c r="R690" i="5"/>
  <c r="Y689" i="5"/>
  <c r="X689" i="5"/>
  <c r="W689" i="5"/>
  <c r="T689" i="5"/>
  <c r="S689" i="5"/>
  <c r="U689" i="5" s="1"/>
  <c r="R689" i="5"/>
  <c r="Y688" i="5"/>
  <c r="X688" i="5"/>
  <c r="W688" i="5"/>
  <c r="T688" i="5"/>
  <c r="S688" i="5"/>
  <c r="U688" i="5" s="1"/>
  <c r="R688" i="5"/>
  <c r="Y687" i="5"/>
  <c r="X687" i="5"/>
  <c r="W687" i="5"/>
  <c r="T687" i="5"/>
  <c r="S687" i="5"/>
  <c r="U687" i="5" s="1"/>
  <c r="R687" i="5"/>
  <c r="Y686" i="5"/>
  <c r="X686" i="5"/>
  <c r="W686" i="5"/>
  <c r="T686" i="5"/>
  <c r="S686" i="5"/>
  <c r="U686" i="5" s="1"/>
  <c r="R686" i="5"/>
  <c r="Y685" i="5"/>
  <c r="X685" i="5"/>
  <c r="W685" i="5"/>
  <c r="T685" i="5"/>
  <c r="S685" i="5"/>
  <c r="U685" i="5" s="1"/>
  <c r="R685" i="5"/>
  <c r="Y684" i="5"/>
  <c r="X684" i="5"/>
  <c r="W684" i="5"/>
  <c r="T684" i="5"/>
  <c r="S684" i="5"/>
  <c r="U684" i="5" s="1"/>
  <c r="R684" i="5"/>
  <c r="Y683" i="5"/>
  <c r="X683" i="5"/>
  <c r="W683" i="5"/>
  <c r="T683" i="5"/>
  <c r="S683" i="5"/>
  <c r="U683" i="5" s="1"/>
  <c r="R683" i="5"/>
  <c r="Y682" i="5"/>
  <c r="X682" i="5"/>
  <c r="W682" i="5"/>
  <c r="T682" i="5"/>
  <c r="S682" i="5"/>
  <c r="U682" i="5" s="1"/>
  <c r="R682" i="5"/>
  <c r="Y681" i="5"/>
  <c r="X681" i="5"/>
  <c r="W681" i="5"/>
  <c r="T681" i="5"/>
  <c r="S681" i="5"/>
  <c r="U681" i="5" s="1"/>
  <c r="R681" i="5"/>
  <c r="Y680" i="5"/>
  <c r="X680" i="5"/>
  <c r="W680" i="5"/>
  <c r="T680" i="5"/>
  <c r="S680" i="5"/>
  <c r="U680" i="5" s="1"/>
  <c r="R680" i="5"/>
  <c r="Y679" i="5"/>
  <c r="X679" i="5"/>
  <c r="W679" i="5"/>
  <c r="T679" i="5"/>
  <c r="S679" i="5"/>
  <c r="U679" i="5" s="1"/>
  <c r="R679" i="5"/>
  <c r="Y678" i="5"/>
  <c r="X678" i="5"/>
  <c r="W678" i="5"/>
  <c r="T678" i="5"/>
  <c r="S678" i="5"/>
  <c r="U678" i="5" s="1"/>
  <c r="R678" i="5"/>
  <c r="Y677" i="5"/>
  <c r="X677" i="5"/>
  <c r="W677" i="5"/>
  <c r="T677" i="5"/>
  <c r="S677" i="5"/>
  <c r="U677" i="5" s="1"/>
  <c r="R677" i="5"/>
  <c r="Y676" i="5"/>
  <c r="X676" i="5"/>
  <c r="W676" i="5"/>
  <c r="T676" i="5"/>
  <c r="S676" i="5"/>
  <c r="U676" i="5" s="1"/>
  <c r="R676" i="5"/>
  <c r="Y675" i="5"/>
  <c r="X675" i="5"/>
  <c r="W675" i="5"/>
  <c r="T675" i="5"/>
  <c r="S675" i="5"/>
  <c r="U675" i="5" s="1"/>
  <c r="R675" i="5"/>
  <c r="Y674" i="5"/>
  <c r="X674" i="5"/>
  <c r="W674" i="5"/>
  <c r="T674" i="5"/>
  <c r="S674" i="5"/>
  <c r="U674" i="5" s="1"/>
  <c r="R674" i="5"/>
  <c r="Y673" i="5"/>
  <c r="X673" i="5"/>
  <c r="W673" i="5"/>
  <c r="T673" i="5"/>
  <c r="S673" i="5"/>
  <c r="U673" i="5" s="1"/>
  <c r="R673" i="5"/>
  <c r="Y672" i="5"/>
  <c r="X672" i="5"/>
  <c r="W672" i="5"/>
  <c r="T672" i="5"/>
  <c r="S672" i="5"/>
  <c r="U672" i="5" s="1"/>
  <c r="R672" i="5"/>
  <c r="Y671" i="5"/>
  <c r="X671" i="5"/>
  <c r="W671" i="5"/>
  <c r="T671" i="5"/>
  <c r="S671" i="5"/>
  <c r="U671" i="5" s="1"/>
  <c r="R671" i="5"/>
  <c r="Y670" i="5"/>
  <c r="X670" i="5"/>
  <c r="W670" i="5"/>
  <c r="T670" i="5"/>
  <c r="S670" i="5"/>
  <c r="U670" i="5" s="1"/>
  <c r="R670" i="5"/>
  <c r="Y669" i="5"/>
  <c r="X669" i="5"/>
  <c r="W669" i="5"/>
  <c r="T669" i="5"/>
  <c r="S669" i="5"/>
  <c r="U669" i="5" s="1"/>
  <c r="R669" i="5"/>
  <c r="Y668" i="5"/>
  <c r="X668" i="5"/>
  <c r="W668" i="5"/>
  <c r="T668" i="5"/>
  <c r="S668" i="5"/>
  <c r="U668" i="5" s="1"/>
  <c r="R668" i="5"/>
  <c r="Y667" i="5"/>
  <c r="X667" i="5"/>
  <c r="W667" i="5"/>
  <c r="T667" i="5"/>
  <c r="S667" i="5"/>
  <c r="U667" i="5" s="1"/>
  <c r="R667" i="5"/>
  <c r="Y666" i="5"/>
  <c r="X666" i="5"/>
  <c r="W666" i="5"/>
  <c r="T666" i="5"/>
  <c r="S666" i="5"/>
  <c r="U666" i="5" s="1"/>
  <c r="R666" i="5"/>
  <c r="Y665" i="5"/>
  <c r="X665" i="5"/>
  <c r="W665" i="5"/>
  <c r="T665" i="5"/>
  <c r="S665" i="5"/>
  <c r="U665" i="5" s="1"/>
  <c r="R665" i="5"/>
  <c r="Y664" i="5"/>
  <c r="X664" i="5"/>
  <c r="W664" i="5"/>
  <c r="T664" i="5"/>
  <c r="S664" i="5"/>
  <c r="U664" i="5" s="1"/>
  <c r="R664" i="5"/>
  <c r="Y663" i="5"/>
  <c r="X663" i="5"/>
  <c r="W663" i="5"/>
  <c r="T663" i="5"/>
  <c r="S663" i="5"/>
  <c r="U663" i="5" s="1"/>
  <c r="R663" i="5"/>
  <c r="Y662" i="5"/>
  <c r="X662" i="5"/>
  <c r="W662" i="5"/>
  <c r="T662" i="5"/>
  <c r="S662" i="5"/>
  <c r="U662" i="5" s="1"/>
  <c r="R662" i="5"/>
  <c r="Y661" i="5"/>
  <c r="X661" i="5"/>
  <c r="W661" i="5"/>
  <c r="T661" i="5"/>
  <c r="S661" i="5"/>
  <c r="U661" i="5" s="1"/>
  <c r="R661" i="5"/>
  <c r="Y660" i="5"/>
  <c r="X660" i="5"/>
  <c r="W660" i="5"/>
  <c r="T660" i="5"/>
  <c r="S660" i="5"/>
  <c r="U660" i="5" s="1"/>
  <c r="R660" i="5"/>
  <c r="Y659" i="5"/>
  <c r="X659" i="5"/>
  <c r="W659" i="5"/>
  <c r="T659" i="5"/>
  <c r="S659" i="5"/>
  <c r="U659" i="5" s="1"/>
  <c r="R659" i="5"/>
  <c r="Y658" i="5"/>
  <c r="X658" i="5"/>
  <c r="W658" i="5"/>
  <c r="T658" i="5"/>
  <c r="S658" i="5"/>
  <c r="U658" i="5" s="1"/>
  <c r="R658" i="5"/>
  <c r="Y657" i="5"/>
  <c r="X657" i="5"/>
  <c r="W657" i="5"/>
  <c r="T657" i="5"/>
  <c r="S657" i="5"/>
  <c r="U657" i="5" s="1"/>
  <c r="R657" i="5"/>
  <c r="Y656" i="5"/>
  <c r="X656" i="5"/>
  <c r="W656" i="5"/>
  <c r="T656" i="5"/>
  <c r="S656" i="5"/>
  <c r="U656" i="5" s="1"/>
  <c r="R656" i="5"/>
  <c r="Y655" i="5"/>
  <c r="X655" i="5"/>
  <c r="W655" i="5"/>
  <c r="T655" i="5"/>
  <c r="S655" i="5"/>
  <c r="U655" i="5" s="1"/>
  <c r="R655" i="5"/>
  <c r="Y654" i="5"/>
  <c r="X654" i="5"/>
  <c r="W654" i="5"/>
  <c r="T654" i="5"/>
  <c r="S654" i="5"/>
  <c r="U654" i="5" s="1"/>
  <c r="R654" i="5"/>
  <c r="Y653" i="5"/>
  <c r="X653" i="5"/>
  <c r="W653" i="5"/>
  <c r="T653" i="5"/>
  <c r="S653" i="5"/>
  <c r="U653" i="5" s="1"/>
  <c r="R653" i="5"/>
  <c r="Y652" i="5"/>
  <c r="X652" i="5"/>
  <c r="W652" i="5"/>
  <c r="T652" i="5"/>
  <c r="S652" i="5"/>
  <c r="U652" i="5" s="1"/>
  <c r="R652" i="5"/>
  <c r="Y651" i="5"/>
  <c r="X651" i="5"/>
  <c r="W651" i="5"/>
  <c r="T651" i="5"/>
  <c r="S651" i="5"/>
  <c r="U651" i="5" s="1"/>
  <c r="R651" i="5"/>
  <c r="Y650" i="5"/>
  <c r="X650" i="5"/>
  <c r="W650" i="5"/>
  <c r="V650" i="5"/>
  <c r="T650" i="5"/>
  <c r="S650" i="5"/>
  <c r="U650" i="5" s="1"/>
  <c r="Z650" i="5" s="1"/>
  <c r="R650" i="5"/>
  <c r="Y649" i="5"/>
  <c r="X649" i="5"/>
  <c r="W649" i="5"/>
  <c r="T649" i="5"/>
  <c r="S649" i="5"/>
  <c r="U649" i="5" s="1"/>
  <c r="R649" i="5"/>
  <c r="Y648" i="5"/>
  <c r="X648" i="5"/>
  <c r="W648" i="5"/>
  <c r="T648" i="5"/>
  <c r="S648" i="5"/>
  <c r="U648" i="5" s="1"/>
  <c r="R648" i="5"/>
  <c r="Y647" i="5"/>
  <c r="X647" i="5"/>
  <c r="W647" i="5"/>
  <c r="T647" i="5"/>
  <c r="S647" i="5"/>
  <c r="U647" i="5" s="1"/>
  <c r="R647" i="5"/>
  <c r="Y646" i="5"/>
  <c r="X646" i="5"/>
  <c r="W646" i="5"/>
  <c r="V646" i="5"/>
  <c r="T646" i="5"/>
  <c r="S646" i="5"/>
  <c r="U646" i="5" s="1"/>
  <c r="Z646" i="5" s="1"/>
  <c r="R646" i="5"/>
  <c r="Y645" i="5"/>
  <c r="X645" i="5"/>
  <c r="W645" i="5"/>
  <c r="T645" i="5"/>
  <c r="S645" i="5"/>
  <c r="U645" i="5" s="1"/>
  <c r="R645" i="5"/>
  <c r="Y644" i="5"/>
  <c r="X644" i="5"/>
  <c r="W644" i="5"/>
  <c r="T644" i="5"/>
  <c r="S644" i="5"/>
  <c r="U644" i="5" s="1"/>
  <c r="R644" i="5"/>
  <c r="Y643" i="5"/>
  <c r="X643" i="5"/>
  <c r="W643" i="5"/>
  <c r="T643" i="5"/>
  <c r="S643" i="5"/>
  <c r="U643" i="5" s="1"/>
  <c r="R643" i="5"/>
  <c r="Y642" i="5"/>
  <c r="X642" i="5"/>
  <c r="W642" i="5"/>
  <c r="V642" i="5"/>
  <c r="T642" i="5"/>
  <c r="S642" i="5"/>
  <c r="U642" i="5" s="1"/>
  <c r="Z642" i="5" s="1"/>
  <c r="R642" i="5"/>
  <c r="Y641" i="5"/>
  <c r="X641" i="5"/>
  <c r="W641" i="5"/>
  <c r="T641" i="5"/>
  <c r="S641" i="5"/>
  <c r="U641" i="5" s="1"/>
  <c r="R641" i="5"/>
  <c r="Y640" i="5"/>
  <c r="X640" i="5"/>
  <c r="W640" i="5"/>
  <c r="T640" i="5"/>
  <c r="S640" i="5"/>
  <c r="U640" i="5" s="1"/>
  <c r="R640" i="5"/>
  <c r="Y639" i="5"/>
  <c r="X639" i="5"/>
  <c r="W639" i="5"/>
  <c r="T639" i="5"/>
  <c r="S639" i="5"/>
  <c r="U639" i="5" s="1"/>
  <c r="R639" i="5"/>
  <c r="Y638" i="5"/>
  <c r="X638" i="5"/>
  <c r="W638" i="5"/>
  <c r="V638" i="5"/>
  <c r="T638" i="5"/>
  <c r="S638" i="5"/>
  <c r="U638" i="5" s="1"/>
  <c r="Z638" i="5" s="1"/>
  <c r="R638" i="5"/>
  <c r="Y637" i="5"/>
  <c r="X637" i="5"/>
  <c r="W637" i="5"/>
  <c r="T637" i="5"/>
  <c r="S637" i="5"/>
  <c r="U637" i="5" s="1"/>
  <c r="R637" i="5"/>
  <c r="Y636" i="5"/>
  <c r="X636" i="5"/>
  <c r="W636" i="5"/>
  <c r="T636" i="5"/>
  <c r="S636" i="5"/>
  <c r="U636" i="5" s="1"/>
  <c r="R636" i="5"/>
  <c r="Y635" i="5"/>
  <c r="X635" i="5"/>
  <c r="W635" i="5"/>
  <c r="T635" i="5"/>
  <c r="S635" i="5"/>
  <c r="U635" i="5" s="1"/>
  <c r="R635" i="5"/>
  <c r="Y634" i="5"/>
  <c r="X634" i="5"/>
  <c r="W634" i="5"/>
  <c r="T634" i="5"/>
  <c r="S634" i="5"/>
  <c r="U634" i="5" s="1"/>
  <c r="R634" i="5"/>
  <c r="Y633" i="5"/>
  <c r="X633" i="5"/>
  <c r="W633" i="5"/>
  <c r="T633" i="5"/>
  <c r="S633" i="5"/>
  <c r="U633" i="5" s="1"/>
  <c r="R633" i="5"/>
  <c r="Y632" i="5"/>
  <c r="X632" i="5"/>
  <c r="W632" i="5"/>
  <c r="T632" i="5"/>
  <c r="S632" i="5"/>
  <c r="U632" i="5" s="1"/>
  <c r="R632" i="5"/>
  <c r="Y631" i="5"/>
  <c r="X631" i="5"/>
  <c r="W631" i="5"/>
  <c r="T631" i="5"/>
  <c r="S631" i="5"/>
  <c r="U631" i="5" s="1"/>
  <c r="R631" i="5"/>
  <c r="Y630" i="5"/>
  <c r="X630" i="5"/>
  <c r="W630" i="5"/>
  <c r="T630" i="5"/>
  <c r="S630" i="5"/>
  <c r="U630" i="5" s="1"/>
  <c r="R630" i="5"/>
  <c r="Y629" i="5"/>
  <c r="X629" i="5"/>
  <c r="W629" i="5"/>
  <c r="T629" i="5"/>
  <c r="S629" i="5"/>
  <c r="U629" i="5" s="1"/>
  <c r="R629" i="5"/>
  <c r="Y628" i="5"/>
  <c r="X628" i="5"/>
  <c r="W628" i="5"/>
  <c r="T628" i="5"/>
  <c r="S628" i="5"/>
  <c r="U628" i="5" s="1"/>
  <c r="R628" i="5"/>
  <c r="Y627" i="5"/>
  <c r="X627" i="5"/>
  <c r="W627" i="5"/>
  <c r="T627" i="5"/>
  <c r="S627" i="5"/>
  <c r="U627" i="5" s="1"/>
  <c r="R627" i="5"/>
  <c r="Y626" i="5"/>
  <c r="X626" i="5"/>
  <c r="W626" i="5"/>
  <c r="T626" i="5"/>
  <c r="S626" i="5"/>
  <c r="U626" i="5" s="1"/>
  <c r="R626" i="5"/>
  <c r="Y625" i="5"/>
  <c r="X625" i="5"/>
  <c r="W625" i="5"/>
  <c r="T625" i="5"/>
  <c r="S625" i="5"/>
  <c r="U625" i="5" s="1"/>
  <c r="R625" i="5"/>
  <c r="Y624" i="5"/>
  <c r="X624" i="5"/>
  <c r="W624" i="5"/>
  <c r="T624" i="5"/>
  <c r="S624" i="5"/>
  <c r="U624" i="5" s="1"/>
  <c r="R624" i="5"/>
  <c r="Y623" i="5"/>
  <c r="X623" i="5"/>
  <c r="W623" i="5"/>
  <c r="T623" i="5"/>
  <c r="S623" i="5"/>
  <c r="U623" i="5" s="1"/>
  <c r="R623" i="5"/>
  <c r="Y622" i="5"/>
  <c r="X622" i="5"/>
  <c r="W622" i="5"/>
  <c r="T622" i="5"/>
  <c r="S622" i="5"/>
  <c r="U622" i="5" s="1"/>
  <c r="R622" i="5"/>
  <c r="Y621" i="5"/>
  <c r="X621" i="5"/>
  <c r="W621" i="5"/>
  <c r="T621" i="5"/>
  <c r="S621" i="5"/>
  <c r="U621" i="5" s="1"/>
  <c r="R621" i="5"/>
  <c r="Y620" i="5"/>
  <c r="X620" i="5"/>
  <c r="W620" i="5"/>
  <c r="T620" i="5"/>
  <c r="S620" i="5"/>
  <c r="U620" i="5" s="1"/>
  <c r="R620" i="5"/>
  <c r="Y619" i="5"/>
  <c r="X619" i="5"/>
  <c r="W619" i="5"/>
  <c r="T619" i="5"/>
  <c r="S619" i="5"/>
  <c r="U619" i="5" s="1"/>
  <c r="R619" i="5"/>
  <c r="Y618" i="5"/>
  <c r="X618" i="5"/>
  <c r="W618" i="5"/>
  <c r="T618" i="5"/>
  <c r="S618" i="5"/>
  <c r="U618" i="5" s="1"/>
  <c r="R618" i="5"/>
  <c r="Y617" i="5"/>
  <c r="X617" i="5"/>
  <c r="W617" i="5"/>
  <c r="T617" i="5"/>
  <c r="S617" i="5"/>
  <c r="U617" i="5" s="1"/>
  <c r="R617" i="5"/>
  <c r="Y616" i="5"/>
  <c r="X616" i="5"/>
  <c r="W616" i="5"/>
  <c r="T616" i="5"/>
  <c r="S616" i="5"/>
  <c r="U616" i="5" s="1"/>
  <c r="R616" i="5"/>
  <c r="Y615" i="5"/>
  <c r="X615" i="5"/>
  <c r="W615" i="5"/>
  <c r="T615" i="5"/>
  <c r="S615" i="5"/>
  <c r="U615" i="5" s="1"/>
  <c r="R615" i="5"/>
  <c r="Y614" i="5"/>
  <c r="X614" i="5"/>
  <c r="W614" i="5"/>
  <c r="T614" i="5"/>
  <c r="S614" i="5"/>
  <c r="U614" i="5" s="1"/>
  <c r="R614" i="5"/>
  <c r="Y613" i="5"/>
  <c r="X613" i="5"/>
  <c r="W613" i="5"/>
  <c r="T613" i="5"/>
  <c r="S613" i="5"/>
  <c r="U613" i="5" s="1"/>
  <c r="R613" i="5"/>
  <c r="Y612" i="5"/>
  <c r="X612" i="5"/>
  <c r="W612" i="5"/>
  <c r="T612" i="5"/>
  <c r="S612" i="5"/>
  <c r="U612" i="5" s="1"/>
  <c r="R612" i="5"/>
  <c r="Y611" i="5"/>
  <c r="X611" i="5"/>
  <c r="W611" i="5"/>
  <c r="T611" i="5"/>
  <c r="S611" i="5"/>
  <c r="U611" i="5" s="1"/>
  <c r="R611" i="5"/>
  <c r="Y610" i="5"/>
  <c r="X610" i="5"/>
  <c r="W610" i="5"/>
  <c r="T610" i="5"/>
  <c r="S610" i="5"/>
  <c r="U610" i="5" s="1"/>
  <c r="R610" i="5"/>
  <c r="Y609" i="5"/>
  <c r="X609" i="5"/>
  <c r="W609" i="5"/>
  <c r="T609" i="5"/>
  <c r="S609" i="5"/>
  <c r="U609" i="5" s="1"/>
  <c r="R609" i="5"/>
  <c r="Y608" i="5"/>
  <c r="X608" i="5"/>
  <c r="W608" i="5"/>
  <c r="T608" i="5"/>
  <c r="S608" i="5"/>
  <c r="U608" i="5" s="1"/>
  <c r="R608" i="5"/>
  <c r="Y607" i="5"/>
  <c r="X607" i="5"/>
  <c r="W607" i="5"/>
  <c r="T607" i="5"/>
  <c r="S607" i="5"/>
  <c r="U607" i="5" s="1"/>
  <c r="R607" i="5"/>
  <c r="Y606" i="5"/>
  <c r="X606" i="5"/>
  <c r="W606" i="5"/>
  <c r="T606" i="5"/>
  <c r="S606" i="5"/>
  <c r="U606" i="5" s="1"/>
  <c r="R606" i="5"/>
  <c r="Y605" i="5"/>
  <c r="X605" i="5"/>
  <c r="W605" i="5"/>
  <c r="T605" i="5"/>
  <c r="S605" i="5"/>
  <c r="U605" i="5" s="1"/>
  <c r="R605" i="5"/>
  <c r="Y604" i="5"/>
  <c r="X604" i="5"/>
  <c r="W604" i="5"/>
  <c r="T604" i="5"/>
  <c r="S604" i="5"/>
  <c r="U604" i="5" s="1"/>
  <c r="R604" i="5"/>
  <c r="Y603" i="5"/>
  <c r="X603" i="5"/>
  <c r="W603" i="5"/>
  <c r="T603" i="5"/>
  <c r="S603" i="5"/>
  <c r="U603" i="5" s="1"/>
  <c r="R603" i="5"/>
  <c r="Y602" i="5"/>
  <c r="X602" i="5"/>
  <c r="W602" i="5"/>
  <c r="T602" i="5"/>
  <c r="S602" i="5"/>
  <c r="U602" i="5" s="1"/>
  <c r="R602" i="5"/>
  <c r="Y601" i="5"/>
  <c r="X601" i="5"/>
  <c r="W601" i="5"/>
  <c r="T601" i="5"/>
  <c r="S601" i="5"/>
  <c r="U601" i="5" s="1"/>
  <c r="R601" i="5"/>
  <c r="Y600" i="5"/>
  <c r="X600" i="5"/>
  <c r="W600" i="5"/>
  <c r="T600" i="5"/>
  <c r="S600" i="5"/>
  <c r="U600" i="5" s="1"/>
  <c r="R600" i="5"/>
  <c r="Y599" i="5"/>
  <c r="X599" i="5"/>
  <c r="W599" i="5"/>
  <c r="T599" i="5"/>
  <c r="S599" i="5"/>
  <c r="U599" i="5" s="1"/>
  <c r="R599" i="5"/>
  <c r="Y598" i="5"/>
  <c r="X598" i="5"/>
  <c r="W598" i="5"/>
  <c r="T598" i="5"/>
  <c r="S598" i="5"/>
  <c r="U598" i="5" s="1"/>
  <c r="R598" i="5"/>
  <c r="Y597" i="5"/>
  <c r="X597" i="5"/>
  <c r="W597" i="5"/>
  <c r="T597" i="5"/>
  <c r="S597" i="5"/>
  <c r="U597" i="5" s="1"/>
  <c r="R597" i="5"/>
  <c r="Y596" i="5"/>
  <c r="X596" i="5"/>
  <c r="W596" i="5"/>
  <c r="T596" i="5"/>
  <c r="S596" i="5"/>
  <c r="U596" i="5" s="1"/>
  <c r="R596" i="5"/>
  <c r="Y595" i="5"/>
  <c r="X595" i="5"/>
  <c r="W595" i="5"/>
  <c r="T595" i="5"/>
  <c r="S595" i="5"/>
  <c r="U595" i="5" s="1"/>
  <c r="R595" i="5"/>
  <c r="Y594" i="5"/>
  <c r="X594" i="5"/>
  <c r="W594" i="5"/>
  <c r="T594" i="5"/>
  <c r="S594" i="5"/>
  <c r="U594" i="5" s="1"/>
  <c r="R594" i="5"/>
  <c r="Y593" i="5"/>
  <c r="X593" i="5"/>
  <c r="W593" i="5"/>
  <c r="T593" i="5"/>
  <c r="S593" i="5"/>
  <c r="U593" i="5" s="1"/>
  <c r="R593" i="5"/>
  <c r="Y592" i="5"/>
  <c r="X592" i="5"/>
  <c r="W592" i="5"/>
  <c r="T592" i="5"/>
  <c r="S592" i="5"/>
  <c r="U592" i="5" s="1"/>
  <c r="R592" i="5"/>
  <c r="Y591" i="5"/>
  <c r="X591" i="5"/>
  <c r="W591" i="5"/>
  <c r="T591" i="5"/>
  <c r="S591" i="5"/>
  <c r="U591" i="5" s="1"/>
  <c r="R591" i="5"/>
  <c r="Y590" i="5"/>
  <c r="X590" i="5"/>
  <c r="W590" i="5"/>
  <c r="T590" i="5"/>
  <c r="S590" i="5"/>
  <c r="U590" i="5" s="1"/>
  <c r="R590" i="5"/>
  <c r="Y589" i="5"/>
  <c r="X589" i="5"/>
  <c r="W589" i="5"/>
  <c r="T589" i="5"/>
  <c r="S589" i="5"/>
  <c r="U589" i="5" s="1"/>
  <c r="R589" i="5"/>
  <c r="Y588" i="5"/>
  <c r="X588" i="5"/>
  <c r="W588" i="5"/>
  <c r="T588" i="5"/>
  <c r="S588" i="5"/>
  <c r="U588" i="5" s="1"/>
  <c r="R588" i="5"/>
  <c r="Y587" i="5"/>
  <c r="X587" i="5"/>
  <c r="W587" i="5"/>
  <c r="T587" i="5"/>
  <c r="S587" i="5"/>
  <c r="U587" i="5" s="1"/>
  <c r="R587" i="5"/>
  <c r="Y586" i="5"/>
  <c r="X586" i="5"/>
  <c r="W586" i="5"/>
  <c r="T586" i="5"/>
  <c r="S586" i="5"/>
  <c r="U586" i="5" s="1"/>
  <c r="R586" i="5"/>
  <c r="Y585" i="5"/>
  <c r="X585" i="5"/>
  <c r="W585" i="5"/>
  <c r="T585" i="5"/>
  <c r="S585" i="5"/>
  <c r="U585" i="5" s="1"/>
  <c r="R585" i="5"/>
  <c r="Y584" i="5"/>
  <c r="X584" i="5"/>
  <c r="W584" i="5"/>
  <c r="T584" i="5"/>
  <c r="S584" i="5"/>
  <c r="U584" i="5" s="1"/>
  <c r="R584" i="5"/>
  <c r="Y583" i="5"/>
  <c r="X583" i="5"/>
  <c r="W583" i="5"/>
  <c r="T583" i="5"/>
  <c r="S583" i="5"/>
  <c r="U583" i="5" s="1"/>
  <c r="R583" i="5"/>
  <c r="Y582" i="5"/>
  <c r="X582" i="5"/>
  <c r="W582" i="5"/>
  <c r="T582" i="5"/>
  <c r="S582" i="5"/>
  <c r="U582" i="5" s="1"/>
  <c r="R582" i="5"/>
  <c r="Y581" i="5"/>
  <c r="X581" i="5"/>
  <c r="W581" i="5"/>
  <c r="T581" i="5"/>
  <c r="S581" i="5"/>
  <c r="U581" i="5" s="1"/>
  <c r="R581" i="5"/>
  <c r="Y580" i="5"/>
  <c r="X580" i="5"/>
  <c r="W580" i="5"/>
  <c r="T580" i="5"/>
  <c r="S580" i="5"/>
  <c r="U580" i="5" s="1"/>
  <c r="R580" i="5"/>
  <c r="Y579" i="5"/>
  <c r="X579" i="5"/>
  <c r="W579" i="5"/>
  <c r="T579" i="5"/>
  <c r="S579" i="5"/>
  <c r="U579" i="5" s="1"/>
  <c r="R579" i="5"/>
  <c r="Y578" i="5"/>
  <c r="X578" i="5"/>
  <c r="W578" i="5"/>
  <c r="T578" i="5"/>
  <c r="S578" i="5"/>
  <c r="U578" i="5" s="1"/>
  <c r="R578" i="5"/>
  <c r="Y577" i="5"/>
  <c r="X577" i="5"/>
  <c r="W577" i="5"/>
  <c r="T577" i="5"/>
  <c r="S577" i="5"/>
  <c r="U577" i="5" s="1"/>
  <c r="R577" i="5"/>
  <c r="Y576" i="5"/>
  <c r="X576" i="5"/>
  <c r="W576" i="5"/>
  <c r="T576" i="5"/>
  <c r="S576" i="5"/>
  <c r="U576" i="5" s="1"/>
  <c r="R576" i="5"/>
  <c r="Y575" i="5"/>
  <c r="X575" i="5"/>
  <c r="W575" i="5"/>
  <c r="T575" i="5"/>
  <c r="S575" i="5"/>
  <c r="U575" i="5" s="1"/>
  <c r="R575" i="5"/>
  <c r="Y574" i="5"/>
  <c r="X574" i="5"/>
  <c r="W574" i="5"/>
  <c r="T574" i="5"/>
  <c r="S574" i="5"/>
  <c r="U574" i="5" s="1"/>
  <c r="R574" i="5"/>
  <c r="Y573" i="5"/>
  <c r="X573" i="5"/>
  <c r="W573" i="5"/>
  <c r="T573" i="5"/>
  <c r="S573" i="5"/>
  <c r="U573" i="5" s="1"/>
  <c r="R573" i="5"/>
  <c r="Y572" i="5"/>
  <c r="X572" i="5"/>
  <c r="W572" i="5"/>
  <c r="T572" i="5"/>
  <c r="S572" i="5"/>
  <c r="U572" i="5" s="1"/>
  <c r="R572" i="5"/>
  <c r="Y571" i="5"/>
  <c r="X571" i="5"/>
  <c r="W571" i="5"/>
  <c r="T571" i="5"/>
  <c r="S571" i="5"/>
  <c r="U571" i="5" s="1"/>
  <c r="R571" i="5"/>
  <c r="Y570" i="5"/>
  <c r="X570" i="5"/>
  <c r="W570" i="5"/>
  <c r="T570" i="5"/>
  <c r="S570" i="5"/>
  <c r="U570" i="5" s="1"/>
  <c r="R570" i="5"/>
  <c r="Y569" i="5"/>
  <c r="X569" i="5"/>
  <c r="W569" i="5"/>
  <c r="T569" i="5"/>
  <c r="S569" i="5"/>
  <c r="U569" i="5" s="1"/>
  <c r="R569" i="5"/>
  <c r="Y568" i="5"/>
  <c r="X568" i="5"/>
  <c r="W568" i="5"/>
  <c r="T568" i="5"/>
  <c r="S568" i="5"/>
  <c r="U568" i="5" s="1"/>
  <c r="R568" i="5"/>
  <c r="Y567" i="5"/>
  <c r="X567" i="5"/>
  <c r="W567" i="5"/>
  <c r="T567" i="5"/>
  <c r="S567" i="5"/>
  <c r="U567" i="5" s="1"/>
  <c r="R567" i="5"/>
  <c r="Y566" i="5"/>
  <c r="X566" i="5"/>
  <c r="W566" i="5"/>
  <c r="T566" i="5"/>
  <c r="S566" i="5"/>
  <c r="U566" i="5" s="1"/>
  <c r="R566" i="5"/>
  <c r="Y565" i="5"/>
  <c r="X565" i="5"/>
  <c r="W565" i="5"/>
  <c r="T565" i="5"/>
  <c r="S565" i="5"/>
  <c r="U565" i="5" s="1"/>
  <c r="R565" i="5"/>
  <c r="Y564" i="5"/>
  <c r="X564" i="5"/>
  <c r="W564" i="5"/>
  <c r="T564" i="5"/>
  <c r="S564" i="5"/>
  <c r="U564" i="5" s="1"/>
  <c r="R564" i="5"/>
  <c r="Y563" i="5"/>
  <c r="X563" i="5"/>
  <c r="W563" i="5"/>
  <c r="T563" i="5"/>
  <c r="S563" i="5"/>
  <c r="U563" i="5" s="1"/>
  <c r="R563" i="5"/>
  <c r="Y562" i="5"/>
  <c r="X562" i="5"/>
  <c r="W562" i="5"/>
  <c r="T562" i="5"/>
  <c r="S562" i="5"/>
  <c r="U562" i="5" s="1"/>
  <c r="R562" i="5"/>
  <c r="Y561" i="5"/>
  <c r="X561" i="5"/>
  <c r="W561" i="5"/>
  <c r="T561" i="5"/>
  <c r="S561" i="5"/>
  <c r="U561" i="5" s="1"/>
  <c r="R561" i="5"/>
  <c r="Y560" i="5"/>
  <c r="X560" i="5"/>
  <c r="W560" i="5"/>
  <c r="T560" i="5"/>
  <c r="S560" i="5"/>
  <c r="U560" i="5" s="1"/>
  <c r="R560" i="5"/>
  <c r="Y559" i="5"/>
  <c r="X559" i="5"/>
  <c r="W559" i="5"/>
  <c r="T559" i="5"/>
  <c r="S559" i="5"/>
  <c r="U559" i="5" s="1"/>
  <c r="R559" i="5"/>
  <c r="Y558" i="5"/>
  <c r="X558" i="5"/>
  <c r="W558" i="5"/>
  <c r="T558" i="5"/>
  <c r="S558" i="5"/>
  <c r="U558" i="5" s="1"/>
  <c r="R558" i="5"/>
  <c r="Y557" i="5"/>
  <c r="X557" i="5"/>
  <c r="W557" i="5"/>
  <c r="T557" i="5"/>
  <c r="S557" i="5"/>
  <c r="U557" i="5" s="1"/>
  <c r="R557" i="5"/>
  <c r="Y556" i="5"/>
  <c r="X556" i="5"/>
  <c r="W556" i="5"/>
  <c r="T556" i="5"/>
  <c r="S556" i="5"/>
  <c r="U556" i="5" s="1"/>
  <c r="R556" i="5"/>
  <c r="Y555" i="5"/>
  <c r="X555" i="5"/>
  <c r="W555" i="5"/>
  <c r="T555" i="5"/>
  <c r="S555" i="5"/>
  <c r="U555" i="5" s="1"/>
  <c r="R555" i="5"/>
  <c r="Y554" i="5"/>
  <c r="X554" i="5"/>
  <c r="W554" i="5"/>
  <c r="T554" i="5"/>
  <c r="S554" i="5"/>
  <c r="U554" i="5" s="1"/>
  <c r="R554" i="5"/>
  <c r="Y553" i="5"/>
  <c r="X553" i="5"/>
  <c r="W553" i="5"/>
  <c r="T553" i="5"/>
  <c r="S553" i="5"/>
  <c r="U553" i="5" s="1"/>
  <c r="R553" i="5"/>
  <c r="Y552" i="5"/>
  <c r="X552" i="5"/>
  <c r="W552" i="5"/>
  <c r="T552" i="5"/>
  <c r="S552" i="5"/>
  <c r="U552" i="5" s="1"/>
  <c r="R552" i="5"/>
  <c r="Y551" i="5"/>
  <c r="X551" i="5"/>
  <c r="W551" i="5"/>
  <c r="T551" i="5"/>
  <c r="S551" i="5"/>
  <c r="U551" i="5" s="1"/>
  <c r="R551" i="5"/>
  <c r="Y550" i="5"/>
  <c r="X550" i="5"/>
  <c r="W550" i="5"/>
  <c r="T550" i="5"/>
  <c r="S550" i="5"/>
  <c r="U550" i="5" s="1"/>
  <c r="R550" i="5"/>
  <c r="Y549" i="5"/>
  <c r="X549" i="5"/>
  <c r="W549" i="5"/>
  <c r="T549" i="5"/>
  <c r="S549" i="5"/>
  <c r="U549" i="5" s="1"/>
  <c r="R549" i="5"/>
  <c r="Y548" i="5"/>
  <c r="X548" i="5"/>
  <c r="W548" i="5"/>
  <c r="T548" i="5"/>
  <c r="S548" i="5"/>
  <c r="U548" i="5" s="1"/>
  <c r="R548" i="5"/>
  <c r="Y547" i="5"/>
  <c r="X547" i="5"/>
  <c r="W547" i="5"/>
  <c r="T547" i="5"/>
  <c r="S547" i="5"/>
  <c r="U547" i="5" s="1"/>
  <c r="R547" i="5"/>
  <c r="Y546" i="5"/>
  <c r="X546" i="5"/>
  <c r="W546" i="5"/>
  <c r="T546" i="5"/>
  <c r="S546" i="5"/>
  <c r="U546" i="5" s="1"/>
  <c r="R546" i="5"/>
  <c r="Y545" i="5"/>
  <c r="X545" i="5"/>
  <c r="W545" i="5"/>
  <c r="T545" i="5"/>
  <c r="S545" i="5"/>
  <c r="U545" i="5" s="1"/>
  <c r="R545" i="5"/>
  <c r="Y544" i="5"/>
  <c r="X544" i="5"/>
  <c r="W544" i="5"/>
  <c r="T544" i="5"/>
  <c r="S544" i="5"/>
  <c r="U544" i="5" s="1"/>
  <c r="R544" i="5"/>
  <c r="Y543" i="5"/>
  <c r="X543" i="5"/>
  <c r="W543" i="5"/>
  <c r="T543" i="5"/>
  <c r="S543" i="5"/>
  <c r="U543" i="5" s="1"/>
  <c r="R543" i="5"/>
  <c r="Y542" i="5"/>
  <c r="X542" i="5"/>
  <c r="W542" i="5"/>
  <c r="T542" i="5"/>
  <c r="S542" i="5"/>
  <c r="U542" i="5" s="1"/>
  <c r="R542" i="5"/>
  <c r="Y541" i="5"/>
  <c r="X541" i="5"/>
  <c r="W541" i="5"/>
  <c r="T541" i="5"/>
  <c r="S541" i="5"/>
  <c r="U541" i="5" s="1"/>
  <c r="R541" i="5"/>
  <c r="Y540" i="5"/>
  <c r="X540" i="5"/>
  <c r="W540" i="5"/>
  <c r="T540" i="5"/>
  <c r="S540" i="5"/>
  <c r="U540" i="5" s="1"/>
  <c r="R540" i="5"/>
  <c r="Y539" i="5"/>
  <c r="X539" i="5"/>
  <c r="W539" i="5"/>
  <c r="T539" i="5"/>
  <c r="S539" i="5"/>
  <c r="U539" i="5" s="1"/>
  <c r="R539" i="5"/>
  <c r="Y538" i="5"/>
  <c r="X538" i="5"/>
  <c r="W538" i="5"/>
  <c r="T538" i="5"/>
  <c r="S538" i="5"/>
  <c r="U538" i="5" s="1"/>
  <c r="R538" i="5"/>
  <c r="Y537" i="5"/>
  <c r="X537" i="5"/>
  <c r="W537" i="5"/>
  <c r="T537" i="5"/>
  <c r="S537" i="5"/>
  <c r="U537" i="5" s="1"/>
  <c r="R537" i="5"/>
  <c r="Y536" i="5"/>
  <c r="X536" i="5"/>
  <c r="W536" i="5"/>
  <c r="T536" i="5"/>
  <c r="S536" i="5"/>
  <c r="U536" i="5" s="1"/>
  <c r="R536" i="5"/>
  <c r="Y535" i="5"/>
  <c r="X535" i="5"/>
  <c r="W535" i="5"/>
  <c r="T535" i="5"/>
  <c r="S535" i="5"/>
  <c r="U535" i="5" s="1"/>
  <c r="R535" i="5"/>
  <c r="Y534" i="5"/>
  <c r="X534" i="5"/>
  <c r="W534" i="5"/>
  <c r="T534" i="5"/>
  <c r="S534" i="5"/>
  <c r="U534" i="5" s="1"/>
  <c r="R534" i="5"/>
  <c r="Y533" i="5"/>
  <c r="X533" i="5"/>
  <c r="W533" i="5"/>
  <c r="T533" i="5"/>
  <c r="S533" i="5"/>
  <c r="U533" i="5" s="1"/>
  <c r="R533" i="5"/>
  <c r="Y532" i="5"/>
  <c r="X532" i="5"/>
  <c r="W532" i="5"/>
  <c r="T532" i="5"/>
  <c r="S532" i="5"/>
  <c r="U532" i="5" s="1"/>
  <c r="R532" i="5"/>
  <c r="Y531" i="5"/>
  <c r="X531" i="5"/>
  <c r="W531" i="5"/>
  <c r="T531" i="5"/>
  <c r="S531" i="5"/>
  <c r="U531" i="5" s="1"/>
  <c r="R531" i="5"/>
  <c r="Y530" i="5"/>
  <c r="X530" i="5"/>
  <c r="W530" i="5"/>
  <c r="T530" i="5"/>
  <c r="S530" i="5"/>
  <c r="U530" i="5" s="1"/>
  <c r="R530" i="5"/>
  <c r="Y529" i="5"/>
  <c r="X529" i="5"/>
  <c r="W529" i="5"/>
  <c r="T529" i="5"/>
  <c r="S529" i="5"/>
  <c r="U529" i="5" s="1"/>
  <c r="R529" i="5"/>
  <c r="Y528" i="5"/>
  <c r="X528" i="5"/>
  <c r="W528" i="5"/>
  <c r="T528" i="5"/>
  <c r="S528" i="5"/>
  <c r="U528" i="5" s="1"/>
  <c r="R528" i="5"/>
  <c r="Y527" i="5"/>
  <c r="X527" i="5"/>
  <c r="W527" i="5"/>
  <c r="T527" i="5"/>
  <c r="S527" i="5"/>
  <c r="U527" i="5" s="1"/>
  <c r="R527" i="5"/>
  <c r="Y526" i="5"/>
  <c r="X526" i="5"/>
  <c r="W526" i="5"/>
  <c r="T526" i="5"/>
  <c r="S526" i="5"/>
  <c r="U526" i="5" s="1"/>
  <c r="R526" i="5"/>
  <c r="Y525" i="5"/>
  <c r="X525" i="5"/>
  <c r="W525" i="5"/>
  <c r="T525" i="5"/>
  <c r="S525" i="5"/>
  <c r="U525" i="5" s="1"/>
  <c r="R525" i="5"/>
  <c r="Y524" i="5"/>
  <c r="X524" i="5"/>
  <c r="W524" i="5"/>
  <c r="T524" i="5"/>
  <c r="S524" i="5"/>
  <c r="U524" i="5" s="1"/>
  <c r="R524" i="5"/>
  <c r="Y523" i="5"/>
  <c r="X523" i="5"/>
  <c r="W523" i="5"/>
  <c r="T523" i="5"/>
  <c r="S523" i="5"/>
  <c r="U523" i="5" s="1"/>
  <c r="R523" i="5"/>
  <c r="Y522" i="5"/>
  <c r="X522" i="5"/>
  <c r="W522" i="5"/>
  <c r="T522" i="5"/>
  <c r="S522" i="5"/>
  <c r="U522" i="5" s="1"/>
  <c r="R522" i="5"/>
  <c r="Y521" i="5"/>
  <c r="X521" i="5"/>
  <c r="W521" i="5"/>
  <c r="T521" i="5"/>
  <c r="S521" i="5"/>
  <c r="U521" i="5" s="1"/>
  <c r="R521" i="5"/>
  <c r="Y520" i="5"/>
  <c r="X520" i="5"/>
  <c r="W520" i="5"/>
  <c r="T520" i="5"/>
  <c r="S520" i="5"/>
  <c r="U520" i="5" s="1"/>
  <c r="R520" i="5"/>
  <c r="Y519" i="5"/>
  <c r="X519" i="5"/>
  <c r="W519" i="5"/>
  <c r="T519" i="5"/>
  <c r="S519" i="5"/>
  <c r="U519" i="5" s="1"/>
  <c r="R519" i="5"/>
  <c r="Y518" i="5"/>
  <c r="X518" i="5"/>
  <c r="W518" i="5"/>
  <c r="T518" i="5"/>
  <c r="S518" i="5"/>
  <c r="U518" i="5" s="1"/>
  <c r="R518" i="5"/>
  <c r="Y517" i="5"/>
  <c r="X517" i="5"/>
  <c r="W517" i="5"/>
  <c r="T517" i="5"/>
  <c r="S517" i="5"/>
  <c r="U517" i="5" s="1"/>
  <c r="R517" i="5"/>
  <c r="Y516" i="5"/>
  <c r="X516" i="5"/>
  <c r="W516" i="5"/>
  <c r="T516" i="5"/>
  <c r="S516" i="5"/>
  <c r="U516" i="5" s="1"/>
  <c r="R516" i="5"/>
  <c r="Y515" i="5"/>
  <c r="X515" i="5"/>
  <c r="W515" i="5"/>
  <c r="T515" i="5"/>
  <c r="S515" i="5"/>
  <c r="U515" i="5" s="1"/>
  <c r="R515" i="5"/>
  <c r="Y514" i="5"/>
  <c r="X514" i="5"/>
  <c r="W514" i="5"/>
  <c r="T514" i="5"/>
  <c r="S514" i="5"/>
  <c r="U514" i="5" s="1"/>
  <c r="R514" i="5"/>
  <c r="Y513" i="5"/>
  <c r="X513" i="5"/>
  <c r="W513" i="5"/>
  <c r="T513" i="5"/>
  <c r="S513" i="5"/>
  <c r="U513" i="5" s="1"/>
  <c r="R513" i="5"/>
  <c r="Y512" i="5"/>
  <c r="X512" i="5"/>
  <c r="W512" i="5"/>
  <c r="T512" i="5"/>
  <c r="S512" i="5"/>
  <c r="U512" i="5" s="1"/>
  <c r="R512" i="5"/>
  <c r="Y511" i="5"/>
  <c r="X511" i="5"/>
  <c r="W511" i="5"/>
  <c r="T511" i="5"/>
  <c r="S511" i="5"/>
  <c r="U511" i="5" s="1"/>
  <c r="R511" i="5"/>
  <c r="Y510" i="5"/>
  <c r="X510" i="5"/>
  <c r="W510" i="5"/>
  <c r="T510" i="5"/>
  <c r="S510" i="5"/>
  <c r="U510" i="5" s="1"/>
  <c r="R510" i="5"/>
  <c r="Y509" i="5"/>
  <c r="X509" i="5"/>
  <c r="W509" i="5"/>
  <c r="T509" i="5"/>
  <c r="S509" i="5"/>
  <c r="U509" i="5" s="1"/>
  <c r="R509" i="5"/>
  <c r="Y508" i="5"/>
  <c r="X508" i="5"/>
  <c r="W508" i="5"/>
  <c r="T508" i="5"/>
  <c r="S508" i="5"/>
  <c r="U508" i="5" s="1"/>
  <c r="R508" i="5"/>
  <c r="Y507" i="5"/>
  <c r="X507" i="5"/>
  <c r="W507" i="5"/>
  <c r="T507" i="5"/>
  <c r="S507" i="5"/>
  <c r="U507" i="5" s="1"/>
  <c r="R507" i="5"/>
  <c r="Y506" i="5"/>
  <c r="X506" i="5"/>
  <c r="W506" i="5"/>
  <c r="T506" i="5"/>
  <c r="S506" i="5"/>
  <c r="U506" i="5" s="1"/>
  <c r="R506" i="5"/>
  <c r="Y505" i="5"/>
  <c r="X505" i="5"/>
  <c r="W505" i="5"/>
  <c r="T505" i="5"/>
  <c r="S505" i="5"/>
  <c r="U505" i="5" s="1"/>
  <c r="R505" i="5"/>
  <c r="Y504" i="5"/>
  <c r="X504" i="5"/>
  <c r="W504" i="5"/>
  <c r="T504" i="5"/>
  <c r="S504" i="5"/>
  <c r="U504" i="5" s="1"/>
  <c r="R504" i="5"/>
  <c r="Y503" i="5"/>
  <c r="X503" i="5"/>
  <c r="W503" i="5"/>
  <c r="T503" i="5"/>
  <c r="S503" i="5"/>
  <c r="U503" i="5" s="1"/>
  <c r="R503" i="5"/>
  <c r="Y502" i="5"/>
  <c r="X502" i="5"/>
  <c r="W502" i="5"/>
  <c r="T502" i="5"/>
  <c r="S502" i="5"/>
  <c r="U502" i="5" s="1"/>
  <c r="R502" i="5"/>
  <c r="Y501" i="5"/>
  <c r="X501" i="5"/>
  <c r="W501" i="5"/>
  <c r="T501" i="5"/>
  <c r="S501" i="5"/>
  <c r="U501" i="5" s="1"/>
  <c r="R501" i="5"/>
  <c r="Y500" i="5"/>
  <c r="X500" i="5"/>
  <c r="W500" i="5"/>
  <c r="T500" i="5"/>
  <c r="S500" i="5"/>
  <c r="U500" i="5" s="1"/>
  <c r="R500" i="5"/>
  <c r="Y499" i="5"/>
  <c r="X499" i="5"/>
  <c r="W499" i="5"/>
  <c r="T499" i="5"/>
  <c r="S499" i="5"/>
  <c r="U499" i="5" s="1"/>
  <c r="R499" i="5"/>
  <c r="Y498" i="5"/>
  <c r="X498" i="5"/>
  <c r="W498" i="5"/>
  <c r="T498" i="5"/>
  <c r="S498" i="5"/>
  <c r="U498" i="5" s="1"/>
  <c r="R498" i="5"/>
  <c r="Y497" i="5"/>
  <c r="X497" i="5"/>
  <c r="W497" i="5"/>
  <c r="T497" i="5"/>
  <c r="S497" i="5"/>
  <c r="U497" i="5" s="1"/>
  <c r="R497" i="5"/>
  <c r="Y496" i="5"/>
  <c r="X496" i="5"/>
  <c r="W496" i="5"/>
  <c r="T496" i="5"/>
  <c r="S496" i="5"/>
  <c r="U496" i="5" s="1"/>
  <c r="R496" i="5"/>
  <c r="Y495" i="5"/>
  <c r="X495" i="5"/>
  <c r="W495" i="5"/>
  <c r="T495" i="5"/>
  <c r="S495" i="5"/>
  <c r="U495" i="5" s="1"/>
  <c r="R495" i="5"/>
  <c r="Y494" i="5"/>
  <c r="X494" i="5"/>
  <c r="W494" i="5"/>
  <c r="T494" i="5"/>
  <c r="S494" i="5"/>
  <c r="U494" i="5" s="1"/>
  <c r="R494" i="5"/>
  <c r="Y493" i="5"/>
  <c r="X493" i="5"/>
  <c r="W493" i="5"/>
  <c r="T493" i="5"/>
  <c r="S493" i="5"/>
  <c r="U493" i="5" s="1"/>
  <c r="R493" i="5"/>
  <c r="Y492" i="5"/>
  <c r="X492" i="5"/>
  <c r="W492" i="5"/>
  <c r="T492" i="5"/>
  <c r="S492" i="5"/>
  <c r="U492" i="5" s="1"/>
  <c r="R492" i="5"/>
  <c r="Y491" i="5"/>
  <c r="X491" i="5"/>
  <c r="W491" i="5"/>
  <c r="T491" i="5"/>
  <c r="S491" i="5"/>
  <c r="U491" i="5" s="1"/>
  <c r="R491" i="5"/>
  <c r="Y490" i="5"/>
  <c r="X490" i="5"/>
  <c r="W490" i="5"/>
  <c r="T490" i="5"/>
  <c r="S490" i="5"/>
  <c r="U490" i="5" s="1"/>
  <c r="R490" i="5"/>
  <c r="Y489" i="5"/>
  <c r="X489" i="5"/>
  <c r="W489" i="5"/>
  <c r="T489" i="5"/>
  <c r="S489" i="5"/>
  <c r="U489" i="5" s="1"/>
  <c r="R489" i="5"/>
  <c r="Y488" i="5"/>
  <c r="X488" i="5"/>
  <c r="W488" i="5"/>
  <c r="T488" i="5"/>
  <c r="S488" i="5"/>
  <c r="U488" i="5" s="1"/>
  <c r="R488" i="5"/>
  <c r="Y487" i="5"/>
  <c r="X487" i="5"/>
  <c r="W487" i="5"/>
  <c r="T487" i="5"/>
  <c r="S487" i="5"/>
  <c r="U487" i="5" s="1"/>
  <c r="R487" i="5"/>
  <c r="Y486" i="5"/>
  <c r="X486" i="5"/>
  <c r="W486" i="5"/>
  <c r="T486" i="5"/>
  <c r="S486" i="5"/>
  <c r="U486" i="5" s="1"/>
  <c r="R486" i="5"/>
  <c r="Y485" i="5"/>
  <c r="X485" i="5"/>
  <c r="W485" i="5"/>
  <c r="T485" i="5"/>
  <c r="S485" i="5"/>
  <c r="U485" i="5" s="1"/>
  <c r="R485" i="5"/>
  <c r="Y484" i="5"/>
  <c r="X484" i="5"/>
  <c r="W484" i="5"/>
  <c r="T484" i="5"/>
  <c r="S484" i="5"/>
  <c r="U484" i="5" s="1"/>
  <c r="R484" i="5"/>
  <c r="Y483" i="5"/>
  <c r="X483" i="5"/>
  <c r="W483" i="5"/>
  <c r="T483" i="5"/>
  <c r="S483" i="5"/>
  <c r="U483" i="5" s="1"/>
  <c r="R483" i="5"/>
  <c r="Y482" i="5"/>
  <c r="X482" i="5"/>
  <c r="W482" i="5"/>
  <c r="T482" i="5"/>
  <c r="S482" i="5"/>
  <c r="U482" i="5" s="1"/>
  <c r="R482" i="5"/>
  <c r="Y481" i="5"/>
  <c r="X481" i="5"/>
  <c r="W481" i="5"/>
  <c r="T481" i="5"/>
  <c r="S481" i="5"/>
  <c r="U481" i="5" s="1"/>
  <c r="R481" i="5"/>
  <c r="Y480" i="5"/>
  <c r="X480" i="5"/>
  <c r="W480" i="5"/>
  <c r="T480" i="5"/>
  <c r="S480" i="5"/>
  <c r="U480" i="5" s="1"/>
  <c r="R480" i="5"/>
  <c r="Y479" i="5"/>
  <c r="X479" i="5"/>
  <c r="W479" i="5"/>
  <c r="T479" i="5"/>
  <c r="S479" i="5"/>
  <c r="U479" i="5" s="1"/>
  <c r="R479" i="5"/>
  <c r="Y478" i="5"/>
  <c r="X478" i="5"/>
  <c r="W478" i="5"/>
  <c r="T478" i="5"/>
  <c r="S478" i="5"/>
  <c r="U478" i="5" s="1"/>
  <c r="R478" i="5"/>
  <c r="Y477" i="5"/>
  <c r="X477" i="5"/>
  <c r="W477" i="5"/>
  <c r="T477" i="5"/>
  <c r="S477" i="5"/>
  <c r="U477" i="5" s="1"/>
  <c r="R477" i="5"/>
  <c r="Y476" i="5"/>
  <c r="X476" i="5"/>
  <c r="W476" i="5"/>
  <c r="T476" i="5"/>
  <c r="S476" i="5"/>
  <c r="U476" i="5" s="1"/>
  <c r="R476" i="5"/>
  <c r="Y475" i="5"/>
  <c r="X475" i="5"/>
  <c r="W475" i="5"/>
  <c r="T475" i="5"/>
  <c r="S475" i="5"/>
  <c r="U475" i="5" s="1"/>
  <c r="R475" i="5"/>
  <c r="Y474" i="5"/>
  <c r="X474" i="5"/>
  <c r="W474" i="5"/>
  <c r="T474" i="5"/>
  <c r="S474" i="5"/>
  <c r="U474" i="5" s="1"/>
  <c r="R474" i="5"/>
  <c r="Y473" i="5"/>
  <c r="X473" i="5"/>
  <c r="W473" i="5"/>
  <c r="T473" i="5"/>
  <c r="S473" i="5"/>
  <c r="U473" i="5" s="1"/>
  <c r="R473" i="5"/>
  <c r="Y472" i="5"/>
  <c r="X472" i="5"/>
  <c r="W472" i="5"/>
  <c r="T472" i="5"/>
  <c r="S472" i="5"/>
  <c r="U472" i="5" s="1"/>
  <c r="R472" i="5"/>
  <c r="Y471" i="5"/>
  <c r="X471" i="5"/>
  <c r="W471" i="5"/>
  <c r="T471" i="5"/>
  <c r="S471" i="5"/>
  <c r="U471" i="5" s="1"/>
  <c r="R471" i="5"/>
  <c r="Y470" i="5"/>
  <c r="X470" i="5"/>
  <c r="W470" i="5"/>
  <c r="T470" i="5"/>
  <c r="S470" i="5"/>
  <c r="U470" i="5" s="1"/>
  <c r="R470" i="5"/>
  <c r="Y469" i="5"/>
  <c r="X469" i="5"/>
  <c r="W469" i="5"/>
  <c r="T469" i="5"/>
  <c r="S469" i="5"/>
  <c r="U469" i="5" s="1"/>
  <c r="R469" i="5"/>
  <c r="Y468" i="5"/>
  <c r="X468" i="5"/>
  <c r="W468" i="5"/>
  <c r="T468" i="5"/>
  <c r="S468" i="5"/>
  <c r="U468" i="5" s="1"/>
  <c r="R468" i="5"/>
  <c r="Y467" i="5"/>
  <c r="X467" i="5"/>
  <c r="W467" i="5"/>
  <c r="T467" i="5"/>
  <c r="S467" i="5"/>
  <c r="U467" i="5" s="1"/>
  <c r="R467" i="5"/>
  <c r="Y466" i="5"/>
  <c r="X466" i="5"/>
  <c r="W466" i="5"/>
  <c r="T466" i="5"/>
  <c r="S466" i="5"/>
  <c r="U466" i="5" s="1"/>
  <c r="R466" i="5"/>
  <c r="Y465" i="5"/>
  <c r="X465" i="5"/>
  <c r="W465" i="5"/>
  <c r="T465" i="5"/>
  <c r="S465" i="5"/>
  <c r="U465" i="5" s="1"/>
  <c r="R465" i="5"/>
  <c r="Y464" i="5"/>
  <c r="X464" i="5"/>
  <c r="W464" i="5"/>
  <c r="T464" i="5"/>
  <c r="S464" i="5"/>
  <c r="U464" i="5" s="1"/>
  <c r="R464" i="5"/>
  <c r="Y463" i="5"/>
  <c r="X463" i="5"/>
  <c r="W463" i="5"/>
  <c r="T463" i="5"/>
  <c r="S463" i="5"/>
  <c r="U463" i="5" s="1"/>
  <c r="R463" i="5"/>
  <c r="Y462" i="5"/>
  <c r="X462" i="5"/>
  <c r="W462" i="5"/>
  <c r="T462" i="5"/>
  <c r="S462" i="5"/>
  <c r="U462" i="5" s="1"/>
  <c r="R462" i="5"/>
  <c r="Y461" i="5"/>
  <c r="X461" i="5"/>
  <c r="W461" i="5"/>
  <c r="T461" i="5"/>
  <c r="S461" i="5"/>
  <c r="U461" i="5" s="1"/>
  <c r="R461" i="5"/>
  <c r="Y460" i="5"/>
  <c r="X460" i="5"/>
  <c r="W460" i="5"/>
  <c r="T460" i="5"/>
  <c r="S460" i="5"/>
  <c r="U460" i="5" s="1"/>
  <c r="R460" i="5"/>
  <c r="Y459" i="5"/>
  <c r="X459" i="5"/>
  <c r="W459" i="5"/>
  <c r="T459" i="5"/>
  <c r="S459" i="5"/>
  <c r="U459" i="5" s="1"/>
  <c r="R459" i="5"/>
  <c r="Y458" i="5"/>
  <c r="X458" i="5"/>
  <c r="W458" i="5"/>
  <c r="T458" i="5"/>
  <c r="S458" i="5"/>
  <c r="U458" i="5" s="1"/>
  <c r="R458" i="5"/>
  <c r="Y457" i="5"/>
  <c r="X457" i="5"/>
  <c r="W457" i="5"/>
  <c r="T457" i="5"/>
  <c r="S457" i="5"/>
  <c r="U457" i="5" s="1"/>
  <c r="R457" i="5"/>
  <c r="Y456" i="5"/>
  <c r="X456" i="5"/>
  <c r="W456" i="5"/>
  <c r="T456" i="5"/>
  <c r="S456" i="5"/>
  <c r="U456" i="5" s="1"/>
  <c r="R456" i="5"/>
  <c r="Y455" i="5"/>
  <c r="X455" i="5"/>
  <c r="W455" i="5"/>
  <c r="T455" i="5"/>
  <c r="S455" i="5"/>
  <c r="U455" i="5" s="1"/>
  <c r="R455" i="5"/>
  <c r="Y454" i="5"/>
  <c r="X454" i="5"/>
  <c r="W454" i="5"/>
  <c r="T454" i="5"/>
  <c r="S454" i="5"/>
  <c r="U454" i="5" s="1"/>
  <c r="R454" i="5"/>
  <c r="Y453" i="5"/>
  <c r="X453" i="5"/>
  <c r="W453" i="5"/>
  <c r="T453" i="5"/>
  <c r="S453" i="5"/>
  <c r="U453" i="5" s="1"/>
  <c r="R453" i="5"/>
  <c r="Y452" i="5"/>
  <c r="X452" i="5"/>
  <c r="W452" i="5"/>
  <c r="T452" i="5"/>
  <c r="S452" i="5"/>
  <c r="U452" i="5" s="1"/>
  <c r="R452" i="5"/>
  <c r="Y451" i="5"/>
  <c r="X451" i="5"/>
  <c r="W451" i="5"/>
  <c r="T451" i="5"/>
  <c r="S451" i="5"/>
  <c r="U451" i="5" s="1"/>
  <c r="R451" i="5"/>
  <c r="Y450" i="5"/>
  <c r="X450" i="5"/>
  <c r="W450" i="5"/>
  <c r="T450" i="5"/>
  <c r="S450" i="5"/>
  <c r="U450" i="5" s="1"/>
  <c r="R450" i="5"/>
  <c r="Y449" i="5"/>
  <c r="X449" i="5"/>
  <c r="W449" i="5"/>
  <c r="T449" i="5"/>
  <c r="S449" i="5"/>
  <c r="U449" i="5" s="1"/>
  <c r="R449" i="5"/>
  <c r="Y448" i="5"/>
  <c r="X448" i="5"/>
  <c r="W448" i="5"/>
  <c r="T448" i="5"/>
  <c r="S448" i="5"/>
  <c r="U448" i="5" s="1"/>
  <c r="R448" i="5"/>
  <c r="Y447" i="5"/>
  <c r="X447" i="5"/>
  <c r="W447" i="5"/>
  <c r="T447" i="5"/>
  <c r="S447" i="5"/>
  <c r="U447" i="5" s="1"/>
  <c r="R447" i="5"/>
  <c r="Y446" i="5"/>
  <c r="X446" i="5"/>
  <c r="W446" i="5"/>
  <c r="T446" i="5"/>
  <c r="S446" i="5"/>
  <c r="U446" i="5" s="1"/>
  <c r="R446" i="5"/>
  <c r="Y445" i="5"/>
  <c r="X445" i="5"/>
  <c r="W445" i="5"/>
  <c r="T445" i="5"/>
  <c r="S445" i="5"/>
  <c r="U445" i="5" s="1"/>
  <c r="R445" i="5"/>
  <c r="Y444" i="5"/>
  <c r="X444" i="5"/>
  <c r="W444" i="5"/>
  <c r="T444" i="5"/>
  <c r="S444" i="5"/>
  <c r="U444" i="5" s="1"/>
  <c r="R444" i="5"/>
  <c r="Y443" i="5"/>
  <c r="X443" i="5"/>
  <c r="W443" i="5"/>
  <c r="T443" i="5"/>
  <c r="S443" i="5"/>
  <c r="U443" i="5" s="1"/>
  <c r="R443" i="5"/>
  <c r="Y442" i="5"/>
  <c r="X442" i="5"/>
  <c r="W442" i="5"/>
  <c r="T442" i="5"/>
  <c r="S442" i="5"/>
  <c r="U442" i="5" s="1"/>
  <c r="R442" i="5"/>
  <c r="Y441" i="5"/>
  <c r="X441" i="5"/>
  <c r="W441" i="5"/>
  <c r="T441" i="5"/>
  <c r="S441" i="5"/>
  <c r="U441" i="5" s="1"/>
  <c r="R441" i="5"/>
  <c r="Y440" i="5"/>
  <c r="X440" i="5"/>
  <c r="W440" i="5"/>
  <c r="T440" i="5"/>
  <c r="S440" i="5"/>
  <c r="U440" i="5" s="1"/>
  <c r="R440" i="5"/>
  <c r="Y439" i="5"/>
  <c r="X439" i="5"/>
  <c r="W439" i="5"/>
  <c r="T439" i="5"/>
  <c r="S439" i="5"/>
  <c r="U439" i="5" s="1"/>
  <c r="R439" i="5"/>
  <c r="Y438" i="5"/>
  <c r="X438" i="5"/>
  <c r="W438" i="5"/>
  <c r="T438" i="5"/>
  <c r="S438" i="5"/>
  <c r="U438" i="5" s="1"/>
  <c r="R438" i="5"/>
  <c r="Y437" i="5"/>
  <c r="X437" i="5"/>
  <c r="W437" i="5"/>
  <c r="T437" i="5"/>
  <c r="S437" i="5"/>
  <c r="U437" i="5" s="1"/>
  <c r="R437" i="5"/>
  <c r="Y436" i="5"/>
  <c r="X436" i="5"/>
  <c r="W436" i="5"/>
  <c r="T436" i="5"/>
  <c r="S436" i="5"/>
  <c r="U436" i="5" s="1"/>
  <c r="R436" i="5"/>
  <c r="Y435" i="5"/>
  <c r="X435" i="5"/>
  <c r="W435" i="5"/>
  <c r="T435" i="5"/>
  <c r="S435" i="5"/>
  <c r="U435" i="5" s="1"/>
  <c r="R435" i="5"/>
  <c r="Y434" i="5"/>
  <c r="X434" i="5"/>
  <c r="W434" i="5"/>
  <c r="T434" i="5"/>
  <c r="S434" i="5"/>
  <c r="U434" i="5" s="1"/>
  <c r="R434" i="5"/>
  <c r="Y433" i="5"/>
  <c r="X433" i="5"/>
  <c r="W433" i="5"/>
  <c r="T433" i="5"/>
  <c r="S433" i="5"/>
  <c r="U433" i="5" s="1"/>
  <c r="R433" i="5"/>
  <c r="Y432" i="5"/>
  <c r="X432" i="5"/>
  <c r="W432" i="5"/>
  <c r="T432" i="5"/>
  <c r="S432" i="5"/>
  <c r="U432" i="5" s="1"/>
  <c r="R432" i="5"/>
  <c r="Y431" i="5"/>
  <c r="X431" i="5"/>
  <c r="W431" i="5"/>
  <c r="T431" i="5"/>
  <c r="S431" i="5"/>
  <c r="U431" i="5" s="1"/>
  <c r="R431" i="5"/>
  <c r="Y430" i="5"/>
  <c r="X430" i="5"/>
  <c r="W430" i="5"/>
  <c r="T430" i="5"/>
  <c r="S430" i="5"/>
  <c r="U430" i="5" s="1"/>
  <c r="R430" i="5"/>
  <c r="Y429" i="5"/>
  <c r="X429" i="5"/>
  <c r="W429" i="5"/>
  <c r="T429" i="5"/>
  <c r="S429" i="5"/>
  <c r="U429" i="5" s="1"/>
  <c r="R429" i="5"/>
  <c r="Y428" i="5"/>
  <c r="X428" i="5"/>
  <c r="W428" i="5"/>
  <c r="T428" i="5"/>
  <c r="S428" i="5"/>
  <c r="U428" i="5" s="1"/>
  <c r="R428" i="5"/>
  <c r="Y427" i="5"/>
  <c r="X427" i="5"/>
  <c r="W427" i="5"/>
  <c r="T427" i="5"/>
  <c r="S427" i="5"/>
  <c r="U427" i="5" s="1"/>
  <c r="R427" i="5"/>
  <c r="Y426" i="5"/>
  <c r="X426" i="5"/>
  <c r="W426" i="5"/>
  <c r="T426" i="5"/>
  <c r="S426" i="5"/>
  <c r="U426" i="5" s="1"/>
  <c r="R426" i="5"/>
  <c r="Y425" i="5"/>
  <c r="X425" i="5"/>
  <c r="W425" i="5"/>
  <c r="T425" i="5"/>
  <c r="S425" i="5"/>
  <c r="U425" i="5" s="1"/>
  <c r="R425" i="5"/>
  <c r="Y424" i="5"/>
  <c r="X424" i="5"/>
  <c r="W424" i="5"/>
  <c r="T424" i="5"/>
  <c r="S424" i="5"/>
  <c r="U424" i="5" s="1"/>
  <c r="R424" i="5"/>
  <c r="Y423" i="5"/>
  <c r="X423" i="5"/>
  <c r="W423" i="5"/>
  <c r="T423" i="5"/>
  <c r="S423" i="5"/>
  <c r="U423" i="5" s="1"/>
  <c r="R423" i="5"/>
  <c r="Y422" i="5"/>
  <c r="X422" i="5"/>
  <c r="W422" i="5"/>
  <c r="T422" i="5"/>
  <c r="S422" i="5"/>
  <c r="U422" i="5" s="1"/>
  <c r="R422" i="5"/>
  <c r="Y421" i="5"/>
  <c r="X421" i="5"/>
  <c r="W421" i="5"/>
  <c r="T421" i="5"/>
  <c r="S421" i="5"/>
  <c r="U421" i="5" s="1"/>
  <c r="R421" i="5"/>
  <c r="Y420" i="5"/>
  <c r="X420" i="5"/>
  <c r="W420" i="5"/>
  <c r="T420" i="5"/>
  <c r="S420" i="5"/>
  <c r="U420" i="5" s="1"/>
  <c r="R420" i="5"/>
  <c r="Y419" i="5"/>
  <c r="X419" i="5"/>
  <c r="W419" i="5"/>
  <c r="T419" i="5"/>
  <c r="S419" i="5"/>
  <c r="U419" i="5" s="1"/>
  <c r="R419" i="5"/>
  <c r="Y418" i="5"/>
  <c r="X418" i="5"/>
  <c r="W418" i="5"/>
  <c r="T418" i="5"/>
  <c r="S418" i="5"/>
  <c r="U418" i="5" s="1"/>
  <c r="R418" i="5"/>
  <c r="Y417" i="5"/>
  <c r="X417" i="5"/>
  <c r="W417" i="5"/>
  <c r="T417" i="5"/>
  <c r="S417" i="5"/>
  <c r="U417" i="5" s="1"/>
  <c r="R417" i="5"/>
  <c r="Y416" i="5"/>
  <c r="X416" i="5"/>
  <c r="W416" i="5"/>
  <c r="T416" i="5"/>
  <c r="S416" i="5"/>
  <c r="U416" i="5" s="1"/>
  <c r="R416" i="5"/>
  <c r="Y415" i="5"/>
  <c r="X415" i="5"/>
  <c r="W415" i="5"/>
  <c r="T415" i="5"/>
  <c r="S415" i="5"/>
  <c r="U415" i="5" s="1"/>
  <c r="R415" i="5"/>
  <c r="Y414" i="5"/>
  <c r="X414" i="5"/>
  <c r="W414" i="5"/>
  <c r="T414" i="5"/>
  <c r="S414" i="5"/>
  <c r="U414" i="5" s="1"/>
  <c r="R414" i="5"/>
  <c r="Y413" i="5"/>
  <c r="X413" i="5"/>
  <c r="W413" i="5"/>
  <c r="T413" i="5"/>
  <c r="S413" i="5"/>
  <c r="U413" i="5" s="1"/>
  <c r="R413" i="5"/>
  <c r="Y412" i="5"/>
  <c r="X412" i="5"/>
  <c r="W412" i="5"/>
  <c r="T412" i="5"/>
  <c r="S412" i="5"/>
  <c r="U412" i="5" s="1"/>
  <c r="R412" i="5"/>
  <c r="Y411" i="5"/>
  <c r="X411" i="5"/>
  <c r="W411" i="5"/>
  <c r="T411" i="5"/>
  <c r="S411" i="5"/>
  <c r="U411" i="5" s="1"/>
  <c r="R411" i="5"/>
  <c r="Y410" i="5"/>
  <c r="X410" i="5"/>
  <c r="W410" i="5"/>
  <c r="T410" i="5"/>
  <c r="S410" i="5"/>
  <c r="U410" i="5" s="1"/>
  <c r="R410" i="5"/>
  <c r="Y409" i="5"/>
  <c r="X409" i="5"/>
  <c r="W409" i="5"/>
  <c r="T409" i="5"/>
  <c r="S409" i="5"/>
  <c r="U409" i="5" s="1"/>
  <c r="R409" i="5"/>
  <c r="Y408" i="5"/>
  <c r="X408" i="5"/>
  <c r="W408" i="5"/>
  <c r="T408" i="5"/>
  <c r="S408" i="5"/>
  <c r="U408" i="5" s="1"/>
  <c r="R408" i="5"/>
  <c r="Y407" i="5"/>
  <c r="X407" i="5"/>
  <c r="W407" i="5"/>
  <c r="T407" i="5"/>
  <c r="S407" i="5"/>
  <c r="U407" i="5" s="1"/>
  <c r="R407" i="5"/>
  <c r="Y406" i="5"/>
  <c r="X406" i="5"/>
  <c r="W406" i="5"/>
  <c r="T406" i="5"/>
  <c r="S406" i="5"/>
  <c r="U406" i="5" s="1"/>
  <c r="R406" i="5"/>
  <c r="Y405" i="5"/>
  <c r="X405" i="5"/>
  <c r="W405" i="5"/>
  <c r="T405" i="5"/>
  <c r="S405" i="5"/>
  <c r="U405" i="5" s="1"/>
  <c r="R405" i="5"/>
  <c r="Y404" i="5"/>
  <c r="X404" i="5"/>
  <c r="W404" i="5"/>
  <c r="T404" i="5"/>
  <c r="S404" i="5"/>
  <c r="U404" i="5" s="1"/>
  <c r="R404" i="5"/>
  <c r="Y403" i="5"/>
  <c r="X403" i="5"/>
  <c r="W403" i="5"/>
  <c r="T403" i="5"/>
  <c r="S403" i="5"/>
  <c r="U403" i="5" s="1"/>
  <c r="R403" i="5"/>
  <c r="Y402" i="5"/>
  <c r="X402" i="5"/>
  <c r="W402" i="5"/>
  <c r="T402" i="5"/>
  <c r="S402" i="5"/>
  <c r="U402" i="5" s="1"/>
  <c r="R402" i="5"/>
  <c r="Y401" i="5"/>
  <c r="X401" i="5"/>
  <c r="W401" i="5"/>
  <c r="T401" i="5"/>
  <c r="S401" i="5"/>
  <c r="U401" i="5" s="1"/>
  <c r="R401" i="5"/>
  <c r="Y400" i="5"/>
  <c r="X400" i="5"/>
  <c r="W400" i="5"/>
  <c r="T400" i="5"/>
  <c r="S400" i="5"/>
  <c r="U400" i="5" s="1"/>
  <c r="R400" i="5"/>
  <c r="Y399" i="5"/>
  <c r="X399" i="5"/>
  <c r="W399" i="5"/>
  <c r="T399" i="5"/>
  <c r="S399" i="5"/>
  <c r="U399" i="5" s="1"/>
  <c r="R399" i="5"/>
  <c r="Y398" i="5"/>
  <c r="X398" i="5"/>
  <c r="W398" i="5"/>
  <c r="T398" i="5"/>
  <c r="S398" i="5"/>
  <c r="U398" i="5" s="1"/>
  <c r="R398" i="5"/>
  <c r="Y397" i="5"/>
  <c r="X397" i="5"/>
  <c r="W397" i="5"/>
  <c r="T397" i="5"/>
  <c r="S397" i="5"/>
  <c r="U397" i="5" s="1"/>
  <c r="R397" i="5"/>
  <c r="Y396" i="5"/>
  <c r="X396" i="5"/>
  <c r="W396" i="5"/>
  <c r="T396" i="5"/>
  <c r="S396" i="5"/>
  <c r="U396" i="5" s="1"/>
  <c r="R396" i="5"/>
  <c r="Y395" i="5"/>
  <c r="X395" i="5"/>
  <c r="W395" i="5"/>
  <c r="T395" i="5"/>
  <c r="S395" i="5"/>
  <c r="U395" i="5" s="1"/>
  <c r="R395" i="5"/>
  <c r="Y394" i="5"/>
  <c r="X394" i="5"/>
  <c r="W394" i="5"/>
  <c r="T394" i="5"/>
  <c r="S394" i="5"/>
  <c r="U394" i="5" s="1"/>
  <c r="R394" i="5"/>
  <c r="Y393" i="5"/>
  <c r="X393" i="5"/>
  <c r="W393" i="5"/>
  <c r="T393" i="5"/>
  <c r="S393" i="5"/>
  <c r="U393" i="5" s="1"/>
  <c r="R393" i="5"/>
  <c r="Y392" i="5"/>
  <c r="X392" i="5"/>
  <c r="W392" i="5"/>
  <c r="T392" i="5"/>
  <c r="S392" i="5"/>
  <c r="U392" i="5" s="1"/>
  <c r="R392" i="5"/>
  <c r="Y391" i="5"/>
  <c r="X391" i="5"/>
  <c r="W391" i="5"/>
  <c r="T391" i="5"/>
  <c r="S391" i="5"/>
  <c r="U391" i="5" s="1"/>
  <c r="R391" i="5"/>
  <c r="Y390" i="5"/>
  <c r="X390" i="5"/>
  <c r="W390" i="5"/>
  <c r="T390" i="5"/>
  <c r="S390" i="5"/>
  <c r="U390" i="5" s="1"/>
  <c r="R390" i="5"/>
  <c r="Y389" i="5"/>
  <c r="X389" i="5"/>
  <c r="W389" i="5"/>
  <c r="T389" i="5"/>
  <c r="S389" i="5"/>
  <c r="U389" i="5" s="1"/>
  <c r="R389" i="5"/>
  <c r="Y388" i="5"/>
  <c r="X388" i="5"/>
  <c r="W388" i="5"/>
  <c r="T388" i="5"/>
  <c r="S388" i="5"/>
  <c r="U388" i="5" s="1"/>
  <c r="R388" i="5"/>
  <c r="Y387" i="5"/>
  <c r="X387" i="5"/>
  <c r="W387" i="5"/>
  <c r="T387" i="5"/>
  <c r="S387" i="5"/>
  <c r="U387" i="5" s="1"/>
  <c r="R387" i="5"/>
  <c r="Y386" i="5"/>
  <c r="X386" i="5"/>
  <c r="W386" i="5"/>
  <c r="T386" i="5"/>
  <c r="S386" i="5"/>
  <c r="U386" i="5" s="1"/>
  <c r="R386" i="5"/>
  <c r="Y385" i="5"/>
  <c r="X385" i="5"/>
  <c r="W385" i="5"/>
  <c r="T385" i="5"/>
  <c r="S385" i="5"/>
  <c r="U385" i="5" s="1"/>
  <c r="R385" i="5"/>
  <c r="Y384" i="5"/>
  <c r="X384" i="5"/>
  <c r="W384" i="5"/>
  <c r="T384" i="5"/>
  <c r="S384" i="5"/>
  <c r="U384" i="5" s="1"/>
  <c r="R384" i="5"/>
  <c r="Y383" i="5"/>
  <c r="X383" i="5"/>
  <c r="W383" i="5"/>
  <c r="T383" i="5"/>
  <c r="S383" i="5"/>
  <c r="U383" i="5" s="1"/>
  <c r="R383" i="5"/>
  <c r="Y382" i="5"/>
  <c r="X382" i="5"/>
  <c r="W382" i="5"/>
  <c r="T382" i="5"/>
  <c r="S382" i="5"/>
  <c r="U382" i="5" s="1"/>
  <c r="R382" i="5"/>
  <c r="Y381" i="5"/>
  <c r="X381" i="5"/>
  <c r="W381" i="5"/>
  <c r="T381" i="5"/>
  <c r="S381" i="5"/>
  <c r="U381" i="5" s="1"/>
  <c r="R381" i="5"/>
  <c r="Y380" i="5"/>
  <c r="X380" i="5"/>
  <c r="W380" i="5"/>
  <c r="T380" i="5"/>
  <c r="S380" i="5"/>
  <c r="U380" i="5" s="1"/>
  <c r="R380" i="5"/>
  <c r="Y379" i="5"/>
  <c r="X379" i="5"/>
  <c r="W379" i="5"/>
  <c r="T379" i="5"/>
  <c r="S379" i="5"/>
  <c r="U379" i="5" s="1"/>
  <c r="R379" i="5"/>
  <c r="Y378" i="5"/>
  <c r="X378" i="5"/>
  <c r="W378" i="5"/>
  <c r="T378" i="5"/>
  <c r="S378" i="5"/>
  <c r="U378" i="5" s="1"/>
  <c r="R378" i="5"/>
  <c r="Y377" i="5"/>
  <c r="X377" i="5"/>
  <c r="W377" i="5"/>
  <c r="T377" i="5"/>
  <c r="S377" i="5"/>
  <c r="U377" i="5" s="1"/>
  <c r="R377" i="5"/>
  <c r="Y376" i="5"/>
  <c r="X376" i="5"/>
  <c r="W376" i="5"/>
  <c r="T376" i="5"/>
  <c r="S376" i="5"/>
  <c r="U376" i="5" s="1"/>
  <c r="R376" i="5"/>
  <c r="Y375" i="5"/>
  <c r="X375" i="5"/>
  <c r="W375" i="5"/>
  <c r="T375" i="5"/>
  <c r="S375" i="5"/>
  <c r="U375" i="5" s="1"/>
  <c r="R375" i="5"/>
  <c r="Y374" i="5"/>
  <c r="X374" i="5"/>
  <c r="W374" i="5"/>
  <c r="T374" i="5"/>
  <c r="S374" i="5"/>
  <c r="U374" i="5" s="1"/>
  <c r="R374" i="5"/>
  <c r="Y373" i="5"/>
  <c r="X373" i="5"/>
  <c r="W373" i="5"/>
  <c r="T373" i="5"/>
  <c r="S373" i="5"/>
  <c r="U373" i="5" s="1"/>
  <c r="R373" i="5"/>
  <c r="Y372" i="5"/>
  <c r="X372" i="5"/>
  <c r="W372" i="5"/>
  <c r="T372" i="5"/>
  <c r="S372" i="5"/>
  <c r="U372" i="5" s="1"/>
  <c r="R372" i="5"/>
  <c r="Y371" i="5"/>
  <c r="X371" i="5"/>
  <c r="W371" i="5"/>
  <c r="T371" i="5"/>
  <c r="S371" i="5"/>
  <c r="U371" i="5" s="1"/>
  <c r="R371" i="5"/>
  <c r="Y370" i="5"/>
  <c r="X370" i="5"/>
  <c r="W370" i="5"/>
  <c r="T370" i="5"/>
  <c r="S370" i="5"/>
  <c r="U370" i="5" s="1"/>
  <c r="R370" i="5"/>
  <c r="Y369" i="5"/>
  <c r="X369" i="5"/>
  <c r="W369" i="5"/>
  <c r="T369" i="5"/>
  <c r="S369" i="5"/>
  <c r="U369" i="5" s="1"/>
  <c r="R369" i="5"/>
  <c r="Y368" i="5"/>
  <c r="X368" i="5"/>
  <c r="W368" i="5"/>
  <c r="T368" i="5"/>
  <c r="S368" i="5"/>
  <c r="U368" i="5" s="1"/>
  <c r="R368" i="5"/>
  <c r="Y367" i="5"/>
  <c r="X367" i="5"/>
  <c r="W367" i="5"/>
  <c r="T367" i="5"/>
  <c r="S367" i="5"/>
  <c r="U367" i="5" s="1"/>
  <c r="R367" i="5"/>
  <c r="Y366" i="5"/>
  <c r="X366" i="5"/>
  <c r="W366" i="5"/>
  <c r="T366" i="5"/>
  <c r="S366" i="5"/>
  <c r="U366" i="5" s="1"/>
  <c r="R366" i="5"/>
  <c r="Y365" i="5"/>
  <c r="X365" i="5"/>
  <c r="W365" i="5"/>
  <c r="T365" i="5"/>
  <c r="S365" i="5"/>
  <c r="U365" i="5" s="1"/>
  <c r="R365" i="5"/>
  <c r="Y364" i="5"/>
  <c r="X364" i="5"/>
  <c r="W364" i="5"/>
  <c r="T364" i="5"/>
  <c r="S364" i="5"/>
  <c r="U364" i="5" s="1"/>
  <c r="R364" i="5"/>
  <c r="Y363" i="5"/>
  <c r="X363" i="5"/>
  <c r="W363" i="5"/>
  <c r="T363" i="5"/>
  <c r="S363" i="5"/>
  <c r="U363" i="5" s="1"/>
  <c r="R363" i="5"/>
  <c r="Y362" i="5"/>
  <c r="X362" i="5"/>
  <c r="W362" i="5"/>
  <c r="T362" i="5"/>
  <c r="S362" i="5"/>
  <c r="U362" i="5" s="1"/>
  <c r="R362" i="5"/>
  <c r="Y361" i="5"/>
  <c r="X361" i="5"/>
  <c r="W361" i="5"/>
  <c r="T361" i="5"/>
  <c r="S361" i="5"/>
  <c r="U361" i="5" s="1"/>
  <c r="R361" i="5"/>
  <c r="Y360" i="5"/>
  <c r="X360" i="5"/>
  <c r="W360" i="5"/>
  <c r="T360" i="5"/>
  <c r="S360" i="5"/>
  <c r="U360" i="5" s="1"/>
  <c r="R360" i="5"/>
  <c r="Y359" i="5"/>
  <c r="X359" i="5"/>
  <c r="W359" i="5"/>
  <c r="T359" i="5"/>
  <c r="S359" i="5"/>
  <c r="U359" i="5" s="1"/>
  <c r="R359" i="5"/>
  <c r="Y358" i="5"/>
  <c r="X358" i="5"/>
  <c r="W358" i="5"/>
  <c r="T358" i="5"/>
  <c r="S358" i="5"/>
  <c r="U358" i="5" s="1"/>
  <c r="R358" i="5"/>
  <c r="Y357" i="5"/>
  <c r="X357" i="5"/>
  <c r="W357" i="5"/>
  <c r="T357" i="5"/>
  <c r="S357" i="5"/>
  <c r="U357" i="5" s="1"/>
  <c r="R357" i="5"/>
  <c r="Y356" i="5"/>
  <c r="X356" i="5"/>
  <c r="W356" i="5"/>
  <c r="T356" i="5"/>
  <c r="S356" i="5"/>
  <c r="U356" i="5" s="1"/>
  <c r="R356" i="5"/>
  <c r="Y355" i="5"/>
  <c r="X355" i="5"/>
  <c r="W355" i="5"/>
  <c r="T355" i="5"/>
  <c r="S355" i="5"/>
  <c r="U355" i="5" s="1"/>
  <c r="R355" i="5"/>
  <c r="Y354" i="5"/>
  <c r="X354" i="5"/>
  <c r="W354" i="5"/>
  <c r="T354" i="5"/>
  <c r="S354" i="5"/>
  <c r="U354" i="5" s="1"/>
  <c r="R354" i="5"/>
  <c r="Y353" i="5"/>
  <c r="X353" i="5"/>
  <c r="W353" i="5"/>
  <c r="T353" i="5"/>
  <c r="S353" i="5"/>
  <c r="U353" i="5" s="1"/>
  <c r="R353" i="5"/>
  <c r="Y352" i="5"/>
  <c r="X352" i="5"/>
  <c r="W352" i="5"/>
  <c r="T352" i="5"/>
  <c r="S352" i="5"/>
  <c r="U352" i="5" s="1"/>
  <c r="R352" i="5"/>
  <c r="Y351" i="5"/>
  <c r="X351" i="5"/>
  <c r="W351" i="5"/>
  <c r="T351" i="5"/>
  <c r="S351" i="5"/>
  <c r="U351" i="5" s="1"/>
  <c r="R351" i="5"/>
  <c r="Y350" i="5"/>
  <c r="X350" i="5"/>
  <c r="W350" i="5"/>
  <c r="T350" i="5"/>
  <c r="S350" i="5"/>
  <c r="U350" i="5" s="1"/>
  <c r="R350" i="5"/>
  <c r="Y349" i="5"/>
  <c r="X349" i="5"/>
  <c r="W349" i="5"/>
  <c r="T349" i="5"/>
  <c r="S349" i="5"/>
  <c r="U349" i="5" s="1"/>
  <c r="R349" i="5"/>
  <c r="Y348" i="5"/>
  <c r="X348" i="5"/>
  <c r="W348" i="5"/>
  <c r="T348" i="5"/>
  <c r="S348" i="5"/>
  <c r="U348" i="5" s="1"/>
  <c r="R348" i="5"/>
  <c r="Y347" i="5"/>
  <c r="X347" i="5"/>
  <c r="W347" i="5"/>
  <c r="T347" i="5"/>
  <c r="S347" i="5"/>
  <c r="U347" i="5" s="1"/>
  <c r="R347" i="5"/>
  <c r="Y346" i="5"/>
  <c r="X346" i="5"/>
  <c r="W346" i="5"/>
  <c r="T346" i="5"/>
  <c r="S346" i="5"/>
  <c r="U346" i="5" s="1"/>
  <c r="R346" i="5"/>
  <c r="Y345" i="5"/>
  <c r="X345" i="5"/>
  <c r="W345" i="5"/>
  <c r="T345" i="5"/>
  <c r="S345" i="5"/>
  <c r="U345" i="5" s="1"/>
  <c r="R345" i="5"/>
  <c r="Y344" i="5"/>
  <c r="X344" i="5"/>
  <c r="W344" i="5"/>
  <c r="T344" i="5"/>
  <c r="S344" i="5"/>
  <c r="U344" i="5" s="1"/>
  <c r="R344" i="5"/>
  <c r="Y343" i="5"/>
  <c r="X343" i="5"/>
  <c r="W343" i="5"/>
  <c r="T343" i="5"/>
  <c r="S343" i="5"/>
  <c r="U343" i="5" s="1"/>
  <c r="R343" i="5"/>
  <c r="Y342" i="5"/>
  <c r="X342" i="5"/>
  <c r="W342" i="5"/>
  <c r="T342" i="5"/>
  <c r="S342" i="5"/>
  <c r="U342" i="5" s="1"/>
  <c r="R342" i="5"/>
  <c r="Y341" i="5"/>
  <c r="X341" i="5"/>
  <c r="W341" i="5"/>
  <c r="T341" i="5"/>
  <c r="S341" i="5"/>
  <c r="U341" i="5" s="1"/>
  <c r="R341" i="5"/>
  <c r="Y340" i="5"/>
  <c r="X340" i="5"/>
  <c r="W340" i="5"/>
  <c r="T340" i="5"/>
  <c r="S340" i="5"/>
  <c r="U340" i="5" s="1"/>
  <c r="R340" i="5"/>
  <c r="Y339" i="5"/>
  <c r="X339" i="5"/>
  <c r="W339" i="5"/>
  <c r="T339" i="5"/>
  <c r="S339" i="5"/>
  <c r="U339" i="5" s="1"/>
  <c r="R339" i="5"/>
  <c r="Y338" i="5"/>
  <c r="X338" i="5"/>
  <c r="W338" i="5"/>
  <c r="T338" i="5"/>
  <c r="S338" i="5"/>
  <c r="U338" i="5" s="1"/>
  <c r="R338" i="5"/>
  <c r="Y337" i="5"/>
  <c r="X337" i="5"/>
  <c r="W337" i="5"/>
  <c r="T337" i="5"/>
  <c r="S337" i="5"/>
  <c r="U337" i="5" s="1"/>
  <c r="R337" i="5"/>
  <c r="Y336" i="5"/>
  <c r="X336" i="5"/>
  <c r="W336" i="5"/>
  <c r="T336" i="5"/>
  <c r="S336" i="5"/>
  <c r="U336" i="5" s="1"/>
  <c r="R336" i="5"/>
  <c r="Y335" i="5"/>
  <c r="X335" i="5"/>
  <c r="W335" i="5"/>
  <c r="T335" i="5"/>
  <c r="S335" i="5"/>
  <c r="U335" i="5" s="1"/>
  <c r="R335" i="5"/>
  <c r="Y334" i="5"/>
  <c r="X334" i="5"/>
  <c r="W334" i="5"/>
  <c r="T334" i="5"/>
  <c r="S334" i="5"/>
  <c r="U334" i="5" s="1"/>
  <c r="R334" i="5"/>
  <c r="Y333" i="5"/>
  <c r="X333" i="5"/>
  <c r="W333" i="5"/>
  <c r="T333" i="5"/>
  <c r="S333" i="5"/>
  <c r="U333" i="5" s="1"/>
  <c r="R333" i="5"/>
  <c r="Y332" i="5"/>
  <c r="X332" i="5"/>
  <c r="W332" i="5"/>
  <c r="T332" i="5"/>
  <c r="S332" i="5"/>
  <c r="U332" i="5" s="1"/>
  <c r="R332" i="5"/>
  <c r="Y331" i="5"/>
  <c r="X331" i="5"/>
  <c r="W331" i="5"/>
  <c r="T331" i="5"/>
  <c r="S331" i="5"/>
  <c r="U331" i="5" s="1"/>
  <c r="R331" i="5"/>
  <c r="Y330" i="5"/>
  <c r="X330" i="5"/>
  <c r="W330" i="5"/>
  <c r="T330" i="5"/>
  <c r="S330" i="5"/>
  <c r="U330" i="5" s="1"/>
  <c r="R330" i="5"/>
  <c r="Y329" i="5"/>
  <c r="X329" i="5"/>
  <c r="W329" i="5"/>
  <c r="T329" i="5"/>
  <c r="S329" i="5"/>
  <c r="U329" i="5" s="1"/>
  <c r="R329" i="5"/>
  <c r="Y328" i="5"/>
  <c r="X328" i="5"/>
  <c r="W328" i="5"/>
  <c r="T328" i="5"/>
  <c r="S328" i="5"/>
  <c r="U328" i="5" s="1"/>
  <c r="R328" i="5"/>
  <c r="Y327" i="5"/>
  <c r="X327" i="5"/>
  <c r="W327" i="5"/>
  <c r="T327" i="5"/>
  <c r="S327" i="5"/>
  <c r="U327" i="5" s="1"/>
  <c r="R327" i="5"/>
  <c r="Y326" i="5"/>
  <c r="X326" i="5"/>
  <c r="W326" i="5"/>
  <c r="T326" i="5"/>
  <c r="S326" i="5"/>
  <c r="U326" i="5" s="1"/>
  <c r="R326" i="5"/>
  <c r="Y325" i="5"/>
  <c r="X325" i="5"/>
  <c r="W325" i="5"/>
  <c r="T325" i="5"/>
  <c r="S325" i="5"/>
  <c r="U325" i="5" s="1"/>
  <c r="R325" i="5"/>
  <c r="Y324" i="5"/>
  <c r="X324" i="5"/>
  <c r="W324" i="5"/>
  <c r="T324" i="5"/>
  <c r="S324" i="5"/>
  <c r="U324" i="5" s="1"/>
  <c r="R324" i="5"/>
  <c r="Y323" i="5"/>
  <c r="X323" i="5"/>
  <c r="W323" i="5"/>
  <c r="T323" i="5"/>
  <c r="S323" i="5"/>
  <c r="U323" i="5" s="1"/>
  <c r="R323" i="5"/>
  <c r="Y322" i="5"/>
  <c r="X322" i="5"/>
  <c r="W322" i="5"/>
  <c r="T322" i="5"/>
  <c r="S322" i="5"/>
  <c r="U322" i="5" s="1"/>
  <c r="R322" i="5"/>
  <c r="Y321" i="5"/>
  <c r="X321" i="5"/>
  <c r="W321" i="5"/>
  <c r="T321" i="5"/>
  <c r="S321" i="5"/>
  <c r="U321" i="5" s="1"/>
  <c r="R321" i="5"/>
  <c r="Y320" i="5"/>
  <c r="X320" i="5"/>
  <c r="W320" i="5"/>
  <c r="T320" i="5"/>
  <c r="S320" i="5"/>
  <c r="U320" i="5" s="1"/>
  <c r="R320" i="5"/>
  <c r="Y319" i="5"/>
  <c r="X319" i="5"/>
  <c r="W319" i="5"/>
  <c r="T319" i="5"/>
  <c r="S319" i="5"/>
  <c r="U319" i="5" s="1"/>
  <c r="R319" i="5"/>
  <c r="Y318" i="5"/>
  <c r="X318" i="5"/>
  <c r="W318" i="5"/>
  <c r="T318" i="5"/>
  <c r="S318" i="5"/>
  <c r="U318" i="5" s="1"/>
  <c r="R318" i="5"/>
  <c r="Y317" i="5"/>
  <c r="X317" i="5"/>
  <c r="W317" i="5"/>
  <c r="T317" i="5"/>
  <c r="S317" i="5"/>
  <c r="U317" i="5" s="1"/>
  <c r="R317" i="5"/>
  <c r="Y316" i="5"/>
  <c r="X316" i="5"/>
  <c r="W316" i="5"/>
  <c r="T316" i="5"/>
  <c r="S316" i="5"/>
  <c r="U316" i="5" s="1"/>
  <c r="R316" i="5"/>
  <c r="Y315" i="5"/>
  <c r="X315" i="5"/>
  <c r="W315" i="5"/>
  <c r="T315" i="5"/>
  <c r="S315" i="5"/>
  <c r="U315" i="5" s="1"/>
  <c r="R315" i="5"/>
  <c r="Y314" i="5"/>
  <c r="X314" i="5"/>
  <c r="W314" i="5"/>
  <c r="T314" i="5"/>
  <c r="S314" i="5"/>
  <c r="U314" i="5" s="1"/>
  <c r="R314" i="5"/>
  <c r="Y313" i="5"/>
  <c r="X313" i="5"/>
  <c r="W313" i="5"/>
  <c r="T313" i="5"/>
  <c r="S313" i="5"/>
  <c r="U313" i="5" s="1"/>
  <c r="R313" i="5"/>
  <c r="Y312" i="5"/>
  <c r="X312" i="5"/>
  <c r="W312" i="5"/>
  <c r="T312" i="5"/>
  <c r="S312" i="5"/>
  <c r="U312" i="5" s="1"/>
  <c r="R312" i="5"/>
  <c r="Y311" i="5"/>
  <c r="X311" i="5"/>
  <c r="W311" i="5"/>
  <c r="T311" i="5"/>
  <c r="S311" i="5"/>
  <c r="U311" i="5" s="1"/>
  <c r="R311" i="5"/>
  <c r="Y310" i="5"/>
  <c r="X310" i="5"/>
  <c r="W310" i="5"/>
  <c r="T310" i="5"/>
  <c r="S310" i="5"/>
  <c r="U310" i="5" s="1"/>
  <c r="R310" i="5"/>
  <c r="Y309" i="5"/>
  <c r="X309" i="5"/>
  <c r="W309" i="5"/>
  <c r="T309" i="5"/>
  <c r="S309" i="5"/>
  <c r="U309" i="5" s="1"/>
  <c r="R309" i="5"/>
  <c r="Y308" i="5"/>
  <c r="X308" i="5"/>
  <c r="W308" i="5"/>
  <c r="T308" i="5"/>
  <c r="S308" i="5"/>
  <c r="U308" i="5" s="1"/>
  <c r="R308" i="5"/>
  <c r="Y307" i="5"/>
  <c r="X307" i="5"/>
  <c r="W307" i="5"/>
  <c r="T307" i="5"/>
  <c r="S307" i="5"/>
  <c r="U307" i="5" s="1"/>
  <c r="R307" i="5"/>
  <c r="Y306" i="5"/>
  <c r="X306" i="5"/>
  <c r="W306" i="5"/>
  <c r="T306" i="5"/>
  <c r="S306" i="5"/>
  <c r="U306" i="5" s="1"/>
  <c r="R306" i="5"/>
  <c r="Y305" i="5"/>
  <c r="X305" i="5"/>
  <c r="W305" i="5"/>
  <c r="T305" i="5"/>
  <c r="S305" i="5"/>
  <c r="U305" i="5" s="1"/>
  <c r="R305" i="5"/>
  <c r="Y304" i="5"/>
  <c r="X304" i="5"/>
  <c r="W304" i="5"/>
  <c r="T304" i="5"/>
  <c r="S304" i="5"/>
  <c r="U304" i="5" s="1"/>
  <c r="R304" i="5"/>
  <c r="Y303" i="5"/>
  <c r="X303" i="5"/>
  <c r="W303" i="5"/>
  <c r="T303" i="5"/>
  <c r="S303" i="5"/>
  <c r="U303" i="5" s="1"/>
  <c r="R303" i="5"/>
  <c r="Y302" i="5"/>
  <c r="X302" i="5"/>
  <c r="W302" i="5"/>
  <c r="T302" i="5"/>
  <c r="S302" i="5"/>
  <c r="U302" i="5" s="1"/>
  <c r="R302" i="5"/>
  <c r="Y301" i="5"/>
  <c r="X301" i="5"/>
  <c r="W301" i="5"/>
  <c r="T301" i="5"/>
  <c r="S301" i="5"/>
  <c r="U301" i="5" s="1"/>
  <c r="R301" i="5"/>
  <c r="Y300" i="5"/>
  <c r="X300" i="5"/>
  <c r="W300" i="5"/>
  <c r="T300" i="5"/>
  <c r="S300" i="5"/>
  <c r="U300" i="5" s="1"/>
  <c r="R300" i="5"/>
  <c r="Y299" i="5"/>
  <c r="X299" i="5"/>
  <c r="W299" i="5"/>
  <c r="T299" i="5"/>
  <c r="S299" i="5"/>
  <c r="U299" i="5" s="1"/>
  <c r="R299" i="5"/>
  <c r="Y298" i="5"/>
  <c r="X298" i="5"/>
  <c r="W298" i="5"/>
  <c r="T298" i="5"/>
  <c r="S298" i="5"/>
  <c r="U298" i="5" s="1"/>
  <c r="R298" i="5"/>
  <c r="Y297" i="5"/>
  <c r="X297" i="5"/>
  <c r="W297" i="5"/>
  <c r="T297" i="5"/>
  <c r="S297" i="5"/>
  <c r="U297" i="5" s="1"/>
  <c r="R297" i="5"/>
  <c r="Y296" i="5"/>
  <c r="X296" i="5"/>
  <c r="W296" i="5"/>
  <c r="T296" i="5"/>
  <c r="S296" i="5"/>
  <c r="U296" i="5" s="1"/>
  <c r="R296" i="5"/>
  <c r="Y295" i="5"/>
  <c r="X295" i="5"/>
  <c r="W295" i="5"/>
  <c r="T295" i="5"/>
  <c r="S295" i="5"/>
  <c r="U295" i="5" s="1"/>
  <c r="R295" i="5"/>
  <c r="Y294" i="5"/>
  <c r="X294" i="5"/>
  <c r="W294" i="5"/>
  <c r="T294" i="5"/>
  <c r="S294" i="5"/>
  <c r="U294" i="5" s="1"/>
  <c r="R294" i="5"/>
  <c r="Y293" i="5"/>
  <c r="X293" i="5"/>
  <c r="W293" i="5"/>
  <c r="T293" i="5"/>
  <c r="S293" i="5"/>
  <c r="U293" i="5" s="1"/>
  <c r="R293" i="5"/>
  <c r="Y292" i="5"/>
  <c r="X292" i="5"/>
  <c r="W292" i="5"/>
  <c r="T292" i="5"/>
  <c r="S292" i="5"/>
  <c r="U292" i="5" s="1"/>
  <c r="R292" i="5"/>
  <c r="Y291" i="5"/>
  <c r="X291" i="5"/>
  <c r="W291" i="5"/>
  <c r="T291" i="5"/>
  <c r="S291" i="5"/>
  <c r="U291" i="5" s="1"/>
  <c r="R291" i="5"/>
  <c r="Y290" i="5"/>
  <c r="X290" i="5"/>
  <c r="W290" i="5"/>
  <c r="T290" i="5"/>
  <c r="S290" i="5"/>
  <c r="U290" i="5" s="1"/>
  <c r="R290" i="5"/>
  <c r="Y289" i="5"/>
  <c r="X289" i="5"/>
  <c r="W289" i="5"/>
  <c r="T289" i="5"/>
  <c r="S289" i="5"/>
  <c r="U289" i="5" s="1"/>
  <c r="R289" i="5"/>
  <c r="Y288" i="5"/>
  <c r="X288" i="5"/>
  <c r="W288" i="5"/>
  <c r="T288" i="5"/>
  <c r="S288" i="5"/>
  <c r="U288" i="5" s="1"/>
  <c r="R288" i="5"/>
  <c r="Y287" i="5"/>
  <c r="X287" i="5"/>
  <c r="W287" i="5"/>
  <c r="T287" i="5"/>
  <c r="S287" i="5"/>
  <c r="U287" i="5" s="1"/>
  <c r="R287" i="5"/>
  <c r="Y286" i="5"/>
  <c r="X286" i="5"/>
  <c r="W286" i="5"/>
  <c r="T286" i="5"/>
  <c r="S286" i="5"/>
  <c r="U286" i="5" s="1"/>
  <c r="R286" i="5"/>
  <c r="Y285" i="5"/>
  <c r="X285" i="5"/>
  <c r="W285" i="5"/>
  <c r="T285" i="5"/>
  <c r="S285" i="5"/>
  <c r="U285" i="5" s="1"/>
  <c r="R285" i="5"/>
  <c r="Y284" i="5"/>
  <c r="X284" i="5"/>
  <c r="W284" i="5"/>
  <c r="T284" i="5"/>
  <c r="S284" i="5"/>
  <c r="U284" i="5" s="1"/>
  <c r="R284" i="5"/>
  <c r="Y283" i="5"/>
  <c r="X283" i="5"/>
  <c r="W283" i="5"/>
  <c r="T283" i="5"/>
  <c r="S283" i="5"/>
  <c r="U283" i="5" s="1"/>
  <c r="R283" i="5"/>
  <c r="Y282" i="5"/>
  <c r="X282" i="5"/>
  <c r="W282" i="5"/>
  <c r="T282" i="5"/>
  <c r="S282" i="5"/>
  <c r="U282" i="5" s="1"/>
  <c r="R282" i="5"/>
  <c r="Y281" i="5"/>
  <c r="X281" i="5"/>
  <c r="W281" i="5"/>
  <c r="T281" i="5"/>
  <c r="S281" i="5"/>
  <c r="U281" i="5" s="1"/>
  <c r="R281" i="5"/>
  <c r="Y280" i="5"/>
  <c r="X280" i="5"/>
  <c r="W280" i="5"/>
  <c r="T280" i="5"/>
  <c r="S280" i="5"/>
  <c r="U280" i="5" s="1"/>
  <c r="R280" i="5"/>
  <c r="Y279" i="5"/>
  <c r="X279" i="5"/>
  <c r="W279" i="5"/>
  <c r="T279" i="5"/>
  <c r="S279" i="5"/>
  <c r="U279" i="5" s="1"/>
  <c r="R279" i="5"/>
  <c r="Y278" i="5"/>
  <c r="X278" i="5"/>
  <c r="W278" i="5"/>
  <c r="T278" i="5"/>
  <c r="S278" i="5"/>
  <c r="U278" i="5" s="1"/>
  <c r="R278" i="5"/>
  <c r="Y277" i="5"/>
  <c r="X277" i="5"/>
  <c r="W277" i="5"/>
  <c r="T277" i="5"/>
  <c r="S277" i="5"/>
  <c r="U277" i="5" s="1"/>
  <c r="R277" i="5"/>
  <c r="Y276" i="5"/>
  <c r="X276" i="5"/>
  <c r="W276" i="5"/>
  <c r="T276" i="5"/>
  <c r="S276" i="5"/>
  <c r="U276" i="5" s="1"/>
  <c r="R276" i="5"/>
  <c r="Y275" i="5"/>
  <c r="X275" i="5"/>
  <c r="W275" i="5"/>
  <c r="T275" i="5"/>
  <c r="S275" i="5"/>
  <c r="U275" i="5" s="1"/>
  <c r="R275" i="5"/>
  <c r="Y274" i="5"/>
  <c r="X274" i="5"/>
  <c r="W274" i="5"/>
  <c r="T274" i="5"/>
  <c r="S274" i="5"/>
  <c r="U274" i="5" s="1"/>
  <c r="R274" i="5"/>
  <c r="Y273" i="5"/>
  <c r="X273" i="5"/>
  <c r="W273" i="5"/>
  <c r="T273" i="5"/>
  <c r="S273" i="5"/>
  <c r="U273" i="5" s="1"/>
  <c r="R273" i="5"/>
  <c r="Y272" i="5"/>
  <c r="X272" i="5"/>
  <c r="W272" i="5"/>
  <c r="T272" i="5"/>
  <c r="S272" i="5"/>
  <c r="U272" i="5" s="1"/>
  <c r="R272" i="5"/>
  <c r="Y271" i="5"/>
  <c r="X271" i="5"/>
  <c r="W271" i="5"/>
  <c r="T271" i="5"/>
  <c r="S271" i="5"/>
  <c r="U271" i="5" s="1"/>
  <c r="R271" i="5"/>
  <c r="Y270" i="5"/>
  <c r="X270" i="5"/>
  <c r="W270" i="5"/>
  <c r="T270" i="5"/>
  <c r="S270" i="5"/>
  <c r="U270" i="5" s="1"/>
  <c r="R270" i="5"/>
  <c r="Y269" i="5"/>
  <c r="X269" i="5"/>
  <c r="W269" i="5"/>
  <c r="T269" i="5"/>
  <c r="S269" i="5"/>
  <c r="U269" i="5" s="1"/>
  <c r="R269" i="5"/>
  <c r="Y268" i="5"/>
  <c r="X268" i="5"/>
  <c r="W268" i="5"/>
  <c r="V268" i="5"/>
  <c r="T268" i="5"/>
  <c r="S268" i="5"/>
  <c r="U268" i="5" s="1"/>
  <c r="Z268" i="5" s="1"/>
  <c r="R268" i="5"/>
  <c r="Y267" i="5"/>
  <c r="X267" i="5"/>
  <c r="W267" i="5"/>
  <c r="T267" i="5"/>
  <c r="S267" i="5"/>
  <c r="U267" i="5" s="1"/>
  <c r="R267" i="5"/>
  <c r="Y266" i="5"/>
  <c r="X266" i="5"/>
  <c r="W266" i="5"/>
  <c r="T266" i="5"/>
  <c r="S266" i="5"/>
  <c r="U266" i="5" s="1"/>
  <c r="R266" i="5"/>
  <c r="Y265" i="5"/>
  <c r="X265" i="5"/>
  <c r="W265" i="5"/>
  <c r="T265" i="5"/>
  <c r="S265" i="5"/>
  <c r="U265" i="5" s="1"/>
  <c r="R265" i="5"/>
  <c r="Y264" i="5"/>
  <c r="X264" i="5"/>
  <c r="W264" i="5"/>
  <c r="V264" i="5"/>
  <c r="T264" i="5"/>
  <c r="S264" i="5"/>
  <c r="U264" i="5" s="1"/>
  <c r="Z264" i="5" s="1"/>
  <c r="R264" i="5"/>
  <c r="Y263" i="5"/>
  <c r="X263" i="5"/>
  <c r="W263" i="5"/>
  <c r="T263" i="5"/>
  <c r="S263" i="5"/>
  <c r="U263" i="5" s="1"/>
  <c r="R263" i="5"/>
  <c r="Y262" i="5"/>
  <c r="X262" i="5"/>
  <c r="W262" i="5"/>
  <c r="T262" i="5"/>
  <c r="S262" i="5"/>
  <c r="U262" i="5" s="1"/>
  <c r="R262" i="5"/>
  <c r="Y261" i="5"/>
  <c r="X261" i="5"/>
  <c r="W261" i="5"/>
  <c r="T261" i="5"/>
  <c r="S261" i="5"/>
  <c r="U261" i="5" s="1"/>
  <c r="R261" i="5"/>
  <c r="Y260" i="5"/>
  <c r="X260" i="5"/>
  <c r="W260" i="5"/>
  <c r="V260" i="5"/>
  <c r="T260" i="5"/>
  <c r="S260" i="5"/>
  <c r="U260" i="5" s="1"/>
  <c r="R260" i="5"/>
  <c r="Y259" i="5"/>
  <c r="X259" i="5"/>
  <c r="W259" i="5"/>
  <c r="T259" i="5"/>
  <c r="S259" i="5"/>
  <c r="U259" i="5" s="1"/>
  <c r="R259" i="5"/>
  <c r="Y258" i="5"/>
  <c r="X258" i="5"/>
  <c r="W258" i="5"/>
  <c r="T258" i="5"/>
  <c r="S258" i="5"/>
  <c r="U258" i="5" s="1"/>
  <c r="R258" i="5"/>
  <c r="Y257" i="5"/>
  <c r="X257" i="5"/>
  <c r="W257" i="5"/>
  <c r="T257" i="5"/>
  <c r="S257" i="5"/>
  <c r="U257" i="5" s="1"/>
  <c r="R257" i="5"/>
  <c r="Y256" i="5"/>
  <c r="X256" i="5"/>
  <c r="W256" i="5"/>
  <c r="T256" i="5"/>
  <c r="S256" i="5"/>
  <c r="U256" i="5" s="1"/>
  <c r="R256" i="5"/>
  <c r="Y255" i="5"/>
  <c r="X255" i="5"/>
  <c r="W255" i="5"/>
  <c r="T255" i="5"/>
  <c r="S255" i="5"/>
  <c r="U255" i="5" s="1"/>
  <c r="R255" i="5"/>
  <c r="Y254" i="5"/>
  <c r="X254" i="5"/>
  <c r="W254" i="5"/>
  <c r="T254" i="5"/>
  <c r="S254" i="5"/>
  <c r="U254" i="5" s="1"/>
  <c r="R254" i="5"/>
  <c r="Y253" i="5"/>
  <c r="X253" i="5"/>
  <c r="W253" i="5"/>
  <c r="T253" i="5"/>
  <c r="S253" i="5"/>
  <c r="U253" i="5" s="1"/>
  <c r="R253" i="5"/>
  <c r="Y252" i="5"/>
  <c r="X252" i="5"/>
  <c r="W252" i="5"/>
  <c r="T252" i="5"/>
  <c r="S252" i="5"/>
  <c r="U252" i="5" s="1"/>
  <c r="R252" i="5"/>
  <c r="Y251" i="5"/>
  <c r="X251" i="5"/>
  <c r="W251" i="5"/>
  <c r="T251" i="5"/>
  <c r="S251" i="5"/>
  <c r="U251" i="5" s="1"/>
  <c r="R251" i="5"/>
  <c r="Y250" i="5"/>
  <c r="X250" i="5"/>
  <c r="W250" i="5"/>
  <c r="T250" i="5"/>
  <c r="S250" i="5"/>
  <c r="U250" i="5" s="1"/>
  <c r="R250" i="5"/>
  <c r="Y249" i="5"/>
  <c r="X249" i="5"/>
  <c r="W249" i="5"/>
  <c r="T249" i="5"/>
  <c r="S249" i="5"/>
  <c r="U249" i="5" s="1"/>
  <c r="R249" i="5"/>
  <c r="Y248" i="5"/>
  <c r="X248" i="5"/>
  <c r="W248" i="5"/>
  <c r="T248" i="5"/>
  <c r="S248" i="5"/>
  <c r="U248" i="5" s="1"/>
  <c r="R248" i="5"/>
  <c r="Y247" i="5"/>
  <c r="X247" i="5"/>
  <c r="W247" i="5"/>
  <c r="T247" i="5"/>
  <c r="S247" i="5"/>
  <c r="U247" i="5" s="1"/>
  <c r="R247" i="5"/>
  <c r="Y246" i="5"/>
  <c r="X246" i="5"/>
  <c r="W246" i="5"/>
  <c r="T246" i="5"/>
  <c r="S246" i="5"/>
  <c r="U246" i="5" s="1"/>
  <c r="R246" i="5"/>
  <c r="Y245" i="5"/>
  <c r="X245" i="5"/>
  <c r="W245" i="5"/>
  <c r="T245" i="5"/>
  <c r="S245" i="5"/>
  <c r="U245" i="5" s="1"/>
  <c r="R245" i="5"/>
  <c r="Y244" i="5"/>
  <c r="X244" i="5"/>
  <c r="W244" i="5"/>
  <c r="T244" i="5"/>
  <c r="S244" i="5"/>
  <c r="U244" i="5" s="1"/>
  <c r="R244" i="5"/>
  <c r="Y243" i="5"/>
  <c r="X243" i="5"/>
  <c r="W243" i="5"/>
  <c r="T243" i="5"/>
  <c r="S243" i="5"/>
  <c r="U243" i="5" s="1"/>
  <c r="R243" i="5"/>
  <c r="Y242" i="5"/>
  <c r="X242" i="5"/>
  <c r="W242" i="5"/>
  <c r="T242" i="5"/>
  <c r="S242" i="5"/>
  <c r="U242" i="5" s="1"/>
  <c r="R242" i="5"/>
  <c r="Y241" i="5"/>
  <c r="X241" i="5"/>
  <c r="W241" i="5"/>
  <c r="T241" i="5"/>
  <c r="S241" i="5"/>
  <c r="U241" i="5" s="1"/>
  <c r="R241" i="5"/>
  <c r="Y240" i="5"/>
  <c r="X240" i="5"/>
  <c r="W240" i="5"/>
  <c r="T240" i="5"/>
  <c r="S240" i="5"/>
  <c r="U240" i="5" s="1"/>
  <c r="R240" i="5"/>
  <c r="Y239" i="5"/>
  <c r="X239" i="5"/>
  <c r="W239" i="5"/>
  <c r="T239" i="5"/>
  <c r="S239" i="5"/>
  <c r="U239" i="5" s="1"/>
  <c r="R239" i="5"/>
  <c r="Y238" i="5"/>
  <c r="X238" i="5"/>
  <c r="W238" i="5"/>
  <c r="T238" i="5"/>
  <c r="S238" i="5"/>
  <c r="U238" i="5" s="1"/>
  <c r="R238" i="5"/>
  <c r="Y237" i="5"/>
  <c r="X237" i="5"/>
  <c r="W237" i="5"/>
  <c r="T237" i="5"/>
  <c r="S237" i="5"/>
  <c r="U237" i="5" s="1"/>
  <c r="R237" i="5"/>
  <c r="Y236" i="5"/>
  <c r="X236" i="5"/>
  <c r="W236" i="5"/>
  <c r="T236" i="5"/>
  <c r="S236" i="5"/>
  <c r="U236" i="5" s="1"/>
  <c r="R236" i="5"/>
  <c r="Y235" i="5"/>
  <c r="X235" i="5"/>
  <c r="W235" i="5"/>
  <c r="T235" i="5"/>
  <c r="S235" i="5"/>
  <c r="U235" i="5" s="1"/>
  <c r="R235" i="5"/>
  <c r="Y234" i="5"/>
  <c r="X234" i="5"/>
  <c r="W234" i="5"/>
  <c r="T234" i="5"/>
  <c r="S234" i="5"/>
  <c r="U234" i="5" s="1"/>
  <c r="R234" i="5"/>
  <c r="Y233" i="5"/>
  <c r="X233" i="5"/>
  <c r="W233" i="5"/>
  <c r="T233" i="5"/>
  <c r="S233" i="5"/>
  <c r="U233" i="5" s="1"/>
  <c r="R233" i="5"/>
  <c r="Y232" i="5"/>
  <c r="X232" i="5"/>
  <c r="W232" i="5"/>
  <c r="T232" i="5"/>
  <c r="S232" i="5"/>
  <c r="U232" i="5" s="1"/>
  <c r="R232" i="5"/>
  <c r="Y231" i="5"/>
  <c r="X231" i="5"/>
  <c r="W231" i="5"/>
  <c r="T231" i="5"/>
  <c r="S231" i="5"/>
  <c r="U231" i="5" s="1"/>
  <c r="R231" i="5"/>
  <c r="Y230" i="5"/>
  <c r="X230" i="5"/>
  <c r="W230" i="5"/>
  <c r="T230" i="5"/>
  <c r="S230" i="5"/>
  <c r="U230" i="5" s="1"/>
  <c r="R230" i="5"/>
  <c r="Y229" i="5"/>
  <c r="X229" i="5"/>
  <c r="W229" i="5"/>
  <c r="T229" i="5"/>
  <c r="S229" i="5"/>
  <c r="U229" i="5" s="1"/>
  <c r="R229" i="5"/>
  <c r="Y228" i="5"/>
  <c r="X228" i="5"/>
  <c r="W228" i="5"/>
  <c r="T228" i="5"/>
  <c r="S228" i="5"/>
  <c r="U228" i="5" s="1"/>
  <c r="R228" i="5"/>
  <c r="Y227" i="5"/>
  <c r="X227" i="5"/>
  <c r="W227" i="5"/>
  <c r="T227" i="5"/>
  <c r="S227" i="5"/>
  <c r="U227" i="5" s="1"/>
  <c r="R227" i="5"/>
  <c r="Y226" i="5"/>
  <c r="X226" i="5"/>
  <c r="W226" i="5"/>
  <c r="T226" i="5"/>
  <c r="S226" i="5"/>
  <c r="U226" i="5" s="1"/>
  <c r="R226" i="5"/>
  <c r="Y225" i="5"/>
  <c r="X225" i="5"/>
  <c r="W225" i="5"/>
  <c r="T225" i="5"/>
  <c r="S225" i="5"/>
  <c r="U225" i="5" s="1"/>
  <c r="R225" i="5"/>
  <c r="Y224" i="5"/>
  <c r="X224" i="5"/>
  <c r="W224" i="5"/>
  <c r="T224" i="5"/>
  <c r="S224" i="5"/>
  <c r="U224" i="5" s="1"/>
  <c r="R224" i="5"/>
  <c r="Y223" i="5"/>
  <c r="X223" i="5"/>
  <c r="W223" i="5"/>
  <c r="T223" i="5"/>
  <c r="S223" i="5"/>
  <c r="U223" i="5" s="1"/>
  <c r="R223" i="5"/>
  <c r="Y222" i="5"/>
  <c r="X222" i="5"/>
  <c r="W222" i="5"/>
  <c r="T222" i="5"/>
  <c r="S222" i="5"/>
  <c r="U222" i="5" s="1"/>
  <c r="R222" i="5"/>
  <c r="Y221" i="5"/>
  <c r="X221" i="5"/>
  <c r="W221" i="5"/>
  <c r="T221" i="5"/>
  <c r="S221" i="5"/>
  <c r="U221" i="5" s="1"/>
  <c r="R221" i="5"/>
  <c r="Y220" i="5"/>
  <c r="X220" i="5"/>
  <c r="W220" i="5"/>
  <c r="T220" i="5"/>
  <c r="S220" i="5"/>
  <c r="U220" i="5" s="1"/>
  <c r="R220" i="5"/>
  <c r="Y219" i="5"/>
  <c r="X219" i="5"/>
  <c r="W219" i="5"/>
  <c r="T219" i="5"/>
  <c r="S219" i="5"/>
  <c r="U219" i="5" s="1"/>
  <c r="R219" i="5"/>
  <c r="Y218" i="5"/>
  <c r="X218" i="5"/>
  <c r="W218" i="5"/>
  <c r="T218" i="5"/>
  <c r="S218" i="5"/>
  <c r="U218" i="5" s="1"/>
  <c r="R218" i="5"/>
  <c r="Y217" i="5"/>
  <c r="X217" i="5"/>
  <c r="W217" i="5"/>
  <c r="T217" i="5"/>
  <c r="S217" i="5"/>
  <c r="U217" i="5" s="1"/>
  <c r="R217" i="5"/>
  <c r="Y216" i="5"/>
  <c r="X216" i="5"/>
  <c r="W216" i="5"/>
  <c r="T216" i="5"/>
  <c r="S216" i="5"/>
  <c r="U216" i="5" s="1"/>
  <c r="R216" i="5"/>
  <c r="Y215" i="5"/>
  <c r="X215" i="5"/>
  <c r="W215" i="5"/>
  <c r="T215" i="5"/>
  <c r="S215" i="5"/>
  <c r="U215" i="5" s="1"/>
  <c r="R215" i="5"/>
  <c r="Y214" i="5"/>
  <c r="X214" i="5"/>
  <c r="W214" i="5"/>
  <c r="T214" i="5"/>
  <c r="S214" i="5"/>
  <c r="U214" i="5" s="1"/>
  <c r="R214" i="5"/>
  <c r="Y213" i="5"/>
  <c r="X213" i="5"/>
  <c r="W213" i="5"/>
  <c r="T213" i="5"/>
  <c r="S213" i="5"/>
  <c r="U213" i="5" s="1"/>
  <c r="R213" i="5"/>
  <c r="Y212" i="5"/>
  <c r="X212" i="5"/>
  <c r="W212" i="5"/>
  <c r="T212" i="5"/>
  <c r="S212" i="5"/>
  <c r="U212" i="5" s="1"/>
  <c r="R212" i="5"/>
  <c r="Y211" i="5"/>
  <c r="X211" i="5"/>
  <c r="W211" i="5"/>
  <c r="T211" i="5"/>
  <c r="S211" i="5"/>
  <c r="U211" i="5" s="1"/>
  <c r="R211" i="5"/>
  <c r="Y210" i="5"/>
  <c r="X210" i="5"/>
  <c r="W210" i="5"/>
  <c r="T210" i="5"/>
  <c r="S210" i="5"/>
  <c r="U210" i="5" s="1"/>
  <c r="R210" i="5"/>
  <c r="Y209" i="5"/>
  <c r="X209" i="5"/>
  <c r="W209" i="5"/>
  <c r="T209" i="5"/>
  <c r="S209" i="5"/>
  <c r="U209" i="5" s="1"/>
  <c r="R209" i="5"/>
  <c r="Y208" i="5"/>
  <c r="X208" i="5"/>
  <c r="W208" i="5"/>
  <c r="T208" i="5"/>
  <c r="S208" i="5"/>
  <c r="U208" i="5" s="1"/>
  <c r="R208" i="5"/>
  <c r="Y207" i="5"/>
  <c r="X207" i="5"/>
  <c r="W207" i="5"/>
  <c r="T207" i="5"/>
  <c r="S207" i="5"/>
  <c r="U207" i="5" s="1"/>
  <c r="R207" i="5"/>
  <c r="Y206" i="5"/>
  <c r="X206" i="5"/>
  <c r="W206" i="5"/>
  <c r="T206" i="5"/>
  <c r="S206" i="5"/>
  <c r="U206" i="5" s="1"/>
  <c r="R206" i="5"/>
  <c r="Y205" i="5"/>
  <c r="X205" i="5"/>
  <c r="W205" i="5"/>
  <c r="T205" i="5"/>
  <c r="S205" i="5"/>
  <c r="U205" i="5" s="1"/>
  <c r="R205" i="5"/>
  <c r="Y204" i="5"/>
  <c r="X204" i="5"/>
  <c r="W204" i="5"/>
  <c r="T204" i="5"/>
  <c r="S204" i="5"/>
  <c r="U204" i="5" s="1"/>
  <c r="R204" i="5"/>
  <c r="Y203" i="5"/>
  <c r="X203" i="5"/>
  <c r="W203" i="5"/>
  <c r="T203" i="5"/>
  <c r="S203" i="5"/>
  <c r="U203" i="5" s="1"/>
  <c r="R203" i="5"/>
  <c r="Y202" i="5"/>
  <c r="X202" i="5"/>
  <c r="W202" i="5"/>
  <c r="T202" i="5"/>
  <c r="S202" i="5"/>
  <c r="U202" i="5" s="1"/>
  <c r="R202" i="5"/>
  <c r="Y201" i="5"/>
  <c r="X201" i="5"/>
  <c r="W201" i="5"/>
  <c r="T201" i="5"/>
  <c r="S201" i="5"/>
  <c r="U201" i="5" s="1"/>
  <c r="R201" i="5"/>
  <c r="Y200" i="5"/>
  <c r="X200" i="5"/>
  <c r="W200" i="5"/>
  <c r="T200" i="5"/>
  <c r="S200" i="5"/>
  <c r="U200" i="5" s="1"/>
  <c r="R200" i="5"/>
  <c r="Y199" i="5"/>
  <c r="X199" i="5"/>
  <c r="W199" i="5"/>
  <c r="T199" i="5"/>
  <c r="S199" i="5"/>
  <c r="U199" i="5" s="1"/>
  <c r="R199" i="5"/>
  <c r="Y198" i="5"/>
  <c r="X198" i="5"/>
  <c r="W198" i="5"/>
  <c r="T198" i="5"/>
  <c r="S198" i="5"/>
  <c r="U198" i="5" s="1"/>
  <c r="R198" i="5"/>
  <c r="Y197" i="5"/>
  <c r="X197" i="5"/>
  <c r="W197" i="5"/>
  <c r="T197" i="5"/>
  <c r="S197" i="5"/>
  <c r="U197" i="5" s="1"/>
  <c r="R197" i="5"/>
  <c r="Y196" i="5"/>
  <c r="X196" i="5"/>
  <c r="W196" i="5"/>
  <c r="T196" i="5"/>
  <c r="S196" i="5"/>
  <c r="U196" i="5" s="1"/>
  <c r="R196" i="5"/>
  <c r="Y195" i="5"/>
  <c r="X195" i="5"/>
  <c r="W195" i="5"/>
  <c r="T195" i="5"/>
  <c r="S195" i="5"/>
  <c r="U195" i="5" s="1"/>
  <c r="R195" i="5"/>
  <c r="Y194" i="5"/>
  <c r="X194" i="5"/>
  <c r="W194" i="5"/>
  <c r="T194" i="5"/>
  <c r="S194" i="5"/>
  <c r="U194" i="5" s="1"/>
  <c r="R194" i="5"/>
  <c r="Y193" i="5"/>
  <c r="X193" i="5"/>
  <c r="W193" i="5"/>
  <c r="T193" i="5"/>
  <c r="S193" i="5"/>
  <c r="U193" i="5" s="1"/>
  <c r="R193" i="5"/>
  <c r="Y192" i="5"/>
  <c r="X192" i="5"/>
  <c r="W192" i="5"/>
  <c r="T192" i="5"/>
  <c r="S192" i="5"/>
  <c r="U192" i="5" s="1"/>
  <c r="R192" i="5"/>
  <c r="Y191" i="5"/>
  <c r="X191" i="5"/>
  <c r="W191" i="5"/>
  <c r="T191" i="5"/>
  <c r="S191" i="5"/>
  <c r="U191" i="5" s="1"/>
  <c r="R191" i="5"/>
  <c r="Y190" i="5"/>
  <c r="X190" i="5"/>
  <c r="W190" i="5"/>
  <c r="T190" i="5"/>
  <c r="S190" i="5"/>
  <c r="U190" i="5" s="1"/>
  <c r="R190" i="5"/>
  <c r="Y189" i="5"/>
  <c r="X189" i="5"/>
  <c r="W189" i="5"/>
  <c r="T189" i="5"/>
  <c r="S189" i="5"/>
  <c r="U189" i="5" s="1"/>
  <c r="R189" i="5"/>
  <c r="Y188" i="5"/>
  <c r="X188" i="5"/>
  <c r="W188" i="5"/>
  <c r="T188" i="5"/>
  <c r="S188" i="5"/>
  <c r="U188" i="5" s="1"/>
  <c r="R188" i="5"/>
  <c r="Y187" i="5"/>
  <c r="X187" i="5"/>
  <c r="W187" i="5"/>
  <c r="T187" i="5"/>
  <c r="S187" i="5"/>
  <c r="U187" i="5" s="1"/>
  <c r="R187" i="5"/>
  <c r="Y186" i="5"/>
  <c r="X186" i="5"/>
  <c r="W186" i="5"/>
  <c r="T186" i="5"/>
  <c r="S186" i="5"/>
  <c r="U186" i="5" s="1"/>
  <c r="R186" i="5"/>
  <c r="Y185" i="5"/>
  <c r="X185" i="5"/>
  <c r="W185" i="5"/>
  <c r="T185" i="5"/>
  <c r="S185" i="5"/>
  <c r="U185" i="5" s="1"/>
  <c r="R185" i="5"/>
  <c r="Y184" i="5"/>
  <c r="X184" i="5"/>
  <c r="W184" i="5"/>
  <c r="T184" i="5"/>
  <c r="S184" i="5"/>
  <c r="U184" i="5" s="1"/>
  <c r="R184" i="5"/>
  <c r="Y183" i="5"/>
  <c r="X183" i="5"/>
  <c r="W183" i="5"/>
  <c r="T183" i="5"/>
  <c r="S183" i="5"/>
  <c r="U183" i="5" s="1"/>
  <c r="R183" i="5"/>
  <c r="Y182" i="5"/>
  <c r="X182" i="5"/>
  <c r="W182" i="5"/>
  <c r="T182" i="5"/>
  <c r="S182" i="5"/>
  <c r="U182" i="5" s="1"/>
  <c r="R182" i="5"/>
  <c r="Y181" i="5"/>
  <c r="X181" i="5"/>
  <c r="W181" i="5"/>
  <c r="T181" i="5"/>
  <c r="S181" i="5"/>
  <c r="U181" i="5" s="1"/>
  <c r="R181" i="5"/>
  <c r="Y180" i="5"/>
  <c r="X180" i="5"/>
  <c r="W180" i="5"/>
  <c r="T180" i="5"/>
  <c r="S180" i="5"/>
  <c r="U180" i="5" s="1"/>
  <c r="R180" i="5"/>
  <c r="Y179" i="5"/>
  <c r="X179" i="5"/>
  <c r="W179" i="5"/>
  <c r="T179" i="5"/>
  <c r="S179" i="5"/>
  <c r="U179" i="5" s="1"/>
  <c r="R179" i="5"/>
  <c r="Y178" i="5"/>
  <c r="X178" i="5"/>
  <c r="W178" i="5"/>
  <c r="T178" i="5"/>
  <c r="S178" i="5"/>
  <c r="U178" i="5" s="1"/>
  <c r="R178" i="5"/>
  <c r="Y177" i="5"/>
  <c r="X177" i="5"/>
  <c r="W177" i="5"/>
  <c r="T177" i="5"/>
  <c r="S177" i="5"/>
  <c r="U177" i="5" s="1"/>
  <c r="R177" i="5"/>
  <c r="Y176" i="5"/>
  <c r="X176" i="5"/>
  <c r="W176" i="5"/>
  <c r="T176" i="5"/>
  <c r="S176" i="5"/>
  <c r="U176" i="5" s="1"/>
  <c r="R176" i="5"/>
  <c r="Y175" i="5"/>
  <c r="X175" i="5"/>
  <c r="W175" i="5"/>
  <c r="T175" i="5"/>
  <c r="S175" i="5"/>
  <c r="U175" i="5" s="1"/>
  <c r="R175" i="5"/>
  <c r="Y174" i="5"/>
  <c r="X174" i="5"/>
  <c r="W174" i="5"/>
  <c r="T174" i="5"/>
  <c r="S174" i="5"/>
  <c r="U174" i="5" s="1"/>
  <c r="R174" i="5"/>
  <c r="Y173" i="5"/>
  <c r="X173" i="5"/>
  <c r="W173" i="5"/>
  <c r="T173" i="5"/>
  <c r="S173" i="5"/>
  <c r="U173" i="5" s="1"/>
  <c r="R173" i="5"/>
  <c r="Y172" i="5"/>
  <c r="X172" i="5"/>
  <c r="W172" i="5"/>
  <c r="T172" i="5"/>
  <c r="S172" i="5"/>
  <c r="U172" i="5" s="1"/>
  <c r="R172" i="5"/>
  <c r="Y171" i="5"/>
  <c r="X171" i="5"/>
  <c r="W171" i="5"/>
  <c r="T171" i="5"/>
  <c r="S171" i="5"/>
  <c r="U171" i="5" s="1"/>
  <c r="R171" i="5"/>
  <c r="Y170" i="5"/>
  <c r="X170" i="5"/>
  <c r="W170" i="5"/>
  <c r="T170" i="5"/>
  <c r="S170" i="5"/>
  <c r="U170" i="5" s="1"/>
  <c r="R170" i="5"/>
  <c r="Y169" i="5"/>
  <c r="X169" i="5"/>
  <c r="W169" i="5"/>
  <c r="T169" i="5"/>
  <c r="S169" i="5"/>
  <c r="U169" i="5" s="1"/>
  <c r="R169" i="5"/>
  <c r="Y168" i="5"/>
  <c r="X168" i="5"/>
  <c r="W168" i="5"/>
  <c r="T168" i="5"/>
  <c r="S168" i="5"/>
  <c r="U168" i="5" s="1"/>
  <c r="R168" i="5"/>
  <c r="Y167" i="5"/>
  <c r="X167" i="5"/>
  <c r="W167" i="5"/>
  <c r="T167" i="5"/>
  <c r="S167" i="5"/>
  <c r="U167" i="5" s="1"/>
  <c r="R167" i="5"/>
  <c r="Y166" i="5"/>
  <c r="X166" i="5"/>
  <c r="W166" i="5"/>
  <c r="T166" i="5"/>
  <c r="S166" i="5"/>
  <c r="U166" i="5" s="1"/>
  <c r="R166" i="5"/>
  <c r="Y165" i="5"/>
  <c r="X165" i="5"/>
  <c r="W165" i="5"/>
  <c r="T165" i="5"/>
  <c r="S165" i="5"/>
  <c r="U165" i="5" s="1"/>
  <c r="R165" i="5"/>
  <c r="Y164" i="5"/>
  <c r="X164" i="5"/>
  <c r="W164" i="5"/>
  <c r="T164" i="5"/>
  <c r="S164" i="5"/>
  <c r="U164" i="5" s="1"/>
  <c r="R164" i="5"/>
  <c r="Y163" i="5"/>
  <c r="X163" i="5"/>
  <c r="W163" i="5"/>
  <c r="T163" i="5"/>
  <c r="S163" i="5"/>
  <c r="U163" i="5" s="1"/>
  <c r="R163" i="5"/>
  <c r="Y162" i="5"/>
  <c r="X162" i="5"/>
  <c r="W162" i="5"/>
  <c r="T162" i="5"/>
  <c r="S162" i="5"/>
  <c r="U162" i="5" s="1"/>
  <c r="R162" i="5"/>
  <c r="Y161" i="5"/>
  <c r="X161" i="5"/>
  <c r="W161" i="5"/>
  <c r="T161" i="5"/>
  <c r="S161" i="5"/>
  <c r="U161" i="5" s="1"/>
  <c r="R161" i="5"/>
  <c r="Y160" i="5"/>
  <c r="X160" i="5"/>
  <c r="W160" i="5"/>
  <c r="T160" i="5"/>
  <c r="S160" i="5"/>
  <c r="U160" i="5" s="1"/>
  <c r="R160" i="5"/>
  <c r="Y159" i="5"/>
  <c r="X159" i="5"/>
  <c r="W159" i="5"/>
  <c r="T159" i="5"/>
  <c r="S159" i="5"/>
  <c r="U159" i="5" s="1"/>
  <c r="R159" i="5"/>
  <c r="Y158" i="5"/>
  <c r="X158" i="5"/>
  <c r="W158" i="5"/>
  <c r="T158" i="5"/>
  <c r="S158" i="5"/>
  <c r="U158" i="5" s="1"/>
  <c r="R158" i="5"/>
  <c r="Y157" i="5"/>
  <c r="X157" i="5"/>
  <c r="W157" i="5"/>
  <c r="T157" i="5"/>
  <c r="S157" i="5"/>
  <c r="U157" i="5" s="1"/>
  <c r="R157" i="5"/>
  <c r="Y156" i="5"/>
  <c r="X156" i="5"/>
  <c r="W156" i="5"/>
  <c r="T156" i="5"/>
  <c r="S156" i="5"/>
  <c r="U156" i="5" s="1"/>
  <c r="R156" i="5"/>
  <c r="Y155" i="5"/>
  <c r="X155" i="5"/>
  <c r="W155" i="5"/>
  <c r="T155" i="5"/>
  <c r="S155" i="5"/>
  <c r="U155" i="5" s="1"/>
  <c r="R155" i="5"/>
  <c r="Y154" i="5"/>
  <c r="X154" i="5"/>
  <c r="W154" i="5"/>
  <c r="T154" i="5"/>
  <c r="S154" i="5"/>
  <c r="U154" i="5" s="1"/>
  <c r="R154" i="5"/>
  <c r="Y153" i="5"/>
  <c r="X153" i="5"/>
  <c r="W153" i="5"/>
  <c r="T153" i="5"/>
  <c r="S153" i="5"/>
  <c r="U153" i="5" s="1"/>
  <c r="R153" i="5"/>
  <c r="Y152" i="5"/>
  <c r="X152" i="5"/>
  <c r="W152" i="5"/>
  <c r="T152" i="5"/>
  <c r="S152" i="5"/>
  <c r="U152" i="5" s="1"/>
  <c r="R152" i="5"/>
  <c r="Y151" i="5"/>
  <c r="X151" i="5"/>
  <c r="W151" i="5"/>
  <c r="T151" i="5"/>
  <c r="S151" i="5"/>
  <c r="U151" i="5" s="1"/>
  <c r="R151" i="5"/>
  <c r="Y150" i="5"/>
  <c r="X150" i="5"/>
  <c r="W150" i="5"/>
  <c r="T150" i="5"/>
  <c r="S150" i="5"/>
  <c r="U150" i="5" s="1"/>
  <c r="R150" i="5"/>
  <c r="Y149" i="5"/>
  <c r="X149" i="5"/>
  <c r="W149" i="5"/>
  <c r="T149" i="5"/>
  <c r="S149" i="5"/>
  <c r="U149" i="5" s="1"/>
  <c r="R149" i="5"/>
  <c r="Y148" i="5"/>
  <c r="X148" i="5"/>
  <c r="W148" i="5"/>
  <c r="T148" i="5"/>
  <c r="S148" i="5"/>
  <c r="U148" i="5" s="1"/>
  <c r="R148" i="5"/>
  <c r="Y147" i="5"/>
  <c r="X147" i="5"/>
  <c r="W147" i="5"/>
  <c r="T147" i="5"/>
  <c r="S147" i="5"/>
  <c r="U147" i="5" s="1"/>
  <c r="R147" i="5"/>
  <c r="Y146" i="5"/>
  <c r="X146" i="5"/>
  <c r="W146" i="5"/>
  <c r="T146" i="5"/>
  <c r="S146" i="5"/>
  <c r="U146" i="5" s="1"/>
  <c r="R146" i="5"/>
  <c r="Y145" i="5"/>
  <c r="X145" i="5"/>
  <c r="W145" i="5"/>
  <c r="T145" i="5"/>
  <c r="S145" i="5"/>
  <c r="U145" i="5" s="1"/>
  <c r="R145" i="5"/>
  <c r="Y144" i="5"/>
  <c r="X144" i="5"/>
  <c r="W144" i="5"/>
  <c r="T144" i="5"/>
  <c r="S144" i="5"/>
  <c r="U144" i="5" s="1"/>
  <c r="R144" i="5"/>
  <c r="Y143" i="5"/>
  <c r="X143" i="5"/>
  <c r="W143" i="5"/>
  <c r="T143" i="5"/>
  <c r="S143" i="5"/>
  <c r="U143" i="5" s="1"/>
  <c r="R143" i="5"/>
  <c r="Y142" i="5"/>
  <c r="X142" i="5"/>
  <c r="W142" i="5"/>
  <c r="T142" i="5"/>
  <c r="S142" i="5"/>
  <c r="U142" i="5" s="1"/>
  <c r="R142" i="5"/>
  <c r="Y141" i="5"/>
  <c r="X141" i="5"/>
  <c r="W141" i="5"/>
  <c r="T141" i="5"/>
  <c r="S141" i="5"/>
  <c r="U141" i="5" s="1"/>
  <c r="R141" i="5"/>
  <c r="Y140" i="5"/>
  <c r="X140" i="5"/>
  <c r="W140" i="5"/>
  <c r="T140" i="5"/>
  <c r="S140" i="5"/>
  <c r="U140" i="5" s="1"/>
  <c r="R140" i="5"/>
  <c r="Y139" i="5"/>
  <c r="X139" i="5"/>
  <c r="W139" i="5"/>
  <c r="T139" i="5"/>
  <c r="S139" i="5"/>
  <c r="U139" i="5" s="1"/>
  <c r="R139" i="5"/>
  <c r="Y138" i="5"/>
  <c r="X138" i="5"/>
  <c r="W138" i="5"/>
  <c r="T138" i="5"/>
  <c r="S138" i="5"/>
  <c r="U138" i="5" s="1"/>
  <c r="R138" i="5"/>
  <c r="Y137" i="5"/>
  <c r="X137" i="5"/>
  <c r="W137" i="5"/>
  <c r="T137" i="5"/>
  <c r="S137" i="5"/>
  <c r="U137" i="5" s="1"/>
  <c r="R137" i="5"/>
  <c r="Y136" i="5"/>
  <c r="X136" i="5"/>
  <c r="W136" i="5"/>
  <c r="T136" i="5"/>
  <c r="S136" i="5"/>
  <c r="U136" i="5" s="1"/>
  <c r="R136" i="5"/>
  <c r="Y135" i="5"/>
  <c r="X135" i="5"/>
  <c r="W135" i="5"/>
  <c r="T135" i="5"/>
  <c r="S135" i="5"/>
  <c r="U135" i="5" s="1"/>
  <c r="R135" i="5"/>
  <c r="Y134" i="5"/>
  <c r="X134" i="5"/>
  <c r="W134" i="5"/>
  <c r="T134" i="5"/>
  <c r="S134" i="5"/>
  <c r="U134" i="5" s="1"/>
  <c r="R134" i="5"/>
  <c r="Y133" i="5"/>
  <c r="X133" i="5"/>
  <c r="W133" i="5"/>
  <c r="T133" i="5"/>
  <c r="S133" i="5"/>
  <c r="U133" i="5" s="1"/>
  <c r="R133" i="5"/>
  <c r="Y132" i="5"/>
  <c r="X132" i="5"/>
  <c r="W132" i="5"/>
  <c r="T132" i="5"/>
  <c r="S132" i="5"/>
  <c r="U132" i="5" s="1"/>
  <c r="R132" i="5"/>
  <c r="Y131" i="5"/>
  <c r="X131" i="5"/>
  <c r="W131" i="5"/>
  <c r="T131" i="5"/>
  <c r="S131" i="5"/>
  <c r="U131" i="5" s="1"/>
  <c r="R131" i="5"/>
  <c r="Y130" i="5"/>
  <c r="X130" i="5"/>
  <c r="W130" i="5"/>
  <c r="T130" i="5"/>
  <c r="S130" i="5"/>
  <c r="U130" i="5" s="1"/>
  <c r="R130" i="5"/>
  <c r="Y129" i="5"/>
  <c r="X129" i="5"/>
  <c r="W129" i="5"/>
  <c r="T129" i="5"/>
  <c r="S129" i="5"/>
  <c r="U129" i="5" s="1"/>
  <c r="R129" i="5"/>
  <c r="Y128" i="5"/>
  <c r="X128" i="5"/>
  <c r="W128" i="5"/>
  <c r="T128" i="5"/>
  <c r="S128" i="5"/>
  <c r="U128" i="5" s="1"/>
  <c r="R128" i="5"/>
  <c r="Y127" i="5"/>
  <c r="X127" i="5"/>
  <c r="W127" i="5"/>
  <c r="T127" i="5"/>
  <c r="S127" i="5"/>
  <c r="U127" i="5" s="1"/>
  <c r="R127" i="5"/>
  <c r="Y126" i="5"/>
  <c r="X126" i="5"/>
  <c r="W126" i="5"/>
  <c r="T126" i="5"/>
  <c r="S126" i="5"/>
  <c r="U126" i="5" s="1"/>
  <c r="R126" i="5"/>
  <c r="Y125" i="5"/>
  <c r="X125" i="5"/>
  <c r="W125" i="5"/>
  <c r="T125" i="5"/>
  <c r="S125" i="5"/>
  <c r="U125" i="5" s="1"/>
  <c r="R125" i="5"/>
  <c r="Y124" i="5"/>
  <c r="X124" i="5"/>
  <c r="W124" i="5"/>
  <c r="T124" i="5"/>
  <c r="S124" i="5"/>
  <c r="U124" i="5" s="1"/>
  <c r="R124" i="5"/>
  <c r="Y123" i="5"/>
  <c r="X123" i="5"/>
  <c r="W123" i="5"/>
  <c r="T123" i="5"/>
  <c r="S123" i="5"/>
  <c r="U123" i="5" s="1"/>
  <c r="R123" i="5"/>
  <c r="Y122" i="5"/>
  <c r="X122" i="5"/>
  <c r="W122" i="5"/>
  <c r="T122" i="5"/>
  <c r="S122" i="5"/>
  <c r="U122" i="5" s="1"/>
  <c r="R122" i="5"/>
  <c r="Y121" i="5"/>
  <c r="X121" i="5"/>
  <c r="W121" i="5"/>
  <c r="T121" i="5"/>
  <c r="S121" i="5"/>
  <c r="U121" i="5" s="1"/>
  <c r="R121" i="5"/>
  <c r="Y120" i="5"/>
  <c r="X120" i="5"/>
  <c r="W120" i="5"/>
  <c r="T120" i="5"/>
  <c r="S120" i="5"/>
  <c r="U120" i="5" s="1"/>
  <c r="R120" i="5"/>
  <c r="Y119" i="5"/>
  <c r="X119" i="5"/>
  <c r="W119" i="5"/>
  <c r="T119" i="5"/>
  <c r="S119" i="5"/>
  <c r="U119" i="5" s="1"/>
  <c r="R119" i="5"/>
  <c r="Y118" i="5"/>
  <c r="X118" i="5"/>
  <c r="W118" i="5"/>
  <c r="T118" i="5"/>
  <c r="S118" i="5"/>
  <c r="U118" i="5" s="1"/>
  <c r="R118" i="5"/>
  <c r="Y117" i="5"/>
  <c r="X117" i="5"/>
  <c r="W117" i="5"/>
  <c r="T117" i="5"/>
  <c r="S117" i="5"/>
  <c r="U117" i="5" s="1"/>
  <c r="R117" i="5"/>
  <c r="Y116" i="5"/>
  <c r="X116" i="5"/>
  <c r="W116" i="5"/>
  <c r="T116" i="5"/>
  <c r="S116" i="5"/>
  <c r="U116" i="5" s="1"/>
  <c r="R116" i="5"/>
  <c r="Y115" i="5"/>
  <c r="X115" i="5"/>
  <c r="W115" i="5"/>
  <c r="T115" i="5"/>
  <c r="S115" i="5"/>
  <c r="U115" i="5" s="1"/>
  <c r="R115" i="5"/>
  <c r="Y114" i="5"/>
  <c r="X114" i="5"/>
  <c r="W114" i="5"/>
  <c r="T114" i="5"/>
  <c r="S114" i="5"/>
  <c r="U114" i="5" s="1"/>
  <c r="R114" i="5"/>
  <c r="Y113" i="5"/>
  <c r="X113" i="5"/>
  <c r="W113" i="5"/>
  <c r="T113" i="5"/>
  <c r="S113" i="5"/>
  <c r="U113" i="5" s="1"/>
  <c r="R113" i="5"/>
  <c r="Y112" i="5"/>
  <c r="X112" i="5"/>
  <c r="W112" i="5"/>
  <c r="T112" i="5"/>
  <c r="S112" i="5"/>
  <c r="U112" i="5" s="1"/>
  <c r="R112" i="5"/>
  <c r="Y111" i="5"/>
  <c r="X111" i="5"/>
  <c r="W111" i="5"/>
  <c r="T111" i="5"/>
  <c r="S111" i="5"/>
  <c r="U111" i="5" s="1"/>
  <c r="R111" i="5"/>
  <c r="Y110" i="5"/>
  <c r="X110" i="5"/>
  <c r="W110" i="5"/>
  <c r="T110" i="5"/>
  <c r="S110" i="5"/>
  <c r="U110" i="5" s="1"/>
  <c r="R110" i="5"/>
  <c r="Y109" i="5"/>
  <c r="X109" i="5"/>
  <c r="W109" i="5"/>
  <c r="T109" i="5"/>
  <c r="S109" i="5"/>
  <c r="U109" i="5" s="1"/>
  <c r="R109" i="5"/>
  <c r="Y108" i="5"/>
  <c r="X108" i="5"/>
  <c r="W108" i="5"/>
  <c r="T108" i="5"/>
  <c r="S108" i="5"/>
  <c r="U108" i="5" s="1"/>
  <c r="R108" i="5"/>
  <c r="Y107" i="5"/>
  <c r="X107" i="5"/>
  <c r="W107" i="5"/>
  <c r="T107" i="5"/>
  <c r="S107" i="5"/>
  <c r="U107" i="5" s="1"/>
  <c r="R107" i="5"/>
  <c r="Y106" i="5"/>
  <c r="X106" i="5"/>
  <c r="W106" i="5"/>
  <c r="T106" i="5"/>
  <c r="S106" i="5"/>
  <c r="U106" i="5" s="1"/>
  <c r="R106" i="5"/>
  <c r="Y105" i="5"/>
  <c r="X105" i="5"/>
  <c r="W105" i="5"/>
  <c r="T105" i="5"/>
  <c r="S105" i="5"/>
  <c r="U105" i="5" s="1"/>
  <c r="R105" i="5"/>
  <c r="Y104" i="5"/>
  <c r="X104" i="5"/>
  <c r="W104" i="5"/>
  <c r="T104" i="5"/>
  <c r="S104" i="5"/>
  <c r="U104" i="5" s="1"/>
  <c r="R104" i="5"/>
  <c r="Y103" i="5"/>
  <c r="X103" i="5"/>
  <c r="W103" i="5"/>
  <c r="T103" i="5"/>
  <c r="S103" i="5"/>
  <c r="U103" i="5" s="1"/>
  <c r="R103" i="5"/>
  <c r="Y102" i="5"/>
  <c r="X102" i="5"/>
  <c r="W102" i="5"/>
  <c r="T102" i="5"/>
  <c r="S102" i="5"/>
  <c r="U102" i="5" s="1"/>
  <c r="R102" i="5"/>
  <c r="Y101" i="5"/>
  <c r="X101" i="5"/>
  <c r="W101" i="5"/>
  <c r="T101" i="5"/>
  <c r="S101" i="5"/>
  <c r="U101" i="5" s="1"/>
  <c r="R101" i="5"/>
  <c r="Y100" i="5"/>
  <c r="X100" i="5"/>
  <c r="W100" i="5"/>
  <c r="T100" i="5"/>
  <c r="S100" i="5"/>
  <c r="U100" i="5" s="1"/>
  <c r="R100" i="5"/>
  <c r="Y99" i="5"/>
  <c r="X99" i="5"/>
  <c r="W99" i="5"/>
  <c r="T99" i="5"/>
  <c r="S99" i="5"/>
  <c r="U99" i="5" s="1"/>
  <c r="R99" i="5"/>
  <c r="Y98" i="5"/>
  <c r="X98" i="5"/>
  <c r="W98" i="5"/>
  <c r="T98" i="5"/>
  <c r="S98" i="5"/>
  <c r="U98" i="5" s="1"/>
  <c r="R98" i="5"/>
  <c r="Y97" i="5"/>
  <c r="X97" i="5"/>
  <c r="W97" i="5"/>
  <c r="T97" i="5"/>
  <c r="S97" i="5"/>
  <c r="U97" i="5" s="1"/>
  <c r="R97" i="5"/>
  <c r="Y96" i="5"/>
  <c r="X96" i="5"/>
  <c r="W96" i="5"/>
  <c r="T96" i="5"/>
  <c r="S96" i="5"/>
  <c r="U96" i="5" s="1"/>
  <c r="R96" i="5"/>
  <c r="Y95" i="5"/>
  <c r="X95" i="5"/>
  <c r="W95" i="5"/>
  <c r="T95" i="5"/>
  <c r="S95" i="5"/>
  <c r="U95" i="5" s="1"/>
  <c r="R95" i="5"/>
  <c r="Y94" i="5"/>
  <c r="X94" i="5"/>
  <c r="W94" i="5"/>
  <c r="T94" i="5"/>
  <c r="S94" i="5"/>
  <c r="U94" i="5" s="1"/>
  <c r="R94" i="5"/>
  <c r="Y93" i="5"/>
  <c r="X93" i="5"/>
  <c r="W93" i="5"/>
  <c r="T93" i="5"/>
  <c r="S93" i="5"/>
  <c r="U93" i="5" s="1"/>
  <c r="R93" i="5"/>
  <c r="Y92" i="5"/>
  <c r="X92" i="5"/>
  <c r="W92" i="5"/>
  <c r="T92" i="5"/>
  <c r="S92" i="5"/>
  <c r="U92" i="5" s="1"/>
  <c r="R92" i="5"/>
  <c r="Y91" i="5"/>
  <c r="X91" i="5"/>
  <c r="W91" i="5"/>
  <c r="T91" i="5"/>
  <c r="S91" i="5"/>
  <c r="U91" i="5" s="1"/>
  <c r="R91" i="5"/>
  <c r="Y90" i="5"/>
  <c r="X90" i="5"/>
  <c r="W90" i="5"/>
  <c r="T90" i="5"/>
  <c r="S90" i="5"/>
  <c r="U90" i="5" s="1"/>
  <c r="R90" i="5"/>
  <c r="Y89" i="5"/>
  <c r="X89" i="5"/>
  <c r="W89" i="5"/>
  <c r="T89" i="5"/>
  <c r="S89" i="5"/>
  <c r="U89" i="5" s="1"/>
  <c r="R89" i="5"/>
  <c r="Y88" i="5"/>
  <c r="X88" i="5"/>
  <c r="W88" i="5"/>
  <c r="T88" i="5"/>
  <c r="S88" i="5"/>
  <c r="U88" i="5" s="1"/>
  <c r="R88" i="5"/>
  <c r="Y87" i="5"/>
  <c r="X87" i="5"/>
  <c r="W87" i="5"/>
  <c r="T87" i="5"/>
  <c r="S87" i="5"/>
  <c r="U87" i="5" s="1"/>
  <c r="R87" i="5"/>
  <c r="Y86" i="5"/>
  <c r="X86" i="5"/>
  <c r="W86" i="5"/>
  <c r="T86" i="5"/>
  <c r="S86" i="5"/>
  <c r="U86" i="5" s="1"/>
  <c r="R86" i="5"/>
  <c r="Y85" i="5"/>
  <c r="X85" i="5"/>
  <c r="W85" i="5"/>
  <c r="T85" i="5"/>
  <c r="S85" i="5"/>
  <c r="U85" i="5" s="1"/>
  <c r="R85" i="5"/>
  <c r="Y84" i="5"/>
  <c r="X84" i="5"/>
  <c r="W84" i="5"/>
  <c r="T84" i="5"/>
  <c r="S84" i="5"/>
  <c r="U84" i="5" s="1"/>
  <c r="R84" i="5"/>
  <c r="Y83" i="5"/>
  <c r="X83" i="5"/>
  <c r="W83" i="5"/>
  <c r="T83" i="5"/>
  <c r="S83" i="5"/>
  <c r="U83" i="5" s="1"/>
  <c r="R83" i="5"/>
  <c r="Y82" i="5"/>
  <c r="X82" i="5"/>
  <c r="W82" i="5"/>
  <c r="T82" i="5"/>
  <c r="S82" i="5"/>
  <c r="U82" i="5" s="1"/>
  <c r="R82" i="5"/>
  <c r="Y81" i="5"/>
  <c r="X81" i="5"/>
  <c r="W81" i="5"/>
  <c r="T81" i="5"/>
  <c r="S81" i="5"/>
  <c r="U81" i="5" s="1"/>
  <c r="R81" i="5"/>
  <c r="Y80" i="5"/>
  <c r="X80" i="5"/>
  <c r="W80" i="5"/>
  <c r="T80" i="5"/>
  <c r="S80" i="5"/>
  <c r="U80" i="5" s="1"/>
  <c r="R80" i="5"/>
  <c r="Y79" i="5"/>
  <c r="X79" i="5"/>
  <c r="W79" i="5"/>
  <c r="T79" i="5"/>
  <c r="S79" i="5"/>
  <c r="U79" i="5" s="1"/>
  <c r="R79" i="5"/>
  <c r="Y78" i="5"/>
  <c r="X78" i="5"/>
  <c r="W78" i="5"/>
  <c r="T78" i="5"/>
  <c r="S78" i="5"/>
  <c r="U78" i="5" s="1"/>
  <c r="R78" i="5"/>
  <c r="Y77" i="5"/>
  <c r="X77" i="5"/>
  <c r="W77" i="5"/>
  <c r="T77" i="5"/>
  <c r="S77" i="5"/>
  <c r="U77" i="5" s="1"/>
  <c r="R77" i="5"/>
  <c r="Y76" i="5"/>
  <c r="X76" i="5"/>
  <c r="W76" i="5"/>
  <c r="T76" i="5"/>
  <c r="S76" i="5"/>
  <c r="U76" i="5" s="1"/>
  <c r="R76" i="5"/>
  <c r="Y75" i="5"/>
  <c r="X75" i="5"/>
  <c r="W75" i="5"/>
  <c r="T75" i="5"/>
  <c r="S75" i="5"/>
  <c r="U75" i="5" s="1"/>
  <c r="R75" i="5"/>
  <c r="Y74" i="5"/>
  <c r="X74" i="5"/>
  <c r="W74" i="5"/>
  <c r="T74" i="5"/>
  <c r="S74" i="5"/>
  <c r="U74" i="5" s="1"/>
  <c r="R74" i="5"/>
  <c r="Y73" i="5"/>
  <c r="X73" i="5"/>
  <c r="W73" i="5"/>
  <c r="T73" i="5"/>
  <c r="S73" i="5"/>
  <c r="U73" i="5" s="1"/>
  <c r="R73" i="5"/>
  <c r="Y72" i="5"/>
  <c r="X72" i="5"/>
  <c r="W72" i="5"/>
  <c r="T72" i="5"/>
  <c r="S72" i="5"/>
  <c r="U72" i="5" s="1"/>
  <c r="R72" i="5"/>
  <c r="Y71" i="5"/>
  <c r="X71" i="5"/>
  <c r="W71" i="5"/>
  <c r="T71" i="5"/>
  <c r="S71" i="5"/>
  <c r="U71" i="5" s="1"/>
  <c r="R71" i="5"/>
  <c r="Y70" i="5"/>
  <c r="X70" i="5"/>
  <c r="W70" i="5"/>
  <c r="T70" i="5"/>
  <c r="S70" i="5"/>
  <c r="U70" i="5" s="1"/>
  <c r="R70" i="5"/>
  <c r="Y69" i="5"/>
  <c r="X69" i="5"/>
  <c r="W69" i="5"/>
  <c r="T69" i="5"/>
  <c r="S69" i="5"/>
  <c r="U69" i="5" s="1"/>
  <c r="R69" i="5"/>
  <c r="Y68" i="5"/>
  <c r="X68" i="5"/>
  <c r="W68" i="5"/>
  <c r="T68" i="5"/>
  <c r="S68" i="5"/>
  <c r="U68" i="5" s="1"/>
  <c r="R68" i="5"/>
  <c r="Y67" i="5"/>
  <c r="X67" i="5"/>
  <c r="W67" i="5"/>
  <c r="T67" i="5"/>
  <c r="S67" i="5"/>
  <c r="U67" i="5" s="1"/>
  <c r="R67" i="5"/>
  <c r="Y66" i="5"/>
  <c r="X66" i="5"/>
  <c r="W66" i="5"/>
  <c r="T66" i="5"/>
  <c r="S66" i="5"/>
  <c r="U66" i="5" s="1"/>
  <c r="R66" i="5"/>
  <c r="Y65" i="5"/>
  <c r="X65" i="5"/>
  <c r="W65" i="5"/>
  <c r="T65" i="5"/>
  <c r="S65" i="5"/>
  <c r="U65" i="5" s="1"/>
  <c r="R65" i="5"/>
  <c r="Y64" i="5"/>
  <c r="X64" i="5"/>
  <c r="W64" i="5"/>
  <c r="T64" i="5"/>
  <c r="S64" i="5"/>
  <c r="U64" i="5" s="1"/>
  <c r="R64" i="5"/>
  <c r="Y63" i="5"/>
  <c r="X63" i="5"/>
  <c r="W63" i="5"/>
  <c r="T63" i="5"/>
  <c r="S63" i="5"/>
  <c r="U63" i="5" s="1"/>
  <c r="R63" i="5"/>
  <c r="Y62" i="5"/>
  <c r="X62" i="5"/>
  <c r="W62" i="5"/>
  <c r="T62" i="5"/>
  <c r="S62" i="5"/>
  <c r="U62" i="5" s="1"/>
  <c r="R62" i="5"/>
  <c r="Y61" i="5"/>
  <c r="X61" i="5"/>
  <c r="W61" i="5"/>
  <c r="T61" i="5"/>
  <c r="S61" i="5"/>
  <c r="U61" i="5" s="1"/>
  <c r="R61" i="5"/>
  <c r="Y60" i="5"/>
  <c r="X60" i="5"/>
  <c r="W60" i="5"/>
  <c r="T60" i="5"/>
  <c r="S60" i="5"/>
  <c r="U60" i="5" s="1"/>
  <c r="R60" i="5"/>
  <c r="Y59" i="5"/>
  <c r="X59" i="5"/>
  <c r="W59" i="5"/>
  <c r="T59" i="5"/>
  <c r="S59" i="5"/>
  <c r="U59" i="5" s="1"/>
  <c r="R59" i="5"/>
  <c r="Y58" i="5"/>
  <c r="X58" i="5"/>
  <c r="W58" i="5"/>
  <c r="T58" i="5"/>
  <c r="S58" i="5"/>
  <c r="U58" i="5" s="1"/>
  <c r="R58" i="5"/>
  <c r="Y57" i="5"/>
  <c r="X57" i="5"/>
  <c r="W57" i="5"/>
  <c r="T57" i="5"/>
  <c r="S57" i="5"/>
  <c r="U57" i="5" s="1"/>
  <c r="R57" i="5"/>
  <c r="Y56" i="5"/>
  <c r="X56" i="5"/>
  <c r="W56" i="5"/>
  <c r="T56" i="5"/>
  <c r="S56" i="5"/>
  <c r="U56" i="5" s="1"/>
  <c r="R56" i="5"/>
  <c r="Y55" i="5"/>
  <c r="X55" i="5"/>
  <c r="W55" i="5"/>
  <c r="T55" i="5"/>
  <c r="S55" i="5"/>
  <c r="U55" i="5" s="1"/>
  <c r="R55" i="5"/>
  <c r="Y54" i="5"/>
  <c r="X54" i="5"/>
  <c r="W54" i="5"/>
  <c r="T54" i="5"/>
  <c r="S54" i="5"/>
  <c r="U54" i="5" s="1"/>
  <c r="R54" i="5"/>
  <c r="Y53" i="5"/>
  <c r="X53" i="5"/>
  <c r="W53" i="5"/>
  <c r="T53" i="5"/>
  <c r="S53" i="5"/>
  <c r="U53" i="5" s="1"/>
  <c r="R53" i="5"/>
  <c r="Y52" i="5"/>
  <c r="X52" i="5"/>
  <c r="W52" i="5"/>
  <c r="T52" i="5"/>
  <c r="S52" i="5"/>
  <c r="U52" i="5" s="1"/>
  <c r="R52" i="5"/>
  <c r="Y51" i="5"/>
  <c r="X51" i="5"/>
  <c r="W51" i="5"/>
  <c r="T51" i="5"/>
  <c r="S51" i="5"/>
  <c r="U51" i="5" s="1"/>
  <c r="R51" i="5"/>
  <c r="Y50" i="5"/>
  <c r="X50" i="5"/>
  <c r="W50" i="5"/>
  <c r="T50" i="5"/>
  <c r="S50" i="5"/>
  <c r="U50" i="5" s="1"/>
  <c r="R50" i="5"/>
  <c r="Y49" i="5"/>
  <c r="X49" i="5"/>
  <c r="W49" i="5"/>
  <c r="T49" i="5"/>
  <c r="S49" i="5"/>
  <c r="U49" i="5" s="1"/>
  <c r="R49" i="5"/>
  <c r="Y48" i="5"/>
  <c r="X48" i="5"/>
  <c r="W48" i="5"/>
  <c r="T48" i="5"/>
  <c r="S48" i="5"/>
  <c r="U48" i="5" s="1"/>
  <c r="R48" i="5"/>
  <c r="Y47" i="5"/>
  <c r="X47" i="5"/>
  <c r="W47" i="5"/>
  <c r="T47" i="5"/>
  <c r="S47" i="5"/>
  <c r="U47" i="5" s="1"/>
  <c r="R47" i="5"/>
  <c r="Y46" i="5"/>
  <c r="X46" i="5"/>
  <c r="W46" i="5"/>
  <c r="T46" i="5"/>
  <c r="S46" i="5"/>
  <c r="U46" i="5" s="1"/>
  <c r="R46" i="5"/>
  <c r="Y45" i="5"/>
  <c r="X45" i="5"/>
  <c r="W45" i="5"/>
  <c r="T45" i="5"/>
  <c r="S45" i="5"/>
  <c r="U45" i="5" s="1"/>
  <c r="R45" i="5"/>
  <c r="Y44" i="5"/>
  <c r="X44" i="5"/>
  <c r="W44" i="5"/>
  <c r="T44" i="5"/>
  <c r="S44" i="5"/>
  <c r="U44" i="5" s="1"/>
  <c r="R44" i="5"/>
  <c r="Y43" i="5"/>
  <c r="X43" i="5"/>
  <c r="W43" i="5"/>
  <c r="T43" i="5"/>
  <c r="S43" i="5"/>
  <c r="U43" i="5" s="1"/>
  <c r="R43" i="5"/>
  <c r="Y42" i="5"/>
  <c r="X42" i="5"/>
  <c r="W42" i="5"/>
  <c r="T42" i="5"/>
  <c r="S42" i="5"/>
  <c r="U42" i="5" s="1"/>
  <c r="R42" i="5"/>
  <c r="Y41" i="5"/>
  <c r="X41" i="5"/>
  <c r="W41" i="5"/>
  <c r="T41" i="5"/>
  <c r="S41" i="5"/>
  <c r="U41" i="5" s="1"/>
  <c r="R41" i="5"/>
  <c r="Y40" i="5"/>
  <c r="X40" i="5"/>
  <c r="W40" i="5"/>
  <c r="T40" i="5"/>
  <c r="S40" i="5"/>
  <c r="U40" i="5" s="1"/>
  <c r="R40" i="5"/>
  <c r="Y39" i="5"/>
  <c r="X39" i="5"/>
  <c r="W39" i="5"/>
  <c r="T39" i="5"/>
  <c r="S39" i="5"/>
  <c r="U39" i="5" s="1"/>
  <c r="R39" i="5"/>
  <c r="Y38" i="5"/>
  <c r="X38" i="5"/>
  <c r="W38" i="5"/>
  <c r="T38" i="5"/>
  <c r="S38" i="5"/>
  <c r="U38" i="5" s="1"/>
  <c r="R38" i="5"/>
  <c r="Y37" i="5"/>
  <c r="X37" i="5"/>
  <c r="W37" i="5"/>
  <c r="T37" i="5"/>
  <c r="S37" i="5"/>
  <c r="U37" i="5" s="1"/>
  <c r="R37" i="5"/>
  <c r="Y36" i="5"/>
  <c r="X36" i="5"/>
  <c r="W36" i="5"/>
  <c r="T36" i="5"/>
  <c r="S36" i="5"/>
  <c r="U36" i="5" s="1"/>
  <c r="R36" i="5"/>
  <c r="Y35" i="5"/>
  <c r="X35" i="5"/>
  <c r="W35" i="5"/>
  <c r="T35" i="5"/>
  <c r="S35" i="5"/>
  <c r="U35" i="5" s="1"/>
  <c r="R35" i="5"/>
  <c r="Y34" i="5"/>
  <c r="X34" i="5"/>
  <c r="W34" i="5"/>
  <c r="T34" i="5"/>
  <c r="S34" i="5"/>
  <c r="U34" i="5" s="1"/>
  <c r="R34" i="5"/>
  <c r="Y33" i="5"/>
  <c r="X33" i="5"/>
  <c r="W33" i="5"/>
  <c r="T33" i="5"/>
  <c r="S33" i="5"/>
  <c r="U33" i="5" s="1"/>
  <c r="R33" i="5"/>
  <c r="Y32" i="5"/>
  <c r="X32" i="5"/>
  <c r="W32" i="5"/>
  <c r="T32" i="5"/>
  <c r="S32" i="5"/>
  <c r="U32" i="5" s="1"/>
  <c r="R32" i="5"/>
  <c r="Y31" i="5"/>
  <c r="X31" i="5"/>
  <c r="W31" i="5"/>
  <c r="T31" i="5"/>
  <c r="S31" i="5"/>
  <c r="U31" i="5" s="1"/>
  <c r="R31" i="5"/>
  <c r="Y30" i="5"/>
  <c r="X30" i="5"/>
  <c r="W30" i="5"/>
  <c r="T30" i="5"/>
  <c r="S30" i="5"/>
  <c r="U30" i="5" s="1"/>
  <c r="R30" i="5"/>
  <c r="Y29" i="5"/>
  <c r="X29" i="5"/>
  <c r="W29" i="5"/>
  <c r="T29" i="5"/>
  <c r="S29" i="5"/>
  <c r="U29" i="5" s="1"/>
  <c r="R29" i="5"/>
  <c r="Y28" i="5"/>
  <c r="X28" i="5"/>
  <c r="W28" i="5"/>
  <c r="T28" i="5"/>
  <c r="S28" i="5"/>
  <c r="U28" i="5" s="1"/>
  <c r="R28" i="5"/>
  <c r="Y27" i="5"/>
  <c r="X27" i="5"/>
  <c r="W27" i="5"/>
  <c r="T27" i="5"/>
  <c r="S27" i="5"/>
  <c r="U27" i="5" s="1"/>
  <c r="R27" i="5"/>
  <c r="Y26" i="5"/>
  <c r="X26" i="5"/>
  <c r="W26" i="5"/>
  <c r="T26" i="5"/>
  <c r="S26" i="5"/>
  <c r="U26" i="5" s="1"/>
  <c r="R26" i="5"/>
  <c r="Y25" i="5"/>
  <c r="X25" i="5"/>
  <c r="W25" i="5"/>
  <c r="T25" i="5"/>
  <c r="S25" i="5"/>
  <c r="U25" i="5" s="1"/>
  <c r="R25" i="5"/>
  <c r="Y24" i="5"/>
  <c r="X24" i="5"/>
  <c r="W24" i="5"/>
  <c r="T24" i="5"/>
  <c r="S24" i="5"/>
  <c r="U24" i="5" s="1"/>
  <c r="R24" i="5"/>
  <c r="Y23" i="5"/>
  <c r="X23" i="5"/>
  <c r="W23" i="5"/>
  <c r="T23" i="5"/>
  <c r="S23" i="5"/>
  <c r="U23" i="5" s="1"/>
  <c r="R23" i="5"/>
  <c r="Y22" i="5"/>
  <c r="X22" i="5"/>
  <c r="W22" i="5"/>
  <c r="T22" i="5"/>
  <c r="S22" i="5"/>
  <c r="U22" i="5" s="1"/>
  <c r="R22" i="5"/>
  <c r="Y21" i="5"/>
  <c r="X21" i="5"/>
  <c r="W21" i="5"/>
  <c r="T21" i="5"/>
  <c r="S21" i="5"/>
  <c r="U21" i="5" s="1"/>
  <c r="R21" i="5"/>
  <c r="Y20" i="5"/>
  <c r="X20" i="5"/>
  <c r="W20" i="5"/>
  <c r="T20" i="5"/>
  <c r="S20" i="5"/>
  <c r="U20" i="5" s="1"/>
  <c r="R20" i="5"/>
  <c r="Y19" i="5"/>
  <c r="X19" i="5"/>
  <c r="W19" i="5"/>
  <c r="T19" i="5"/>
  <c r="S19" i="5"/>
  <c r="U19" i="5" s="1"/>
  <c r="R19" i="5"/>
  <c r="Y18" i="5"/>
  <c r="X18" i="5"/>
  <c r="W18" i="5"/>
  <c r="T18" i="5"/>
  <c r="S18" i="5"/>
  <c r="U18" i="5" s="1"/>
  <c r="R18" i="5"/>
  <c r="Y17" i="5"/>
  <c r="X17" i="5"/>
  <c r="W17" i="5"/>
  <c r="T17" i="5"/>
  <c r="S17" i="5"/>
  <c r="U17" i="5" s="1"/>
  <c r="R17" i="5"/>
  <c r="Y16" i="5"/>
  <c r="X16" i="5"/>
  <c r="W16" i="5"/>
  <c r="T16" i="5"/>
  <c r="S16" i="5"/>
  <c r="U16" i="5" s="1"/>
  <c r="R16" i="5"/>
  <c r="Y15" i="5"/>
  <c r="X15" i="5"/>
  <c r="W15" i="5"/>
  <c r="T15" i="5"/>
  <c r="S15" i="5"/>
  <c r="U15" i="5" s="1"/>
  <c r="R15" i="5"/>
  <c r="Y14" i="5"/>
  <c r="X14" i="5"/>
  <c r="W14" i="5"/>
  <c r="T14" i="5"/>
  <c r="S14" i="5"/>
  <c r="U14" i="5" s="1"/>
  <c r="R14" i="5"/>
  <c r="Y13" i="5"/>
  <c r="X13" i="5"/>
  <c r="W13" i="5"/>
  <c r="T13" i="5"/>
  <c r="S13" i="5"/>
  <c r="U13" i="5" s="1"/>
  <c r="R13" i="5"/>
  <c r="Y12" i="5"/>
  <c r="X12" i="5"/>
  <c r="W12" i="5"/>
  <c r="T12" i="5"/>
  <c r="S12" i="5"/>
  <c r="U12" i="5" s="1"/>
  <c r="R12" i="5"/>
  <c r="Y11" i="5"/>
  <c r="X11" i="5"/>
  <c r="W11" i="5"/>
  <c r="T11" i="5"/>
  <c r="S11" i="5"/>
  <c r="U11" i="5" s="1"/>
  <c r="R11" i="5"/>
  <c r="Y10" i="5"/>
  <c r="X10" i="5"/>
  <c r="W10" i="5"/>
  <c r="T10" i="5"/>
  <c r="S10" i="5"/>
  <c r="U10" i="5" s="1"/>
  <c r="R10" i="5"/>
  <c r="Y9" i="5"/>
  <c r="X9" i="5"/>
  <c r="W9" i="5"/>
  <c r="T9" i="5"/>
  <c r="S9" i="5"/>
  <c r="U9" i="5" s="1"/>
  <c r="R9" i="5"/>
  <c r="Y8" i="5"/>
  <c r="X8" i="5"/>
  <c r="W8" i="5"/>
  <c r="T8" i="5"/>
  <c r="S8" i="5"/>
  <c r="U8" i="5" s="1"/>
  <c r="R8" i="5"/>
  <c r="Y7" i="5"/>
  <c r="X7" i="5"/>
  <c r="W7" i="5"/>
  <c r="T7" i="5"/>
  <c r="S7" i="5"/>
  <c r="U7" i="5" s="1"/>
  <c r="R7" i="5"/>
  <c r="Y6" i="5"/>
  <c r="X6" i="5"/>
  <c r="W6" i="5"/>
  <c r="T6" i="5"/>
  <c r="S6" i="5"/>
  <c r="U6" i="5" s="1"/>
  <c r="R6" i="5"/>
  <c r="Y5" i="5"/>
  <c r="X5" i="5"/>
  <c r="W5" i="5"/>
  <c r="T5" i="5"/>
  <c r="S5" i="5"/>
  <c r="U5" i="5" s="1"/>
  <c r="R5" i="5"/>
  <c r="Y4" i="5"/>
  <c r="X4" i="5"/>
  <c r="W4" i="5"/>
  <c r="T4" i="5"/>
  <c r="S4" i="5"/>
  <c r="U4" i="5" s="1"/>
  <c r="R4" i="5"/>
  <c r="Y3" i="5"/>
  <c r="X3" i="5"/>
  <c r="W3" i="5"/>
  <c r="T3" i="5"/>
  <c r="S3" i="5"/>
  <c r="U3" i="5" s="1"/>
  <c r="R3" i="5"/>
  <c r="Y2" i="5"/>
  <c r="X2" i="5"/>
  <c r="W2" i="5"/>
  <c r="T2" i="5"/>
  <c r="S2" i="5"/>
  <c r="U2" i="5" s="1"/>
  <c r="R2" i="5"/>
  <c r="L3" i="2"/>
  <c r="K3" i="2"/>
  <c r="J3" i="2"/>
  <c r="C3" i="2"/>
  <c r="D3" i="2"/>
  <c r="E3" i="2"/>
  <c r="F3" i="2"/>
  <c r="G3" i="2"/>
  <c r="H3" i="2"/>
  <c r="I3" i="2"/>
  <c r="B3" i="2"/>
  <c r="R3" i="4"/>
  <c r="S3" i="4"/>
  <c r="T3" i="4"/>
  <c r="U3" i="4"/>
  <c r="V3" i="4"/>
  <c r="W3" i="4"/>
  <c r="X3" i="4"/>
  <c r="Y3" i="4"/>
  <c r="Z3" i="4"/>
  <c r="R4" i="4"/>
  <c r="S4" i="4"/>
  <c r="Z4" i="4" s="1"/>
  <c r="T4" i="4"/>
  <c r="U4" i="4"/>
  <c r="V4" i="4"/>
  <c r="W4" i="4"/>
  <c r="X4" i="4"/>
  <c r="Y4" i="4"/>
  <c r="R5" i="4"/>
  <c r="S5" i="4"/>
  <c r="T5" i="4"/>
  <c r="U5" i="4"/>
  <c r="V5" i="4"/>
  <c r="W5" i="4"/>
  <c r="X5" i="4"/>
  <c r="Y5" i="4"/>
  <c r="Z5" i="4"/>
  <c r="R6" i="4"/>
  <c r="S6" i="4"/>
  <c r="Z6" i="4" s="1"/>
  <c r="T6" i="4"/>
  <c r="U6" i="4"/>
  <c r="V6" i="4"/>
  <c r="W6" i="4"/>
  <c r="X6" i="4"/>
  <c r="Y6" i="4"/>
  <c r="R7" i="4"/>
  <c r="S7" i="4"/>
  <c r="T7" i="4"/>
  <c r="U7" i="4"/>
  <c r="V7" i="4"/>
  <c r="W7" i="4"/>
  <c r="X7" i="4"/>
  <c r="Y7" i="4"/>
  <c r="Z7" i="4"/>
  <c r="R8" i="4"/>
  <c r="S8" i="4"/>
  <c r="Z8" i="4" s="1"/>
  <c r="T8" i="4"/>
  <c r="U8" i="4"/>
  <c r="V8" i="4"/>
  <c r="W8" i="4"/>
  <c r="X8" i="4"/>
  <c r="Y8" i="4"/>
  <c r="R9" i="4"/>
  <c r="S9" i="4"/>
  <c r="T9" i="4"/>
  <c r="U9" i="4"/>
  <c r="V9" i="4"/>
  <c r="W9" i="4"/>
  <c r="X9" i="4"/>
  <c r="Y9" i="4"/>
  <c r="Z9" i="4"/>
  <c r="R10" i="4"/>
  <c r="S10" i="4"/>
  <c r="Z10" i="4" s="1"/>
  <c r="T10" i="4"/>
  <c r="U10" i="4"/>
  <c r="V10" i="4"/>
  <c r="W10" i="4"/>
  <c r="X10" i="4"/>
  <c r="Y10" i="4"/>
  <c r="R11" i="4"/>
  <c r="S11" i="4"/>
  <c r="T11" i="4"/>
  <c r="U11" i="4"/>
  <c r="V11" i="4"/>
  <c r="W11" i="4"/>
  <c r="X11" i="4"/>
  <c r="Y11" i="4"/>
  <c r="Z11" i="4"/>
  <c r="R12" i="4"/>
  <c r="S12" i="4"/>
  <c r="Z12" i="4" s="1"/>
  <c r="T12" i="4"/>
  <c r="U12" i="4"/>
  <c r="V12" i="4"/>
  <c r="W12" i="4"/>
  <c r="X12" i="4"/>
  <c r="Y12" i="4"/>
  <c r="R13" i="4"/>
  <c r="S13" i="4"/>
  <c r="T13" i="4"/>
  <c r="U13" i="4"/>
  <c r="V13" i="4"/>
  <c r="W13" i="4"/>
  <c r="X13" i="4"/>
  <c r="Y13" i="4"/>
  <c r="Z13" i="4"/>
  <c r="R14" i="4"/>
  <c r="S14" i="4"/>
  <c r="Z14" i="4" s="1"/>
  <c r="T14" i="4"/>
  <c r="U14" i="4"/>
  <c r="V14" i="4"/>
  <c r="W14" i="4"/>
  <c r="X14" i="4"/>
  <c r="Y14" i="4"/>
  <c r="R15" i="4"/>
  <c r="S15" i="4"/>
  <c r="T15" i="4"/>
  <c r="U15" i="4"/>
  <c r="V15" i="4"/>
  <c r="W15" i="4"/>
  <c r="X15" i="4"/>
  <c r="Y15" i="4"/>
  <c r="Z15" i="4"/>
  <c r="R16" i="4"/>
  <c r="S16" i="4"/>
  <c r="Z16" i="4" s="1"/>
  <c r="T16" i="4"/>
  <c r="U16" i="4"/>
  <c r="V16" i="4"/>
  <c r="W16" i="4"/>
  <c r="X16" i="4"/>
  <c r="Y16" i="4"/>
  <c r="R17" i="4"/>
  <c r="S17" i="4"/>
  <c r="T17" i="4"/>
  <c r="U17" i="4"/>
  <c r="V17" i="4"/>
  <c r="W17" i="4"/>
  <c r="X17" i="4"/>
  <c r="Y17" i="4"/>
  <c r="Z17" i="4"/>
  <c r="R18" i="4"/>
  <c r="S18" i="4"/>
  <c r="Z18" i="4" s="1"/>
  <c r="T18" i="4"/>
  <c r="U18" i="4"/>
  <c r="V18" i="4"/>
  <c r="W18" i="4"/>
  <c r="X18" i="4"/>
  <c r="Y18" i="4"/>
  <c r="R19" i="4"/>
  <c r="S19" i="4"/>
  <c r="T19" i="4"/>
  <c r="U19" i="4"/>
  <c r="V19" i="4"/>
  <c r="W19" i="4"/>
  <c r="X19" i="4"/>
  <c r="Y19" i="4"/>
  <c r="Z19" i="4"/>
  <c r="R20" i="4"/>
  <c r="S20" i="4"/>
  <c r="Z20" i="4" s="1"/>
  <c r="T20" i="4"/>
  <c r="U20" i="4"/>
  <c r="V20" i="4"/>
  <c r="W20" i="4"/>
  <c r="X20" i="4"/>
  <c r="Y20" i="4"/>
  <c r="R21" i="4"/>
  <c r="S21" i="4"/>
  <c r="T21" i="4"/>
  <c r="U21" i="4"/>
  <c r="V21" i="4"/>
  <c r="W21" i="4"/>
  <c r="X21" i="4"/>
  <c r="Y21" i="4"/>
  <c r="Z21" i="4"/>
  <c r="R22" i="4"/>
  <c r="S22" i="4"/>
  <c r="Z22" i="4" s="1"/>
  <c r="T22" i="4"/>
  <c r="U22" i="4"/>
  <c r="V22" i="4"/>
  <c r="W22" i="4"/>
  <c r="X22" i="4"/>
  <c r="Y22" i="4"/>
  <c r="R23" i="4"/>
  <c r="S23" i="4"/>
  <c r="T23" i="4"/>
  <c r="U23" i="4"/>
  <c r="V23" i="4"/>
  <c r="W23" i="4"/>
  <c r="X23" i="4"/>
  <c r="Y23" i="4"/>
  <c r="Z23" i="4"/>
  <c r="R24" i="4"/>
  <c r="S24" i="4"/>
  <c r="Z24" i="4" s="1"/>
  <c r="T24" i="4"/>
  <c r="U24" i="4"/>
  <c r="V24" i="4"/>
  <c r="W24" i="4"/>
  <c r="X24" i="4"/>
  <c r="Y24" i="4"/>
  <c r="R25" i="4"/>
  <c r="S25" i="4"/>
  <c r="T25" i="4"/>
  <c r="U25" i="4"/>
  <c r="V25" i="4"/>
  <c r="W25" i="4"/>
  <c r="X25" i="4"/>
  <c r="Y25" i="4"/>
  <c r="Z25" i="4"/>
  <c r="R26" i="4"/>
  <c r="S26" i="4"/>
  <c r="Z26" i="4" s="1"/>
  <c r="T26" i="4"/>
  <c r="U26" i="4"/>
  <c r="V26" i="4"/>
  <c r="W26" i="4"/>
  <c r="X26" i="4"/>
  <c r="Y26" i="4"/>
  <c r="R27" i="4"/>
  <c r="S27" i="4"/>
  <c r="T27" i="4"/>
  <c r="U27" i="4"/>
  <c r="V27" i="4"/>
  <c r="W27" i="4"/>
  <c r="X27" i="4"/>
  <c r="Y27" i="4"/>
  <c r="Z27" i="4"/>
  <c r="R28" i="4"/>
  <c r="S28" i="4"/>
  <c r="Z28" i="4" s="1"/>
  <c r="T28" i="4"/>
  <c r="U28" i="4"/>
  <c r="V28" i="4"/>
  <c r="W28" i="4"/>
  <c r="X28" i="4"/>
  <c r="Y28" i="4"/>
  <c r="R29" i="4"/>
  <c r="S29" i="4"/>
  <c r="T29" i="4"/>
  <c r="U29" i="4"/>
  <c r="V29" i="4"/>
  <c r="W29" i="4"/>
  <c r="X29" i="4"/>
  <c r="Y29" i="4"/>
  <c r="Z29" i="4"/>
  <c r="R30" i="4"/>
  <c r="S30" i="4"/>
  <c r="Z30" i="4" s="1"/>
  <c r="T30" i="4"/>
  <c r="U30" i="4"/>
  <c r="V30" i="4"/>
  <c r="W30" i="4"/>
  <c r="X30" i="4"/>
  <c r="Y30" i="4"/>
  <c r="R31" i="4"/>
  <c r="S31" i="4"/>
  <c r="T31" i="4"/>
  <c r="U31" i="4"/>
  <c r="V31" i="4"/>
  <c r="W31" i="4"/>
  <c r="X31" i="4"/>
  <c r="Y31" i="4"/>
  <c r="Z31" i="4"/>
  <c r="R32" i="4"/>
  <c r="S32" i="4"/>
  <c r="Z32" i="4" s="1"/>
  <c r="T32" i="4"/>
  <c r="U32" i="4"/>
  <c r="V32" i="4"/>
  <c r="W32" i="4"/>
  <c r="X32" i="4"/>
  <c r="Y32" i="4"/>
  <c r="R33" i="4"/>
  <c r="S33" i="4"/>
  <c r="T33" i="4"/>
  <c r="U33" i="4"/>
  <c r="V33" i="4"/>
  <c r="W33" i="4"/>
  <c r="X33" i="4"/>
  <c r="Y33" i="4"/>
  <c r="Z33" i="4"/>
  <c r="R34" i="4"/>
  <c r="S34" i="4"/>
  <c r="Z34" i="4" s="1"/>
  <c r="T34" i="4"/>
  <c r="U34" i="4"/>
  <c r="V34" i="4"/>
  <c r="W34" i="4"/>
  <c r="X34" i="4"/>
  <c r="Y34" i="4"/>
  <c r="R35" i="4"/>
  <c r="S35" i="4"/>
  <c r="T35" i="4"/>
  <c r="U35" i="4"/>
  <c r="V35" i="4"/>
  <c r="W35" i="4"/>
  <c r="X35" i="4"/>
  <c r="Y35" i="4"/>
  <c r="Z35" i="4"/>
  <c r="R36" i="4"/>
  <c r="S36" i="4"/>
  <c r="Z36" i="4" s="1"/>
  <c r="T36" i="4"/>
  <c r="U36" i="4"/>
  <c r="V36" i="4"/>
  <c r="W36" i="4"/>
  <c r="X36" i="4"/>
  <c r="Y36" i="4"/>
  <c r="R37" i="4"/>
  <c r="S37" i="4"/>
  <c r="T37" i="4"/>
  <c r="U37" i="4"/>
  <c r="V37" i="4"/>
  <c r="W37" i="4"/>
  <c r="X37" i="4"/>
  <c r="Y37" i="4"/>
  <c r="Z37" i="4"/>
  <c r="R38" i="4"/>
  <c r="S38" i="4"/>
  <c r="Z38" i="4" s="1"/>
  <c r="T38" i="4"/>
  <c r="U38" i="4"/>
  <c r="V38" i="4"/>
  <c r="W38" i="4"/>
  <c r="X38" i="4"/>
  <c r="Y38" i="4"/>
  <c r="R39" i="4"/>
  <c r="S39" i="4"/>
  <c r="T39" i="4"/>
  <c r="U39" i="4"/>
  <c r="V39" i="4"/>
  <c r="W39" i="4"/>
  <c r="X39" i="4"/>
  <c r="Y39" i="4"/>
  <c r="Z39" i="4"/>
  <c r="R40" i="4"/>
  <c r="S40" i="4"/>
  <c r="Z40" i="4" s="1"/>
  <c r="T40" i="4"/>
  <c r="U40" i="4"/>
  <c r="V40" i="4"/>
  <c r="W40" i="4"/>
  <c r="X40" i="4"/>
  <c r="Y40" i="4"/>
  <c r="R41" i="4"/>
  <c r="S41" i="4"/>
  <c r="T41" i="4"/>
  <c r="U41" i="4"/>
  <c r="V41" i="4"/>
  <c r="W41" i="4"/>
  <c r="X41" i="4"/>
  <c r="Y41" i="4"/>
  <c r="Z41" i="4"/>
  <c r="R42" i="4"/>
  <c r="S42" i="4"/>
  <c r="Z42" i="4" s="1"/>
  <c r="T42" i="4"/>
  <c r="U42" i="4"/>
  <c r="V42" i="4"/>
  <c r="W42" i="4"/>
  <c r="X42" i="4"/>
  <c r="Y42" i="4"/>
  <c r="R43" i="4"/>
  <c r="S43" i="4"/>
  <c r="T43" i="4"/>
  <c r="U43" i="4"/>
  <c r="V43" i="4"/>
  <c r="W43" i="4"/>
  <c r="X43" i="4"/>
  <c r="Y43" i="4"/>
  <c r="Z43" i="4"/>
  <c r="R44" i="4"/>
  <c r="S44" i="4"/>
  <c r="Z44" i="4" s="1"/>
  <c r="T44" i="4"/>
  <c r="U44" i="4"/>
  <c r="V44" i="4"/>
  <c r="W44" i="4"/>
  <c r="X44" i="4"/>
  <c r="Y44" i="4"/>
  <c r="R45" i="4"/>
  <c r="S45" i="4"/>
  <c r="T45" i="4"/>
  <c r="U45" i="4"/>
  <c r="V45" i="4"/>
  <c r="W45" i="4"/>
  <c r="X45" i="4"/>
  <c r="Y45" i="4"/>
  <c r="Z45" i="4"/>
  <c r="R46" i="4"/>
  <c r="S46" i="4"/>
  <c r="Z46" i="4" s="1"/>
  <c r="T46" i="4"/>
  <c r="U46" i="4"/>
  <c r="V46" i="4"/>
  <c r="W46" i="4"/>
  <c r="X46" i="4"/>
  <c r="Y46" i="4"/>
  <c r="R47" i="4"/>
  <c r="S47" i="4"/>
  <c r="T47" i="4"/>
  <c r="U47" i="4"/>
  <c r="V47" i="4"/>
  <c r="W47" i="4"/>
  <c r="X47" i="4"/>
  <c r="Y47" i="4"/>
  <c r="Z47" i="4"/>
  <c r="R48" i="4"/>
  <c r="S48" i="4"/>
  <c r="Z48" i="4" s="1"/>
  <c r="T48" i="4"/>
  <c r="U48" i="4"/>
  <c r="V48" i="4"/>
  <c r="W48" i="4"/>
  <c r="X48" i="4"/>
  <c r="Y48" i="4"/>
  <c r="R49" i="4"/>
  <c r="S49" i="4"/>
  <c r="T49" i="4"/>
  <c r="U49" i="4"/>
  <c r="V49" i="4"/>
  <c r="W49" i="4"/>
  <c r="X49" i="4"/>
  <c r="Y49" i="4"/>
  <c r="Z49" i="4"/>
  <c r="R50" i="4"/>
  <c r="S50" i="4"/>
  <c r="Z50" i="4" s="1"/>
  <c r="T50" i="4"/>
  <c r="U50" i="4"/>
  <c r="V50" i="4"/>
  <c r="W50" i="4"/>
  <c r="X50" i="4"/>
  <c r="Y50" i="4"/>
  <c r="R51" i="4"/>
  <c r="S51" i="4"/>
  <c r="T51" i="4"/>
  <c r="U51" i="4"/>
  <c r="V51" i="4"/>
  <c r="W51" i="4"/>
  <c r="X51" i="4"/>
  <c r="Y51" i="4"/>
  <c r="Z51" i="4"/>
  <c r="R52" i="4"/>
  <c r="S52" i="4"/>
  <c r="Z52" i="4" s="1"/>
  <c r="T52" i="4"/>
  <c r="U52" i="4"/>
  <c r="V52" i="4"/>
  <c r="W52" i="4"/>
  <c r="X52" i="4"/>
  <c r="Y52" i="4"/>
  <c r="R53" i="4"/>
  <c r="S53" i="4"/>
  <c r="T53" i="4"/>
  <c r="U53" i="4"/>
  <c r="V53" i="4"/>
  <c r="W53" i="4"/>
  <c r="X53" i="4"/>
  <c r="Y53" i="4"/>
  <c r="Z53" i="4"/>
  <c r="R54" i="4"/>
  <c r="S54" i="4"/>
  <c r="Z54" i="4" s="1"/>
  <c r="T54" i="4"/>
  <c r="U54" i="4"/>
  <c r="V54" i="4"/>
  <c r="W54" i="4"/>
  <c r="X54" i="4"/>
  <c r="Y54" i="4"/>
  <c r="R55" i="4"/>
  <c r="S55" i="4"/>
  <c r="T55" i="4"/>
  <c r="U55" i="4"/>
  <c r="V55" i="4"/>
  <c r="W55" i="4"/>
  <c r="X55" i="4"/>
  <c r="Y55" i="4"/>
  <c r="Z55" i="4"/>
  <c r="R56" i="4"/>
  <c r="S56" i="4"/>
  <c r="Z56" i="4" s="1"/>
  <c r="T56" i="4"/>
  <c r="U56" i="4"/>
  <c r="V56" i="4"/>
  <c r="W56" i="4"/>
  <c r="X56" i="4"/>
  <c r="Y56" i="4"/>
  <c r="R57" i="4"/>
  <c r="S57" i="4"/>
  <c r="T57" i="4"/>
  <c r="U57" i="4"/>
  <c r="V57" i="4"/>
  <c r="W57" i="4"/>
  <c r="X57" i="4"/>
  <c r="Y57" i="4"/>
  <c r="Z57" i="4"/>
  <c r="R58" i="4"/>
  <c r="S58" i="4"/>
  <c r="Z58" i="4" s="1"/>
  <c r="T58" i="4"/>
  <c r="U58" i="4"/>
  <c r="V58" i="4"/>
  <c r="W58" i="4"/>
  <c r="X58" i="4"/>
  <c r="Y58" i="4"/>
  <c r="R59" i="4"/>
  <c r="S59" i="4"/>
  <c r="T59" i="4"/>
  <c r="U59" i="4"/>
  <c r="V59" i="4"/>
  <c r="W59" i="4"/>
  <c r="X59" i="4"/>
  <c r="Y59" i="4"/>
  <c r="Z59" i="4"/>
  <c r="R60" i="4"/>
  <c r="S60" i="4"/>
  <c r="Z60" i="4" s="1"/>
  <c r="T60" i="4"/>
  <c r="U60" i="4"/>
  <c r="V60" i="4"/>
  <c r="W60" i="4"/>
  <c r="X60" i="4"/>
  <c r="Y60" i="4"/>
  <c r="R61" i="4"/>
  <c r="S61" i="4"/>
  <c r="T61" i="4"/>
  <c r="U61" i="4"/>
  <c r="V61" i="4"/>
  <c r="W61" i="4"/>
  <c r="X61" i="4"/>
  <c r="Y61" i="4"/>
  <c r="Z61" i="4"/>
  <c r="R62" i="4"/>
  <c r="S62" i="4"/>
  <c r="Z62" i="4" s="1"/>
  <c r="T62" i="4"/>
  <c r="U62" i="4"/>
  <c r="V62" i="4"/>
  <c r="W62" i="4"/>
  <c r="X62" i="4"/>
  <c r="Y62" i="4"/>
  <c r="R63" i="4"/>
  <c r="S63" i="4"/>
  <c r="T63" i="4"/>
  <c r="U63" i="4"/>
  <c r="V63" i="4"/>
  <c r="W63" i="4"/>
  <c r="X63" i="4"/>
  <c r="Y63" i="4"/>
  <c r="Z63" i="4"/>
  <c r="R64" i="4"/>
  <c r="S64" i="4"/>
  <c r="Z64" i="4" s="1"/>
  <c r="T64" i="4"/>
  <c r="U64" i="4"/>
  <c r="V64" i="4"/>
  <c r="W64" i="4"/>
  <c r="X64" i="4"/>
  <c r="Y64" i="4"/>
  <c r="R65" i="4"/>
  <c r="S65" i="4"/>
  <c r="T65" i="4"/>
  <c r="U65" i="4"/>
  <c r="V65" i="4"/>
  <c r="W65" i="4"/>
  <c r="X65" i="4"/>
  <c r="Y65" i="4"/>
  <c r="Z65" i="4"/>
  <c r="R66" i="4"/>
  <c r="S66" i="4"/>
  <c r="Z66" i="4" s="1"/>
  <c r="T66" i="4"/>
  <c r="U66" i="4"/>
  <c r="V66" i="4"/>
  <c r="W66" i="4"/>
  <c r="X66" i="4"/>
  <c r="Y66" i="4"/>
  <c r="R67" i="4"/>
  <c r="S67" i="4"/>
  <c r="T67" i="4"/>
  <c r="U67" i="4"/>
  <c r="V67" i="4"/>
  <c r="W67" i="4"/>
  <c r="X67" i="4"/>
  <c r="Y67" i="4"/>
  <c r="Z67" i="4"/>
  <c r="R68" i="4"/>
  <c r="S68" i="4"/>
  <c r="Z68" i="4" s="1"/>
  <c r="T68" i="4"/>
  <c r="U68" i="4"/>
  <c r="V68" i="4"/>
  <c r="W68" i="4"/>
  <c r="X68" i="4"/>
  <c r="Y68" i="4"/>
  <c r="R69" i="4"/>
  <c r="S69" i="4"/>
  <c r="T69" i="4"/>
  <c r="U69" i="4"/>
  <c r="V69" i="4"/>
  <c r="W69" i="4"/>
  <c r="X69" i="4"/>
  <c r="Y69" i="4"/>
  <c r="Z69" i="4"/>
  <c r="R70" i="4"/>
  <c r="S70" i="4"/>
  <c r="Z70" i="4" s="1"/>
  <c r="T70" i="4"/>
  <c r="U70" i="4"/>
  <c r="V70" i="4"/>
  <c r="W70" i="4"/>
  <c r="X70" i="4"/>
  <c r="Y70" i="4"/>
  <c r="R71" i="4"/>
  <c r="S71" i="4"/>
  <c r="T71" i="4"/>
  <c r="U71" i="4"/>
  <c r="V71" i="4"/>
  <c r="W71" i="4"/>
  <c r="X71" i="4"/>
  <c r="Y71" i="4"/>
  <c r="Z71" i="4"/>
  <c r="R72" i="4"/>
  <c r="S72" i="4"/>
  <c r="Z72" i="4" s="1"/>
  <c r="T72" i="4"/>
  <c r="U72" i="4"/>
  <c r="V72" i="4"/>
  <c r="W72" i="4"/>
  <c r="X72" i="4"/>
  <c r="Y72" i="4"/>
  <c r="R73" i="4"/>
  <c r="S73" i="4"/>
  <c r="T73" i="4"/>
  <c r="U73" i="4"/>
  <c r="V73" i="4"/>
  <c r="W73" i="4"/>
  <c r="X73" i="4"/>
  <c r="Y73" i="4"/>
  <c r="Z73" i="4"/>
  <c r="R74" i="4"/>
  <c r="S74" i="4"/>
  <c r="Z74" i="4" s="1"/>
  <c r="T74" i="4"/>
  <c r="U74" i="4"/>
  <c r="V74" i="4"/>
  <c r="W74" i="4"/>
  <c r="X74" i="4"/>
  <c r="Y74" i="4"/>
  <c r="R75" i="4"/>
  <c r="S75" i="4"/>
  <c r="T75" i="4"/>
  <c r="U75" i="4"/>
  <c r="V75" i="4"/>
  <c r="W75" i="4"/>
  <c r="X75" i="4"/>
  <c r="Y75" i="4"/>
  <c r="Z75" i="4"/>
  <c r="R76" i="4"/>
  <c r="S76" i="4"/>
  <c r="Z76" i="4" s="1"/>
  <c r="T76" i="4"/>
  <c r="U76" i="4"/>
  <c r="V76" i="4"/>
  <c r="W76" i="4"/>
  <c r="X76" i="4"/>
  <c r="Y76" i="4"/>
  <c r="R77" i="4"/>
  <c r="S77" i="4"/>
  <c r="T77" i="4"/>
  <c r="U77" i="4"/>
  <c r="V77" i="4"/>
  <c r="W77" i="4"/>
  <c r="X77" i="4"/>
  <c r="Y77" i="4"/>
  <c r="Z77" i="4"/>
  <c r="R78" i="4"/>
  <c r="S78" i="4"/>
  <c r="Z78" i="4" s="1"/>
  <c r="T78" i="4"/>
  <c r="U78" i="4"/>
  <c r="V78" i="4"/>
  <c r="W78" i="4"/>
  <c r="X78" i="4"/>
  <c r="Y78" i="4"/>
  <c r="R79" i="4"/>
  <c r="S79" i="4"/>
  <c r="T79" i="4"/>
  <c r="U79" i="4"/>
  <c r="V79" i="4"/>
  <c r="W79" i="4"/>
  <c r="X79" i="4"/>
  <c r="Y79" i="4"/>
  <c r="Z79" i="4"/>
  <c r="R80" i="4"/>
  <c r="S80" i="4"/>
  <c r="Z80" i="4" s="1"/>
  <c r="T80" i="4"/>
  <c r="U80" i="4"/>
  <c r="V80" i="4"/>
  <c r="W80" i="4"/>
  <c r="X80" i="4"/>
  <c r="Y80" i="4"/>
  <c r="R81" i="4"/>
  <c r="S81" i="4"/>
  <c r="T81" i="4"/>
  <c r="U81" i="4"/>
  <c r="V81" i="4"/>
  <c r="W81" i="4"/>
  <c r="X81" i="4"/>
  <c r="Y81" i="4"/>
  <c r="Z81" i="4"/>
  <c r="R82" i="4"/>
  <c r="S82" i="4"/>
  <c r="Z82" i="4" s="1"/>
  <c r="T82" i="4"/>
  <c r="U82" i="4"/>
  <c r="V82" i="4"/>
  <c r="W82" i="4"/>
  <c r="X82" i="4"/>
  <c r="Y82" i="4"/>
  <c r="R83" i="4"/>
  <c r="S83" i="4"/>
  <c r="T83" i="4"/>
  <c r="U83" i="4"/>
  <c r="V83" i="4"/>
  <c r="W83" i="4"/>
  <c r="X83" i="4"/>
  <c r="Y83" i="4"/>
  <c r="Z83" i="4"/>
  <c r="R84" i="4"/>
  <c r="S84" i="4"/>
  <c r="Z84" i="4" s="1"/>
  <c r="T84" i="4"/>
  <c r="U84" i="4"/>
  <c r="V84" i="4"/>
  <c r="W84" i="4"/>
  <c r="X84" i="4"/>
  <c r="Y84" i="4"/>
  <c r="R85" i="4"/>
  <c r="S85" i="4"/>
  <c r="T85" i="4"/>
  <c r="U85" i="4"/>
  <c r="V85" i="4"/>
  <c r="W85" i="4"/>
  <c r="X85" i="4"/>
  <c r="Y85" i="4"/>
  <c r="Z85" i="4"/>
  <c r="R86" i="4"/>
  <c r="S86" i="4"/>
  <c r="Z86" i="4" s="1"/>
  <c r="T86" i="4"/>
  <c r="U86" i="4"/>
  <c r="V86" i="4"/>
  <c r="W86" i="4"/>
  <c r="X86" i="4"/>
  <c r="Y86" i="4"/>
  <c r="R87" i="4"/>
  <c r="S87" i="4"/>
  <c r="T87" i="4"/>
  <c r="U87" i="4"/>
  <c r="V87" i="4"/>
  <c r="W87" i="4"/>
  <c r="X87" i="4"/>
  <c r="Y87" i="4"/>
  <c r="Z87" i="4"/>
  <c r="R88" i="4"/>
  <c r="S88" i="4"/>
  <c r="Z88" i="4" s="1"/>
  <c r="T88" i="4"/>
  <c r="U88" i="4"/>
  <c r="V88" i="4"/>
  <c r="W88" i="4"/>
  <c r="X88" i="4"/>
  <c r="Y88" i="4"/>
  <c r="R89" i="4"/>
  <c r="S89" i="4"/>
  <c r="T89" i="4"/>
  <c r="U89" i="4"/>
  <c r="V89" i="4"/>
  <c r="W89" i="4"/>
  <c r="X89" i="4"/>
  <c r="Y89" i="4"/>
  <c r="Z89" i="4"/>
  <c r="R90" i="4"/>
  <c r="S90" i="4"/>
  <c r="Z90" i="4" s="1"/>
  <c r="T90" i="4"/>
  <c r="U90" i="4"/>
  <c r="V90" i="4"/>
  <c r="W90" i="4"/>
  <c r="X90" i="4"/>
  <c r="Y90" i="4"/>
  <c r="R91" i="4"/>
  <c r="S91" i="4"/>
  <c r="T91" i="4"/>
  <c r="U91" i="4"/>
  <c r="V91" i="4"/>
  <c r="W91" i="4"/>
  <c r="X91" i="4"/>
  <c r="Y91" i="4"/>
  <c r="Z91" i="4"/>
  <c r="R92" i="4"/>
  <c r="S92" i="4"/>
  <c r="Z92" i="4" s="1"/>
  <c r="T92" i="4"/>
  <c r="U92" i="4"/>
  <c r="V92" i="4"/>
  <c r="W92" i="4"/>
  <c r="X92" i="4"/>
  <c r="Y92" i="4"/>
  <c r="R93" i="4"/>
  <c r="S93" i="4"/>
  <c r="T93" i="4"/>
  <c r="U93" i="4"/>
  <c r="V93" i="4"/>
  <c r="W93" i="4"/>
  <c r="X93" i="4"/>
  <c r="Y93" i="4"/>
  <c r="Z93" i="4"/>
  <c r="R94" i="4"/>
  <c r="S94" i="4"/>
  <c r="Z94" i="4" s="1"/>
  <c r="T94" i="4"/>
  <c r="U94" i="4"/>
  <c r="V94" i="4"/>
  <c r="W94" i="4"/>
  <c r="X94" i="4"/>
  <c r="Y94" i="4"/>
  <c r="R95" i="4"/>
  <c r="S95" i="4"/>
  <c r="T95" i="4"/>
  <c r="U95" i="4"/>
  <c r="V95" i="4"/>
  <c r="W95" i="4"/>
  <c r="X95" i="4"/>
  <c r="Y95" i="4"/>
  <c r="Z95" i="4"/>
  <c r="R96" i="4"/>
  <c r="S96" i="4"/>
  <c r="Z96" i="4" s="1"/>
  <c r="T96" i="4"/>
  <c r="U96" i="4"/>
  <c r="V96" i="4"/>
  <c r="W96" i="4"/>
  <c r="X96" i="4"/>
  <c r="Y96" i="4"/>
  <c r="R97" i="4"/>
  <c r="S97" i="4"/>
  <c r="T97" i="4"/>
  <c r="U97" i="4"/>
  <c r="V97" i="4"/>
  <c r="W97" i="4"/>
  <c r="X97" i="4"/>
  <c r="Y97" i="4"/>
  <c r="Z97" i="4"/>
  <c r="R98" i="4"/>
  <c r="S98" i="4"/>
  <c r="Z98" i="4" s="1"/>
  <c r="T98" i="4"/>
  <c r="U98" i="4"/>
  <c r="V98" i="4"/>
  <c r="W98" i="4"/>
  <c r="X98" i="4"/>
  <c r="Y98" i="4"/>
  <c r="R99" i="4"/>
  <c r="S99" i="4"/>
  <c r="T99" i="4"/>
  <c r="U99" i="4"/>
  <c r="V99" i="4"/>
  <c r="W99" i="4"/>
  <c r="X99" i="4"/>
  <c r="Y99" i="4"/>
  <c r="Z99" i="4"/>
  <c r="R100" i="4"/>
  <c r="S100" i="4"/>
  <c r="Z100" i="4" s="1"/>
  <c r="T100" i="4"/>
  <c r="U100" i="4"/>
  <c r="V100" i="4"/>
  <c r="W100" i="4"/>
  <c r="X100" i="4"/>
  <c r="Y100" i="4"/>
  <c r="R101" i="4"/>
  <c r="S101" i="4"/>
  <c r="T101" i="4"/>
  <c r="U101" i="4"/>
  <c r="V101" i="4"/>
  <c r="W101" i="4"/>
  <c r="X101" i="4"/>
  <c r="Y101" i="4"/>
  <c r="Z101" i="4"/>
  <c r="R102" i="4"/>
  <c r="S102" i="4"/>
  <c r="Z102" i="4" s="1"/>
  <c r="T102" i="4"/>
  <c r="U102" i="4"/>
  <c r="V102" i="4"/>
  <c r="W102" i="4"/>
  <c r="X102" i="4"/>
  <c r="Y102" i="4"/>
  <c r="R103" i="4"/>
  <c r="S103" i="4"/>
  <c r="T103" i="4"/>
  <c r="U103" i="4"/>
  <c r="V103" i="4"/>
  <c r="W103" i="4"/>
  <c r="X103" i="4"/>
  <c r="Y103" i="4"/>
  <c r="Z103" i="4"/>
  <c r="R104" i="4"/>
  <c r="S104" i="4"/>
  <c r="Z104" i="4" s="1"/>
  <c r="T104" i="4"/>
  <c r="U104" i="4"/>
  <c r="V104" i="4"/>
  <c r="W104" i="4"/>
  <c r="X104" i="4"/>
  <c r="Y104" i="4"/>
  <c r="R105" i="4"/>
  <c r="S105" i="4"/>
  <c r="T105" i="4"/>
  <c r="U105" i="4"/>
  <c r="V105" i="4"/>
  <c r="W105" i="4"/>
  <c r="X105" i="4"/>
  <c r="Y105" i="4"/>
  <c r="Z105" i="4"/>
  <c r="R106" i="4"/>
  <c r="S106" i="4"/>
  <c r="Z106" i="4" s="1"/>
  <c r="T106" i="4"/>
  <c r="U106" i="4"/>
  <c r="V106" i="4"/>
  <c r="W106" i="4"/>
  <c r="X106" i="4"/>
  <c r="Y106" i="4"/>
  <c r="R107" i="4"/>
  <c r="S107" i="4"/>
  <c r="T107" i="4"/>
  <c r="U107" i="4"/>
  <c r="V107" i="4"/>
  <c r="W107" i="4"/>
  <c r="X107" i="4"/>
  <c r="Y107" i="4"/>
  <c r="Z107" i="4"/>
  <c r="R108" i="4"/>
  <c r="S108" i="4"/>
  <c r="Z108" i="4" s="1"/>
  <c r="T108" i="4"/>
  <c r="U108" i="4"/>
  <c r="V108" i="4"/>
  <c r="W108" i="4"/>
  <c r="X108" i="4"/>
  <c r="Y108" i="4"/>
  <c r="R109" i="4"/>
  <c r="S109" i="4"/>
  <c r="T109" i="4"/>
  <c r="U109" i="4"/>
  <c r="V109" i="4"/>
  <c r="W109" i="4"/>
  <c r="X109" i="4"/>
  <c r="Y109" i="4"/>
  <c r="Z109" i="4"/>
  <c r="R110" i="4"/>
  <c r="S110" i="4"/>
  <c r="Z110" i="4" s="1"/>
  <c r="T110" i="4"/>
  <c r="U110" i="4"/>
  <c r="V110" i="4"/>
  <c r="W110" i="4"/>
  <c r="X110" i="4"/>
  <c r="Y110" i="4"/>
  <c r="R111" i="4"/>
  <c r="S111" i="4"/>
  <c r="T111" i="4"/>
  <c r="U111" i="4"/>
  <c r="V111" i="4"/>
  <c r="W111" i="4"/>
  <c r="X111" i="4"/>
  <c r="Y111" i="4"/>
  <c r="Z111" i="4"/>
  <c r="R112" i="4"/>
  <c r="S112" i="4"/>
  <c r="Z112" i="4" s="1"/>
  <c r="T112" i="4"/>
  <c r="U112" i="4"/>
  <c r="V112" i="4"/>
  <c r="W112" i="4"/>
  <c r="X112" i="4"/>
  <c r="Y112" i="4"/>
  <c r="R113" i="4"/>
  <c r="S113" i="4"/>
  <c r="T113" i="4"/>
  <c r="U113" i="4"/>
  <c r="V113" i="4"/>
  <c r="W113" i="4"/>
  <c r="X113" i="4"/>
  <c r="Y113" i="4"/>
  <c r="Z113" i="4"/>
  <c r="R114" i="4"/>
  <c r="S114" i="4"/>
  <c r="Z114" i="4" s="1"/>
  <c r="T114" i="4"/>
  <c r="U114" i="4"/>
  <c r="V114" i="4"/>
  <c r="W114" i="4"/>
  <c r="X114" i="4"/>
  <c r="Y114" i="4"/>
  <c r="R115" i="4"/>
  <c r="S115" i="4"/>
  <c r="T115" i="4"/>
  <c r="U115" i="4"/>
  <c r="V115" i="4"/>
  <c r="W115" i="4"/>
  <c r="X115" i="4"/>
  <c r="Y115" i="4"/>
  <c r="Z115" i="4"/>
  <c r="R116" i="4"/>
  <c r="S116" i="4"/>
  <c r="Z116" i="4" s="1"/>
  <c r="T116" i="4"/>
  <c r="U116" i="4"/>
  <c r="V116" i="4"/>
  <c r="W116" i="4"/>
  <c r="X116" i="4"/>
  <c r="Y116" i="4"/>
  <c r="R117" i="4"/>
  <c r="S117" i="4"/>
  <c r="T117" i="4"/>
  <c r="U117" i="4"/>
  <c r="V117" i="4"/>
  <c r="W117" i="4"/>
  <c r="X117" i="4"/>
  <c r="Y117" i="4"/>
  <c r="Z117" i="4"/>
  <c r="R118" i="4"/>
  <c r="S118" i="4"/>
  <c r="Z118" i="4" s="1"/>
  <c r="T118" i="4"/>
  <c r="U118" i="4"/>
  <c r="V118" i="4"/>
  <c r="W118" i="4"/>
  <c r="X118" i="4"/>
  <c r="Y118" i="4"/>
  <c r="R119" i="4"/>
  <c r="S119" i="4"/>
  <c r="T119" i="4"/>
  <c r="U119" i="4"/>
  <c r="V119" i="4"/>
  <c r="W119" i="4"/>
  <c r="X119" i="4"/>
  <c r="Y119" i="4"/>
  <c r="Z119" i="4"/>
  <c r="R120" i="4"/>
  <c r="S120" i="4"/>
  <c r="Z120" i="4" s="1"/>
  <c r="T120" i="4"/>
  <c r="U120" i="4"/>
  <c r="V120" i="4"/>
  <c r="W120" i="4"/>
  <c r="X120" i="4"/>
  <c r="Y120" i="4"/>
  <c r="R121" i="4"/>
  <c r="S121" i="4"/>
  <c r="T121" i="4"/>
  <c r="U121" i="4"/>
  <c r="V121" i="4"/>
  <c r="W121" i="4"/>
  <c r="X121" i="4"/>
  <c r="Y121" i="4"/>
  <c r="Z121" i="4"/>
  <c r="R122" i="4"/>
  <c r="S122" i="4"/>
  <c r="Z122" i="4" s="1"/>
  <c r="T122" i="4"/>
  <c r="U122" i="4"/>
  <c r="V122" i="4"/>
  <c r="W122" i="4"/>
  <c r="X122" i="4"/>
  <c r="Y122" i="4"/>
  <c r="R123" i="4"/>
  <c r="S123" i="4"/>
  <c r="T123" i="4"/>
  <c r="U123" i="4"/>
  <c r="V123" i="4"/>
  <c r="W123" i="4"/>
  <c r="X123" i="4"/>
  <c r="Y123" i="4"/>
  <c r="Z123" i="4"/>
  <c r="R124" i="4"/>
  <c r="S124" i="4"/>
  <c r="Z124" i="4" s="1"/>
  <c r="T124" i="4"/>
  <c r="U124" i="4"/>
  <c r="V124" i="4"/>
  <c r="W124" i="4"/>
  <c r="X124" i="4"/>
  <c r="Y124" i="4"/>
  <c r="R125" i="4"/>
  <c r="S125" i="4"/>
  <c r="T125" i="4"/>
  <c r="U125" i="4"/>
  <c r="V125" i="4"/>
  <c r="W125" i="4"/>
  <c r="X125" i="4"/>
  <c r="Y125" i="4"/>
  <c r="Z125" i="4"/>
  <c r="R126" i="4"/>
  <c r="S126" i="4"/>
  <c r="Z126" i="4" s="1"/>
  <c r="T126" i="4"/>
  <c r="U126" i="4"/>
  <c r="V126" i="4"/>
  <c r="W126" i="4"/>
  <c r="X126" i="4"/>
  <c r="Y126" i="4"/>
  <c r="R127" i="4"/>
  <c r="S127" i="4"/>
  <c r="T127" i="4"/>
  <c r="U127" i="4"/>
  <c r="V127" i="4"/>
  <c r="W127" i="4"/>
  <c r="X127" i="4"/>
  <c r="Y127" i="4"/>
  <c r="Z127" i="4"/>
  <c r="R128" i="4"/>
  <c r="S128" i="4"/>
  <c r="Z128" i="4" s="1"/>
  <c r="T128" i="4"/>
  <c r="U128" i="4"/>
  <c r="V128" i="4"/>
  <c r="W128" i="4"/>
  <c r="X128" i="4"/>
  <c r="Y128" i="4"/>
  <c r="R129" i="4"/>
  <c r="S129" i="4"/>
  <c r="T129" i="4"/>
  <c r="U129" i="4"/>
  <c r="V129" i="4"/>
  <c r="W129" i="4"/>
  <c r="X129" i="4"/>
  <c r="Y129" i="4"/>
  <c r="Z129" i="4"/>
  <c r="R130" i="4"/>
  <c r="S130" i="4"/>
  <c r="Z130" i="4" s="1"/>
  <c r="T130" i="4"/>
  <c r="U130" i="4"/>
  <c r="V130" i="4"/>
  <c r="W130" i="4"/>
  <c r="X130" i="4"/>
  <c r="Y130" i="4"/>
  <c r="R131" i="4"/>
  <c r="S131" i="4"/>
  <c r="T131" i="4"/>
  <c r="U131" i="4"/>
  <c r="V131" i="4"/>
  <c r="W131" i="4"/>
  <c r="X131" i="4"/>
  <c r="Y131" i="4"/>
  <c r="Z131" i="4"/>
  <c r="R132" i="4"/>
  <c r="S132" i="4"/>
  <c r="Z132" i="4" s="1"/>
  <c r="T132" i="4"/>
  <c r="U132" i="4"/>
  <c r="V132" i="4"/>
  <c r="W132" i="4"/>
  <c r="X132" i="4"/>
  <c r="Y132" i="4"/>
  <c r="R133" i="4"/>
  <c r="S133" i="4"/>
  <c r="T133" i="4"/>
  <c r="U133" i="4"/>
  <c r="V133" i="4"/>
  <c r="W133" i="4"/>
  <c r="X133" i="4"/>
  <c r="Y133" i="4"/>
  <c r="Z133" i="4"/>
  <c r="R134" i="4"/>
  <c r="S134" i="4"/>
  <c r="Z134" i="4" s="1"/>
  <c r="T134" i="4"/>
  <c r="U134" i="4"/>
  <c r="V134" i="4"/>
  <c r="W134" i="4"/>
  <c r="X134" i="4"/>
  <c r="Y134" i="4"/>
  <c r="R135" i="4"/>
  <c r="S135" i="4"/>
  <c r="T135" i="4"/>
  <c r="U135" i="4"/>
  <c r="V135" i="4"/>
  <c r="W135" i="4"/>
  <c r="X135" i="4"/>
  <c r="Y135" i="4"/>
  <c r="Z135" i="4"/>
  <c r="R136" i="4"/>
  <c r="S136" i="4"/>
  <c r="Z136" i="4" s="1"/>
  <c r="T136" i="4"/>
  <c r="U136" i="4"/>
  <c r="V136" i="4"/>
  <c r="W136" i="4"/>
  <c r="X136" i="4"/>
  <c r="Y136" i="4"/>
  <c r="R137" i="4"/>
  <c r="S137" i="4"/>
  <c r="T137" i="4"/>
  <c r="U137" i="4"/>
  <c r="V137" i="4"/>
  <c r="W137" i="4"/>
  <c r="X137" i="4"/>
  <c r="Y137" i="4"/>
  <c r="Z137" i="4"/>
  <c r="R138" i="4"/>
  <c r="S138" i="4"/>
  <c r="Z138" i="4" s="1"/>
  <c r="T138" i="4"/>
  <c r="U138" i="4"/>
  <c r="V138" i="4"/>
  <c r="W138" i="4"/>
  <c r="X138" i="4"/>
  <c r="Y138" i="4"/>
  <c r="R139" i="4"/>
  <c r="S139" i="4"/>
  <c r="T139" i="4"/>
  <c r="U139" i="4"/>
  <c r="V139" i="4"/>
  <c r="W139" i="4"/>
  <c r="X139" i="4"/>
  <c r="Y139" i="4"/>
  <c r="Z139" i="4"/>
  <c r="R140" i="4"/>
  <c r="S140" i="4"/>
  <c r="Z140" i="4" s="1"/>
  <c r="T140" i="4"/>
  <c r="U140" i="4"/>
  <c r="V140" i="4"/>
  <c r="W140" i="4"/>
  <c r="X140" i="4"/>
  <c r="Y140" i="4"/>
  <c r="R141" i="4"/>
  <c r="S141" i="4"/>
  <c r="T141" i="4"/>
  <c r="U141" i="4"/>
  <c r="V141" i="4"/>
  <c r="W141" i="4"/>
  <c r="X141" i="4"/>
  <c r="Y141" i="4"/>
  <c r="Z141" i="4"/>
  <c r="R142" i="4"/>
  <c r="S142" i="4"/>
  <c r="Z142" i="4" s="1"/>
  <c r="T142" i="4"/>
  <c r="U142" i="4"/>
  <c r="V142" i="4"/>
  <c r="W142" i="4"/>
  <c r="X142" i="4"/>
  <c r="Y142" i="4"/>
  <c r="R143" i="4"/>
  <c r="S143" i="4"/>
  <c r="T143" i="4"/>
  <c r="U143" i="4"/>
  <c r="V143" i="4"/>
  <c r="W143" i="4"/>
  <c r="X143" i="4"/>
  <c r="Y143" i="4"/>
  <c r="Z143" i="4"/>
  <c r="R144" i="4"/>
  <c r="S144" i="4"/>
  <c r="T144" i="4"/>
  <c r="U144" i="4"/>
  <c r="V144" i="4"/>
  <c r="W144" i="4"/>
  <c r="X144" i="4"/>
  <c r="Y144" i="4"/>
  <c r="R145" i="4"/>
  <c r="S145" i="4"/>
  <c r="T145" i="4"/>
  <c r="U145" i="4"/>
  <c r="V145" i="4"/>
  <c r="W145" i="4"/>
  <c r="X145" i="4"/>
  <c r="Y145" i="4"/>
  <c r="Z145" i="4"/>
  <c r="R146" i="4"/>
  <c r="S146" i="4"/>
  <c r="T146" i="4"/>
  <c r="U146" i="4"/>
  <c r="V146" i="4"/>
  <c r="W146" i="4"/>
  <c r="X146" i="4"/>
  <c r="Y146" i="4"/>
  <c r="R147" i="4"/>
  <c r="S147" i="4"/>
  <c r="T147" i="4"/>
  <c r="U147" i="4"/>
  <c r="V147" i="4"/>
  <c r="W147" i="4"/>
  <c r="X147" i="4"/>
  <c r="Y147" i="4"/>
  <c r="Z147" i="4"/>
  <c r="R148" i="4"/>
  <c r="S148" i="4"/>
  <c r="T148" i="4"/>
  <c r="U148" i="4"/>
  <c r="V148" i="4"/>
  <c r="W148" i="4"/>
  <c r="X148" i="4"/>
  <c r="Y148" i="4"/>
  <c r="R149" i="4"/>
  <c r="S149" i="4"/>
  <c r="T149" i="4"/>
  <c r="U149" i="4"/>
  <c r="V149" i="4"/>
  <c r="W149" i="4"/>
  <c r="X149" i="4"/>
  <c r="Y149" i="4"/>
  <c r="Z149" i="4"/>
  <c r="R150" i="4"/>
  <c r="S150" i="4"/>
  <c r="T150" i="4"/>
  <c r="U150" i="4"/>
  <c r="V150" i="4"/>
  <c r="W150" i="4"/>
  <c r="X150" i="4"/>
  <c r="Y150" i="4"/>
  <c r="R151" i="4"/>
  <c r="S151" i="4"/>
  <c r="T151" i="4"/>
  <c r="U151" i="4"/>
  <c r="V151" i="4"/>
  <c r="W151" i="4"/>
  <c r="X151" i="4"/>
  <c r="Y151" i="4"/>
  <c r="Z151" i="4"/>
  <c r="R152" i="4"/>
  <c r="S152" i="4"/>
  <c r="T152" i="4"/>
  <c r="U152" i="4"/>
  <c r="V152" i="4"/>
  <c r="W152" i="4"/>
  <c r="X152" i="4"/>
  <c r="Y152" i="4"/>
  <c r="R153" i="4"/>
  <c r="S153" i="4"/>
  <c r="T153" i="4"/>
  <c r="U153" i="4"/>
  <c r="V153" i="4"/>
  <c r="W153" i="4"/>
  <c r="X153" i="4"/>
  <c r="Y153" i="4"/>
  <c r="Z153" i="4"/>
  <c r="R154" i="4"/>
  <c r="S154" i="4"/>
  <c r="T154" i="4"/>
  <c r="U154" i="4"/>
  <c r="V154" i="4"/>
  <c r="W154" i="4"/>
  <c r="X154" i="4"/>
  <c r="Y154" i="4"/>
  <c r="R155" i="4"/>
  <c r="S155" i="4"/>
  <c r="T155" i="4"/>
  <c r="U155" i="4"/>
  <c r="V155" i="4"/>
  <c r="W155" i="4"/>
  <c r="X155" i="4"/>
  <c r="Y155" i="4"/>
  <c r="Z155" i="4"/>
  <c r="R156" i="4"/>
  <c r="S156" i="4"/>
  <c r="T156" i="4"/>
  <c r="U156" i="4"/>
  <c r="V156" i="4"/>
  <c r="W156" i="4"/>
  <c r="X156" i="4"/>
  <c r="Y156" i="4"/>
  <c r="R157" i="4"/>
  <c r="S157" i="4"/>
  <c r="T157" i="4"/>
  <c r="U157" i="4"/>
  <c r="V157" i="4"/>
  <c r="W157" i="4"/>
  <c r="X157" i="4"/>
  <c r="Y157" i="4"/>
  <c r="Z157" i="4"/>
  <c r="R158" i="4"/>
  <c r="S158" i="4"/>
  <c r="T158" i="4"/>
  <c r="U158" i="4"/>
  <c r="V158" i="4"/>
  <c r="W158" i="4"/>
  <c r="X158" i="4"/>
  <c r="Y158" i="4"/>
  <c r="R159" i="4"/>
  <c r="S159" i="4"/>
  <c r="T159" i="4"/>
  <c r="U159" i="4"/>
  <c r="V159" i="4"/>
  <c r="W159" i="4"/>
  <c r="X159" i="4"/>
  <c r="Y159" i="4"/>
  <c r="Z159" i="4"/>
  <c r="R160" i="4"/>
  <c r="S160" i="4"/>
  <c r="T160" i="4"/>
  <c r="U160" i="4"/>
  <c r="V160" i="4"/>
  <c r="W160" i="4"/>
  <c r="X160" i="4"/>
  <c r="Y160" i="4"/>
  <c r="R161" i="4"/>
  <c r="S161" i="4"/>
  <c r="T161" i="4"/>
  <c r="U161" i="4"/>
  <c r="V161" i="4"/>
  <c r="W161" i="4"/>
  <c r="X161" i="4"/>
  <c r="Y161" i="4"/>
  <c r="Z161" i="4"/>
  <c r="R162" i="4"/>
  <c r="S162" i="4"/>
  <c r="T162" i="4"/>
  <c r="U162" i="4"/>
  <c r="V162" i="4"/>
  <c r="W162" i="4"/>
  <c r="X162" i="4"/>
  <c r="Y162" i="4"/>
  <c r="R163" i="4"/>
  <c r="S163" i="4"/>
  <c r="T163" i="4"/>
  <c r="U163" i="4"/>
  <c r="V163" i="4"/>
  <c r="W163" i="4"/>
  <c r="X163" i="4"/>
  <c r="Y163" i="4"/>
  <c r="Z163" i="4"/>
  <c r="R164" i="4"/>
  <c r="S164" i="4"/>
  <c r="T164" i="4"/>
  <c r="U164" i="4"/>
  <c r="V164" i="4"/>
  <c r="W164" i="4"/>
  <c r="X164" i="4"/>
  <c r="Y164" i="4"/>
  <c r="R165" i="4"/>
  <c r="S165" i="4"/>
  <c r="T165" i="4"/>
  <c r="U165" i="4"/>
  <c r="V165" i="4"/>
  <c r="W165" i="4"/>
  <c r="X165" i="4"/>
  <c r="Y165" i="4"/>
  <c r="Z165" i="4"/>
  <c r="R166" i="4"/>
  <c r="S166" i="4"/>
  <c r="T166" i="4"/>
  <c r="U166" i="4"/>
  <c r="V166" i="4"/>
  <c r="W166" i="4"/>
  <c r="X166" i="4"/>
  <c r="Y166" i="4"/>
  <c r="R167" i="4"/>
  <c r="S167" i="4"/>
  <c r="T167" i="4"/>
  <c r="U167" i="4"/>
  <c r="V167" i="4"/>
  <c r="W167" i="4"/>
  <c r="X167" i="4"/>
  <c r="Y167" i="4"/>
  <c r="Z167" i="4"/>
  <c r="R168" i="4"/>
  <c r="S168" i="4"/>
  <c r="T168" i="4"/>
  <c r="U168" i="4"/>
  <c r="V168" i="4"/>
  <c r="W168" i="4"/>
  <c r="X168" i="4"/>
  <c r="Y168" i="4"/>
  <c r="R169" i="4"/>
  <c r="S169" i="4"/>
  <c r="T169" i="4"/>
  <c r="U169" i="4"/>
  <c r="V169" i="4"/>
  <c r="W169" i="4"/>
  <c r="X169" i="4"/>
  <c r="Y169" i="4"/>
  <c r="Z169" i="4"/>
  <c r="R170" i="4"/>
  <c r="S170" i="4"/>
  <c r="T170" i="4"/>
  <c r="U170" i="4"/>
  <c r="V170" i="4"/>
  <c r="W170" i="4"/>
  <c r="X170" i="4"/>
  <c r="Y170" i="4"/>
  <c r="R171" i="4"/>
  <c r="S171" i="4"/>
  <c r="T171" i="4"/>
  <c r="U171" i="4"/>
  <c r="V171" i="4"/>
  <c r="W171" i="4"/>
  <c r="X171" i="4"/>
  <c r="Y171" i="4"/>
  <c r="Z171" i="4"/>
  <c r="R172" i="4"/>
  <c r="S172" i="4"/>
  <c r="T172" i="4"/>
  <c r="U172" i="4"/>
  <c r="V172" i="4"/>
  <c r="W172" i="4"/>
  <c r="X172" i="4"/>
  <c r="Y172" i="4"/>
  <c r="R173" i="4"/>
  <c r="S173" i="4"/>
  <c r="T173" i="4"/>
  <c r="U173" i="4"/>
  <c r="V173" i="4"/>
  <c r="W173" i="4"/>
  <c r="X173" i="4"/>
  <c r="Y173" i="4"/>
  <c r="Z173" i="4"/>
  <c r="R174" i="4"/>
  <c r="S174" i="4"/>
  <c r="T174" i="4"/>
  <c r="U174" i="4"/>
  <c r="V174" i="4"/>
  <c r="W174" i="4"/>
  <c r="X174" i="4"/>
  <c r="Y174" i="4"/>
  <c r="R175" i="4"/>
  <c r="S175" i="4"/>
  <c r="T175" i="4"/>
  <c r="U175" i="4"/>
  <c r="V175" i="4"/>
  <c r="W175" i="4"/>
  <c r="X175" i="4"/>
  <c r="Y175" i="4"/>
  <c r="Z175" i="4"/>
  <c r="R176" i="4"/>
  <c r="S176" i="4"/>
  <c r="T176" i="4"/>
  <c r="U176" i="4"/>
  <c r="V176" i="4"/>
  <c r="W176" i="4"/>
  <c r="X176" i="4"/>
  <c r="Y176" i="4"/>
  <c r="R177" i="4"/>
  <c r="S177" i="4"/>
  <c r="T177" i="4"/>
  <c r="U177" i="4"/>
  <c r="V177" i="4"/>
  <c r="W177" i="4"/>
  <c r="X177" i="4"/>
  <c r="Y177" i="4"/>
  <c r="Z177" i="4"/>
  <c r="R178" i="4"/>
  <c r="S178" i="4"/>
  <c r="T178" i="4"/>
  <c r="U178" i="4"/>
  <c r="V178" i="4"/>
  <c r="W178" i="4"/>
  <c r="X178" i="4"/>
  <c r="Y178" i="4"/>
  <c r="R179" i="4"/>
  <c r="S179" i="4"/>
  <c r="T179" i="4"/>
  <c r="U179" i="4"/>
  <c r="V179" i="4"/>
  <c r="W179" i="4"/>
  <c r="X179" i="4"/>
  <c r="Y179" i="4"/>
  <c r="Z179" i="4"/>
  <c r="R180" i="4"/>
  <c r="S180" i="4"/>
  <c r="T180" i="4"/>
  <c r="U180" i="4"/>
  <c r="V180" i="4"/>
  <c r="W180" i="4"/>
  <c r="X180" i="4"/>
  <c r="Y180" i="4"/>
  <c r="R181" i="4"/>
  <c r="S181" i="4"/>
  <c r="T181" i="4"/>
  <c r="U181" i="4"/>
  <c r="V181" i="4"/>
  <c r="W181" i="4"/>
  <c r="X181" i="4"/>
  <c r="Y181" i="4"/>
  <c r="Z181" i="4"/>
  <c r="R182" i="4"/>
  <c r="S182" i="4"/>
  <c r="T182" i="4"/>
  <c r="U182" i="4"/>
  <c r="V182" i="4"/>
  <c r="W182" i="4"/>
  <c r="X182" i="4"/>
  <c r="Y182" i="4"/>
  <c r="R183" i="4"/>
  <c r="S183" i="4"/>
  <c r="T183" i="4"/>
  <c r="U183" i="4"/>
  <c r="V183" i="4"/>
  <c r="W183" i="4"/>
  <c r="X183" i="4"/>
  <c r="Y183" i="4"/>
  <c r="Z183" i="4"/>
  <c r="R184" i="4"/>
  <c r="S184" i="4"/>
  <c r="T184" i="4"/>
  <c r="U184" i="4"/>
  <c r="V184" i="4"/>
  <c r="W184" i="4"/>
  <c r="X184" i="4"/>
  <c r="Y184" i="4"/>
  <c r="R185" i="4"/>
  <c r="S185" i="4"/>
  <c r="T185" i="4"/>
  <c r="U185" i="4"/>
  <c r="V185" i="4"/>
  <c r="W185" i="4"/>
  <c r="X185" i="4"/>
  <c r="Y185" i="4"/>
  <c r="Z185" i="4"/>
  <c r="R186" i="4"/>
  <c r="S186" i="4"/>
  <c r="T186" i="4"/>
  <c r="U186" i="4"/>
  <c r="V186" i="4"/>
  <c r="W186" i="4"/>
  <c r="X186" i="4"/>
  <c r="Y186" i="4"/>
  <c r="R187" i="4"/>
  <c r="S187" i="4"/>
  <c r="T187" i="4"/>
  <c r="U187" i="4"/>
  <c r="V187" i="4"/>
  <c r="W187" i="4"/>
  <c r="X187" i="4"/>
  <c r="Y187" i="4"/>
  <c r="Z187" i="4"/>
  <c r="R188" i="4"/>
  <c r="S188" i="4"/>
  <c r="T188" i="4"/>
  <c r="U188" i="4"/>
  <c r="V188" i="4"/>
  <c r="W188" i="4"/>
  <c r="X188" i="4"/>
  <c r="Y188" i="4"/>
  <c r="R189" i="4"/>
  <c r="S189" i="4"/>
  <c r="T189" i="4"/>
  <c r="U189" i="4"/>
  <c r="V189" i="4"/>
  <c r="W189" i="4"/>
  <c r="X189" i="4"/>
  <c r="Y189" i="4"/>
  <c r="Z189" i="4"/>
  <c r="R190" i="4"/>
  <c r="S190" i="4"/>
  <c r="T190" i="4"/>
  <c r="U190" i="4"/>
  <c r="V190" i="4"/>
  <c r="W190" i="4"/>
  <c r="X190" i="4"/>
  <c r="Y190" i="4"/>
  <c r="R191" i="4"/>
  <c r="S191" i="4"/>
  <c r="T191" i="4"/>
  <c r="U191" i="4"/>
  <c r="V191" i="4"/>
  <c r="W191" i="4"/>
  <c r="X191" i="4"/>
  <c r="Y191" i="4"/>
  <c r="Z191" i="4"/>
  <c r="R192" i="4"/>
  <c r="S192" i="4"/>
  <c r="T192" i="4"/>
  <c r="U192" i="4"/>
  <c r="V192" i="4"/>
  <c r="W192" i="4"/>
  <c r="X192" i="4"/>
  <c r="Y192" i="4"/>
  <c r="R193" i="4"/>
  <c r="S193" i="4"/>
  <c r="T193" i="4"/>
  <c r="U193" i="4"/>
  <c r="V193" i="4"/>
  <c r="W193" i="4"/>
  <c r="X193" i="4"/>
  <c r="Y193" i="4"/>
  <c r="Z193" i="4"/>
  <c r="R194" i="4"/>
  <c r="S194" i="4"/>
  <c r="T194" i="4"/>
  <c r="U194" i="4"/>
  <c r="V194" i="4"/>
  <c r="W194" i="4"/>
  <c r="X194" i="4"/>
  <c r="Y194" i="4"/>
  <c r="R195" i="4"/>
  <c r="S195" i="4"/>
  <c r="T195" i="4"/>
  <c r="U195" i="4"/>
  <c r="V195" i="4"/>
  <c r="W195" i="4"/>
  <c r="X195" i="4"/>
  <c r="Y195" i="4"/>
  <c r="Z195" i="4"/>
  <c r="R196" i="4"/>
  <c r="S196" i="4"/>
  <c r="T196" i="4"/>
  <c r="U196" i="4"/>
  <c r="V196" i="4"/>
  <c r="W196" i="4"/>
  <c r="X196" i="4"/>
  <c r="Y196" i="4"/>
  <c r="R197" i="4"/>
  <c r="S197" i="4"/>
  <c r="T197" i="4"/>
  <c r="U197" i="4"/>
  <c r="V197" i="4"/>
  <c r="W197" i="4"/>
  <c r="X197" i="4"/>
  <c r="Y197" i="4"/>
  <c r="Z197" i="4"/>
  <c r="R198" i="4"/>
  <c r="S198" i="4"/>
  <c r="T198" i="4"/>
  <c r="U198" i="4"/>
  <c r="V198" i="4"/>
  <c r="W198" i="4"/>
  <c r="X198" i="4"/>
  <c r="Y198" i="4"/>
  <c r="R199" i="4"/>
  <c r="S199" i="4"/>
  <c r="T199" i="4"/>
  <c r="U199" i="4"/>
  <c r="V199" i="4"/>
  <c r="W199" i="4"/>
  <c r="X199" i="4"/>
  <c r="Y199" i="4"/>
  <c r="Z199" i="4"/>
  <c r="R200" i="4"/>
  <c r="S200" i="4"/>
  <c r="T200" i="4"/>
  <c r="U200" i="4"/>
  <c r="V200" i="4"/>
  <c r="W200" i="4"/>
  <c r="X200" i="4"/>
  <c r="Y200" i="4"/>
  <c r="R201" i="4"/>
  <c r="S201" i="4"/>
  <c r="T201" i="4"/>
  <c r="U201" i="4"/>
  <c r="V201" i="4"/>
  <c r="W201" i="4"/>
  <c r="X201" i="4"/>
  <c r="Y201" i="4"/>
  <c r="Z201" i="4"/>
  <c r="R202" i="4"/>
  <c r="S202" i="4"/>
  <c r="T202" i="4"/>
  <c r="U202" i="4"/>
  <c r="V202" i="4"/>
  <c r="W202" i="4"/>
  <c r="X202" i="4"/>
  <c r="Y202" i="4"/>
  <c r="R203" i="4"/>
  <c r="S203" i="4"/>
  <c r="T203" i="4"/>
  <c r="U203" i="4"/>
  <c r="V203" i="4"/>
  <c r="W203" i="4"/>
  <c r="X203" i="4"/>
  <c r="Y203" i="4"/>
  <c r="Z203" i="4"/>
  <c r="R204" i="4"/>
  <c r="S204" i="4"/>
  <c r="T204" i="4"/>
  <c r="U204" i="4"/>
  <c r="V204" i="4"/>
  <c r="W204" i="4"/>
  <c r="X204" i="4"/>
  <c r="Y204" i="4"/>
  <c r="R205" i="4"/>
  <c r="S205" i="4"/>
  <c r="T205" i="4"/>
  <c r="U205" i="4"/>
  <c r="V205" i="4"/>
  <c r="W205" i="4"/>
  <c r="X205" i="4"/>
  <c r="Y205" i="4"/>
  <c r="Z205" i="4"/>
  <c r="R206" i="4"/>
  <c r="S206" i="4"/>
  <c r="T206" i="4"/>
  <c r="U206" i="4"/>
  <c r="V206" i="4"/>
  <c r="W206" i="4"/>
  <c r="X206" i="4"/>
  <c r="Y206" i="4"/>
  <c r="R207" i="4"/>
  <c r="S207" i="4"/>
  <c r="T207" i="4"/>
  <c r="U207" i="4"/>
  <c r="V207" i="4"/>
  <c r="W207" i="4"/>
  <c r="X207" i="4"/>
  <c r="Y207" i="4"/>
  <c r="Z207" i="4"/>
  <c r="R208" i="4"/>
  <c r="S208" i="4"/>
  <c r="T208" i="4"/>
  <c r="U208" i="4"/>
  <c r="V208" i="4"/>
  <c r="W208" i="4"/>
  <c r="X208" i="4"/>
  <c r="Y208" i="4"/>
  <c r="R209" i="4"/>
  <c r="S209" i="4"/>
  <c r="T209" i="4"/>
  <c r="U209" i="4"/>
  <c r="V209" i="4"/>
  <c r="W209" i="4"/>
  <c r="X209" i="4"/>
  <c r="Y209" i="4"/>
  <c r="Z209" i="4"/>
  <c r="R210" i="4"/>
  <c r="S210" i="4"/>
  <c r="T210" i="4"/>
  <c r="U210" i="4"/>
  <c r="V210" i="4"/>
  <c r="W210" i="4"/>
  <c r="X210" i="4"/>
  <c r="Y210" i="4"/>
  <c r="R211" i="4"/>
  <c r="S211" i="4"/>
  <c r="T211" i="4"/>
  <c r="U211" i="4"/>
  <c r="V211" i="4"/>
  <c r="W211" i="4"/>
  <c r="X211" i="4"/>
  <c r="Y211" i="4"/>
  <c r="Z211" i="4"/>
  <c r="R212" i="4"/>
  <c r="S212" i="4"/>
  <c r="T212" i="4"/>
  <c r="U212" i="4"/>
  <c r="V212" i="4"/>
  <c r="W212" i="4"/>
  <c r="X212" i="4"/>
  <c r="Y212" i="4"/>
  <c r="R213" i="4"/>
  <c r="S213" i="4"/>
  <c r="T213" i="4"/>
  <c r="U213" i="4"/>
  <c r="V213" i="4"/>
  <c r="W213" i="4"/>
  <c r="X213" i="4"/>
  <c r="Y213" i="4"/>
  <c r="Z213" i="4"/>
  <c r="R214" i="4"/>
  <c r="S214" i="4"/>
  <c r="T214" i="4"/>
  <c r="U214" i="4"/>
  <c r="V214" i="4"/>
  <c r="W214" i="4"/>
  <c r="X214" i="4"/>
  <c r="Y214" i="4"/>
  <c r="R215" i="4"/>
  <c r="S215" i="4"/>
  <c r="T215" i="4"/>
  <c r="U215" i="4"/>
  <c r="V215" i="4"/>
  <c r="W215" i="4"/>
  <c r="X215" i="4"/>
  <c r="Y215" i="4"/>
  <c r="Z215" i="4"/>
  <c r="R216" i="4"/>
  <c r="S216" i="4"/>
  <c r="T216" i="4"/>
  <c r="U216" i="4"/>
  <c r="V216" i="4"/>
  <c r="W216" i="4"/>
  <c r="X216" i="4"/>
  <c r="Y216" i="4"/>
  <c r="R217" i="4"/>
  <c r="S217" i="4"/>
  <c r="T217" i="4"/>
  <c r="U217" i="4"/>
  <c r="V217" i="4"/>
  <c r="W217" i="4"/>
  <c r="X217" i="4"/>
  <c r="Y217" i="4"/>
  <c r="Z217" i="4"/>
  <c r="R218" i="4"/>
  <c r="S218" i="4"/>
  <c r="T218" i="4"/>
  <c r="U218" i="4"/>
  <c r="V218" i="4"/>
  <c r="W218" i="4"/>
  <c r="X218" i="4"/>
  <c r="Y218" i="4"/>
  <c r="R219" i="4"/>
  <c r="S219" i="4"/>
  <c r="T219" i="4"/>
  <c r="U219" i="4"/>
  <c r="V219" i="4"/>
  <c r="W219" i="4"/>
  <c r="X219" i="4"/>
  <c r="Y219" i="4"/>
  <c r="Z219" i="4"/>
  <c r="R220" i="4"/>
  <c r="S220" i="4"/>
  <c r="T220" i="4"/>
  <c r="U220" i="4"/>
  <c r="V220" i="4"/>
  <c r="W220" i="4"/>
  <c r="X220" i="4"/>
  <c r="Y220" i="4"/>
  <c r="R221" i="4"/>
  <c r="S221" i="4"/>
  <c r="T221" i="4"/>
  <c r="U221" i="4"/>
  <c r="V221" i="4"/>
  <c r="W221" i="4"/>
  <c r="X221" i="4"/>
  <c r="Y221" i="4"/>
  <c r="Z221" i="4"/>
  <c r="R222" i="4"/>
  <c r="S222" i="4"/>
  <c r="T222" i="4"/>
  <c r="U222" i="4"/>
  <c r="V222" i="4"/>
  <c r="W222" i="4"/>
  <c r="X222" i="4"/>
  <c r="Y222" i="4"/>
  <c r="R223" i="4"/>
  <c r="S223" i="4"/>
  <c r="T223" i="4"/>
  <c r="U223" i="4"/>
  <c r="V223" i="4"/>
  <c r="W223" i="4"/>
  <c r="X223" i="4"/>
  <c r="Y223" i="4"/>
  <c r="Z223" i="4"/>
  <c r="R224" i="4"/>
  <c r="S224" i="4"/>
  <c r="T224" i="4"/>
  <c r="U224" i="4"/>
  <c r="V224" i="4"/>
  <c r="W224" i="4"/>
  <c r="X224" i="4"/>
  <c r="Y224" i="4"/>
  <c r="R225" i="4"/>
  <c r="S225" i="4"/>
  <c r="T225" i="4"/>
  <c r="U225" i="4"/>
  <c r="V225" i="4"/>
  <c r="W225" i="4"/>
  <c r="X225" i="4"/>
  <c r="Y225" i="4"/>
  <c r="Z225" i="4"/>
  <c r="R226" i="4"/>
  <c r="S226" i="4"/>
  <c r="T226" i="4"/>
  <c r="U226" i="4"/>
  <c r="V226" i="4"/>
  <c r="W226" i="4"/>
  <c r="X226" i="4"/>
  <c r="Y226" i="4"/>
  <c r="R227" i="4"/>
  <c r="S227" i="4"/>
  <c r="T227" i="4"/>
  <c r="U227" i="4"/>
  <c r="V227" i="4"/>
  <c r="W227" i="4"/>
  <c r="X227" i="4"/>
  <c r="Y227" i="4"/>
  <c r="Z227" i="4"/>
  <c r="R228" i="4"/>
  <c r="S228" i="4"/>
  <c r="T228" i="4"/>
  <c r="U228" i="4"/>
  <c r="V228" i="4"/>
  <c r="W228" i="4"/>
  <c r="X228" i="4"/>
  <c r="Y228" i="4"/>
  <c r="R229" i="4"/>
  <c r="S229" i="4"/>
  <c r="T229" i="4"/>
  <c r="U229" i="4"/>
  <c r="V229" i="4"/>
  <c r="W229" i="4"/>
  <c r="X229" i="4"/>
  <c r="Y229" i="4"/>
  <c r="Z229" i="4"/>
  <c r="R230" i="4"/>
  <c r="S230" i="4"/>
  <c r="T230" i="4"/>
  <c r="U230" i="4"/>
  <c r="V230" i="4"/>
  <c r="W230" i="4"/>
  <c r="X230" i="4"/>
  <c r="Y230" i="4"/>
  <c r="R231" i="4"/>
  <c r="S231" i="4"/>
  <c r="T231" i="4"/>
  <c r="U231" i="4"/>
  <c r="V231" i="4"/>
  <c r="W231" i="4"/>
  <c r="X231" i="4"/>
  <c r="Y231" i="4"/>
  <c r="Z231" i="4"/>
  <c r="R232" i="4"/>
  <c r="S232" i="4"/>
  <c r="T232" i="4"/>
  <c r="U232" i="4"/>
  <c r="V232" i="4"/>
  <c r="W232" i="4"/>
  <c r="X232" i="4"/>
  <c r="Y232" i="4"/>
  <c r="R233" i="4"/>
  <c r="S233" i="4"/>
  <c r="T233" i="4"/>
  <c r="U233" i="4"/>
  <c r="V233" i="4"/>
  <c r="W233" i="4"/>
  <c r="X233" i="4"/>
  <c r="Y233" i="4"/>
  <c r="Z233" i="4"/>
  <c r="R234" i="4"/>
  <c r="S234" i="4"/>
  <c r="T234" i="4"/>
  <c r="U234" i="4"/>
  <c r="V234" i="4"/>
  <c r="W234" i="4"/>
  <c r="X234" i="4"/>
  <c r="Y234" i="4"/>
  <c r="R235" i="4"/>
  <c r="S235" i="4"/>
  <c r="T235" i="4"/>
  <c r="U235" i="4"/>
  <c r="V235" i="4"/>
  <c r="W235" i="4"/>
  <c r="X235" i="4"/>
  <c r="Y235" i="4"/>
  <c r="Z235" i="4"/>
  <c r="R236" i="4"/>
  <c r="S236" i="4"/>
  <c r="T236" i="4"/>
  <c r="U236" i="4"/>
  <c r="V236" i="4"/>
  <c r="W236" i="4"/>
  <c r="X236" i="4"/>
  <c r="Y236" i="4"/>
  <c r="R237" i="4"/>
  <c r="S237" i="4"/>
  <c r="T237" i="4"/>
  <c r="U237" i="4"/>
  <c r="V237" i="4"/>
  <c r="W237" i="4"/>
  <c r="X237" i="4"/>
  <c r="Y237" i="4"/>
  <c r="Z237" i="4"/>
  <c r="R238" i="4"/>
  <c r="S238" i="4"/>
  <c r="T238" i="4"/>
  <c r="U238" i="4"/>
  <c r="V238" i="4"/>
  <c r="W238" i="4"/>
  <c r="X238" i="4"/>
  <c r="Y238" i="4"/>
  <c r="R239" i="4"/>
  <c r="S239" i="4"/>
  <c r="T239" i="4"/>
  <c r="U239" i="4"/>
  <c r="V239" i="4"/>
  <c r="W239" i="4"/>
  <c r="X239" i="4"/>
  <c r="Y239" i="4"/>
  <c r="Z239" i="4"/>
  <c r="R240" i="4"/>
  <c r="S240" i="4"/>
  <c r="T240" i="4"/>
  <c r="U240" i="4"/>
  <c r="V240" i="4"/>
  <c r="W240" i="4"/>
  <c r="X240" i="4"/>
  <c r="Y240" i="4"/>
  <c r="R241" i="4"/>
  <c r="S241" i="4"/>
  <c r="T241" i="4"/>
  <c r="U241" i="4"/>
  <c r="V241" i="4"/>
  <c r="W241" i="4"/>
  <c r="X241" i="4"/>
  <c r="Y241" i="4"/>
  <c r="Z241" i="4"/>
  <c r="R242" i="4"/>
  <c r="S242" i="4"/>
  <c r="T242" i="4"/>
  <c r="U242" i="4"/>
  <c r="V242" i="4"/>
  <c r="W242" i="4"/>
  <c r="X242" i="4"/>
  <c r="Y242" i="4"/>
  <c r="R243" i="4"/>
  <c r="S243" i="4"/>
  <c r="T243" i="4"/>
  <c r="U243" i="4"/>
  <c r="V243" i="4"/>
  <c r="W243" i="4"/>
  <c r="X243" i="4"/>
  <c r="Y243" i="4"/>
  <c r="Z243" i="4"/>
  <c r="R244" i="4"/>
  <c r="S244" i="4"/>
  <c r="T244" i="4"/>
  <c r="U244" i="4"/>
  <c r="V244" i="4"/>
  <c r="W244" i="4"/>
  <c r="X244" i="4"/>
  <c r="Y244" i="4"/>
  <c r="R245" i="4"/>
  <c r="S245" i="4"/>
  <c r="T245" i="4"/>
  <c r="U245" i="4"/>
  <c r="V245" i="4"/>
  <c r="W245" i="4"/>
  <c r="X245" i="4"/>
  <c r="Y245" i="4"/>
  <c r="Z245" i="4"/>
  <c r="R246" i="4"/>
  <c r="S246" i="4"/>
  <c r="T246" i="4"/>
  <c r="U246" i="4"/>
  <c r="V246" i="4"/>
  <c r="W246" i="4"/>
  <c r="X246" i="4"/>
  <c r="Y246" i="4"/>
  <c r="R247" i="4"/>
  <c r="S247" i="4"/>
  <c r="T247" i="4"/>
  <c r="U247" i="4"/>
  <c r="V247" i="4"/>
  <c r="W247" i="4"/>
  <c r="X247" i="4"/>
  <c r="Y247" i="4"/>
  <c r="Z247" i="4"/>
  <c r="R248" i="4"/>
  <c r="S248" i="4"/>
  <c r="T248" i="4"/>
  <c r="U248" i="4"/>
  <c r="V248" i="4"/>
  <c r="W248" i="4"/>
  <c r="X248" i="4"/>
  <c r="Y248" i="4"/>
  <c r="R249" i="4"/>
  <c r="S249" i="4"/>
  <c r="T249" i="4"/>
  <c r="U249" i="4"/>
  <c r="V249" i="4"/>
  <c r="W249" i="4"/>
  <c r="X249" i="4"/>
  <c r="Y249" i="4"/>
  <c r="Z249" i="4"/>
  <c r="R250" i="4"/>
  <c r="S250" i="4"/>
  <c r="T250" i="4"/>
  <c r="U250" i="4"/>
  <c r="V250" i="4"/>
  <c r="W250" i="4"/>
  <c r="X250" i="4"/>
  <c r="Y250" i="4"/>
  <c r="R251" i="4"/>
  <c r="S251" i="4"/>
  <c r="T251" i="4"/>
  <c r="U251" i="4"/>
  <c r="V251" i="4"/>
  <c r="W251" i="4"/>
  <c r="X251" i="4"/>
  <c r="Y251" i="4"/>
  <c r="Z251" i="4"/>
  <c r="R252" i="4"/>
  <c r="S252" i="4"/>
  <c r="T252" i="4"/>
  <c r="U252" i="4"/>
  <c r="V252" i="4"/>
  <c r="W252" i="4"/>
  <c r="X252" i="4"/>
  <c r="Y252" i="4"/>
  <c r="R253" i="4"/>
  <c r="S253" i="4"/>
  <c r="T253" i="4"/>
  <c r="U253" i="4"/>
  <c r="V253" i="4"/>
  <c r="W253" i="4"/>
  <c r="X253" i="4"/>
  <c r="Y253" i="4"/>
  <c r="Z253" i="4"/>
  <c r="R254" i="4"/>
  <c r="S254" i="4"/>
  <c r="T254" i="4"/>
  <c r="U254" i="4"/>
  <c r="V254" i="4"/>
  <c r="W254" i="4"/>
  <c r="X254" i="4"/>
  <c r="Y254" i="4"/>
  <c r="R255" i="4"/>
  <c r="S255" i="4"/>
  <c r="T255" i="4"/>
  <c r="U255" i="4"/>
  <c r="V255" i="4"/>
  <c r="W255" i="4"/>
  <c r="X255" i="4"/>
  <c r="Y255" i="4"/>
  <c r="Z255" i="4"/>
  <c r="R256" i="4"/>
  <c r="S256" i="4"/>
  <c r="T256" i="4"/>
  <c r="U256" i="4"/>
  <c r="V256" i="4"/>
  <c r="W256" i="4"/>
  <c r="X256" i="4"/>
  <c r="Y256" i="4"/>
  <c r="R257" i="4"/>
  <c r="S257" i="4"/>
  <c r="T257" i="4"/>
  <c r="U257" i="4"/>
  <c r="V257" i="4"/>
  <c r="W257" i="4"/>
  <c r="X257" i="4"/>
  <c r="Y257" i="4"/>
  <c r="Z257" i="4"/>
  <c r="R258" i="4"/>
  <c r="S258" i="4"/>
  <c r="T258" i="4"/>
  <c r="U258" i="4"/>
  <c r="V258" i="4"/>
  <c r="W258" i="4"/>
  <c r="X258" i="4"/>
  <c r="Y258" i="4"/>
  <c r="R259" i="4"/>
  <c r="S259" i="4"/>
  <c r="T259" i="4"/>
  <c r="U259" i="4"/>
  <c r="V259" i="4"/>
  <c r="W259" i="4"/>
  <c r="X259" i="4"/>
  <c r="Y259" i="4"/>
  <c r="Z259" i="4"/>
  <c r="R260" i="4"/>
  <c r="S260" i="4"/>
  <c r="T260" i="4"/>
  <c r="U260" i="4"/>
  <c r="V260" i="4"/>
  <c r="W260" i="4"/>
  <c r="X260" i="4"/>
  <c r="Y260" i="4"/>
  <c r="R261" i="4"/>
  <c r="S261" i="4"/>
  <c r="T261" i="4"/>
  <c r="U261" i="4"/>
  <c r="V261" i="4"/>
  <c r="W261" i="4"/>
  <c r="X261" i="4"/>
  <c r="Y261" i="4"/>
  <c r="Z261" i="4"/>
  <c r="R262" i="4"/>
  <c r="S262" i="4"/>
  <c r="T262" i="4"/>
  <c r="U262" i="4"/>
  <c r="V262" i="4"/>
  <c r="W262" i="4"/>
  <c r="X262" i="4"/>
  <c r="Y262" i="4"/>
  <c r="R263" i="4"/>
  <c r="S263" i="4"/>
  <c r="T263" i="4"/>
  <c r="U263" i="4"/>
  <c r="V263" i="4"/>
  <c r="W263" i="4"/>
  <c r="X263" i="4"/>
  <c r="Y263" i="4"/>
  <c r="Z263" i="4"/>
  <c r="R264" i="4"/>
  <c r="S264" i="4"/>
  <c r="T264" i="4"/>
  <c r="U264" i="4"/>
  <c r="V264" i="4"/>
  <c r="W264" i="4"/>
  <c r="X264" i="4"/>
  <c r="Y264" i="4"/>
  <c r="R265" i="4"/>
  <c r="S265" i="4"/>
  <c r="T265" i="4"/>
  <c r="U265" i="4"/>
  <c r="V265" i="4"/>
  <c r="W265" i="4"/>
  <c r="X265" i="4"/>
  <c r="Y265" i="4"/>
  <c r="Z265" i="4"/>
  <c r="R266" i="4"/>
  <c r="S266" i="4"/>
  <c r="T266" i="4"/>
  <c r="U266" i="4"/>
  <c r="V266" i="4"/>
  <c r="W266" i="4"/>
  <c r="X266" i="4"/>
  <c r="Y266" i="4"/>
  <c r="R267" i="4"/>
  <c r="S267" i="4"/>
  <c r="T267" i="4"/>
  <c r="U267" i="4"/>
  <c r="V267" i="4"/>
  <c r="W267" i="4"/>
  <c r="X267" i="4"/>
  <c r="Y267" i="4"/>
  <c r="Z267" i="4"/>
  <c r="R268" i="4"/>
  <c r="S268" i="4"/>
  <c r="T268" i="4"/>
  <c r="U268" i="4"/>
  <c r="V268" i="4"/>
  <c r="W268" i="4"/>
  <c r="X268" i="4"/>
  <c r="Y268" i="4"/>
  <c r="R269" i="4"/>
  <c r="S269" i="4"/>
  <c r="T269" i="4"/>
  <c r="U269" i="4"/>
  <c r="V269" i="4"/>
  <c r="W269" i="4"/>
  <c r="X269" i="4"/>
  <c r="Y269" i="4"/>
  <c r="Z269" i="4"/>
  <c r="R270" i="4"/>
  <c r="S270" i="4"/>
  <c r="T270" i="4"/>
  <c r="U270" i="4"/>
  <c r="V270" i="4"/>
  <c r="W270" i="4"/>
  <c r="X270" i="4"/>
  <c r="Y270" i="4"/>
  <c r="R271" i="4"/>
  <c r="S271" i="4"/>
  <c r="T271" i="4"/>
  <c r="U271" i="4"/>
  <c r="V271" i="4"/>
  <c r="W271" i="4"/>
  <c r="X271" i="4"/>
  <c r="Y271" i="4"/>
  <c r="Z271" i="4"/>
  <c r="R272" i="4"/>
  <c r="S272" i="4"/>
  <c r="T272" i="4"/>
  <c r="U272" i="4"/>
  <c r="V272" i="4"/>
  <c r="W272" i="4"/>
  <c r="X272" i="4"/>
  <c r="Y272" i="4"/>
  <c r="R273" i="4"/>
  <c r="S273" i="4"/>
  <c r="T273" i="4"/>
  <c r="U273" i="4"/>
  <c r="V273" i="4"/>
  <c r="W273" i="4"/>
  <c r="X273" i="4"/>
  <c r="Y273" i="4"/>
  <c r="Z273" i="4"/>
  <c r="R274" i="4"/>
  <c r="S274" i="4"/>
  <c r="T274" i="4"/>
  <c r="U274" i="4"/>
  <c r="V274" i="4"/>
  <c r="W274" i="4"/>
  <c r="X274" i="4"/>
  <c r="Y274" i="4"/>
  <c r="R275" i="4"/>
  <c r="S275" i="4"/>
  <c r="T275" i="4"/>
  <c r="U275" i="4"/>
  <c r="V275" i="4"/>
  <c r="W275" i="4"/>
  <c r="X275" i="4"/>
  <c r="Y275" i="4"/>
  <c r="Z275" i="4"/>
  <c r="R276" i="4"/>
  <c r="S276" i="4"/>
  <c r="T276" i="4"/>
  <c r="U276" i="4"/>
  <c r="V276" i="4"/>
  <c r="W276" i="4"/>
  <c r="X276" i="4"/>
  <c r="Y276" i="4"/>
  <c r="R277" i="4"/>
  <c r="S277" i="4"/>
  <c r="T277" i="4"/>
  <c r="U277" i="4"/>
  <c r="V277" i="4"/>
  <c r="W277" i="4"/>
  <c r="X277" i="4"/>
  <c r="Y277" i="4"/>
  <c r="Z277" i="4"/>
  <c r="R278" i="4"/>
  <c r="S278" i="4"/>
  <c r="T278" i="4"/>
  <c r="U278" i="4"/>
  <c r="V278" i="4"/>
  <c r="W278" i="4"/>
  <c r="X278" i="4"/>
  <c r="Y278" i="4"/>
  <c r="R279" i="4"/>
  <c r="S279" i="4"/>
  <c r="T279" i="4"/>
  <c r="U279" i="4"/>
  <c r="V279" i="4"/>
  <c r="W279" i="4"/>
  <c r="X279" i="4"/>
  <c r="Y279" i="4"/>
  <c r="Z279" i="4"/>
  <c r="R280" i="4"/>
  <c r="S280" i="4"/>
  <c r="T280" i="4"/>
  <c r="U280" i="4"/>
  <c r="V280" i="4"/>
  <c r="W280" i="4"/>
  <c r="X280" i="4"/>
  <c r="Y280" i="4"/>
  <c r="R281" i="4"/>
  <c r="S281" i="4"/>
  <c r="T281" i="4"/>
  <c r="U281" i="4"/>
  <c r="V281" i="4"/>
  <c r="W281" i="4"/>
  <c r="X281" i="4"/>
  <c r="Y281" i="4"/>
  <c r="Z281" i="4"/>
  <c r="R282" i="4"/>
  <c r="S282" i="4"/>
  <c r="T282" i="4"/>
  <c r="U282" i="4"/>
  <c r="V282" i="4"/>
  <c r="W282" i="4"/>
  <c r="X282" i="4"/>
  <c r="Y282" i="4"/>
  <c r="R283" i="4"/>
  <c r="S283" i="4"/>
  <c r="T283" i="4"/>
  <c r="U283" i="4"/>
  <c r="V283" i="4"/>
  <c r="W283" i="4"/>
  <c r="X283" i="4"/>
  <c r="Y283" i="4"/>
  <c r="Z283" i="4"/>
  <c r="R284" i="4"/>
  <c r="S284" i="4"/>
  <c r="T284" i="4"/>
  <c r="U284" i="4"/>
  <c r="V284" i="4"/>
  <c r="W284" i="4"/>
  <c r="X284" i="4"/>
  <c r="Y284" i="4"/>
  <c r="R285" i="4"/>
  <c r="S285" i="4"/>
  <c r="T285" i="4"/>
  <c r="U285" i="4"/>
  <c r="V285" i="4"/>
  <c r="W285" i="4"/>
  <c r="X285" i="4"/>
  <c r="Y285" i="4"/>
  <c r="Z285" i="4"/>
  <c r="R286" i="4"/>
  <c r="S286" i="4"/>
  <c r="T286" i="4"/>
  <c r="U286" i="4"/>
  <c r="V286" i="4"/>
  <c r="W286" i="4"/>
  <c r="X286" i="4"/>
  <c r="Y286" i="4"/>
  <c r="R287" i="4"/>
  <c r="S287" i="4"/>
  <c r="T287" i="4"/>
  <c r="U287" i="4"/>
  <c r="V287" i="4"/>
  <c r="W287" i="4"/>
  <c r="X287" i="4"/>
  <c r="Y287" i="4"/>
  <c r="Z287" i="4"/>
  <c r="R288" i="4"/>
  <c r="S288" i="4"/>
  <c r="T288" i="4"/>
  <c r="U288" i="4"/>
  <c r="V288" i="4"/>
  <c r="W288" i="4"/>
  <c r="X288" i="4"/>
  <c r="Y288" i="4"/>
  <c r="R289" i="4"/>
  <c r="S289" i="4"/>
  <c r="T289" i="4"/>
  <c r="U289" i="4"/>
  <c r="V289" i="4"/>
  <c r="W289" i="4"/>
  <c r="X289" i="4"/>
  <c r="Y289" i="4"/>
  <c r="Z289" i="4"/>
  <c r="R290" i="4"/>
  <c r="S290" i="4"/>
  <c r="T290" i="4"/>
  <c r="U290" i="4"/>
  <c r="V290" i="4"/>
  <c r="W290" i="4"/>
  <c r="X290" i="4"/>
  <c r="Y290" i="4"/>
  <c r="R291" i="4"/>
  <c r="S291" i="4"/>
  <c r="T291" i="4"/>
  <c r="U291" i="4"/>
  <c r="V291" i="4"/>
  <c r="W291" i="4"/>
  <c r="X291" i="4"/>
  <c r="Y291" i="4"/>
  <c r="Z291" i="4"/>
  <c r="R292" i="4"/>
  <c r="S292" i="4"/>
  <c r="T292" i="4"/>
  <c r="U292" i="4"/>
  <c r="V292" i="4"/>
  <c r="W292" i="4"/>
  <c r="X292" i="4"/>
  <c r="Y292" i="4"/>
  <c r="R293" i="4"/>
  <c r="S293" i="4"/>
  <c r="T293" i="4"/>
  <c r="U293" i="4"/>
  <c r="V293" i="4"/>
  <c r="W293" i="4"/>
  <c r="X293" i="4"/>
  <c r="Y293" i="4"/>
  <c r="Z293" i="4"/>
  <c r="R294" i="4"/>
  <c r="S294" i="4"/>
  <c r="T294" i="4"/>
  <c r="U294" i="4"/>
  <c r="V294" i="4"/>
  <c r="W294" i="4"/>
  <c r="X294" i="4"/>
  <c r="Y294" i="4"/>
  <c r="R295" i="4"/>
  <c r="S295" i="4"/>
  <c r="T295" i="4"/>
  <c r="U295" i="4"/>
  <c r="V295" i="4"/>
  <c r="W295" i="4"/>
  <c r="X295" i="4"/>
  <c r="Y295" i="4"/>
  <c r="Z295" i="4"/>
  <c r="R296" i="4"/>
  <c r="S296" i="4"/>
  <c r="T296" i="4"/>
  <c r="U296" i="4"/>
  <c r="V296" i="4"/>
  <c r="W296" i="4"/>
  <c r="X296" i="4"/>
  <c r="Y296" i="4"/>
  <c r="R297" i="4"/>
  <c r="S297" i="4"/>
  <c r="T297" i="4"/>
  <c r="U297" i="4"/>
  <c r="V297" i="4"/>
  <c r="W297" i="4"/>
  <c r="X297" i="4"/>
  <c r="Y297" i="4"/>
  <c r="Z297" i="4"/>
  <c r="R298" i="4"/>
  <c r="S298" i="4"/>
  <c r="T298" i="4"/>
  <c r="U298" i="4"/>
  <c r="V298" i="4"/>
  <c r="W298" i="4"/>
  <c r="X298" i="4"/>
  <c r="Y298" i="4"/>
  <c r="R299" i="4"/>
  <c r="S299" i="4"/>
  <c r="T299" i="4"/>
  <c r="U299" i="4"/>
  <c r="V299" i="4"/>
  <c r="W299" i="4"/>
  <c r="X299" i="4"/>
  <c r="Y299" i="4"/>
  <c r="Z299" i="4"/>
  <c r="R300" i="4"/>
  <c r="S300" i="4"/>
  <c r="T300" i="4"/>
  <c r="U300" i="4"/>
  <c r="V300" i="4"/>
  <c r="W300" i="4"/>
  <c r="X300" i="4"/>
  <c r="Y300" i="4"/>
  <c r="R301" i="4"/>
  <c r="S301" i="4"/>
  <c r="T301" i="4"/>
  <c r="U301" i="4"/>
  <c r="V301" i="4"/>
  <c r="W301" i="4"/>
  <c r="X301" i="4"/>
  <c r="Y301" i="4"/>
  <c r="Z301" i="4"/>
  <c r="R302" i="4"/>
  <c r="S302" i="4"/>
  <c r="T302" i="4"/>
  <c r="U302" i="4"/>
  <c r="V302" i="4"/>
  <c r="W302" i="4"/>
  <c r="X302" i="4"/>
  <c r="Y302" i="4"/>
  <c r="R303" i="4"/>
  <c r="S303" i="4"/>
  <c r="T303" i="4"/>
  <c r="U303" i="4"/>
  <c r="V303" i="4"/>
  <c r="W303" i="4"/>
  <c r="X303" i="4"/>
  <c r="Y303" i="4"/>
  <c r="Z303" i="4"/>
  <c r="R304" i="4"/>
  <c r="S304" i="4"/>
  <c r="T304" i="4"/>
  <c r="U304" i="4"/>
  <c r="V304" i="4"/>
  <c r="W304" i="4"/>
  <c r="X304" i="4"/>
  <c r="Y304" i="4"/>
  <c r="R305" i="4"/>
  <c r="S305" i="4"/>
  <c r="T305" i="4"/>
  <c r="U305" i="4"/>
  <c r="V305" i="4"/>
  <c r="W305" i="4"/>
  <c r="X305" i="4"/>
  <c r="Y305" i="4"/>
  <c r="Z305" i="4"/>
  <c r="R306" i="4"/>
  <c r="S306" i="4"/>
  <c r="T306" i="4"/>
  <c r="U306" i="4"/>
  <c r="V306" i="4"/>
  <c r="W306" i="4"/>
  <c r="X306" i="4"/>
  <c r="Y306" i="4"/>
  <c r="R307" i="4"/>
  <c r="S307" i="4"/>
  <c r="T307" i="4"/>
  <c r="U307" i="4"/>
  <c r="V307" i="4"/>
  <c r="W307" i="4"/>
  <c r="X307" i="4"/>
  <c r="Y307" i="4"/>
  <c r="Z307" i="4"/>
  <c r="R308" i="4"/>
  <c r="S308" i="4"/>
  <c r="T308" i="4"/>
  <c r="U308" i="4"/>
  <c r="V308" i="4"/>
  <c r="W308" i="4"/>
  <c r="X308" i="4"/>
  <c r="Y308" i="4"/>
  <c r="R309" i="4"/>
  <c r="S309" i="4"/>
  <c r="T309" i="4"/>
  <c r="U309" i="4"/>
  <c r="V309" i="4"/>
  <c r="W309" i="4"/>
  <c r="X309" i="4"/>
  <c r="Y309" i="4"/>
  <c r="Z309" i="4"/>
  <c r="R310" i="4"/>
  <c r="S310" i="4"/>
  <c r="T310" i="4"/>
  <c r="U310" i="4"/>
  <c r="V310" i="4"/>
  <c r="W310" i="4"/>
  <c r="X310" i="4"/>
  <c r="Y310" i="4"/>
  <c r="R311" i="4"/>
  <c r="S311" i="4"/>
  <c r="T311" i="4"/>
  <c r="U311" i="4"/>
  <c r="V311" i="4"/>
  <c r="W311" i="4"/>
  <c r="X311" i="4"/>
  <c r="Y311" i="4"/>
  <c r="Z311" i="4"/>
  <c r="R312" i="4"/>
  <c r="S312" i="4"/>
  <c r="T312" i="4"/>
  <c r="U312" i="4"/>
  <c r="V312" i="4"/>
  <c r="W312" i="4"/>
  <c r="X312" i="4"/>
  <c r="Y312" i="4"/>
  <c r="R313" i="4"/>
  <c r="S313" i="4"/>
  <c r="T313" i="4"/>
  <c r="U313" i="4"/>
  <c r="V313" i="4"/>
  <c r="W313" i="4"/>
  <c r="X313" i="4"/>
  <c r="Y313" i="4"/>
  <c r="Z313" i="4"/>
  <c r="R314" i="4"/>
  <c r="S314" i="4"/>
  <c r="T314" i="4"/>
  <c r="U314" i="4"/>
  <c r="V314" i="4"/>
  <c r="W314" i="4"/>
  <c r="X314" i="4"/>
  <c r="Y314" i="4"/>
  <c r="R315" i="4"/>
  <c r="S315" i="4"/>
  <c r="T315" i="4"/>
  <c r="U315" i="4"/>
  <c r="V315" i="4"/>
  <c r="W315" i="4"/>
  <c r="X315" i="4"/>
  <c r="Y315" i="4"/>
  <c r="Z315" i="4"/>
  <c r="R316" i="4"/>
  <c r="S316" i="4"/>
  <c r="T316" i="4"/>
  <c r="U316" i="4"/>
  <c r="V316" i="4"/>
  <c r="W316" i="4"/>
  <c r="X316" i="4"/>
  <c r="Y316" i="4"/>
  <c r="R317" i="4"/>
  <c r="S317" i="4"/>
  <c r="T317" i="4"/>
  <c r="U317" i="4"/>
  <c r="V317" i="4"/>
  <c r="W317" i="4"/>
  <c r="X317" i="4"/>
  <c r="Y317" i="4"/>
  <c r="Z317" i="4"/>
  <c r="R318" i="4"/>
  <c r="S318" i="4"/>
  <c r="T318" i="4"/>
  <c r="U318" i="4"/>
  <c r="V318" i="4"/>
  <c r="W318" i="4"/>
  <c r="X318" i="4"/>
  <c r="Y318" i="4"/>
  <c r="R319" i="4"/>
  <c r="S319" i="4"/>
  <c r="T319" i="4"/>
  <c r="U319" i="4"/>
  <c r="V319" i="4"/>
  <c r="W319" i="4"/>
  <c r="X319" i="4"/>
  <c r="Y319" i="4"/>
  <c r="Z319" i="4"/>
  <c r="R320" i="4"/>
  <c r="S320" i="4"/>
  <c r="T320" i="4"/>
  <c r="U320" i="4"/>
  <c r="V320" i="4"/>
  <c r="W320" i="4"/>
  <c r="X320" i="4"/>
  <c r="Y320" i="4"/>
  <c r="R321" i="4"/>
  <c r="S321" i="4"/>
  <c r="T321" i="4"/>
  <c r="U321" i="4"/>
  <c r="V321" i="4"/>
  <c r="W321" i="4"/>
  <c r="X321" i="4"/>
  <c r="Y321" i="4"/>
  <c r="Z321" i="4"/>
  <c r="R322" i="4"/>
  <c r="S322" i="4"/>
  <c r="T322" i="4"/>
  <c r="U322" i="4"/>
  <c r="V322" i="4"/>
  <c r="W322" i="4"/>
  <c r="X322" i="4"/>
  <c r="Y322" i="4"/>
  <c r="R323" i="4"/>
  <c r="S323" i="4"/>
  <c r="T323" i="4"/>
  <c r="U323" i="4"/>
  <c r="V323" i="4"/>
  <c r="W323" i="4"/>
  <c r="X323" i="4"/>
  <c r="Y323" i="4"/>
  <c r="Z323" i="4"/>
  <c r="R324" i="4"/>
  <c r="S324" i="4"/>
  <c r="T324" i="4"/>
  <c r="U324" i="4"/>
  <c r="V324" i="4"/>
  <c r="W324" i="4"/>
  <c r="X324" i="4"/>
  <c r="Y324" i="4"/>
  <c r="R325" i="4"/>
  <c r="S325" i="4"/>
  <c r="T325" i="4"/>
  <c r="U325" i="4"/>
  <c r="V325" i="4"/>
  <c r="W325" i="4"/>
  <c r="X325" i="4"/>
  <c r="Y325" i="4"/>
  <c r="Z325" i="4"/>
  <c r="R326" i="4"/>
  <c r="S326" i="4"/>
  <c r="T326" i="4"/>
  <c r="U326" i="4"/>
  <c r="V326" i="4"/>
  <c r="W326" i="4"/>
  <c r="X326" i="4"/>
  <c r="Y326" i="4"/>
  <c r="R327" i="4"/>
  <c r="S327" i="4"/>
  <c r="T327" i="4"/>
  <c r="U327" i="4"/>
  <c r="V327" i="4"/>
  <c r="W327" i="4"/>
  <c r="X327" i="4"/>
  <c r="Y327" i="4"/>
  <c r="R328" i="4"/>
  <c r="S328" i="4"/>
  <c r="T328" i="4"/>
  <c r="U328" i="4"/>
  <c r="V328" i="4"/>
  <c r="W328" i="4"/>
  <c r="X328" i="4"/>
  <c r="Y328" i="4"/>
  <c r="Z328" i="4"/>
  <c r="R329" i="4"/>
  <c r="S329" i="4"/>
  <c r="T329" i="4"/>
  <c r="U329" i="4"/>
  <c r="V329" i="4"/>
  <c r="W329" i="4"/>
  <c r="X329" i="4"/>
  <c r="Y329" i="4"/>
  <c r="R330" i="4"/>
  <c r="S330" i="4"/>
  <c r="T330" i="4"/>
  <c r="U330" i="4"/>
  <c r="V330" i="4"/>
  <c r="W330" i="4"/>
  <c r="X330" i="4"/>
  <c r="Y330" i="4"/>
  <c r="Z330" i="4"/>
  <c r="R331" i="4"/>
  <c r="S331" i="4"/>
  <c r="T331" i="4"/>
  <c r="U331" i="4"/>
  <c r="V331" i="4"/>
  <c r="W331" i="4"/>
  <c r="X331" i="4"/>
  <c r="Y331" i="4"/>
  <c r="R332" i="4"/>
  <c r="S332" i="4"/>
  <c r="T332" i="4"/>
  <c r="U332" i="4"/>
  <c r="V332" i="4"/>
  <c r="W332" i="4"/>
  <c r="X332" i="4"/>
  <c r="Y332" i="4"/>
  <c r="Z332" i="4"/>
  <c r="R333" i="4"/>
  <c r="S333" i="4"/>
  <c r="T333" i="4"/>
  <c r="U333" i="4"/>
  <c r="V333" i="4"/>
  <c r="W333" i="4"/>
  <c r="X333" i="4"/>
  <c r="Y333" i="4"/>
  <c r="R334" i="4"/>
  <c r="S334" i="4"/>
  <c r="T334" i="4"/>
  <c r="U334" i="4"/>
  <c r="V334" i="4"/>
  <c r="W334" i="4"/>
  <c r="X334" i="4"/>
  <c r="Y334" i="4"/>
  <c r="Z334" i="4"/>
  <c r="R335" i="4"/>
  <c r="S335" i="4"/>
  <c r="T335" i="4"/>
  <c r="U335" i="4"/>
  <c r="V335" i="4"/>
  <c r="W335" i="4"/>
  <c r="X335" i="4"/>
  <c r="Y335" i="4"/>
  <c r="R336" i="4"/>
  <c r="S336" i="4"/>
  <c r="T336" i="4"/>
  <c r="U336" i="4"/>
  <c r="V336" i="4"/>
  <c r="W336" i="4"/>
  <c r="X336" i="4"/>
  <c r="Y336" i="4"/>
  <c r="Z336" i="4"/>
  <c r="R337" i="4"/>
  <c r="S337" i="4"/>
  <c r="T337" i="4"/>
  <c r="U337" i="4"/>
  <c r="V337" i="4"/>
  <c r="W337" i="4"/>
  <c r="X337" i="4"/>
  <c r="Y337" i="4"/>
  <c r="R338" i="4"/>
  <c r="S338" i="4"/>
  <c r="T338" i="4"/>
  <c r="U338" i="4"/>
  <c r="V338" i="4"/>
  <c r="W338" i="4"/>
  <c r="X338" i="4"/>
  <c r="Y338" i="4"/>
  <c r="Z338" i="4"/>
  <c r="R339" i="4"/>
  <c r="S339" i="4"/>
  <c r="T339" i="4"/>
  <c r="U339" i="4"/>
  <c r="V339" i="4"/>
  <c r="W339" i="4"/>
  <c r="X339" i="4"/>
  <c r="Y339" i="4"/>
  <c r="R340" i="4"/>
  <c r="S340" i="4"/>
  <c r="T340" i="4"/>
  <c r="U340" i="4"/>
  <c r="V340" i="4"/>
  <c r="W340" i="4"/>
  <c r="X340" i="4"/>
  <c r="Y340" i="4"/>
  <c r="Z340" i="4"/>
  <c r="R341" i="4"/>
  <c r="S341" i="4"/>
  <c r="T341" i="4"/>
  <c r="U341" i="4"/>
  <c r="V341" i="4"/>
  <c r="W341" i="4"/>
  <c r="X341" i="4"/>
  <c r="Y341" i="4"/>
  <c r="R342" i="4"/>
  <c r="S342" i="4"/>
  <c r="T342" i="4"/>
  <c r="U342" i="4"/>
  <c r="V342" i="4"/>
  <c r="W342" i="4"/>
  <c r="X342" i="4"/>
  <c r="Y342" i="4"/>
  <c r="Z342" i="4"/>
  <c r="R343" i="4"/>
  <c r="S343" i="4"/>
  <c r="T343" i="4"/>
  <c r="U343" i="4"/>
  <c r="V343" i="4"/>
  <c r="W343" i="4"/>
  <c r="X343" i="4"/>
  <c r="Y343" i="4"/>
  <c r="R344" i="4"/>
  <c r="S344" i="4"/>
  <c r="T344" i="4"/>
  <c r="U344" i="4"/>
  <c r="V344" i="4"/>
  <c r="W344" i="4"/>
  <c r="X344" i="4"/>
  <c r="Y344" i="4"/>
  <c r="Z344" i="4"/>
  <c r="R345" i="4"/>
  <c r="S345" i="4"/>
  <c r="T345" i="4"/>
  <c r="U345" i="4"/>
  <c r="V345" i="4"/>
  <c r="W345" i="4"/>
  <c r="X345" i="4"/>
  <c r="Y345" i="4"/>
  <c r="R346" i="4"/>
  <c r="S346" i="4"/>
  <c r="T346" i="4"/>
  <c r="U346" i="4"/>
  <c r="V346" i="4"/>
  <c r="W346" i="4"/>
  <c r="X346" i="4"/>
  <c r="Y346" i="4"/>
  <c r="Z346" i="4"/>
  <c r="R347" i="4"/>
  <c r="S347" i="4"/>
  <c r="T347" i="4"/>
  <c r="U347" i="4"/>
  <c r="V347" i="4"/>
  <c r="W347" i="4"/>
  <c r="X347" i="4"/>
  <c r="Y347" i="4"/>
  <c r="R348" i="4"/>
  <c r="S348" i="4"/>
  <c r="T348" i="4"/>
  <c r="U348" i="4"/>
  <c r="V348" i="4"/>
  <c r="W348" i="4"/>
  <c r="X348" i="4"/>
  <c r="Y348" i="4"/>
  <c r="Z348" i="4"/>
  <c r="R349" i="4"/>
  <c r="S349" i="4"/>
  <c r="T349" i="4"/>
  <c r="U349" i="4"/>
  <c r="V349" i="4"/>
  <c r="W349" i="4"/>
  <c r="X349" i="4"/>
  <c r="Y349" i="4"/>
  <c r="R350" i="4"/>
  <c r="S350" i="4"/>
  <c r="T350" i="4"/>
  <c r="U350" i="4"/>
  <c r="V350" i="4"/>
  <c r="W350" i="4"/>
  <c r="X350" i="4"/>
  <c r="Y350" i="4"/>
  <c r="Z350" i="4"/>
  <c r="R351" i="4"/>
  <c r="S351" i="4"/>
  <c r="T351" i="4"/>
  <c r="U351" i="4"/>
  <c r="V351" i="4"/>
  <c r="W351" i="4"/>
  <c r="X351" i="4"/>
  <c r="Y351" i="4"/>
  <c r="R352" i="4"/>
  <c r="S352" i="4"/>
  <c r="T352" i="4"/>
  <c r="U352" i="4"/>
  <c r="V352" i="4"/>
  <c r="W352" i="4"/>
  <c r="X352" i="4"/>
  <c r="Y352" i="4"/>
  <c r="Z352" i="4"/>
  <c r="R353" i="4"/>
  <c r="S353" i="4"/>
  <c r="T353" i="4"/>
  <c r="U353" i="4"/>
  <c r="V353" i="4"/>
  <c r="W353" i="4"/>
  <c r="X353" i="4"/>
  <c r="Y353" i="4"/>
  <c r="R354" i="4"/>
  <c r="S354" i="4"/>
  <c r="T354" i="4"/>
  <c r="U354" i="4"/>
  <c r="V354" i="4"/>
  <c r="W354" i="4"/>
  <c r="X354" i="4"/>
  <c r="Y354" i="4"/>
  <c r="Z354" i="4"/>
  <c r="R355" i="4"/>
  <c r="S355" i="4"/>
  <c r="T355" i="4"/>
  <c r="U355" i="4"/>
  <c r="V355" i="4"/>
  <c r="W355" i="4"/>
  <c r="X355" i="4"/>
  <c r="Y355" i="4"/>
  <c r="R356" i="4"/>
  <c r="S356" i="4"/>
  <c r="T356" i="4"/>
  <c r="U356" i="4"/>
  <c r="V356" i="4"/>
  <c r="W356" i="4"/>
  <c r="X356" i="4"/>
  <c r="Y356" i="4"/>
  <c r="Z356" i="4"/>
  <c r="R357" i="4"/>
  <c r="S357" i="4"/>
  <c r="T357" i="4"/>
  <c r="U357" i="4"/>
  <c r="V357" i="4"/>
  <c r="W357" i="4"/>
  <c r="X357" i="4"/>
  <c r="Y357" i="4"/>
  <c r="R358" i="4"/>
  <c r="S358" i="4"/>
  <c r="T358" i="4"/>
  <c r="U358" i="4"/>
  <c r="V358" i="4"/>
  <c r="W358" i="4"/>
  <c r="X358" i="4"/>
  <c r="Y358" i="4"/>
  <c r="Z358" i="4"/>
  <c r="R359" i="4"/>
  <c r="S359" i="4"/>
  <c r="T359" i="4"/>
  <c r="U359" i="4"/>
  <c r="V359" i="4"/>
  <c r="W359" i="4"/>
  <c r="X359" i="4"/>
  <c r="Y359" i="4"/>
  <c r="R360" i="4"/>
  <c r="S360" i="4"/>
  <c r="T360" i="4"/>
  <c r="U360" i="4"/>
  <c r="V360" i="4"/>
  <c r="W360" i="4"/>
  <c r="X360" i="4"/>
  <c r="Y360" i="4"/>
  <c r="Z360" i="4"/>
  <c r="R361" i="4"/>
  <c r="S361" i="4"/>
  <c r="T361" i="4"/>
  <c r="U361" i="4"/>
  <c r="V361" i="4"/>
  <c r="W361" i="4"/>
  <c r="X361" i="4"/>
  <c r="Y361" i="4"/>
  <c r="R362" i="4"/>
  <c r="S362" i="4"/>
  <c r="T362" i="4"/>
  <c r="U362" i="4"/>
  <c r="V362" i="4"/>
  <c r="W362" i="4"/>
  <c r="X362" i="4"/>
  <c r="Y362" i="4"/>
  <c r="Z362" i="4"/>
  <c r="R363" i="4"/>
  <c r="S363" i="4"/>
  <c r="T363" i="4"/>
  <c r="U363" i="4"/>
  <c r="V363" i="4"/>
  <c r="W363" i="4"/>
  <c r="X363" i="4"/>
  <c r="Y363" i="4"/>
  <c r="R364" i="4"/>
  <c r="S364" i="4"/>
  <c r="T364" i="4"/>
  <c r="U364" i="4"/>
  <c r="V364" i="4"/>
  <c r="W364" i="4"/>
  <c r="X364" i="4"/>
  <c r="Y364" i="4"/>
  <c r="Z364" i="4"/>
  <c r="R365" i="4"/>
  <c r="S365" i="4"/>
  <c r="T365" i="4"/>
  <c r="U365" i="4"/>
  <c r="V365" i="4"/>
  <c r="W365" i="4"/>
  <c r="X365" i="4"/>
  <c r="Y365" i="4"/>
  <c r="R366" i="4"/>
  <c r="S366" i="4"/>
  <c r="T366" i="4"/>
  <c r="U366" i="4"/>
  <c r="V366" i="4"/>
  <c r="W366" i="4"/>
  <c r="X366" i="4"/>
  <c r="Y366" i="4"/>
  <c r="Z366" i="4"/>
  <c r="R367" i="4"/>
  <c r="S367" i="4"/>
  <c r="T367" i="4"/>
  <c r="U367" i="4"/>
  <c r="V367" i="4"/>
  <c r="W367" i="4"/>
  <c r="X367" i="4"/>
  <c r="Y367" i="4"/>
  <c r="R368" i="4"/>
  <c r="S368" i="4"/>
  <c r="T368" i="4"/>
  <c r="U368" i="4"/>
  <c r="V368" i="4"/>
  <c r="W368" i="4"/>
  <c r="X368" i="4"/>
  <c r="Y368" i="4"/>
  <c r="Z368" i="4"/>
  <c r="R369" i="4"/>
  <c r="S369" i="4"/>
  <c r="T369" i="4"/>
  <c r="U369" i="4"/>
  <c r="V369" i="4"/>
  <c r="W369" i="4"/>
  <c r="X369" i="4"/>
  <c r="Y369" i="4"/>
  <c r="R370" i="4"/>
  <c r="S370" i="4"/>
  <c r="T370" i="4"/>
  <c r="U370" i="4"/>
  <c r="V370" i="4"/>
  <c r="W370" i="4"/>
  <c r="X370" i="4"/>
  <c r="Y370" i="4"/>
  <c r="Z370" i="4"/>
  <c r="R371" i="4"/>
  <c r="S371" i="4"/>
  <c r="T371" i="4"/>
  <c r="U371" i="4"/>
  <c r="V371" i="4"/>
  <c r="W371" i="4"/>
  <c r="X371" i="4"/>
  <c r="Y371" i="4"/>
  <c r="R372" i="4"/>
  <c r="S372" i="4"/>
  <c r="T372" i="4"/>
  <c r="U372" i="4"/>
  <c r="V372" i="4"/>
  <c r="W372" i="4"/>
  <c r="X372" i="4"/>
  <c r="Y372" i="4"/>
  <c r="Z372" i="4"/>
  <c r="R373" i="4"/>
  <c r="S373" i="4"/>
  <c r="T373" i="4"/>
  <c r="U373" i="4"/>
  <c r="V373" i="4"/>
  <c r="W373" i="4"/>
  <c r="X373" i="4"/>
  <c r="Y373" i="4"/>
  <c r="R374" i="4"/>
  <c r="S374" i="4"/>
  <c r="T374" i="4"/>
  <c r="U374" i="4"/>
  <c r="V374" i="4"/>
  <c r="W374" i="4"/>
  <c r="X374" i="4"/>
  <c r="Y374" i="4"/>
  <c r="Z374" i="4"/>
  <c r="R375" i="4"/>
  <c r="S375" i="4"/>
  <c r="T375" i="4"/>
  <c r="U375" i="4"/>
  <c r="V375" i="4"/>
  <c r="W375" i="4"/>
  <c r="X375" i="4"/>
  <c r="Y375" i="4"/>
  <c r="R376" i="4"/>
  <c r="S376" i="4"/>
  <c r="T376" i="4"/>
  <c r="U376" i="4"/>
  <c r="V376" i="4"/>
  <c r="W376" i="4"/>
  <c r="X376" i="4"/>
  <c r="Y376" i="4"/>
  <c r="Z376" i="4"/>
  <c r="R377" i="4"/>
  <c r="S377" i="4"/>
  <c r="T377" i="4"/>
  <c r="U377" i="4"/>
  <c r="V377" i="4"/>
  <c r="W377" i="4"/>
  <c r="X377" i="4"/>
  <c r="Y377" i="4"/>
  <c r="R378" i="4"/>
  <c r="S378" i="4"/>
  <c r="T378" i="4"/>
  <c r="U378" i="4"/>
  <c r="V378" i="4"/>
  <c r="W378" i="4"/>
  <c r="X378" i="4"/>
  <c r="Y378" i="4"/>
  <c r="Z378" i="4"/>
  <c r="R379" i="4"/>
  <c r="S379" i="4"/>
  <c r="T379" i="4"/>
  <c r="U379" i="4"/>
  <c r="V379" i="4"/>
  <c r="W379" i="4"/>
  <c r="X379" i="4"/>
  <c r="Y379" i="4"/>
  <c r="R380" i="4"/>
  <c r="S380" i="4"/>
  <c r="T380" i="4"/>
  <c r="U380" i="4"/>
  <c r="V380" i="4"/>
  <c r="W380" i="4"/>
  <c r="X380" i="4"/>
  <c r="Y380" i="4"/>
  <c r="Z380" i="4"/>
  <c r="R381" i="4"/>
  <c r="S381" i="4"/>
  <c r="T381" i="4"/>
  <c r="U381" i="4"/>
  <c r="V381" i="4"/>
  <c r="W381" i="4"/>
  <c r="X381" i="4"/>
  <c r="Y381" i="4"/>
  <c r="R382" i="4"/>
  <c r="S382" i="4"/>
  <c r="T382" i="4"/>
  <c r="U382" i="4"/>
  <c r="V382" i="4"/>
  <c r="W382" i="4"/>
  <c r="X382" i="4"/>
  <c r="Y382" i="4"/>
  <c r="Z382" i="4"/>
  <c r="R383" i="4"/>
  <c r="S383" i="4"/>
  <c r="T383" i="4"/>
  <c r="U383" i="4"/>
  <c r="V383" i="4"/>
  <c r="W383" i="4"/>
  <c r="X383" i="4"/>
  <c r="Y383" i="4"/>
  <c r="R384" i="4"/>
  <c r="S384" i="4"/>
  <c r="T384" i="4"/>
  <c r="U384" i="4"/>
  <c r="V384" i="4"/>
  <c r="W384" i="4"/>
  <c r="X384" i="4"/>
  <c r="Y384" i="4"/>
  <c r="Z384" i="4"/>
  <c r="R385" i="4"/>
  <c r="S385" i="4"/>
  <c r="T385" i="4"/>
  <c r="U385" i="4"/>
  <c r="V385" i="4"/>
  <c r="W385" i="4"/>
  <c r="X385" i="4"/>
  <c r="Y385" i="4"/>
  <c r="R386" i="4"/>
  <c r="S386" i="4"/>
  <c r="T386" i="4"/>
  <c r="U386" i="4"/>
  <c r="V386" i="4"/>
  <c r="W386" i="4"/>
  <c r="X386" i="4"/>
  <c r="Y386" i="4"/>
  <c r="Z386" i="4"/>
  <c r="R387" i="4"/>
  <c r="S387" i="4"/>
  <c r="T387" i="4"/>
  <c r="U387" i="4"/>
  <c r="V387" i="4"/>
  <c r="W387" i="4"/>
  <c r="X387" i="4"/>
  <c r="Y387" i="4"/>
  <c r="R388" i="4"/>
  <c r="S388" i="4"/>
  <c r="T388" i="4"/>
  <c r="U388" i="4"/>
  <c r="V388" i="4"/>
  <c r="W388" i="4"/>
  <c r="X388" i="4"/>
  <c r="Y388" i="4"/>
  <c r="Z388" i="4"/>
  <c r="R389" i="4"/>
  <c r="S389" i="4"/>
  <c r="T389" i="4"/>
  <c r="U389" i="4"/>
  <c r="V389" i="4"/>
  <c r="W389" i="4"/>
  <c r="X389" i="4"/>
  <c r="Y389" i="4"/>
  <c r="R390" i="4"/>
  <c r="S390" i="4"/>
  <c r="T390" i="4"/>
  <c r="U390" i="4"/>
  <c r="V390" i="4"/>
  <c r="W390" i="4"/>
  <c r="X390" i="4"/>
  <c r="Y390" i="4"/>
  <c r="Z390" i="4"/>
  <c r="R391" i="4"/>
  <c r="S391" i="4"/>
  <c r="T391" i="4"/>
  <c r="U391" i="4"/>
  <c r="V391" i="4"/>
  <c r="W391" i="4"/>
  <c r="X391" i="4"/>
  <c r="Y391" i="4"/>
  <c r="R392" i="4"/>
  <c r="S392" i="4"/>
  <c r="T392" i="4"/>
  <c r="U392" i="4"/>
  <c r="V392" i="4"/>
  <c r="W392" i="4"/>
  <c r="X392" i="4"/>
  <c r="Y392" i="4"/>
  <c r="Z392" i="4"/>
  <c r="R393" i="4"/>
  <c r="S393" i="4"/>
  <c r="T393" i="4"/>
  <c r="U393" i="4"/>
  <c r="V393" i="4"/>
  <c r="W393" i="4"/>
  <c r="X393" i="4"/>
  <c r="Y393" i="4"/>
  <c r="R394" i="4"/>
  <c r="S394" i="4"/>
  <c r="T394" i="4"/>
  <c r="U394" i="4"/>
  <c r="V394" i="4"/>
  <c r="W394" i="4"/>
  <c r="X394" i="4"/>
  <c r="Y394" i="4"/>
  <c r="Z394" i="4"/>
  <c r="R395" i="4"/>
  <c r="S395" i="4"/>
  <c r="T395" i="4"/>
  <c r="U395" i="4"/>
  <c r="V395" i="4"/>
  <c r="W395" i="4"/>
  <c r="X395" i="4"/>
  <c r="Y395" i="4"/>
  <c r="R396" i="4"/>
  <c r="S396" i="4"/>
  <c r="T396" i="4"/>
  <c r="U396" i="4"/>
  <c r="V396" i="4"/>
  <c r="W396" i="4"/>
  <c r="X396" i="4"/>
  <c r="Y396" i="4"/>
  <c r="Z396" i="4"/>
  <c r="R397" i="4"/>
  <c r="S397" i="4"/>
  <c r="T397" i="4"/>
  <c r="U397" i="4"/>
  <c r="V397" i="4"/>
  <c r="W397" i="4"/>
  <c r="X397" i="4"/>
  <c r="Y397" i="4"/>
  <c r="R398" i="4"/>
  <c r="S398" i="4"/>
  <c r="T398" i="4"/>
  <c r="U398" i="4"/>
  <c r="V398" i="4"/>
  <c r="W398" i="4"/>
  <c r="X398" i="4"/>
  <c r="Y398" i="4"/>
  <c r="Z398" i="4"/>
  <c r="R399" i="4"/>
  <c r="S399" i="4"/>
  <c r="T399" i="4"/>
  <c r="U399" i="4"/>
  <c r="V399" i="4"/>
  <c r="W399" i="4"/>
  <c r="X399" i="4"/>
  <c r="Y399" i="4"/>
  <c r="R400" i="4"/>
  <c r="S400" i="4"/>
  <c r="T400" i="4"/>
  <c r="U400" i="4"/>
  <c r="V400" i="4"/>
  <c r="W400" i="4"/>
  <c r="X400" i="4"/>
  <c r="Y400" i="4"/>
  <c r="Z400" i="4"/>
  <c r="R401" i="4"/>
  <c r="S401" i="4"/>
  <c r="T401" i="4"/>
  <c r="U401" i="4"/>
  <c r="V401" i="4"/>
  <c r="W401" i="4"/>
  <c r="X401" i="4"/>
  <c r="Y401" i="4"/>
  <c r="R402" i="4"/>
  <c r="S402" i="4"/>
  <c r="T402" i="4"/>
  <c r="U402" i="4"/>
  <c r="V402" i="4"/>
  <c r="W402" i="4"/>
  <c r="X402" i="4"/>
  <c r="Y402" i="4"/>
  <c r="Z402" i="4"/>
  <c r="R403" i="4"/>
  <c r="S403" i="4"/>
  <c r="T403" i="4"/>
  <c r="U403" i="4"/>
  <c r="V403" i="4"/>
  <c r="W403" i="4"/>
  <c r="X403" i="4"/>
  <c r="Y403" i="4"/>
  <c r="R404" i="4"/>
  <c r="S404" i="4"/>
  <c r="T404" i="4"/>
  <c r="U404" i="4"/>
  <c r="V404" i="4"/>
  <c r="W404" i="4"/>
  <c r="X404" i="4"/>
  <c r="Y404" i="4"/>
  <c r="Z404" i="4"/>
  <c r="R405" i="4"/>
  <c r="S405" i="4"/>
  <c r="T405" i="4"/>
  <c r="U405" i="4"/>
  <c r="V405" i="4"/>
  <c r="W405" i="4"/>
  <c r="X405" i="4"/>
  <c r="Y405" i="4"/>
  <c r="R406" i="4"/>
  <c r="S406" i="4"/>
  <c r="T406" i="4"/>
  <c r="U406" i="4"/>
  <c r="V406" i="4"/>
  <c r="W406" i="4"/>
  <c r="X406" i="4"/>
  <c r="Y406" i="4"/>
  <c r="Z406" i="4"/>
  <c r="R407" i="4"/>
  <c r="S407" i="4"/>
  <c r="T407" i="4"/>
  <c r="U407" i="4"/>
  <c r="V407" i="4"/>
  <c r="W407" i="4"/>
  <c r="X407" i="4"/>
  <c r="Y407" i="4"/>
  <c r="R408" i="4"/>
  <c r="S408" i="4"/>
  <c r="T408" i="4"/>
  <c r="U408" i="4"/>
  <c r="V408" i="4"/>
  <c r="W408" i="4"/>
  <c r="X408" i="4"/>
  <c r="Y408" i="4"/>
  <c r="Z408" i="4"/>
  <c r="R409" i="4"/>
  <c r="S409" i="4"/>
  <c r="T409" i="4"/>
  <c r="U409" i="4"/>
  <c r="V409" i="4"/>
  <c r="W409" i="4"/>
  <c r="X409" i="4"/>
  <c r="Y409" i="4"/>
  <c r="R410" i="4"/>
  <c r="S410" i="4"/>
  <c r="T410" i="4"/>
  <c r="U410" i="4"/>
  <c r="V410" i="4"/>
  <c r="W410" i="4"/>
  <c r="X410" i="4"/>
  <c r="Y410" i="4"/>
  <c r="Z410" i="4"/>
  <c r="R411" i="4"/>
  <c r="S411" i="4"/>
  <c r="T411" i="4"/>
  <c r="U411" i="4"/>
  <c r="V411" i="4"/>
  <c r="W411" i="4"/>
  <c r="X411" i="4"/>
  <c r="Y411" i="4"/>
  <c r="R412" i="4"/>
  <c r="S412" i="4"/>
  <c r="T412" i="4"/>
  <c r="U412" i="4"/>
  <c r="V412" i="4"/>
  <c r="W412" i="4"/>
  <c r="X412" i="4"/>
  <c r="Y412" i="4"/>
  <c r="Z412" i="4"/>
  <c r="R413" i="4"/>
  <c r="S413" i="4"/>
  <c r="T413" i="4"/>
  <c r="U413" i="4"/>
  <c r="V413" i="4"/>
  <c r="W413" i="4"/>
  <c r="X413" i="4"/>
  <c r="Y413" i="4"/>
  <c r="R414" i="4"/>
  <c r="S414" i="4"/>
  <c r="T414" i="4"/>
  <c r="U414" i="4"/>
  <c r="V414" i="4"/>
  <c r="W414" i="4"/>
  <c r="X414" i="4"/>
  <c r="Y414" i="4"/>
  <c r="Z414" i="4"/>
  <c r="R415" i="4"/>
  <c r="S415" i="4"/>
  <c r="T415" i="4"/>
  <c r="U415" i="4"/>
  <c r="V415" i="4"/>
  <c r="W415" i="4"/>
  <c r="X415" i="4"/>
  <c r="Y415" i="4"/>
  <c r="R416" i="4"/>
  <c r="S416" i="4"/>
  <c r="T416" i="4"/>
  <c r="U416" i="4"/>
  <c r="V416" i="4"/>
  <c r="W416" i="4"/>
  <c r="X416" i="4"/>
  <c r="Y416" i="4"/>
  <c r="Z416" i="4"/>
  <c r="R417" i="4"/>
  <c r="S417" i="4"/>
  <c r="T417" i="4"/>
  <c r="U417" i="4"/>
  <c r="V417" i="4"/>
  <c r="W417" i="4"/>
  <c r="X417" i="4"/>
  <c r="Y417" i="4"/>
  <c r="R418" i="4"/>
  <c r="S418" i="4"/>
  <c r="T418" i="4"/>
  <c r="U418" i="4"/>
  <c r="V418" i="4"/>
  <c r="W418" i="4"/>
  <c r="X418" i="4"/>
  <c r="Y418" i="4"/>
  <c r="Z418" i="4"/>
  <c r="R419" i="4"/>
  <c r="S419" i="4"/>
  <c r="T419" i="4"/>
  <c r="U419" i="4"/>
  <c r="V419" i="4"/>
  <c r="W419" i="4"/>
  <c r="X419" i="4"/>
  <c r="Y419" i="4"/>
  <c r="R420" i="4"/>
  <c r="S420" i="4"/>
  <c r="T420" i="4"/>
  <c r="U420" i="4"/>
  <c r="V420" i="4"/>
  <c r="W420" i="4"/>
  <c r="X420" i="4"/>
  <c r="Y420" i="4"/>
  <c r="Z420" i="4"/>
  <c r="R421" i="4"/>
  <c r="S421" i="4"/>
  <c r="T421" i="4"/>
  <c r="U421" i="4"/>
  <c r="V421" i="4"/>
  <c r="W421" i="4"/>
  <c r="X421" i="4"/>
  <c r="Y421" i="4"/>
  <c r="R422" i="4"/>
  <c r="S422" i="4"/>
  <c r="T422" i="4"/>
  <c r="U422" i="4"/>
  <c r="V422" i="4"/>
  <c r="W422" i="4"/>
  <c r="X422" i="4"/>
  <c r="Y422" i="4"/>
  <c r="Z422" i="4"/>
  <c r="R423" i="4"/>
  <c r="S423" i="4"/>
  <c r="T423" i="4"/>
  <c r="U423" i="4"/>
  <c r="V423" i="4"/>
  <c r="W423" i="4"/>
  <c r="X423" i="4"/>
  <c r="Y423" i="4"/>
  <c r="R424" i="4"/>
  <c r="S424" i="4"/>
  <c r="T424" i="4"/>
  <c r="U424" i="4"/>
  <c r="V424" i="4"/>
  <c r="W424" i="4"/>
  <c r="X424" i="4"/>
  <c r="Y424" i="4"/>
  <c r="Z424" i="4"/>
  <c r="R425" i="4"/>
  <c r="S425" i="4"/>
  <c r="T425" i="4"/>
  <c r="U425" i="4"/>
  <c r="V425" i="4"/>
  <c r="W425" i="4"/>
  <c r="X425" i="4"/>
  <c r="Y425" i="4"/>
  <c r="R426" i="4"/>
  <c r="S426" i="4"/>
  <c r="T426" i="4"/>
  <c r="U426" i="4"/>
  <c r="V426" i="4"/>
  <c r="W426" i="4"/>
  <c r="X426" i="4"/>
  <c r="Y426" i="4"/>
  <c r="Z426" i="4"/>
  <c r="R427" i="4"/>
  <c r="S427" i="4"/>
  <c r="T427" i="4"/>
  <c r="U427" i="4"/>
  <c r="V427" i="4"/>
  <c r="W427" i="4"/>
  <c r="X427" i="4"/>
  <c r="Y427" i="4"/>
  <c r="R428" i="4"/>
  <c r="S428" i="4"/>
  <c r="T428" i="4"/>
  <c r="U428" i="4"/>
  <c r="V428" i="4"/>
  <c r="W428" i="4"/>
  <c r="X428" i="4"/>
  <c r="Y428" i="4"/>
  <c r="Z428" i="4"/>
  <c r="R429" i="4"/>
  <c r="S429" i="4"/>
  <c r="T429" i="4"/>
  <c r="U429" i="4"/>
  <c r="V429" i="4"/>
  <c r="W429" i="4"/>
  <c r="X429" i="4"/>
  <c r="Y429" i="4"/>
  <c r="R430" i="4"/>
  <c r="S430" i="4"/>
  <c r="T430" i="4"/>
  <c r="U430" i="4"/>
  <c r="V430" i="4"/>
  <c r="W430" i="4"/>
  <c r="X430" i="4"/>
  <c r="Y430" i="4"/>
  <c r="Z430" i="4"/>
  <c r="R431" i="4"/>
  <c r="S431" i="4"/>
  <c r="T431" i="4"/>
  <c r="U431" i="4"/>
  <c r="V431" i="4"/>
  <c r="W431" i="4"/>
  <c r="X431" i="4"/>
  <c r="Y431" i="4"/>
  <c r="R432" i="4"/>
  <c r="S432" i="4"/>
  <c r="T432" i="4"/>
  <c r="U432" i="4"/>
  <c r="V432" i="4"/>
  <c r="W432" i="4"/>
  <c r="X432" i="4"/>
  <c r="Y432" i="4"/>
  <c r="Z432" i="4"/>
  <c r="R433" i="4"/>
  <c r="S433" i="4"/>
  <c r="T433" i="4"/>
  <c r="U433" i="4"/>
  <c r="V433" i="4"/>
  <c r="W433" i="4"/>
  <c r="X433" i="4"/>
  <c r="Y433" i="4"/>
  <c r="R434" i="4"/>
  <c r="S434" i="4"/>
  <c r="T434" i="4"/>
  <c r="U434" i="4"/>
  <c r="V434" i="4"/>
  <c r="W434" i="4"/>
  <c r="X434" i="4"/>
  <c r="Y434" i="4"/>
  <c r="Z434" i="4"/>
  <c r="R435" i="4"/>
  <c r="S435" i="4"/>
  <c r="T435" i="4"/>
  <c r="U435" i="4"/>
  <c r="V435" i="4"/>
  <c r="W435" i="4"/>
  <c r="X435" i="4"/>
  <c r="Y435" i="4"/>
  <c r="R436" i="4"/>
  <c r="S436" i="4"/>
  <c r="T436" i="4"/>
  <c r="U436" i="4"/>
  <c r="V436" i="4"/>
  <c r="W436" i="4"/>
  <c r="X436" i="4"/>
  <c r="Y436" i="4"/>
  <c r="Z436" i="4"/>
  <c r="R437" i="4"/>
  <c r="S437" i="4"/>
  <c r="T437" i="4"/>
  <c r="U437" i="4"/>
  <c r="V437" i="4"/>
  <c r="W437" i="4"/>
  <c r="X437" i="4"/>
  <c r="Y437" i="4"/>
  <c r="R438" i="4"/>
  <c r="S438" i="4"/>
  <c r="T438" i="4"/>
  <c r="U438" i="4"/>
  <c r="V438" i="4"/>
  <c r="W438" i="4"/>
  <c r="X438" i="4"/>
  <c r="Y438" i="4"/>
  <c r="Z438" i="4"/>
  <c r="R439" i="4"/>
  <c r="S439" i="4"/>
  <c r="T439" i="4"/>
  <c r="U439" i="4"/>
  <c r="V439" i="4"/>
  <c r="W439" i="4"/>
  <c r="X439" i="4"/>
  <c r="Y439" i="4"/>
  <c r="R440" i="4"/>
  <c r="S440" i="4"/>
  <c r="T440" i="4"/>
  <c r="U440" i="4"/>
  <c r="V440" i="4"/>
  <c r="W440" i="4"/>
  <c r="X440" i="4"/>
  <c r="Y440" i="4"/>
  <c r="Z440" i="4"/>
  <c r="R441" i="4"/>
  <c r="S441" i="4"/>
  <c r="T441" i="4"/>
  <c r="U441" i="4"/>
  <c r="V441" i="4"/>
  <c r="W441" i="4"/>
  <c r="X441" i="4"/>
  <c r="Y441" i="4"/>
  <c r="R442" i="4"/>
  <c r="S442" i="4"/>
  <c r="T442" i="4"/>
  <c r="U442" i="4"/>
  <c r="V442" i="4"/>
  <c r="W442" i="4"/>
  <c r="X442" i="4"/>
  <c r="Y442" i="4"/>
  <c r="Z442" i="4"/>
  <c r="R443" i="4"/>
  <c r="S443" i="4"/>
  <c r="T443" i="4"/>
  <c r="U443" i="4"/>
  <c r="V443" i="4"/>
  <c r="W443" i="4"/>
  <c r="X443" i="4"/>
  <c r="Y443" i="4"/>
  <c r="R444" i="4"/>
  <c r="S444" i="4"/>
  <c r="T444" i="4"/>
  <c r="U444" i="4"/>
  <c r="V444" i="4"/>
  <c r="W444" i="4"/>
  <c r="X444" i="4"/>
  <c r="Y444" i="4"/>
  <c r="Z444" i="4"/>
  <c r="R445" i="4"/>
  <c r="S445" i="4"/>
  <c r="T445" i="4"/>
  <c r="U445" i="4"/>
  <c r="V445" i="4"/>
  <c r="W445" i="4"/>
  <c r="X445" i="4"/>
  <c r="Y445" i="4"/>
  <c r="R446" i="4"/>
  <c r="S446" i="4"/>
  <c r="T446" i="4"/>
  <c r="U446" i="4"/>
  <c r="V446" i="4"/>
  <c r="W446" i="4"/>
  <c r="X446" i="4"/>
  <c r="Y446" i="4"/>
  <c r="Z446" i="4"/>
  <c r="R447" i="4"/>
  <c r="S447" i="4"/>
  <c r="T447" i="4"/>
  <c r="U447" i="4"/>
  <c r="V447" i="4"/>
  <c r="W447" i="4"/>
  <c r="X447" i="4"/>
  <c r="Y447" i="4"/>
  <c r="R448" i="4"/>
  <c r="S448" i="4"/>
  <c r="T448" i="4"/>
  <c r="U448" i="4"/>
  <c r="V448" i="4"/>
  <c r="W448" i="4"/>
  <c r="X448" i="4"/>
  <c r="Y448" i="4"/>
  <c r="Z448" i="4"/>
  <c r="R449" i="4"/>
  <c r="S449" i="4"/>
  <c r="T449" i="4"/>
  <c r="U449" i="4"/>
  <c r="V449" i="4"/>
  <c r="W449" i="4"/>
  <c r="X449" i="4"/>
  <c r="Y449" i="4"/>
  <c r="R450" i="4"/>
  <c r="S450" i="4"/>
  <c r="T450" i="4"/>
  <c r="U450" i="4"/>
  <c r="V450" i="4"/>
  <c r="W450" i="4"/>
  <c r="X450" i="4"/>
  <c r="Y450" i="4"/>
  <c r="Z450" i="4"/>
  <c r="R451" i="4"/>
  <c r="S451" i="4"/>
  <c r="T451" i="4"/>
  <c r="U451" i="4"/>
  <c r="V451" i="4"/>
  <c r="W451" i="4"/>
  <c r="X451" i="4"/>
  <c r="Y451" i="4"/>
  <c r="R452" i="4"/>
  <c r="S452" i="4"/>
  <c r="T452" i="4"/>
  <c r="U452" i="4"/>
  <c r="V452" i="4"/>
  <c r="W452" i="4"/>
  <c r="X452" i="4"/>
  <c r="Y452" i="4"/>
  <c r="Z452" i="4"/>
  <c r="R453" i="4"/>
  <c r="S453" i="4"/>
  <c r="T453" i="4"/>
  <c r="U453" i="4"/>
  <c r="V453" i="4"/>
  <c r="W453" i="4"/>
  <c r="X453" i="4"/>
  <c r="Y453" i="4"/>
  <c r="R454" i="4"/>
  <c r="S454" i="4"/>
  <c r="T454" i="4"/>
  <c r="U454" i="4"/>
  <c r="V454" i="4"/>
  <c r="W454" i="4"/>
  <c r="X454" i="4"/>
  <c r="Y454" i="4"/>
  <c r="Z454" i="4"/>
  <c r="R455" i="4"/>
  <c r="S455" i="4"/>
  <c r="T455" i="4"/>
  <c r="U455" i="4"/>
  <c r="V455" i="4"/>
  <c r="W455" i="4"/>
  <c r="X455" i="4"/>
  <c r="Y455" i="4"/>
  <c r="R456" i="4"/>
  <c r="S456" i="4"/>
  <c r="T456" i="4"/>
  <c r="U456" i="4"/>
  <c r="V456" i="4"/>
  <c r="W456" i="4"/>
  <c r="X456" i="4"/>
  <c r="Y456" i="4"/>
  <c r="Z456" i="4"/>
  <c r="R457" i="4"/>
  <c r="S457" i="4"/>
  <c r="T457" i="4"/>
  <c r="U457" i="4"/>
  <c r="V457" i="4"/>
  <c r="W457" i="4"/>
  <c r="X457" i="4"/>
  <c r="Y457" i="4"/>
  <c r="R458" i="4"/>
  <c r="S458" i="4"/>
  <c r="T458" i="4"/>
  <c r="U458" i="4"/>
  <c r="V458" i="4"/>
  <c r="W458" i="4"/>
  <c r="X458" i="4"/>
  <c r="Y458" i="4"/>
  <c r="Z458" i="4"/>
  <c r="R459" i="4"/>
  <c r="S459" i="4"/>
  <c r="T459" i="4"/>
  <c r="U459" i="4"/>
  <c r="V459" i="4"/>
  <c r="W459" i="4"/>
  <c r="X459" i="4"/>
  <c r="Y459" i="4"/>
  <c r="R460" i="4"/>
  <c r="S460" i="4"/>
  <c r="T460" i="4"/>
  <c r="U460" i="4"/>
  <c r="V460" i="4"/>
  <c r="W460" i="4"/>
  <c r="X460" i="4"/>
  <c r="Y460" i="4"/>
  <c r="Z460" i="4"/>
  <c r="R461" i="4"/>
  <c r="S461" i="4"/>
  <c r="T461" i="4"/>
  <c r="U461" i="4"/>
  <c r="V461" i="4"/>
  <c r="W461" i="4"/>
  <c r="X461" i="4"/>
  <c r="Y461" i="4"/>
  <c r="R462" i="4"/>
  <c r="S462" i="4"/>
  <c r="T462" i="4"/>
  <c r="U462" i="4"/>
  <c r="V462" i="4"/>
  <c r="W462" i="4"/>
  <c r="X462" i="4"/>
  <c r="Y462" i="4"/>
  <c r="Z462" i="4"/>
  <c r="R463" i="4"/>
  <c r="S463" i="4"/>
  <c r="T463" i="4"/>
  <c r="U463" i="4"/>
  <c r="V463" i="4"/>
  <c r="W463" i="4"/>
  <c r="X463" i="4"/>
  <c r="Y463" i="4"/>
  <c r="R464" i="4"/>
  <c r="S464" i="4"/>
  <c r="T464" i="4"/>
  <c r="U464" i="4"/>
  <c r="V464" i="4"/>
  <c r="W464" i="4"/>
  <c r="X464" i="4"/>
  <c r="Y464" i="4"/>
  <c r="Z464" i="4"/>
  <c r="R465" i="4"/>
  <c r="S465" i="4"/>
  <c r="T465" i="4"/>
  <c r="U465" i="4"/>
  <c r="V465" i="4"/>
  <c r="W465" i="4"/>
  <c r="X465" i="4"/>
  <c r="Y465" i="4"/>
  <c r="R466" i="4"/>
  <c r="S466" i="4"/>
  <c r="T466" i="4"/>
  <c r="U466" i="4"/>
  <c r="V466" i="4"/>
  <c r="W466" i="4"/>
  <c r="X466" i="4"/>
  <c r="Y466" i="4"/>
  <c r="Z466" i="4"/>
  <c r="R467" i="4"/>
  <c r="S467" i="4"/>
  <c r="T467" i="4"/>
  <c r="U467" i="4"/>
  <c r="V467" i="4"/>
  <c r="W467" i="4"/>
  <c r="X467" i="4"/>
  <c r="Y467" i="4"/>
  <c r="R468" i="4"/>
  <c r="S468" i="4"/>
  <c r="T468" i="4"/>
  <c r="U468" i="4"/>
  <c r="V468" i="4"/>
  <c r="W468" i="4"/>
  <c r="X468" i="4"/>
  <c r="Y468" i="4"/>
  <c r="Z468" i="4"/>
  <c r="R469" i="4"/>
  <c r="S469" i="4"/>
  <c r="T469" i="4"/>
  <c r="U469" i="4"/>
  <c r="V469" i="4"/>
  <c r="W469" i="4"/>
  <c r="X469" i="4"/>
  <c r="Y469" i="4"/>
  <c r="R470" i="4"/>
  <c r="S470" i="4"/>
  <c r="T470" i="4"/>
  <c r="U470" i="4"/>
  <c r="V470" i="4"/>
  <c r="W470" i="4"/>
  <c r="X470" i="4"/>
  <c r="Y470" i="4"/>
  <c r="Z470" i="4"/>
  <c r="R471" i="4"/>
  <c r="S471" i="4"/>
  <c r="T471" i="4"/>
  <c r="U471" i="4"/>
  <c r="V471" i="4"/>
  <c r="W471" i="4"/>
  <c r="X471" i="4"/>
  <c r="Y471" i="4"/>
  <c r="R472" i="4"/>
  <c r="S472" i="4"/>
  <c r="T472" i="4"/>
  <c r="U472" i="4"/>
  <c r="V472" i="4"/>
  <c r="W472" i="4"/>
  <c r="X472" i="4"/>
  <c r="Y472" i="4"/>
  <c r="Z472" i="4"/>
  <c r="R473" i="4"/>
  <c r="S473" i="4"/>
  <c r="T473" i="4"/>
  <c r="U473" i="4"/>
  <c r="V473" i="4"/>
  <c r="W473" i="4"/>
  <c r="X473" i="4"/>
  <c r="Y473" i="4"/>
  <c r="R474" i="4"/>
  <c r="S474" i="4"/>
  <c r="T474" i="4"/>
  <c r="U474" i="4"/>
  <c r="V474" i="4"/>
  <c r="W474" i="4"/>
  <c r="X474" i="4"/>
  <c r="Y474" i="4"/>
  <c r="Z474" i="4"/>
  <c r="R475" i="4"/>
  <c r="S475" i="4"/>
  <c r="T475" i="4"/>
  <c r="U475" i="4"/>
  <c r="V475" i="4"/>
  <c r="W475" i="4"/>
  <c r="X475" i="4"/>
  <c r="Y475" i="4"/>
  <c r="R476" i="4"/>
  <c r="S476" i="4"/>
  <c r="T476" i="4"/>
  <c r="U476" i="4"/>
  <c r="V476" i="4"/>
  <c r="W476" i="4"/>
  <c r="X476" i="4"/>
  <c r="Y476" i="4"/>
  <c r="Z476" i="4"/>
  <c r="R477" i="4"/>
  <c r="S477" i="4"/>
  <c r="T477" i="4"/>
  <c r="U477" i="4"/>
  <c r="V477" i="4"/>
  <c r="W477" i="4"/>
  <c r="X477" i="4"/>
  <c r="Y477" i="4"/>
  <c r="R478" i="4"/>
  <c r="S478" i="4"/>
  <c r="T478" i="4"/>
  <c r="U478" i="4"/>
  <c r="V478" i="4"/>
  <c r="W478" i="4"/>
  <c r="X478" i="4"/>
  <c r="Y478" i="4"/>
  <c r="Z478" i="4"/>
  <c r="R479" i="4"/>
  <c r="S479" i="4"/>
  <c r="T479" i="4"/>
  <c r="U479" i="4"/>
  <c r="V479" i="4"/>
  <c r="W479" i="4"/>
  <c r="X479" i="4"/>
  <c r="Y479" i="4"/>
  <c r="R480" i="4"/>
  <c r="S480" i="4"/>
  <c r="T480" i="4"/>
  <c r="U480" i="4"/>
  <c r="V480" i="4"/>
  <c r="W480" i="4"/>
  <c r="X480" i="4"/>
  <c r="Y480" i="4"/>
  <c r="Z480" i="4"/>
  <c r="R481" i="4"/>
  <c r="S481" i="4"/>
  <c r="T481" i="4"/>
  <c r="U481" i="4"/>
  <c r="V481" i="4"/>
  <c r="W481" i="4"/>
  <c r="X481" i="4"/>
  <c r="Y481" i="4"/>
  <c r="R482" i="4"/>
  <c r="S482" i="4"/>
  <c r="T482" i="4"/>
  <c r="U482" i="4"/>
  <c r="V482" i="4"/>
  <c r="W482" i="4"/>
  <c r="X482" i="4"/>
  <c r="Y482" i="4"/>
  <c r="Z482" i="4"/>
  <c r="R483" i="4"/>
  <c r="S483" i="4"/>
  <c r="T483" i="4"/>
  <c r="U483" i="4"/>
  <c r="V483" i="4"/>
  <c r="W483" i="4"/>
  <c r="X483" i="4"/>
  <c r="Y483" i="4"/>
  <c r="R484" i="4"/>
  <c r="S484" i="4"/>
  <c r="T484" i="4"/>
  <c r="U484" i="4"/>
  <c r="V484" i="4"/>
  <c r="W484" i="4"/>
  <c r="X484" i="4"/>
  <c r="Y484" i="4"/>
  <c r="Z484" i="4"/>
  <c r="R485" i="4"/>
  <c r="S485" i="4"/>
  <c r="T485" i="4"/>
  <c r="U485" i="4"/>
  <c r="V485" i="4"/>
  <c r="W485" i="4"/>
  <c r="X485" i="4"/>
  <c r="Y485" i="4"/>
  <c r="R486" i="4"/>
  <c r="S486" i="4"/>
  <c r="T486" i="4"/>
  <c r="U486" i="4"/>
  <c r="V486" i="4"/>
  <c r="W486" i="4"/>
  <c r="X486" i="4"/>
  <c r="Y486" i="4"/>
  <c r="Z486" i="4"/>
  <c r="R487" i="4"/>
  <c r="S487" i="4"/>
  <c r="T487" i="4"/>
  <c r="U487" i="4"/>
  <c r="V487" i="4"/>
  <c r="W487" i="4"/>
  <c r="X487" i="4"/>
  <c r="Y487" i="4"/>
  <c r="R488" i="4"/>
  <c r="S488" i="4"/>
  <c r="T488" i="4"/>
  <c r="U488" i="4"/>
  <c r="V488" i="4"/>
  <c r="W488" i="4"/>
  <c r="X488" i="4"/>
  <c r="Y488" i="4"/>
  <c r="Z488" i="4"/>
  <c r="R489" i="4"/>
  <c r="S489" i="4"/>
  <c r="T489" i="4"/>
  <c r="U489" i="4"/>
  <c r="V489" i="4"/>
  <c r="W489" i="4"/>
  <c r="X489" i="4"/>
  <c r="Y489" i="4"/>
  <c r="R490" i="4"/>
  <c r="S490" i="4"/>
  <c r="T490" i="4"/>
  <c r="U490" i="4"/>
  <c r="V490" i="4"/>
  <c r="W490" i="4"/>
  <c r="X490" i="4"/>
  <c r="Y490" i="4"/>
  <c r="Z490" i="4"/>
  <c r="R491" i="4"/>
  <c r="S491" i="4"/>
  <c r="T491" i="4"/>
  <c r="U491" i="4"/>
  <c r="V491" i="4"/>
  <c r="W491" i="4"/>
  <c r="X491" i="4"/>
  <c r="Y491" i="4"/>
  <c r="R492" i="4"/>
  <c r="S492" i="4"/>
  <c r="T492" i="4"/>
  <c r="U492" i="4"/>
  <c r="V492" i="4"/>
  <c r="W492" i="4"/>
  <c r="X492" i="4"/>
  <c r="Y492" i="4"/>
  <c r="Z492" i="4"/>
  <c r="R493" i="4"/>
  <c r="S493" i="4"/>
  <c r="T493" i="4"/>
  <c r="U493" i="4"/>
  <c r="V493" i="4"/>
  <c r="W493" i="4"/>
  <c r="X493" i="4"/>
  <c r="Y493" i="4"/>
  <c r="R494" i="4"/>
  <c r="S494" i="4"/>
  <c r="T494" i="4"/>
  <c r="U494" i="4"/>
  <c r="V494" i="4"/>
  <c r="W494" i="4"/>
  <c r="X494" i="4"/>
  <c r="Y494" i="4"/>
  <c r="Z494" i="4"/>
  <c r="R495" i="4"/>
  <c r="S495" i="4"/>
  <c r="T495" i="4"/>
  <c r="U495" i="4"/>
  <c r="V495" i="4"/>
  <c r="W495" i="4"/>
  <c r="X495" i="4"/>
  <c r="Y495" i="4"/>
  <c r="R496" i="4"/>
  <c r="S496" i="4"/>
  <c r="T496" i="4"/>
  <c r="U496" i="4"/>
  <c r="V496" i="4"/>
  <c r="W496" i="4"/>
  <c r="X496" i="4"/>
  <c r="Y496" i="4"/>
  <c r="Z496" i="4"/>
  <c r="R497" i="4"/>
  <c r="S497" i="4"/>
  <c r="T497" i="4"/>
  <c r="U497" i="4"/>
  <c r="V497" i="4"/>
  <c r="W497" i="4"/>
  <c r="X497" i="4"/>
  <c r="Y497" i="4"/>
  <c r="R498" i="4"/>
  <c r="S498" i="4"/>
  <c r="T498" i="4"/>
  <c r="U498" i="4"/>
  <c r="V498" i="4"/>
  <c r="W498" i="4"/>
  <c r="X498" i="4"/>
  <c r="Y498" i="4"/>
  <c r="Z498" i="4"/>
  <c r="R499" i="4"/>
  <c r="S499" i="4"/>
  <c r="T499" i="4"/>
  <c r="U499" i="4"/>
  <c r="V499" i="4"/>
  <c r="W499" i="4"/>
  <c r="X499" i="4"/>
  <c r="Y499" i="4"/>
  <c r="R500" i="4"/>
  <c r="S500" i="4"/>
  <c r="T500" i="4"/>
  <c r="U500" i="4"/>
  <c r="V500" i="4"/>
  <c r="W500" i="4"/>
  <c r="X500" i="4"/>
  <c r="Y500" i="4"/>
  <c r="Z500" i="4"/>
  <c r="R501" i="4"/>
  <c r="S501" i="4"/>
  <c r="T501" i="4"/>
  <c r="U501" i="4"/>
  <c r="V501" i="4"/>
  <c r="W501" i="4"/>
  <c r="X501" i="4"/>
  <c r="Y501" i="4"/>
  <c r="R502" i="4"/>
  <c r="S502" i="4"/>
  <c r="T502" i="4"/>
  <c r="U502" i="4"/>
  <c r="V502" i="4"/>
  <c r="W502" i="4"/>
  <c r="X502" i="4"/>
  <c r="Y502" i="4"/>
  <c r="Z502" i="4"/>
  <c r="R503" i="4"/>
  <c r="S503" i="4"/>
  <c r="T503" i="4"/>
  <c r="U503" i="4"/>
  <c r="V503" i="4"/>
  <c r="W503" i="4"/>
  <c r="X503" i="4"/>
  <c r="Y503" i="4"/>
  <c r="R504" i="4"/>
  <c r="S504" i="4"/>
  <c r="T504" i="4"/>
  <c r="U504" i="4"/>
  <c r="V504" i="4"/>
  <c r="W504" i="4"/>
  <c r="X504" i="4"/>
  <c r="Y504" i="4"/>
  <c r="Z504" i="4"/>
  <c r="R505" i="4"/>
  <c r="S505" i="4"/>
  <c r="T505" i="4"/>
  <c r="U505" i="4"/>
  <c r="V505" i="4"/>
  <c r="W505" i="4"/>
  <c r="X505" i="4"/>
  <c r="Y505" i="4"/>
  <c r="R506" i="4"/>
  <c r="S506" i="4"/>
  <c r="T506" i="4"/>
  <c r="U506" i="4"/>
  <c r="V506" i="4"/>
  <c r="W506" i="4"/>
  <c r="X506" i="4"/>
  <c r="Y506" i="4"/>
  <c r="Z506" i="4"/>
  <c r="R507" i="4"/>
  <c r="S507" i="4"/>
  <c r="T507" i="4"/>
  <c r="U507" i="4"/>
  <c r="V507" i="4"/>
  <c r="W507" i="4"/>
  <c r="X507" i="4"/>
  <c r="Y507" i="4"/>
  <c r="R508" i="4"/>
  <c r="S508" i="4"/>
  <c r="T508" i="4"/>
  <c r="U508" i="4"/>
  <c r="V508" i="4"/>
  <c r="W508" i="4"/>
  <c r="X508" i="4"/>
  <c r="Y508" i="4"/>
  <c r="Z508" i="4"/>
  <c r="R509" i="4"/>
  <c r="S509" i="4"/>
  <c r="T509" i="4"/>
  <c r="U509" i="4"/>
  <c r="V509" i="4"/>
  <c r="W509" i="4"/>
  <c r="X509" i="4"/>
  <c r="Y509" i="4"/>
  <c r="R510" i="4"/>
  <c r="S510" i="4"/>
  <c r="T510" i="4"/>
  <c r="U510" i="4"/>
  <c r="V510" i="4"/>
  <c r="W510" i="4"/>
  <c r="X510" i="4"/>
  <c r="Y510" i="4"/>
  <c r="Z510" i="4"/>
  <c r="R511" i="4"/>
  <c r="S511" i="4"/>
  <c r="T511" i="4"/>
  <c r="U511" i="4"/>
  <c r="V511" i="4"/>
  <c r="W511" i="4"/>
  <c r="X511" i="4"/>
  <c r="Y511" i="4"/>
  <c r="R512" i="4"/>
  <c r="S512" i="4"/>
  <c r="T512" i="4"/>
  <c r="U512" i="4"/>
  <c r="V512" i="4"/>
  <c r="W512" i="4"/>
  <c r="X512" i="4"/>
  <c r="Y512" i="4"/>
  <c r="Z512" i="4"/>
  <c r="R513" i="4"/>
  <c r="S513" i="4"/>
  <c r="T513" i="4"/>
  <c r="U513" i="4"/>
  <c r="V513" i="4"/>
  <c r="W513" i="4"/>
  <c r="X513" i="4"/>
  <c r="Y513" i="4"/>
  <c r="R514" i="4"/>
  <c r="S514" i="4"/>
  <c r="T514" i="4"/>
  <c r="U514" i="4"/>
  <c r="V514" i="4"/>
  <c r="W514" i="4"/>
  <c r="X514" i="4"/>
  <c r="Y514" i="4"/>
  <c r="Z514" i="4"/>
  <c r="R515" i="4"/>
  <c r="S515" i="4"/>
  <c r="T515" i="4"/>
  <c r="U515" i="4"/>
  <c r="V515" i="4"/>
  <c r="W515" i="4"/>
  <c r="X515" i="4"/>
  <c r="Y515" i="4"/>
  <c r="R516" i="4"/>
  <c r="S516" i="4"/>
  <c r="T516" i="4"/>
  <c r="U516" i="4"/>
  <c r="V516" i="4"/>
  <c r="W516" i="4"/>
  <c r="X516" i="4"/>
  <c r="Y516" i="4"/>
  <c r="Z516" i="4"/>
  <c r="R517" i="4"/>
  <c r="S517" i="4"/>
  <c r="T517" i="4"/>
  <c r="U517" i="4"/>
  <c r="V517" i="4"/>
  <c r="W517" i="4"/>
  <c r="X517" i="4"/>
  <c r="Y517" i="4"/>
  <c r="R518" i="4"/>
  <c r="S518" i="4"/>
  <c r="T518" i="4"/>
  <c r="U518" i="4"/>
  <c r="V518" i="4"/>
  <c r="W518" i="4"/>
  <c r="X518" i="4"/>
  <c r="Y518" i="4"/>
  <c r="Z518" i="4"/>
  <c r="R519" i="4"/>
  <c r="S519" i="4"/>
  <c r="T519" i="4"/>
  <c r="U519" i="4"/>
  <c r="V519" i="4"/>
  <c r="W519" i="4"/>
  <c r="X519" i="4"/>
  <c r="Y519" i="4"/>
  <c r="R520" i="4"/>
  <c r="S520" i="4"/>
  <c r="T520" i="4"/>
  <c r="U520" i="4"/>
  <c r="V520" i="4"/>
  <c r="W520" i="4"/>
  <c r="X520" i="4"/>
  <c r="Y520" i="4"/>
  <c r="Z520" i="4"/>
  <c r="R521" i="4"/>
  <c r="S521" i="4"/>
  <c r="T521" i="4"/>
  <c r="U521" i="4"/>
  <c r="V521" i="4"/>
  <c r="W521" i="4"/>
  <c r="X521" i="4"/>
  <c r="Y521" i="4"/>
  <c r="R522" i="4"/>
  <c r="S522" i="4"/>
  <c r="T522" i="4"/>
  <c r="U522" i="4"/>
  <c r="V522" i="4"/>
  <c r="W522" i="4"/>
  <c r="X522" i="4"/>
  <c r="Y522" i="4"/>
  <c r="Z522" i="4"/>
  <c r="R523" i="4"/>
  <c r="S523" i="4"/>
  <c r="T523" i="4"/>
  <c r="U523" i="4"/>
  <c r="V523" i="4"/>
  <c r="W523" i="4"/>
  <c r="X523" i="4"/>
  <c r="Y523" i="4"/>
  <c r="R524" i="4"/>
  <c r="S524" i="4"/>
  <c r="T524" i="4"/>
  <c r="U524" i="4"/>
  <c r="V524" i="4"/>
  <c r="W524" i="4"/>
  <c r="X524" i="4"/>
  <c r="Y524" i="4"/>
  <c r="Z524" i="4"/>
  <c r="R525" i="4"/>
  <c r="S525" i="4"/>
  <c r="T525" i="4"/>
  <c r="U525" i="4"/>
  <c r="V525" i="4"/>
  <c r="W525" i="4"/>
  <c r="X525" i="4"/>
  <c r="Y525" i="4"/>
  <c r="R526" i="4"/>
  <c r="S526" i="4"/>
  <c r="T526" i="4"/>
  <c r="U526" i="4"/>
  <c r="V526" i="4"/>
  <c r="W526" i="4"/>
  <c r="X526" i="4"/>
  <c r="Y526" i="4"/>
  <c r="Z526" i="4"/>
  <c r="R527" i="4"/>
  <c r="S527" i="4"/>
  <c r="T527" i="4"/>
  <c r="U527" i="4"/>
  <c r="V527" i="4"/>
  <c r="W527" i="4"/>
  <c r="X527" i="4"/>
  <c r="Y527" i="4"/>
  <c r="R528" i="4"/>
  <c r="S528" i="4"/>
  <c r="T528" i="4"/>
  <c r="U528" i="4"/>
  <c r="V528" i="4"/>
  <c r="W528" i="4"/>
  <c r="X528" i="4"/>
  <c r="Y528" i="4"/>
  <c r="Z528" i="4"/>
  <c r="R529" i="4"/>
  <c r="S529" i="4"/>
  <c r="T529" i="4"/>
  <c r="U529" i="4"/>
  <c r="V529" i="4"/>
  <c r="W529" i="4"/>
  <c r="X529" i="4"/>
  <c r="Y529" i="4"/>
  <c r="R530" i="4"/>
  <c r="S530" i="4"/>
  <c r="T530" i="4"/>
  <c r="U530" i="4"/>
  <c r="V530" i="4"/>
  <c r="W530" i="4"/>
  <c r="X530" i="4"/>
  <c r="Y530" i="4"/>
  <c r="Z530" i="4"/>
  <c r="R531" i="4"/>
  <c r="S531" i="4"/>
  <c r="T531" i="4"/>
  <c r="U531" i="4"/>
  <c r="V531" i="4"/>
  <c r="W531" i="4"/>
  <c r="X531" i="4"/>
  <c r="Y531" i="4"/>
  <c r="R532" i="4"/>
  <c r="S532" i="4"/>
  <c r="T532" i="4"/>
  <c r="U532" i="4"/>
  <c r="V532" i="4"/>
  <c r="W532" i="4"/>
  <c r="X532" i="4"/>
  <c r="Y532" i="4"/>
  <c r="Z532" i="4"/>
  <c r="R533" i="4"/>
  <c r="S533" i="4"/>
  <c r="T533" i="4"/>
  <c r="U533" i="4"/>
  <c r="V533" i="4"/>
  <c r="W533" i="4"/>
  <c r="X533" i="4"/>
  <c r="Y533" i="4"/>
  <c r="R534" i="4"/>
  <c r="S534" i="4"/>
  <c r="T534" i="4"/>
  <c r="U534" i="4"/>
  <c r="V534" i="4"/>
  <c r="W534" i="4"/>
  <c r="X534" i="4"/>
  <c r="Y534" i="4"/>
  <c r="Z534" i="4"/>
  <c r="R535" i="4"/>
  <c r="S535" i="4"/>
  <c r="T535" i="4"/>
  <c r="U535" i="4"/>
  <c r="V535" i="4"/>
  <c r="W535" i="4"/>
  <c r="X535" i="4"/>
  <c r="Y535" i="4"/>
  <c r="R536" i="4"/>
  <c r="S536" i="4"/>
  <c r="T536" i="4"/>
  <c r="U536" i="4"/>
  <c r="V536" i="4"/>
  <c r="W536" i="4"/>
  <c r="X536" i="4"/>
  <c r="Y536" i="4"/>
  <c r="Z536" i="4"/>
  <c r="R537" i="4"/>
  <c r="S537" i="4"/>
  <c r="T537" i="4"/>
  <c r="U537" i="4"/>
  <c r="V537" i="4"/>
  <c r="W537" i="4"/>
  <c r="X537" i="4"/>
  <c r="Y537" i="4"/>
  <c r="R538" i="4"/>
  <c r="S538" i="4"/>
  <c r="T538" i="4"/>
  <c r="U538" i="4"/>
  <c r="V538" i="4"/>
  <c r="W538" i="4"/>
  <c r="X538" i="4"/>
  <c r="Y538" i="4"/>
  <c r="Z538" i="4"/>
  <c r="R539" i="4"/>
  <c r="S539" i="4"/>
  <c r="T539" i="4"/>
  <c r="U539" i="4"/>
  <c r="V539" i="4"/>
  <c r="W539" i="4"/>
  <c r="X539" i="4"/>
  <c r="Y539" i="4"/>
  <c r="R540" i="4"/>
  <c r="S540" i="4"/>
  <c r="T540" i="4"/>
  <c r="U540" i="4"/>
  <c r="V540" i="4"/>
  <c r="W540" i="4"/>
  <c r="X540" i="4"/>
  <c r="Y540" i="4"/>
  <c r="Z540" i="4"/>
  <c r="R541" i="4"/>
  <c r="S541" i="4"/>
  <c r="T541" i="4"/>
  <c r="U541" i="4"/>
  <c r="V541" i="4"/>
  <c r="W541" i="4"/>
  <c r="X541" i="4"/>
  <c r="Y541" i="4"/>
  <c r="R542" i="4"/>
  <c r="S542" i="4"/>
  <c r="T542" i="4"/>
  <c r="U542" i="4"/>
  <c r="V542" i="4"/>
  <c r="W542" i="4"/>
  <c r="X542" i="4"/>
  <c r="Y542" i="4"/>
  <c r="Z542" i="4"/>
  <c r="R543" i="4"/>
  <c r="S543" i="4"/>
  <c r="T543" i="4"/>
  <c r="U543" i="4"/>
  <c r="V543" i="4"/>
  <c r="W543" i="4"/>
  <c r="X543" i="4"/>
  <c r="Y543" i="4"/>
  <c r="R544" i="4"/>
  <c r="S544" i="4"/>
  <c r="T544" i="4"/>
  <c r="U544" i="4"/>
  <c r="V544" i="4"/>
  <c r="W544" i="4"/>
  <c r="X544" i="4"/>
  <c r="Y544" i="4"/>
  <c r="Z544" i="4"/>
  <c r="R545" i="4"/>
  <c r="S545" i="4"/>
  <c r="T545" i="4"/>
  <c r="U545" i="4"/>
  <c r="V545" i="4"/>
  <c r="W545" i="4"/>
  <c r="X545" i="4"/>
  <c r="Y545" i="4"/>
  <c r="R546" i="4"/>
  <c r="S546" i="4"/>
  <c r="T546" i="4"/>
  <c r="U546" i="4"/>
  <c r="V546" i="4"/>
  <c r="W546" i="4"/>
  <c r="X546" i="4"/>
  <c r="Y546" i="4"/>
  <c r="Z546" i="4"/>
  <c r="R547" i="4"/>
  <c r="S547" i="4"/>
  <c r="T547" i="4"/>
  <c r="U547" i="4"/>
  <c r="V547" i="4"/>
  <c r="W547" i="4"/>
  <c r="X547" i="4"/>
  <c r="Y547" i="4"/>
  <c r="R548" i="4"/>
  <c r="S548" i="4"/>
  <c r="T548" i="4"/>
  <c r="U548" i="4"/>
  <c r="V548" i="4"/>
  <c r="W548" i="4"/>
  <c r="X548" i="4"/>
  <c r="Y548" i="4"/>
  <c r="Z548" i="4"/>
  <c r="R549" i="4"/>
  <c r="S549" i="4"/>
  <c r="T549" i="4"/>
  <c r="U549" i="4"/>
  <c r="V549" i="4"/>
  <c r="W549" i="4"/>
  <c r="X549" i="4"/>
  <c r="Y549" i="4"/>
  <c r="R550" i="4"/>
  <c r="S550" i="4"/>
  <c r="T550" i="4"/>
  <c r="U550" i="4"/>
  <c r="V550" i="4"/>
  <c r="W550" i="4"/>
  <c r="X550" i="4"/>
  <c r="Y550" i="4"/>
  <c r="Z550" i="4"/>
  <c r="R551" i="4"/>
  <c r="S551" i="4"/>
  <c r="T551" i="4"/>
  <c r="U551" i="4"/>
  <c r="V551" i="4"/>
  <c r="W551" i="4"/>
  <c r="X551" i="4"/>
  <c r="Y551" i="4"/>
  <c r="R552" i="4"/>
  <c r="S552" i="4"/>
  <c r="T552" i="4"/>
  <c r="U552" i="4"/>
  <c r="V552" i="4"/>
  <c r="W552" i="4"/>
  <c r="X552" i="4"/>
  <c r="Y552" i="4"/>
  <c r="Z552" i="4"/>
  <c r="R553" i="4"/>
  <c r="S553" i="4"/>
  <c r="T553" i="4"/>
  <c r="U553" i="4"/>
  <c r="V553" i="4"/>
  <c r="W553" i="4"/>
  <c r="X553" i="4"/>
  <c r="Y553" i="4"/>
  <c r="R554" i="4"/>
  <c r="S554" i="4"/>
  <c r="T554" i="4"/>
  <c r="U554" i="4"/>
  <c r="V554" i="4"/>
  <c r="W554" i="4"/>
  <c r="X554" i="4"/>
  <c r="Y554" i="4"/>
  <c r="Z554" i="4"/>
  <c r="R555" i="4"/>
  <c r="S555" i="4"/>
  <c r="T555" i="4"/>
  <c r="U555" i="4"/>
  <c r="V555" i="4"/>
  <c r="W555" i="4"/>
  <c r="X555" i="4"/>
  <c r="Y555" i="4"/>
  <c r="R556" i="4"/>
  <c r="S556" i="4"/>
  <c r="T556" i="4"/>
  <c r="U556" i="4"/>
  <c r="V556" i="4"/>
  <c r="W556" i="4"/>
  <c r="X556" i="4"/>
  <c r="Y556" i="4"/>
  <c r="Z556" i="4"/>
  <c r="R557" i="4"/>
  <c r="S557" i="4"/>
  <c r="T557" i="4"/>
  <c r="U557" i="4"/>
  <c r="V557" i="4"/>
  <c r="W557" i="4"/>
  <c r="X557" i="4"/>
  <c r="Y557" i="4"/>
  <c r="R558" i="4"/>
  <c r="S558" i="4"/>
  <c r="T558" i="4"/>
  <c r="U558" i="4"/>
  <c r="V558" i="4"/>
  <c r="W558" i="4"/>
  <c r="X558" i="4"/>
  <c r="Y558" i="4"/>
  <c r="Z558" i="4"/>
  <c r="R559" i="4"/>
  <c r="S559" i="4"/>
  <c r="T559" i="4"/>
  <c r="U559" i="4"/>
  <c r="V559" i="4"/>
  <c r="W559" i="4"/>
  <c r="X559" i="4"/>
  <c r="Y559" i="4"/>
  <c r="R560" i="4"/>
  <c r="S560" i="4"/>
  <c r="T560" i="4"/>
  <c r="U560" i="4"/>
  <c r="V560" i="4"/>
  <c r="W560" i="4"/>
  <c r="X560" i="4"/>
  <c r="Y560" i="4"/>
  <c r="Z560" i="4"/>
  <c r="R561" i="4"/>
  <c r="S561" i="4"/>
  <c r="T561" i="4"/>
  <c r="U561" i="4"/>
  <c r="V561" i="4"/>
  <c r="W561" i="4"/>
  <c r="X561" i="4"/>
  <c r="Y561" i="4"/>
  <c r="R562" i="4"/>
  <c r="S562" i="4"/>
  <c r="T562" i="4"/>
  <c r="U562" i="4"/>
  <c r="V562" i="4"/>
  <c r="W562" i="4"/>
  <c r="X562" i="4"/>
  <c r="Y562" i="4"/>
  <c r="Z562" i="4"/>
  <c r="R563" i="4"/>
  <c r="S563" i="4"/>
  <c r="T563" i="4"/>
  <c r="U563" i="4"/>
  <c r="V563" i="4"/>
  <c r="W563" i="4"/>
  <c r="X563" i="4"/>
  <c r="Y563" i="4"/>
  <c r="R564" i="4"/>
  <c r="S564" i="4"/>
  <c r="T564" i="4"/>
  <c r="U564" i="4"/>
  <c r="V564" i="4"/>
  <c r="W564" i="4"/>
  <c r="X564" i="4"/>
  <c r="Y564" i="4"/>
  <c r="Z564" i="4"/>
  <c r="R565" i="4"/>
  <c r="S565" i="4"/>
  <c r="T565" i="4"/>
  <c r="U565" i="4"/>
  <c r="V565" i="4"/>
  <c r="W565" i="4"/>
  <c r="X565" i="4"/>
  <c r="Y565" i="4"/>
  <c r="R566" i="4"/>
  <c r="S566" i="4"/>
  <c r="T566" i="4"/>
  <c r="U566" i="4"/>
  <c r="V566" i="4"/>
  <c r="W566" i="4"/>
  <c r="X566" i="4"/>
  <c r="Y566" i="4"/>
  <c r="Z566" i="4"/>
  <c r="R567" i="4"/>
  <c r="S567" i="4"/>
  <c r="T567" i="4"/>
  <c r="U567" i="4"/>
  <c r="V567" i="4"/>
  <c r="W567" i="4"/>
  <c r="X567" i="4"/>
  <c r="Y567" i="4"/>
  <c r="R568" i="4"/>
  <c r="S568" i="4"/>
  <c r="T568" i="4"/>
  <c r="U568" i="4"/>
  <c r="V568" i="4"/>
  <c r="W568" i="4"/>
  <c r="X568" i="4"/>
  <c r="Y568" i="4"/>
  <c r="Z568" i="4"/>
  <c r="R569" i="4"/>
  <c r="S569" i="4"/>
  <c r="T569" i="4"/>
  <c r="U569" i="4"/>
  <c r="V569" i="4"/>
  <c r="W569" i="4"/>
  <c r="X569" i="4"/>
  <c r="Y569" i="4"/>
  <c r="R570" i="4"/>
  <c r="S570" i="4"/>
  <c r="T570" i="4"/>
  <c r="U570" i="4"/>
  <c r="V570" i="4"/>
  <c r="W570" i="4"/>
  <c r="X570" i="4"/>
  <c r="Y570" i="4"/>
  <c r="Z570" i="4"/>
  <c r="R571" i="4"/>
  <c r="S571" i="4"/>
  <c r="T571" i="4"/>
  <c r="U571" i="4"/>
  <c r="V571" i="4"/>
  <c r="W571" i="4"/>
  <c r="X571" i="4"/>
  <c r="Y571" i="4"/>
  <c r="R572" i="4"/>
  <c r="S572" i="4"/>
  <c r="T572" i="4"/>
  <c r="U572" i="4"/>
  <c r="V572" i="4"/>
  <c r="W572" i="4"/>
  <c r="X572" i="4"/>
  <c r="Y572" i="4"/>
  <c r="Z572" i="4"/>
  <c r="R573" i="4"/>
  <c r="S573" i="4"/>
  <c r="T573" i="4"/>
  <c r="U573" i="4"/>
  <c r="V573" i="4"/>
  <c r="W573" i="4"/>
  <c r="X573" i="4"/>
  <c r="Y573" i="4"/>
  <c r="R574" i="4"/>
  <c r="S574" i="4"/>
  <c r="T574" i="4"/>
  <c r="U574" i="4"/>
  <c r="V574" i="4"/>
  <c r="W574" i="4"/>
  <c r="X574" i="4"/>
  <c r="Y574" i="4"/>
  <c r="Z574" i="4"/>
  <c r="R575" i="4"/>
  <c r="S575" i="4"/>
  <c r="T575" i="4"/>
  <c r="U575" i="4"/>
  <c r="V575" i="4"/>
  <c r="W575" i="4"/>
  <c r="X575" i="4"/>
  <c r="Y575" i="4"/>
  <c r="R576" i="4"/>
  <c r="S576" i="4"/>
  <c r="T576" i="4"/>
  <c r="U576" i="4"/>
  <c r="V576" i="4"/>
  <c r="W576" i="4"/>
  <c r="X576" i="4"/>
  <c r="Y576" i="4"/>
  <c r="Z576" i="4"/>
  <c r="R577" i="4"/>
  <c r="S577" i="4"/>
  <c r="T577" i="4"/>
  <c r="U577" i="4"/>
  <c r="V577" i="4"/>
  <c r="W577" i="4"/>
  <c r="X577" i="4"/>
  <c r="Y577" i="4"/>
  <c r="R578" i="4"/>
  <c r="S578" i="4"/>
  <c r="T578" i="4"/>
  <c r="U578" i="4"/>
  <c r="V578" i="4"/>
  <c r="W578" i="4"/>
  <c r="X578" i="4"/>
  <c r="Y578" i="4"/>
  <c r="Z578" i="4"/>
  <c r="R579" i="4"/>
  <c r="S579" i="4"/>
  <c r="T579" i="4"/>
  <c r="U579" i="4"/>
  <c r="V579" i="4"/>
  <c r="W579" i="4"/>
  <c r="X579" i="4"/>
  <c r="Y579" i="4"/>
  <c r="R580" i="4"/>
  <c r="S580" i="4"/>
  <c r="T580" i="4"/>
  <c r="U580" i="4"/>
  <c r="V580" i="4"/>
  <c r="W580" i="4"/>
  <c r="X580" i="4"/>
  <c r="Y580" i="4"/>
  <c r="Z580" i="4"/>
  <c r="R581" i="4"/>
  <c r="S581" i="4"/>
  <c r="T581" i="4"/>
  <c r="U581" i="4"/>
  <c r="V581" i="4"/>
  <c r="W581" i="4"/>
  <c r="X581" i="4"/>
  <c r="Y581" i="4"/>
  <c r="R582" i="4"/>
  <c r="S582" i="4"/>
  <c r="T582" i="4"/>
  <c r="U582" i="4"/>
  <c r="V582" i="4"/>
  <c r="W582" i="4"/>
  <c r="X582" i="4"/>
  <c r="Y582" i="4"/>
  <c r="Z582" i="4"/>
  <c r="R583" i="4"/>
  <c r="S583" i="4"/>
  <c r="T583" i="4"/>
  <c r="U583" i="4"/>
  <c r="V583" i="4"/>
  <c r="W583" i="4"/>
  <c r="X583" i="4"/>
  <c r="Y583" i="4"/>
  <c r="R584" i="4"/>
  <c r="S584" i="4"/>
  <c r="T584" i="4"/>
  <c r="U584" i="4"/>
  <c r="V584" i="4"/>
  <c r="W584" i="4"/>
  <c r="X584" i="4"/>
  <c r="Y584" i="4"/>
  <c r="Z584" i="4"/>
  <c r="R585" i="4"/>
  <c r="S585" i="4"/>
  <c r="T585" i="4"/>
  <c r="U585" i="4"/>
  <c r="V585" i="4"/>
  <c r="W585" i="4"/>
  <c r="X585" i="4"/>
  <c r="Y585" i="4"/>
  <c r="R586" i="4"/>
  <c r="S586" i="4"/>
  <c r="T586" i="4"/>
  <c r="U586" i="4"/>
  <c r="V586" i="4"/>
  <c r="W586" i="4"/>
  <c r="X586" i="4"/>
  <c r="Y586" i="4"/>
  <c r="Z586" i="4"/>
  <c r="R587" i="4"/>
  <c r="S587" i="4"/>
  <c r="T587" i="4"/>
  <c r="U587" i="4"/>
  <c r="V587" i="4"/>
  <c r="W587" i="4"/>
  <c r="X587" i="4"/>
  <c r="Y587" i="4"/>
  <c r="R588" i="4"/>
  <c r="S588" i="4"/>
  <c r="T588" i="4"/>
  <c r="U588" i="4"/>
  <c r="V588" i="4"/>
  <c r="W588" i="4"/>
  <c r="X588" i="4"/>
  <c r="Y588" i="4"/>
  <c r="Z588" i="4"/>
  <c r="R589" i="4"/>
  <c r="S589" i="4"/>
  <c r="T589" i="4"/>
  <c r="U589" i="4"/>
  <c r="V589" i="4"/>
  <c r="W589" i="4"/>
  <c r="X589" i="4"/>
  <c r="Y589" i="4"/>
  <c r="R590" i="4"/>
  <c r="S590" i="4"/>
  <c r="T590" i="4"/>
  <c r="U590" i="4"/>
  <c r="V590" i="4"/>
  <c r="W590" i="4"/>
  <c r="X590" i="4"/>
  <c r="Y590" i="4"/>
  <c r="Z590" i="4"/>
  <c r="R591" i="4"/>
  <c r="S591" i="4"/>
  <c r="T591" i="4"/>
  <c r="U591" i="4"/>
  <c r="V591" i="4"/>
  <c r="W591" i="4"/>
  <c r="X591" i="4"/>
  <c r="Y591" i="4"/>
  <c r="R592" i="4"/>
  <c r="S592" i="4"/>
  <c r="T592" i="4"/>
  <c r="U592" i="4"/>
  <c r="V592" i="4"/>
  <c r="W592" i="4"/>
  <c r="X592" i="4"/>
  <c r="Y592" i="4"/>
  <c r="Z592" i="4"/>
  <c r="R593" i="4"/>
  <c r="S593" i="4"/>
  <c r="T593" i="4"/>
  <c r="U593" i="4"/>
  <c r="V593" i="4"/>
  <c r="W593" i="4"/>
  <c r="X593" i="4"/>
  <c r="Y593" i="4"/>
  <c r="R594" i="4"/>
  <c r="S594" i="4"/>
  <c r="T594" i="4"/>
  <c r="U594" i="4"/>
  <c r="V594" i="4"/>
  <c r="W594" i="4"/>
  <c r="X594" i="4"/>
  <c r="Y594" i="4"/>
  <c r="Z594" i="4"/>
  <c r="R595" i="4"/>
  <c r="S595" i="4"/>
  <c r="T595" i="4"/>
  <c r="U595" i="4"/>
  <c r="V595" i="4"/>
  <c r="W595" i="4"/>
  <c r="X595" i="4"/>
  <c r="Y595" i="4"/>
  <c r="R596" i="4"/>
  <c r="S596" i="4"/>
  <c r="T596" i="4"/>
  <c r="U596" i="4"/>
  <c r="V596" i="4"/>
  <c r="W596" i="4"/>
  <c r="X596" i="4"/>
  <c r="Y596" i="4"/>
  <c r="Z596" i="4"/>
  <c r="R597" i="4"/>
  <c r="S597" i="4"/>
  <c r="T597" i="4"/>
  <c r="U597" i="4"/>
  <c r="V597" i="4"/>
  <c r="W597" i="4"/>
  <c r="X597" i="4"/>
  <c r="Y597" i="4"/>
  <c r="R598" i="4"/>
  <c r="S598" i="4"/>
  <c r="T598" i="4"/>
  <c r="U598" i="4"/>
  <c r="V598" i="4"/>
  <c r="W598" i="4"/>
  <c r="X598" i="4"/>
  <c r="Y598" i="4"/>
  <c r="Z598" i="4"/>
  <c r="R599" i="4"/>
  <c r="S599" i="4"/>
  <c r="T599" i="4"/>
  <c r="U599" i="4"/>
  <c r="V599" i="4"/>
  <c r="W599" i="4"/>
  <c r="X599" i="4"/>
  <c r="Y599" i="4"/>
  <c r="R600" i="4"/>
  <c r="S600" i="4"/>
  <c r="T600" i="4"/>
  <c r="U600" i="4"/>
  <c r="V600" i="4"/>
  <c r="W600" i="4"/>
  <c r="X600" i="4"/>
  <c r="Y600" i="4"/>
  <c r="Z600" i="4"/>
  <c r="R601" i="4"/>
  <c r="S601" i="4"/>
  <c r="T601" i="4"/>
  <c r="U601" i="4"/>
  <c r="V601" i="4"/>
  <c r="W601" i="4"/>
  <c r="X601" i="4"/>
  <c r="Y601" i="4"/>
  <c r="R602" i="4"/>
  <c r="S602" i="4"/>
  <c r="T602" i="4"/>
  <c r="U602" i="4"/>
  <c r="V602" i="4"/>
  <c r="W602" i="4"/>
  <c r="X602" i="4"/>
  <c r="Y602" i="4"/>
  <c r="Z602" i="4"/>
  <c r="R603" i="4"/>
  <c r="S603" i="4"/>
  <c r="T603" i="4"/>
  <c r="U603" i="4"/>
  <c r="V603" i="4"/>
  <c r="W603" i="4"/>
  <c r="X603" i="4"/>
  <c r="Y603" i="4"/>
  <c r="R604" i="4"/>
  <c r="S604" i="4"/>
  <c r="T604" i="4"/>
  <c r="U604" i="4"/>
  <c r="V604" i="4"/>
  <c r="W604" i="4"/>
  <c r="X604" i="4"/>
  <c r="Y604" i="4"/>
  <c r="Z604" i="4"/>
  <c r="R605" i="4"/>
  <c r="S605" i="4"/>
  <c r="T605" i="4"/>
  <c r="U605" i="4"/>
  <c r="V605" i="4"/>
  <c r="W605" i="4"/>
  <c r="X605" i="4"/>
  <c r="Y605" i="4"/>
  <c r="R606" i="4"/>
  <c r="S606" i="4"/>
  <c r="T606" i="4"/>
  <c r="U606" i="4"/>
  <c r="V606" i="4"/>
  <c r="W606" i="4"/>
  <c r="X606" i="4"/>
  <c r="Y606" i="4"/>
  <c r="Z606" i="4"/>
  <c r="R607" i="4"/>
  <c r="S607" i="4"/>
  <c r="T607" i="4"/>
  <c r="U607" i="4"/>
  <c r="V607" i="4"/>
  <c r="W607" i="4"/>
  <c r="X607" i="4"/>
  <c r="Y607" i="4"/>
  <c r="R608" i="4"/>
  <c r="S608" i="4"/>
  <c r="T608" i="4"/>
  <c r="U608" i="4"/>
  <c r="V608" i="4"/>
  <c r="W608" i="4"/>
  <c r="X608" i="4"/>
  <c r="Y608" i="4"/>
  <c r="Z608" i="4"/>
  <c r="R609" i="4"/>
  <c r="S609" i="4"/>
  <c r="T609" i="4"/>
  <c r="U609" i="4"/>
  <c r="V609" i="4"/>
  <c r="W609" i="4"/>
  <c r="X609" i="4"/>
  <c r="Y609" i="4"/>
  <c r="R610" i="4"/>
  <c r="S610" i="4"/>
  <c r="T610" i="4"/>
  <c r="U610" i="4"/>
  <c r="V610" i="4"/>
  <c r="W610" i="4"/>
  <c r="X610" i="4"/>
  <c r="Y610" i="4"/>
  <c r="Z610" i="4"/>
  <c r="R611" i="4"/>
  <c r="S611" i="4"/>
  <c r="T611" i="4"/>
  <c r="U611" i="4"/>
  <c r="V611" i="4"/>
  <c r="W611" i="4"/>
  <c r="X611" i="4"/>
  <c r="Y611" i="4"/>
  <c r="R612" i="4"/>
  <c r="S612" i="4"/>
  <c r="T612" i="4"/>
  <c r="U612" i="4"/>
  <c r="V612" i="4"/>
  <c r="W612" i="4"/>
  <c r="X612" i="4"/>
  <c r="Y612" i="4"/>
  <c r="Z612" i="4"/>
  <c r="R613" i="4"/>
  <c r="S613" i="4"/>
  <c r="T613" i="4"/>
  <c r="U613" i="4"/>
  <c r="V613" i="4"/>
  <c r="W613" i="4"/>
  <c r="X613" i="4"/>
  <c r="Y613" i="4"/>
  <c r="R614" i="4"/>
  <c r="S614" i="4"/>
  <c r="T614" i="4"/>
  <c r="U614" i="4"/>
  <c r="V614" i="4"/>
  <c r="W614" i="4"/>
  <c r="X614" i="4"/>
  <c r="Y614" i="4"/>
  <c r="Z614" i="4"/>
  <c r="R615" i="4"/>
  <c r="S615" i="4"/>
  <c r="T615" i="4"/>
  <c r="U615" i="4"/>
  <c r="V615" i="4"/>
  <c r="W615" i="4"/>
  <c r="X615" i="4"/>
  <c r="Y615" i="4"/>
  <c r="R616" i="4"/>
  <c r="S616" i="4"/>
  <c r="T616" i="4"/>
  <c r="U616" i="4"/>
  <c r="V616" i="4"/>
  <c r="W616" i="4"/>
  <c r="X616" i="4"/>
  <c r="Y616" i="4"/>
  <c r="Z616" i="4"/>
  <c r="R617" i="4"/>
  <c r="S617" i="4"/>
  <c r="T617" i="4"/>
  <c r="U617" i="4"/>
  <c r="V617" i="4"/>
  <c r="W617" i="4"/>
  <c r="X617" i="4"/>
  <c r="Y617" i="4"/>
  <c r="R618" i="4"/>
  <c r="S618" i="4"/>
  <c r="T618" i="4"/>
  <c r="U618" i="4"/>
  <c r="V618" i="4"/>
  <c r="W618" i="4"/>
  <c r="X618" i="4"/>
  <c r="Y618" i="4"/>
  <c r="Z618" i="4"/>
  <c r="R619" i="4"/>
  <c r="S619" i="4"/>
  <c r="T619" i="4"/>
  <c r="U619" i="4"/>
  <c r="V619" i="4"/>
  <c r="W619" i="4"/>
  <c r="X619" i="4"/>
  <c r="Y619" i="4"/>
  <c r="R620" i="4"/>
  <c r="S620" i="4"/>
  <c r="T620" i="4"/>
  <c r="U620" i="4"/>
  <c r="V620" i="4"/>
  <c r="W620" i="4"/>
  <c r="X620" i="4"/>
  <c r="Y620" i="4"/>
  <c r="Z620" i="4"/>
  <c r="R621" i="4"/>
  <c r="S621" i="4"/>
  <c r="T621" i="4"/>
  <c r="U621" i="4"/>
  <c r="V621" i="4"/>
  <c r="W621" i="4"/>
  <c r="X621" i="4"/>
  <c r="Y621" i="4"/>
  <c r="R622" i="4"/>
  <c r="S622" i="4"/>
  <c r="T622" i="4"/>
  <c r="U622" i="4"/>
  <c r="V622" i="4"/>
  <c r="W622" i="4"/>
  <c r="X622" i="4"/>
  <c r="Y622" i="4"/>
  <c r="Z622" i="4"/>
  <c r="R623" i="4"/>
  <c r="S623" i="4"/>
  <c r="T623" i="4"/>
  <c r="U623" i="4"/>
  <c r="V623" i="4"/>
  <c r="W623" i="4"/>
  <c r="X623" i="4"/>
  <c r="Y623" i="4"/>
  <c r="R624" i="4"/>
  <c r="S624" i="4"/>
  <c r="T624" i="4"/>
  <c r="U624" i="4"/>
  <c r="V624" i="4"/>
  <c r="W624" i="4"/>
  <c r="X624" i="4"/>
  <c r="Y624" i="4"/>
  <c r="Z624" i="4"/>
  <c r="R625" i="4"/>
  <c r="S625" i="4"/>
  <c r="T625" i="4"/>
  <c r="U625" i="4"/>
  <c r="V625" i="4"/>
  <c r="W625" i="4"/>
  <c r="X625" i="4"/>
  <c r="Y625" i="4"/>
  <c r="R626" i="4"/>
  <c r="S626" i="4"/>
  <c r="T626" i="4"/>
  <c r="U626" i="4"/>
  <c r="V626" i="4"/>
  <c r="W626" i="4"/>
  <c r="X626" i="4"/>
  <c r="Y626" i="4"/>
  <c r="Z626" i="4"/>
  <c r="R627" i="4"/>
  <c r="S627" i="4"/>
  <c r="T627" i="4"/>
  <c r="U627" i="4"/>
  <c r="V627" i="4"/>
  <c r="W627" i="4"/>
  <c r="X627" i="4"/>
  <c r="Y627" i="4"/>
  <c r="R628" i="4"/>
  <c r="S628" i="4"/>
  <c r="T628" i="4"/>
  <c r="U628" i="4"/>
  <c r="V628" i="4"/>
  <c r="W628" i="4"/>
  <c r="X628" i="4"/>
  <c r="Y628" i="4"/>
  <c r="Z628" i="4"/>
  <c r="R629" i="4"/>
  <c r="S629" i="4"/>
  <c r="T629" i="4"/>
  <c r="U629" i="4"/>
  <c r="V629" i="4"/>
  <c r="W629" i="4"/>
  <c r="X629" i="4"/>
  <c r="Y629" i="4"/>
  <c r="R630" i="4"/>
  <c r="S630" i="4"/>
  <c r="T630" i="4"/>
  <c r="U630" i="4"/>
  <c r="V630" i="4"/>
  <c r="W630" i="4"/>
  <c r="X630" i="4"/>
  <c r="Y630" i="4"/>
  <c r="Z630" i="4"/>
  <c r="R631" i="4"/>
  <c r="S631" i="4"/>
  <c r="T631" i="4"/>
  <c r="U631" i="4"/>
  <c r="V631" i="4"/>
  <c r="W631" i="4"/>
  <c r="X631" i="4"/>
  <c r="Y631" i="4"/>
  <c r="R632" i="4"/>
  <c r="S632" i="4"/>
  <c r="T632" i="4"/>
  <c r="U632" i="4"/>
  <c r="V632" i="4"/>
  <c r="W632" i="4"/>
  <c r="X632" i="4"/>
  <c r="Y632" i="4"/>
  <c r="Z632" i="4"/>
  <c r="R633" i="4"/>
  <c r="S633" i="4"/>
  <c r="T633" i="4"/>
  <c r="U633" i="4"/>
  <c r="V633" i="4"/>
  <c r="W633" i="4"/>
  <c r="X633" i="4"/>
  <c r="Y633" i="4"/>
  <c r="R634" i="4"/>
  <c r="S634" i="4"/>
  <c r="T634" i="4"/>
  <c r="U634" i="4"/>
  <c r="V634" i="4"/>
  <c r="W634" i="4"/>
  <c r="X634" i="4"/>
  <c r="Y634" i="4"/>
  <c r="Z634" i="4"/>
  <c r="R635" i="4"/>
  <c r="S635" i="4"/>
  <c r="T635" i="4"/>
  <c r="U635" i="4"/>
  <c r="V635" i="4"/>
  <c r="W635" i="4"/>
  <c r="X635" i="4"/>
  <c r="Y635" i="4"/>
  <c r="R636" i="4"/>
  <c r="S636" i="4"/>
  <c r="T636" i="4"/>
  <c r="U636" i="4"/>
  <c r="V636" i="4"/>
  <c r="W636" i="4"/>
  <c r="X636" i="4"/>
  <c r="Y636" i="4"/>
  <c r="Z636" i="4"/>
  <c r="R637" i="4"/>
  <c r="S637" i="4"/>
  <c r="T637" i="4"/>
  <c r="U637" i="4"/>
  <c r="V637" i="4"/>
  <c r="W637" i="4"/>
  <c r="X637" i="4"/>
  <c r="Y637" i="4"/>
  <c r="R638" i="4"/>
  <c r="S638" i="4"/>
  <c r="T638" i="4"/>
  <c r="U638" i="4"/>
  <c r="V638" i="4"/>
  <c r="W638" i="4"/>
  <c r="X638" i="4"/>
  <c r="Y638" i="4"/>
  <c r="Z638" i="4"/>
  <c r="R639" i="4"/>
  <c r="S639" i="4"/>
  <c r="T639" i="4"/>
  <c r="U639" i="4"/>
  <c r="V639" i="4"/>
  <c r="W639" i="4"/>
  <c r="X639" i="4"/>
  <c r="Y639" i="4"/>
  <c r="R640" i="4"/>
  <c r="S640" i="4"/>
  <c r="T640" i="4"/>
  <c r="U640" i="4"/>
  <c r="V640" i="4"/>
  <c r="W640" i="4"/>
  <c r="X640" i="4"/>
  <c r="Y640" i="4"/>
  <c r="Z640" i="4"/>
  <c r="R641" i="4"/>
  <c r="S641" i="4"/>
  <c r="T641" i="4"/>
  <c r="U641" i="4"/>
  <c r="V641" i="4"/>
  <c r="W641" i="4"/>
  <c r="X641" i="4"/>
  <c r="Y641" i="4"/>
  <c r="R642" i="4"/>
  <c r="S642" i="4"/>
  <c r="T642" i="4"/>
  <c r="U642" i="4"/>
  <c r="V642" i="4"/>
  <c r="W642" i="4"/>
  <c r="X642" i="4"/>
  <c r="Y642" i="4"/>
  <c r="Z642" i="4"/>
  <c r="R643" i="4"/>
  <c r="S643" i="4"/>
  <c r="T643" i="4"/>
  <c r="U643" i="4"/>
  <c r="V643" i="4"/>
  <c r="W643" i="4"/>
  <c r="X643" i="4"/>
  <c r="Y643" i="4"/>
  <c r="R644" i="4"/>
  <c r="S644" i="4"/>
  <c r="T644" i="4"/>
  <c r="U644" i="4"/>
  <c r="V644" i="4"/>
  <c r="W644" i="4"/>
  <c r="X644" i="4"/>
  <c r="Y644" i="4"/>
  <c r="Z644" i="4"/>
  <c r="R645" i="4"/>
  <c r="S645" i="4"/>
  <c r="T645" i="4"/>
  <c r="U645" i="4"/>
  <c r="V645" i="4"/>
  <c r="W645" i="4"/>
  <c r="X645" i="4"/>
  <c r="Y645" i="4"/>
  <c r="R646" i="4"/>
  <c r="S646" i="4"/>
  <c r="T646" i="4"/>
  <c r="U646" i="4"/>
  <c r="V646" i="4"/>
  <c r="W646" i="4"/>
  <c r="X646" i="4"/>
  <c r="Y646" i="4"/>
  <c r="Z646" i="4"/>
  <c r="R647" i="4"/>
  <c r="S647" i="4"/>
  <c r="T647" i="4"/>
  <c r="U647" i="4"/>
  <c r="V647" i="4"/>
  <c r="W647" i="4"/>
  <c r="X647" i="4"/>
  <c r="Y647" i="4"/>
  <c r="R648" i="4"/>
  <c r="S648" i="4"/>
  <c r="T648" i="4"/>
  <c r="U648" i="4"/>
  <c r="V648" i="4"/>
  <c r="W648" i="4"/>
  <c r="X648" i="4"/>
  <c r="Y648" i="4"/>
  <c r="Z648" i="4"/>
  <c r="R649" i="4"/>
  <c r="S649" i="4"/>
  <c r="T649" i="4"/>
  <c r="U649" i="4"/>
  <c r="V649" i="4"/>
  <c r="W649" i="4"/>
  <c r="X649" i="4"/>
  <c r="Y649" i="4"/>
  <c r="R650" i="4"/>
  <c r="S650" i="4"/>
  <c r="T650" i="4"/>
  <c r="U650" i="4"/>
  <c r="V650" i="4"/>
  <c r="W650" i="4"/>
  <c r="X650" i="4"/>
  <c r="Y650" i="4"/>
  <c r="Z650" i="4"/>
  <c r="R651" i="4"/>
  <c r="S651" i="4"/>
  <c r="T651" i="4"/>
  <c r="U651" i="4"/>
  <c r="V651" i="4"/>
  <c r="W651" i="4"/>
  <c r="X651" i="4"/>
  <c r="Y651" i="4"/>
  <c r="R652" i="4"/>
  <c r="S652" i="4"/>
  <c r="T652" i="4"/>
  <c r="U652" i="4"/>
  <c r="V652" i="4"/>
  <c r="W652" i="4"/>
  <c r="X652" i="4"/>
  <c r="Y652" i="4"/>
  <c r="Z652" i="4"/>
  <c r="R653" i="4"/>
  <c r="S653" i="4"/>
  <c r="T653" i="4"/>
  <c r="U653" i="4"/>
  <c r="V653" i="4"/>
  <c r="W653" i="4"/>
  <c r="X653" i="4"/>
  <c r="Y653" i="4"/>
  <c r="R654" i="4"/>
  <c r="S654" i="4"/>
  <c r="T654" i="4"/>
  <c r="U654" i="4"/>
  <c r="V654" i="4"/>
  <c r="W654" i="4"/>
  <c r="X654" i="4"/>
  <c r="Y654" i="4"/>
  <c r="Z654" i="4"/>
  <c r="R655" i="4"/>
  <c r="S655" i="4"/>
  <c r="T655" i="4"/>
  <c r="U655" i="4"/>
  <c r="V655" i="4"/>
  <c r="W655" i="4"/>
  <c r="X655" i="4"/>
  <c r="Y655" i="4"/>
  <c r="R656" i="4"/>
  <c r="S656" i="4"/>
  <c r="T656" i="4"/>
  <c r="U656" i="4"/>
  <c r="V656" i="4"/>
  <c r="W656" i="4"/>
  <c r="X656" i="4"/>
  <c r="Y656" i="4"/>
  <c r="Z656" i="4"/>
  <c r="R657" i="4"/>
  <c r="S657" i="4"/>
  <c r="T657" i="4"/>
  <c r="U657" i="4"/>
  <c r="V657" i="4"/>
  <c r="W657" i="4"/>
  <c r="X657" i="4"/>
  <c r="Y657" i="4"/>
  <c r="R658" i="4"/>
  <c r="S658" i="4"/>
  <c r="T658" i="4"/>
  <c r="U658" i="4"/>
  <c r="V658" i="4"/>
  <c r="W658" i="4"/>
  <c r="X658" i="4"/>
  <c r="Y658" i="4"/>
  <c r="Z658" i="4"/>
  <c r="R659" i="4"/>
  <c r="S659" i="4"/>
  <c r="T659" i="4"/>
  <c r="U659" i="4"/>
  <c r="V659" i="4"/>
  <c r="W659" i="4"/>
  <c r="X659" i="4"/>
  <c r="Y659" i="4"/>
  <c r="R660" i="4"/>
  <c r="S660" i="4"/>
  <c r="T660" i="4"/>
  <c r="U660" i="4"/>
  <c r="V660" i="4"/>
  <c r="W660" i="4"/>
  <c r="X660" i="4"/>
  <c r="Y660" i="4"/>
  <c r="Z660" i="4"/>
  <c r="R661" i="4"/>
  <c r="S661" i="4"/>
  <c r="T661" i="4"/>
  <c r="U661" i="4"/>
  <c r="V661" i="4"/>
  <c r="W661" i="4"/>
  <c r="X661" i="4"/>
  <c r="Y661" i="4"/>
  <c r="R662" i="4"/>
  <c r="S662" i="4"/>
  <c r="T662" i="4"/>
  <c r="U662" i="4"/>
  <c r="V662" i="4"/>
  <c r="W662" i="4"/>
  <c r="X662" i="4"/>
  <c r="Y662" i="4"/>
  <c r="Z662" i="4"/>
  <c r="R663" i="4"/>
  <c r="S663" i="4"/>
  <c r="T663" i="4"/>
  <c r="U663" i="4"/>
  <c r="V663" i="4"/>
  <c r="W663" i="4"/>
  <c r="X663" i="4"/>
  <c r="Y663" i="4"/>
  <c r="R664" i="4"/>
  <c r="S664" i="4"/>
  <c r="T664" i="4"/>
  <c r="U664" i="4"/>
  <c r="V664" i="4"/>
  <c r="W664" i="4"/>
  <c r="X664" i="4"/>
  <c r="Y664" i="4"/>
  <c r="Z664" i="4"/>
  <c r="R665" i="4"/>
  <c r="S665" i="4"/>
  <c r="T665" i="4"/>
  <c r="U665" i="4"/>
  <c r="V665" i="4"/>
  <c r="W665" i="4"/>
  <c r="X665" i="4"/>
  <c r="Y665" i="4"/>
  <c r="R666" i="4"/>
  <c r="S666" i="4"/>
  <c r="T666" i="4"/>
  <c r="U666" i="4"/>
  <c r="V666" i="4"/>
  <c r="W666" i="4"/>
  <c r="X666" i="4"/>
  <c r="Y666" i="4"/>
  <c r="Z666" i="4"/>
  <c r="R667" i="4"/>
  <c r="S667" i="4"/>
  <c r="T667" i="4"/>
  <c r="U667" i="4"/>
  <c r="V667" i="4"/>
  <c r="W667" i="4"/>
  <c r="X667" i="4"/>
  <c r="Y667" i="4"/>
  <c r="R668" i="4"/>
  <c r="S668" i="4"/>
  <c r="T668" i="4"/>
  <c r="U668" i="4"/>
  <c r="V668" i="4"/>
  <c r="W668" i="4"/>
  <c r="X668" i="4"/>
  <c r="Y668" i="4"/>
  <c r="Z668" i="4"/>
  <c r="R669" i="4"/>
  <c r="S669" i="4"/>
  <c r="T669" i="4"/>
  <c r="U669" i="4"/>
  <c r="V669" i="4"/>
  <c r="W669" i="4"/>
  <c r="X669" i="4"/>
  <c r="Y669" i="4"/>
  <c r="R670" i="4"/>
  <c r="S670" i="4"/>
  <c r="T670" i="4"/>
  <c r="U670" i="4"/>
  <c r="V670" i="4"/>
  <c r="W670" i="4"/>
  <c r="X670" i="4"/>
  <c r="Y670" i="4"/>
  <c r="Z670" i="4"/>
  <c r="R671" i="4"/>
  <c r="S671" i="4"/>
  <c r="T671" i="4"/>
  <c r="U671" i="4"/>
  <c r="V671" i="4"/>
  <c r="W671" i="4"/>
  <c r="X671" i="4"/>
  <c r="Y671" i="4"/>
  <c r="R672" i="4"/>
  <c r="S672" i="4"/>
  <c r="T672" i="4"/>
  <c r="U672" i="4"/>
  <c r="V672" i="4"/>
  <c r="W672" i="4"/>
  <c r="X672" i="4"/>
  <c r="Y672" i="4"/>
  <c r="Z672" i="4"/>
  <c r="R673" i="4"/>
  <c r="S673" i="4"/>
  <c r="T673" i="4"/>
  <c r="U673" i="4"/>
  <c r="V673" i="4"/>
  <c r="W673" i="4"/>
  <c r="X673" i="4"/>
  <c r="Y673" i="4"/>
  <c r="R674" i="4"/>
  <c r="S674" i="4"/>
  <c r="T674" i="4"/>
  <c r="U674" i="4"/>
  <c r="V674" i="4"/>
  <c r="W674" i="4"/>
  <c r="X674" i="4"/>
  <c r="Y674" i="4"/>
  <c r="Z674" i="4"/>
  <c r="R675" i="4"/>
  <c r="S675" i="4"/>
  <c r="T675" i="4"/>
  <c r="U675" i="4"/>
  <c r="V675" i="4"/>
  <c r="W675" i="4"/>
  <c r="X675" i="4"/>
  <c r="Y675" i="4"/>
  <c r="R676" i="4"/>
  <c r="S676" i="4"/>
  <c r="T676" i="4"/>
  <c r="U676" i="4"/>
  <c r="V676" i="4"/>
  <c r="W676" i="4"/>
  <c r="X676" i="4"/>
  <c r="Y676" i="4"/>
  <c r="Z676" i="4"/>
  <c r="R677" i="4"/>
  <c r="S677" i="4"/>
  <c r="T677" i="4"/>
  <c r="U677" i="4"/>
  <c r="V677" i="4"/>
  <c r="W677" i="4"/>
  <c r="X677" i="4"/>
  <c r="Y677" i="4"/>
  <c r="R678" i="4"/>
  <c r="S678" i="4"/>
  <c r="T678" i="4"/>
  <c r="U678" i="4"/>
  <c r="V678" i="4"/>
  <c r="W678" i="4"/>
  <c r="X678" i="4"/>
  <c r="Y678" i="4"/>
  <c r="Z678" i="4"/>
  <c r="R679" i="4"/>
  <c r="S679" i="4"/>
  <c r="T679" i="4"/>
  <c r="U679" i="4"/>
  <c r="V679" i="4"/>
  <c r="W679" i="4"/>
  <c r="X679" i="4"/>
  <c r="Y679" i="4"/>
  <c r="R680" i="4"/>
  <c r="S680" i="4"/>
  <c r="T680" i="4"/>
  <c r="U680" i="4"/>
  <c r="V680" i="4"/>
  <c r="W680" i="4"/>
  <c r="X680" i="4"/>
  <c r="Y680" i="4"/>
  <c r="Z680" i="4"/>
  <c r="R681" i="4"/>
  <c r="S681" i="4"/>
  <c r="T681" i="4"/>
  <c r="U681" i="4"/>
  <c r="V681" i="4"/>
  <c r="W681" i="4"/>
  <c r="X681" i="4"/>
  <c r="Y681" i="4"/>
  <c r="R682" i="4"/>
  <c r="S682" i="4"/>
  <c r="T682" i="4"/>
  <c r="U682" i="4"/>
  <c r="V682" i="4"/>
  <c r="W682" i="4"/>
  <c r="X682" i="4"/>
  <c r="Y682" i="4"/>
  <c r="Z682" i="4"/>
  <c r="R683" i="4"/>
  <c r="S683" i="4"/>
  <c r="T683" i="4"/>
  <c r="U683" i="4"/>
  <c r="V683" i="4"/>
  <c r="W683" i="4"/>
  <c r="X683" i="4"/>
  <c r="Y683" i="4"/>
  <c r="R684" i="4"/>
  <c r="S684" i="4"/>
  <c r="T684" i="4"/>
  <c r="U684" i="4"/>
  <c r="V684" i="4"/>
  <c r="W684" i="4"/>
  <c r="X684" i="4"/>
  <c r="Y684" i="4"/>
  <c r="Z684" i="4"/>
  <c r="R685" i="4"/>
  <c r="S685" i="4"/>
  <c r="T685" i="4"/>
  <c r="U685" i="4"/>
  <c r="V685" i="4"/>
  <c r="W685" i="4"/>
  <c r="X685" i="4"/>
  <c r="Y685" i="4"/>
  <c r="R686" i="4"/>
  <c r="S686" i="4"/>
  <c r="T686" i="4"/>
  <c r="U686" i="4"/>
  <c r="V686" i="4"/>
  <c r="W686" i="4"/>
  <c r="X686" i="4"/>
  <c r="Y686" i="4"/>
  <c r="Z686" i="4"/>
  <c r="R687" i="4"/>
  <c r="S687" i="4"/>
  <c r="T687" i="4"/>
  <c r="U687" i="4"/>
  <c r="V687" i="4"/>
  <c r="W687" i="4"/>
  <c r="X687" i="4"/>
  <c r="Y687" i="4"/>
  <c r="R688" i="4"/>
  <c r="S688" i="4"/>
  <c r="T688" i="4"/>
  <c r="U688" i="4"/>
  <c r="V688" i="4"/>
  <c r="W688" i="4"/>
  <c r="X688" i="4"/>
  <c r="Y688" i="4"/>
  <c r="Z688" i="4"/>
  <c r="R689" i="4"/>
  <c r="S689" i="4"/>
  <c r="T689" i="4"/>
  <c r="U689" i="4"/>
  <c r="V689" i="4"/>
  <c r="W689" i="4"/>
  <c r="X689" i="4"/>
  <c r="Y689" i="4"/>
  <c r="R690" i="4"/>
  <c r="S690" i="4"/>
  <c r="T690" i="4"/>
  <c r="U690" i="4"/>
  <c r="V690" i="4"/>
  <c r="W690" i="4"/>
  <c r="X690" i="4"/>
  <c r="Y690" i="4"/>
  <c r="Z690" i="4"/>
  <c r="R691" i="4"/>
  <c r="S691" i="4"/>
  <c r="T691" i="4"/>
  <c r="U691" i="4"/>
  <c r="V691" i="4"/>
  <c r="W691" i="4"/>
  <c r="X691" i="4"/>
  <c r="Y691" i="4"/>
  <c r="R692" i="4"/>
  <c r="S692" i="4"/>
  <c r="T692" i="4"/>
  <c r="U692" i="4"/>
  <c r="V692" i="4"/>
  <c r="W692" i="4"/>
  <c r="X692" i="4"/>
  <c r="Y692" i="4"/>
  <c r="Z692" i="4"/>
  <c r="R693" i="4"/>
  <c r="S693" i="4"/>
  <c r="T693" i="4"/>
  <c r="U693" i="4"/>
  <c r="V693" i="4"/>
  <c r="W693" i="4"/>
  <c r="X693" i="4"/>
  <c r="Y693" i="4"/>
  <c r="R694" i="4"/>
  <c r="S694" i="4"/>
  <c r="T694" i="4"/>
  <c r="U694" i="4"/>
  <c r="V694" i="4"/>
  <c r="W694" i="4"/>
  <c r="X694" i="4"/>
  <c r="Y694" i="4"/>
  <c r="Z694" i="4"/>
  <c r="R695" i="4"/>
  <c r="S695" i="4"/>
  <c r="T695" i="4"/>
  <c r="U695" i="4"/>
  <c r="V695" i="4"/>
  <c r="W695" i="4"/>
  <c r="X695" i="4"/>
  <c r="Y695" i="4"/>
  <c r="R696" i="4"/>
  <c r="S696" i="4"/>
  <c r="T696" i="4"/>
  <c r="U696" i="4"/>
  <c r="V696" i="4"/>
  <c r="W696" i="4"/>
  <c r="X696" i="4"/>
  <c r="Y696" i="4"/>
  <c r="Z696" i="4"/>
  <c r="R697" i="4"/>
  <c r="S697" i="4"/>
  <c r="T697" i="4"/>
  <c r="U697" i="4"/>
  <c r="V697" i="4"/>
  <c r="W697" i="4"/>
  <c r="X697" i="4"/>
  <c r="Y697" i="4"/>
  <c r="R698" i="4"/>
  <c r="S698" i="4"/>
  <c r="T698" i="4"/>
  <c r="U698" i="4"/>
  <c r="V698" i="4"/>
  <c r="W698" i="4"/>
  <c r="X698" i="4"/>
  <c r="Y698" i="4"/>
  <c r="Z698" i="4"/>
  <c r="R699" i="4"/>
  <c r="S699" i="4"/>
  <c r="T699" i="4"/>
  <c r="U699" i="4"/>
  <c r="V699" i="4"/>
  <c r="W699" i="4"/>
  <c r="X699" i="4"/>
  <c r="Y699" i="4"/>
  <c r="R700" i="4"/>
  <c r="S700" i="4"/>
  <c r="T700" i="4"/>
  <c r="U700" i="4"/>
  <c r="V700" i="4"/>
  <c r="W700" i="4"/>
  <c r="X700" i="4"/>
  <c r="Y700" i="4"/>
  <c r="Z700" i="4"/>
  <c r="R701" i="4"/>
  <c r="S701" i="4"/>
  <c r="T701" i="4"/>
  <c r="U701" i="4"/>
  <c r="V701" i="4"/>
  <c r="W701" i="4"/>
  <c r="X701" i="4"/>
  <c r="Y701" i="4"/>
  <c r="R702" i="4"/>
  <c r="S702" i="4"/>
  <c r="T702" i="4"/>
  <c r="U702" i="4"/>
  <c r="V702" i="4"/>
  <c r="W702" i="4"/>
  <c r="X702" i="4"/>
  <c r="Y702" i="4"/>
  <c r="Z702" i="4"/>
  <c r="R703" i="4"/>
  <c r="S703" i="4"/>
  <c r="T703" i="4"/>
  <c r="U703" i="4"/>
  <c r="V703" i="4"/>
  <c r="W703" i="4"/>
  <c r="X703" i="4"/>
  <c r="Y703" i="4"/>
  <c r="R704" i="4"/>
  <c r="S704" i="4"/>
  <c r="T704" i="4"/>
  <c r="U704" i="4"/>
  <c r="V704" i="4"/>
  <c r="W704" i="4"/>
  <c r="X704" i="4"/>
  <c r="Y704" i="4"/>
  <c r="Z704" i="4"/>
  <c r="R705" i="4"/>
  <c r="S705" i="4"/>
  <c r="T705" i="4"/>
  <c r="U705" i="4"/>
  <c r="V705" i="4"/>
  <c r="W705" i="4"/>
  <c r="X705" i="4"/>
  <c r="Y705" i="4"/>
  <c r="R706" i="4"/>
  <c r="S706" i="4"/>
  <c r="T706" i="4"/>
  <c r="U706" i="4"/>
  <c r="V706" i="4"/>
  <c r="W706" i="4"/>
  <c r="X706" i="4"/>
  <c r="Y706" i="4"/>
  <c r="Z706" i="4"/>
  <c r="R707" i="4"/>
  <c r="S707" i="4"/>
  <c r="T707" i="4"/>
  <c r="U707" i="4"/>
  <c r="V707" i="4"/>
  <c r="W707" i="4"/>
  <c r="X707" i="4"/>
  <c r="Y707" i="4"/>
  <c r="R708" i="4"/>
  <c r="S708" i="4"/>
  <c r="T708" i="4"/>
  <c r="U708" i="4"/>
  <c r="V708" i="4"/>
  <c r="W708" i="4"/>
  <c r="X708" i="4"/>
  <c r="Y708" i="4"/>
  <c r="Z708" i="4"/>
  <c r="R709" i="4"/>
  <c r="S709" i="4"/>
  <c r="T709" i="4"/>
  <c r="U709" i="4"/>
  <c r="V709" i="4"/>
  <c r="W709" i="4"/>
  <c r="X709" i="4"/>
  <c r="Y709" i="4"/>
  <c r="R710" i="4"/>
  <c r="S710" i="4"/>
  <c r="T710" i="4"/>
  <c r="U710" i="4"/>
  <c r="V710" i="4"/>
  <c r="W710" i="4"/>
  <c r="X710" i="4"/>
  <c r="Y710" i="4"/>
  <c r="Z710" i="4"/>
  <c r="R711" i="4"/>
  <c r="S711" i="4"/>
  <c r="T711" i="4"/>
  <c r="U711" i="4"/>
  <c r="V711" i="4"/>
  <c r="W711" i="4"/>
  <c r="X711" i="4"/>
  <c r="Y711" i="4"/>
  <c r="R712" i="4"/>
  <c r="S712" i="4"/>
  <c r="T712" i="4"/>
  <c r="U712" i="4"/>
  <c r="V712" i="4"/>
  <c r="W712" i="4"/>
  <c r="X712" i="4"/>
  <c r="Y712" i="4"/>
  <c r="Z712" i="4"/>
  <c r="R713" i="4"/>
  <c r="S713" i="4"/>
  <c r="T713" i="4"/>
  <c r="U713" i="4"/>
  <c r="V713" i="4"/>
  <c r="W713" i="4"/>
  <c r="X713" i="4"/>
  <c r="Y713" i="4"/>
  <c r="R714" i="4"/>
  <c r="S714" i="4"/>
  <c r="T714" i="4"/>
  <c r="U714" i="4"/>
  <c r="V714" i="4"/>
  <c r="W714" i="4"/>
  <c r="X714" i="4"/>
  <c r="Y714" i="4"/>
  <c r="Z714" i="4"/>
  <c r="R715" i="4"/>
  <c r="S715" i="4"/>
  <c r="T715" i="4"/>
  <c r="U715" i="4"/>
  <c r="V715" i="4"/>
  <c r="W715" i="4"/>
  <c r="X715" i="4"/>
  <c r="Y715" i="4"/>
  <c r="R716" i="4"/>
  <c r="S716" i="4"/>
  <c r="T716" i="4"/>
  <c r="U716" i="4"/>
  <c r="V716" i="4"/>
  <c r="W716" i="4"/>
  <c r="X716" i="4"/>
  <c r="Y716" i="4"/>
  <c r="Z716" i="4"/>
  <c r="R717" i="4"/>
  <c r="S717" i="4"/>
  <c r="T717" i="4"/>
  <c r="U717" i="4"/>
  <c r="V717" i="4"/>
  <c r="W717" i="4"/>
  <c r="X717" i="4"/>
  <c r="Y717" i="4"/>
  <c r="R718" i="4"/>
  <c r="S718" i="4"/>
  <c r="T718" i="4"/>
  <c r="U718" i="4"/>
  <c r="V718" i="4"/>
  <c r="W718" i="4"/>
  <c r="X718" i="4"/>
  <c r="Y718" i="4"/>
  <c r="Z718" i="4"/>
  <c r="R719" i="4"/>
  <c r="S719" i="4"/>
  <c r="T719" i="4"/>
  <c r="U719" i="4"/>
  <c r="V719" i="4"/>
  <c r="W719" i="4"/>
  <c r="X719" i="4"/>
  <c r="Y719" i="4"/>
  <c r="R720" i="4"/>
  <c r="S720" i="4"/>
  <c r="T720" i="4"/>
  <c r="U720" i="4"/>
  <c r="V720" i="4"/>
  <c r="W720" i="4"/>
  <c r="X720" i="4"/>
  <c r="Y720" i="4"/>
  <c r="Z720" i="4"/>
  <c r="R721" i="4"/>
  <c r="S721" i="4"/>
  <c r="T721" i="4"/>
  <c r="U721" i="4"/>
  <c r="V721" i="4"/>
  <c r="W721" i="4"/>
  <c r="X721" i="4"/>
  <c r="Y721" i="4"/>
  <c r="R722" i="4"/>
  <c r="S722" i="4"/>
  <c r="T722" i="4"/>
  <c r="U722" i="4"/>
  <c r="V722" i="4"/>
  <c r="W722" i="4"/>
  <c r="X722" i="4"/>
  <c r="Y722" i="4"/>
  <c r="Z722" i="4"/>
  <c r="R723" i="4"/>
  <c r="S723" i="4"/>
  <c r="T723" i="4"/>
  <c r="U723" i="4"/>
  <c r="V723" i="4"/>
  <c r="W723" i="4"/>
  <c r="X723" i="4"/>
  <c r="Y723" i="4"/>
  <c r="R724" i="4"/>
  <c r="S724" i="4"/>
  <c r="T724" i="4"/>
  <c r="U724" i="4"/>
  <c r="V724" i="4"/>
  <c r="W724" i="4"/>
  <c r="X724" i="4"/>
  <c r="Y724" i="4"/>
  <c r="Z724" i="4"/>
  <c r="R725" i="4"/>
  <c r="S725" i="4"/>
  <c r="T725" i="4"/>
  <c r="U725" i="4"/>
  <c r="V725" i="4"/>
  <c r="W725" i="4"/>
  <c r="X725" i="4"/>
  <c r="Y725" i="4"/>
  <c r="R726" i="4"/>
  <c r="S726" i="4"/>
  <c r="T726" i="4"/>
  <c r="U726" i="4"/>
  <c r="V726" i="4"/>
  <c r="W726" i="4"/>
  <c r="X726" i="4"/>
  <c r="Y726" i="4"/>
  <c r="Z726" i="4"/>
  <c r="R727" i="4"/>
  <c r="S727" i="4"/>
  <c r="T727" i="4"/>
  <c r="U727" i="4"/>
  <c r="V727" i="4"/>
  <c r="W727" i="4"/>
  <c r="X727" i="4"/>
  <c r="Y727" i="4"/>
  <c r="R728" i="4"/>
  <c r="S728" i="4"/>
  <c r="T728" i="4"/>
  <c r="U728" i="4"/>
  <c r="V728" i="4"/>
  <c r="W728" i="4"/>
  <c r="X728" i="4"/>
  <c r="Y728" i="4"/>
  <c r="Z728" i="4"/>
  <c r="R729" i="4"/>
  <c r="S729" i="4"/>
  <c r="T729" i="4"/>
  <c r="U729" i="4"/>
  <c r="V729" i="4"/>
  <c r="W729" i="4"/>
  <c r="X729" i="4"/>
  <c r="Y729" i="4"/>
  <c r="R730" i="4"/>
  <c r="S730" i="4"/>
  <c r="T730" i="4"/>
  <c r="U730" i="4"/>
  <c r="V730" i="4"/>
  <c r="W730" i="4"/>
  <c r="X730" i="4"/>
  <c r="Y730" i="4"/>
  <c r="Z730" i="4"/>
  <c r="R731" i="4"/>
  <c r="S731" i="4"/>
  <c r="T731" i="4"/>
  <c r="U731" i="4"/>
  <c r="V731" i="4"/>
  <c r="W731" i="4"/>
  <c r="X731" i="4"/>
  <c r="Y731" i="4"/>
  <c r="R732" i="4"/>
  <c r="S732" i="4"/>
  <c r="T732" i="4"/>
  <c r="U732" i="4"/>
  <c r="V732" i="4"/>
  <c r="W732" i="4"/>
  <c r="X732" i="4"/>
  <c r="Y732" i="4"/>
  <c r="Z732" i="4"/>
  <c r="R733" i="4"/>
  <c r="S733" i="4"/>
  <c r="T733" i="4"/>
  <c r="U733" i="4"/>
  <c r="V733" i="4"/>
  <c r="W733" i="4"/>
  <c r="X733" i="4"/>
  <c r="Y733" i="4"/>
  <c r="R734" i="4"/>
  <c r="S734" i="4"/>
  <c r="T734" i="4"/>
  <c r="U734" i="4"/>
  <c r="V734" i="4"/>
  <c r="W734" i="4"/>
  <c r="X734" i="4"/>
  <c r="Y734" i="4"/>
  <c r="Z734" i="4"/>
  <c r="R735" i="4"/>
  <c r="S735" i="4"/>
  <c r="T735" i="4"/>
  <c r="U735" i="4"/>
  <c r="V735" i="4"/>
  <c r="W735" i="4"/>
  <c r="X735" i="4"/>
  <c r="Y735" i="4"/>
  <c r="R736" i="4"/>
  <c r="S736" i="4"/>
  <c r="T736" i="4"/>
  <c r="U736" i="4"/>
  <c r="V736" i="4"/>
  <c r="W736" i="4"/>
  <c r="X736" i="4"/>
  <c r="Y736" i="4"/>
  <c r="Z736" i="4"/>
  <c r="R737" i="4"/>
  <c r="S737" i="4"/>
  <c r="T737" i="4"/>
  <c r="U737" i="4"/>
  <c r="V737" i="4"/>
  <c r="W737" i="4"/>
  <c r="X737" i="4"/>
  <c r="Y737" i="4"/>
  <c r="R738" i="4"/>
  <c r="S738" i="4"/>
  <c r="T738" i="4"/>
  <c r="U738" i="4"/>
  <c r="V738" i="4"/>
  <c r="W738" i="4"/>
  <c r="X738" i="4"/>
  <c r="Y738" i="4"/>
  <c r="Z738" i="4"/>
  <c r="R739" i="4"/>
  <c r="S739" i="4"/>
  <c r="T739" i="4"/>
  <c r="U739" i="4"/>
  <c r="V739" i="4"/>
  <c r="W739" i="4"/>
  <c r="X739" i="4"/>
  <c r="Y739" i="4"/>
  <c r="R740" i="4"/>
  <c r="S740" i="4"/>
  <c r="T740" i="4"/>
  <c r="U740" i="4"/>
  <c r="V740" i="4"/>
  <c r="W740" i="4"/>
  <c r="X740" i="4"/>
  <c r="Y740" i="4"/>
  <c r="Z740" i="4"/>
  <c r="R741" i="4"/>
  <c r="S741" i="4"/>
  <c r="T741" i="4"/>
  <c r="U741" i="4"/>
  <c r="V741" i="4"/>
  <c r="W741" i="4"/>
  <c r="X741" i="4"/>
  <c r="Y741" i="4"/>
  <c r="R742" i="4"/>
  <c r="S742" i="4"/>
  <c r="T742" i="4"/>
  <c r="U742" i="4"/>
  <c r="V742" i="4"/>
  <c r="W742" i="4"/>
  <c r="X742" i="4"/>
  <c r="Y742" i="4"/>
  <c r="Z742" i="4"/>
  <c r="R743" i="4"/>
  <c r="S743" i="4"/>
  <c r="T743" i="4"/>
  <c r="U743" i="4"/>
  <c r="V743" i="4"/>
  <c r="W743" i="4"/>
  <c r="X743" i="4"/>
  <c r="Y743" i="4"/>
  <c r="R744" i="4"/>
  <c r="S744" i="4"/>
  <c r="T744" i="4"/>
  <c r="U744" i="4"/>
  <c r="V744" i="4"/>
  <c r="W744" i="4"/>
  <c r="X744" i="4"/>
  <c r="Y744" i="4"/>
  <c r="Z744" i="4"/>
  <c r="R745" i="4"/>
  <c r="S745" i="4"/>
  <c r="T745" i="4"/>
  <c r="U745" i="4"/>
  <c r="V745" i="4"/>
  <c r="W745" i="4"/>
  <c r="X745" i="4"/>
  <c r="Y745" i="4"/>
  <c r="R746" i="4"/>
  <c r="S746" i="4"/>
  <c r="T746" i="4"/>
  <c r="U746" i="4"/>
  <c r="V746" i="4"/>
  <c r="W746" i="4"/>
  <c r="X746" i="4"/>
  <c r="Y746" i="4"/>
  <c r="Z746" i="4"/>
  <c r="R747" i="4"/>
  <c r="S747" i="4"/>
  <c r="T747" i="4"/>
  <c r="U747" i="4"/>
  <c r="V747" i="4"/>
  <c r="W747" i="4"/>
  <c r="X747" i="4"/>
  <c r="Y747" i="4"/>
  <c r="R748" i="4"/>
  <c r="S748" i="4"/>
  <c r="T748" i="4"/>
  <c r="U748" i="4"/>
  <c r="V748" i="4"/>
  <c r="W748" i="4"/>
  <c r="X748" i="4"/>
  <c r="Y748" i="4"/>
  <c r="Z748" i="4"/>
  <c r="R749" i="4"/>
  <c r="S749" i="4"/>
  <c r="T749" i="4"/>
  <c r="U749" i="4"/>
  <c r="V749" i="4"/>
  <c r="W749" i="4"/>
  <c r="X749" i="4"/>
  <c r="Y749" i="4"/>
  <c r="R750" i="4"/>
  <c r="S750" i="4"/>
  <c r="T750" i="4"/>
  <c r="U750" i="4"/>
  <c r="V750" i="4"/>
  <c r="W750" i="4"/>
  <c r="X750" i="4"/>
  <c r="Y750" i="4"/>
  <c r="Z750" i="4"/>
  <c r="R751" i="4"/>
  <c r="S751" i="4"/>
  <c r="T751" i="4"/>
  <c r="U751" i="4"/>
  <c r="V751" i="4"/>
  <c r="W751" i="4"/>
  <c r="X751" i="4"/>
  <c r="Y751" i="4"/>
  <c r="R752" i="4"/>
  <c r="S752" i="4"/>
  <c r="T752" i="4"/>
  <c r="U752" i="4"/>
  <c r="V752" i="4"/>
  <c r="W752" i="4"/>
  <c r="X752" i="4"/>
  <c r="Y752" i="4"/>
  <c r="Z752" i="4"/>
  <c r="R753" i="4"/>
  <c r="S753" i="4"/>
  <c r="T753" i="4"/>
  <c r="U753" i="4"/>
  <c r="V753" i="4"/>
  <c r="W753" i="4"/>
  <c r="X753" i="4"/>
  <c r="Y753" i="4"/>
  <c r="R754" i="4"/>
  <c r="S754" i="4"/>
  <c r="T754" i="4"/>
  <c r="U754" i="4"/>
  <c r="V754" i="4"/>
  <c r="W754" i="4"/>
  <c r="X754" i="4"/>
  <c r="Y754" i="4"/>
  <c r="Z754" i="4"/>
  <c r="R755" i="4"/>
  <c r="S755" i="4"/>
  <c r="T755" i="4"/>
  <c r="U755" i="4"/>
  <c r="V755" i="4"/>
  <c r="W755" i="4"/>
  <c r="X755" i="4"/>
  <c r="Y755" i="4"/>
  <c r="R756" i="4"/>
  <c r="S756" i="4"/>
  <c r="T756" i="4"/>
  <c r="U756" i="4"/>
  <c r="V756" i="4"/>
  <c r="W756" i="4"/>
  <c r="X756" i="4"/>
  <c r="Y756" i="4"/>
  <c r="Z756" i="4"/>
  <c r="R757" i="4"/>
  <c r="S757" i="4"/>
  <c r="T757" i="4"/>
  <c r="U757" i="4"/>
  <c r="V757" i="4"/>
  <c r="W757" i="4"/>
  <c r="X757" i="4"/>
  <c r="Y757" i="4"/>
  <c r="R758" i="4"/>
  <c r="S758" i="4"/>
  <c r="T758" i="4"/>
  <c r="U758" i="4"/>
  <c r="V758" i="4"/>
  <c r="W758" i="4"/>
  <c r="X758" i="4"/>
  <c r="Y758" i="4"/>
  <c r="Z758" i="4"/>
  <c r="R759" i="4"/>
  <c r="S759" i="4"/>
  <c r="T759" i="4"/>
  <c r="U759" i="4"/>
  <c r="V759" i="4"/>
  <c r="W759" i="4"/>
  <c r="X759" i="4"/>
  <c r="Y759" i="4"/>
  <c r="R760" i="4"/>
  <c r="S760" i="4"/>
  <c r="T760" i="4"/>
  <c r="U760" i="4"/>
  <c r="V760" i="4"/>
  <c r="W760" i="4"/>
  <c r="X760" i="4"/>
  <c r="Y760" i="4"/>
  <c r="Z760" i="4"/>
  <c r="R761" i="4"/>
  <c r="S761" i="4"/>
  <c r="T761" i="4"/>
  <c r="U761" i="4"/>
  <c r="V761" i="4"/>
  <c r="W761" i="4"/>
  <c r="X761" i="4"/>
  <c r="Y761" i="4"/>
  <c r="R762" i="4"/>
  <c r="S762" i="4"/>
  <c r="T762" i="4"/>
  <c r="U762" i="4"/>
  <c r="V762" i="4"/>
  <c r="W762" i="4"/>
  <c r="X762" i="4"/>
  <c r="Y762" i="4"/>
  <c r="Z762" i="4"/>
  <c r="R763" i="4"/>
  <c r="S763" i="4"/>
  <c r="T763" i="4"/>
  <c r="U763" i="4"/>
  <c r="V763" i="4"/>
  <c r="W763" i="4"/>
  <c r="X763" i="4"/>
  <c r="Y763" i="4"/>
  <c r="R764" i="4"/>
  <c r="S764" i="4"/>
  <c r="T764" i="4"/>
  <c r="U764" i="4"/>
  <c r="V764" i="4"/>
  <c r="W764" i="4"/>
  <c r="X764" i="4"/>
  <c r="Y764" i="4"/>
  <c r="Z764" i="4"/>
  <c r="R765" i="4"/>
  <c r="S765" i="4"/>
  <c r="T765" i="4"/>
  <c r="U765" i="4"/>
  <c r="V765" i="4"/>
  <c r="W765" i="4"/>
  <c r="X765" i="4"/>
  <c r="Y765" i="4"/>
  <c r="R766" i="4"/>
  <c r="S766" i="4"/>
  <c r="T766" i="4"/>
  <c r="U766" i="4"/>
  <c r="V766" i="4"/>
  <c r="W766" i="4"/>
  <c r="X766" i="4"/>
  <c r="Y766" i="4"/>
  <c r="Z766" i="4"/>
  <c r="R767" i="4"/>
  <c r="S767" i="4"/>
  <c r="T767" i="4"/>
  <c r="U767" i="4"/>
  <c r="V767" i="4"/>
  <c r="W767" i="4"/>
  <c r="X767" i="4"/>
  <c r="Y767" i="4"/>
  <c r="R768" i="4"/>
  <c r="S768" i="4"/>
  <c r="T768" i="4"/>
  <c r="U768" i="4"/>
  <c r="V768" i="4"/>
  <c r="W768" i="4"/>
  <c r="X768" i="4"/>
  <c r="Y768" i="4"/>
  <c r="Z768" i="4"/>
  <c r="R769" i="4"/>
  <c r="S769" i="4"/>
  <c r="T769" i="4"/>
  <c r="U769" i="4"/>
  <c r="V769" i="4"/>
  <c r="W769" i="4"/>
  <c r="X769" i="4"/>
  <c r="Y769" i="4"/>
  <c r="R770" i="4"/>
  <c r="S770" i="4"/>
  <c r="T770" i="4"/>
  <c r="U770" i="4"/>
  <c r="V770" i="4"/>
  <c r="W770" i="4"/>
  <c r="X770" i="4"/>
  <c r="Y770" i="4"/>
  <c r="Z770" i="4"/>
  <c r="R771" i="4"/>
  <c r="S771" i="4"/>
  <c r="T771" i="4"/>
  <c r="U771" i="4"/>
  <c r="V771" i="4"/>
  <c r="W771" i="4"/>
  <c r="X771" i="4"/>
  <c r="Y771" i="4"/>
  <c r="R772" i="4"/>
  <c r="S772" i="4"/>
  <c r="T772" i="4"/>
  <c r="U772" i="4"/>
  <c r="V772" i="4"/>
  <c r="W772" i="4"/>
  <c r="X772" i="4"/>
  <c r="Y772" i="4"/>
  <c r="Z772" i="4"/>
  <c r="R773" i="4"/>
  <c r="S773" i="4"/>
  <c r="T773" i="4"/>
  <c r="U773" i="4"/>
  <c r="V773" i="4"/>
  <c r="W773" i="4"/>
  <c r="X773" i="4"/>
  <c r="Y773" i="4"/>
  <c r="R774" i="4"/>
  <c r="S774" i="4"/>
  <c r="T774" i="4"/>
  <c r="U774" i="4"/>
  <c r="V774" i="4"/>
  <c r="W774" i="4"/>
  <c r="X774" i="4"/>
  <c r="Y774" i="4"/>
  <c r="Z774" i="4"/>
  <c r="R775" i="4"/>
  <c r="S775" i="4"/>
  <c r="T775" i="4"/>
  <c r="U775" i="4"/>
  <c r="V775" i="4"/>
  <c r="W775" i="4"/>
  <c r="X775" i="4"/>
  <c r="Y775" i="4"/>
  <c r="R776" i="4"/>
  <c r="S776" i="4"/>
  <c r="T776" i="4"/>
  <c r="U776" i="4"/>
  <c r="V776" i="4"/>
  <c r="W776" i="4"/>
  <c r="X776" i="4"/>
  <c r="Y776" i="4"/>
  <c r="Z776" i="4"/>
  <c r="R777" i="4"/>
  <c r="S777" i="4"/>
  <c r="T777" i="4"/>
  <c r="U777" i="4"/>
  <c r="V777" i="4"/>
  <c r="W777" i="4"/>
  <c r="X777" i="4"/>
  <c r="Y777" i="4"/>
  <c r="R778" i="4"/>
  <c r="S778" i="4"/>
  <c r="T778" i="4"/>
  <c r="U778" i="4"/>
  <c r="V778" i="4"/>
  <c r="W778" i="4"/>
  <c r="X778" i="4"/>
  <c r="Y778" i="4"/>
  <c r="Z778" i="4"/>
  <c r="R779" i="4"/>
  <c r="S779" i="4"/>
  <c r="T779" i="4"/>
  <c r="U779" i="4"/>
  <c r="V779" i="4"/>
  <c r="W779" i="4"/>
  <c r="X779" i="4"/>
  <c r="Y779" i="4"/>
  <c r="R780" i="4"/>
  <c r="S780" i="4"/>
  <c r="T780" i="4"/>
  <c r="U780" i="4"/>
  <c r="V780" i="4"/>
  <c r="W780" i="4"/>
  <c r="X780" i="4"/>
  <c r="Y780" i="4"/>
  <c r="Z780" i="4"/>
  <c r="R781" i="4"/>
  <c r="S781" i="4"/>
  <c r="T781" i="4"/>
  <c r="U781" i="4"/>
  <c r="V781" i="4"/>
  <c r="W781" i="4"/>
  <c r="X781" i="4"/>
  <c r="Y781" i="4"/>
  <c r="R782" i="4"/>
  <c r="S782" i="4"/>
  <c r="T782" i="4"/>
  <c r="U782" i="4"/>
  <c r="V782" i="4"/>
  <c r="W782" i="4"/>
  <c r="X782" i="4"/>
  <c r="Y782" i="4"/>
  <c r="Z782" i="4"/>
  <c r="R783" i="4"/>
  <c r="S783" i="4"/>
  <c r="T783" i="4"/>
  <c r="U783" i="4"/>
  <c r="V783" i="4"/>
  <c r="W783" i="4"/>
  <c r="X783" i="4"/>
  <c r="Y783" i="4"/>
  <c r="R784" i="4"/>
  <c r="S784" i="4"/>
  <c r="T784" i="4"/>
  <c r="U784" i="4"/>
  <c r="V784" i="4"/>
  <c r="W784" i="4"/>
  <c r="X784" i="4"/>
  <c r="Y784" i="4"/>
  <c r="Z784" i="4"/>
  <c r="R785" i="4"/>
  <c r="S785" i="4"/>
  <c r="T785" i="4"/>
  <c r="U785" i="4"/>
  <c r="V785" i="4"/>
  <c r="W785" i="4"/>
  <c r="X785" i="4"/>
  <c r="Y785" i="4"/>
  <c r="R786" i="4"/>
  <c r="S786" i="4"/>
  <c r="T786" i="4"/>
  <c r="U786" i="4"/>
  <c r="V786" i="4"/>
  <c r="W786" i="4"/>
  <c r="X786" i="4"/>
  <c r="Y786" i="4"/>
  <c r="Z786" i="4"/>
  <c r="R787" i="4"/>
  <c r="S787" i="4"/>
  <c r="T787" i="4"/>
  <c r="U787" i="4"/>
  <c r="V787" i="4"/>
  <c r="W787" i="4"/>
  <c r="X787" i="4"/>
  <c r="Y787" i="4"/>
  <c r="R788" i="4"/>
  <c r="S788" i="4"/>
  <c r="T788" i="4"/>
  <c r="U788" i="4"/>
  <c r="V788" i="4"/>
  <c r="W788" i="4"/>
  <c r="X788" i="4"/>
  <c r="Y788" i="4"/>
  <c r="Z788" i="4"/>
  <c r="R789" i="4"/>
  <c r="S789" i="4"/>
  <c r="T789" i="4"/>
  <c r="U789" i="4"/>
  <c r="V789" i="4"/>
  <c r="W789" i="4"/>
  <c r="X789" i="4"/>
  <c r="Y789" i="4"/>
  <c r="R790" i="4"/>
  <c r="S790" i="4"/>
  <c r="T790" i="4"/>
  <c r="U790" i="4"/>
  <c r="V790" i="4"/>
  <c r="W790" i="4"/>
  <c r="X790" i="4"/>
  <c r="Y790" i="4"/>
  <c r="Z790" i="4"/>
  <c r="R791" i="4"/>
  <c r="S791" i="4"/>
  <c r="T791" i="4"/>
  <c r="U791" i="4"/>
  <c r="V791" i="4"/>
  <c r="W791" i="4"/>
  <c r="X791" i="4"/>
  <c r="Y791" i="4"/>
  <c r="R792" i="4"/>
  <c r="S792" i="4"/>
  <c r="T792" i="4"/>
  <c r="U792" i="4"/>
  <c r="V792" i="4"/>
  <c r="W792" i="4"/>
  <c r="X792" i="4"/>
  <c r="Y792" i="4"/>
  <c r="Z792" i="4"/>
  <c r="R793" i="4"/>
  <c r="S793" i="4"/>
  <c r="T793" i="4"/>
  <c r="U793" i="4"/>
  <c r="V793" i="4"/>
  <c r="W793" i="4"/>
  <c r="X793" i="4"/>
  <c r="Y793" i="4"/>
  <c r="R794" i="4"/>
  <c r="S794" i="4"/>
  <c r="T794" i="4"/>
  <c r="U794" i="4"/>
  <c r="V794" i="4"/>
  <c r="W794" i="4"/>
  <c r="X794" i="4"/>
  <c r="Y794" i="4"/>
  <c r="Z794" i="4"/>
  <c r="R795" i="4"/>
  <c r="S795" i="4"/>
  <c r="T795" i="4"/>
  <c r="U795" i="4"/>
  <c r="V795" i="4"/>
  <c r="W795" i="4"/>
  <c r="X795" i="4"/>
  <c r="Y795" i="4"/>
  <c r="R796" i="4"/>
  <c r="S796" i="4"/>
  <c r="T796" i="4"/>
  <c r="U796" i="4"/>
  <c r="V796" i="4"/>
  <c r="W796" i="4"/>
  <c r="X796" i="4"/>
  <c r="Y796" i="4"/>
  <c r="Z796" i="4"/>
  <c r="R797" i="4"/>
  <c r="S797" i="4"/>
  <c r="T797" i="4"/>
  <c r="U797" i="4"/>
  <c r="V797" i="4"/>
  <c r="W797" i="4"/>
  <c r="X797" i="4"/>
  <c r="Y797" i="4"/>
  <c r="R798" i="4"/>
  <c r="S798" i="4"/>
  <c r="T798" i="4"/>
  <c r="U798" i="4"/>
  <c r="V798" i="4"/>
  <c r="W798" i="4"/>
  <c r="X798" i="4"/>
  <c r="Y798" i="4"/>
  <c r="Z798" i="4"/>
  <c r="R799" i="4"/>
  <c r="S799" i="4"/>
  <c r="T799" i="4"/>
  <c r="U799" i="4"/>
  <c r="V799" i="4"/>
  <c r="W799" i="4"/>
  <c r="X799" i="4"/>
  <c r="Y799" i="4"/>
  <c r="R800" i="4"/>
  <c r="S800" i="4"/>
  <c r="T800" i="4"/>
  <c r="U800" i="4"/>
  <c r="V800" i="4"/>
  <c r="W800" i="4"/>
  <c r="X800" i="4"/>
  <c r="Y800" i="4"/>
  <c r="Z800" i="4"/>
  <c r="R801" i="4"/>
  <c r="S801" i="4"/>
  <c r="T801" i="4"/>
  <c r="U801" i="4"/>
  <c r="V801" i="4"/>
  <c r="W801" i="4"/>
  <c r="X801" i="4"/>
  <c r="Y801" i="4"/>
  <c r="R802" i="4"/>
  <c r="S802" i="4"/>
  <c r="T802" i="4"/>
  <c r="U802" i="4"/>
  <c r="V802" i="4"/>
  <c r="W802" i="4"/>
  <c r="X802" i="4"/>
  <c r="Y802" i="4"/>
  <c r="Z802" i="4"/>
  <c r="R803" i="4"/>
  <c r="S803" i="4"/>
  <c r="T803" i="4"/>
  <c r="U803" i="4"/>
  <c r="V803" i="4"/>
  <c r="W803" i="4"/>
  <c r="X803" i="4"/>
  <c r="Y803" i="4"/>
  <c r="R804" i="4"/>
  <c r="S804" i="4"/>
  <c r="T804" i="4"/>
  <c r="U804" i="4"/>
  <c r="V804" i="4"/>
  <c r="W804" i="4"/>
  <c r="X804" i="4"/>
  <c r="Y804" i="4"/>
  <c r="Z804" i="4"/>
  <c r="R805" i="4"/>
  <c r="S805" i="4"/>
  <c r="T805" i="4"/>
  <c r="U805" i="4"/>
  <c r="V805" i="4"/>
  <c r="W805" i="4"/>
  <c r="X805" i="4"/>
  <c r="Y805" i="4"/>
  <c r="R806" i="4"/>
  <c r="S806" i="4"/>
  <c r="T806" i="4"/>
  <c r="U806" i="4"/>
  <c r="V806" i="4"/>
  <c r="W806" i="4"/>
  <c r="X806" i="4"/>
  <c r="Y806" i="4"/>
  <c r="Z806" i="4"/>
  <c r="R807" i="4"/>
  <c r="S807" i="4"/>
  <c r="T807" i="4"/>
  <c r="U807" i="4"/>
  <c r="V807" i="4"/>
  <c r="W807" i="4"/>
  <c r="X807" i="4"/>
  <c r="Y807" i="4"/>
  <c r="R808" i="4"/>
  <c r="S808" i="4"/>
  <c r="T808" i="4"/>
  <c r="U808" i="4"/>
  <c r="V808" i="4"/>
  <c r="W808" i="4"/>
  <c r="X808" i="4"/>
  <c r="Y808" i="4"/>
  <c r="Z808" i="4"/>
  <c r="R809" i="4"/>
  <c r="S809" i="4"/>
  <c r="T809" i="4"/>
  <c r="U809" i="4"/>
  <c r="V809" i="4"/>
  <c r="W809" i="4"/>
  <c r="X809" i="4"/>
  <c r="Y809" i="4"/>
  <c r="R810" i="4"/>
  <c r="S810" i="4"/>
  <c r="T810" i="4"/>
  <c r="U810" i="4"/>
  <c r="V810" i="4"/>
  <c r="W810" i="4"/>
  <c r="X810" i="4"/>
  <c r="Y810" i="4"/>
  <c r="Z810" i="4"/>
  <c r="R811" i="4"/>
  <c r="S811" i="4"/>
  <c r="T811" i="4"/>
  <c r="U811" i="4"/>
  <c r="V811" i="4"/>
  <c r="W811" i="4"/>
  <c r="X811" i="4"/>
  <c r="Y811" i="4"/>
  <c r="R812" i="4"/>
  <c r="S812" i="4"/>
  <c r="T812" i="4"/>
  <c r="U812" i="4"/>
  <c r="V812" i="4"/>
  <c r="W812" i="4"/>
  <c r="X812" i="4"/>
  <c r="Y812" i="4"/>
  <c r="Z812" i="4"/>
  <c r="R813" i="4"/>
  <c r="S813" i="4"/>
  <c r="T813" i="4"/>
  <c r="U813" i="4"/>
  <c r="V813" i="4"/>
  <c r="W813" i="4"/>
  <c r="X813" i="4"/>
  <c r="Y813" i="4"/>
  <c r="R814" i="4"/>
  <c r="S814" i="4"/>
  <c r="T814" i="4"/>
  <c r="U814" i="4"/>
  <c r="V814" i="4"/>
  <c r="W814" i="4"/>
  <c r="X814" i="4"/>
  <c r="Y814" i="4"/>
  <c r="Z814" i="4"/>
  <c r="R815" i="4"/>
  <c r="S815" i="4"/>
  <c r="T815" i="4"/>
  <c r="U815" i="4"/>
  <c r="V815" i="4"/>
  <c r="W815" i="4"/>
  <c r="X815" i="4"/>
  <c r="Y815" i="4"/>
  <c r="R816" i="4"/>
  <c r="S816" i="4"/>
  <c r="T816" i="4"/>
  <c r="U816" i="4"/>
  <c r="V816" i="4"/>
  <c r="W816" i="4"/>
  <c r="X816" i="4"/>
  <c r="Y816" i="4"/>
  <c r="Z816" i="4"/>
  <c r="R817" i="4"/>
  <c r="S817" i="4"/>
  <c r="T817" i="4"/>
  <c r="U817" i="4"/>
  <c r="V817" i="4"/>
  <c r="W817" i="4"/>
  <c r="X817" i="4"/>
  <c r="Y817" i="4"/>
  <c r="R818" i="4"/>
  <c r="S818" i="4"/>
  <c r="T818" i="4"/>
  <c r="U818" i="4"/>
  <c r="V818" i="4"/>
  <c r="W818" i="4"/>
  <c r="X818" i="4"/>
  <c r="Y818" i="4"/>
  <c r="Z818" i="4"/>
  <c r="R819" i="4"/>
  <c r="S819" i="4"/>
  <c r="T819" i="4"/>
  <c r="U819" i="4"/>
  <c r="V819" i="4"/>
  <c r="W819" i="4"/>
  <c r="X819" i="4"/>
  <c r="Y819" i="4"/>
  <c r="R820" i="4"/>
  <c r="S820" i="4"/>
  <c r="T820" i="4"/>
  <c r="U820" i="4"/>
  <c r="V820" i="4"/>
  <c r="W820" i="4"/>
  <c r="X820" i="4"/>
  <c r="Y820" i="4"/>
  <c r="Z820" i="4"/>
  <c r="R821" i="4"/>
  <c r="S821" i="4"/>
  <c r="T821" i="4"/>
  <c r="U821" i="4"/>
  <c r="V821" i="4"/>
  <c r="W821" i="4"/>
  <c r="X821" i="4"/>
  <c r="Y821" i="4"/>
  <c r="R822" i="4"/>
  <c r="S822" i="4"/>
  <c r="T822" i="4"/>
  <c r="U822" i="4"/>
  <c r="V822" i="4"/>
  <c r="W822" i="4"/>
  <c r="X822" i="4"/>
  <c r="Y822" i="4"/>
  <c r="Z822" i="4"/>
  <c r="R823" i="4"/>
  <c r="S823" i="4"/>
  <c r="T823" i="4"/>
  <c r="U823" i="4"/>
  <c r="V823" i="4"/>
  <c r="W823" i="4"/>
  <c r="X823" i="4"/>
  <c r="Y823" i="4"/>
  <c r="R824" i="4"/>
  <c r="S824" i="4"/>
  <c r="T824" i="4"/>
  <c r="U824" i="4"/>
  <c r="V824" i="4"/>
  <c r="W824" i="4"/>
  <c r="X824" i="4"/>
  <c r="Y824" i="4"/>
  <c r="Z824" i="4"/>
  <c r="R825" i="4"/>
  <c r="S825" i="4"/>
  <c r="T825" i="4"/>
  <c r="U825" i="4"/>
  <c r="V825" i="4"/>
  <c r="W825" i="4"/>
  <c r="X825" i="4"/>
  <c r="Y825" i="4"/>
  <c r="R826" i="4"/>
  <c r="S826" i="4"/>
  <c r="T826" i="4"/>
  <c r="U826" i="4"/>
  <c r="V826" i="4"/>
  <c r="W826" i="4"/>
  <c r="X826" i="4"/>
  <c r="Y826" i="4"/>
  <c r="Z826" i="4"/>
  <c r="R827" i="4"/>
  <c r="S827" i="4"/>
  <c r="T827" i="4"/>
  <c r="U827" i="4"/>
  <c r="V827" i="4"/>
  <c r="W827" i="4"/>
  <c r="X827" i="4"/>
  <c r="Y827" i="4"/>
  <c r="R828" i="4"/>
  <c r="S828" i="4"/>
  <c r="T828" i="4"/>
  <c r="U828" i="4"/>
  <c r="V828" i="4"/>
  <c r="W828" i="4"/>
  <c r="X828" i="4"/>
  <c r="Y828" i="4"/>
  <c r="Z828" i="4"/>
  <c r="R829" i="4"/>
  <c r="S829" i="4"/>
  <c r="T829" i="4"/>
  <c r="U829" i="4"/>
  <c r="V829" i="4"/>
  <c r="W829" i="4"/>
  <c r="X829" i="4"/>
  <c r="Y829" i="4"/>
  <c r="R830" i="4"/>
  <c r="S830" i="4"/>
  <c r="T830" i="4"/>
  <c r="U830" i="4"/>
  <c r="V830" i="4"/>
  <c r="W830" i="4"/>
  <c r="X830" i="4"/>
  <c r="Y830" i="4"/>
  <c r="Z830" i="4"/>
  <c r="R831" i="4"/>
  <c r="S831" i="4"/>
  <c r="T831" i="4"/>
  <c r="U831" i="4"/>
  <c r="V831" i="4"/>
  <c r="W831" i="4"/>
  <c r="X831" i="4"/>
  <c r="Y831" i="4"/>
  <c r="R832" i="4"/>
  <c r="S832" i="4"/>
  <c r="T832" i="4"/>
  <c r="U832" i="4"/>
  <c r="V832" i="4"/>
  <c r="W832" i="4"/>
  <c r="X832" i="4"/>
  <c r="Y832" i="4"/>
  <c r="Z832" i="4"/>
  <c r="R833" i="4"/>
  <c r="S833" i="4"/>
  <c r="T833" i="4"/>
  <c r="U833" i="4"/>
  <c r="V833" i="4"/>
  <c r="W833" i="4"/>
  <c r="X833" i="4"/>
  <c r="Y833" i="4"/>
  <c r="R834" i="4"/>
  <c r="S834" i="4"/>
  <c r="T834" i="4"/>
  <c r="U834" i="4"/>
  <c r="V834" i="4"/>
  <c r="W834" i="4"/>
  <c r="X834" i="4"/>
  <c r="Y834" i="4"/>
  <c r="Z834" i="4"/>
  <c r="R835" i="4"/>
  <c r="S835" i="4"/>
  <c r="T835" i="4"/>
  <c r="U835" i="4"/>
  <c r="V835" i="4"/>
  <c r="W835" i="4"/>
  <c r="X835" i="4"/>
  <c r="Y835" i="4"/>
  <c r="R836" i="4"/>
  <c r="S836" i="4"/>
  <c r="T836" i="4"/>
  <c r="U836" i="4"/>
  <c r="V836" i="4"/>
  <c r="W836" i="4"/>
  <c r="X836" i="4"/>
  <c r="Y836" i="4"/>
  <c r="Z836" i="4"/>
  <c r="R837" i="4"/>
  <c r="S837" i="4"/>
  <c r="T837" i="4"/>
  <c r="U837" i="4"/>
  <c r="V837" i="4"/>
  <c r="W837" i="4"/>
  <c r="X837" i="4"/>
  <c r="Y837" i="4"/>
  <c r="R838" i="4"/>
  <c r="S838" i="4"/>
  <c r="T838" i="4"/>
  <c r="U838" i="4"/>
  <c r="V838" i="4"/>
  <c r="W838" i="4"/>
  <c r="X838" i="4"/>
  <c r="Y838" i="4"/>
  <c r="Z838" i="4"/>
  <c r="R839" i="4"/>
  <c r="S839" i="4"/>
  <c r="T839" i="4"/>
  <c r="U839" i="4"/>
  <c r="V839" i="4"/>
  <c r="W839" i="4"/>
  <c r="X839" i="4"/>
  <c r="Y839" i="4"/>
  <c r="R840" i="4"/>
  <c r="S840" i="4"/>
  <c r="T840" i="4"/>
  <c r="U840" i="4"/>
  <c r="V840" i="4"/>
  <c r="W840" i="4"/>
  <c r="X840" i="4"/>
  <c r="Y840" i="4"/>
  <c r="Z840" i="4"/>
  <c r="R841" i="4"/>
  <c r="S841" i="4"/>
  <c r="T841" i="4"/>
  <c r="U841" i="4"/>
  <c r="V841" i="4"/>
  <c r="W841" i="4"/>
  <c r="X841" i="4"/>
  <c r="Y841" i="4"/>
  <c r="R842" i="4"/>
  <c r="S842" i="4"/>
  <c r="T842" i="4"/>
  <c r="U842" i="4"/>
  <c r="V842" i="4"/>
  <c r="W842" i="4"/>
  <c r="X842" i="4"/>
  <c r="Y842" i="4"/>
  <c r="Z842" i="4"/>
  <c r="R843" i="4"/>
  <c r="S843" i="4"/>
  <c r="T843" i="4"/>
  <c r="U843" i="4"/>
  <c r="V843" i="4"/>
  <c r="W843" i="4"/>
  <c r="X843" i="4"/>
  <c r="Y843" i="4"/>
  <c r="R844" i="4"/>
  <c r="S844" i="4"/>
  <c r="T844" i="4"/>
  <c r="U844" i="4"/>
  <c r="V844" i="4"/>
  <c r="W844" i="4"/>
  <c r="X844" i="4"/>
  <c r="Y844" i="4"/>
  <c r="Z844" i="4"/>
  <c r="R845" i="4"/>
  <c r="S845" i="4"/>
  <c r="T845" i="4"/>
  <c r="U845" i="4"/>
  <c r="V845" i="4"/>
  <c r="W845" i="4"/>
  <c r="X845" i="4"/>
  <c r="Y845" i="4"/>
  <c r="R846" i="4"/>
  <c r="S846" i="4"/>
  <c r="T846" i="4"/>
  <c r="U846" i="4"/>
  <c r="V846" i="4"/>
  <c r="W846" i="4"/>
  <c r="X846" i="4"/>
  <c r="Y846" i="4"/>
  <c r="Z846" i="4"/>
  <c r="R847" i="4"/>
  <c r="S847" i="4"/>
  <c r="T847" i="4"/>
  <c r="U847" i="4"/>
  <c r="V847" i="4"/>
  <c r="W847" i="4"/>
  <c r="X847" i="4"/>
  <c r="Y847" i="4"/>
  <c r="R848" i="4"/>
  <c r="S848" i="4"/>
  <c r="T848" i="4"/>
  <c r="U848" i="4"/>
  <c r="V848" i="4"/>
  <c r="W848" i="4"/>
  <c r="X848" i="4"/>
  <c r="Y848" i="4"/>
  <c r="Z848" i="4"/>
  <c r="R849" i="4"/>
  <c r="S849" i="4"/>
  <c r="T849" i="4"/>
  <c r="U849" i="4"/>
  <c r="V849" i="4"/>
  <c r="W849" i="4"/>
  <c r="X849" i="4"/>
  <c r="Y849" i="4"/>
  <c r="R850" i="4"/>
  <c r="S850" i="4"/>
  <c r="T850" i="4"/>
  <c r="U850" i="4"/>
  <c r="V850" i="4"/>
  <c r="W850" i="4"/>
  <c r="X850" i="4"/>
  <c r="Y850" i="4"/>
  <c r="Z850" i="4"/>
  <c r="R851" i="4"/>
  <c r="S851" i="4"/>
  <c r="T851" i="4"/>
  <c r="U851" i="4"/>
  <c r="V851" i="4"/>
  <c r="W851" i="4"/>
  <c r="X851" i="4"/>
  <c r="Y851" i="4"/>
  <c r="R852" i="4"/>
  <c r="S852" i="4"/>
  <c r="T852" i="4"/>
  <c r="U852" i="4"/>
  <c r="V852" i="4"/>
  <c r="W852" i="4"/>
  <c r="X852" i="4"/>
  <c r="Y852" i="4"/>
  <c r="Z852" i="4"/>
  <c r="R853" i="4"/>
  <c r="S853" i="4"/>
  <c r="T853" i="4"/>
  <c r="U853" i="4"/>
  <c r="V853" i="4"/>
  <c r="W853" i="4"/>
  <c r="X853" i="4"/>
  <c r="Y853" i="4"/>
  <c r="R854" i="4"/>
  <c r="S854" i="4"/>
  <c r="T854" i="4"/>
  <c r="U854" i="4"/>
  <c r="V854" i="4"/>
  <c r="W854" i="4"/>
  <c r="X854" i="4"/>
  <c r="Y854" i="4"/>
  <c r="Z854" i="4"/>
  <c r="R855" i="4"/>
  <c r="S855" i="4"/>
  <c r="T855" i="4"/>
  <c r="U855" i="4"/>
  <c r="V855" i="4"/>
  <c r="W855" i="4"/>
  <c r="X855" i="4"/>
  <c r="Y855" i="4"/>
  <c r="R856" i="4"/>
  <c r="S856" i="4"/>
  <c r="T856" i="4"/>
  <c r="U856" i="4"/>
  <c r="V856" i="4"/>
  <c r="W856" i="4"/>
  <c r="X856" i="4"/>
  <c r="Y856" i="4"/>
  <c r="Z856" i="4"/>
  <c r="R857" i="4"/>
  <c r="S857" i="4"/>
  <c r="T857" i="4"/>
  <c r="U857" i="4"/>
  <c r="V857" i="4"/>
  <c r="W857" i="4"/>
  <c r="X857" i="4"/>
  <c r="Y857" i="4"/>
  <c r="R858" i="4"/>
  <c r="S858" i="4"/>
  <c r="T858" i="4"/>
  <c r="U858" i="4"/>
  <c r="V858" i="4"/>
  <c r="W858" i="4"/>
  <c r="X858" i="4"/>
  <c r="Y858" i="4"/>
  <c r="Z858" i="4"/>
  <c r="R859" i="4"/>
  <c r="S859" i="4"/>
  <c r="T859" i="4"/>
  <c r="U859" i="4"/>
  <c r="V859" i="4"/>
  <c r="W859" i="4"/>
  <c r="X859" i="4"/>
  <c r="Y859" i="4"/>
  <c r="R860" i="4"/>
  <c r="S860" i="4"/>
  <c r="T860" i="4"/>
  <c r="U860" i="4"/>
  <c r="V860" i="4"/>
  <c r="W860" i="4"/>
  <c r="X860" i="4"/>
  <c r="Y860" i="4"/>
  <c r="Z860" i="4"/>
  <c r="R861" i="4"/>
  <c r="S861" i="4"/>
  <c r="T861" i="4"/>
  <c r="U861" i="4"/>
  <c r="V861" i="4"/>
  <c r="W861" i="4"/>
  <c r="X861" i="4"/>
  <c r="Y861" i="4"/>
  <c r="R862" i="4"/>
  <c r="S862" i="4"/>
  <c r="T862" i="4"/>
  <c r="U862" i="4"/>
  <c r="V862" i="4"/>
  <c r="W862" i="4"/>
  <c r="X862" i="4"/>
  <c r="Y862" i="4"/>
  <c r="Z862" i="4"/>
  <c r="R863" i="4"/>
  <c r="S863" i="4"/>
  <c r="T863" i="4"/>
  <c r="U863" i="4"/>
  <c r="V863" i="4"/>
  <c r="W863" i="4"/>
  <c r="X863" i="4"/>
  <c r="Y863" i="4"/>
  <c r="R864" i="4"/>
  <c r="S864" i="4"/>
  <c r="T864" i="4"/>
  <c r="U864" i="4"/>
  <c r="V864" i="4"/>
  <c r="W864" i="4"/>
  <c r="X864" i="4"/>
  <c r="Y864" i="4"/>
  <c r="Z864" i="4"/>
  <c r="R865" i="4"/>
  <c r="S865" i="4"/>
  <c r="T865" i="4"/>
  <c r="U865" i="4"/>
  <c r="V865" i="4"/>
  <c r="W865" i="4"/>
  <c r="X865" i="4"/>
  <c r="Y865" i="4"/>
  <c r="R866" i="4"/>
  <c r="S866" i="4"/>
  <c r="T866" i="4"/>
  <c r="U866" i="4"/>
  <c r="V866" i="4"/>
  <c r="W866" i="4"/>
  <c r="X866" i="4"/>
  <c r="Y866" i="4"/>
  <c r="Z866" i="4"/>
  <c r="R867" i="4"/>
  <c r="S867" i="4"/>
  <c r="T867" i="4"/>
  <c r="U867" i="4"/>
  <c r="V867" i="4"/>
  <c r="W867" i="4"/>
  <c r="X867" i="4"/>
  <c r="Y867" i="4"/>
  <c r="R868" i="4"/>
  <c r="S868" i="4"/>
  <c r="T868" i="4"/>
  <c r="U868" i="4"/>
  <c r="V868" i="4"/>
  <c r="W868" i="4"/>
  <c r="X868" i="4"/>
  <c r="Y868" i="4"/>
  <c r="Z868" i="4"/>
  <c r="R869" i="4"/>
  <c r="S869" i="4"/>
  <c r="T869" i="4"/>
  <c r="U869" i="4"/>
  <c r="V869" i="4"/>
  <c r="W869" i="4"/>
  <c r="X869" i="4"/>
  <c r="Y869" i="4"/>
  <c r="R870" i="4"/>
  <c r="S870" i="4"/>
  <c r="T870" i="4"/>
  <c r="U870" i="4"/>
  <c r="V870" i="4"/>
  <c r="W870" i="4"/>
  <c r="X870" i="4"/>
  <c r="Y870" i="4"/>
  <c r="Z870" i="4"/>
  <c r="R871" i="4"/>
  <c r="S871" i="4"/>
  <c r="T871" i="4"/>
  <c r="U871" i="4"/>
  <c r="V871" i="4"/>
  <c r="W871" i="4"/>
  <c r="X871" i="4"/>
  <c r="Y871" i="4"/>
  <c r="R872" i="4"/>
  <c r="S872" i="4"/>
  <c r="T872" i="4"/>
  <c r="U872" i="4"/>
  <c r="V872" i="4"/>
  <c r="W872" i="4"/>
  <c r="X872" i="4"/>
  <c r="Y872" i="4"/>
  <c r="Z872" i="4"/>
  <c r="R873" i="4"/>
  <c r="S873" i="4"/>
  <c r="T873" i="4"/>
  <c r="U873" i="4"/>
  <c r="V873" i="4"/>
  <c r="W873" i="4"/>
  <c r="X873" i="4"/>
  <c r="Y873" i="4"/>
  <c r="R874" i="4"/>
  <c r="S874" i="4"/>
  <c r="T874" i="4"/>
  <c r="U874" i="4"/>
  <c r="V874" i="4"/>
  <c r="W874" i="4"/>
  <c r="X874" i="4"/>
  <c r="Y874" i="4"/>
  <c r="Z874" i="4"/>
  <c r="R875" i="4"/>
  <c r="S875" i="4"/>
  <c r="T875" i="4"/>
  <c r="U875" i="4"/>
  <c r="V875" i="4"/>
  <c r="W875" i="4"/>
  <c r="X875" i="4"/>
  <c r="Y875" i="4"/>
  <c r="R876" i="4"/>
  <c r="S876" i="4"/>
  <c r="T876" i="4"/>
  <c r="U876" i="4"/>
  <c r="V876" i="4"/>
  <c r="W876" i="4"/>
  <c r="X876" i="4"/>
  <c r="Y876" i="4"/>
  <c r="Z876" i="4"/>
  <c r="R877" i="4"/>
  <c r="S877" i="4"/>
  <c r="T877" i="4"/>
  <c r="U877" i="4"/>
  <c r="V877" i="4"/>
  <c r="W877" i="4"/>
  <c r="X877" i="4"/>
  <c r="Y877" i="4"/>
  <c r="R878" i="4"/>
  <c r="S878" i="4"/>
  <c r="T878" i="4"/>
  <c r="U878" i="4"/>
  <c r="V878" i="4"/>
  <c r="W878" i="4"/>
  <c r="X878" i="4"/>
  <c r="Y878" i="4"/>
  <c r="Z878" i="4"/>
  <c r="R879" i="4"/>
  <c r="S879" i="4"/>
  <c r="T879" i="4"/>
  <c r="U879" i="4"/>
  <c r="V879" i="4"/>
  <c r="W879" i="4"/>
  <c r="X879" i="4"/>
  <c r="Y879" i="4"/>
  <c r="R880" i="4"/>
  <c r="S880" i="4"/>
  <c r="T880" i="4"/>
  <c r="U880" i="4"/>
  <c r="V880" i="4"/>
  <c r="W880" i="4"/>
  <c r="X880" i="4"/>
  <c r="Y880" i="4"/>
  <c r="Z880" i="4"/>
  <c r="R881" i="4"/>
  <c r="S881" i="4"/>
  <c r="T881" i="4"/>
  <c r="U881" i="4"/>
  <c r="V881" i="4"/>
  <c r="W881" i="4"/>
  <c r="X881" i="4"/>
  <c r="Y881" i="4"/>
  <c r="R882" i="4"/>
  <c r="S882" i="4"/>
  <c r="T882" i="4"/>
  <c r="U882" i="4"/>
  <c r="V882" i="4"/>
  <c r="W882" i="4"/>
  <c r="X882" i="4"/>
  <c r="Y882" i="4"/>
  <c r="Z882" i="4"/>
  <c r="R883" i="4"/>
  <c r="S883" i="4"/>
  <c r="T883" i="4"/>
  <c r="U883" i="4"/>
  <c r="V883" i="4"/>
  <c r="W883" i="4"/>
  <c r="X883" i="4"/>
  <c r="Y883" i="4"/>
  <c r="R884" i="4"/>
  <c r="S884" i="4"/>
  <c r="T884" i="4"/>
  <c r="U884" i="4"/>
  <c r="V884" i="4"/>
  <c r="W884" i="4"/>
  <c r="X884" i="4"/>
  <c r="Y884" i="4"/>
  <c r="Z884" i="4"/>
  <c r="R885" i="4"/>
  <c r="S885" i="4"/>
  <c r="T885" i="4"/>
  <c r="U885" i="4"/>
  <c r="V885" i="4"/>
  <c r="W885" i="4"/>
  <c r="X885" i="4"/>
  <c r="Y885" i="4"/>
  <c r="R886" i="4"/>
  <c r="S886" i="4"/>
  <c r="T886" i="4"/>
  <c r="U886" i="4"/>
  <c r="V886" i="4"/>
  <c r="W886" i="4"/>
  <c r="X886" i="4"/>
  <c r="Y886" i="4"/>
  <c r="Z886" i="4"/>
  <c r="R887" i="4"/>
  <c r="S887" i="4"/>
  <c r="T887" i="4"/>
  <c r="U887" i="4"/>
  <c r="V887" i="4"/>
  <c r="W887" i="4"/>
  <c r="X887" i="4"/>
  <c r="Y887" i="4"/>
  <c r="R888" i="4"/>
  <c r="S888" i="4"/>
  <c r="T888" i="4"/>
  <c r="U888" i="4"/>
  <c r="V888" i="4"/>
  <c r="W888" i="4"/>
  <c r="X888" i="4"/>
  <c r="Y888" i="4"/>
  <c r="Z888" i="4"/>
  <c r="R889" i="4"/>
  <c r="S889" i="4"/>
  <c r="T889" i="4"/>
  <c r="U889" i="4"/>
  <c r="V889" i="4"/>
  <c r="W889" i="4"/>
  <c r="X889" i="4"/>
  <c r="Y889" i="4"/>
  <c r="R890" i="4"/>
  <c r="S890" i="4"/>
  <c r="T890" i="4"/>
  <c r="U890" i="4"/>
  <c r="V890" i="4"/>
  <c r="W890" i="4"/>
  <c r="X890" i="4"/>
  <c r="Y890" i="4"/>
  <c r="Z890" i="4"/>
  <c r="R891" i="4"/>
  <c r="S891" i="4"/>
  <c r="T891" i="4"/>
  <c r="U891" i="4"/>
  <c r="V891" i="4"/>
  <c r="W891" i="4"/>
  <c r="X891" i="4"/>
  <c r="Y891" i="4"/>
  <c r="R892" i="4"/>
  <c r="S892" i="4"/>
  <c r="T892" i="4"/>
  <c r="U892" i="4"/>
  <c r="V892" i="4"/>
  <c r="W892" i="4"/>
  <c r="X892" i="4"/>
  <c r="Y892" i="4"/>
  <c r="Z892" i="4"/>
  <c r="R893" i="4"/>
  <c r="S893" i="4"/>
  <c r="T893" i="4"/>
  <c r="U893" i="4"/>
  <c r="V893" i="4"/>
  <c r="W893" i="4"/>
  <c r="X893" i="4"/>
  <c r="Y893" i="4"/>
  <c r="R894" i="4"/>
  <c r="S894" i="4"/>
  <c r="T894" i="4"/>
  <c r="U894" i="4"/>
  <c r="V894" i="4"/>
  <c r="W894" i="4"/>
  <c r="X894" i="4"/>
  <c r="Y894" i="4"/>
  <c r="Z894" i="4"/>
  <c r="R895" i="4"/>
  <c r="S895" i="4"/>
  <c r="T895" i="4"/>
  <c r="U895" i="4"/>
  <c r="V895" i="4"/>
  <c r="W895" i="4"/>
  <c r="X895" i="4"/>
  <c r="Y895" i="4"/>
  <c r="R896" i="4"/>
  <c r="S896" i="4"/>
  <c r="T896" i="4"/>
  <c r="U896" i="4"/>
  <c r="V896" i="4"/>
  <c r="W896" i="4"/>
  <c r="X896" i="4"/>
  <c r="Y896" i="4"/>
  <c r="Z896" i="4"/>
  <c r="R897" i="4"/>
  <c r="S897" i="4"/>
  <c r="T897" i="4"/>
  <c r="U897" i="4"/>
  <c r="V897" i="4"/>
  <c r="W897" i="4"/>
  <c r="X897" i="4"/>
  <c r="Y897" i="4"/>
  <c r="R898" i="4"/>
  <c r="S898" i="4"/>
  <c r="T898" i="4"/>
  <c r="U898" i="4"/>
  <c r="V898" i="4"/>
  <c r="W898" i="4"/>
  <c r="X898" i="4"/>
  <c r="Y898" i="4"/>
  <c r="Z898" i="4"/>
  <c r="R899" i="4"/>
  <c r="S899" i="4"/>
  <c r="T899" i="4"/>
  <c r="U899" i="4"/>
  <c r="V899" i="4"/>
  <c r="W899" i="4"/>
  <c r="X899" i="4"/>
  <c r="Y899" i="4"/>
  <c r="R900" i="4"/>
  <c r="S900" i="4"/>
  <c r="T900" i="4"/>
  <c r="U900" i="4"/>
  <c r="V900" i="4"/>
  <c r="W900" i="4"/>
  <c r="X900" i="4"/>
  <c r="Y900" i="4"/>
  <c r="Z900" i="4"/>
  <c r="R901" i="4"/>
  <c r="S901" i="4"/>
  <c r="T901" i="4"/>
  <c r="U901" i="4"/>
  <c r="V901" i="4"/>
  <c r="W901" i="4"/>
  <c r="X901" i="4"/>
  <c r="Y901" i="4"/>
  <c r="R902" i="4"/>
  <c r="S902" i="4"/>
  <c r="T902" i="4"/>
  <c r="U902" i="4"/>
  <c r="V902" i="4"/>
  <c r="W902" i="4"/>
  <c r="X902" i="4"/>
  <c r="Y902" i="4"/>
  <c r="Z902" i="4"/>
  <c r="R903" i="4"/>
  <c r="S903" i="4"/>
  <c r="T903" i="4"/>
  <c r="U903" i="4"/>
  <c r="V903" i="4"/>
  <c r="W903" i="4"/>
  <c r="X903" i="4"/>
  <c r="Y903" i="4"/>
  <c r="R904" i="4"/>
  <c r="S904" i="4"/>
  <c r="T904" i="4"/>
  <c r="U904" i="4"/>
  <c r="V904" i="4"/>
  <c r="W904" i="4"/>
  <c r="X904" i="4"/>
  <c r="Y904" i="4"/>
  <c r="Z904" i="4"/>
  <c r="R905" i="4"/>
  <c r="S905" i="4"/>
  <c r="T905" i="4"/>
  <c r="U905" i="4"/>
  <c r="V905" i="4"/>
  <c r="W905" i="4"/>
  <c r="X905" i="4"/>
  <c r="Y905" i="4"/>
  <c r="R906" i="4"/>
  <c r="S906" i="4"/>
  <c r="T906" i="4"/>
  <c r="U906" i="4"/>
  <c r="V906" i="4"/>
  <c r="W906" i="4"/>
  <c r="X906" i="4"/>
  <c r="Y906" i="4"/>
  <c r="Z906" i="4"/>
  <c r="R907" i="4"/>
  <c r="S907" i="4"/>
  <c r="T907" i="4"/>
  <c r="U907" i="4"/>
  <c r="V907" i="4"/>
  <c r="W907" i="4"/>
  <c r="X907" i="4"/>
  <c r="Y907" i="4"/>
  <c r="R908" i="4"/>
  <c r="S908" i="4"/>
  <c r="T908" i="4"/>
  <c r="U908" i="4"/>
  <c r="V908" i="4"/>
  <c r="W908" i="4"/>
  <c r="X908" i="4"/>
  <c r="Y908" i="4"/>
  <c r="Z908" i="4"/>
  <c r="R909" i="4"/>
  <c r="S909" i="4"/>
  <c r="T909" i="4"/>
  <c r="U909" i="4"/>
  <c r="V909" i="4"/>
  <c r="W909" i="4"/>
  <c r="X909" i="4"/>
  <c r="Y909" i="4"/>
  <c r="R910" i="4"/>
  <c r="S910" i="4"/>
  <c r="T910" i="4"/>
  <c r="U910" i="4"/>
  <c r="V910" i="4"/>
  <c r="W910" i="4"/>
  <c r="X910" i="4"/>
  <c r="Y910" i="4"/>
  <c r="Z910" i="4"/>
  <c r="R911" i="4"/>
  <c r="S911" i="4"/>
  <c r="T911" i="4"/>
  <c r="U911" i="4"/>
  <c r="V911" i="4"/>
  <c r="W911" i="4"/>
  <c r="X911" i="4"/>
  <c r="Y911" i="4"/>
  <c r="R912" i="4"/>
  <c r="S912" i="4"/>
  <c r="T912" i="4"/>
  <c r="U912" i="4"/>
  <c r="V912" i="4"/>
  <c r="W912" i="4"/>
  <c r="X912" i="4"/>
  <c r="Y912" i="4"/>
  <c r="Z912" i="4"/>
  <c r="R913" i="4"/>
  <c r="S913" i="4"/>
  <c r="T913" i="4"/>
  <c r="U913" i="4"/>
  <c r="V913" i="4"/>
  <c r="W913" i="4"/>
  <c r="X913" i="4"/>
  <c r="Y913" i="4"/>
  <c r="R914" i="4"/>
  <c r="S914" i="4"/>
  <c r="T914" i="4"/>
  <c r="U914" i="4"/>
  <c r="V914" i="4"/>
  <c r="W914" i="4"/>
  <c r="X914" i="4"/>
  <c r="Y914" i="4"/>
  <c r="Z914" i="4"/>
  <c r="R915" i="4"/>
  <c r="S915" i="4"/>
  <c r="T915" i="4"/>
  <c r="U915" i="4"/>
  <c r="V915" i="4"/>
  <c r="W915" i="4"/>
  <c r="X915" i="4"/>
  <c r="Y915" i="4"/>
  <c r="R916" i="4"/>
  <c r="S916" i="4"/>
  <c r="T916" i="4"/>
  <c r="U916" i="4"/>
  <c r="V916" i="4"/>
  <c r="W916" i="4"/>
  <c r="X916" i="4"/>
  <c r="Y916" i="4"/>
  <c r="Z916" i="4"/>
  <c r="R917" i="4"/>
  <c r="S917" i="4"/>
  <c r="T917" i="4"/>
  <c r="U917" i="4"/>
  <c r="V917" i="4"/>
  <c r="W917" i="4"/>
  <c r="X917" i="4"/>
  <c r="Y917" i="4"/>
  <c r="R918" i="4"/>
  <c r="S918" i="4"/>
  <c r="T918" i="4"/>
  <c r="U918" i="4"/>
  <c r="V918" i="4"/>
  <c r="W918" i="4"/>
  <c r="X918" i="4"/>
  <c r="Y918" i="4"/>
  <c r="Z918" i="4"/>
  <c r="R919" i="4"/>
  <c r="S919" i="4"/>
  <c r="T919" i="4"/>
  <c r="U919" i="4"/>
  <c r="V919" i="4"/>
  <c r="W919" i="4"/>
  <c r="X919" i="4"/>
  <c r="Y919" i="4"/>
  <c r="R920" i="4"/>
  <c r="S920" i="4"/>
  <c r="T920" i="4"/>
  <c r="U920" i="4"/>
  <c r="V920" i="4"/>
  <c r="W920" i="4"/>
  <c r="X920" i="4"/>
  <c r="Y920" i="4"/>
  <c r="Z920" i="4"/>
  <c r="R921" i="4"/>
  <c r="S921" i="4"/>
  <c r="T921" i="4"/>
  <c r="U921" i="4"/>
  <c r="V921" i="4"/>
  <c r="W921" i="4"/>
  <c r="X921" i="4"/>
  <c r="Y921" i="4"/>
  <c r="R922" i="4"/>
  <c r="S922" i="4"/>
  <c r="T922" i="4"/>
  <c r="U922" i="4"/>
  <c r="V922" i="4"/>
  <c r="W922" i="4"/>
  <c r="X922" i="4"/>
  <c r="Y922" i="4"/>
  <c r="Z922" i="4"/>
  <c r="R923" i="4"/>
  <c r="S923" i="4"/>
  <c r="T923" i="4"/>
  <c r="U923" i="4"/>
  <c r="V923" i="4"/>
  <c r="W923" i="4"/>
  <c r="X923" i="4"/>
  <c r="Y923" i="4"/>
  <c r="R924" i="4"/>
  <c r="S924" i="4"/>
  <c r="T924" i="4"/>
  <c r="U924" i="4"/>
  <c r="V924" i="4"/>
  <c r="W924" i="4"/>
  <c r="X924" i="4"/>
  <c r="Y924" i="4"/>
  <c r="Z924" i="4"/>
  <c r="R925" i="4"/>
  <c r="S925" i="4"/>
  <c r="T925" i="4"/>
  <c r="U925" i="4"/>
  <c r="V925" i="4"/>
  <c r="W925" i="4"/>
  <c r="X925" i="4"/>
  <c r="Y925" i="4"/>
  <c r="R926" i="4"/>
  <c r="S926" i="4"/>
  <c r="T926" i="4"/>
  <c r="U926" i="4"/>
  <c r="V926" i="4"/>
  <c r="W926" i="4"/>
  <c r="X926" i="4"/>
  <c r="Y926" i="4"/>
  <c r="Z926" i="4"/>
  <c r="R927" i="4"/>
  <c r="S927" i="4"/>
  <c r="T927" i="4"/>
  <c r="U927" i="4"/>
  <c r="V927" i="4"/>
  <c r="W927" i="4"/>
  <c r="X927" i="4"/>
  <c r="Y927" i="4"/>
  <c r="R928" i="4"/>
  <c r="S928" i="4"/>
  <c r="T928" i="4"/>
  <c r="U928" i="4"/>
  <c r="V928" i="4"/>
  <c r="W928" i="4"/>
  <c r="X928" i="4"/>
  <c r="Y928" i="4"/>
  <c r="Z928" i="4"/>
  <c r="R929" i="4"/>
  <c r="S929" i="4"/>
  <c r="T929" i="4"/>
  <c r="U929" i="4"/>
  <c r="V929" i="4"/>
  <c r="W929" i="4"/>
  <c r="X929" i="4"/>
  <c r="Y929" i="4"/>
  <c r="R930" i="4"/>
  <c r="S930" i="4"/>
  <c r="T930" i="4"/>
  <c r="U930" i="4"/>
  <c r="V930" i="4"/>
  <c r="W930" i="4"/>
  <c r="X930" i="4"/>
  <c r="Y930" i="4"/>
  <c r="Z930" i="4"/>
  <c r="R931" i="4"/>
  <c r="S931" i="4"/>
  <c r="T931" i="4"/>
  <c r="U931" i="4"/>
  <c r="V931" i="4"/>
  <c r="W931" i="4"/>
  <c r="X931" i="4"/>
  <c r="Y931" i="4"/>
  <c r="R932" i="4"/>
  <c r="S932" i="4"/>
  <c r="T932" i="4"/>
  <c r="U932" i="4"/>
  <c r="V932" i="4"/>
  <c r="W932" i="4"/>
  <c r="X932" i="4"/>
  <c r="Y932" i="4"/>
  <c r="Z932" i="4"/>
  <c r="R933" i="4"/>
  <c r="S933" i="4"/>
  <c r="T933" i="4"/>
  <c r="U933" i="4"/>
  <c r="V933" i="4"/>
  <c r="W933" i="4"/>
  <c r="X933" i="4"/>
  <c r="Y933" i="4"/>
  <c r="R934" i="4"/>
  <c r="S934" i="4"/>
  <c r="T934" i="4"/>
  <c r="U934" i="4"/>
  <c r="V934" i="4"/>
  <c r="W934" i="4"/>
  <c r="X934" i="4"/>
  <c r="Y934" i="4"/>
  <c r="Z934" i="4"/>
  <c r="R935" i="4"/>
  <c r="S935" i="4"/>
  <c r="T935" i="4"/>
  <c r="U935" i="4"/>
  <c r="V935" i="4"/>
  <c r="W935" i="4"/>
  <c r="X935" i="4"/>
  <c r="Y935" i="4"/>
  <c r="R936" i="4"/>
  <c r="S936" i="4"/>
  <c r="T936" i="4"/>
  <c r="U936" i="4"/>
  <c r="V936" i="4"/>
  <c r="W936" i="4"/>
  <c r="X936" i="4"/>
  <c r="Y936" i="4"/>
  <c r="Z936" i="4"/>
  <c r="R937" i="4"/>
  <c r="S937" i="4"/>
  <c r="T937" i="4"/>
  <c r="U937" i="4"/>
  <c r="V937" i="4"/>
  <c r="W937" i="4"/>
  <c r="X937" i="4"/>
  <c r="Y937" i="4"/>
  <c r="R938" i="4"/>
  <c r="S938" i="4"/>
  <c r="T938" i="4"/>
  <c r="U938" i="4"/>
  <c r="V938" i="4"/>
  <c r="W938" i="4"/>
  <c r="X938" i="4"/>
  <c r="Y938" i="4"/>
  <c r="Z938" i="4"/>
  <c r="R939" i="4"/>
  <c r="S939" i="4"/>
  <c r="T939" i="4"/>
  <c r="U939" i="4"/>
  <c r="V939" i="4"/>
  <c r="W939" i="4"/>
  <c r="X939" i="4"/>
  <c r="Y939" i="4"/>
  <c r="R940" i="4"/>
  <c r="S940" i="4"/>
  <c r="T940" i="4"/>
  <c r="U940" i="4"/>
  <c r="V940" i="4"/>
  <c r="W940" i="4"/>
  <c r="X940" i="4"/>
  <c r="Y940" i="4"/>
  <c r="Z940" i="4"/>
  <c r="R941" i="4"/>
  <c r="S941" i="4"/>
  <c r="T941" i="4"/>
  <c r="U941" i="4"/>
  <c r="V941" i="4"/>
  <c r="W941" i="4"/>
  <c r="X941" i="4"/>
  <c r="Y941" i="4"/>
  <c r="R942" i="4"/>
  <c r="S942" i="4"/>
  <c r="T942" i="4"/>
  <c r="U942" i="4"/>
  <c r="V942" i="4"/>
  <c r="W942" i="4"/>
  <c r="X942" i="4"/>
  <c r="Y942" i="4"/>
  <c r="Z942" i="4"/>
  <c r="R943" i="4"/>
  <c r="S943" i="4"/>
  <c r="T943" i="4"/>
  <c r="U943" i="4"/>
  <c r="V943" i="4"/>
  <c r="W943" i="4"/>
  <c r="X943" i="4"/>
  <c r="Y943" i="4"/>
  <c r="R944" i="4"/>
  <c r="S944" i="4"/>
  <c r="T944" i="4"/>
  <c r="U944" i="4"/>
  <c r="V944" i="4"/>
  <c r="W944" i="4"/>
  <c r="X944" i="4"/>
  <c r="Y944" i="4"/>
  <c r="Z944" i="4"/>
  <c r="R945" i="4"/>
  <c r="S945" i="4"/>
  <c r="T945" i="4"/>
  <c r="U945" i="4"/>
  <c r="V945" i="4"/>
  <c r="W945" i="4"/>
  <c r="X945" i="4"/>
  <c r="Y945" i="4"/>
  <c r="R946" i="4"/>
  <c r="S946" i="4"/>
  <c r="T946" i="4"/>
  <c r="U946" i="4"/>
  <c r="V946" i="4"/>
  <c r="W946" i="4"/>
  <c r="X946" i="4"/>
  <c r="Y946" i="4"/>
  <c r="Z946" i="4"/>
  <c r="R947" i="4"/>
  <c r="S947" i="4"/>
  <c r="T947" i="4"/>
  <c r="U947" i="4"/>
  <c r="V947" i="4"/>
  <c r="W947" i="4"/>
  <c r="X947" i="4"/>
  <c r="Y947" i="4"/>
  <c r="R948" i="4"/>
  <c r="S948" i="4"/>
  <c r="T948" i="4"/>
  <c r="U948" i="4"/>
  <c r="V948" i="4"/>
  <c r="W948" i="4"/>
  <c r="X948" i="4"/>
  <c r="Y948" i="4"/>
  <c r="Z948" i="4"/>
  <c r="R949" i="4"/>
  <c r="S949" i="4"/>
  <c r="T949" i="4"/>
  <c r="U949" i="4"/>
  <c r="V949" i="4"/>
  <c r="W949" i="4"/>
  <c r="X949" i="4"/>
  <c r="Y949" i="4"/>
  <c r="R950" i="4"/>
  <c r="S950" i="4"/>
  <c r="T950" i="4"/>
  <c r="U950" i="4"/>
  <c r="V950" i="4"/>
  <c r="W950" i="4"/>
  <c r="X950" i="4"/>
  <c r="Y950" i="4"/>
  <c r="Z950" i="4"/>
  <c r="R951" i="4"/>
  <c r="S951" i="4"/>
  <c r="T951" i="4"/>
  <c r="U951" i="4"/>
  <c r="V951" i="4"/>
  <c r="W951" i="4"/>
  <c r="X951" i="4"/>
  <c r="Y951" i="4"/>
  <c r="R952" i="4"/>
  <c r="S952" i="4"/>
  <c r="T952" i="4"/>
  <c r="U952" i="4"/>
  <c r="V952" i="4"/>
  <c r="W952" i="4"/>
  <c r="X952" i="4"/>
  <c r="Y952" i="4"/>
  <c r="Z952" i="4"/>
  <c r="R953" i="4"/>
  <c r="S953" i="4"/>
  <c r="T953" i="4"/>
  <c r="U953" i="4"/>
  <c r="V953" i="4"/>
  <c r="W953" i="4"/>
  <c r="X953" i="4"/>
  <c r="Y953" i="4"/>
  <c r="R954" i="4"/>
  <c r="S954" i="4"/>
  <c r="T954" i="4"/>
  <c r="U954" i="4"/>
  <c r="V954" i="4"/>
  <c r="W954" i="4"/>
  <c r="X954" i="4"/>
  <c r="Y954" i="4"/>
  <c r="Z954" i="4"/>
  <c r="R955" i="4"/>
  <c r="S955" i="4"/>
  <c r="T955" i="4"/>
  <c r="U955" i="4"/>
  <c r="V955" i="4"/>
  <c r="W955" i="4"/>
  <c r="X955" i="4"/>
  <c r="Y955" i="4"/>
  <c r="R956" i="4"/>
  <c r="S956" i="4"/>
  <c r="T956" i="4"/>
  <c r="U956" i="4"/>
  <c r="V956" i="4"/>
  <c r="W956" i="4"/>
  <c r="X956" i="4"/>
  <c r="Y956" i="4"/>
  <c r="Z956" i="4"/>
  <c r="R957" i="4"/>
  <c r="S957" i="4"/>
  <c r="T957" i="4"/>
  <c r="U957" i="4"/>
  <c r="V957" i="4"/>
  <c r="W957" i="4"/>
  <c r="X957" i="4"/>
  <c r="Y957" i="4"/>
  <c r="R958" i="4"/>
  <c r="S958" i="4"/>
  <c r="T958" i="4"/>
  <c r="U958" i="4"/>
  <c r="V958" i="4"/>
  <c r="W958" i="4"/>
  <c r="X958" i="4"/>
  <c r="Y958" i="4"/>
  <c r="Z958" i="4"/>
  <c r="R959" i="4"/>
  <c r="S959" i="4"/>
  <c r="T959" i="4"/>
  <c r="U959" i="4"/>
  <c r="V959" i="4"/>
  <c r="W959" i="4"/>
  <c r="X959" i="4"/>
  <c r="Y959" i="4"/>
  <c r="R960" i="4"/>
  <c r="S960" i="4"/>
  <c r="T960" i="4"/>
  <c r="U960" i="4"/>
  <c r="V960" i="4"/>
  <c r="W960" i="4"/>
  <c r="X960" i="4"/>
  <c r="Y960" i="4"/>
  <c r="Z960" i="4"/>
  <c r="R961" i="4"/>
  <c r="S961" i="4"/>
  <c r="T961" i="4"/>
  <c r="U961" i="4"/>
  <c r="V961" i="4"/>
  <c r="W961" i="4"/>
  <c r="X961" i="4"/>
  <c r="Y961" i="4"/>
  <c r="R962" i="4"/>
  <c r="S962" i="4"/>
  <c r="T962" i="4"/>
  <c r="U962" i="4"/>
  <c r="V962" i="4"/>
  <c r="W962" i="4"/>
  <c r="X962" i="4"/>
  <c r="Y962" i="4"/>
  <c r="Z962" i="4"/>
  <c r="R963" i="4"/>
  <c r="S963" i="4"/>
  <c r="T963" i="4"/>
  <c r="U963" i="4"/>
  <c r="V963" i="4"/>
  <c r="W963" i="4"/>
  <c r="X963" i="4"/>
  <c r="Y963" i="4"/>
  <c r="R964" i="4"/>
  <c r="S964" i="4"/>
  <c r="T964" i="4"/>
  <c r="U964" i="4"/>
  <c r="V964" i="4"/>
  <c r="W964" i="4"/>
  <c r="X964" i="4"/>
  <c r="Y964" i="4"/>
  <c r="Z964" i="4"/>
  <c r="R965" i="4"/>
  <c r="S965" i="4"/>
  <c r="T965" i="4"/>
  <c r="U965" i="4"/>
  <c r="V965" i="4"/>
  <c r="W965" i="4"/>
  <c r="X965" i="4"/>
  <c r="Y965" i="4"/>
  <c r="R966" i="4"/>
  <c r="S966" i="4"/>
  <c r="T966" i="4"/>
  <c r="U966" i="4"/>
  <c r="V966" i="4"/>
  <c r="W966" i="4"/>
  <c r="X966" i="4"/>
  <c r="Y966" i="4"/>
  <c r="Z966" i="4"/>
  <c r="R967" i="4"/>
  <c r="S967" i="4"/>
  <c r="T967" i="4"/>
  <c r="U967" i="4"/>
  <c r="V967" i="4"/>
  <c r="W967" i="4"/>
  <c r="X967" i="4"/>
  <c r="Y967" i="4"/>
  <c r="R968" i="4"/>
  <c r="S968" i="4"/>
  <c r="T968" i="4"/>
  <c r="U968" i="4"/>
  <c r="V968" i="4"/>
  <c r="W968" i="4"/>
  <c r="X968" i="4"/>
  <c r="Y968" i="4"/>
  <c r="Z968" i="4"/>
  <c r="R969" i="4"/>
  <c r="S969" i="4"/>
  <c r="T969" i="4"/>
  <c r="U969" i="4"/>
  <c r="V969" i="4"/>
  <c r="W969" i="4"/>
  <c r="X969" i="4"/>
  <c r="Y969" i="4"/>
  <c r="R970" i="4"/>
  <c r="S970" i="4"/>
  <c r="T970" i="4"/>
  <c r="U970" i="4"/>
  <c r="V970" i="4"/>
  <c r="W970" i="4"/>
  <c r="X970" i="4"/>
  <c r="Y970" i="4"/>
  <c r="Z970" i="4"/>
  <c r="R971" i="4"/>
  <c r="S971" i="4"/>
  <c r="T971" i="4"/>
  <c r="U971" i="4"/>
  <c r="V971" i="4"/>
  <c r="W971" i="4"/>
  <c r="X971" i="4"/>
  <c r="Y971" i="4"/>
  <c r="R972" i="4"/>
  <c r="S972" i="4"/>
  <c r="T972" i="4"/>
  <c r="U972" i="4"/>
  <c r="V972" i="4"/>
  <c r="W972" i="4"/>
  <c r="X972" i="4"/>
  <c r="Y972" i="4"/>
  <c r="Z972" i="4"/>
  <c r="R973" i="4"/>
  <c r="S973" i="4"/>
  <c r="T973" i="4"/>
  <c r="U973" i="4"/>
  <c r="V973" i="4"/>
  <c r="W973" i="4"/>
  <c r="X973" i="4"/>
  <c r="Y973" i="4"/>
  <c r="R974" i="4"/>
  <c r="S974" i="4"/>
  <c r="T974" i="4"/>
  <c r="U974" i="4"/>
  <c r="V974" i="4"/>
  <c r="W974" i="4"/>
  <c r="X974" i="4"/>
  <c r="Y974" i="4"/>
  <c r="Z974" i="4"/>
  <c r="R975" i="4"/>
  <c r="S975" i="4"/>
  <c r="T975" i="4"/>
  <c r="U975" i="4"/>
  <c r="V975" i="4"/>
  <c r="W975" i="4"/>
  <c r="X975" i="4"/>
  <c r="Y975" i="4"/>
  <c r="R976" i="4"/>
  <c r="S976" i="4"/>
  <c r="T976" i="4"/>
  <c r="U976" i="4"/>
  <c r="V976" i="4"/>
  <c r="W976" i="4"/>
  <c r="X976" i="4"/>
  <c r="Y976" i="4"/>
  <c r="Z976" i="4"/>
  <c r="R977" i="4"/>
  <c r="S977" i="4"/>
  <c r="T977" i="4"/>
  <c r="U977" i="4"/>
  <c r="V977" i="4"/>
  <c r="W977" i="4"/>
  <c r="X977" i="4"/>
  <c r="Y977" i="4"/>
  <c r="R978" i="4"/>
  <c r="S978" i="4"/>
  <c r="T978" i="4"/>
  <c r="U978" i="4"/>
  <c r="V978" i="4"/>
  <c r="W978" i="4"/>
  <c r="X978" i="4"/>
  <c r="Y978" i="4"/>
  <c r="Z978" i="4"/>
  <c r="R979" i="4"/>
  <c r="S979" i="4"/>
  <c r="T979" i="4"/>
  <c r="U979" i="4"/>
  <c r="V979" i="4"/>
  <c r="W979" i="4"/>
  <c r="X979" i="4"/>
  <c r="Y979" i="4"/>
  <c r="R980" i="4"/>
  <c r="S980" i="4"/>
  <c r="T980" i="4"/>
  <c r="U980" i="4"/>
  <c r="V980" i="4"/>
  <c r="W980" i="4"/>
  <c r="X980" i="4"/>
  <c r="Y980" i="4"/>
  <c r="Z980" i="4"/>
  <c r="R981" i="4"/>
  <c r="S981" i="4"/>
  <c r="T981" i="4"/>
  <c r="U981" i="4"/>
  <c r="V981" i="4"/>
  <c r="W981" i="4"/>
  <c r="X981" i="4"/>
  <c r="Y981" i="4"/>
  <c r="R982" i="4"/>
  <c r="S982" i="4"/>
  <c r="T982" i="4"/>
  <c r="U982" i="4"/>
  <c r="V982" i="4"/>
  <c r="W982" i="4"/>
  <c r="X982" i="4"/>
  <c r="Y982" i="4"/>
  <c r="Z982" i="4"/>
  <c r="R983" i="4"/>
  <c r="S983" i="4"/>
  <c r="T983" i="4"/>
  <c r="U983" i="4"/>
  <c r="V983" i="4"/>
  <c r="W983" i="4"/>
  <c r="X983" i="4"/>
  <c r="Y983" i="4"/>
  <c r="R984" i="4"/>
  <c r="S984" i="4"/>
  <c r="T984" i="4"/>
  <c r="U984" i="4"/>
  <c r="V984" i="4"/>
  <c r="W984" i="4"/>
  <c r="X984" i="4"/>
  <c r="Y984" i="4"/>
  <c r="Z984" i="4"/>
  <c r="R985" i="4"/>
  <c r="S985" i="4"/>
  <c r="T985" i="4"/>
  <c r="U985" i="4"/>
  <c r="V985" i="4"/>
  <c r="W985" i="4"/>
  <c r="X985" i="4"/>
  <c r="Y985" i="4"/>
  <c r="R986" i="4"/>
  <c r="S986" i="4"/>
  <c r="T986" i="4"/>
  <c r="U986" i="4"/>
  <c r="V986" i="4"/>
  <c r="W986" i="4"/>
  <c r="X986" i="4"/>
  <c r="Y986" i="4"/>
  <c r="Z986" i="4"/>
  <c r="R987" i="4"/>
  <c r="S987" i="4"/>
  <c r="T987" i="4"/>
  <c r="U987" i="4"/>
  <c r="V987" i="4"/>
  <c r="W987" i="4"/>
  <c r="X987" i="4"/>
  <c r="Y987" i="4"/>
  <c r="R988" i="4"/>
  <c r="S988" i="4"/>
  <c r="T988" i="4"/>
  <c r="U988" i="4"/>
  <c r="V988" i="4"/>
  <c r="W988" i="4"/>
  <c r="X988" i="4"/>
  <c r="Y988" i="4"/>
  <c r="Z988" i="4"/>
  <c r="R989" i="4"/>
  <c r="S989" i="4"/>
  <c r="T989" i="4"/>
  <c r="U989" i="4"/>
  <c r="V989" i="4"/>
  <c r="W989" i="4"/>
  <c r="X989" i="4"/>
  <c r="Y989" i="4"/>
  <c r="R990" i="4"/>
  <c r="S990" i="4"/>
  <c r="T990" i="4"/>
  <c r="U990" i="4"/>
  <c r="V990" i="4"/>
  <c r="W990" i="4"/>
  <c r="X990" i="4"/>
  <c r="Y990" i="4"/>
  <c r="Z990" i="4"/>
  <c r="R991" i="4"/>
  <c r="S991" i="4"/>
  <c r="T991" i="4"/>
  <c r="U991" i="4"/>
  <c r="V991" i="4"/>
  <c r="W991" i="4"/>
  <c r="X991" i="4"/>
  <c r="Y991" i="4"/>
  <c r="R992" i="4"/>
  <c r="S992" i="4"/>
  <c r="T992" i="4"/>
  <c r="U992" i="4"/>
  <c r="V992" i="4"/>
  <c r="W992" i="4"/>
  <c r="X992" i="4"/>
  <c r="Y992" i="4"/>
  <c r="Z992" i="4"/>
  <c r="R993" i="4"/>
  <c r="S993" i="4"/>
  <c r="T993" i="4"/>
  <c r="U993" i="4"/>
  <c r="V993" i="4"/>
  <c r="W993" i="4"/>
  <c r="X993" i="4"/>
  <c r="Y993" i="4"/>
  <c r="R994" i="4"/>
  <c r="S994" i="4"/>
  <c r="T994" i="4"/>
  <c r="U994" i="4"/>
  <c r="V994" i="4"/>
  <c r="W994" i="4"/>
  <c r="X994" i="4"/>
  <c r="Y994" i="4"/>
  <c r="Z994" i="4"/>
  <c r="R995" i="4"/>
  <c r="S995" i="4"/>
  <c r="T995" i="4"/>
  <c r="U995" i="4"/>
  <c r="V995" i="4"/>
  <c r="W995" i="4"/>
  <c r="X995" i="4"/>
  <c r="Y995" i="4"/>
  <c r="R996" i="4"/>
  <c r="S996" i="4"/>
  <c r="T996" i="4"/>
  <c r="U996" i="4"/>
  <c r="V996" i="4"/>
  <c r="W996" i="4"/>
  <c r="X996" i="4"/>
  <c r="Y996" i="4"/>
  <c r="Z996" i="4"/>
  <c r="R997" i="4"/>
  <c r="S997" i="4"/>
  <c r="T997" i="4"/>
  <c r="U997" i="4"/>
  <c r="V997" i="4"/>
  <c r="W997" i="4"/>
  <c r="X997" i="4"/>
  <c r="Y997" i="4"/>
  <c r="R998" i="4"/>
  <c r="S998" i="4"/>
  <c r="T998" i="4"/>
  <c r="U998" i="4"/>
  <c r="V998" i="4"/>
  <c r="W998" i="4"/>
  <c r="X998" i="4"/>
  <c r="Y998" i="4"/>
  <c r="Z998" i="4"/>
  <c r="R999" i="4"/>
  <c r="S999" i="4"/>
  <c r="T999" i="4"/>
  <c r="U999" i="4"/>
  <c r="V999" i="4"/>
  <c r="W999" i="4"/>
  <c r="X999" i="4"/>
  <c r="Y999" i="4"/>
  <c r="R1000" i="4"/>
  <c r="S1000" i="4"/>
  <c r="T1000" i="4"/>
  <c r="U1000" i="4"/>
  <c r="V1000" i="4"/>
  <c r="W1000" i="4"/>
  <c r="X1000" i="4"/>
  <c r="Y1000" i="4"/>
  <c r="Z1000" i="4"/>
  <c r="R1001" i="4"/>
  <c r="S1001" i="4"/>
  <c r="T1001" i="4"/>
  <c r="U1001" i="4"/>
  <c r="V1001" i="4"/>
  <c r="W1001" i="4"/>
  <c r="X1001" i="4"/>
  <c r="Y1001" i="4"/>
  <c r="R1002" i="4"/>
  <c r="S1002" i="4"/>
  <c r="T1002" i="4"/>
  <c r="U1002" i="4"/>
  <c r="V1002" i="4"/>
  <c r="W1002" i="4"/>
  <c r="X1002" i="4"/>
  <c r="Y1002" i="4"/>
  <c r="Z1002" i="4"/>
  <c r="R1003" i="4"/>
  <c r="S1003" i="4"/>
  <c r="T1003" i="4"/>
  <c r="U1003" i="4"/>
  <c r="V1003" i="4"/>
  <c r="W1003" i="4"/>
  <c r="X1003" i="4"/>
  <c r="Y1003" i="4"/>
  <c r="R1004" i="4"/>
  <c r="S1004" i="4"/>
  <c r="T1004" i="4"/>
  <c r="U1004" i="4"/>
  <c r="V1004" i="4"/>
  <c r="W1004" i="4"/>
  <c r="X1004" i="4"/>
  <c r="Y1004" i="4"/>
  <c r="Z1004" i="4"/>
  <c r="R1005" i="4"/>
  <c r="S1005" i="4"/>
  <c r="T1005" i="4"/>
  <c r="U1005" i="4"/>
  <c r="V1005" i="4"/>
  <c r="W1005" i="4"/>
  <c r="X1005" i="4"/>
  <c r="Y1005" i="4"/>
  <c r="R1006" i="4"/>
  <c r="S1006" i="4"/>
  <c r="T1006" i="4"/>
  <c r="U1006" i="4"/>
  <c r="V1006" i="4"/>
  <c r="W1006" i="4"/>
  <c r="X1006" i="4"/>
  <c r="Y1006" i="4"/>
  <c r="Z1006" i="4"/>
  <c r="R1007" i="4"/>
  <c r="S1007" i="4"/>
  <c r="T1007" i="4"/>
  <c r="U1007" i="4"/>
  <c r="V1007" i="4"/>
  <c r="W1007" i="4"/>
  <c r="X1007" i="4"/>
  <c r="Y1007" i="4"/>
  <c r="R1008" i="4"/>
  <c r="S1008" i="4"/>
  <c r="T1008" i="4"/>
  <c r="U1008" i="4"/>
  <c r="V1008" i="4"/>
  <c r="W1008" i="4"/>
  <c r="X1008" i="4"/>
  <c r="Y1008" i="4"/>
  <c r="Z1008" i="4"/>
  <c r="R1009" i="4"/>
  <c r="S1009" i="4"/>
  <c r="T1009" i="4"/>
  <c r="U1009" i="4"/>
  <c r="V1009" i="4"/>
  <c r="W1009" i="4"/>
  <c r="X1009" i="4"/>
  <c r="Y1009" i="4"/>
  <c r="R1010" i="4"/>
  <c r="S1010" i="4"/>
  <c r="T1010" i="4"/>
  <c r="U1010" i="4"/>
  <c r="V1010" i="4"/>
  <c r="W1010" i="4"/>
  <c r="X1010" i="4"/>
  <c r="Y1010" i="4"/>
  <c r="Z1010" i="4"/>
  <c r="R1011" i="4"/>
  <c r="S1011" i="4"/>
  <c r="T1011" i="4"/>
  <c r="U1011" i="4"/>
  <c r="V1011" i="4"/>
  <c r="W1011" i="4"/>
  <c r="X1011" i="4"/>
  <c r="Y1011" i="4"/>
  <c r="R1012" i="4"/>
  <c r="S1012" i="4"/>
  <c r="T1012" i="4"/>
  <c r="U1012" i="4"/>
  <c r="V1012" i="4"/>
  <c r="W1012" i="4"/>
  <c r="X1012" i="4"/>
  <c r="Y1012" i="4"/>
  <c r="Z1012" i="4"/>
  <c r="R1013" i="4"/>
  <c r="S1013" i="4"/>
  <c r="T1013" i="4"/>
  <c r="U1013" i="4"/>
  <c r="V1013" i="4"/>
  <c r="W1013" i="4"/>
  <c r="X1013" i="4"/>
  <c r="Y1013" i="4"/>
  <c r="R1014" i="4"/>
  <c r="S1014" i="4"/>
  <c r="T1014" i="4"/>
  <c r="U1014" i="4"/>
  <c r="V1014" i="4"/>
  <c r="W1014" i="4"/>
  <c r="X1014" i="4"/>
  <c r="Y1014" i="4"/>
  <c r="Z1014" i="4"/>
  <c r="R1015" i="4"/>
  <c r="S1015" i="4"/>
  <c r="T1015" i="4"/>
  <c r="U1015" i="4"/>
  <c r="V1015" i="4"/>
  <c r="W1015" i="4"/>
  <c r="X1015" i="4"/>
  <c r="Y1015" i="4"/>
  <c r="R1016" i="4"/>
  <c r="S1016" i="4"/>
  <c r="T1016" i="4"/>
  <c r="U1016" i="4"/>
  <c r="V1016" i="4"/>
  <c r="W1016" i="4"/>
  <c r="X1016" i="4"/>
  <c r="Y1016" i="4"/>
  <c r="Z1016" i="4"/>
  <c r="R1017" i="4"/>
  <c r="S1017" i="4"/>
  <c r="T1017" i="4"/>
  <c r="U1017" i="4"/>
  <c r="V1017" i="4"/>
  <c r="W1017" i="4"/>
  <c r="X1017" i="4"/>
  <c r="Y1017" i="4"/>
  <c r="R1018" i="4"/>
  <c r="S1018" i="4"/>
  <c r="T1018" i="4"/>
  <c r="U1018" i="4"/>
  <c r="V1018" i="4"/>
  <c r="W1018" i="4"/>
  <c r="X1018" i="4"/>
  <c r="Y1018" i="4"/>
  <c r="Z1018" i="4"/>
  <c r="R1019" i="4"/>
  <c r="S1019" i="4"/>
  <c r="T1019" i="4"/>
  <c r="U1019" i="4"/>
  <c r="V1019" i="4"/>
  <c r="W1019" i="4"/>
  <c r="X1019" i="4"/>
  <c r="Y1019" i="4"/>
  <c r="R1020" i="4"/>
  <c r="S1020" i="4"/>
  <c r="T1020" i="4"/>
  <c r="U1020" i="4"/>
  <c r="V1020" i="4"/>
  <c r="W1020" i="4"/>
  <c r="X1020" i="4"/>
  <c r="Y1020" i="4"/>
  <c r="Z1020" i="4"/>
  <c r="R1021" i="4"/>
  <c r="S1021" i="4"/>
  <c r="T1021" i="4"/>
  <c r="U1021" i="4"/>
  <c r="V1021" i="4"/>
  <c r="W1021" i="4"/>
  <c r="X1021" i="4"/>
  <c r="Y1021" i="4"/>
  <c r="R1022" i="4"/>
  <c r="S1022" i="4"/>
  <c r="T1022" i="4"/>
  <c r="U1022" i="4"/>
  <c r="V1022" i="4"/>
  <c r="W1022" i="4"/>
  <c r="X1022" i="4"/>
  <c r="Y1022" i="4"/>
  <c r="Z1022" i="4"/>
  <c r="R1023" i="4"/>
  <c r="S1023" i="4"/>
  <c r="T1023" i="4"/>
  <c r="U1023" i="4"/>
  <c r="V1023" i="4"/>
  <c r="W1023" i="4"/>
  <c r="X1023" i="4"/>
  <c r="Y1023" i="4"/>
  <c r="R1024" i="4"/>
  <c r="S1024" i="4"/>
  <c r="T1024" i="4"/>
  <c r="U1024" i="4"/>
  <c r="V1024" i="4"/>
  <c r="W1024" i="4"/>
  <c r="X1024" i="4"/>
  <c r="Y1024" i="4"/>
  <c r="Z1024" i="4"/>
  <c r="R1025" i="4"/>
  <c r="S1025" i="4"/>
  <c r="T1025" i="4"/>
  <c r="U1025" i="4"/>
  <c r="V1025" i="4"/>
  <c r="W1025" i="4"/>
  <c r="X1025" i="4"/>
  <c r="Y1025" i="4"/>
  <c r="R1026" i="4"/>
  <c r="S1026" i="4"/>
  <c r="T1026" i="4"/>
  <c r="U1026" i="4"/>
  <c r="V1026" i="4"/>
  <c r="W1026" i="4"/>
  <c r="X1026" i="4"/>
  <c r="Y1026" i="4"/>
  <c r="Z1026" i="4"/>
  <c r="R1027" i="4"/>
  <c r="S1027" i="4"/>
  <c r="T1027" i="4"/>
  <c r="U1027" i="4"/>
  <c r="V1027" i="4"/>
  <c r="W1027" i="4"/>
  <c r="X1027" i="4"/>
  <c r="Y1027" i="4"/>
  <c r="R1028" i="4"/>
  <c r="S1028" i="4"/>
  <c r="T1028" i="4"/>
  <c r="U1028" i="4"/>
  <c r="V1028" i="4"/>
  <c r="W1028" i="4"/>
  <c r="X1028" i="4"/>
  <c r="Y1028" i="4"/>
  <c r="Z1028" i="4"/>
  <c r="R1029" i="4"/>
  <c r="S1029" i="4"/>
  <c r="T1029" i="4"/>
  <c r="U1029" i="4"/>
  <c r="V1029" i="4"/>
  <c r="W1029" i="4"/>
  <c r="X1029" i="4"/>
  <c r="Y1029" i="4"/>
  <c r="R1030" i="4"/>
  <c r="S1030" i="4"/>
  <c r="T1030" i="4"/>
  <c r="U1030" i="4"/>
  <c r="V1030" i="4"/>
  <c r="W1030" i="4"/>
  <c r="X1030" i="4"/>
  <c r="Y1030" i="4"/>
  <c r="Z1030" i="4"/>
  <c r="R1031" i="4"/>
  <c r="S1031" i="4"/>
  <c r="T1031" i="4"/>
  <c r="U1031" i="4"/>
  <c r="V1031" i="4"/>
  <c r="W1031" i="4"/>
  <c r="X1031" i="4"/>
  <c r="Y1031" i="4"/>
  <c r="R1032" i="4"/>
  <c r="S1032" i="4"/>
  <c r="T1032" i="4"/>
  <c r="U1032" i="4"/>
  <c r="V1032" i="4"/>
  <c r="W1032" i="4"/>
  <c r="X1032" i="4"/>
  <c r="Y1032" i="4"/>
  <c r="Z1032" i="4"/>
  <c r="R1033" i="4"/>
  <c r="S1033" i="4"/>
  <c r="T1033" i="4"/>
  <c r="U1033" i="4"/>
  <c r="V1033" i="4"/>
  <c r="W1033" i="4"/>
  <c r="X1033" i="4"/>
  <c r="Y1033" i="4"/>
  <c r="R1034" i="4"/>
  <c r="S1034" i="4"/>
  <c r="T1034" i="4"/>
  <c r="U1034" i="4"/>
  <c r="V1034" i="4"/>
  <c r="W1034" i="4"/>
  <c r="X1034" i="4"/>
  <c r="Y1034" i="4"/>
  <c r="Z1034" i="4"/>
  <c r="R1035" i="4"/>
  <c r="S1035" i="4"/>
  <c r="T1035" i="4"/>
  <c r="U1035" i="4"/>
  <c r="V1035" i="4"/>
  <c r="W1035" i="4"/>
  <c r="X1035" i="4"/>
  <c r="Y1035" i="4"/>
  <c r="R1036" i="4"/>
  <c r="S1036" i="4"/>
  <c r="T1036" i="4"/>
  <c r="U1036" i="4"/>
  <c r="V1036" i="4"/>
  <c r="W1036" i="4"/>
  <c r="X1036" i="4"/>
  <c r="Y1036" i="4"/>
  <c r="Z1036" i="4"/>
  <c r="R1037" i="4"/>
  <c r="S1037" i="4"/>
  <c r="T1037" i="4"/>
  <c r="U1037" i="4"/>
  <c r="V1037" i="4"/>
  <c r="W1037" i="4"/>
  <c r="X1037" i="4"/>
  <c r="Y1037" i="4"/>
  <c r="R1038" i="4"/>
  <c r="S1038" i="4"/>
  <c r="T1038" i="4"/>
  <c r="U1038" i="4"/>
  <c r="V1038" i="4"/>
  <c r="W1038" i="4"/>
  <c r="X1038" i="4"/>
  <c r="Y1038" i="4"/>
  <c r="Z1038" i="4"/>
  <c r="R1039" i="4"/>
  <c r="S1039" i="4"/>
  <c r="T1039" i="4"/>
  <c r="U1039" i="4"/>
  <c r="V1039" i="4"/>
  <c r="W1039" i="4"/>
  <c r="X1039" i="4"/>
  <c r="Y1039" i="4"/>
  <c r="R1040" i="4"/>
  <c r="S1040" i="4"/>
  <c r="T1040" i="4"/>
  <c r="U1040" i="4"/>
  <c r="V1040" i="4"/>
  <c r="W1040" i="4"/>
  <c r="X1040" i="4"/>
  <c r="Y1040" i="4"/>
  <c r="Z1040" i="4"/>
  <c r="R1041" i="4"/>
  <c r="S1041" i="4"/>
  <c r="T1041" i="4"/>
  <c r="U1041" i="4"/>
  <c r="V1041" i="4"/>
  <c r="W1041" i="4"/>
  <c r="X1041" i="4"/>
  <c r="Y1041" i="4"/>
  <c r="R1042" i="4"/>
  <c r="S1042" i="4"/>
  <c r="T1042" i="4"/>
  <c r="U1042" i="4"/>
  <c r="V1042" i="4"/>
  <c r="W1042" i="4"/>
  <c r="X1042" i="4"/>
  <c r="Y1042" i="4"/>
  <c r="Z1042" i="4"/>
  <c r="R1043" i="4"/>
  <c r="S1043" i="4"/>
  <c r="T1043" i="4"/>
  <c r="U1043" i="4"/>
  <c r="V1043" i="4"/>
  <c r="W1043" i="4"/>
  <c r="X1043" i="4"/>
  <c r="Y1043" i="4"/>
  <c r="R1044" i="4"/>
  <c r="S1044" i="4"/>
  <c r="T1044" i="4"/>
  <c r="U1044" i="4"/>
  <c r="V1044" i="4"/>
  <c r="W1044" i="4"/>
  <c r="X1044" i="4"/>
  <c r="Y1044" i="4"/>
  <c r="Z1044" i="4"/>
  <c r="R1045" i="4"/>
  <c r="S1045" i="4"/>
  <c r="T1045" i="4"/>
  <c r="U1045" i="4"/>
  <c r="V1045" i="4"/>
  <c r="W1045" i="4"/>
  <c r="X1045" i="4"/>
  <c r="Y1045" i="4"/>
  <c r="R1046" i="4"/>
  <c r="S1046" i="4"/>
  <c r="T1046" i="4"/>
  <c r="U1046" i="4"/>
  <c r="V1046" i="4"/>
  <c r="W1046" i="4"/>
  <c r="X1046" i="4"/>
  <c r="Y1046" i="4"/>
  <c r="Z1046" i="4"/>
  <c r="R1047" i="4"/>
  <c r="S1047" i="4"/>
  <c r="T1047" i="4"/>
  <c r="U1047" i="4"/>
  <c r="V1047" i="4"/>
  <c r="W1047" i="4"/>
  <c r="X1047" i="4"/>
  <c r="Y1047" i="4"/>
  <c r="R1048" i="4"/>
  <c r="S1048" i="4"/>
  <c r="T1048" i="4"/>
  <c r="U1048" i="4"/>
  <c r="V1048" i="4"/>
  <c r="W1048" i="4"/>
  <c r="X1048" i="4"/>
  <c r="Y1048" i="4"/>
  <c r="Z1048" i="4"/>
  <c r="R1049" i="4"/>
  <c r="S1049" i="4"/>
  <c r="T1049" i="4"/>
  <c r="U1049" i="4"/>
  <c r="V1049" i="4"/>
  <c r="W1049" i="4"/>
  <c r="X1049" i="4"/>
  <c r="Y1049" i="4"/>
  <c r="R1050" i="4"/>
  <c r="S1050" i="4"/>
  <c r="T1050" i="4"/>
  <c r="U1050" i="4"/>
  <c r="V1050" i="4"/>
  <c r="W1050" i="4"/>
  <c r="X1050" i="4"/>
  <c r="Y1050" i="4"/>
  <c r="Z1050" i="4"/>
  <c r="R1051" i="4"/>
  <c r="S1051" i="4"/>
  <c r="T1051" i="4"/>
  <c r="U1051" i="4"/>
  <c r="V1051" i="4"/>
  <c r="W1051" i="4"/>
  <c r="X1051" i="4"/>
  <c r="Y1051" i="4"/>
  <c r="R1052" i="4"/>
  <c r="S1052" i="4"/>
  <c r="T1052" i="4"/>
  <c r="U1052" i="4"/>
  <c r="V1052" i="4"/>
  <c r="W1052" i="4"/>
  <c r="X1052" i="4"/>
  <c r="Y1052" i="4"/>
  <c r="Z1052" i="4"/>
  <c r="R1053" i="4"/>
  <c r="S1053" i="4"/>
  <c r="T1053" i="4"/>
  <c r="U1053" i="4"/>
  <c r="V1053" i="4"/>
  <c r="W1053" i="4"/>
  <c r="X1053" i="4"/>
  <c r="Y1053" i="4"/>
  <c r="R1054" i="4"/>
  <c r="S1054" i="4"/>
  <c r="T1054" i="4"/>
  <c r="U1054" i="4"/>
  <c r="V1054" i="4"/>
  <c r="W1054" i="4"/>
  <c r="X1054" i="4"/>
  <c r="Y1054" i="4"/>
  <c r="Z1054" i="4"/>
  <c r="R1055" i="4"/>
  <c r="S1055" i="4"/>
  <c r="T1055" i="4"/>
  <c r="U1055" i="4"/>
  <c r="V1055" i="4"/>
  <c r="W1055" i="4"/>
  <c r="X1055" i="4"/>
  <c r="Y1055" i="4"/>
  <c r="R1056" i="4"/>
  <c r="S1056" i="4"/>
  <c r="T1056" i="4"/>
  <c r="U1056" i="4"/>
  <c r="V1056" i="4"/>
  <c r="W1056" i="4"/>
  <c r="X1056" i="4"/>
  <c r="Y1056" i="4"/>
  <c r="Z1056" i="4"/>
  <c r="R1057" i="4"/>
  <c r="S1057" i="4"/>
  <c r="T1057" i="4"/>
  <c r="U1057" i="4"/>
  <c r="V1057" i="4"/>
  <c r="W1057" i="4"/>
  <c r="X1057" i="4"/>
  <c r="Y1057" i="4"/>
  <c r="R1058" i="4"/>
  <c r="S1058" i="4"/>
  <c r="T1058" i="4"/>
  <c r="U1058" i="4"/>
  <c r="V1058" i="4"/>
  <c r="W1058" i="4"/>
  <c r="X1058" i="4"/>
  <c r="Y1058" i="4"/>
  <c r="Z1058" i="4"/>
  <c r="R1059" i="4"/>
  <c r="S1059" i="4"/>
  <c r="T1059" i="4"/>
  <c r="U1059" i="4"/>
  <c r="V1059" i="4"/>
  <c r="W1059" i="4"/>
  <c r="X1059" i="4"/>
  <c r="Y1059" i="4"/>
  <c r="R1060" i="4"/>
  <c r="S1060" i="4"/>
  <c r="T1060" i="4"/>
  <c r="U1060" i="4"/>
  <c r="V1060" i="4"/>
  <c r="W1060" i="4"/>
  <c r="X1060" i="4"/>
  <c r="Y1060" i="4"/>
  <c r="Z1060" i="4"/>
  <c r="R1061" i="4"/>
  <c r="S1061" i="4"/>
  <c r="T1061" i="4"/>
  <c r="U1061" i="4"/>
  <c r="V1061" i="4"/>
  <c r="W1061" i="4"/>
  <c r="X1061" i="4"/>
  <c r="Y1061" i="4"/>
  <c r="R1062" i="4"/>
  <c r="S1062" i="4"/>
  <c r="T1062" i="4"/>
  <c r="U1062" i="4"/>
  <c r="V1062" i="4"/>
  <c r="W1062" i="4"/>
  <c r="X1062" i="4"/>
  <c r="Y1062" i="4"/>
  <c r="Z1062" i="4"/>
  <c r="R1063" i="4"/>
  <c r="S1063" i="4"/>
  <c r="T1063" i="4"/>
  <c r="U1063" i="4"/>
  <c r="V1063" i="4"/>
  <c r="W1063" i="4"/>
  <c r="X1063" i="4"/>
  <c r="Y1063" i="4"/>
  <c r="R1064" i="4"/>
  <c r="S1064" i="4"/>
  <c r="T1064" i="4"/>
  <c r="U1064" i="4"/>
  <c r="V1064" i="4"/>
  <c r="W1064" i="4"/>
  <c r="X1064" i="4"/>
  <c r="Y1064" i="4"/>
  <c r="Z1064" i="4"/>
  <c r="R1065" i="4"/>
  <c r="S1065" i="4"/>
  <c r="T1065" i="4"/>
  <c r="U1065" i="4"/>
  <c r="V1065" i="4"/>
  <c r="W1065" i="4"/>
  <c r="X1065" i="4"/>
  <c r="Y1065" i="4"/>
  <c r="R1066" i="4"/>
  <c r="S1066" i="4"/>
  <c r="T1066" i="4"/>
  <c r="U1066" i="4"/>
  <c r="V1066" i="4"/>
  <c r="W1066" i="4"/>
  <c r="X1066" i="4"/>
  <c r="Y1066" i="4"/>
  <c r="Z1066" i="4"/>
  <c r="R1067" i="4"/>
  <c r="S1067" i="4"/>
  <c r="T1067" i="4"/>
  <c r="U1067" i="4"/>
  <c r="V1067" i="4"/>
  <c r="W1067" i="4"/>
  <c r="X1067" i="4"/>
  <c r="Y1067" i="4"/>
  <c r="R1068" i="4"/>
  <c r="S1068" i="4"/>
  <c r="T1068" i="4"/>
  <c r="U1068" i="4"/>
  <c r="V1068" i="4"/>
  <c r="W1068" i="4"/>
  <c r="X1068" i="4"/>
  <c r="Y1068" i="4"/>
  <c r="Z1068" i="4"/>
  <c r="R1069" i="4"/>
  <c r="S1069" i="4"/>
  <c r="T1069" i="4"/>
  <c r="U1069" i="4"/>
  <c r="V1069" i="4"/>
  <c r="W1069" i="4"/>
  <c r="X1069" i="4"/>
  <c r="Y1069" i="4"/>
  <c r="R1070" i="4"/>
  <c r="S1070" i="4"/>
  <c r="T1070" i="4"/>
  <c r="U1070" i="4"/>
  <c r="V1070" i="4"/>
  <c r="W1070" i="4"/>
  <c r="X1070" i="4"/>
  <c r="Y1070" i="4"/>
  <c r="Z1070" i="4"/>
  <c r="R1071" i="4"/>
  <c r="S1071" i="4"/>
  <c r="T1071" i="4"/>
  <c r="U1071" i="4"/>
  <c r="V1071" i="4"/>
  <c r="W1071" i="4"/>
  <c r="X1071" i="4"/>
  <c r="Y1071" i="4"/>
  <c r="R1072" i="4"/>
  <c r="S1072" i="4"/>
  <c r="T1072" i="4"/>
  <c r="U1072" i="4"/>
  <c r="V1072" i="4"/>
  <c r="W1072" i="4"/>
  <c r="X1072" i="4"/>
  <c r="Y1072" i="4"/>
  <c r="Z1072" i="4"/>
  <c r="R1073" i="4"/>
  <c r="S1073" i="4"/>
  <c r="T1073" i="4"/>
  <c r="U1073" i="4"/>
  <c r="V1073" i="4"/>
  <c r="W1073" i="4"/>
  <c r="X1073" i="4"/>
  <c r="Y1073" i="4"/>
  <c r="R1074" i="4"/>
  <c r="S1074" i="4"/>
  <c r="T1074" i="4"/>
  <c r="U1074" i="4"/>
  <c r="V1074" i="4"/>
  <c r="W1074" i="4"/>
  <c r="X1074" i="4"/>
  <c r="Y1074" i="4"/>
  <c r="Z1074" i="4"/>
  <c r="R1075" i="4"/>
  <c r="S1075" i="4"/>
  <c r="T1075" i="4"/>
  <c r="U1075" i="4"/>
  <c r="V1075" i="4"/>
  <c r="W1075" i="4"/>
  <c r="X1075" i="4"/>
  <c r="Y1075" i="4"/>
  <c r="R1076" i="4"/>
  <c r="S1076" i="4"/>
  <c r="T1076" i="4"/>
  <c r="U1076" i="4"/>
  <c r="V1076" i="4"/>
  <c r="W1076" i="4"/>
  <c r="X1076" i="4"/>
  <c r="Y1076" i="4"/>
  <c r="Z1076" i="4"/>
  <c r="R1077" i="4"/>
  <c r="S1077" i="4"/>
  <c r="T1077" i="4"/>
  <c r="U1077" i="4"/>
  <c r="V1077" i="4"/>
  <c r="W1077" i="4"/>
  <c r="X1077" i="4"/>
  <c r="Y1077" i="4"/>
  <c r="R1078" i="4"/>
  <c r="S1078" i="4"/>
  <c r="T1078" i="4"/>
  <c r="U1078" i="4"/>
  <c r="V1078" i="4"/>
  <c r="W1078" i="4"/>
  <c r="X1078" i="4"/>
  <c r="Y1078" i="4"/>
  <c r="Z1078" i="4"/>
  <c r="R1079" i="4"/>
  <c r="S1079" i="4"/>
  <c r="T1079" i="4"/>
  <c r="U1079" i="4"/>
  <c r="V1079" i="4"/>
  <c r="W1079" i="4"/>
  <c r="X1079" i="4"/>
  <c r="Y1079" i="4"/>
  <c r="R1080" i="4"/>
  <c r="S1080" i="4"/>
  <c r="T1080" i="4"/>
  <c r="U1080" i="4"/>
  <c r="V1080" i="4"/>
  <c r="W1080" i="4"/>
  <c r="X1080" i="4"/>
  <c r="Y1080" i="4"/>
  <c r="Z1080" i="4"/>
  <c r="R1081" i="4"/>
  <c r="S1081" i="4"/>
  <c r="T1081" i="4"/>
  <c r="U1081" i="4"/>
  <c r="V1081" i="4"/>
  <c r="W1081" i="4"/>
  <c r="X1081" i="4"/>
  <c r="Y1081" i="4"/>
  <c r="R1082" i="4"/>
  <c r="S1082" i="4"/>
  <c r="T1082" i="4"/>
  <c r="U1082" i="4"/>
  <c r="V1082" i="4"/>
  <c r="W1082" i="4"/>
  <c r="X1082" i="4"/>
  <c r="Y1082" i="4"/>
  <c r="Z1082" i="4"/>
  <c r="R1083" i="4"/>
  <c r="S1083" i="4"/>
  <c r="T1083" i="4"/>
  <c r="U1083" i="4"/>
  <c r="V1083" i="4"/>
  <c r="W1083" i="4"/>
  <c r="X1083" i="4"/>
  <c r="Y1083" i="4"/>
  <c r="R1084" i="4"/>
  <c r="S1084" i="4"/>
  <c r="T1084" i="4"/>
  <c r="U1084" i="4"/>
  <c r="V1084" i="4"/>
  <c r="W1084" i="4"/>
  <c r="X1084" i="4"/>
  <c r="Y1084" i="4"/>
  <c r="Z1084" i="4"/>
  <c r="R1085" i="4"/>
  <c r="S1085" i="4"/>
  <c r="T1085" i="4"/>
  <c r="U1085" i="4"/>
  <c r="V1085" i="4"/>
  <c r="W1085" i="4"/>
  <c r="X1085" i="4"/>
  <c r="Y1085" i="4"/>
  <c r="R1086" i="4"/>
  <c r="S1086" i="4"/>
  <c r="T1086" i="4"/>
  <c r="U1086" i="4"/>
  <c r="V1086" i="4"/>
  <c r="W1086" i="4"/>
  <c r="X1086" i="4"/>
  <c r="Y1086" i="4"/>
  <c r="Z1086" i="4"/>
  <c r="R1087" i="4"/>
  <c r="S1087" i="4"/>
  <c r="T1087" i="4"/>
  <c r="U1087" i="4"/>
  <c r="V1087" i="4"/>
  <c r="W1087" i="4"/>
  <c r="X1087" i="4"/>
  <c r="Y1087" i="4"/>
  <c r="R1088" i="4"/>
  <c r="S1088" i="4"/>
  <c r="T1088" i="4"/>
  <c r="U1088" i="4"/>
  <c r="V1088" i="4"/>
  <c r="W1088" i="4"/>
  <c r="X1088" i="4"/>
  <c r="Y1088" i="4"/>
  <c r="Z1088" i="4"/>
  <c r="R1089" i="4"/>
  <c r="S1089" i="4"/>
  <c r="T1089" i="4"/>
  <c r="U1089" i="4"/>
  <c r="V1089" i="4"/>
  <c r="W1089" i="4"/>
  <c r="X1089" i="4"/>
  <c r="Y1089" i="4"/>
  <c r="R1090" i="4"/>
  <c r="S1090" i="4"/>
  <c r="T1090" i="4"/>
  <c r="U1090" i="4"/>
  <c r="V1090" i="4"/>
  <c r="W1090" i="4"/>
  <c r="X1090" i="4"/>
  <c r="Y1090" i="4"/>
  <c r="Z1090" i="4"/>
  <c r="R1091" i="4"/>
  <c r="S1091" i="4"/>
  <c r="T1091" i="4"/>
  <c r="U1091" i="4"/>
  <c r="V1091" i="4"/>
  <c r="W1091" i="4"/>
  <c r="X1091" i="4"/>
  <c r="Y1091" i="4"/>
  <c r="R1092" i="4"/>
  <c r="S1092" i="4"/>
  <c r="T1092" i="4"/>
  <c r="U1092" i="4"/>
  <c r="V1092" i="4"/>
  <c r="W1092" i="4"/>
  <c r="X1092" i="4"/>
  <c r="Y1092" i="4"/>
  <c r="Z1092" i="4"/>
  <c r="R1093" i="4"/>
  <c r="S1093" i="4"/>
  <c r="T1093" i="4"/>
  <c r="U1093" i="4"/>
  <c r="V1093" i="4"/>
  <c r="W1093" i="4"/>
  <c r="X1093" i="4"/>
  <c r="Y1093" i="4"/>
  <c r="R1094" i="4"/>
  <c r="S1094" i="4"/>
  <c r="T1094" i="4"/>
  <c r="U1094" i="4"/>
  <c r="V1094" i="4"/>
  <c r="W1094" i="4"/>
  <c r="X1094" i="4"/>
  <c r="Y1094" i="4"/>
  <c r="Z1094" i="4"/>
  <c r="R1095" i="4"/>
  <c r="S1095" i="4"/>
  <c r="T1095" i="4"/>
  <c r="U1095" i="4"/>
  <c r="V1095" i="4"/>
  <c r="W1095" i="4"/>
  <c r="X1095" i="4"/>
  <c r="Y1095" i="4"/>
  <c r="R1096" i="4"/>
  <c r="S1096" i="4"/>
  <c r="T1096" i="4"/>
  <c r="U1096" i="4"/>
  <c r="V1096" i="4"/>
  <c r="W1096" i="4"/>
  <c r="X1096" i="4"/>
  <c r="Y1096" i="4"/>
  <c r="Z1096" i="4"/>
  <c r="R1097" i="4"/>
  <c r="S1097" i="4"/>
  <c r="T1097" i="4"/>
  <c r="U1097" i="4"/>
  <c r="V1097" i="4"/>
  <c r="W1097" i="4"/>
  <c r="X1097" i="4"/>
  <c r="Y1097" i="4"/>
  <c r="R1098" i="4"/>
  <c r="S1098" i="4"/>
  <c r="T1098" i="4"/>
  <c r="U1098" i="4"/>
  <c r="V1098" i="4"/>
  <c r="W1098" i="4"/>
  <c r="X1098" i="4"/>
  <c r="Y1098" i="4"/>
  <c r="Z1098" i="4"/>
  <c r="R1099" i="4"/>
  <c r="S1099" i="4"/>
  <c r="T1099" i="4"/>
  <c r="U1099" i="4"/>
  <c r="V1099" i="4"/>
  <c r="W1099" i="4"/>
  <c r="X1099" i="4"/>
  <c r="Y1099" i="4"/>
  <c r="R1100" i="4"/>
  <c r="S1100" i="4"/>
  <c r="T1100" i="4"/>
  <c r="U1100" i="4"/>
  <c r="V1100" i="4"/>
  <c r="W1100" i="4"/>
  <c r="X1100" i="4"/>
  <c r="Y1100" i="4"/>
  <c r="Z1100" i="4"/>
  <c r="R1101" i="4"/>
  <c r="S1101" i="4"/>
  <c r="T1101" i="4"/>
  <c r="U1101" i="4"/>
  <c r="V1101" i="4"/>
  <c r="W1101" i="4"/>
  <c r="X1101" i="4"/>
  <c r="Y1101" i="4"/>
  <c r="R1102" i="4"/>
  <c r="S1102" i="4"/>
  <c r="T1102" i="4"/>
  <c r="U1102" i="4"/>
  <c r="V1102" i="4"/>
  <c r="W1102" i="4"/>
  <c r="X1102" i="4"/>
  <c r="Y1102" i="4"/>
  <c r="Z1102" i="4"/>
  <c r="R1103" i="4"/>
  <c r="S1103" i="4"/>
  <c r="T1103" i="4"/>
  <c r="U1103" i="4"/>
  <c r="V1103" i="4"/>
  <c r="W1103" i="4"/>
  <c r="X1103" i="4"/>
  <c r="Y1103" i="4"/>
  <c r="R1104" i="4"/>
  <c r="S1104" i="4"/>
  <c r="T1104" i="4"/>
  <c r="U1104" i="4"/>
  <c r="V1104" i="4"/>
  <c r="W1104" i="4"/>
  <c r="X1104" i="4"/>
  <c r="Y1104" i="4"/>
  <c r="Z1104" i="4"/>
  <c r="R1105" i="4"/>
  <c r="S1105" i="4"/>
  <c r="T1105" i="4"/>
  <c r="U1105" i="4"/>
  <c r="V1105" i="4"/>
  <c r="W1105" i="4"/>
  <c r="X1105" i="4"/>
  <c r="Y1105" i="4"/>
  <c r="R1106" i="4"/>
  <c r="S1106" i="4"/>
  <c r="T1106" i="4"/>
  <c r="U1106" i="4"/>
  <c r="V1106" i="4"/>
  <c r="W1106" i="4"/>
  <c r="X1106" i="4"/>
  <c r="Y1106" i="4"/>
  <c r="Z1106" i="4"/>
  <c r="R1107" i="4"/>
  <c r="S1107" i="4"/>
  <c r="T1107" i="4"/>
  <c r="U1107" i="4"/>
  <c r="V1107" i="4"/>
  <c r="W1107" i="4"/>
  <c r="X1107" i="4"/>
  <c r="Y1107" i="4"/>
  <c r="R1108" i="4"/>
  <c r="S1108" i="4"/>
  <c r="T1108" i="4"/>
  <c r="U1108" i="4"/>
  <c r="V1108" i="4"/>
  <c r="W1108" i="4"/>
  <c r="X1108" i="4"/>
  <c r="Y1108" i="4"/>
  <c r="Z1108" i="4"/>
  <c r="R1109" i="4"/>
  <c r="S1109" i="4"/>
  <c r="T1109" i="4"/>
  <c r="U1109" i="4"/>
  <c r="V1109" i="4"/>
  <c r="W1109" i="4"/>
  <c r="X1109" i="4"/>
  <c r="Y1109" i="4"/>
  <c r="R1110" i="4"/>
  <c r="S1110" i="4"/>
  <c r="T1110" i="4"/>
  <c r="U1110" i="4"/>
  <c r="V1110" i="4"/>
  <c r="W1110" i="4"/>
  <c r="X1110" i="4"/>
  <c r="Y1110" i="4"/>
  <c r="Z1110" i="4"/>
  <c r="R1111" i="4"/>
  <c r="S1111" i="4"/>
  <c r="T1111" i="4"/>
  <c r="U1111" i="4"/>
  <c r="V1111" i="4"/>
  <c r="W1111" i="4"/>
  <c r="X1111" i="4"/>
  <c r="Y1111" i="4"/>
  <c r="R1112" i="4"/>
  <c r="S1112" i="4"/>
  <c r="T1112" i="4"/>
  <c r="U1112" i="4"/>
  <c r="V1112" i="4"/>
  <c r="W1112" i="4"/>
  <c r="X1112" i="4"/>
  <c r="Y1112" i="4"/>
  <c r="Z1112" i="4"/>
  <c r="R1113" i="4"/>
  <c r="S1113" i="4"/>
  <c r="T1113" i="4"/>
  <c r="U1113" i="4"/>
  <c r="V1113" i="4"/>
  <c r="W1113" i="4"/>
  <c r="X1113" i="4"/>
  <c r="Y1113" i="4"/>
  <c r="R1114" i="4"/>
  <c r="S1114" i="4"/>
  <c r="T1114" i="4"/>
  <c r="U1114" i="4"/>
  <c r="V1114" i="4"/>
  <c r="W1114" i="4"/>
  <c r="X1114" i="4"/>
  <c r="Y1114" i="4"/>
  <c r="Z1114" i="4"/>
  <c r="R1115" i="4"/>
  <c r="S1115" i="4"/>
  <c r="T1115" i="4"/>
  <c r="U1115" i="4"/>
  <c r="V1115" i="4"/>
  <c r="W1115" i="4"/>
  <c r="X1115" i="4"/>
  <c r="Y1115" i="4"/>
  <c r="R1116" i="4"/>
  <c r="S1116" i="4"/>
  <c r="T1116" i="4"/>
  <c r="U1116" i="4"/>
  <c r="V1116" i="4"/>
  <c r="W1116" i="4"/>
  <c r="X1116" i="4"/>
  <c r="Y1116" i="4"/>
  <c r="Z1116" i="4"/>
  <c r="R1117" i="4"/>
  <c r="S1117" i="4"/>
  <c r="T1117" i="4"/>
  <c r="U1117" i="4"/>
  <c r="V1117" i="4"/>
  <c r="W1117" i="4"/>
  <c r="X1117" i="4"/>
  <c r="Y1117" i="4"/>
  <c r="R1118" i="4"/>
  <c r="S1118" i="4"/>
  <c r="T1118" i="4"/>
  <c r="U1118" i="4"/>
  <c r="V1118" i="4"/>
  <c r="W1118" i="4"/>
  <c r="X1118" i="4"/>
  <c r="Y1118" i="4"/>
  <c r="Z1118" i="4"/>
  <c r="R1119" i="4"/>
  <c r="S1119" i="4"/>
  <c r="T1119" i="4"/>
  <c r="U1119" i="4"/>
  <c r="V1119" i="4"/>
  <c r="W1119" i="4"/>
  <c r="X1119" i="4"/>
  <c r="Y1119" i="4"/>
  <c r="R1120" i="4"/>
  <c r="S1120" i="4"/>
  <c r="T1120" i="4"/>
  <c r="U1120" i="4"/>
  <c r="V1120" i="4"/>
  <c r="W1120" i="4"/>
  <c r="X1120" i="4"/>
  <c r="Y1120" i="4"/>
  <c r="Z1120" i="4"/>
  <c r="R1121" i="4"/>
  <c r="S1121" i="4"/>
  <c r="T1121" i="4"/>
  <c r="U1121" i="4"/>
  <c r="V1121" i="4"/>
  <c r="W1121" i="4"/>
  <c r="X1121" i="4"/>
  <c r="Y1121" i="4"/>
  <c r="R1122" i="4"/>
  <c r="S1122" i="4"/>
  <c r="T1122" i="4"/>
  <c r="U1122" i="4"/>
  <c r="V1122" i="4"/>
  <c r="W1122" i="4"/>
  <c r="X1122" i="4"/>
  <c r="Y1122" i="4"/>
  <c r="Z1122" i="4"/>
  <c r="R1123" i="4"/>
  <c r="S1123" i="4"/>
  <c r="T1123" i="4"/>
  <c r="U1123" i="4"/>
  <c r="V1123" i="4"/>
  <c r="W1123" i="4"/>
  <c r="X1123" i="4"/>
  <c r="Y1123" i="4"/>
  <c r="R1124" i="4"/>
  <c r="S1124" i="4"/>
  <c r="T1124" i="4"/>
  <c r="U1124" i="4"/>
  <c r="V1124" i="4"/>
  <c r="W1124" i="4"/>
  <c r="X1124" i="4"/>
  <c r="Y1124" i="4"/>
  <c r="Z1124" i="4"/>
  <c r="R1125" i="4"/>
  <c r="S1125" i="4"/>
  <c r="T1125" i="4"/>
  <c r="U1125" i="4"/>
  <c r="V1125" i="4"/>
  <c r="W1125" i="4"/>
  <c r="X1125" i="4"/>
  <c r="Y1125" i="4"/>
  <c r="R1126" i="4"/>
  <c r="S1126" i="4"/>
  <c r="T1126" i="4"/>
  <c r="U1126" i="4"/>
  <c r="V1126" i="4"/>
  <c r="W1126" i="4"/>
  <c r="X1126" i="4"/>
  <c r="Y1126" i="4"/>
  <c r="Z1126" i="4"/>
  <c r="R1127" i="4"/>
  <c r="S1127" i="4"/>
  <c r="T1127" i="4"/>
  <c r="U1127" i="4"/>
  <c r="V1127" i="4"/>
  <c r="W1127" i="4"/>
  <c r="X1127" i="4"/>
  <c r="Y1127" i="4"/>
  <c r="R1128" i="4"/>
  <c r="S1128" i="4"/>
  <c r="T1128" i="4"/>
  <c r="U1128" i="4"/>
  <c r="V1128" i="4"/>
  <c r="W1128" i="4"/>
  <c r="X1128" i="4"/>
  <c r="Y1128" i="4"/>
  <c r="Z1128" i="4"/>
  <c r="R1129" i="4"/>
  <c r="S1129" i="4"/>
  <c r="T1129" i="4"/>
  <c r="U1129" i="4"/>
  <c r="V1129" i="4"/>
  <c r="W1129" i="4"/>
  <c r="X1129" i="4"/>
  <c r="Y1129" i="4"/>
  <c r="R1130" i="4"/>
  <c r="S1130" i="4"/>
  <c r="T1130" i="4"/>
  <c r="U1130" i="4"/>
  <c r="V1130" i="4"/>
  <c r="W1130" i="4"/>
  <c r="X1130" i="4"/>
  <c r="Y1130" i="4"/>
  <c r="Z1130" i="4"/>
  <c r="R1131" i="4"/>
  <c r="S1131" i="4"/>
  <c r="T1131" i="4"/>
  <c r="U1131" i="4"/>
  <c r="V1131" i="4"/>
  <c r="W1131" i="4"/>
  <c r="X1131" i="4"/>
  <c r="Y1131" i="4"/>
  <c r="R1132" i="4"/>
  <c r="S1132" i="4"/>
  <c r="T1132" i="4"/>
  <c r="U1132" i="4"/>
  <c r="V1132" i="4"/>
  <c r="W1132" i="4"/>
  <c r="X1132" i="4"/>
  <c r="Y1132" i="4"/>
  <c r="Z1132" i="4"/>
  <c r="R1133" i="4"/>
  <c r="S1133" i="4"/>
  <c r="T1133" i="4"/>
  <c r="U1133" i="4"/>
  <c r="V1133" i="4"/>
  <c r="W1133" i="4"/>
  <c r="X1133" i="4"/>
  <c r="Y1133" i="4"/>
  <c r="R1134" i="4"/>
  <c r="S1134" i="4"/>
  <c r="T1134" i="4"/>
  <c r="U1134" i="4"/>
  <c r="V1134" i="4"/>
  <c r="W1134" i="4"/>
  <c r="X1134" i="4"/>
  <c r="Y1134" i="4"/>
  <c r="Z1134" i="4"/>
  <c r="R1135" i="4"/>
  <c r="S1135" i="4"/>
  <c r="T1135" i="4"/>
  <c r="U1135" i="4"/>
  <c r="V1135" i="4"/>
  <c r="W1135" i="4"/>
  <c r="X1135" i="4"/>
  <c r="Y1135" i="4"/>
  <c r="R1136" i="4"/>
  <c r="S1136" i="4"/>
  <c r="T1136" i="4"/>
  <c r="U1136" i="4"/>
  <c r="V1136" i="4"/>
  <c r="W1136" i="4"/>
  <c r="X1136" i="4"/>
  <c r="Y1136" i="4"/>
  <c r="Z1136" i="4"/>
  <c r="R1137" i="4"/>
  <c r="S1137" i="4"/>
  <c r="T1137" i="4"/>
  <c r="U1137" i="4"/>
  <c r="V1137" i="4"/>
  <c r="W1137" i="4"/>
  <c r="X1137" i="4"/>
  <c r="Y1137" i="4"/>
  <c r="R1138" i="4"/>
  <c r="S1138" i="4"/>
  <c r="T1138" i="4"/>
  <c r="U1138" i="4"/>
  <c r="V1138" i="4"/>
  <c r="W1138" i="4"/>
  <c r="X1138" i="4"/>
  <c r="Y1138" i="4"/>
  <c r="Z1138" i="4"/>
  <c r="R1139" i="4"/>
  <c r="S1139" i="4"/>
  <c r="T1139" i="4"/>
  <c r="U1139" i="4"/>
  <c r="V1139" i="4"/>
  <c r="W1139" i="4"/>
  <c r="X1139" i="4"/>
  <c r="Y1139" i="4"/>
  <c r="R1140" i="4"/>
  <c r="S1140" i="4"/>
  <c r="Z1140" i="4" s="1"/>
  <c r="T1140" i="4"/>
  <c r="U1140" i="4"/>
  <c r="V1140" i="4"/>
  <c r="W1140" i="4"/>
  <c r="X1140" i="4"/>
  <c r="Y1140" i="4"/>
  <c r="R1141" i="4"/>
  <c r="S1141" i="4"/>
  <c r="T1141" i="4"/>
  <c r="U1141" i="4"/>
  <c r="V1141" i="4"/>
  <c r="W1141" i="4"/>
  <c r="X1141" i="4"/>
  <c r="Y1141" i="4"/>
  <c r="Z1141" i="4"/>
  <c r="R1142" i="4"/>
  <c r="S1142" i="4"/>
  <c r="Z1142" i="4" s="1"/>
  <c r="T1142" i="4"/>
  <c r="U1142" i="4"/>
  <c r="V1142" i="4"/>
  <c r="W1142" i="4"/>
  <c r="X1142" i="4"/>
  <c r="Y1142" i="4"/>
  <c r="R1143" i="4"/>
  <c r="S1143" i="4"/>
  <c r="T1143" i="4"/>
  <c r="U1143" i="4"/>
  <c r="V1143" i="4"/>
  <c r="W1143" i="4"/>
  <c r="X1143" i="4"/>
  <c r="Y1143" i="4"/>
  <c r="Z1143" i="4"/>
  <c r="R1144" i="4"/>
  <c r="S1144" i="4"/>
  <c r="Z1144" i="4" s="1"/>
  <c r="T1144" i="4"/>
  <c r="U1144" i="4"/>
  <c r="V1144" i="4"/>
  <c r="W1144" i="4"/>
  <c r="X1144" i="4"/>
  <c r="Y1144" i="4"/>
  <c r="R1145" i="4"/>
  <c r="S1145" i="4"/>
  <c r="T1145" i="4"/>
  <c r="U1145" i="4"/>
  <c r="V1145" i="4"/>
  <c r="W1145" i="4"/>
  <c r="X1145" i="4"/>
  <c r="Y1145" i="4"/>
  <c r="Z1145" i="4"/>
  <c r="R1146" i="4"/>
  <c r="S1146" i="4"/>
  <c r="Z1146" i="4" s="1"/>
  <c r="T1146" i="4"/>
  <c r="U1146" i="4"/>
  <c r="V1146" i="4"/>
  <c r="W1146" i="4"/>
  <c r="X1146" i="4"/>
  <c r="Y1146" i="4"/>
  <c r="R1147" i="4"/>
  <c r="S1147" i="4"/>
  <c r="T1147" i="4"/>
  <c r="U1147" i="4"/>
  <c r="V1147" i="4"/>
  <c r="W1147" i="4"/>
  <c r="X1147" i="4"/>
  <c r="Y1147" i="4"/>
  <c r="Z1147" i="4"/>
  <c r="R1148" i="4"/>
  <c r="S1148" i="4"/>
  <c r="Z1148" i="4" s="1"/>
  <c r="T1148" i="4"/>
  <c r="U1148" i="4"/>
  <c r="V1148" i="4"/>
  <c r="W1148" i="4"/>
  <c r="X1148" i="4"/>
  <c r="Y1148" i="4"/>
  <c r="R1149" i="4"/>
  <c r="S1149" i="4"/>
  <c r="T1149" i="4"/>
  <c r="U1149" i="4"/>
  <c r="V1149" i="4"/>
  <c r="W1149" i="4"/>
  <c r="X1149" i="4"/>
  <c r="Y1149" i="4"/>
  <c r="Z1149" i="4"/>
  <c r="R1150" i="4"/>
  <c r="S1150" i="4"/>
  <c r="Z1150" i="4" s="1"/>
  <c r="T1150" i="4"/>
  <c r="U1150" i="4"/>
  <c r="V1150" i="4"/>
  <c r="W1150" i="4"/>
  <c r="X1150" i="4"/>
  <c r="Y1150" i="4"/>
  <c r="R1151" i="4"/>
  <c r="S1151" i="4"/>
  <c r="T1151" i="4"/>
  <c r="U1151" i="4"/>
  <c r="V1151" i="4"/>
  <c r="W1151" i="4"/>
  <c r="X1151" i="4"/>
  <c r="Y1151" i="4"/>
  <c r="Z1151" i="4"/>
  <c r="R1152" i="4"/>
  <c r="S1152" i="4"/>
  <c r="Z1152" i="4" s="1"/>
  <c r="T1152" i="4"/>
  <c r="U1152" i="4"/>
  <c r="V1152" i="4"/>
  <c r="W1152" i="4"/>
  <c r="X1152" i="4"/>
  <c r="Y1152" i="4"/>
  <c r="R1153" i="4"/>
  <c r="S1153" i="4"/>
  <c r="T1153" i="4"/>
  <c r="U1153" i="4"/>
  <c r="V1153" i="4"/>
  <c r="W1153" i="4"/>
  <c r="X1153" i="4"/>
  <c r="Y1153" i="4"/>
  <c r="Z1153" i="4"/>
  <c r="R1154" i="4"/>
  <c r="S1154" i="4"/>
  <c r="Z1154" i="4" s="1"/>
  <c r="T1154" i="4"/>
  <c r="U1154" i="4"/>
  <c r="V1154" i="4"/>
  <c r="W1154" i="4"/>
  <c r="X1154" i="4"/>
  <c r="Y1154" i="4"/>
  <c r="R1155" i="4"/>
  <c r="S1155" i="4"/>
  <c r="T1155" i="4"/>
  <c r="U1155" i="4"/>
  <c r="V1155" i="4"/>
  <c r="W1155" i="4"/>
  <c r="X1155" i="4"/>
  <c r="Y1155" i="4"/>
  <c r="Z1155" i="4"/>
  <c r="R1156" i="4"/>
  <c r="S1156" i="4"/>
  <c r="Z1156" i="4" s="1"/>
  <c r="T1156" i="4"/>
  <c r="U1156" i="4"/>
  <c r="V1156" i="4"/>
  <c r="W1156" i="4"/>
  <c r="X1156" i="4"/>
  <c r="Y1156" i="4"/>
  <c r="R1157" i="4"/>
  <c r="S1157" i="4"/>
  <c r="T1157" i="4"/>
  <c r="U1157" i="4"/>
  <c r="V1157" i="4"/>
  <c r="W1157" i="4"/>
  <c r="X1157" i="4"/>
  <c r="Y1157" i="4"/>
  <c r="Z1157" i="4"/>
  <c r="R1158" i="4"/>
  <c r="S1158" i="4"/>
  <c r="Z1158" i="4" s="1"/>
  <c r="T1158" i="4"/>
  <c r="U1158" i="4"/>
  <c r="V1158" i="4"/>
  <c r="W1158" i="4"/>
  <c r="X1158" i="4"/>
  <c r="Y1158" i="4"/>
  <c r="R1159" i="4"/>
  <c r="S1159" i="4"/>
  <c r="T1159" i="4"/>
  <c r="U1159" i="4"/>
  <c r="V1159" i="4"/>
  <c r="W1159" i="4"/>
  <c r="X1159" i="4"/>
  <c r="Y1159" i="4"/>
  <c r="Z1159" i="4"/>
  <c r="R1160" i="4"/>
  <c r="S1160" i="4"/>
  <c r="Z1160" i="4" s="1"/>
  <c r="T1160" i="4"/>
  <c r="U1160" i="4"/>
  <c r="V1160" i="4"/>
  <c r="W1160" i="4"/>
  <c r="X1160" i="4"/>
  <c r="Y1160" i="4"/>
  <c r="R1161" i="4"/>
  <c r="S1161" i="4"/>
  <c r="T1161" i="4"/>
  <c r="U1161" i="4"/>
  <c r="V1161" i="4"/>
  <c r="W1161" i="4"/>
  <c r="X1161" i="4"/>
  <c r="Y1161" i="4"/>
  <c r="Z1161" i="4"/>
  <c r="R1162" i="4"/>
  <c r="S1162" i="4"/>
  <c r="Z1162" i="4" s="1"/>
  <c r="T1162" i="4"/>
  <c r="U1162" i="4"/>
  <c r="V1162" i="4"/>
  <c r="W1162" i="4"/>
  <c r="X1162" i="4"/>
  <c r="Y1162" i="4"/>
  <c r="R1163" i="4"/>
  <c r="S1163" i="4"/>
  <c r="T1163" i="4"/>
  <c r="U1163" i="4"/>
  <c r="V1163" i="4"/>
  <c r="W1163" i="4"/>
  <c r="X1163" i="4"/>
  <c r="Y1163" i="4"/>
  <c r="Z1163" i="4"/>
  <c r="R1164" i="4"/>
  <c r="S1164" i="4"/>
  <c r="Z1164" i="4" s="1"/>
  <c r="T1164" i="4"/>
  <c r="U1164" i="4"/>
  <c r="V1164" i="4"/>
  <c r="W1164" i="4"/>
  <c r="X1164" i="4"/>
  <c r="Y1164" i="4"/>
  <c r="R1165" i="4"/>
  <c r="S1165" i="4"/>
  <c r="T1165" i="4"/>
  <c r="U1165" i="4"/>
  <c r="V1165" i="4"/>
  <c r="W1165" i="4"/>
  <c r="X1165" i="4"/>
  <c r="Y1165" i="4"/>
  <c r="Z1165" i="4"/>
  <c r="R1166" i="4"/>
  <c r="S1166" i="4"/>
  <c r="Z1166" i="4" s="1"/>
  <c r="T1166" i="4"/>
  <c r="U1166" i="4"/>
  <c r="V1166" i="4"/>
  <c r="W1166" i="4"/>
  <c r="X1166" i="4"/>
  <c r="Y1166" i="4"/>
  <c r="R1167" i="4"/>
  <c r="S1167" i="4"/>
  <c r="T1167" i="4"/>
  <c r="U1167" i="4"/>
  <c r="V1167" i="4"/>
  <c r="W1167" i="4"/>
  <c r="X1167" i="4"/>
  <c r="Y1167" i="4"/>
  <c r="Z1167" i="4"/>
  <c r="R1168" i="4"/>
  <c r="S1168" i="4"/>
  <c r="Z1168" i="4" s="1"/>
  <c r="T1168" i="4"/>
  <c r="U1168" i="4"/>
  <c r="V1168" i="4"/>
  <c r="W1168" i="4"/>
  <c r="X1168" i="4"/>
  <c r="Y1168" i="4"/>
  <c r="R1169" i="4"/>
  <c r="S1169" i="4"/>
  <c r="T1169" i="4"/>
  <c r="U1169" i="4"/>
  <c r="V1169" i="4"/>
  <c r="W1169" i="4"/>
  <c r="X1169" i="4"/>
  <c r="Y1169" i="4"/>
  <c r="Z1169" i="4"/>
  <c r="R1170" i="4"/>
  <c r="S1170" i="4"/>
  <c r="Z1170" i="4" s="1"/>
  <c r="T1170" i="4"/>
  <c r="U1170" i="4"/>
  <c r="V1170" i="4"/>
  <c r="W1170" i="4"/>
  <c r="X1170" i="4"/>
  <c r="Y1170" i="4"/>
  <c r="R1171" i="4"/>
  <c r="S1171" i="4"/>
  <c r="T1171" i="4"/>
  <c r="U1171" i="4"/>
  <c r="V1171" i="4"/>
  <c r="W1171" i="4"/>
  <c r="X1171" i="4"/>
  <c r="Y1171" i="4"/>
  <c r="Z1171" i="4"/>
  <c r="R1172" i="4"/>
  <c r="S1172" i="4"/>
  <c r="Z1172" i="4" s="1"/>
  <c r="T1172" i="4"/>
  <c r="U1172" i="4"/>
  <c r="V1172" i="4"/>
  <c r="W1172" i="4"/>
  <c r="X1172" i="4"/>
  <c r="Y1172" i="4"/>
  <c r="R1173" i="4"/>
  <c r="S1173" i="4"/>
  <c r="T1173" i="4"/>
  <c r="U1173" i="4"/>
  <c r="V1173" i="4"/>
  <c r="W1173" i="4"/>
  <c r="X1173" i="4"/>
  <c r="Y1173" i="4"/>
  <c r="Z1173" i="4"/>
  <c r="R1174" i="4"/>
  <c r="S1174" i="4"/>
  <c r="Z1174" i="4" s="1"/>
  <c r="T1174" i="4"/>
  <c r="U1174" i="4"/>
  <c r="V1174" i="4"/>
  <c r="W1174" i="4"/>
  <c r="X1174" i="4"/>
  <c r="Y1174" i="4"/>
  <c r="R1175" i="4"/>
  <c r="S1175" i="4"/>
  <c r="T1175" i="4"/>
  <c r="U1175" i="4"/>
  <c r="V1175" i="4"/>
  <c r="W1175" i="4"/>
  <c r="X1175" i="4"/>
  <c r="Y1175" i="4"/>
  <c r="Z1175" i="4"/>
  <c r="R1176" i="4"/>
  <c r="S1176" i="4"/>
  <c r="Z1176" i="4" s="1"/>
  <c r="T1176" i="4"/>
  <c r="U1176" i="4"/>
  <c r="V1176" i="4"/>
  <c r="W1176" i="4"/>
  <c r="X1176" i="4"/>
  <c r="Y1176" i="4"/>
  <c r="R1177" i="4"/>
  <c r="S1177" i="4"/>
  <c r="T1177" i="4"/>
  <c r="U1177" i="4"/>
  <c r="V1177" i="4"/>
  <c r="W1177" i="4"/>
  <c r="X1177" i="4"/>
  <c r="Y1177" i="4"/>
  <c r="Z1177" i="4"/>
  <c r="R1178" i="4"/>
  <c r="S1178" i="4"/>
  <c r="Z1178" i="4" s="1"/>
  <c r="T1178" i="4"/>
  <c r="U1178" i="4"/>
  <c r="V1178" i="4"/>
  <c r="W1178" i="4"/>
  <c r="X1178" i="4"/>
  <c r="Y1178" i="4"/>
  <c r="R1179" i="4"/>
  <c r="S1179" i="4"/>
  <c r="T1179" i="4"/>
  <c r="U1179" i="4"/>
  <c r="V1179" i="4"/>
  <c r="W1179" i="4"/>
  <c r="X1179" i="4"/>
  <c r="Y1179" i="4"/>
  <c r="Z1179" i="4"/>
  <c r="R1180" i="4"/>
  <c r="S1180" i="4"/>
  <c r="Z1180" i="4" s="1"/>
  <c r="T1180" i="4"/>
  <c r="U1180" i="4"/>
  <c r="V1180" i="4"/>
  <c r="W1180" i="4"/>
  <c r="X1180" i="4"/>
  <c r="Y1180" i="4"/>
  <c r="R1181" i="4"/>
  <c r="S1181" i="4"/>
  <c r="T1181" i="4"/>
  <c r="U1181" i="4"/>
  <c r="V1181" i="4"/>
  <c r="W1181" i="4"/>
  <c r="X1181" i="4"/>
  <c r="Y1181" i="4"/>
  <c r="Z1181" i="4"/>
  <c r="R1182" i="4"/>
  <c r="S1182" i="4"/>
  <c r="Z1182" i="4" s="1"/>
  <c r="T1182" i="4"/>
  <c r="U1182" i="4"/>
  <c r="V1182" i="4"/>
  <c r="W1182" i="4"/>
  <c r="X1182" i="4"/>
  <c r="Y1182" i="4"/>
  <c r="Y2" i="4"/>
  <c r="X2" i="4"/>
  <c r="W2" i="4"/>
  <c r="T2" i="4"/>
  <c r="S2" i="4"/>
  <c r="U2" i="4" s="1"/>
  <c r="R2" i="4"/>
  <c r="Y652" i="3"/>
  <c r="X652" i="3"/>
  <c r="W652" i="3"/>
  <c r="T652" i="3"/>
  <c r="S652" i="3"/>
  <c r="U652" i="3" s="1"/>
  <c r="R652" i="3"/>
  <c r="Y172" i="3"/>
  <c r="X172" i="3"/>
  <c r="W172" i="3"/>
  <c r="T172" i="3"/>
  <c r="S172" i="3"/>
  <c r="U172" i="3" s="1"/>
  <c r="R172" i="3"/>
  <c r="V172" i="3" s="1"/>
  <c r="Y184" i="3"/>
  <c r="X184" i="3"/>
  <c r="W184" i="3"/>
  <c r="T184" i="3"/>
  <c r="S184" i="3"/>
  <c r="U184" i="3" s="1"/>
  <c r="R184" i="3"/>
  <c r="Y167" i="3"/>
  <c r="X167" i="3"/>
  <c r="W167" i="3"/>
  <c r="T167" i="3"/>
  <c r="S167" i="3"/>
  <c r="U167" i="3" s="1"/>
  <c r="R167" i="3"/>
  <c r="Y568" i="3"/>
  <c r="X568" i="3"/>
  <c r="W568" i="3"/>
  <c r="T568" i="3"/>
  <c r="S568" i="3"/>
  <c r="U568" i="3" s="1"/>
  <c r="R568" i="3"/>
  <c r="Y675" i="3"/>
  <c r="X675" i="3"/>
  <c r="W675" i="3"/>
  <c r="T675" i="3"/>
  <c r="S675" i="3"/>
  <c r="U675" i="3" s="1"/>
  <c r="R675" i="3"/>
  <c r="Y676" i="3"/>
  <c r="X676" i="3"/>
  <c r="W676" i="3"/>
  <c r="T676" i="3"/>
  <c r="S676" i="3"/>
  <c r="U676" i="3" s="1"/>
  <c r="R676" i="3"/>
  <c r="Y779" i="3"/>
  <c r="X779" i="3"/>
  <c r="W779" i="3"/>
  <c r="T779" i="3"/>
  <c r="S779" i="3"/>
  <c r="U779" i="3" s="1"/>
  <c r="R779" i="3"/>
  <c r="Y987" i="3"/>
  <c r="X987" i="3"/>
  <c r="W987" i="3"/>
  <c r="T987" i="3"/>
  <c r="S987" i="3"/>
  <c r="U987" i="3" s="1"/>
  <c r="R987" i="3"/>
  <c r="Y1282" i="3"/>
  <c r="X1282" i="3"/>
  <c r="W1282" i="3"/>
  <c r="T1282" i="3"/>
  <c r="S1282" i="3"/>
  <c r="U1282" i="3" s="1"/>
  <c r="R1282" i="3"/>
  <c r="Y442" i="3"/>
  <c r="X442" i="3"/>
  <c r="W442" i="3"/>
  <c r="T442" i="3"/>
  <c r="S442" i="3"/>
  <c r="U442" i="3" s="1"/>
  <c r="R442" i="3"/>
  <c r="Y8" i="3"/>
  <c r="X8" i="3"/>
  <c r="W8" i="3"/>
  <c r="T8" i="3"/>
  <c r="S8" i="3"/>
  <c r="U8" i="3" s="1"/>
  <c r="R8" i="3"/>
  <c r="Y680" i="3"/>
  <c r="X680" i="3"/>
  <c r="W680" i="3"/>
  <c r="T680" i="3"/>
  <c r="S680" i="3"/>
  <c r="U680" i="3" s="1"/>
  <c r="R680" i="3"/>
  <c r="Y159" i="3"/>
  <c r="X159" i="3"/>
  <c r="W159" i="3"/>
  <c r="T159" i="3"/>
  <c r="S159" i="3"/>
  <c r="U159" i="3" s="1"/>
  <c r="R159" i="3"/>
  <c r="Y1269" i="3"/>
  <c r="X1269" i="3"/>
  <c r="W1269" i="3"/>
  <c r="T1269" i="3"/>
  <c r="S1269" i="3"/>
  <c r="U1269" i="3" s="1"/>
  <c r="R1269" i="3"/>
  <c r="Y753" i="3"/>
  <c r="X753" i="3"/>
  <c r="W753" i="3"/>
  <c r="T753" i="3"/>
  <c r="S753" i="3"/>
  <c r="U753" i="3" s="1"/>
  <c r="R753" i="3"/>
  <c r="Y20" i="3"/>
  <c r="X20" i="3"/>
  <c r="W20" i="3"/>
  <c r="T20" i="3"/>
  <c r="S20" i="3"/>
  <c r="U20" i="3" s="1"/>
  <c r="R20" i="3"/>
  <c r="Y493" i="3"/>
  <c r="X493" i="3"/>
  <c r="W493" i="3"/>
  <c r="T493" i="3"/>
  <c r="S493" i="3"/>
  <c r="U493" i="3" s="1"/>
  <c r="R493" i="3"/>
  <c r="V493" i="3" s="1"/>
  <c r="Y787" i="3"/>
  <c r="X787" i="3"/>
  <c r="W787" i="3"/>
  <c r="T787" i="3"/>
  <c r="S787" i="3"/>
  <c r="U787" i="3" s="1"/>
  <c r="R787" i="3"/>
  <c r="Y447" i="3"/>
  <c r="X447" i="3"/>
  <c r="W447" i="3"/>
  <c r="T447" i="3"/>
  <c r="S447" i="3"/>
  <c r="U447" i="3" s="1"/>
  <c r="R447" i="3"/>
  <c r="Y802" i="3"/>
  <c r="X802" i="3"/>
  <c r="W802" i="3"/>
  <c r="T802" i="3"/>
  <c r="S802" i="3"/>
  <c r="U802" i="3" s="1"/>
  <c r="R802" i="3"/>
  <c r="Y12" i="3"/>
  <c r="X12" i="3"/>
  <c r="W12" i="3"/>
  <c r="T12" i="3"/>
  <c r="S12" i="3"/>
  <c r="U12" i="3" s="1"/>
  <c r="R12" i="3"/>
  <c r="Y165" i="3"/>
  <c r="X165" i="3"/>
  <c r="W165" i="3"/>
  <c r="T165" i="3"/>
  <c r="S165" i="3"/>
  <c r="U165" i="3" s="1"/>
  <c r="R165" i="3"/>
  <c r="Y1262" i="3"/>
  <c r="X1262" i="3"/>
  <c r="W1262" i="3"/>
  <c r="T1262" i="3"/>
  <c r="S1262" i="3"/>
  <c r="U1262" i="3" s="1"/>
  <c r="R1262" i="3"/>
  <c r="Y1280" i="3"/>
  <c r="X1280" i="3"/>
  <c r="W1280" i="3"/>
  <c r="T1280" i="3"/>
  <c r="S1280" i="3"/>
  <c r="U1280" i="3" s="1"/>
  <c r="R1280" i="3"/>
  <c r="Y658" i="3"/>
  <c r="X658" i="3"/>
  <c r="W658" i="3"/>
  <c r="T658" i="3"/>
  <c r="S658" i="3"/>
  <c r="U658" i="3" s="1"/>
  <c r="R658" i="3"/>
  <c r="Y890" i="3"/>
  <c r="X890" i="3"/>
  <c r="W890" i="3"/>
  <c r="T890" i="3"/>
  <c r="S890" i="3"/>
  <c r="U890" i="3" s="1"/>
  <c r="R890" i="3"/>
  <c r="Y1324" i="3"/>
  <c r="X1324" i="3"/>
  <c r="W1324" i="3"/>
  <c r="T1324" i="3"/>
  <c r="S1324" i="3"/>
  <c r="U1324" i="3" s="1"/>
  <c r="R1324" i="3"/>
  <c r="Y1256" i="3"/>
  <c r="X1256" i="3"/>
  <c r="W1256" i="3"/>
  <c r="T1256" i="3"/>
  <c r="S1256" i="3"/>
  <c r="U1256" i="3" s="1"/>
  <c r="R1256" i="3"/>
  <c r="Y711" i="3"/>
  <c r="X711" i="3"/>
  <c r="W711" i="3"/>
  <c r="T711" i="3"/>
  <c r="S711" i="3"/>
  <c r="U711" i="3" s="1"/>
  <c r="R711" i="3"/>
  <c r="Y1215" i="3"/>
  <c r="X1215" i="3"/>
  <c r="W1215" i="3"/>
  <c r="T1215" i="3"/>
  <c r="S1215" i="3"/>
  <c r="U1215" i="3" s="1"/>
  <c r="R1215" i="3"/>
  <c r="Y694" i="3"/>
  <c r="X694" i="3"/>
  <c r="W694" i="3"/>
  <c r="T694" i="3"/>
  <c r="S694" i="3"/>
  <c r="U694" i="3" s="1"/>
  <c r="R694" i="3"/>
  <c r="Y848" i="3"/>
  <c r="X848" i="3"/>
  <c r="W848" i="3"/>
  <c r="T848" i="3"/>
  <c r="S848" i="3"/>
  <c r="U848" i="3" s="1"/>
  <c r="R848" i="3"/>
  <c r="Y1075" i="3"/>
  <c r="X1075" i="3"/>
  <c r="W1075" i="3"/>
  <c r="T1075" i="3"/>
  <c r="S1075" i="3"/>
  <c r="U1075" i="3" s="1"/>
  <c r="R1075" i="3"/>
  <c r="V1075" i="3" s="1"/>
  <c r="Y925" i="3"/>
  <c r="X925" i="3"/>
  <c r="W925" i="3"/>
  <c r="T925" i="3"/>
  <c r="S925" i="3"/>
  <c r="U925" i="3" s="1"/>
  <c r="R925" i="3"/>
  <c r="Y695" i="3"/>
  <c r="X695" i="3"/>
  <c r="W695" i="3"/>
  <c r="T695" i="3"/>
  <c r="S695" i="3"/>
  <c r="U695" i="3" s="1"/>
  <c r="R695" i="3"/>
  <c r="Y1077" i="3"/>
  <c r="X1077" i="3"/>
  <c r="W1077" i="3"/>
  <c r="T1077" i="3"/>
  <c r="S1077" i="3"/>
  <c r="U1077" i="3" s="1"/>
  <c r="R1077" i="3"/>
  <c r="Y1083" i="3"/>
  <c r="X1083" i="3"/>
  <c r="W1083" i="3"/>
  <c r="T1083" i="3"/>
  <c r="S1083" i="3"/>
  <c r="U1083" i="3" s="1"/>
  <c r="R1083" i="3"/>
  <c r="Y1080" i="3"/>
  <c r="X1080" i="3"/>
  <c r="W1080" i="3"/>
  <c r="T1080" i="3"/>
  <c r="S1080" i="3"/>
  <c r="U1080" i="3" s="1"/>
  <c r="R1080" i="3"/>
  <c r="Y1124" i="3"/>
  <c r="X1124" i="3"/>
  <c r="W1124" i="3"/>
  <c r="T1124" i="3"/>
  <c r="S1124" i="3"/>
  <c r="U1124" i="3" s="1"/>
  <c r="R1124" i="3"/>
  <c r="Y527" i="3"/>
  <c r="X527" i="3"/>
  <c r="W527" i="3"/>
  <c r="T527" i="3"/>
  <c r="S527" i="3"/>
  <c r="U527" i="3" s="1"/>
  <c r="R527" i="3"/>
  <c r="Y306" i="3"/>
  <c r="X306" i="3"/>
  <c r="W306" i="3"/>
  <c r="T306" i="3"/>
  <c r="S306" i="3"/>
  <c r="U306" i="3" s="1"/>
  <c r="R306" i="3"/>
  <c r="Y307" i="3"/>
  <c r="X307" i="3"/>
  <c r="W307" i="3"/>
  <c r="T307" i="3"/>
  <c r="S307" i="3"/>
  <c r="U307" i="3" s="1"/>
  <c r="R307" i="3"/>
  <c r="Y108" i="3"/>
  <c r="X108" i="3"/>
  <c r="W108" i="3"/>
  <c r="T108" i="3"/>
  <c r="S108" i="3"/>
  <c r="U108" i="3" s="1"/>
  <c r="R108" i="3"/>
  <c r="Y1218" i="3"/>
  <c r="X1218" i="3"/>
  <c r="W1218" i="3"/>
  <c r="T1218" i="3"/>
  <c r="S1218" i="3"/>
  <c r="U1218" i="3" s="1"/>
  <c r="R1218" i="3"/>
  <c r="Y218" i="3"/>
  <c r="X218" i="3"/>
  <c r="W218" i="3"/>
  <c r="T218" i="3"/>
  <c r="S218" i="3"/>
  <c r="U218" i="3" s="1"/>
  <c r="R218" i="3"/>
  <c r="Y570" i="3"/>
  <c r="X570" i="3"/>
  <c r="W570" i="3"/>
  <c r="T570" i="3"/>
  <c r="S570" i="3"/>
  <c r="U570" i="3" s="1"/>
  <c r="R570" i="3"/>
  <c r="Y921" i="3"/>
  <c r="X921" i="3"/>
  <c r="W921" i="3"/>
  <c r="T921" i="3"/>
  <c r="S921" i="3"/>
  <c r="U921" i="3" s="1"/>
  <c r="R921" i="3"/>
  <c r="Y965" i="3"/>
  <c r="X965" i="3"/>
  <c r="W965" i="3"/>
  <c r="T965" i="3"/>
  <c r="S965" i="3"/>
  <c r="U965" i="3" s="1"/>
  <c r="R965" i="3"/>
  <c r="V965" i="3" s="1"/>
  <c r="Y938" i="3"/>
  <c r="X938" i="3"/>
  <c r="W938" i="3"/>
  <c r="T938" i="3"/>
  <c r="S938" i="3"/>
  <c r="U938" i="3" s="1"/>
  <c r="R938" i="3"/>
  <c r="Y915" i="3"/>
  <c r="X915" i="3"/>
  <c r="W915" i="3"/>
  <c r="T915" i="3"/>
  <c r="S915" i="3"/>
  <c r="U915" i="3" s="1"/>
  <c r="R915" i="3"/>
  <c r="Y84" i="3"/>
  <c r="X84" i="3"/>
  <c r="W84" i="3"/>
  <c r="T84" i="3"/>
  <c r="S84" i="3"/>
  <c r="U84" i="3" s="1"/>
  <c r="R84" i="3"/>
  <c r="Y1179" i="3"/>
  <c r="X1179" i="3"/>
  <c r="W1179" i="3"/>
  <c r="T1179" i="3"/>
  <c r="S1179" i="3"/>
  <c r="U1179" i="3" s="1"/>
  <c r="R1179" i="3"/>
  <c r="Y835" i="3"/>
  <c r="X835" i="3"/>
  <c r="W835" i="3"/>
  <c r="T835" i="3"/>
  <c r="S835" i="3"/>
  <c r="U835" i="3" s="1"/>
  <c r="R835" i="3"/>
  <c r="Y997" i="3"/>
  <c r="X997" i="3"/>
  <c r="W997" i="3"/>
  <c r="T997" i="3"/>
  <c r="S997" i="3"/>
  <c r="U997" i="3" s="1"/>
  <c r="R997" i="3"/>
  <c r="Y51" i="3"/>
  <c r="X51" i="3"/>
  <c r="W51" i="3"/>
  <c r="T51" i="3"/>
  <c r="S51" i="3"/>
  <c r="U51" i="3" s="1"/>
  <c r="R51" i="3"/>
  <c r="Y667" i="3"/>
  <c r="X667" i="3"/>
  <c r="W667" i="3"/>
  <c r="T667" i="3"/>
  <c r="S667" i="3"/>
  <c r="U667" i="3" s="1"/>
  <c r="R667" i="3"/>
  <c r="Y205" i="3"/>
  <c r="X205" i="3"/>
  <c r="W205" i="3"/>
  <c r="T205" i="3"/>
  <c r="S205" i="3"/>
  <c r="U205" i="3" s="1"/>
  <c r="R205" i="3"/>
  <c r="Y1184" i="3"/>
  <c r="X1184" i="3"/>
  <c r="W1184" i="3"/>
  <c r="T1184" i="3"/>
  <c r="S1184" i="3"/>
  <c r="U1184" i="3" s="1"/>
  <c r="R1184" i="3"/>
  <c r="Y696" i="3"/>
  <c r="X696" i="3"/>
  <c r="W696" i="3"/>
  <c r="T696" i="3"/>
  <c r="S696" i="3"/>
  <c r="U696" i="3" s="1"/>
  <c r="R696" i="3"/>
  <c r="Y282" i="3"/>
  <c r="X282" i="3"/>
  <c r="W282" i="3"/>
  <c r="T282" i="3"/>
  <c r="S282" i="3"/>
  <c r="U282" i="3" s="1"/>
  <c r="R282" i="3"/>
  <c r="Y34" i="3"/>
  <c r="X34" i="3"/>
  <c r="W34" i="3"/>
  <c r="T34" i="3"/>
  <c r="S34" i="3"/>
  <c r="U34" i="3" s="1"/>
  <c r="R34" i="3"/>
  <c r="Y633" i="3"/>
  <c r="X633" i="3"/>
  <c r="W633" i="3"/>
  <c r="T633" i="3"/>
  <c r="S633" i="3"/>
  <c r="U633" i="3" s="1"/>
  <c r="R633" i="3"/>
  <c r="Y535" i="3"/>
  <c r="X535" i="3"/>
  <c r="W535" i="3"/>
  <c r="T535" i="3"/>
  <c r="S535" i="3"/>
  <c r="U535" i="3" s="1"/>
  <c r="R535" i="3"/>
  <c r="V535" i="3" s="1"/>
  <c r="Y528" i="3"/>
  <c r="X528" i="3"/>
  <c r="W528" i="3"/>
  <c r="T528" i="3"/>
  <c r="S528" i="3"/>
  <c r="U528" i="3" s="1"/>
  <c r="R528" i="3"/>
  <c r="Y290" i="3"/>
  <c r="X290" i="3"/>
  <c r="W290" i="3"/>
  <c r="T290" i="3"/>
  <c r="S290" i="3"/>
  <c r="U290" i="3" s="1"/>
  <c r="R290" i="3"/>
  <c r="Y258" i="3"/>
  <c r="X258" i="3"/>
  <c r="W258" i="3"/>
  <c r="T258" i="3"/>
  <c r="S258" i="3"/>
  <c r="U258" i="3" s="1"/>
  <c r="R258" i="3"/>
  <c r="Y874" i="3"/>
  <c r="X874" i="3"/>
  <c r="W874" i="3"/>
  <c r="T874" i="3"/>
  <c r="S874" i="3"/>
  <c r="U874" i="3" s="1"/>
  <c r="R874" i="3"/>
  <c r="Y1281" i="3"/>
  <c r="X1281" i="3"/>
  <c r="W1281" i="3"/>
  <c r="T1281" i="3"/>
  <c r="S1281" i="3"/>
  <c r="U1281" i="3" s="1"/>
  <c r="R1281" i="3"/>
  <c r="Y550" i="3"/>
  <c r="X550" i="3"/>
  <c r="W550" i="3"/>
  <c r="T550" i="3"/>
  <c r="S550" i="3"/>
  <c r="U550" i="3" s="1"/>
  <c r="R550" i="3"/>
  <c r="Y1220" i="3"/>
  <c r="X1220" i="3"/>
  <c r="W1220" i="3"/>
  <c r="T1220" i="3"/>
  <c r="S1220" i="3"/>
  <c r="U1220" i="3" s="1"/>
  <c r="R1220" i="3"/>
  <c r="Y202" i="3"/>
  <c r="X202" i="3"/>
  <c r="W202" i="3"/>
  <c r="T202" i="3"/>
  <c r="S202" i="3"/>
  <c r="U202" i="3" s="1"/>
  <c r="R202" i="3"/>
  <c r="Y197" i="3"/>
  <c r="X197" i="3"/>
  <c r="W197" i="3"/>
  <c r="T197" i="3"/>
  <c r="S197" i="3"/>
  <c r="U197" i="3" s="1"/>
  <c r="R197" i="3"/>
  <c r="Y189" i="3"/>
  <c r="X189" i="3"/>
  <c r="W189" i="3"/>
  <c r="T189" i="3"/>
  <c r="S189" i="3"/>
  <c r="U189" i="3" s="1"/>
  <c r="R189" i="3"/>
  <c r="Y252" i="3"/>
  <c r="X252" i="3"/>
  <c r="W252" i="3"/>
  <c r="T252" i="3"/>
  <c r="S252" i="3"/>
  <c r="U252" i="3" s="1"/>
  <c r="R252" i="3"/>
  <c r="Y621" i="3"/>
  <c r="X621" i="3"/>
  <c r="W621" i="3"/>
  <c r="T621" i="3"/>
  <c r="S621" i="3"/>
  <c r="U621" i="3" s="1"/>
  <c r="R621" i="3"/>
  <c r="Y201" i="3"/>
  <c r="X201" i="3"/>
  <c r="W201" i="3"/>
  <c r="T201" i="3"/>
  <c r="S201" i="3"/>
  <c r="U201" i="3" s="1"/>
  <c r="R201" i="3"/>
  <c r="Y1201" i="3"/>
  <c r="X1201" i="3"/>
  <c r="W1201" i="3"/>
  <c r="T1201" i="3"/>
  <c r="S1201" i="3"/>
  <c r="U1201" i="3" s="1"/>
  <c r="R1201" i="3"/>
  <c r="Y567" i="3"/>
  <c r="X567" i="3"/>
  <c r="W567" i="3"/>
  <c r="T567" i="3"/>
  <c r="S567" i="3"/>
  <c r="U567" i="3" s="1"/>
  <c r="R567" i="3"/>
  <c r="Y227" i="3"/>
  <c r="X227" i="3"/>
  <c r="W227" i="3"/>
  <c r="T227" i="3"/>
  <c r="S227" i="3"/>
  <c r="U227" i="3" s="1"/>
  <c r="R227" i="3"/>
  <c r="V227" i="3" s="1"/>
  <c r="Y219" i="3"/>
  <c r="X219" i="3"/>
  <c r="W219" i="3"/>
  <c r="T219" i="3"/>
  <c r="S219" i="3"/>
  <c r="U219" i="3" s="1"/>
  <c r="R219" i="3"/>
  <c r="Y231" i="3"/>
  <c r="X231" i="3"/>
  <c r="W231" i="3"/>
  <c r="T231" i="3"/>
  <c r="S231" i="3"/>
  <c r="U231" i="3" s="1"/>
  <c r="R231" i="3"/>
  <c r="Y186" i="3"/>
  <c r="X186" i="3"/>
  <c r="W186" i="3"/>
  <c r="T186" i="3"/>
  <c r="S186" i="3"/>
  <c r="U186" i="3" s="1"/>
  <c r="R186" i="3"/>
  <c r="Y148" i="3"/>
  <c r="X148" i="3"/>
  <c r="W148" i="3"/>
  <c r="T148" i="3"/>
  <c r="S148" i="3"/>
  <c r="U148" i="3" s="1"/>
  <c r="R148" i="3"/>
  <c r="Y909" i="3"/>
  <c r="X909" i="3"/>
  <c r="W909" i="3"/>
  <c r="T909" i="3"/>
  <c r="S909" i="3"/>
  <c r="U909" i="3" s="1"/>
  <c r="R909" i="3"/>
  <c r="Y879" i="3"/>
  <c r="X879" i="3"/>
  <c r="W879" i="3"/>
  <c r="T879" i="3"/>
  <c r="S879" i="3"/>
  <c r="U879" i="3" s="1"/>
  <c r="R879" i="3"/>
  <c r="Y648" i="3"/>
  <c r="X648" i="3"/>
  <c r="W648" i="3"/>
  <c r="T648" i="3"/>
  <c r="S648" i="3"/>
  <c r="U648" i="3" s="1"/>
  <c r="R648" i="3"/>
  <c r="Y692" i="3"/>
  <c r="X692" i="3"/>
  <c r="W692" i="3"/>
  <c r="T692" i="3"/>
  <c r="S692" i="3"/>
  <c r="U692" i="3" s="1"/>
  <c r="R692" i="3"/>
  <c r="Y1058" i="3"/>
  <c r="X1058" i="3"/>
  <c r="W1058" i="3"/>
  <c r="T1058" i="3"/>
  <c r="S1058" i="3"/>
  <c r="U1058" i="3" s="1"/>
  <c r="R1058" i="3"/>
  <c r="Y553" i="3"/>
  <c r="X553" i="3"/>
  <c r="W553" i="3"/>
  <c r="T553" i="3"/>
  <c r="S553" i="3"/>
  <c r="U553" i="3" s="1"/>
  <c r="R553" i="3"/>
  <c r="Y559" i="3"/>
  <c r="X559" i="3"/>
  <c r="W559" i="3"/>
  <c r="T559" i="3"/>
  <c r="S559" i="3"/>
  <c r="U559" i="3" s="1"/>
  <c r="R559" i="3"/>
  <c r="Y1006" i="3"/>
  <c r="X1006" i="3"/>
  <c r="W1006" i="3"/>
  <c r="T1006" i="3"/>
  <c r="S1006" i="3"/>
  <c r="U1006" i="3" s="1"/>
  <c r="R1006" i="3"/>
  <c r="Y104" i="3"/>
  <c r="X104" i="3"/>
  <c r="W104" i="3"/>
  <c r="T104" i="3"/>
  <c r="S104" i="3"/>
  <c r="U104" i="3" s="1"/>
  <c r="R104" i="3"/>
  <c r="Y977" i="3"/>
  <c r="X977" i="3"/>
  <c r="W977" i="3"/>
  <c r="T977" i="3"/>
  <c r="S977" i="3"/>
  <c r="U977" i="3" s="1"/>
  <c r="R977" i="3"/>
  <c r="Y968" i="3"/>
  <c r="X968" i="3"/>
  <c r="W968" i="3"/>
  <c r="T968" i="3"/>
  <c r="S968" i="3"/>
  <c r="U968" i="3" s="1"/>
  <c r="R968" i="3"/>
  <c r="Y988" i="3"/>
  <c r="X988" i="3"/>
  <c r="W988" i="3"/>
  <c r="T988" i="3"/>
  <c r="S988" i="3"/>
  <c r="U988" i="3" s="1"/>
  <c r="R988" i="3"/>
  <c r="V988" i="3" s="1"/>
  <c r="Y732" i="3"/>
  <c r="X732" i="3"/>
  <c r="W732" i="3"/>
  <c r="T732" i="3"/>
  <c r="S732" i="3"/>
  <c r="U732" i="3" s="1"/>
  <c r="R732" i="3"/>
  <c r="Y1147" i="3"/>
  <c r="X1147" i="3"/>
  <c r="W1147" i="3"/>
  <c r="T1147" i="3"/>
  <c r="S1147" i="3"/>
  <c r="U1147" i="3" s="1"/>
  <c r="R1147" i="3"/>
  <c r="Y1253" i="3"/>
  <c r="X1253" i="3"/>
  <c r="W1253" i="3"/>
  <c r="T1253" i="3"/>
  <c r="S1253" i="3"/>
  <c r="U1253" i="3" s="1"/>
  <c r="R1253" i="3"/>
  <c r="Y1025" i="3"/>
  <c r="X1025" i="3"/>
  <c r="W1025" i="3"/>
  <c r="T1025" i="3"/>
  <c r="S1025" i="3"/>
  <c r="U1025" i="3" s="1"/>
  <c r="R1025" i="3"/>
  <c r="Y1040" i="3"/>
  <c r="X1040" i="3"/>
  <c r="W1040" i="3"/>
  <c r="T1040" i="3"/>
  <c r="S1040" i="3"/>
  <c r="U1040" i="3" s="1"/>
  <c r="R1040" i="3"/>
  <c r="Y1020" i="3"/>
  <c r="X1020" i="3"/>
  <c r="W1020" i="3"/>
  <c r="T1020" i="3"/>
  <c r="S1020" i="3"/>
  <c r="U1020" i="3" s="1"/>
  <c r="R1020" i="3"/>
  <c r="Y1081" i="3"/>
  <c r="X1081" i="3"/>
  <c r="W1081" i="3"/>
  <c r="T1081" i="3"/>
  <c r="S1081" i="3"/>
  <c r="U1081" i="3" s="1"/>
  <c r="R1081" i="3"/>
  <c r="Y1338" i="3"/>
  <c r="X1338" i="3"/>
  <c r="W1338" i="3"/>
  <c r="T1338" i="3"/>
  <c r="S1338" i="3"/>
  <c r="U1338" i="3" s="1"/>
  <c r="R1338" i="3"/>
  <c r="Y1310" i="3"/>
  <c r="X1310" i="3"/>
  <c r="W1310" i="3"/>
  <c r="T1310" i="3"/>
  <c r="S1310" i="3"/>
  <c r="U1310" i="3" s="1"/>
  <c r="R1310" i="3"/>
  <c r="Y993" i="3"/>
  <c r="X993" i="3"/>
  <c r="W993" i="3"/>
  <c r="T993" i="3"/>
  <c r="S993" i="3"/>
  <c r="U993" i="3" s="1"/>
  <c r="R993" i="3"/>
  <c r="Y1331" i="3"/>
  <c r="X1331" i="3"/>
  <c r="W1331" i="3"/>
  <c r="T1331" i="3"/>
  <c r="S1331" i="3"/>
  <c r="U1331" i="3" s="1"/>
  <c r="R1331" i="3"/>
  <c r="Y893" i="3"/>
  <c r="X893" i="3"/>
  <c r="W893" i="3"/>
  <c r="T893" i="3"/>
  <c r="S893" i="3"/>
  <c r="U893" i="3" s="1"/>
  <c r="R893" i="3"/>
  <c r="Y1277" i="3"/>
  <c r="X1277" i="3"/>
  <c r="W1277" i="3"/>
  <c r="T1277" i="3"/>
  <c r="S1277" i="3"/>
  <c r="U1277" i="3" s="1"/>
  <c r="R1277" i="3"/>
  <c r="Y770" i="3"/>
  <c r="X770" i="3"/>
  <c r="W770" i="3"/>
  <c r="T770" i="3"/>
  <c r="S770" i="3"/>
  <c r="U770" i="3" s="1"/>
  <c r="R770" i="3"/>
  <c r="Y775" i="3"/>
  <c r="X775" i="3"/>
  <c r="W775" i="3"/>
  <c r="T775" i="3"/>
  <c r="S775" i="3"/>
  <c r="U775" i="3" s="1"/>
  <c r="R775" i="3"/>
  <c r="Y69" i="3"/>
  <c r="X69" i="3"/>
  <c r="W69" i="3"/>
  <c r="T69" i="3"/>
  <c r="S69" i="3"/>
  <c r="U69" i="3" s="1"/>
  <c r="R69" i="3"/>
  <c r="V69" i="3" s="1"/>
  <c r="Y662" i="3"/>
  <c r="X662" i="3"/>
  <c r="W662" i="3"/>
  <c r="T662" i="3"/>
  <c r="S662" i="3"/>
  <c r="U662" i="3" s="1"/>
  <c r="R662" i="3"/>
  <c r="Y653" i="3"/>
  <c r="X653" i="3"/>
  <c r="W653" i="3"/>
  <c r="T653" i="3"/>
  <c r="S653" i="3"/>
  <c r="U653" i="3" s="1"/>
  <c r="R653" i="3"/>
  <c r="Y320" i="3"/>
  <c r="X320" i="3"/>
  <c r="W320" i="3"/>
  <c r="T320" i="3"/>
  <c r="S320" i="3"/>
  <c r="U320" i="3" s="1"/>
  <c r="R320" i="3"/>
  <c r="Y347" i="3"/>
  <c r="X347" i="3"/>
  <c r="W347" i="3"/>
  <c r="T347" i="3"/>
  <c r="S347" i="3"/>
  <c r="U347" i="3" s="1"/>
  <c r="R347" i="3"/>
  <c r="Y626" i="3"/>
  <c r="X626" i="3"/>
  <c r="W626" i="3"/>
  <c r="T626" i="3"/>
  <c r="S626" i="3"/>
  <c r="U626" i="3" s="1"/>
  <c r="R626" i="3"/>
  <c r="Y473" i="3"/>
  <c r="X473" i="3"/>
  <c r="W473" i="3"/>
  <c r="T473" i="3"/>
  <c r="S473" i="3"/>
  <c r="U473" i="3" s="1"/>
  <c r="R473" i="3"/>
  <c r="Y780" i="3"/>
  <c r="X780" i="3"/>
  <c r="W780" i="3"/>
  <c r="T780" i="3"/>
  <c r="S780" i="3"/>
  <c r="U780" i="3" s="1"/>
  <c r="R780" i="3"/>
  <c r="Y1223" i="3"/>
  <c r="X1223" i="3"/>
  <c r="W1223" i="3"/>
  <c r="T1223" i="3"/>
  <c r="S1223" i="3"/>
  <c r="U1223" i="3" s="1"/>
  <c r="R1223" i="3"/>
  <c r="Y1236" i="3"/>
  <c r="X1236" i="3"/>
  <c r="W1236" i="3"/>
  <c r="T1236" i="3"/>
  <c r="S1236" i="3"/>
  <c r="U1236" i="3" s="1"/>
  <c r="R1236" i="3"/>
  <c r="Y788" i="3"/>
  <c r="X788" i="3"/>
  <c r="W788" i="3"/>
  <c r="T788" i="3"/>
  <c r="S788" i="3"/>
  <c r="U788" i="3" s="1"/>
  <c r="R788" i="3"/>
  <c r="Y803" i="3"/>
  <c r="X803" i="3"/>
  <c r="W803" i="3"/>
  <c r="T803" i="3"/>
  <c r="S803" i="3"/>
  <c r="U803" i="3" s="1"/>
  <c r="R803" i="3"/>
  <c r="Y715" i="3"/>
  <c r="X715" i="3"/>
  <c r="W715" i="3"/>
  <c r="T715" i="3"/>
  <c r="S715" i="3"/>
  <c r="U715" i="3" s="1"/>
  <c r="R715" i="3"/>
  <c r="Y1044" i="3"/>
  <c r="X1044" i="3"/>
  <c r="W1044" i="3"/>
  <c r="T1044" i="3"/>
  <c r="S1044" i="3"/>
  <c r="U1044" i="3" s="1"/>
  <c r="R1044" i="3"/>
  <c r="Y293" i="3"/>
  <c r="X293" i="3"/>
  <c r="W293" i="3"/>
  <c r="T293" i="3"/>
  <c r="S293" i="3"/>
  <c r="U293" i="3" s="1"/>
  <c r="R293" i="3"/>
  <c r="Y935" i="3"/>
  <c r="X935" i="3"/>
  <c r="W935" i="3"/>
  <c r="T935" i="3"/>
  <c r="S935" i="3"/>
  <c r="U935" i="3" s="1"/>
  <c r="R935" i="3"/>
  <c r="Y521" i="3"/>
  <c r="X521" i="3"/>
  <c r="W521" i="3"/>
  <c r="T521" i="3"/>
  <c r="S521" i="3"/>
  <c r="U521" i="3" s="1"/>
  <c r="R521" i="3"/>
  <c r="V521" i="3" s="1"/>
  <c r="Y756" i="3"/>
  <c r="X756" i="3"/>
  <c r="W756" i="3"/>
  <c r="T756" i="3"/>
  <c r="S756" i="3"/>
  <c r="U756" i="3" s="1"/>
  <c r="R756" i="3"/>
  <c r="Y310" i="3"/>
  <c r="X310" i="3"/>
  <c r="W310" i="3"/>
  <c r="T310" i="3"/>
  <c r="S310" i="3"/>
  <c r="U310" i="3" s="1"/>
  <c r="R310" i="3"/>
  <c r="Y517" i="3"/>
  <c r="X517" i="3"/>
  <c r="W517" i="3"/>
  <c r="T517" i="3"/>
  <c r="S517" i="3"/>
  <c r="U517" i="3" s="1"/>
  <c r="R517" i="3"/>
  <c r="Y1153" i="3"/>
  <c r="X1153" i="3"/>
  <c r="W1153" i="3"/>
  <c r="T1153" i="3"/>
  <c r="S1153" i="3"/>
  <c r="U1153" i="3" s="1"/>
  <c r="R1153" i="3"/>
  <c r="Y906" i="3"/>
  <c r="X906" i="3"/>
  <c r="W906" i="3"/>
  <c r="T906" i="3"/>
  <c r="S906" i="3"/>
  <c r="U906" i="3" s="1"/>
  <c r="R906" i="3"/>
  <c r="Y1270" i="3"/>
  <c r="X1270" i="3"/>
  <c r="W1270" i="3"/>
  <c r="T1270" i="3"/>
  <c r="S1270" i="3"/>
  <c r="U1270" i="3" s="1"/>
  <c r="R1270" i="3"/>
  <c r="Y1291" i="3"/>
  <c r="X1291" i="3"/>
  <c r="W1291" i="3"/>
  <c r="T1291" i="3"/>
  <c r="S1291" i="3"/>
  <c r="U1291" i="3" s="1"/>
  <c r="R1291" i="3"/>
  <c r="Y608" i="3"/>
  <c r="X608" i="3"/>
  <c r="W608" i="3"/>
  <c r="T608" i="3"/>
  <c r="S608" i="3"/>
  <c r="U608" i="3" s="1"/>
  <c r="R608" i="3"/>
  <c r="Y604" i="3"/>
  <c r="X604" i="3"/>
  <c r="W604" i="3"/>
  <c r="T604" i="3"/>
  <c r="S604" i="3"/>
  <c r="U604" i="3" s="1"/>
  <c r="R604" i="3"/>
  <c r="Y1194" i="3"/>
  <c r="X1194" i="3"/>
  <c r="W1194" i="3"/>
  <c r="T1194" i="3"/>
  <c r="S1194" i="3"/>
  <c r="U1194" i="3" s="1"/>
  <c r="R1194" i="3"/>
  <c r="Y1095" i="3"/>
  <c r="X1095" i="3"/>
  <c r="W1095" i="3"/>
  <c r="T1095" i="3"/>
  <c r="S1095" i="3"/>
  <c r="U1095" i="3" s="1"/>
  <c r="R1095" i="3"/>
  <c r="Y863" i="3"/>
  <c r="X863" i="3"/>
  <c r="W863" i="3"/>
  <c r="T863" i="3"/>
  <c r="S863" i="3"/>
  <c r="U863" i="3" s="1"/>
  <c r="R863" i="3"/>
  <c r="Y431" i="3"/>
  <c r="X431" i="3"/>
  <c r="W431" i="3"/>
  <c r="T431" i="3"/>
  <c r="S431" i="3"/>
  <c r="U431" i="3" s="1"/>
  <c r="R431" i="3"/>
  <c r="Y481" i="3"/>
  <c r="X481" i="3"/>
  <c r="W481" i="3"/>
  <c r="T481" i="3"/>
  <c r="S481" i="3"/>
  <c r="U481" i="3" s="1"/>
  <c r="R481" i="3"/>
  <c r="Y799" i="3"/>
  <c r="X799" i="3"/>
  <c r="W799" i="3"/>
  <c r="T799" i="3"/>
  <c r="S799" i="3"/>
  <c r="U799" i="3" s="1"/>
  <c r="R799" i="3"/>
  <c r="Y162" i="3"/>
  <c r="X162" i="3"/>
  <c r="W162" i="3"/>
  <c r="T162" i="3"/>
  <c r="S162" i="3"/>
  <c r="U162" i="3" s="1"/>
  <c r="R162" i="3"/>
  <c r="Y160" i="3"/>
  <c r="X160" i="3"/>
  <c r="W160" i="3"/>
  <c r="T160" i="3"/>
  <c r="S160" i="3"/>
  <c r="U160" i="3" s="1"/>
  <c r="R160" i="3"/>
  <c r="Y163" i="3"/>
  <c r="X163" i="3"/>
  <c r="W163" i="3"/>
  <c r="T163" i="3"/>
  <c r="S163" i="3"/>
  <c r="U163" i="3" s="1"/>
  <c r="R163" i="3"/>
  <c r="Y176" i="3"/>
  <c r="X176" i="3"/>
  <c r="W176" i="3"/>
  <c r="T176" i="3"/>
  <c r="S176" i="3"/>
  <c r="U176" i="3" s="1"/>
  <c r="R176" i="3"/>
  <c r="Y166" i="3"/>
  <c r="X166" i="3"/>
  <c r="W166" i="3"/>
  <c r="T166" i="3"/>
  <c r="S166" i="3"/>
  <c r="U166" i="3" s="1"/>
  <c r="R166" i="3"/>
  <c r="Y811" i="3"/>
  <c r="X811" i="3"/>
  <c r="W811" i="3"/>
  <c r="T811" i="3"/>
  <c r="S811" i="3"/>
  <c r="U811" i="3" s="1"/>
  <c r="R811" i="3"/>
  <c r="V811" i="3" s="1"/>
  <c r="Y856" i="3"/>
  <c r="X856" i="3"/>
  <c r="W856" i="3"/>
  <c r="T856" i="3"/>
  <c r="S856" i="3"/>
  <c r="U856" i="3" s="1"/>
  <c r="R856" i="3"/>
  <c r="Y837" i="3"/>
  <c r="X837" i="3"/>
  <c r="W837" i="3"/>
  <c r="T837" i="3"/>
  <c r="S837" i="3"/>
  <c r="U837" i="3" s="1"/>
  <c r="R837" i="3"/>
  <c r="Y841" i="3"/>
  <c r="X841" i="3"/>
  <c r="W841" i="3"/>
  <c r="T841" i="3"/>
  <c r="S841" i="3"/>
  <c r="U841" i="3" s="1"/>
  <c r="R841" i="3"/>
  <c r="Y825" i="3"/>
  <c r="X825" i="3"/>
  <c r="W825" i="3"/>
  <c r="T825" i="3"/>
  <c r="S825" i="3"/>
  <c r="U825" i="3" s="1"/>
  <c r="R825" i="3"/>
  <c r="Y840" i="3"/>
  <c r="X840" i="3"/>
  <c r="W840" i="3"/>
  <c r="T840" i="3"/>
  <c r="S840" i="3"/>
  <c r="U840" i="3" s="1"/>
  <c r="R840" i="3"/>
  <c r="Y1086" i="3"/>
  <c r="X1086" i="3"/>
  <c r="W1086" i="3"/>
  <c r="T1086" i="3"/>
  <c r="S1086" i="3"/>
  <c r="U1086" i="3" s="1"/>
  <c r="R1086" i="3"/>
  <c r="Y491" i="3"/>
  <c r="X491" i="3"/>
  <c r="W491" i="3"/>
  <c r="T491" i="3"/>
  <c r="S491" i="3"/>
  <c r="U491" i="3" s="1"/>
  <c r="R491" i="3"/>
  <c r="Y1033" i="3"/>
  <c r="X1033" i="3"/>
  <c r="W1033" i="3"/>
  <c r="T1033" i="3"/>
  <c r="S1033" i="3"/>
  <c r="U1033" i="3" s="1"/>
  <c r="R1033" i="3"/>
  <c r="Y721" i="3"/>
  <c r="X721" i="3"/>
  <c r="W721" i="3"/>
  <c r="T721" i="3"/>
  <c r="S721" i="3"/>
  <c r="U721" i="3" s="1"/>
  <c r="R721" i="3"/>
  <c r="Y638" i="3"/>
  <c r="X638" i="3"/>
  <c r="W638" i="3"/>
  <c r="T638" i="3"/>
  <c r="S638" i="3"/>
  <c r="U638" i="3" s="1"/>
  <c r="R638" i="3"/>
  <c r="Y1305" i="3"/>
  <c r="X1305" i="3"/>
  <c r="W1305" i="3"/>
  <c r="T1305" i="3"/>
  <c r="S1305" i="3"/>
  <c r="U1305" i="3" s="1"/>
  <c r="R1305" i="3"/>
  <c r="Y137" i="3"/>
  <c r="X137" i="3"/>
  <c r="W137" i="3"/>
  <c r="T137" i="3"/>
  <c r="S137" i="3"/>
  <c r="U137" i="3" s="1"/>
  <c r="R137" i="3"/>
  <c r="Y132" i="3"/>
  <c r="X132" i="3"/>
  <c r="W132" i="3"/>
  <c r="T132" i="3"/>
  <c r="S132" i="3"/>
  <c r="U132" i="3" s="1"/>
  <c r="R132" i="3"/>
  <c r="Y111" i="3"/>
  <c r="X111" i="3"/>
  <c r="W111" i="3"/>
  <c r="T111" i="3"/>
  <c r="S111" i="3"/>
  <c r="U111" i="3" s="1"/>
  <c r="R111" i="3"/>
  <c r="Y118" i="3"/>
  <c r="X118" i="3"/>
  <c r="W118" i="3"/>
  <c r="T118" i="3"/>
  <c r="S118" i="3"/>
  <c r="U118" i="3" s="1"/>
  <c r="R118" i="3"/>
  <c r="Y725" i="3"/>
  <c r="X725" i="3"/>
  <c r="W725" i="3"/>
  <c r="T725" i="3"/>
  <c r="S725" i="3"/>
  <c r="U725" i="3" s="1"/>
  <c r="R725" i="3"/>
  <c r="V725" i="3" s="1"/>
  <c r="Y248" i="3"/>
  <c r="X248" i="3"/>
  <c r="W248" i="3"/>
  <c r="T248" i="3"/>
  <c r="S248" i="3"/>
  <c r="U248" i="3" s="1"/>
  <c r="R248" i="3"/>
  <c r="Y385" i="3"/>
  <c r="X385" i="3"/>
  <c r="W385" i="3"/>
  <c r="T385" i="3"/>
  <c r="S385" i="3"/>
  <c r="U385" i="3" s="1"/>
  <c r="R385" i="3"/>
  <c r="Y393" i="3"/>
  <c r="X393" i="3"/>
  <c r="W393" i="3"/>
  <c r="T393" i="3"/>
  <c r="S393" i="3"/>
  <c r="U393" i="3" s="1"/>
  <c r="R393" i="3"/>
  <c r="Y399" i="3"/>
  <c r="X399" i="3"/>
  <c r="W399" i="3"/>
  <c r="T399" i="3"/>
  <c r="S399" i="3"/>
  <c r="U399" i="3" s="1"/>
  <c r="R399" i="3"/>
  <c r="Y389" i="3"/>
  <c r="X389" i="3"/>
  <c r="W389" i="3"/>
  <c r="T389" i="3"/>
  <c r="S389" i="3"/>
  <c r="U389" i="3" s="1"/>
  <c r="R389" i="3"/>
  <c r="Y406" i="3"/>
  <c r="X406" i="3"/>
  <c r="W406" i="3"/>
  <c r="T406" i="3"/>
  <c r="S406" i="3"/>
  <c r="U406" i="3" s="1"/>
  <c r="R406" i="3"/>
  <c r="Y1325" i="3"/>
  <c r="X1325" i="3"/>
  <c r="W1325" i="3"/>
  <c r="T1325" i="3"/>
  <c r="S1325" i="3"/>
  <c r="U1325" i="3" s="1"/>
  <c r="R1325" i="3"/>
  <c r="Y1122" i="3"/>
  <c r="X1122" i="3"/>
  <c r="W1122" i="3"/>
  <c r="T1122" i="3"/>
  <c r="S1122" i="3"/>
  <c r="U1122" i="3" s="1"/>
  <c r="R1122" i="3"/>
  <c r="Y1168" i="3"/>
  <c r="X1168" i="3"/>
  <c r="W1168" i="3"/>
  <c r="T1168" i="3"/>
  <c r="S1168" i="3"/>
  <c r="U1168" i="3" s="1"/>
  <c r="R1168" i="3"/>
  <c r="Y54" i="3"/>
  <c r="X54" i="3"/>
  <c r="W54" i="3"/>
  <c r="T54" i="3"/>
  <c r="S54" i="3"/>
  <c r="U54" i="3" s="1"/>
  <c r="R54" i="3"/>
  <c r="Y831" i="3"/>
  <c r="X831" i="3"/>
  <c r="W831" i="3"/>
  <c r="T831" i="3"/>
  <c r="S831" i="3"/>
  <c r="U831" i="3" s="1"/>
  <c r="R831" i="3"/>
  <c r="Y1205" i="3"/>
  <c r="X1205" i="3"/>
  <c r="W1205" i="3"/>
  <c r="T1205" i="3"/>
  <c r="S1205" i="3"/>
  <c r="U1205" i="3" s="1"/>
  <c r="R1205" i="3"/>
  <c r="Y888" i="3"/>
  <c r="X888" i="3"/>
  <c r="W888" i="3"/>
  <c r="T888" i="3"/>
  <c r="S888" i="3"/>
  <c r="U888" i="3" s="1"/>
  <c r="R888" i="3"/>
  <c r="Y317" i="3"/>
  <c r="X317" i="3"/>
  <c r="W317" i="3"/>
  <c r="T317" i="3"/>
  <c r="S317" i="3"/>
  <c r="U317" i="3" s="1"/>
  <c r="R317" i="3"/>
  <c r="Y525" i="3"/>
  <c r="X525" i="3"/>
  <c r="W525" i="3"/>
  <c r="T525" i="3"/>
  <c r="S525" i="3"/>
  <c r="U525" i="3" s="1"/>
  <c r="R525" i="3"/>
  <c r="Y1110" i="3"/>
  <c r="X1110" i="3"/>
  <c r="W1110" i="3"/>
  <c r="T1110" i="3"/>
  <c r="S1110" i="3"/>
  <c r="U1110" i="3" s="1"/>
  <c r="R1110" i="3"/>
  <c r="Y871" i="3"/>
  <c r="X871" i="3"/>
  <c r="W871" i="3"/>
  <c r="T871" i="3"/>
  <c r="S871" i="3"/>
  <c r="U871" i="3" s="1"/>
  <c r="R871" i="3"/>
  <c r="Y849" i="3"/>
  <c r="X849" i="3"/>
  <c r="W849" i="3"/>
  <c r="T849" i="3"/>
  <c r="S849" i="3"/>
  <c r="U849" i="3" s="1"/>
  <c r="R849" i="3"/>
  <c r="Y765" i="3"/>
  <c r="X765" i="3"/>
  <c r="W765" i="3"/>
  <c r="T765" i="3"/>
  <c r="S765" i="3"/>
  <c r="U765" i="3" s="1"/>
  <c r="R765" i="3"/>
  <c r="Y494" i="3"/>
  <c r="X494" i="3"/>
  <c r="W494" i="3"/>
  <c r="T494" i="3"/>
  <c r="S494" i="3"/>
  <c r="U494" i="3" s="1"/>
  <c r="R494" i="3"/>
  <c r="Y723" i="3"/>
  <c r="X723" i="3"/>
  <c r="W723" i="3"/>
  <c r="T723" i="3"/>
  <c r="S723" i="3"/>
  <c r="U723" i="3" s="1"/>
  <c r="R723" i="3"/>
  <c r="Y858" i="3"/>
  <c r="X858" i="3"/>
  <c r="W858" i="3"/>
  <c r="T858" i="3"/>
  <c r="S858" i="3"/>
  <c r="U858" i="3" s="1"/>
  <c r="R858" i="3"/>
  <c r="Y500" i="3"/>
  <c r="X500" i="3"/>
  <c r="W500" i="3"/>
  <c r="T500" i="3"/>
  <c r="S500" i="3"/>
  <c r="U500" i="3" s="1"/>
  <c r="R500" i="3"/>
  <c r="Y497" i="3"/>
  <c r="X497" i="3"/>
  <c r="W497" i="3"/>
  <c r="T497" i="3"/>
  <c r="S497" i="3"/>
  <c r="U497" i="3" s="1"/>
  <c r="R497" i="3"/>
  <c r="Y507" i="3"/>
  <c r="X507" i="3"/>
  <c r="W507" i="3"/>
  <c r="T507" i="3"/>
  <c r="S507" i="3"/>
  <c r="U507" i="3" s="1"/>
  <c r="R507" i="3"/>
  <c r="Y1146" i="3"/>
  <c r="X1146" i="3"/>
  <c r="W1146" i="3"/>
  <c r="T1146" i="3"/>
  <c r="S1146" i="3"/>
  <c r="U1146" i="3" s="1"/>
  <c r="R1146" i="3"/>
  <c r="Y143" i="3"/>
  <c r="X143" i="3"/>
  <c r="W143" i="3"/>
  <c r="T143" i="3"/>
  <c r="S143" i="3"/>
  <c r="U143" i="3" s="1"/>
  <c r="R143" i="3"/>
  <c r="Y745" i="3"/>
  <c r="X745" i="3"/>
  <c r="W745" i="3"/>
  <c r="T745" i="3"/>
  <c r="S745" i="3"/>
  <c r="U745" i="3" s="1"/>
  <c r="R745" i="3"/>
  <c r="Y545" i="3"/>
  <c r="X545" i="3"/>
  <c r="W545" i="3"/>
  <c r="T545" i="3"/>
  <c r="S545" i="3"/>
  <c r="U545" i="3" s="1"/>
  <c r="R545" i="3"/>
  <c r="Y337" i="3"/>
  <c r="X337" i="3"/>
  <c r="W337" i="3"/>
  <c r="T337" i="3"/>
  <c r="S337" i="3"/>
  <c r="U337" i="3" s="1"/>
  <c r="R337" i="3"/>
  <c r="Y1216" i="3"/>
  <c r="X1216" i="3"/>
  <c r="W1216" i="3"/>
  <c r="T1216" i="3"/>
  <c r="S1216" i="3"/>
  <c r="U1216" i="3" s="1"/>
  <c r="R1216" i="3"/>
  <c r="Y532" i="3"/>
  <c r="X532" i="3"/>
  <c r="W532" i="3"/>
  <c r="T532" i="3"/>
  <c r="S532" i="3"/>
  <c r="U532" i="3" s="1"/>
  <c r="R532" i="3"/>
  <c r="Y949" i="3"/>
  <c r="X949" i="3"/>
  <c r="W949" i="3"/>
  <c r="T949" i="3"/>
  <c r="S949" i="3"/>
  <c r="U949" i="3" s="1"/>
  <c r="R949" i="3"/>
  <c r="Y1251" i="3"/>
  <c r="X1251" i="3"/>
  <c r="W1251" i="3"/>
  <c r="T1251" i="3"/>
  <c r="S1251" i="3"/>
  <c r="U1251" i="3" s="1"/>
  <c r="R1251" i="3"/>
  <c r="Y684" i="3"/>
  <c r="X684" i="3"/>
  <c r="W684" i="3"/>
  <c r="T684" i="3"/>
  <c r="S684" i="3"/>
  <c r="U684" i="3" s="1"/>
  <c r="R684" i="3"/>
  <c r="Y65" i="3"/>
  <c r="X65" i="3"/>
  <c r="W65" i="3"/>
  <c r="T65" i="3"/>
  <c r="S65" i="3"/>
  <c r="U65" i="3" s="1"/>
  <c r="R65" i="3"/>
  <c r="Y82" i="3"/>
  <c r="X82" i="3"/>
  <c r="W82" i="3"/>
  <c r="T82" i="3"/>
  <c r="S82" i="3"/>
  <c r="U82" i="3" s="1"/>
  <c r="R82" i="3"/>
  <c r="Y446" i="3"/>
  <c r="X446" i="3"/>
  <c r="W446" i="3"/>
  <c r="T446" i="3"/>
  <c r="S446" i="3"/>
  <c r="U446" i="3" s="1"/>
  <c r="R446" i="3"/>
  <c r="Y457" i="3"/>
  <c r="X457" i="3"/>
  <c r="W457" i="3"/>
  <c r="T457" i="3"/>
  <c r="S457" i="3"/>
  <c r="U457" i="3" s="1"/>
  <c r="R457" i="3"/>
  <c r="Y451" i="3"/>
  <c r="X451" i="3"/>
  <c r="W451" i="3"/>
  <c r="T451" i="3"/>
  <c r="S451" i="3"/>
  <c r="U451" i="3" s="1"/>
  <c r="R451" i="3"/>
  <c r="Y476" i="3"/>
  <c r="X476" i="3"/>
  <c r="W476" i="3"/>
  <c r="T476" i="3"/>
  <c r="S476" i="3"/>
  <c r="U476" i="3" s="1"/>
  <c r="R476" i="3"/>
  <c r="Y30" i="3"/>
  <c r="X30" i="3"/>
  <c r="W30" i="3"/>
  <c r="T30" i="3"/>
  <c r="S30" i="3"/>
  <c r="U30" i="3" s="1"/>
  <c r="R30" i="3"/>
  <c r="Y1116" i="3"/>
  <c r="X1116" i="3"/>
  <c r="W1116" i="3"/>
  <c r="T1116" i="3"/>
  <c r="S1116" i="3"/>
  <c r="U1116" i="3" s="1"/>
  <c r="R1116" i="3"/>
  <c r="Y719" i="3"/>
  <c r="X719" i="3"/>
  <c r="W719" i="3"/>
  <c r="T719" i="3"/>
  <c r="S719" i="3"/>
  <c r="U719" i="3" s="1"/>
  <c r="R719" i="3"/>
  <c r="Y1073" i="3"/>
  <c r="X1073" i="3"/>
  <c r="W1073" i="3"/>
  <c r="T1073" i="3"/>
  <c r="S1073" i="3"/>
  <c r="U1073" i="3" s="1"/>
  <c r="R1073" i="3"/>
  <c r="Y1125" i="3"/>
  <c r="X1125" i="3"/>
  <c r="W1125" i="3"/>
  <c r="T1125" i="3"/>
  <c r="S1125" i="3"/>
  <c r="U1125" i="3" s="1"/>
  <c r="R1125" i="3"/>
  <c r="Y1213" i="3"/>
  <c r="X1213" i="3"/>
  <c r="W1213" i="3"/>
  <c r="T1213" i="3"/>
  <c r="S1213" i="3"/>
  <c r="U1213" i="3" s="1"/>
  <c r="R1213" i="3"/>
  <c r="Y1158" i="3"/>
  <c r="X1158" i="3"/>
  <c r="W1158" i="3"/>
  <c r="T1158" i="3"/>
  <c r="S1158" i="3"/>
  <c r="U1158" i="3" s="1"/>
  <c r="R1158" i="3"/>
  <c r="Y222" i="3"/>
  <c r="X222" i="3"/>
  <c r="W222" i="3"/>
  <c r="T222" i="3"/>
  <c r="S222" i="3"/>
  <c r="U222" i="3" s="1"/>
  <c r="R222" i="3"/>
  <c r="Y1128" i="3"/>
  <c r="X1128" i="3"/>
  <c r="W1128" i="3"/>
  <c r="T1128" i="3"/>
  <c r="S1128" i="3"/>
  <c r="U1128" i="3" s="1"/>
  <c r="R1128" i="3"/>
  <c r="Y946" i="3"/>
  <c r="X946" i="3"/>
  <c r="W946" i="3"/>
  <c r="T946" i="3"/>
  <c r="S946" i="3"/>
  <c r="U946" i="3" s="1"/>
  <c r="R946" i="3"/>
  <c r="Y942" i="3"/>
  <c r="X942" i="3"/>
  <c r="W942" i="3"/>
  <c r="T942" i="3"/>
  <c r="S942" i="3"/>
  <c r="U942" i="3" s="1"/>
  <c r="R942" i="3"/>
  <c r="Y13" i="3"/>
  <c r="X13" i="3"/>
  <c r="W13" i="3"/>
  <c r="T13" i="3"/>
  <c r="S13" i="3"/>
  <c r="U13" i="3" s="1"/>
  <c r="R13" i="3"/>
  <c r="Y845" i="3"/>
  <c r="X845" i="3"/>
  <c r="W845" i="3"/>
  <c r="T845" i="3"/>
  <c r="S845" i="3"/>
  <c r="U845" i="3" s="1"/>
  <c r="R845" i="3"/>
  <c r="Y596" i="3"/>
  <c r="X596" i="3"/>
  <c r="W596" i="3"/>
  <c r="T596" i="3"/>
  <c r="S596" i="3"/>
  <c r="U596" i="3" s="1"/>
  <c r="R596" i="3"/>
  <c r="Y750" i="3"/>
  <c r="X750" i="3"/>
  <c r="W750" i="3"/>
  <c r="T750" i="3"/>
  <c r="S750" i="3"/>
  <c r="U750" i="3" s="1"/>
  <c r="R750" i="3"/>
  <c r="Y429" i="3"/>
  <c r="X429" i="3"/>
  <c r="W429" i="3"/>
  <c r="T429" i="3"/>
  <c r="S429" i="3"/>
  <c r="U429" i="3" s="1"/>
  <c r="R429" i="3"/>
  <c r="Y479" i="3"/>
  <c r="X479" i="3"/>
  <c r="W479" i="3"/>
  <c r="T479" i="3"/>
  <c r="S479" i="3"/>
  <c r="U479" i="3" s="1"/>
  <c r="R479" i="3"/>
  <c r="Y798" i="3"/>
  <c r="X798" i="3"/>
  <c r="W798" i="3"/>
  <c r="T798" i="3"/>
  <c r="S798" i="3"/>
  <c r="U798" i="3" s="1"/>
  <c r="R798" i="3"/>
  <c r="Y423" i="3"/>
  <c r="X423" i="3"/>
  <c r="W423" i="3"/>
  <c r="T423" i="3"/>
  <c r="S423" i="3"/>
  <c r="U423" i="3" s="1"/>
  <c r="R423" i="3"/>
  <c r="Y6" i="3"/>
  <c r="X6" i="3"/>
  <c r="W6" i="3"/>
  <c r="T6" i="3"/>
  <c r="S6" i="3"/>
  <c r="U6" i="3" s="1"/>
  <c r="R6" i="3"/>
  <c r="Y9" i="3"/>
  <c r="X9" i="3"/>
  <c r="W9" i="3"/>
  <c r="T9" i="3"/>
  <c r="S9" i="3"/>
  <c r="U9" i="3" s="1"/>
  <c r="R9" i="3"/>
  <c r="Y22" i="3"/>
  <c r="X22" i="3"/>
  <c r="W22" i="3"/>
  <c r="T22" i="3"/>
  <c r="S22" i="3"/>
  <c r="U22" i="3" s="1"/>
  <c r="R22" i="3"/>
  <c r="Y1139" i="3"/>
  <c r="X1139" i="3"/>
  <c r="W1139" i="3"/>
  <c r="T1139" i="3"/>
  <c r="S1139" i="3"/>
  <c r="U1139" i="3" s="1"/>
  <c r="R1139" i="3"/>
  <c r="Y415" i="3"/>
  <c r="X415" i="3"/>
  <c r="W415" i="3"/>
  <c r="T415" i="3"/>
  <c r="S415" i="3"/>
  <c r="U415" i="3" s="1"/>
  <c r="R415" i="3"/>
  <c r="Y1015" i="3"/>
  <c r="X1015" i="3"/>
  <c r="W1015" i="3"/>
  <c r="T1015" i="3"/>
  <c r="S1015" i="3"/>
  <c r="U1015" i="3" s="1"/>
  <c r="R1015" i="3"/>
  <c r="Y37" i="3"/>
  <c r="X37" i="3"/>
  <c r="W37" i="3"/>
  <c r="T37" i="3"/>
  <c r="S37" i="3"/>
  <c r="U37" i="3" s="1"/>
  <c r="R37" i="3"/>
  <c r="Y547" i="3"/>
  <c r="X547" i="3"/>
  <c r="W547" i="3"/>
  <c r="T547" i="3"/>
  <c r="S547" i="3"/>
  <c r="U547" i="3" s="1"/>
  <c r="R547" i="3"/>
  <c r="Y1264" i="3"/>
  <c r="X1264" i="3"/>
  <c r="W1264" i="3"/>
  <c r="T1264" i="3"/>
  <c r="S1264" i="3"/>
  <c r="U1264" i="3" s="1"/>
  <c r="R1264" i="3"/>
  <c r="Y1065" i="3"/>
  <c r="X1065" i="3"/>
  <c r="W1065" i="3"/>
  <c r="T1065" i="3"/>
  <c r="S1065" i="3"/>
  <c r="U1065" i="3" s="1"/>
  <c r="R1065" i="3"/>
  <c r="Y83" i="3"/>
  <c r="X83" i="3"/>
  <c r="W83" i="3"/>
  <c r="T83" i="3"/>
  <c r="S83" i="3"/>
  <c r="U83" i="3" s="1"/>
  <c r="R83" i="3"/>
  <c r="Y926" i="3"/>
  <c r="X926" i="3"/>
  <c r="W926" i="3"/>
  <c r="T926" i="3"/>
  <c r="S926" i="3"/>
  <c r="U926" i="3" s="1"/>
  <c r="R926" i="3"/>
  <c r="Y99" i="3"/>
  <c r="X99" i="3"/>
  <c r="W99" i="3"/>
  <c r="T99" i="3"/>
  <c r="S99" i="3"/>
  <c r="U99" i="3" s="1"/>
  <c r="R99" i="3"/>
  <c r="Y303" i="3"/>
  <c r="X303" i="3"/>
  <c r="W303" i="3"/>
  <c r="T303" i="3"/>
  <c r="S303" i="3"/>
  <c r="U303" i="3" s="1"/>
  <c r="R303" i="3"/>
  <c r="Y885" i="3"/>
  <c r="X885" i="3"/>
  <c r="W885" i="3"/>
  <c r="T885" i="3"/>
  <c r="S885" i="3"/>
  <c r="U885" i="3" s="1"/>
  <c r="R885" i="3"/>
  <c r="Y852" i="3"/>
  <c r="X852" i="3"/>
  <c r="W852" i="3"/>
  <c r="T852" i="3"/>
  <c r="S852" i="3"/>
  <c r="U852" i="3" s="1"/>
  <c r="R852" i="3"/>
  <c r="Y1099" i="3"/>
  <c r="X1099" i="3"/>
  <c r="W1099" i="3"/>
  <c r="T1099" i="3"/>
  <c r="S1099" i="3"/>
  <c r="U1099" i="3" s="1"/>
  <c r="R1099" i="3"/>
  <c r="Y1299" i="3"/>
  <c r="X1299" i="3"/>
  <c r="W1299" i="3"/>
  <c r="T1299" i="3"/>
  <c r="S1299" i="3"/>
  <c r="U1299" i="3" s="1"/>
  <c r="R1299" i="3"/>
  <c r="Y275" i="3"/>
  <c r="X275" i="3"/>
  <c r="W275" i="3"/>
  <c r="T275" i="3"/>
  <c r="S275" i="3"/>
  <c r="U275" i="3" s="1"/>
  <c r="R275" i="3"/>
  <c r="Y193" i="3"/>
  <c r="X193" i="3"/>
  <c r="W193" i="3"/>
  <c r="T193" i="3"/>
  <c r="S193" i="3"/>
  <c r="U193" i="3" s="1"/>
  <c r="R193" i="3"/>
  <c r="Y1096" i="3"/>
  <c r="X1096" i="3"/>
  <c r="W1096" i="3"/>
  <c r="T1096" i="3"/>
  <c r="S1096" i="3"/>
  <c r="U1096" i="3" s="1"/>
  <c r="R1096" i="3"/>
  <c r="Y1321" i="3"/>
  <c r="X1321" i="3"/>
  <c r="W1321" i="3"/>
  <c r="T1321" i="3"/>
  <c r="S1321" i="3"/>
  <c r="U1321" i="3" s="1"/>
  <c r="R1321" i="3"/>
  <c r="Y574" i="3"/>
  <c r="X574" i="3"/>
  <c r="W574" i="3"/>
  <c r="T574" i="3"/>
  <c r="S574" i="3"/>
  <c r="U574" i="3" s="1"/>
  <c r="R574" i="3"/>
  <c r="Y579" i="3"/>
  <c r="X579" i="3"/>
  <c r="W579" i="3"/>
  <c r="T579" i="3"/>
  <c r="S579" i="3"/>
  <c r="U579" i="3" s="1"/>
  <c r="R579" i="3"/>
  <c r="Y235" i="3"/>
  <c r="X235" i="3"/>
  <c r="W235" i="3"/>
  <c r="T235" i="3"/>
  <c r="S235" i="3"/>
  <c r="U235" i="3" s="1"/>
  <c r="R235" i="3"/>
  <c r="Y974" i="3"/>
  <c r="X974" i="3"/>
  <c r="W974" i="3"/>
  <c r="T974" i="3"/>
  <c r="S974" i="3"/>
  <c r="U974" i="3" s="1"/>
  <c r="R974" i="3"/>
  <c r="Y678" i="3"/>
  <c r="X678" i="3"/>
  <c r="W678" i="3"/>
  <c r="T678" i="3"/>
  <c r="S678" i="3"/>
  <c r="U678" i="3" s="1"/>
  <c r="R678" i="3"/>
  <c r="Y589" i="3"/>
  <c r="X589" i="3"/>
  <c r="W589" i="3"/>
  <c r="T589" i="3"/>
  <c r="S589" i="3"/>
  <c r="U589" i="3" s="1"/>
  <c r="R589" i="3"/>
  <c r="Y331" i="3"/>
  <c r="X331" i="3"/>
  <c r="W331" i="3"/>
  <c r="T331" i="3"/>
  <c r="S331" i="3"/>
  <c r="U331" i="3" s="1"/>
  <c r="R331" i="3"/>
  <c r="Y1051" i="3"/>
  <c r="X1051" i="3"/>
  <c r="W1051" i="3"/>
  <c r="T1051" i="3"/>
  <c r="S1051" i="3"/>
  <c r="U1051" i="3" s="1"/>
  <c r="R1051" i="3"/>
  <c r="Y443" i="3"/>
  <c r="X443" i="3"/>
  <c r="W443" i="3"/>
  <c r="T443" i="3"/>
  <c r="S443" i="3"/>
  <c r="U443" i="3" s="1"/>
  <c r="R443" i="3"/>
  <c r="Y466" i="3"/>
  <c r="X466" i="3"/>
  <c r="W466" i="3"/>
  <c r="T466" i="3"/>
  <c r="S466" i="3"/>
  <c r="U466" i="3" s="1"/>
  <c r="R466" i="3"/>
  <c r="Y1197" i="3"/>
  <c r="X1197" i="3"/>
  <c r="W1197" i="3"/>
  <c r="T1197" i="3"/>
  <c r="S1197" i="3"/>
  <c r="U1197" i="3" s="1"/>
  <c r="R1197" i="3"/>
  <c r="Y373" i="3"/>
  <c r="X373" i="3"/>
  <c r="W373" i="3"/>
  <c r="T373" i="3"/>
  <c r="S373" i="3"/>
  <c r="U373" i="3" s="1"/>
  <c r="R373" i="3"/>
  <c r="Y366" i="3"/>
  <c r="X366" i="3"/>
  <c r="W366" i="3"/>
  <c r="T366" i="3"/>
  <c r="S366" i="3"/>
  <c r="U366" i="3" s="1"/>
  <c r="R366" i="3"/>
  <c r="Y361" i="3"/>
  <c r="X361" i="3"/>
  <c r="W361" i="3"/>
  <c r="T361" i="3"/>
  <c r="S361" i="3"/>
  <c r="U361" i="3" s="1"/>
  <c r="R361" i="3"/>
  <c r="Y377" i="3"/>
  <c r="X377" i="3"/>
  <c r="W377" i="3"/>
  <c r="T377" i="3"/>
  <c r="S377" i="3"/>
  <c r="U377" i="3" s="1"/>
  <c r="R377" i="3"/>
  <c r="Y362" i="3"/>
  <c r="X362" i="3"/>
  <c r="W362" i="3"/>
  <c r="T362" i="3"/>
  <c r="S362" i="3"/>
  <c r="U362" i="3" s="1"/>
  <c r="R362" i="3"/>
  <c r="Y368" i="3"/>
  <c r="X368" i="3"/>
  <c r="W368" i="3"/>
  <c r="T368" i="3"/>
  <c r="S368" i="3"/>
  <c r="U368" i="3" s="1"/>
  <c r="R368" i="3"/>
  <c r="Y363" i="3"/>
  <c r="X363" i="3"/>
  <c r="W363" i="3"/>
  <c r="T363" i="3"/>
  <c r="S363" i="3"/>
  <c r="U363" i="3" s="1"/>
  <c r="R363" i="3"/>
  <c r="Y369" i="3"/>
  <c r="X369" i="3"/>
  <c r="W369" i="3"/>
  <c r="T369" i="3"/>
  <c r="S369" i="3"/>
  <c r="U369" i="3" s="1"/>
  <c r="R369" i="3"/>
  <c r="Y372" i="3"/>
  <c r="X372" i="3"/>
  <c r="W372" i="3"/>
  <c r="T372" i="3"/>
  <c r="S372" i="3"/>
  <c r="U372" i="3" s="1"/>
  <c r="R372" i="3"/>
  <c r="Y376" i="3"/>
  <c r="X376" i="3"/>
  <c r="W376" i="3"/>
  <c r="T376" i="3"/>
  <c r="S376" i="3"/>
  <c r="U376" i="3" s="1"/>
  <c r="R376" i="3"/>
  <c r="Y367" i="3"/>
  <c r="X367" i="3"/>
  <c r="W367" i="3"/>
  <c r="T367" i="3"/>
  <c r="S367" i="3"/>
  <c r="U367" i="3" s="1"/>
  <c r="R367" i="3"/>
  <c r="Y360" i="3"/>
  <c r="X360" i="3"/>
  <c r="W360" i="3"/>
  <c r="T360" i="3"/>
  <c r="S360" i="3"/>
  <c r="U360" i="3" s="1"/>
  <c r="R360" i="3"/>
  <c r="Y380" i="3"/>
  <c r="X380" i="3"/>
  <c r="W380" i="3"/>
  <c r="T380" i="3"/>
  <c r="S380" i="3"/>
  <c r="U380" i="3" s="1"/>
  <c r="R380" i="3"/>
  <c r="Y379" i="3"/>
  <c r="X379" i="3"/>
  <c r="W379" i="3"/>
  <c r="T379" i="3"/>
  <c r="S379" i="3"/>
  <c r="U379" i="3" s="1"/>
  <c r="R379" i="3"/>
  <c r="Y378" i="3"/>
  <c r="X378" i="3"/>
  <c r="W378" i="3"/>
  <c r="T378" i="3"/>
  <c r="S378" i="3"/>
  <c r="U378" i="3" s="1"/>
  <c r="R378" i="3"/>
  <c r="Y374" i="3"/>
  <c r="X374" i="3"/>
  <c r="W374" i="3"/>
  <c r="T374" i="3"/>
  <c r="S374" i="3"/>
  <c r="U374" i="3" s="1"/>
  <c r="R374" i="3"/>
  <c r="Y364" i="3"/>
  <c r="X364" i="3"/>
  <c r="W364" i="3"/>
  <c r="T364" i="3"/>
  <c r="S364" i="3"/>
  <c r="U364" i="3" s="1"/>
  <c r="R364" i="3"/>
  <c r="Y370" i="3"/>
  <c r="X370" i="3"/>
  <c r="W370" i="3"/>
  <c r="T370" i="3"/>
  <c r="S370" i="3"/>
  <c r="U370" i="3" s="1"/>
  <c r="R370" i="3"/>
  <c r="Y358" i="3"/>
  <c r="X358" i="3"/>
  <c r="W358" i="3"/>
  <c r="T358" i="3"/>
  <c r="S358" i="3"/>
  <c r="U358" i="3" s="1"/>
  <c r="R358" i="3"/>
  <c r="Y365" i="3"/>
  <c r="X365" i="3"/>
  <c r="W365" i="3"/>
  <c r="T365" i="3"/>
  <c r="S365" i="3"/>
  <c r="U365" i="3" s="1"/>
  <c r="R365" i="3"/>
  <c r="Y371" i="3"/>
  <c r="X371" i="3"/>
  <c r="W371" i="3"/>
  <c r="T371" i="3"/>
  <c r="S371" i="3"/>
  <c r="U371" i="3" s="1"/>
  <c r="R371" i="3"/>
  <c r="Y359" i="3"/>
  <c r="X359" i="3"/>
  <c r="W359" i="3"/>
  <c r="T359" i="3"/>
  <c r="S359" i="3"/>
  <c r="U359" i="3" s="1"/>
  <c r="R359" i="3"/>
  <c r="Y357" i="3"/>
  <c r="X357" i="3"/>
  <c r="W357" i="3"/>
  <c r="T357" i="3"/>
  <c r="S357" i="3"/>
  <c r="U357" i="3" s="1"/>
  <c r="R357" i="3"/>
  <c r="Y375" i="3"/>
  <c r="X375" i="3"/>
  <c r="W375" i="3"/>
  <c r="T375" i="3"/>
  <c r="S375" i="3"/>
  <c r="U375" i="3" s="1"/>
  <c r="R375" i="3"/>
  <c r="Y5" i="3"/>
  <c r="X5" i="3"/>
  <c r="W5" i="3"/>
  <c r="T5" i="3"/>
  <c r="S5" i="3"/>
  <c r="U5" i="3" s="1"/>
  <c r="R5" i="3"/>
  <c r="Y21" i="3"/>
  <c r="X21" i="3"/>
  <c r="W21" i="3"/>
  <c r="T21" i="3"/>
  <c r="S21" i="3"/>
  <c r="U21" i="3" s="1"/>
  <c r="R21" i="3"/>
  <c r="Y1079" i="3"/>
  <c r="X1079" i="3"/>
  <c r="W1079" i="3"/>
  <c r="T1079" i="3"/>
  <c r="S1079" i="3"/>
  <c r="U1079" i="3" s="1"/>
  <c r="R1079" i="3"/>
  <c r="Y173" i="3"/>
  <c r="X173" i="3"/>
  <c r="W173" i="3"/>
  <c r="T173" i="3"/>
  <c r="S173" i="3"/>
  <c r="U173" i="3" s="1"/>
  <c r="R173" i="3"/>
  <c r="Y735" i="3"/>
  <c r="X735" i="3"/>
  <c r="W735" i="3"/>
  <c r="T735" i="3"/>
  <c r="S735" i="3"/>
  <c r="U735" i="3" s="1"/>
  <c r="R735" i="3"/>
  <c r="Y453" i="3"/>
  <c r="X453" i="3"/>
  <c r="W453" i="3"/>
  <c r="T453" i="3"/>
  <c r="S453" i="3"/>
  <c r="U453" i="3" s="1"/>
  <c r="R453" i="3"/>
  <c r="Y599" i="3"/>
  <c r="X599" i="3"/>
  <c r="W599" i="3"/>
  <c r="T599" i="3"/>
  <c r="S599" i="3"/>
  <c r="U599" i="3" s="1"/>
  <c r="R599" i="3"/>
  <c r="Y1204" i="3"/>
  <c r="X1204" i="3"/>
  <c r="W1204" i="3"/>
  <c r="T1204" i="3"/>
  <c r="S1204" i="3"/>
  <c r="U1204" i="3" s="1"/>
  <c r="R1204" i="3"/>
  <c r="Y16" i="3"/>
  <c r="X16" i="3"/>
  <c r="W16" i="3"/>
  <c r="T16" i="3"/>
  <c r="S16" i="3"/>
  <c r="U16" i="3" s="1"/>
  <c r="R16" i="3"/>
  <c r="Y168" i="3"/>
  <c r="X168" i="3"/>
  <c r="W168" i="3"/>
  <c r="T168" i="3"/>
  <c r="S168" i="3"/>
  <c r="U168" i="3" s="1"/>
  <c r="R168" i="3"/>
  <c r="Y98" i="3"/>
  <c r="X98" i="3"/>
  <c r="W98" i="3"/>
  <c r="T98" i="3"/>
  <c r="S98" i="3"/>
  <c r="U98" i="3" s="1"/>
  <c r="R98" i="3"/>
  <c r="Y398" i="3"/>
  <c r="X398" i="3"/>
  <c r="W398" i="3"/>
  <c r="T398" i="3"/>
  <c r="S398" i="3"/>
  <c r="U398" i="3" s="1"/>
  <c r="R398" i="3"/>
  <c r="Y138" i="3"/>
  <c r="X138" i="3"/>
  <c r="W138" i="3"/>
  <c r="T138" i="3"/>
  <c r="S138" i="3"/>
  <c r="U138" i="3" s="1"/>
  <c r="R138" i="3"/>
  <c r="Y940" i="3"/>
  <c r="X940" i="3"/>
  <c r="W940" i="3"/>
  <c r="T940" i="3"/>
  <c r="S940" i="3"/>
  <c r="U940" i="3" s="1"/>
  <c r="R940" i="3"/>
  <c r="Y534" i="3"/>
  <c r="X534" i="3"/>
  <c r="W534" i="3"/>
  <c r="T534" i="3"/>
  <c r="S534" i="3"/>
  <c r="U534" i="3" s="1"/>
  <c r="R534" i="3"/>
  <c r="Y1200" i="3"/>
  <c r="X1200" i="3"/>
  <c r="W1200" i="3"/>
  <c r="T1200" i="3"/>
  <c r="S1200" i="3"/>
  <c r="U1200" i="3" s="1"/>
  <c r="R1200" i="3"/>
  <c r="Y226" i="3"/>
  <c r="X226" i="3"/>
  <c r="W226" i="3"/>
  <c r="T226" i="3"/>
  <c r="S226" i="3"/>
  <c r="U226" i="3" s="1"/>
  <c r="R226" i="3"/>
  <c r="Y57" i="3"/>
  <c r="X57" i="3"/>
  <c r="W57" i="3"/>
  <c r="T57" i="3"/>
  <c r="S57" i="3"/>
  <c r="U57" i="3" s="1"/>
  <c r="R57" i="3"/>
  <c r="Y544" i="3"/>
  <c r="X544" i="3"/>
  <c r="W544" i="3"/>
  <c r="T544" i="3"/>
  <c r="S544" i="3"/>
  <c r="U544" i="3" s="1"/>
  <c r="R544" i="3"/>
  <c r="Y215" i="3"/>
  <c r="X215" i="3"/>
  <c r="W215" i="3"/>
  <c r="T215" i="3"/>
  <c r="S215" i="3"/>
  <c r="U215" i="3" s="1"/>
  <c r="R215" i="3"/>
  <c r="Y1112" i="3"/>
  <c r="X1112" i="3"/>
  <c r="W1112" i="3"/>
  <c r="T1112" i="3"/>
  <c r="S1112" i="3"/>
  <c r="U1112" i="3" s="1"/>
  <c r="R1112" i="3"/>
  <c r="Y247" i="3"/>
  <c r="X247" i="3"/>
  <c r="W247" i="3"/>
  <c r="T247" i="3"/>
  <c r="S247" i="3"/>
  <c r="U247" i="3" s="1"/>
  <c r="R247" i="3"/>
  <c r="Y566" i="3"/>
  <c r="X566" i="3"/>
  <c r="W566" i="3"/>
  <c r="T566" i="3"/>
  <c r="S566" i="3"/>
  <c r="U566" i="3" s="1"/>
  <c r="R566" i="3"/>
  <c r="Y46" i="3"/>
  <c r="X46" i="3"/>
  <c r="W46" i="3"/>
  <c r="T46" i="3"/>
  <c r="S46" i="3"/>
  <c r="U46" i="3" s="1"/>
  <c r="R46" i="3"/>
  <c r="Y682" i="3"/>
  <c r="X682" i="3"/>
  <c r="W682" i="3"/>
  <c r="T682" i="3"/>
  <c r="S682" i="3"/>
  <c r="U682" i="3" s="1"/>
  <c r="R682" i="3"/>
  <c r="Y147" i="3"/>
  <c r="X147" i="3"/>
  <c r="W147" i="3"/>
  <c r="T147" i="3"/>
  <c r="S147" i="3"/>
  <c r="U147" i="3" s="1"/>
  <c r="R147" i="3"/>
  <c r="Y801" i="3"/>
  <c r="X801" i="3"/>
  <c r="W801" i="3"/>
  <c r="T801" i="3"/>
  <c r="S801" i="3"/>
  <c r="U801" i="3" s="1"/>
  <c r="R801" i="3"/>
  <c r="Y480" i="3"/>
  <c r="X480" i="3"/>
  <c r="W480" i="3"/>
  <c r="T480" i="3"/>
  <c r="S480" i="3"/>
  <c r="U480" i="3" s="1"/>
  <c r="R480" i="3"/>
  <c r="Y175" i="3"/>
  <c r="X175" i="3"/>
  <c r="W175" i="3"/>
  <c r="T175" i="3"/>
  <c r="S175" i="3"/>
  <c r="U175" i="3" s="1"/>
  <c r="R175" i="3"/>
  <c r="Y430" i="3"/>
  <c r="X430" i="3"/>
  <c r="W430" i="3"/>
  <c r="T430" i="3"/>
  <c r="S430" i="3"/>
  <c r="U430" i="3" s="1"/>
  <c r="R430" i="3"/>
  <c r="Y506" i="3"/>
  <c r="X506" i="3"/>
  <c r="W506" i="3"/>
  <c r="T506" i="3"/>
  <c r="S506" i="3"/>
  <c r="U506" i="3" s="1"/>
  <c r="R506" i="3"/>
  <c r="Y1078" i="3"/>
  <c r="X1078" i="3"/>
  <c r="W1078" i="3"/>
  <c r="T1078" i="3"/>
  <c r="S1078" i="3"/>
  <c r="U1078" i="3" s="1"/>
  <c r="R1078" i="3"/>
  <c r="Y1094" i="3"/>
  <c r="X1094" i="3"/>
  <c r="W1094" i="3"/>
  <c r="T1094" i="3"/>
  <c r="S1094" i="3"/>
  <c r="U1094" i="3" s="1"/>
  <c r="R1094" i="3"/>
  <c r="Y440" i="3"/>
  <c r="X440" i="3"/>
  <c r="W440" i="3"/>
  <c r="T440" i="3"/>
  <c r="S440" i="3"/>
  <c r="U440" i="3" s="1"/>
  <c r="R440" i="3"/>
  <c r="Y1108" i="3"/>
  <c r="X1108" i="3"/>
  <c r="W1108" i="3"/>
  <c r="T1108" i="3"/>
  <c r="S1108" i="3"/>
  <c r="U1108" i="3" s="1"/>
  <c r="R1108" i="3"/>
  <c r="Y744" i="3"/>
  <c r="X744" i="3"/>
  <c r="W744" i="3"/>
  <c r="T744" i="3"/>
  <c r="S744" i="3"/>
  <c r="U744" i="3" s="1"/>
  <c r="R744" i="3"/>
  <c r="Y934" i="3"/>
  <c r="X934" i="3"/>
  <c r="W934" i="3"/>
  <c r="T934" i="3"/>
  <c r="S934" i="3"/>
  <c r="U934" i="3" s="1"/>
  <c r="R934" i="3"/>
  <c r="Y1098" i="3"/>
  <c r="X1098" i="3"/>
  <c r="W1098" i="3"/>
  <c r="T1098" i="3"/>
  <c r="S1098" i="3"/>
  <c r="U1098" i="3" s="1"/>
  <c r="R1098" i="3"/>
  <c r="Y251" i="3"/>
  <c r="X251" i="3"/>
  <c r="W251" i="3"/>
  <c r="T251" i="3"/>
  <c r="S251" i="3"/>
  <c r="U251" i="3" s="1"/>
  <c r="R251" i="3"/>
  <c r="Y913" i="3"/>
  <c r="X913" i="3"/>
  <c r="W913" i="3"/>
  <c r="T913" i="3"/>
  <c r="S913" i="3"/>
  <c r="U913" i="3" s="1"/>
  <c r="R913" i="3"/>
  <c r="Y199" i="3"/>
  <c r="X199" i="3"/>
  <c r="W199" i="3"/>
  <c r="T199" i="3"/>
  <c r="S199" i="3"/>
  <c r="U199" i="3" s="1"/>
  <c r="R199" i="3"/>
  <c r="Y1212" i="3"/>
  <c r="X1212" i="3"/>
  <c r="W1212" i="3"/>
  <c r="T1212" i="3"/>
  <c r="S1212" i="3"/>
  <c r="U1212" i="3" s="1"/>
  <c r="R1212" i="3"/>
  <c r="Y213" i="3"/>
  <c r="X213" i="3"/>
  <c r="W213" i="3"/>
  <c r="T213" i="3"/>
  <c r="S213" i="3"/>
  <c r="U213" i="3" s="1"/>
  <c r="R213" i="3"/>
  <c r="Y573" i="3"/>
  <c r="X573" i="3"/>
  <c r="W573" i="3"/>
  <c r="T573" i="3"/>
  <c r="S573" i="3"/>
  <c r="U573" i="3" s="1"/>
  <c r="R573" i="3"/>
  <c r="Y855" i="3"/>
  <c r="X855" i="3"/>
  <c r="W855" i="3"/>
  <c r="T855" i="3"/>
  <c r="S855" i="3"/>
  <c r="U855" i="3" s="1"/>
  <c r="R855" i="3"/>
  <c r="Y188" i="3"/>
  <c r="X188" i="3"/>
  <c r="W188" i="3"/>
  <c r="T188" i="3"/>
  <c r="S188" i="3"/>
  <c r="U188" i="3" s="1"/>
  <c r="R188" i="3"/>
  <c r="Y1275" i="3"/>
  <c r="X1275" i="3"/>
  <c r="W1275" i="3"/>
  <c r="T1275" i="3"/>
  <c r="S1275" i="3"/>
  <c r="U1275" i="3" s="1"/>
  <c r="R1275" i="3"/>
  <c r="Y666" i="3"/>
  <c r="X666" i="3"/>
  <c r="W666" i="3"/>
  <c r="T666" i="3"/>
  <c r="S666" i="3"/>
  <c r="U666" i="3" s="1"/>
  <c r="R666" i="3"/>
  <c r="V666" i="3" s="1"/>
  <c r="Y318" i="3"/>
  <c r="X318" i="3"/>
  <c r="W318" i="3"/>
  <c r="T318" i="3"/>
  <c r="S318" i="3"/>
  <c r="U318" i="3" s="1"/>
  <c r="R318" i="3"/>
  <c r="Y315" i="3"/>
  <c r="X315" i="3"/>
  <c r="W315" i="3"/>
  <c r="T315" i="3"/>
  <c r="S315" i="3"/>
  <c r="U315" i="3" s="1"/>
  <c r="R315" i="3"/>
  <c r="Y650" i="3"/>
  <c r="X650" i="3"/>
  <c r="W650" i="3"/>
  <c r="T650" i="3"/>
  <c r="S650" i="3"/>
  <c r="U650" i="3" s="1"/>
  <c r="R650" i="3"/>
  <c r="Y1000" i="3"/>
  <c r="X1000" i="3"/>
  <c r="W1000" i="3"/>
  <c r="T1000" i="3"/>
  <c r="S1000" i="3"/>
  <c r="U1000" i="3" s="1"/>
  <c r="R1000" i="3"/>
  <c r="V1000" i="3" s="1"/>
  <c r="Y1250" i="3"/>
  <c r="X1250" i="3"/>
  <c r="W1250" i="3"/>
  <c r="T1250" i="3"/>
  <c r="S1250" i="3"/>
  <c r="U1250" i="3" s="1"/>
  <c r="R1250" i="3"/>
  <c r="Y309" i="3"/>
  <c r="X309" i="3"/>
  <c r="W309" i="3"/>
  <c r="T309" i="3"/>
  <c r="S309" i="3"/>
  <c r="U309" i="3" s="1"/>
  <c r="R309" i="3"/>
  <c r="Y1102" i="3"/>
  <c r="X1102" i="3"/>
  <c r="W1102" i="3"/>
  <c r="T1102" i="3"/>
  <c r="S1102" i="3"/>
  <c r="U1102" i="3" s="1"/>
  <c r="R1102" i="3"/>
  <c r="Y758" i="3"/>
  <c r="X758" i="3"/>
  <c r="W758" i="3"/>
  <c r="T758" i="3"/>
  <c r="S758" i="3"/>
  <c r="U758" i="3" s="1"/>
  <c r="R758" i="3"/>
  <c r="Y1131" i="3"/>
  <c r="X1131" i="3"/>
  <c r="W1131" i="3"/>
  <c r="T1131" i="3"/>
  <c r="S1131" i="3"/>
  <c r="U1131" i="3" s="1"/>
  <c r="R1131" i="3"/>
  <c r="Y1284" i="3"/>
  <c r="X1284" i="3"/>
  <c r="W1284" i="3"/>
  <c r="T1284" i="3"/>
  <c r="S1284" i="3"/>
  <c r="U1284" i="3" s="1"/>
  <c r="R1284" i="3"/>
  <c r="Y1260" i="3"/>
  <c r="X1260" i="3"/>
  <c r="W1260" i="3"/>
  <c r="T1260" i="3"/>
  <c r="S1260" i="3"/>
  <c r="U1260" i="3" s="1"/>
  <c r="R1260" i="3"/>
  <c r="Y1082" i="3"/>
  <c r="X1082" i="3"/>
  <c r="W1082" i="3"/>
  <c r="T1082" i="3"/>
  <c r="S1082" i="3"/>
  <c r="U1082" i="3" s="1"/>
  <c r="R1082" i="3"/>
  <c r="Y1266" i="3"/>
  <c r="X1266" i="3"/>
  <c r="W1266" i="3"/>
  <c r="T1266" i="3"/>
  <c r="S1266" i="3"/>
  <c r="U1266" i="3" s="1"/>
  <c r="R1266" i="3"/>
  <c r="Y1326" i="3"/>
  <c r="X1326" i="3"/>
  <c r="W1326" i="3"/>
  <c r="T1326" i="3"/>
  <c r="S1326" i="3"/>
  <c r="U1326" i="3" s="1"/>
  <c r="R1326" i="3"/>
  <c r="Y1056" i="3"/>
  <c r="X1056" i="3"/>
  <c r="W1056" i="3"/>
  <c r="T1056" i="3"/>
  <c r="S1056" i="3"/>
  <c r="U1056" i="3" s="1"/>
  <c r="R1056" i="3"/>
  <c r="Y1001" i="3"/>
  <c r="X1001" i="3"/>
  <c r="W1001" i="3"/>
  <c r="T1001" i="3"/>
  <c r="S1001" i="3"/>
  <c r="U1001" i="3" s="1"/>
  <c r="R1001" i="3"/>
  <c r="Y1239" i="3"/>
  <c r="X1239" i="3"/>
  <c r="W1239" i="3"/>
  <c r="T1239" i="3"/>
  <c r="S1239" i="3"/>
  <c r="U1239" i="3" s="1"/>
  <c r="R1239" i="3"/>
  <c r="Y1248" i="3"/>
  <c r="X1248" i="3"/>
  <c r="W1248" i="3"/>
  <c r="T1248" i="3"/>
  <c r="S1248" i="3"/>
  <c r="U1248" i="3" s="1"/>
  <c r="R1248" i="3"/>
  <c r="Y1274" i="3"/>
  <c r="X1274" i="3"/>
  <c r="W1274" i="3"/>
  <c r="T1274" i="3"/>
  <c r="S1274" i="3"/>
  <c r="U1274" i="3" s="1"/>
  <c r="R1274" i="3"/>
  <c r="Y292" i="3"/>
  <c r="X292" i="3"/>
  <c r="W292" i="3"/>
  <c r="T292" i="3"/>
  <c r="S292" i="3"/>
  <c r="U292" i="3" s="1"/>
  <c r="R292" i="3"/>
  <c r="Y1241" i="3"/>
  <c r="X1241" i="3"/>
  <c r="W1241" i="3"/>
  <c r="T1241" i="3"/>
  <c r="S1241" i="3"/>
  <c r="U1241" i="3" s="1"/>
  <c r="R1241" i="3"/>
  <c r="Y1272" i="3"/>
  <c r="X1272" i="3"/>
  <c r="W1272" i="3"/>
  <c r="T1272" i="3"/>
  <c r="S1272" i="3"/>
  <c r="U1272" i="3" s="1"/>
  <c r="R1272" i="3"/>
  <c r="Y1234" i="3"/>
  <c r="X1234" i="3"/>
  <c r="W1234" i="3"/>
  <c r="T1234" i="3"/>
  <c r="S1234" i="3"/>
  <c r="U1234" i="3" s="1"/>
  <c r="R1234" i="3"/>
  <c r="Y1092" i="3"/>
  <c r="X1092" i="3"/>
  <c r="W1092" i="3"/>
  <c r="T1092" i="3"/>
  <c r="S1092" i="3"/>
  <c r="U1092" i="3" s="1"/>
  <c r="R1092" i="3"/>
  <c r="Y200" i="3"/>
  <c r="X200" i="3"/>
  <c r="W200" i="3"/>
  <c r="T200" i="3"/>
  <c r="S200" i="3"/>
  <c r="U200" i="3" s="1"/>
  <c r="R200" i="3"/>
  <c r="Y516" i="3"/>
  <c r="X516" i="3"/>
  <c r="W516" i="3"/>
  <c r="T516" i="3"/>
  <c r="S516" i="3"/>
  <c r="U516" i="3" s="1"/>
  <c r="R516" i="3"/>
  <c r="Y598" i="3"/>
  <c r="X598" i="3"/>
  <c r="W598" i="3"/>
  <c r="T598" i="3"/>
  <c r="S598" i="3"/>
  <c r="U598" i="3" s="1"/>
  <c r="R598" i="3"/>
  <c r="Y1193" i="3"/>
  <c r="X1193" i="3"/>
  <c r="W1193" i="3"/>
  <c r="T1193" i="3"/>
  <c r="S1193" i="3"/>
  <c r="U1193" i="3" s="1"/>
  <c r="R1193" i="3"/>
  <c r="Y113" i="3"/>
  <c r="X113" i="3"/>
  <c r="W113" i="3"/>
  <c r="T113" i="3"/>
  <c r="S113" i="3"/>
  <c r="U113" i="3" s="1"/>
  <c r="R113" i="3"/>
  <c r="Y945" i="3"/>
  <c r="X945" i="3"/>
  <c r="W945" i="3"/>
  <c r="T945" i="3"/>
  <c r="S945" i="3"/>
  <c r="U945" i="3" s="1"/>
  <c r="R945" i="3"/>
  <c r="Y224" i="3"/>
  <c r="X224" i="3"/>
  <c r="W224" i="3"/>
  <c r="T224" i="3"/>
  <c r="S224" i="3"/>
  <c r="U224" i="3" s="1"/>
  <c r="R224" i="3"/>
  <c r="Y217" i="3"/>
  <c r="X217" i="3"/>
  <c r="W217" i="3"/>
  <c r="T217" i="3"/>
  <c r="S217" i="3"/>
  <c r="U217" i="3" s="1"/>
  <c r="R217" i="3"/>
  <c r="Y630" i="3"/>
  <c r="X630" i="3"/>
  <c r="W630" i="3"/>
  <c r="T630" i="3"/>
  <c r="S630" i="3"/>
  <c r="U630" i="3" s="1"/>
  <c r="R630" i="3"/>
  <c r="Y631" i="3"/>
  <c r="X631" i="3"/>
  <c r="W631" i="3"/>
  <c r="T631" i="3"/>
  <c r="S631" i="3"/>
  <c r="U631" i="3" s="1"/>
  <c r="R631" i="3"/>
  <c r="Y499" i="3"/>
  <c r="X499" i="3"/>
  <c r="W499" i="3"/>
  <c r="T499" i="3"/>
  <c r="S499" i="3"/>
  <c r="U499" i="3" s="1"/>
  <c r="R499" i="3"/>
  <c r="Y660" i="3"/>
  <c r="X660" i="3"/>
  <c r="W660" i="3"/>
  <c r="T660" i="3"/>
  <c r="S660" i="3"/>
  <c r="U660" i="3" s="1"/>
  <c r="R660" i="3"/>
  <c r="Y27" i="3"/>
  <c r="X27" i="3"/>
  <c r="W27" i="3"/>
  <c r="T27" i="3"/>
  <c r="S27" i="3"/>
  <c r="U27" i="3" s="1"/>
  <c r="R27" i="3"/>
  <c r="Y60" i="3"/>
  <c r="X60" i="3"/>
  <c r="W60" i="3"/>
  <c r="T60" i="3"/>
  <c r="S60" i="3"/>
  <c r="U60" i="3" s="1"/>
  <c r="R60" i="3"/>
  <c r="Y91" i="3"/>
  <c r="X91" i="3"/>
  <c r="W91" i="3"/>
  <c r="T91" i="3"/>
  <c r="S91" i="3"/>
  <c r="U91" i="3" s="1"/>
  <c r="R91" i="3"/>
  <c r="Y124" i="3"/>
  <c r="X124" i="3"/>
  <c r="W124" i="3"/>
  <c r="T124" i="3"/>
  <c r="S124" i="3"/>
  <c r="U124" i="3" s="1"/>
  <c r="R124" i="3"/>
  <c r="Y153" i="3"/>
  <c r="X153" i="3"/>
  <c r="W153" i="3"/>
  <c r="T153" i="3"/>
  <c r="S153" i="3"/>
  <c r="U153" i="3" s="1"/>
  <c r="R153" i="3"/>
  <c r="Y181" i="3"/>
  <c r="X181" i="3"/>
  <c r="W181" i="3"/>
  <c r="T181" i="3"/>
  <c r="S181" i="3"/>
  <c r="U181" i="3" s="1"/>
  <c r="R181" i="3"/>
  <c r="Y210" i="3"/>
  <c r="X210" i="3"/>
  <c r="W210" i="3"/>
  <c r="T210" i="3"/>
  <c r="S210" i="3"/>
  <c r="U210" i="3" s="1"/>
  <c r="R210" i="3"/>
  <c r="Y239" i="3"/>
  <c r="X239" i="3"/>
  <c r="W239" i="3"/>
  <c r="T239" i="3"/>
  <c r="S239" i="3"/>
  <c r="U239" i="3" s="1"/>
  <c r="R239" i="3"/>
  <c r="Y267" i="3"/>
  <c r="X267" i="3"/>
  <c r="W267" i="3"/>
  <c r="T267" i="3"/>
  <c r="S267" i="3"/>
  <c r="U267" i="3" s="1"/>
  <c r="R267" i="3"/>
  <c r="Y297" i="3"/>
  <c r="X297" i="3"/>
  <c r="W297" i="3"/>
  <c r="T297" i="3"/>
  <c r="S297" i="3"/>
  <c r="U297" i="3" s="1"/>
  <c r="R297" i="3"/>
  <c r="Y326" i="3"/>
  <c r="X326" i="3"/>
  <c r="W326" i="3"/>
  <c r="T326" i="3"/>
  <c r="S326" i="3"/>
  <c r="U326" i="3" s="1"/>
  <c r="R326" i="3"/>
  <c r="Y354" i="3"/>
  <c r="X354" i="3"/>
  <c r="W354" i="3"/>
  <c r="T354" i="3"/>
  <c r="S354" i="3"/>
  <c r="U354" i="3" s="1"/>
  <c r="R354" i="3"/>
  <c r="Y382" i="3"/>
  <c r="X382" i="3"/>
  <c r="W382" i="3"/>
  <c r="T382" i="3"/>
  <c r="S382" i="3"/>
  <c r="U382" i="3" s="1"/>
  <c r="R382" i="3"/>
  <c r="Y411" i="3"/>
  <c r="X411" i="3"/>
  <c r="W411" i="3"/>
  <c r="T411" i="3"/>
  <c r="S411" i="3"/>
  <c r="U411" i="3" s="1"/>
  <c r="R411" i="3"/>
  <c r="Y437" i="3"/>
  <c r="X437" i="3"/>
  <c r="W437" i="3"/>
  <c r="T437" i="3"/>
  <c r="S437" i="3"/>
  <c r="U437" i="3" s="1"/>
  <c r="R437" i="3"/>
  <c r="Y462" i="3"/>
  <c r="X462" i="3"/>
  <c r="W462" i="3"/>
  <c r="T462" i="3"/>
  <c r="S462" i="3"/>
  <c r="U462" i="3" s="1"/>
  <c r="R462" i="3"/>
  <c r="Y487" i="3"/>
  <c r="X487" i="3"/>
  <c r="W487" i="3"/>
  <c r="T487" i="3"/>
  <c r="S487" i="3"/>
  <c r="U487" i="3" s="1"/>
  <c r="R487" i="3"/>
  <c r="Y513" i="3"/>
  <c r="X513" i="3"/>
  <c r="W513" i="3"/>
  <c r="T513" i="3"/>
  <c r="S513" i="3"/>
  <c r="U513" i="3" s="1"/>
  <c r="R513" i="3"/>
  <c r="Y540" i="3"/>
  <c r="X540" i="3"/>
  <c r="W540" i="3"/>
  <c r="T540" i="3"/>
  <c r="S540" i="3"/>
  <c r="U540" i="3" s="1"/>
  <c r="R540" i="3"/>
  <c r="Y562" i="3"/>
  <c r="X562" i="3"/>
  <c r="W562" i="3"/>
  <c r="T562" i="3"/>
  <c r="S562" i="3"/>
  <c r="U562" i="3" s="1"/>
  <c r="R562" i="3"/>
  <c r="Y583" i="3"/>
  <c r="X583" i="3"/>
  <c r="W583" i="3"/>
  <c r="T583" i="3"/>
  <c r="S583" i="3"/>
  <c r="U583" i="3" s="1"/>
  <c r="R583" i="3"/>
  <c r="Y612" i="3"/>
  <c r="X612" i="3"/>
  <c r="W612" i="3"/>
  <c r="T612" i="3"/>
  <c r="S612" i="3"/>
  <c r="U612" i="3" s="1"/>
  <c r="R612" i="3"/>
  <c r="Y642" i="3"/>
  <c r="X642" i="3"/>
  <c r="W642" i="3"/>
  <c r="T642" i="3"/>
  <c r="S642" i="3"/>
  <c r="U642" i="3" s="1"/>
  <c r="R642" i="3"/>
  <c r="Y673" i="3"/>
  <c r="X673" i="3"/>
  <c r="W673" i="3"/>
  <c r="T673" i="3"/>
  <c r="S673" i="3"/>
  <c r="U673" i="3" s="1"/>
  <c r="R673" i="3"/>
  <c r="Y701" i="3"/>
  <c r="X701" i="3"/>
  <c r="W701" i="3"/>
  <c r="T701" i="3"/>
  <c r="S701" i="3"/>
  <c r="U701" i="3" s="1"/>
  <c r="R701" i="3"/>
  <c r="Y713" i="3"/>
  <c r="X713" i="3"/>
  <c r="W713" i="3"/>
  <c r="T713" i="3"/>
  <c r="S713" i="3"/>
  <c r="U713" i="3" s="1"/>
  <c r="R713" i="3"/>
  <c r="Y761" i="3"/>
  <c r="X761" i="3"/>
  <c r="W761" i="3"/>
  <c r="T761" i="3"/>
  <c r="S761" i="3"/>
  <c r="U761" i="3" s="1"/>
  <c r="R761" i="3"/>
  <c r="Y784" i="3"/>
  <c r="X784" i="3"/>
  <c r="W784" i="3"/>
  <c r="T784" i="3"/>
  <c r="S784" i="3"/>
  <c r="U784" i="3" s="1"/>
  <c r="R784" i="3"/>
  <c r="Y808" i="3"/>
  <c r="X808" i="3"/>
  <c r="W808" i="3"/>
  <c r="T808" i="3"/>
  <c r="S808" i="3"/>
  <c r="U808" i="3" s="1"/>
  <c r="R808" i="3"/>
  <c r="Y828" i="3"/>
  <c r="X828" i="3"/>
  <c r="W828" i="3"/>
  <c r="T828" i="3"/>
  <c r="S828" i="3"/>
  <c r="U828" i="3" s="1"/>
  <c r="R828" i="3"/>
  <c r="Y868" i="3"/>
  <c r="X868" i="3"/>
  <c r="W868" i="3"/>
  <c r="T868" i="3"/>
  <c r="S868" i="3"/>
  <c r="U868" i="3" s="1"/>
  <c r="R868" i="3"/>
  <c r="Y899" i="3"/>
  <c r="X899" i="3"/>
  <c r="W899" i="3"/>
  <c r="T899" i="3"/>
  <c r="S899" i="3"/>
  <c r="U899" i="3" s="1"/>
  <c r="R899" i="3"/>
  <c r="Y931" i="3"/>
  <c r="X931" i="3"/>
  <c r="W931" i="3"/>
  <c r="T931" i="3"/>
  <c r="S931" i="3"/>
  <c r="U931" i="3" s="1"/>
  <c r="R931" i="3"/>
  <c r="Y956" i="3"/>
  <c r="X956" i="3"/>
  <c r="W956" i="3"/>
  <c r="T956" i="3"/>
  <c r="S956" i="3"/>
  <c r="U956" i="3" s="1"/>
  <c r="R956" i="3"/>
  <c r="Y981" i="3"/>
  <c r="X981" i="3"/>
  <c r="W981" i="3"/>
  <c r="T981" i="3"/>
  <c r="S981" i="3"/>
  <c r="U981" i="3" s="1"/>
  <c r="R981" i="3"/>
  <c r="Y1010" i="3"/>
  <c r="X1010" i="3"/>
  <c r="W1010" i="3"/>
  <c r="T1010" i="3"/>
  <c r="S1010" i="3"/>
  <c r="U1010" i="3" s="1"/>
  <c r="R1010" i="3"/>
  <c r="Y1038" i="3"/>
  <c r="X1038" i="3"/>
  <c r="W1038" i="3"/>
  <c r="T1038" i="3"/>
  <c r="S1038" i="3"/>
  <c r="U1038" i="3" s="1"/>
  <c r="R1038" i="3"/>
  <c r="Y1070" i="3"/>
  <c r="X1070" i="3"/>
  <c r="W1070" i="3"/>
  <c r="T1070" i="3"/>
  <c r="S1070" i="3"/>
  <c r="U1070" i="3" s="1"/>
  <c r="R1070" i="3"/>
  <c r="Y1105" i="3"/>
  <c r="X1105" i="3"/>
  <c r="W1105" i="3"/>
  <c r="T1105" i="3"/>
  <c r="S1105" i="3"/>
  <c r="U1105" i="3" s="1"/>
  <c r="R1105" i="3"/>
  <c r="Y1133" i="3"/>
  <c r="X1133" i="3"/>
  <c r="W1133" i="3"/>
  <c r="T1133" i="3"/>
  <c r="S1133" i="3"/>
  <c r="U1133" i="3" s="1"/>
  <c r="R1133" i="3"/>
  <c r="Y1162" i="3"/>
  <c r="X1162" i="3"/>
  <c r="W1162" i="3"/>
  <c r="T1162" i="3"/>
  <c r="S1162" i="3"/>
  <c r="U1162" i="3" s="1"/>
  <c r="R1162" i="3"/>
  <c r="Y1188" i="3"/>
  <c r="X1188" i="3"/>
  <c r="W1188" i="3"/>
  <c r="T1188" i="3"/>
  <c r="S1188" i="3"/>
  <c r="U1188" i="3" s="1"/>
  <c r="R1188" i="3"/>
  <c r="Y1209" i="3"/>
  <c r="X1209" i="3"/>
  <c r="W1209" i="3"/>
  <c r="T1209" i="3"/>
  <c r="S1209" i="3"/>
  <c r="U1209" i="3" s="1"/>
  <c r="R1209" i="3"/>
  <c r="Y1228" i="3"/>
  <c r="X1228" i="3"/>
  <c r="W1228" i="3"/>
  <c r="T1228" i="3"/>
  <c r="S1228" i="3"/>
  <c r="U1228" i="3" s="1"/>
  <c r="R1228" i="3"/>
  <c r="Y1258" i="3"/>
  <c r="X1258" i="3"/>
  <c r="W1258" i="3"/>
  <c r="T1258" i="3"/>
  <c r="S1258" i="3"/>
  <c r="U1258" i="3" s="1"/>
  <c r="R1258" i="3"/>
  <c r="Y1286" i="3"/>
  <c r="X1286" i="3"/>
  <c r="W1286" i="3"/>
  <c r="T1286" i="3"/>
  <c r="S1286" i="3"/>
  <c r="U1286" i="3" s="1"/>
  <c r="R1286" i="3"/>
  <c r="Y1315" i="3"/>
  <c r="X1315" i="3"/>
  <c r="W1315" i="3"/>
  <c r="T1315" i="3"/>
  <c r="S1315" i="3"/>
  <c r="U1315" i="3" s="1"/>
  <c r="R1315" i="3"/>
  <c r="Y1342" i="3"/>
  <c r="X1342" i="3"/>
  <c r="W1342" i="3"/>
  <c r="T1342" i="3"/>
  <c r="S1342" i="3"/>
  <c r="U1342" i="3" s="1"/>
  <c r="R1342" i="3"/>
  <c r="Y1318" i="3"/>
  <c r="X1318" i="3"/>
  <c r="W1318" i="3"/>
  <c r="T1318" i="3"/>
  <c r="S1318" i="3"/>
  <c r="U1318" i="3" s="1"/>
  <c r="R1318" i="3"/>
  <c r="Y395" i="3"/>
  <c r="X395" i="3"/>
  <c r="W395" i="3"/>
  <c r="T395" i="3"/>
  <c r="S395" i="3"/>
  <c r="U395" i="3" s="1"/>
  <c r="R395" i="3"/>
  <c r="Y833" i="3"/>
  <c r="X833" i="3"/>
  <c r="W833" i="3"/>
  <c r="T833" i="3"/>
  <c r="S833" i="3"/>
  <c r="U833" i="3" s="1"/>
  <c r="R833" i="3"/>
  <c r="Y816" i="3"/>
  <c r="X816" i="3"/>
  <c r="W816" i="3"/>
  <c r="T816" i="3"/>
  <c r="S816" i="3"/>
  <c r="U816" i="3" s="1"/>
  <c r="R816" i="3"/>
  <c r="Y823" i="3"/>
  <c r="X823" i="3"/>
  <c r="W823" i="3"/>
  <c r="T823" i="3"/>
  <c r="S823" i="3"/>
  <c r="U823" i="3" s="1"/>
  <c r="R823" i="3"/>
  <c r="Y994" i="3"/>
  <c r="X994" i="3"/>
  <c r="W994" i="3"/>
  <c r="T994" i="3"/>
  <c r="S994" i="3"/>
  <c r="U994" i="3" s="1"/>
  <c r="R994" i="3"/>
  <c r="Y130" i="3"/>
  <c r="X130" i="3"/>
  <c r="W130" i="3"/>
  <c r="T130" i="3"/>
  <c r="S130" i="3"/>
  <c r="U130" i="3" s="1"/>
  <c r="R130" i="3"/>
  <c r="Y736" i="3"/>
  <c r="X736" i="3"/>
  <c r="W736" i="3"/>
  <c r="T736" i="3"/>
  <c r="S736" i="3"/>
  <c r="U736" i="3" s="1"/>
  <c r="R736" i="3"/>
  <c r="Y402" i="3"/>
  <c r="X402" i="3"/>
  <c r="W402" i="3"/>
  <c r="T402" i="3"/>
  <c r="S402" i="3"/>
  <c r="U402" i="3" s="1"/>
  <c r="R402" i="3"/>
  <c r="Y312" i="3"/>
  <c r="X312" i="3"/>
  <c r="W312" i="3"/>
  <c r="T312" i="3"/>
  <c r="S312" i="3"/>
  <c r="U312" i="3" s="1"/>
  <c r="R312" i="3"/>
  <c r="Y417" i="3"/>
  <c r="X417" i="3"/>
  <c r="W417" i="3"/>
  <c r="T417" i="3"/>
  <c r="S417" i="3"/>
  <c r="U417" i="3" s="1"/>
  <c r="R417" i="3"/>
  <c r="Y766" i="3"/>
  <c r="X766" i="3"/>
  <c r="W766" i="3"/>
  <c r="T766" i="3"/>
  <c r="S766" i="3"/>
  <c r="U766" i="3" s="1"/>
  <c r="R766" i="3"/>
  <c r="Y914" i="3"/>
  <c r="X914" i="3"/>
  <c r="W914" i="3"/>
  <c r="T914" i="3"/>
  <c r="S914" i="3"/>
  <c r="U914" i="3" s="1"/>
  <c r="R914" i="3"/>
  <c r="Y400" i="3"/>
  <c r="X400" i="3"/>
  <c r="W400" i="3"/>
  <c r="T400" i="3"/>
  <c r="S400" i="3"/>
  <c r="U400" i="3" s="1"/>
  <c r="R400" i="3"/>
  <c r="Y751" i="3"/>
  <c r="X751" i="3"/>
  <c r="W751" i="3"/>
  <c r="T751" i="3"/>
  <c r="S751" i="3"/>
  <c r="U751" i="3" s="1"/>
  <c r="R751" i="3"/>
  <c r="Y53" i="3"/>
  <c r="X53" i="3"/>
  <c r="W53" i="3"/>
  <c r="T53" i="3"/>
  <c r="S53" i="3"/>
  <c r="U53" i="3" s="1"/>
  <c r="R53" i="3"/>
  <c r="Y94" i="3"/>
  <c r="X94" i="3"/>
  <c r="W94" i="3"/>
  <c r="T94" i="3"/>
  <c r="S94" i="3"/>
  <c r="U94" i="3" s="1"/>
  <c r="R94" i="3"/>
  <c r="Y1231" i="3"/>
  <c r="X1231" i="3"/>
  <c r="W1231" i="3"/>
  <c r="T1231" i="3"/>
  <c r="S1231" i="3"/>
  <c r="U1231" i="3" s="1"/>
  <c r="R1231" i="3"/>
  <c r="Y1180" i="3"/>
  <c r="X1180" i="3"/>
  <c r="W1180" i="3"/>
  <c r="T1180" i="3"/>
  <c r="S1180" i="3"/>
  <c r="U1180" i="3" s="1"/>
  <c r="R1180" i="3"/>
  <c r="Y1221" i="3"/>
  <c r="X1221" i="3"/>
  <c r="W1221" i="3"/>
  <c r="T1221" i="3"/>
  <c r="S1221" i="3"/>
  <c r="U1221" i="3" s="1"/>
  <c r="R1221" i="3"/>
  <c r="Y738" i="3"/>
  <c r="X738" i="3"/>
  <c r="W738" i="3"/>
  <c r="T738" i="3"/>
  <c r="S738" i="3"/>
  <c r="U738" i="3" s="1"/>
  <c r="R738" i="3"/>
  <c r="Y1126" i="3"/>
  <c r="X1126" i="3"/>
  <c r="W1126" i="3"/>
  <c r="T1126" i="3"/>
  <c r="S1126" i="3"/>
  <c r="U1126" i="3" s="1"/>
  <c r="R1126" i="3"/>
  <c r="Y606" i="3"/>
  <c r="X606" i="3"/>
  <c r="W606" i="3"/>
  <c r="T606" i="3"/>
  <c r="S606" i="3"/>
  <c r="U606" i="3" s="1"/>
  <c r="R606" i="3"/>
  <c r="Y690" i="3"/>
  <c r="X690" i="3"/>
  <c r="W690" i="3"/>
  <c r="T690" i="3"/>
  <c r="S690" i="3"/>
  <c r="U690" i="3" s="1"/>
  <c r="R690" i="3"/>
  <c r="Y1211" i="3"/>
  <c r="X1211" i="3"/>
  <c r="W1211" i="3"/>
  <c r="T1211" i="3"/>
  <c r="S1211" i="3"/>
  <c r="U1211" i="3" s="1"/>
  <c r="R1211" i="3"/>
  <c r="Y52" i="3"/>
  <c r="X52" i="3"/>
  <c r="W52" i="3"/>
  <c r="T52" i="3"/>
  <c r="S52" i="3"/>
  <c r="U52" i="3" s="1"/>
  <c r="R52" i="3"/>
  <c r="Y191" i="3"/>
  <c r="X191" i="3"/>
  <c r="W191" i="3"/>
  <c r="T191" i="3"/>
  <c r="S191" i="3"/>
  <c r="U191" i="3" s="1"/>
  <c r="R191" i="3"/>
  <c r="Y198" i="3"/>
  <c r="X198" i="3"/>
  <c r="W198" i="3"/>
  <c r="T198" i="3"/>
  <c r="S198" i="3"/>
  <c r="U198" i="3" s="1"/>
  <c r="R198" i="3"/>
  <c r="Y424" i="3"/>
  <c r="X424" i="3"/>
  <c r="W424" i="3"/>
  <c r="T424" i="3"/>
  <c r="S424" i="3"/>
  <c r="U424" i="3" s="1"/>
  <c r="R424" i="3"/>
  <c r="Y533" i="3"/>
  <c r="X533" i="3"/>
  <c r="W533" i="3"/>
  <c r="T533" i="3"/>
  <c r="S533" i="3"/>
  <c r="U533" i="3" s="1"/>
  <c r="R533" i="3"/>
  <c r="Y1165" i="3"/>
  <c r="X1165" i="3"/>
  <c r="W1165" i="3"/>
  <c r="T1165" i="3"/>
  <c r="S1165" i="3"/>
  <c r="U1165" i="3" s="1"/>
  <c r="R1165" i="3"/>
  <c r="Y287" i="3"/>
  <c r="X287" i="3"/>
  <c r="W287" i="3"/>
  <c r="T287" i="3"/>
  <c r="S287" i="3"/>
  <c r="U287" i="3" s="1"/>
  <c r="R287" i="3"/>
  <c r="Y281" i="3"/>
  <c r="X281" i="3"/>
  <c r="W281" i="3"/>
  <c r="T281" i="3"/>
  <c r="S281" i="3"/>
  <c r="U281" i="3" s="1"/>
  <c r="R281" i="3"/>
  <c r="V281" i="3" s="1"/>
  <c r="Y862" i="3"/>
  <c r="X862" i="3"/>
  <c r="W862" i="3"/>
  <c r="T862" i="3"/>
  <c r="S862" i="3"/>
  <c r="U862" i="3" s="1"/>
  <c r="R862" i="3"/>
  <c r="Y105" i="3"/>
  <c r="X105" i="3"/>
  <c r="W105" i="3"/>
  <c r="T105" i="3"/>
  <c r="S105" i="3"/>
  <c r="U105" i="3" s="1"/>
  <c r="R105" i="3"/>
  <c r="Y106" i="3"/>
  <c r="X106" i="3"/>
  <c r="W106" i="3"/>
  <c r="T106" i="3"/>
  <c r="S106" i="3"/>
  <c r="U106" i="3" s="1"/>
  <c r="R106" i="3"/>
  <c r="Y786" i="3"/>
  <c r="X786" i="3"/>
  <c r="W786" i="3"/>
  <c r="T786" i="3"/>
  <c r="S786" i="3"/>
  <c r="U786" i="3" s="1"/>
  <c r="R786" i="3"/>
  <c r="V786" i="3" s="1"/>
  <c r="Y452" i="3"/>
  <c r="X452" i="3"/>
  <c r="W452" i="3"/>
  <c r="T452" i="3"/>
  <c r="S452" i="3"/>
  <c r="U452" i="3" s="1"/>
  <c r="R452" i="3"/>
  <c r="Y616" i="3"/>
  <c r="X616" i="3"/>
  <c r="W616" i="3"/>
  <c r="T616" i="3"/>
  <c r="S616" i="3"/>
  <c r="U616" i="3" s="1"/>
  <c r="R616" i="3"/>
  <c r="Y243" i="3"/>
  <c r="X243" i="3"/>
  <c r="W243" i="3"/>
  <c r="T243" i="3"/>
  <c r="S243" i="3"/>
  <c r="U243" i="3" s="1"/>
  <c r="R243" i="3"/>
  <c r="Y859" i="3"/>
  <c r="X859" i="3"/>
  <c r="W859" i="3"/>
  <c r="T859" i="3"/>
  <c r="S859" i="3"/>
  <c r="U859" i="3" s="1"/>
  <c r="R859" i="3"/>
  <c r="Y128" i="3"/>
  <c r="X128" i="3"/>
  <c r="W128" i="3"/>
  <c r="T128" i="3"/>
  <c r="S128" i="3"/>
  <c r="U128" i="3" s="1"/>
  <c r="R128" i="3"/>
  <c r="Y792" i="3"/>
  <c r="X792" i="3"/>
  <c r="W792" i="3"/>
  <c r="T792" i="3"/>
  <c r="S792" i="3"/>
  <c r="U792" i="3" s="1"/>
  <c r="R792" i="3"/>
  <c r="Y872" i="3"/>
  <c r="X872" i="3"/>
  <c r="W872" i="3"/>
  <c r="T872" i="3"/>
  <c r="S872" i="3"/>
  <c r="U872" i="3" s="1"/>
  <c r="R872" i="3"/>
  <c r="Y846" i="3"/>
  <c r="X846" i="3"/>
  <c r="W846" i="3"/>
  <c r="T846" i="3"/>
  <c r="S846" i="3"/>
  <c r="U846" i="3" s="1"/>
  <c r="R846" i="3"/>
  <c r="Y1169" i="3"/>
  <c r="X1169" i="3"/>
  <c r="W1169" i="3"/>
  <c r="T1169" i="3"/>
  <c r="S1169" i="3"/>
  <c r="U1169" i="3" s="1"/>
  <c r="R1169" i="3"/>
  <c r="Y1195" i="3"/>
  <c r="X1195" i="3"/>
  <c r="W1195" i="3"/>
  <c r="T1195" i="3"/>
  <c r="S1195" i="3"/>
  <c r="U1195" i="3" s="1"/>
  <c r="R1195" i="3"/>
  <c r="Y386" i="3"/>
  <c r="X386" i="3"/>
  <c r="W386" i="3"/>
  <c r="T386" i="3"/>
  <c r="S386" i="3"/>
  <c r="U386" i="3" s="1"/>
  <c r="R386" i="3"/>
  <c r="Y269" i="3"/>
  <c r="X269" i="3"/>
  <c r="W269" i="3"/>
  <c r="T269" i="3"/>
  <c r="S269" i="3"/>
  <c r="U269" i="3" s="1"/>
  <c r="R269" i="3"/>
  <c r="Y605" i="3"/>
  <c r="X605" i="3"/>
  <c r="W605" i="3"/>
  <c r="T605" i="3"/>
  <c r="S605" i="3"/>
  <c r="U605" i="3" s="1"/>
  <c r="R605" i="3"/>
  <c r="Y586" i="3"/>
  <c r="X586" i="3"/>
  <c r="W586" i="3"/>
  <c r="T586" i="3"/>
  <c r="S586" i="3"/>
  <c r="U586" i="3" s="1"/>
  <c r="R586" i="3"/>
  <c r="Y62" i="3"/>
  <c r="X62" i="3"/>
  <c r="W62" i="3"/>
  <c r="T62" i="3"/>
  <c r="S62" i="3"/>
  <c r="U62" i="3" s="1"/>
  <c r="R62" i="3"/>
  <c r="Y1052" i="3"/>
  <c r="X1052" i="3"/>
  <c r="W1052" i="3"/>
  <c r="T1052" i="3"/>
  <c r="S1052" i="3"/>
  <c r="U1052" i="3" s="1"/>
  <c r="R1052" i="3"/>
  <c r="Y603" i="3"/>
  <c r="X603" i="3"/>
  <c r="W603" i="3"/>
  <c r="T603" i="3"/>
  <c r="S603" i="3"/>
  <c r="U603" i="3" s="1"/>
  <c r="R603" i="3"/>
  <c r="Y216" i="3"/>
  <c r="X216" i="3"/>
  <c r="W216" i="3"/>
  <c r="T216" i="3"/>
  <c r="S216" i="3"/>
  <c r="U216" i="3" s="1"/>
  <c r="R216" i="3"/>
  <c r="Y230" i="3"/>
  <c r="X230" i="3"/>
  <c r="W230" i="3"/>
  <c r="T230" i="3"/>
  <c r="S230" i="3"/>
  <c r="U230" i="3" s="1"/>
  <c r="R230" i="3"/>
  <c r="Y1174" i="3"/>
  <c r="X1174" i="3"/>
  <c r="W1174" i="3"/>
  <c r="T1174" i="3"/>
  <c r="S1174" i="3"/>
  <c r="U1174" i="3" s="1"/>
  <c r="R1174" i="3"/>
  <c r="Y903" i="3"/>
  <c r="X903" i="3"/>
  <c r="W903" i="3"/>
  <c r="T903" i="3"/>
  <c r="S903" i="3"/>
  <c r="U903" i="3" s="1"/>
  <c r="R903" i="3"/>
  <c r="Y1121" i="3"/>
  <c r="X1121" i="3"/>
  <c r="W1121" i="3"/>
  <c r="T1121" i="3"/>
  <c r="S1121" i="3"/>
  <c r="U1121" i="3" s="1"/>
  <c r="R1121" i="3"/>
  <c r="Y875" i="3"/>
  <c r="X875" i="3"/>
  <c r="W875" i="3"/>
  <c r="T875" i="3"/>
  <c r="S875" i="3"/>
  <c r="U875" i="3" s="1"/>
  <c r="R875" i="3"/>
  <c r="Y1016" i="3"/>
  <c r="X1016" i="3"/>
  <c r="W1016" i="3"/>
  <c r="T1016" i="3"/>
  <c r="S1016" i="3"/>
  <c r="U1016" i="3" s="1"/>
  <c r="R1016" i="3"/>
  <c r="Y1317" i="3"/>
  <c r="X1317" i="3"/>
  <c r="W1317" i="3"/>
  <c r="T1317" i="3"/>
  <c r="S1317" i="3"/>
  <c r="U1317" i="3" s="1"/>
  <c r="R1317" i="3"/>
  <c r="Y185" i="3"/>
  <c r="X185" i="3"/>
  <c r="W185" i="3"/>
  <c r="T185" i="3"/>
  <c r="S185" i="3"/>
  <c r="U185" i="3" s="1"/>
  <c r="R185" i="3"/>
  <c r="Y646" i="3"/>
  <c r="X646" i="3"/>
  <c r="W646" i="3"/>
  <c r="T646" i="3"/>
  <c r="S646" i="3"/>
  <c r="U646" i="3" s="1"/>
  <c r="R646" i="3"/>
  <c r="Y246" i="3"/>
  <c r="X246" i="3"/>
  <c r="W246" i="3"/>
  <c r="T246" i="3"/>
  <c r="S246" i="3"/>
  <c r="U246" i="3" s="1"/>
  <c r="R246" i="3"/>
  <c r="Y844" i="3"/>
  <c r="X844" i="3"/>
  <c r="W844" i="3"/>
  <c r="T844" i="3"/>
  <c r="S844" i="3"/>
  <c r="U844" i="3" s="1"/>
  <c r="R844" i="3"/>
  <c r="Y789" i="3"/>
  <c r="X789" i="3"/>
  <c r="W789" i="3"/>
  <c r="T789" i="3"/>
  <c r="S789" i="3"/>
  <c r="U789" i="3" s="1"/>
  <c r="R789" i="3"/>
  <c r="Y1167" i="3"/>
  <c r="X1167" i="3"/>
  <c r="W1167" i="3"/>
  <c r="T1167" i="3"/>
  <c r="S1167" i="3"/>
  <c r="U1167" i="3" s="1"/>
  <c r="R1167" i="3"/>
  <c r="Y551" i="3"/>
  <c r="X551" i="3"/>
  <c r="W551" i="3"/>
  <c r="T551" i="3"/>
  <c r="S551" i="3"/>
  <c r="U551" i="3" s="1"/>
  <c r="R551" i="3"/>
  <c r="Y571" i="3"/>
  <c r="X571" i="3"/>
  <c r="W571" i="3"/>
  <c r="T571" i="3"/>
  <c r="S571" i="3"/>
  <c r="U571" i="3" s="1"/>
  <c r="R571" i="3"/>
  <c r="Y575" i="3"/>
  <c r="X575" i="3"/>
  <c r="W575" i="3"/>
  <c r="T575" i="3"/>
  <c r="S575" i="3"/>
  <c r="U575" i="3" s="1"/>
  <c r="R575" i="3"/>
  <c r="Y891" i="3"/>
  <c r="X891" i="3"/>
  <c r="W891" i="3"/>
  <c r="T891" i="3"/>
  <c r="S891" i="3"/>
  <c r="U891" i="3" s="1"/>
  <c r="R891" i="3"/>
  <c r="Y902" i="3"/>
  <c r="X902" i="3"/>
  <c r="W902" i="3"/>
  <c r="T902" i="3"/>
  <c r="S902" i="3"/>
  <c r="U902" i="3" s="1"/>
  <c r="R902" i="3"/>
  <c r="Y115" i="3"/>
  <c r="X115" i="3"/>
  <c r="W115" i="3"/>
  <c r="T115" i="3"/>
  <c r="S115" i="3"/>
  <c r="U115" i="3" s="1"/>
  <c r="R115" i="3"/>
  <c r="Y127" i="3"/>
  <c r="X127" i="3"/>
  <c r="W127" i="3"/>
  <c r="T127" i="3"/>
  <c r="S127" i="3"/>
  <c r="U127" i="3" s="1"/>
  <c r="R127" i="3"/>
  <c r="Y1263" i="3"/>
  <c r="X1263" i="3"/>
  <c r="W1263" i="3"/>
  <c r="T1263" i="3"/>
  <c r="S1263" i="3"/>
  <c r="U1263" i="3" s="1"/>
  <c r="R1263" i="3"/>
  <c r="Y1322" i="3"/>
  <c r="X1322" i="3"/>
  <c r="W1322" i="3"/>
  <c r="T1322" i="3"/>
  <c r="S1322" i="3"/>
  <c r="U1322" i="3" s="1"/>
  <c r="R1322" i="3"/>
  <c r="Y1271" i="3"/>
  <c r="X1271" i="3"/>
  <c r="W1271" i="3"/>
  <c r="T1271" i="3"/>
  <c r="S1271" i="3"/>
  <c r="U1271" i="3" s="1"/>
  <c r="R1271" i="3"/>
  <c r="Y1249" i="3"/>
  <c r="X1249" i="3"/>
  <c r="W1249" i="3"/>
  <c r="T1249" i="3"/>
  <c r="S1249" i="3"/>
  <c r="U1249" i="3" s="1"/>
  <c r="R1249" i="3"/>
  <c r="Y305" i="3"/>
  <c r="X305" i="3"/>
  <c r="W305" i="3"/>
  <c r="T305" i="3"/>
  <c r="S305" i="3"/>
  <c r="U305" i="3" s="1"/>
  <c r="R305" i="3"/>
  <c r="Y1242" i="3"/>
  <c r="X1242" i="3"/>
  <c r="W1242" i="3"/>
  <c r="T1242" i="3"/>
  <c r="S1242" i="3"/>
  <c r="U1242" i="3" s="1"/>
  <c r="R1242" i="3"/>
  <c r="Y1053" i="3"/>
  <c r="X1053" i="3"/>
  <c r="W1053" i="3"/>
  <c r="T1053" i="3"/>
  <c r="S1053" i="3"/>
  <c r="U1053" i="3" s="1"/>
  <c r="R1053" i="3"/>
  <c r="Y1027" i="3"/>
  <c r="X1027" i="3"/>
  <c r="W1027" i="3"/>
  <c r="T1027" i="3"/>
  <c r="S1027" i="3"/>
  <c r="U1027" i="3" s="1"/>
  <c r="R1027" i="3"/>
  <c r="Y966" i="3"/>
  <c r="X966" i="3"/>
  <c r="W966" i="3"/>
  <c r="T966" i="3"/>
  <c r="S966" i="3"/>
  <c r="U966" i="3" s="1"/>
  <c r="R966" i="3"/>
  <c r="Y270" i="3"/>
  <c r="X270" i="3"/>
  <c r="W270" i="3"/>
  <c r="T270" i="3"/>
  <c r="S270" i="3"/>
  <c r="U270" i="3" s="1"/>
  <c r="R270" i="3"/>
  <c r="Y717" i="3"/>
  <c r="X717" i="3"/>
  <c r="W717" i="3"/>
  <c r="T717" i="3"/>
  <c r="S717" i="3"/>
  <c r="U717" i="3" s="1"/>
  <c r="R717" i="3"/>
  <c r="Y203" i="3"/>
  <c r="X203" i="3"/>
  <c r="W203" i="3"/>
  <c r="T203" i="3"/>
  <c r="S203" i="3"/>
  <c r="U203" i="3" s="1"/>
  <c r="R203" i="3"/>
  <c r="Y1145" i="3"/>
  <c r="X1145" i="3"/>
  <c r="W1145" i="3"/>
  <c r="T1145" i="3"/>
  <c r="S1145" i="3"/>
  <c r="U1145" i="3" s="1"/>
  <c r="R1145" i="3"/>
  <c r="Y242" i="3"/>
  <c r="X242" i="3"/>
  <c r="W242" i="3"/>
  <c r="T242" i="3"/>
  <c r="S242" i="3"/>
  <c r="U242" i="3" s="1"/>
  <c r="R242" i="3"/>
  <c r="Y1335" i="3"/>
  <c r="X1335" i="3"/>
  <c r="W1335" i="3"/>
  <c r="T1335" i="3"/>
  <c r="S1335" i="3"/>
  <c r="U1335" i="3" s="1"/>
  <c r="R1335" i="3"/>
  <c r="Y396" i="3"/>
  <c r="X396" i="3"/>
  <c r="W396" i="3"/>
  <c r="T396" i="3"/>
  <c r="S396" i="3"/>
  <c r="U396" i="3" s="1"/>
  <c r="R396" i="3"/>
  <c r="Y1017" i="3"/>
  <c r="X1017" i="3"/>
  <c r="W1017" i="3"/>
  <c r="T1017" i="3"/>
  <c r="S1017" i="3"/>
  <c r="U1017" i="3" s="1"/>
  <c r="R1017" i="3"/>
  <c r="Y1150" i="3"/>
  <c r="X1150" i="3"/>
  <c r="W1150" i="3"/>
  <c r="T1150" i="3"/>
  <c r="S1150" i="3"/>
  <c r="U1150" i="3" s="1"/>
  <c r="R1150" i="3"/>
  <c r="Y1084" i="3"/>
  <c r="X1084" i="3"/>
  <c r="W1084" i="3"/>
  <c r="T1084" i="3"/>
  <c r="S1084" i="3"/>
  <c r="U1084" i="3" s="1"/>
  <c r="R1084" i="3"/>
  <c r="Y919" i="3"/>
  <c r="X919" i="3"/>
  <c r="W919" i="3"/>
  <c r="T919" i="3"/>
  <c r="S919" i="3"/>
  <c r="U919" i="3" s="1"/>
  <c r="R919" i="3"/>
  <c r="Y918" i="3"/>
  <c r="X918" i="3"/>
  <c r="W918" i="3"/>
  <c r="T918" i="3"/>
  <c r="S918" i="3"/>
  <c r="U918" i="3" s="1"/>
  <c r="R918" i="3"/>
  <c r="Y1074" i="3"/>
  <c r="X1074" i="3"/>
  <c r="W1074" i="3"/>
  <c r="T1074" i="3"/>
  <c r="S1074" i="3"/>
  <c r="U1074" i="3" s="1"/>
  <c r="R1074" i="3"/>
  <c r="Y264" i="3"/>
  <c r="X264" i="3"/>
  <c r="W264" i="3"/>
  <c r="T264" i="3"/>
  <c r="S264" i="3"/>
  <c r="U264" i="3" s="1"/>
  <c r="R264" i="3"/>
  <c r="Y1306" i="3"/>
  <c r="X1306" i="3"/>
  <c r="W1306" i="3"/>
  <c r="T1306" i="3"/>
  <c r="S1306" i="3"/>
  <c r="U1306" i="3" s="1"/>
  <c r="R1306" i="3"/>
  <c r="Y1332" i="3"/>
  <c r="X1332" i="3"/>
  <c r="W1332" i="3"/>
  <c r="T1332" i="3"/>
  <c r="S1332" i="3"/>
  <c r="U1332" i="3" s="1"/>
  <c r="R1332" i="3"/>
  <c r="Y304" i="3"/>
  <c r="X304" i="3"/>
  <c r="W304" i="3"/>
  <c r="T304" i="3"/>
  <c r="S304" i="3"/>
  <c r="U304" i="3" s="1"/>
  <c r="R304" i="3"/>
  <c r="Y664" i="3"/>
  <c r="X664" i="3"/>
  <c r="W664" i="3"/>
  <c r="T664" i="3"/>
  <c r="S664" i="3"/>
  <c r="U664" i="3" s="1"/>
  <c r="R664" i="3"/>
  <c r="Y892" i="3"/>
  <c r="X892" i="3"/>
  <c r="W892" i="3"/>
  <c r="T892" i="3"/>
  <c r="S892" i="3"/>
  <c r="U892" i="3" s="1"/>
  <c r="R892" i="3"/>
  <c r="Y889" i="3"/>
  <c r="X889" i="3"/>
  <c r="W889" i="3"/>
  <c r="T889" i="3"/>
  <c r="S889" i="3"/>
  <c r="U889" i="3" s="1"/>
  <c r="R889" i="3"/>
  <c r="Y1276" i="3"/>
  <c r="X1276" i="3"/>
  <c r="W1276" i="3"/>
  <c r="T1276" i="3"/>
  <c r="S1276" i="3"/>
  <c r="U1276" i="3" s="1"/>
  <c r="R1276" i="3"/>
  <c r="Y1048" i="3"/>
  <c r="X1048" i="3"/>
  <c r="W1048" i="3"/>
  <c r="T1048" i="3"/>
  <c r="S1048" i="3"/>
  <c r="U1048" i="3" s="1"/>
  <c r="R1048" i="3"/>
  <c r="Y851" i="3"/>
  <c r="X851" i="3"/>
  <c r="W851" i="3"/>
  <c r="T851" i="3"/>
  <c r="S851" i="3"/>
  <c r="U851" i="3" s="1"/>
  <c r="R851" i="3"/>
  <c r="Y1135" i="3"/>
  <c r="X1135" i="3"/>
  <c r="W1135" i="3"/>
  <c r="T1135" i="3"/>
  <c r="S1135" i="3"/>
  <c r="U1135" i="3" s="1"/>
  <c r="R1135" i="3"/>
  <c r="Y967" i="3"/>
  <c r="X967" i="3"/>
  <c r="W967" i="3"/>
  <c r="T967" i="3"/>
  <c r="S967" i="3"/>
  <c r="U967" i="3" s="1"/>
  <c r="R967" i="3"/>
  <c r="Y963" i="3"/>
  <c r="X963" i="3"/>
  <c r="W963" i="3"/>
  <c r="T963" i="3"/>
  <c r="S963" i="3"/>
  <c r="U963" i="3" s="1"/>
  <c r="R963" i="3"/>
  <c r="Y1119" i="3"/>
  <c r="X1119" i="3"/>
  <c r="W1119" i="3"/>
  <c r="T1119" i="3"/>
  <c r="S1119" i="3"/>
  <c r="U1119" i="3" s="1"/>
  <c r="R1119" i="3"/>
  <c r="Y772" i="3"/>
  <c r="X772" i="3"/>
  <c r="W772" i="3"/>
  <c r="T772" i="3"/>
  <c r="S772" i="3"/>
  <c r="U772" i="3" s="1"/>
  <c r="R772" i="3"/>
  <c r="Y774" i="3"/>
  <c r="X774" i="3"/>
  <c r="W774" i="3"/>
  <c r="T774" i="3"/>
  <c r="S774" i="3"/>
  <c r="U774" i="3" s="1"/>
  <c r="R774" i="3"/>
  <c r="Y771" i="3"/>
  <c r="X771" i="3"/>
  <c r="W771" i="3"/>
  <c r="T771" i="3"/>
  <c r="S771" i="3"/>
  <c r="U771" i="3" s="1"/>
  <c r="R771" i="3"/>
  <c r="Y141" i="3"/>
  <c r="X141" i="3"/>
  <c r="W141" i="3"/>
  <c r="T141" i="3"/>
  <c r="S141" i="3"/>
  <c r="U141" i="3" s="1"/>
  <c r="R141" i="3"/>
  <c r="Y66" i="3"/>
  <c r="X66" i="3"/>
  <c r="W66" i="3"/>
  <c r="T66" i="3"/>
  <c r="S66" i="3"/>
  <c r="U66" i="3" s="1"/>
  <c r="R66" i="3"/>
  <c r="Y656" i="3"/>
  <c r="X656" i="3"/>
  <c r="W656" i="3"/>
  <c r="T656" i="3"/>
  <c r="S656" i="3"/>
  <c r="U656" i="3" s="1"/>
  <c r="R656" i="3"/>
  <c r="Y651" i="3"/>
  <c r="X651" i="3"/>
  <c r="W651" i="3"/>
  <c r="T651" i="3"/>
  <c r="S651" i="3"/>
  <c r="U651" i="3" s="1"/>
  <c r="R651" i="3"/>
  <c r="Y655" i="3"/>
  <c r="X655" i="3"/>
  <c r="W655" i="3"/>
  <c r="T655" i="3"/>
  <c r="S655" i="3"/>
  <c r="U655" i="3" s="1"/>
  <c r="R655" i="3"/>
  <c r="Y1328" i="3"/>
  <c r="X1328" i="3"/>
  <c r="W1328" i="3"/>
  <c r="T1328" i="3"/>
  <c r="S1328" i="3"/>
  <c r="U1328" i="3" s="1"/>
  <c r="R1328" i="3"/>
  <c r="Y348" i="3"/>
  <c r="X348" i="3"/>
  <c r="W348" i="3"/>
  <c r="T348" i="3"/>
  <c r="S348" i="3"/>
  <c r="U348" i="3" s="1"/>
  <c r="R348" i="3"/>
  <c r="Y623" i="3"/>
  <c r="X623" i="3"/>
  <c r="W623" i="3"/>
  <c r="T623" i="3"/>
  <c r="S623" i="3"/>
  <c r="U623" i="3" s="1"/>
  <c r="R623" i="3"/>
  <c r="Y1303" i="3"/>
  <c r="X1303" i="3"/>
  <c r="W1303" i="3"/>
  <c r="T1303" i="3"/>
  <c r="S1303" i="3"/>
  <c r="U1303" i="3" s="1"/>
  <c r="R1303" i="3"/>
  <c r="Y910" i="3"/>
  <c r="X910" i="3"/>
  <c r="W910" i="3"/>
  <c r="T910" i="3"/>
  <c r="S910" i="3"/>
  <c r="U910" i="3" s="1"/>
  <c r="R910" i="3"/>
  <c r="Y1191" i="3"/>
  <c r="X1191" i="3"/>
  <c r="W1191" i="3"/>
  <c r="T1191" i="3"/>
  <c r="S1191" i="3"/>
  <c r="U1191" i="3" s="1"/>
  <c r="R1191" i="3"/>
  <c r="Y880" i="3"/>
  <c r="X880" i="3"/>
  <c r="W880" i="3"/>
  <c r="T880" i="3"/>
  <c r="S880" i="3"/>
  <c r="U880" i="3" s="1"/>
  <c r="R880" i="3"/>
  <c r="Y881" i="3"/>
  <c r="X881" i="3"/>
  <c r="W881" i="3"/>
  <c r="T881" i="3"/>
  <c r="S881" i="3"/>
  <c r="U881" i="3" s="1"/>
  <c r="R881" i="3"/>
  <c r="Y420" i="3"/>
  <c r="X420" i="3"/>
  <c r="W420" i="3"/>
  <c r="T420" i="3"/>
  <c r="S420" i="3"/>
  <c r="U420" i="3" s="1"/>
  <c r="R420" i="3"/>
  <c r="Y498" i="3"/>
  <c r="X498" i="3"/>
  <c r="W498" i="3"/>
  <c r="T498" i="3"/>
  <c r="S498" i="3"/>
  <c r="U498" i="3" s="1"/>
  <c r="R498" i="3"/>
  <c r="Y157" i="3"/>
  <c r="X157" i="3"/>
  <c r="W157" i="3"/>
  <c r="T157" i="3"/>
  <c r="S157" i="3"/>
  <c r="U157" i="3" s="1"/>
  <c r="R157" i="3"/>
  <c r="Y169" i="3"/>
  <c r="X169" i="3"/>
  <c r="W169" i="3"/>
  <c r="T169" i="3"/>
  <c r="S169" i="3"/>
  <c r="U169" i="3" s="1"/>
  <c r="R169" i="3"/>
  <c r="Y391" i="3"/>
  <c r="X391" i="3"/>
  <c r="W391" i="3"/>
  <c r="T391" i="3"/>
  <c r="S391" i="3"/>
  <c r="U391" i="3" s="1"/>
  <c r="R391" i="3"/>
  <c r="Y7" i="3"/>
  <c r="X7" i="3"/>
  <c r="W7" i="3"/>
  <c r="T7" i="3"/>
  <c r="S7" i="3"/>
  <c r="U7" i="3" s="1"/>
  <c r="R7" i="3"/>
  <c r="Y681" i="3"/>
  <c r="X681" i="3"/>
  <c r="W681" i="3"/>
  <c r="T681" i="3"/>
  <c r="S681" i="3"/>
  <c r="U681" i="3" s="1"/>
  <c r="R681" i="3"/>
  <c r="Y832" i="3"/>
  <c r="X832" i="3"/>
  <c r="W832" i="3"/>
  <c r="T832" i="3"/>
  <c r="S832" i="3"/>
  <c r="U832" i="3" s="1"/>
  <c r="R832" i="3"/>
  <c r="Y924" i="3"/>
  <c r="X924" i="3"/>
  <c r="W924" i="3"/>
  <c r="T924" i="3"/>
  <c r="S924" i="3"/>
  <c r="U924" i="3" s="1"/>
  <c r="R924" i="3"/>
  <c r="Y704" i="3"/>
  <c r="X704" i="3"/>
  <c r="W704" i="3"/>
  <c r="T704" i="3"/>
  <c r="S704" i="3"/>
  <c r="U704" i="3" s="1"/>
  <c r="R704" i="3"/>
  <c r="Y920" i="3"/>
  <c r="X920" i="3"/>
  <c r="W920" i="3"/>
  <c r="T920" i="3"/>
  <c r="S920" i="3"/>
  <c r="U920" i="3" s="1"/>
  <c r="R920" i="3"/>
  <c r="Y776" i="3"/>
  <c r="X776" i="3"/>
  <c r="W776" i="3"/>
  <c r="T776" i="3"/>
  <c r="S776" i="3"/>
  <c r="U776" i="3" s="1"/>
  <c r="R776" i="3"/>
  <c r="Y861" i="3"/>
  <c r="X861" i="3"/>
  <c r="W861" i="3"/>
  <c r="T861" i="3"/>
  <c r="S861" i="3"/>
  <c r="U861" i="3" s="1"/>
  <c r="R861" i="3"/>
  <c r="Y144" i="3"/>
  <c r="X144" i="3"/>
  <c r="W144" i="3"/>
  <c r="T144" i="3"/>
  <c r="S144" i="3"/>
  <c r="U144" i="3" s="1"/>
  <c r="R144" i="3"/>
  <c r="Y984" i="3"/>
  <c r="X984" i="3"/>
  <c r="W984" i="3"/>
  <c r="T984" i="3"/>
  <c r="S984" i="3"/>
  <c r="U984" i="3" s="1"/>
  <c r="R984" i="3"/>
  <c r="Y254" i="3"/>
  <c r="X254" i="3"/>
  <c r="W254" i="3"/>
  <c r="T254" i="3"/>
  <c r="S254" i="3"/>
  <c r="U254" i="3" s="1"/>
  <c r="R254" i="3"/>
  <c r="Y1140" i="3"/>
  <c r="X1140" i="3"/>
  <c r="W1140" i="3"/>
  <c r="T1140" i="3"/>
  <c r="S1140" i="3"/>
  <c r="U1140" i="3" s="1"/>
  <c r="R1140" i="3"/>
  <c r="Y882" i="3"/>
  <c r="X882" i="3"/>
  <c r="W882" i="3"/>
  <c r="T882" i="3"/>
  <c r="S882" i="3"/>
  <c r="U882" i="3" s="1"/>
  <c r="R882" i="3"/>
  <c r="Y1166" i="3"/>
  <c r="X1166" i="3"/>
  <c r="W1166" i="3"/>
  <c r="T1166" i="3"/>
  <c r="S1166" i="3"/>
  <c r="U1166" i="3" s="1"/>
  <c r="R1166" i="3"/>
  <c r="Y1144" i="3"/>
  <c r="X1144" i="3"/>
  <c r="W1144" i="3"/>
  <c r="T1144" i="3"/>
  <c r="S1144" i="3"/>
  <c r="U1144" i="3" s="1"/>
  <c r="R1144" i="3"/>
  <c r="Y515" i="3"/>
  <c r="X515" i="3"/>
  <c r="W515" i="3"/>
  <c r="T515" i="3"/>
  <c r="S515" i="3"/>
  <c r="U515" i="3" s="1"/>
  <c r="R515" i="3"/>
  <c r="Y1018" i="3"/>
  <c r="X1018" i="3"/>
  <c r="W1018" i="3"/>
  <c r="T1018" i="3"/>
  <c r="S1018" i="3"/>
  <c r="U1018" i="3" s="1"/>
  <c r="R1018" i="3"/>
  <c r="Y1012" i="3"/>
  <c r="X1012" i="3"/>
  <c r="W1012" i="3"/>
  <c r="T1012" i="3"/>
  <c r="S1012" i="3"/>
  <c r="U1012" i="3" s="1"/>
  <c r="R1012" i="3"/>
  <c r="Y730" i="3"/>
  <c r="X730" i="3"/>
  <c r="W730" i="3"/>
  <c r="T730" i="3"/>
  <c r="S730" i="3"/>
  <c r="U730" i="3" s="1"/>
  <c r="R730" i="3"/>
  <c r="Y1022" i="3"/>
  <c r="X1022" i="3"/>
  <c r="W1022" i="3"/>
  <c r="T1022" i="3"/>
  <c r="S1022" i="3"/>
  <c r="U1022" i="3" s="1"/>
  <c r="R1022" i="3"/>
  <c r="Y80" i="3"/>
  <c r="X80" i="3"/>
  <c r="W80" i="3"/>
  <c r="T80" i="3"/>
  <c r="S80" i="3"/>
  <c r="U80" i="3" s="1"/>
  <c r="R80" i="3"/>
  <c r="Y933" i="3"/>
  <c r="X933" i="3"/>
  <c r="W933" i="3"/>
  <c r="T933" i="3"/>
  <c r="S933" i="3"/>
  <c r="U933" i="3" s="1"/>
  <c r="R933" i="3"/>
  <c r="Y68" i="3"/>
  <c r="X68" i="3"/>
  <c r="W68" i="3"/>
  <c r="T68" i="3"/>
  <c r="S68" i="3"/>
  <c r="U68" i="3" s="1"/>
  <c r="R68" i="3"/>
  <c r="Y75" i="3"/>
  <c r="X75" i="3"/>
  <c r="W75" i="3"/>
  <c r="T75" i="3"/>
  <c r="S75" i="3"/>
  <c r="U75" i="3" s="1"/>
  <c r="R75" i="3"/>
  <c r="Y76" i="3"/>
  <c r="X76" i="3"/>
  <c r="W76" i="3"/>
  <c r="T76" i="3"/>
  <c r="S76" i="3"/>
  <c r="U76" i="3" s="1"/>
  <c r="R76" i="3"/>
  <c r="Y249" i="3"/>
  <c r="X249" i="3"/>
  <c r="W249" i="3"/>
  <c r="T249" i="3"/>
  <c r="S249" i="3"/>
  <c r="U249" i="3" s="1"/>
  <c r="R249" i="3"/>
  <c r="Y588" i="3"/>
  <c r="X588" i="3"/>
  <c r="W588" i="3"/>
  <c r="T588" i="3"/>
  <c r="S588" i="3"/>
  <c r="U588" i="3" s="1"/>
  <c r="R588" i="3"/>
  <c r="Y878" i="3"/>
  <c r="X878" i="3"/>
  <c r="W878" i="3"/>
  <c r="T878" i="3"/>
  <c r="S878" i="3"/>
  <c r="U878" i="3" s="1"/>
  <c r="R878" i="3"/>
  <c r="Y959" i="3"/>
  <c r="X959" i="3"/>
  <c r="W959" i="3"/>
  <c r="T959" i="3"/>
  <c r="S959" i="3"/>
  <c r="U959" i="3" s="1"/>
  <c r="R959" i="3"/>
  <c r="Y77" i="3"/>
  <c r="X77" i="3"/>
  <c r="W77" i="3"/>
  <c r="T77" i="3"/>
  <c r="S77" i="3"/>
  <c r="U77" i="3" s="1"/>
  <c r="R77" i="3"/>
  <c r="Y961" i="3"/>
  <c r="X961" i="3"/>
  <c r="W961" i="3"/>
  <c r="T961" i="3"/>
  <c r="S961" i="3"/>
  <c r="U961" i="3" s="1"/>
  <c r="R961" i="3"/>
  <c r="Y72" i="3"/>
  <c r="X72" i="3"/>
  <c r="W72" i="3"/>
  <c r="T72" i="3"/>
  <c r="S72" i="3"/>
  <c r="U72" i="3" s="1"/>
  <c r="R72" i="3"/>
  <c r="Y70" i="3"/>
  <c r="X70" i="3"/>
  <c r="W70" i="3"/>
  <c r="T70" i="3"/>
  <c r="S70" i="3"/>
  <c r="U70" i="3" s="1"/>
  <c r="R70" i="3"/>
  <c r="Y96" i="3"/>
  <c r="X96" i="3"/>
  <c r="W96" i="3"/>
  <c r="T96" i="3"/>
  <c r="S96" i="3"/>
  <c r="U96" i="3" s="1"/>
  <c r="R96" i="3"/>
  <c r="Y518" i="3"/>
  <c r="X518" i="3"/>
  <c r="W518" i="3"/>
  <c r="T518" i="3"/>
  <c r="S518" i="3"/>
  <c r="U518" i="3" s="1"/>
  <c r="R518" i="3"/>
  <c r="Y688" i="3"/>
  <c r="X688" i="3"/>
  <c r="W688" i="3"/>
  <c r="T688" i="3"/>
  <c r="S688" i="3"/>
  <c r="U688" i="3" s="1"/>
  <c r="R688" i="3"/>
  <c r="Y11" i="3"/>
  <c r="X11" i="3"/>
  <c r="W11" i="3"/>
  <c r="T11" i="3"/>
  <c r="S11" i="3"/>
  <c r="U11" i="3" s="1"/>
  <c r="R11" i="3"/>
  <c r="Y419" i="3"/>
  <c r="X419" i="3"/>
  <c r="W419" i="3"/>
  <c r="T419" i="3"/>
  <c r="S419" i="3"/>
  <c r="U419" i="3" s="1"/>
  <c r="R419" i="3"/>
  <c r="Y1111" i="3"/>
  <c r="X1111" i="3"/>
  <c r="W1111" i="3"/>
  <c r="T1111" i="3"/>
  <c r="S1111" i="3"/>
  <c r="U1111" i="3" s="1"/>
  <c r="R1111" i="3"/>
  <c r="Y813" i="3"/>
  <c r="X813" i="3"/>
  <c r="W813" i="3"/>
  <c r="T813" i="3"/>
  <c r="S813" i="3"/>
  <c r="U813" i="3" s="1"/>
  <c r="R813" i="3"/>
  <c r="Y1273" i="3"/>
  <c r="X1273" i="3"/>
  <c r="W1273" i="3"/>
  <c r="T1273" i="3"/>
  <c r="S1273" i="3"/>
  <c r="U1273" i="3" s="1"/>
  <c r="R1273" i="3"/>
  <c r="Y1090" i="3"/>
  <c r="X1090" i="3"/>
  <c r="W1090" i="3"/>
  <c r="T1090" i="3"/>
  <c r="S1090" i="3"/>
  <c r="U1090" i="3" s="1"/>
  <c r="R1090" i="3"/>
  <c r="Y1148" i="3"/>
  <c r="X1148" i="3"/>
  <c r="W1148" i="3"/>
  <c r="T1148" i="3"/>
  <c r="S1148" i="3"/>
  <c r="U1148" i="3" s="1"/>
  <c r="R1148" i="3"/>
  <c r="Y705" i="3"/>
  <c r="X705" i="3"/>
  <c r="W705" i="3"/>
  <c r="T705" i="3"/>
  <c r="S705" i="3"/>
  <c r="U705" i="3" s="1"/>
  <c r="R705" i="3"/>
  <c r="Y901" i="3"/>
  <c r="X901" i="3"/>
  <c r="W901" i="3"/>
  <c r="T901" i="3"/>
  <c r="S901" i="3"/>
  <c r="U901" i="3" s="1"/>
  <c r="R901" i="3"/>
  <c r="Y45" i="3"/>
  <c r="X45" i="3"/>
  <c r="W45" i="3"/>
  <c r="T45" i="3"/>
  <c r="S45" i="3"/>
  <c r="U45" i="3" s="1"/>
  <c r="R45" i="3"/>
  <c r="Y1288" i="3"/>
  <c r="X1288" i="3"/>
  <c r="W1288" i="3"/>
  <c r="T1288" i="3"/>
  <c r="S1288" i="3"/>
  <c r="U1288" i="3" s="1"/>
  <c r="R1288" i="3"/>
  <c r="Y1232" i="3"/>
  <c r="X1232" i="3"/>
  <c r="W1232" i="3"/>
  <c r="T1232" i="3"/>
  <c r="S1232" i="3"/>
  <c r="U1232" i="3" s="1"/>
  <c r="R1232" i="3"/>
  <c r="Y158" i="3"/>
  <c r="X158" i="3"/>
  <c r="W158" i="3"/>
  <c r="T158" i="3"/>
  <c r="S158" i="3"/>
  <c r="U158" i="3" s="1"/>
  <c r="R158" i="3"/>
  <c r="Y156" i="3"/>
  <c r="X156" i="3"/>
  <c r="W156" i="3"/>
  <c r="T156" i="3"/>
  <c r="S156" i="3"/>
  <c r="U156" i="3" s="1"/>
  <c r="R156" i="3"/>
  <c r="Y565" i="3"/>
  <c r="X565" i="3"/>
  <c r="W565" i="3"/>
  <c r="T565" i="3"/>
  <c r="S565" i="3"/>
  <c r="U565" i="3" s="1"/>
  <c r="R565" i="3"/>
  <c r="Y884" i="3"/>
  <c r="X884" i="3"/>
  <c r="W884" i="3"/>
  <c r="T884" i="3"/>
  <c r="S884" i="3"/>
  <c r="U884" i="3" s="1"/>
  <c r="R884" i="3"/>
  <c r="Y820" i="3"/>
  <c r="X820" i="3"/>
  <c r="W820" i="3"/>
  <c r="T820" i="3"/>
  <c r="S820" i="3"/>
  <c r="U820" i="3" s="1"/>
  <c r="R820" i="3"/>
  <c r="Y883" i="3"/>
  <c r="X883" i="3"/>
  <c r="W883" i="3"/>
  <c r="T883" i="3"/>
  <c r="S883" i="3"/>
  <c r="U883" i="3" s="1"/>
  <c r="R883" i="3"/>
  <c r="Y834" i="3"/>
  <c r="X834" i="3"/>
  <c r="W834" i="3"/>
  <c r="T834" i="3"/>
  <c r="S834" i="3"/>
  <c r="U834" i="3" s="1"/>
  <c r="R834" i="3"/>
  <c r="Y853" i="3"/>
  <c r="X853" i="3"/>
  <c r="W853" i="3"/>
  <c r="T853" i="3"/>
  <c r="S853" i="3"/>
  <c r="U853" i="3" s="1"/>
  <c r="R853" i="3"/>
  <c r="Y810" i="3"/>
  <c r="X810" i="3"/>
  <c r="W810" i="3"/>
  <c r="T810" i="3"/>
  <c r="S810" i="3"/>
  <c r="U810" i="3" s="1"/>
  <c r="R810" i="3"/>
  <c r="Y815" i="3"/>
  <c r="X815" i="3"/>
  <c r="W815" i="3"/>
  <c r="T815" i="3"/>
  <c r="S815" i="3"/>
  <c r="U815" i="3" s="1"/>
  <c r="R815" i="3"/>
  <c r="Y836" i="3"/>
  <c r="X836" i="3"/>
  <c r="W836" i="3"/>
  <c r="T836" i="3"/>
  <c r="S836" i="3"/>
  <c r="U836" i="3" s="1"/>
  <c r="R836" i="3"/>
  <c r="Y838" i="3"/>
  <c r="X838" i="3"/>
  <c r="W838" i="3"/>
  <c r="T838" i="3"/>
  <c r="S838" i="3"/>
  <c r="U838" i="3" s="1"/>
  <c r="R838" i="3"/>
  <c r="Y822" i="3"/>
  <c r="X822" i="3"/>
  <c r="W822" i="3"/>
  <c r="T822" i="3"/>
  <c r="S822" i="3"/>
  <c r="U822" i="3" s="1"/>
  <c r="R822" i="3"/>
  <c r="Y819" i="3"/>
  <c r="X819" i="3"/>
  <c r="W819" i="3"/>
  <c r="T819" i="3"/>
  <c r="S819" i="3"/>
  <c r="U819" i="3" s="1"/>
  <c r="R819" i="3"/>
  <c r="Y839" i="3"/>
  <c r="X839" i="3"/>
  <c r="W839" i="3"/>
  <c r="T839" i="3"/>
  <c r="S839" i="3"/>
  <c r="U839" i="3" s="1"/>
  <c r="R839" i="3"/>
  <c r="Y812" i="3"/>
  <c r="X812" i="3"/>
  <c r="W812" i="3"/>
  <c r="T812" i="3"/>
  <c r="S812" i="3"/>
  <c r="U812" i="3" s="1"/>
  <c r="R812" i="3"/>
  <c r="Y1149" i="3"/>
  <c r="X1149" i="3"/>
  <c r="W1149" i="3"/>
  <c r="T1149" i="3"/>
  <c r="S1149" i="3"/>
  <c r="U1149" i="3" s="1"/>
  <c r="R1149" i="3"/>
  <c r="Y1030" i="3"/>
  <c r="X1030" i="3"/>
  <c r="W1030" i="3"/>
  <c r="T1030" i="3"/>
  <c r="S1030" i="3"/>
  <c r="U1030" i="3" s="1"/>
  <c r="R1030" i="3"/>
  <c r="Y1302" i="3"/>
  <c r="X1302" i="3"/>
  <c r="W1302" i="3"/>
  <c r="T1302" i="3"/>
  <c r="S1302" i="3"/>
  <c r="U1302" i="3" s="1"/>
  <c r="R1302" i="3"/>
  <c r="Y741" i="3"/>
  <c r="X741" i="3"/>
  <c r="W741" i="3"/>
  <c r="T741" i="3"/>
  <c r="S741" i="3"/>
  <c r="U741" i="3" s="1"/>
  <c r="R741" i="3"/>
  <c r="Y134" i="3"/>
  <c r="X134" i="3"/>
  <c r="W134" i="3"/>
  <c r="T134" i="3"/>
  <c r="S134" i="3"/>
  <c r="U134" i="3" s="1"/>
  <c r="R134" i="3"/>
  <c r="Y590" i="3"/>
  <c r="X590" i="3"/>
  <c r="W590" i="3"/>
  <c r="T590" i="3"/>
  <c r="S590" i="3"/>
  <c r="U590" i="3" s="1"/>
  <c r="R590" i="3"/>
  <c r="Y1252" i="3"/>
  <c r="X1252" i="3"/>
  <c r="W1252" i="3"/>
  <c r="T1252" i="3"/>
  <c r="S1252" i="3"/>
  <c r="U1252" i="3" s="1"/>
  <c r="R1252" i="3"/>
  <c r="Y746" i="3"/>
  <c r="X746" i="3"/>
  <c r="W746" i="3"/>
  <c r="T746" i="3"/>
  <c r="S746" i="3"/>
  <c r="U746" i="3" s="1"/>
  <c r="R746" i="3"/>
  <c r="Y636" i="3"/>
  <c r="X636" i="3"/>
  <c r="W636" i="3"/>
  <c r="V636" i="3"/>
  <c r="T636" i="3"/>
  <c r="S636" i="3"/>
  <c r="U636" i="3" s="1"/>
  <c r="R636" i="3"/>
  <c r="Y35" i="3"/>
  <c r="X35" i="3"/>
  <c r="W35" i="3"/>
  <c r="T35" i="3"/>
  <c r="S35" i="3"/>
  <c r="U35" i="3" s="1"/>
  <c r="R35" i="3"/>
  <c r="Y136" i="3"/>
  <c r="X136" i="3"/>
  <c r="W136" i="3"/>
  <c r="T136" i="3"/>
  <c r="S136" i="3"/>
  <c r="U136" i="3" s="1"/>
  <c r="R136" i="3"/>
  <c r="Y126" i="3"/>
  <c r="X126" i="3"/>
  <c r="W126" i="3"/>
  <c r="T126" i="3"/>
  <c r="S126" i="3"/>
  <c r="U126" i="3" s="1"/>
  <c r="R126" i="3"/>
  <c r="Y116" i="3"/>
  <c r="X116" i="3"/>
  <c r="W116" i="3"/>
  <c r="T116" i="3"/>
  <c r="S116" i="3"/>
  <c r="U116" i="3" s="1"/>
  <c r="R116" i="3"/>
  <c r="Y93" i="3"/>
  <c r="X93" i="3"/>
  <c r="W93" i="3"/>
  <c r="T93" i="3"/>
  <c r="S93" i="3"/>
  <c r="U93" i="3" s="1"/>
  <c r="R93" i="3"/>
  <c r="Y95" i="3"/>
  <c r="X95" i="3"/>
  <c r="W95" i="3"/>
  <c r="T95" i="3"/>
  <c r="S95" i="3"/>
  <c r="U95" i="3" s="1"/>
  <c r="R95" i="3"/>
  <c r="Y1021" i="3"/>
  <c r="X1021" i="3"/>
  <c r="W1021" i="3"/>
  <c r="T1021" i="3"/>
  <c r="S1021" i="3"/>
  <c r="U1021" i="3" s="1"/>
  <c r="R1021" i="3"/>
  <c r="Y1097" i="3"/>
  <c r="X1097" i="3"/>
  <c r="W1097" i="3"/>
  <c r="T1097" i="3"/>
  <c r="S1097" i="3"/>
  <c r="U1097" i="3" s="1"/>
  <c r="R1097" i="3"/>
  <c r="V1097" i="3" s="1"/>
  <c r="Y969" i="3"/>
  <c r="X969" i="3"/>
  <c r="W969" i="3"/>
  <c r="T969" i="3"/>
  <c r="S969" i="3"/>
  <c r="U969" i="3" s="1"/>
  <c r="R969" i="3"/>
  <c r="Y244" i="3"/>
  <c r="X244" i="3"/>
  <c r="W244" i="3"/>
  <c r="T244" i="3"/>
  <c r="S244" i="3"/>
  <c r="U244" i="3" s="1"/>
  <c r="R244" i="3"/>
  <c r="Y1307" i="3"/>
  <c r="X1307" i="3"/>
  <c r="W1307" i="3"/>
  <c r="T1307" i="3"/>
  <c r="S1307" i="3"/>
  <c r="U1307" i="3" s="1"/>
  <c r="R1307" i="3"/>
  <c r="Y1120" i="3"/>
  <c r="X1120" i="3"/>
  <c r="W1120" i="3"/>
  <c r="T1120" i="3"/>
  <c r="S1120" i="3"/>
  <c r="U1120" i="3" s="1"/>
  <c r="R1120" i="3"/>
  <c r="Y1026" i="3"/>
  <c r="X1026" i="3"/>
  <c r="W1026" i="3"/>
  <c r="T1026" i="3"/>
  <c r="S1026" i="3"/>
  <c r="U1026" i="3" s="1"/>
  <c r="R1026" i="3"/>
  <c r="Y390" i="3"/>
  <c r="X390" i="3"/>
  <c r="W390" i="3"/>
  <c r="T390" i="3"/>
  <c r="S390" i="3"/>
  <c r="U390" i="3" s="1"/>
  <c r="R390" i="3"/>
  <c r="Y403" i="3"/>
  <c r="X403" i="3"/>
  <c r="W403" i="3"/>
  <c r="T403" i="3"/>
  <c r="S403" i="3"/>
  <c r="U403" i="3" s="1"/>
  <c r="R403" i="3"/>
  <c r="V403" i="3" s="1"/>
  <c r="Y992" i="3"/>
  <c r="X992" i="3"/>
  <c r="W992" i="3"/>
  <c r="T992" i="3"/>
  <c r="S992" i="3"/>
  <c r="U992" i="3" s="1"/>
  <c r="R992" i="3"/>
  <c r="Y991" i="3"/>
  <c r="X991" i="3"/>
  <c r="W991" i="3"/>
  <c r="T991" i="3"/>
  <c r="S991" i="3"/>
  <c r="U991" i="3" s="1"/>
  <c r="R991" i="3"/>
  <c r="Y990" i="3"/>
  <c r="X990" i="3"/>
  <c r="W990" i="3"/>
  <c r="T990" i="3"/>
  <c r="S990" i="3"/>
  <c r="U990" i="3" s="1"/>
  <c r="R990" i="3"/>
  <c r="Y1042" i="3"/>
  <c r="X1042" i="3"/>
  <c r="W1042" i="3"/>
  <c r="T1042" i="3"/>
  <c r="S1042" i="3"/>
  <c r="U1042" i="3" s="1"/>
  <c r="R1042" i="3"/>
  <c r="Y795" i="3"/>
  <c r="X795" i="3"/>
  <c r="W795" i="3"/>
  <c r="T795" i="3"/>
  <c r="S795" i="3"/>
  <c r="U795" i="3" s="1"/>
  <c r="R795" i="3"/>
  <c r="Y1117" i="3"/>
  <c r="X1117" i="3"/>
  <c r="W1117" i="3"/>
  <c r="T1117" i="3"/>
  <c r="S1117" i="3"/>
  <c r="U1117" i="3" s="1"/>
  <c r="R1117" i="3"/>
  <c r="Y1063" i="3"/>
  <c r="X1063" i="3"/>
  <c r="W1063" i="3"/>
  <c r="T1063" i="3"/>
  <c r="S1063" i="3"/>
  <c r="U1063" i="3" s="1"/>
  <c r="R1063" i="3"/>
  <c r="Y61" i="3"/>
  <c r="X61" i="3"/>
  <c r="W61" i="3"/>
  <c r="T61" i="3"/>
  <c r="S61" i="3"/>
  <c r="U61" i="3" s="1"/>
  <c r="R61" i="3"/>
  <c r="V61" i="3" s="1"/>
  <c r="Y622" i="3"/>
  <c r="X622" i="3"/>
  <c r="W622" i="3"/>
  <c r="T622" i="3"/>
  <c r="S622" i="3"/>
  <c r="U622" i="3" s="1"/>
  <c r="R622" i="3"/>
  <c r="Y73" i="3"/>
  <c r="X73" i="3"/>
  <c r="W73" i="3"/>
  <c r="T73" i="3"/>
  <c r="S73" i="3"/>
  <c r="U73" i="3" s="1"/>
  <c r="R73" i="3"/>
  <c r="Y276" i="3"/>
  <c r="X276" i="3"/>
  <c r="W276" i="3"/>
  <c r="T276" i="3"/>
  <c r="S276" i="3"/>
  <c r="U276" i="3" s="1"/>
  <c r="R276" i="3"/>
  <c r="Y145" i="3"/>
  <c r="X145" i="3"/>
  <c r="W145" i="3"/>
  <c r="T145" i="3"/>
  <c r="S145" i="3"/>
  <c r="U145" i="3" s="1"/>
  <c r="R145" i="3"/>
  <c r="Y908" i="3"/>
  <c r="X908" i="3"/>
  <c r="W908" i="3"/>
  <c r="T908" i="3"/>
  <c r="S908" i="3"/>
  <c r="U908" i="3" s="1"/>
  <c r="R908" i="3"/>
  <c r="Y907" i="3"/>
  <c r="X907" i="3"/>
  <c r="W907" i="3"/>
  <c r="T907" i="3"/>
  <c r="S907" i="3"/>
  <c r="U907" i="3" s="1"/>
  <c r="R907" i="3"/>
  <c r="Y912" i="3"/>
  <c r="X912" i="3"/>
  <c r="W912" i="3"/>
  <c r="T912" i="3"/>
  <c r="S912" i="3"/>
  <c r="U912" i="3" s="1"/>
  <c r="R912" i="3"/>
  <c r="V912" i="3" s="1"/>
  <c r="Y314" i="3"/>
  <c r="X314" i="3"/>
  <c r="W314" i="3"/>
  <c r="T314" i="3"/>
  <c r="S314" i="3"/>
  <c r="U314" i="3" s="1"/>
  <c r="R314" i="3"/>
  <c r="Y522" i="3"/>
  <c r="X522" i="3"/>
  <c r="W522" i="3"/>
  <c r="T522" i="3"/>
  <c r="S522" i="3"/>
  <c r="U522" i="3" s="1"/>
  <c r="R522" i="3"/>
  <c r="Y1107" i="3"/>
  <c r="X1107" i="3"/>
  <c r="W1107" i="3"/>
  <c r="T1107" i="3"/>
  <c r="S1107" i="3"/>
  <c r="U1107" i="3" s="1"/>
  <c r="R1107" i="3"/>
  <c r="Y1138" i="3"/>
  <c r="X1138" i="3"/>
  <c r="W1138" i="3"/>
  <c r="T1138" i="3"/>
  <c r="S1138" i="3"/>
  <c r="U1138" i="3" s="1"/>
  <c r="R1138" i="3"/>
  <c r="Y1136" i="3"/>
  <c r="X1136" i="3"/>
  <c r="W1136" i="3"/>
  <c r="T1136" i="3"/>
  <c r="S1136" i="3"/>
  <c r="U1136" i="3" s="1"/>
  <c r="R1136" i="3"/>
  <c r="Y731" i="3"/>
  <c r="X731" i="3"/>
  <c r="W731" i="3"/>
  <c r="T731" i="3"/>
  <c r="S731" i="3"/>
  <c r="U731" i="3" s="1"/>
  <c r="R731" i="3"/>
  <c r="Y439" i="3"/>
  <c r="X439" i="3"/>
  <c r="W439" i="3"/>
  <c r="T439" i="3"/>
  <c r="S439" i="3"/>
  <c r="U439" i="3" s="1"/>
  <c r="R439" i="3"/>
  <c r="Y495" i="3"/>
  <c r="X495" i="3"/>
  <c r="W495" i="3"/>
  <c r="T495" i="3"/>
  <c r="S495" i="3"/>
  <c r="U495" i="3" s="1"/>
  <c r="R495" i="3"/>
  <c r="V495" i="3" s="1"/>
  <c r="Y661" i="3"/>
  <c r="X661" i="3"/>
  <c r="W661" i="3"/>
  <c r="T661" i="3"/>
  <c r="S661" i="3"/>
  <c r="U661" i="3" s="1"/>
  <c r="R661" i="3"/>
  <c r="Y329" i="3"/>
  <c r="X329" i="3"/>
  <c r="W329" i="3"/>
  <c r="T329" i="3"/>
  <c r="S329" i="3"/>
  <c r="U329" i="3" s="1"/>
  <c r="R329" i="3"/>
  <c r="Y328" i="3"/>
  <c r="X328" i="3"/>
  <c r="W328" i="3"/>
  <c r="T328" i="3"/>
  <c r="S328" i="3"/>
  <c r="U328" i="3" s="1"/>
  <c r="R328" i="3"/>
  <c r="Y112" i="3"/>
  <c r="X112" i="3"/>
  <c r="W112" i="3"/>
  <c r="T112" i="3"/>
  <c r="S112" i="3"/>
  <c r="U112" i="3" s="1"/>
  <c r="R112" i="3"/>
  <c r="Y10" i="3"/>
  <c r="X10" i="3"/>
  <c r="W10" i="3"/>
  <c r="T10" i="3"/>
  <c r="S10" i="3"/>
  <c r="U10" i="3" s="1"/>
  <c r="R10" i="3"/>
  <c r="Y1154" i="3"/>
  <c r="X1154" i="3"/>
  <c r="W1154" i="3"/>
  <c r="T1154" i="3"/>
  <c r="S1154" i="3"/>
  <c r="U1154" i="3" s="1"/>
  <c r="R1154" i="3"/>
  <c r="Y689" i="3"/>
  <c r="X689" i="3"/>
  <c r="W689" i="3"/>
  <c r="T689" i="3"/>
  <c r="S689" i="3"/>
  <c r="U689" i="3" s="1"/>
  <c r="R689" i="3"/>
  <c r="Y854" i="3"/>
  <c r="X854" i="3"/>
  <c r="W854" i="3"/>
  <c r="T854" i="3"/>
  <c r="S854" i="3"/>
  <c r="U854" i="3" s="1"/>
  <c r="R854" i="3"/>
  <c r="V854" i="3" s="1"/>
  <c r="Y857" i="3"/>
  <c r="X857" i="3"/>
  <c r="W857" i="3"/>
  <c r="T857" i="3"/>
  <c r="S857" i="3"/>
  <c r="U857" i="3" s="1"/>
  <c r="R857" i="3"/>
  <c r="Y693" i="3"/>
  <c r="X693" i="3"/>
  <c r="W693" i="3"/>
  <c r="T693" i="3"/>
  <c r="S693" i="3"/>
  <c r="U693" i="3" s="1"/>
  <c r="R693" i="3"/>
  <c r="Y492" i="3"/>
  <c r="X492" i="3"/>
  <c r="W492" i="3"/>
  <c r="T492" i="3"/>
  <c r="S492" i="3"/>
  <c r="U492" i="3" s="1"/>
  <c r="R492" i="3"/>
  <c r="Y1142" i="3"/>
  <c r="X1142" i="3"/>
  <c r="W1142" i="3"/>
  <c r="T1142" i="3"/>
  <c r="S1142" i="3"/>
  <c r="U1142" i="3" s="1"/>
  <c r="R1142" i="3"/>
  <c r="Y330" i="3"/>
  <c r="X330" i="3"/>
  <c r="W330" i="3"/>
  <c r="T330" i="3"/>
  <c r="S330" i="3"/>
  <c r="U330" i="3" s="1"/>
  <c r="R330" i="3"/>
  <c r="Y1152" i="3"/>
  <c r="X1152" i="3"/>
  <c r="W1152" i="3"/>
  <c r="T1152" i="3"/>
  <c r="S1152" i="3"/>
  <c r="U1152" i="3" s="1"/>
  <c r="R1152" i="3"/>
  <c r="V1152" i="3" s="1"/>
  <c r="Y1198" i="3"/>
  <c r="X1198" i="3"/>
  <c r="W1198" i="3"/>
  <c r="T1198" i="3"/>
  <c r="S1198" i="3"/>
  <c r="U1198" i="3" s="1"/>
  <c r="R1198" i="3"/>
  <c r="Y501" i="3"/>
  <c r="X501" i="3"/>
  <c r="W501" i="3"/>
  <c r="T501" i="3"/>
  <c r="S501" i="3"/>
  <c r="U501" i="3" s="1"/>
  <c r="R501" i="3"/>
  <c r="Y140" i="3"/>
  <c r="X140" i="3"/>
  <c r="W140" i="3"/>
  <c r="T140" i="3"/>
  <c r="S140" i="3"/>
  <c r="U140" i="3" s="1"/>
  <c r="R140" i="3"/>
  <c r="Y273" i="3"/>
  <c r="X273" i="3"/>
  <c r="W273" i="3"/>
  <c r="T273" i="3"/>
  <c r="S273" i="3"/>
  <c r="U273" i="3" s="1"/>
  <c r="R273" i="3"/>
  <c r="Y1076" i="3"/>
  <c r="X1076" i="3"/>
  <c r="W1076" i="3"/>
  <c r="T1076" i="3"/>
  <c r="S1076" i="3"/>
  <c r="U1076" i="3" s="1"/>
  <c r="R1076" i="3"/>
  <c r="Y29" i="3"/>
  <c r="X29" i="3"/>
  <c r="W29" i="3"/>
  <c r="T29" i="3"/>
  <c r="S29" i="3"/>
  <c r="U29" i="3" s="1"/>
  <c r="R29" i="3"/>
  <c r="Y71" i="3"/>
  <c r="X71" i="3"/>
  <c r="W71" i="3"/>
  <c r="T71" i="3"/>
  <c r="S71" i="3"/>
  <c r="U71" i="3" s="1"/>
  <c r="R71" i="3"/>
  <c r="Y1164" i="3"/>
  <c r="X1164" i="3"/>
  <c r="W1164" i="3"/>
  <c r="T1164" i="3"/>
  <c r="S1164" i="3"/>
  <c r="U1164" i="3" s="1"/>
  <c r="R1164" i="3"/>
  <c r="V1164" i="3" s="1"/>
  <c r="Y335" i="3"/>
  <c r="X335" i="3"/>
  <c r="W335" i="3"/>
  <c r="T335" i="3"/>
  <c r="S335" i="3"/>
  <c r="U335" i="3" s="1"/>
  <c r="R335" i="3"/>
  <c r="Y543" i="3"/>
  <c r="X543" i="3"/>
  <c r="W543" i="3"/>
  <c r="T543" i="3"/>
  <c r="S543" i="3"/>
  <c r="U543" i="3" s="1"/>
  <c r="R543" i="3"/>
  <c r="Y339" i="3"/>
  <c r="X339" i="3"/>
  <c r="W339" i="3"/>
  <c r="T339" i="3"/>
  <c r="S339" i="3"/>
  <c r="U339" i="3" s="1"/>
  <c r="R339" i="3"/>
  <c r="Y333" i="3"/>
  <c r="X333" i="3"/>
  <c r="W333" i="3"/>
  <c r="T333" i="3"/>
  <c r="S333" i="3"/>
  <c r="U333" i="3" s="1"/>
  <c r="R333" i="3"/>
  <c r="Y334" i="3"/>
  <c r="X334" i="3"/>
  <c r="W334" i="3"/>
  <c r="T334" i="3"/>
  <c r="S334" i="3"/>
  <c r="U334" i="3" s="1"/>
  <c r="R334" i="3"/>
  <c r="Y1289" i="3"/>
  <c r="X1289" i="3"/>
  <c r="W1289" i="3"/>
  <c r="T1289" i="3"/>
  <c r="S1289" i="3"/>
  <c r="U1289" i="3" s="1"/>
  <c r="R1289" i="3"/>
  <c r="Y343" i="3"/>
  <c r="X343" i="3"/>
  <c r="W343" i="3"/>
  <c r="T343" i="3"/>
  <c r="S343" i="3"/>
  <c r="U343" i="3" s="1"/>
  <c r="R343" i="3"/>
  <c r="Y341" i="3"/>
  <c r="X341" i="3"/>
  <c r="W341" i="3"/>
  <c r="T341" i="3"/>
  <c r="S341" i="3"/>
  <c r="U341" i="3" s="1"/>
  <c r="R341" i="3"/>
  <c r="V341" i="3" s="1"/>
  <c r="Y1278" i="3"/>
  <c r="X1278" i="3"/>
  <c r="W1278" i="3"/>
  <c r="T1278" i="3"/>
  <c r="S1278" i="3"/>
  <c r="U1278" i="3" s="1"/>
  <c r="R1278" i="3"/>
  <c r="Y1157" i="3"/>
  <c r="X1157" i="3"/>
  <c r="W1157" i="3"/>
  <c r="T1157" i="3"/>
  <c r="S1157" i="3"/>
  <c r="U1157" i="3" s="1"/>
  <c r="R1157" i="3"/>
  <c r="Y944" i="3"/>
  <c r="X944" i="3"/>
  <c r="W944" i="3"/>
  <c r="T944" i="3"/>
  <c r="S944" i="3"/>
  <c r="U944" i="3" s="1"/>
  <c r="R944" i="3"/>
  <c r="Y936" i="3"/>
  <c r="X936" i="3"/>
  <c r="W936" i="3"/>
  <c r="T936" i="3"/>
  <c r="S936" i="3"/>
  <c r="U936" i="3" s="1"/>
  <c r="R936" i="3"/>
  <c r="Y529" i="3"/>
  <c r="X529" i="3"/>
  <c r="W529" i="3"/>
  <c r="T529" i="3"/>
  <c r="S529" i="3"/>
  <c r="U529" i="3" s="1"/>
  <c r="R529" i="3"/>
  <c r="Y1230" i="3"/>
  <c r="X1230" i="3"/>
  <c r="W1230" i="3"/>
  <c r="T1230" i="3"/>
  <c r="S1230" i="3"/>
  <c r="U1230" i="3" s="1"/>
  <c r="R1230" i="3"/>
  <c r="Y245" i="3"/>
  <c r="X245" i="3"/>
  <c r="W245" i="3"/>
  <c r="T245" i="3"/>
  <c r="S245" i="3"/>
  <c r="U245" i="3" s="1"/>
  <c r="R245" i="3"/>
  <c r="Y272" i="3"/>
  <c r="X272" i="3"/>
  <c r="W272" i="3"/>
  <c r="T272" i="3"/>
  <c r="S272" i="3"/>
  <c r="U272" i="3" s="1"/>
  <c r="R272" i="3"/>
  <c r="V272" i="3" s="1"/>
  <c r="Y1301" i="3"/>
  <c r="X1301" i="3"/>
  <c r="W1301" i="3"/>
  <c r="T1301" i="3"/>
  <c r="S1301" i="3"/>
  <c r="U1301" i="3" s="1"/>
  <c r="R1301" i="3"/>
  <c r="Y467" i="3"/>
  <c r="X467" i="3"/>
  <c r="W467" i="3"/>
  <c r="T467" i="3"/>
  <c r="S467" i="3"/>
  <c r="U467" i="3" s="1"/>
  <c r="R467" i="3"/>
  <c r="Y1118" i="3"/>
  <c r="X1118" i="3"/>
  <c r="W1118" i="3"/>
  <c r="T1118" i="3"/>
  <c r="S1118" i="3"/>
  <c r="U1118" i="3" s="1"/>
  <c r="R1118" i="3"/>
  <c r="Y595" i="3"/>
  <c r="X595" i="3"/>
  <c r="W595" i="3"/>
  <c r="T595" i="3"/>
  <c r="S595" i="3"/>
  <c r="U595" i="3" s="1"/>
  <c r="R595" i="3"/>
  <c r="Y81" i="3"/>
  <c r="X81" i="3"/>
  <c r="W81" i="3"/>
  <c r="T81" i="3"/>
  <c r="S81" i="3"/>
  <c r="U81" i="3" s="1"/>
  <c r="R81" i="3"/>
  <c r="Y1172" i="3"/>
  <c r="X1172" i="3"/>
  <c r="W1172" i="3"/>
  <c r="T1172" i="3"/>
  <c r="S1172" i="3"/>
  <c r="U1172" i="3" s="1"/>
  <c r="R1172" i="3"/>
  <c r="Y74" i="3"/>
  <c r="X74" i="3"/>
  <c r="W74" i="3"/>
  <c r="T74" i="3"/>
  <c r="S74" i="3"/>
  <c r="U74" i="3" s="1"/>
  <c r="R74" i="3"/>
  <c r="Y592" i="3"/>
  <c r="X592" i="3"/>
  <c r="W592" i="3"/>
  <c r="T592" i="3"/>
  <c r="S592" i="3"/>
  <c r="U592" i="3" s="1"/>
  <c r="R592" i="3"/>
  <c r="V592" i="3" s="1"/>
  <c r="Y916" i="3"/>
  <c r="X916" i="3"/>
  <c r="W916" i="3"/>
  <c r="T916" i="3"/>
  <c r="S916" i="3"/>
  <c r="U916" i="3" s="1"/>
  <c r="R916" i="3"/>
  <c r="Y594" i="3"/>
  <c r="X594" i="3"/>
  <c r="W594" i="3"/>
  <c r="T594" i="3"/>
  <c r="S594" i="3"/>
  <c r="U594" i="3" s="1"/>
  <c r="R594" i="3"/>
  <c r="Y475" i="3"/>
  <c r="X475" i="3"/>
  <c r="W475" i="3"/>
  <c r="T475" i="3"/>
  <c r="S475" i="3"/>
  <c r="U475" i="3" s="1"/>
  <c r="R475" i="3"/>
  <c r="Y63" i="3"/>
  <c r="X63" i="3"/>
  <c r="W63" i="3"/>
  <c r="T63" i="3"/>
  <c r="S63" i="3"/>
  <c r="U63" i="3" s="1"/>
  <c r="R63" i="3"/>
  <c r="Y47" i="3"/>
  <c r="X47" i="3"/>
  <c r="W47" i="3"/>
  <c r="T47" i="3"/>
  <c r="S47" i="3"/>
  <c r="U47" i="3" s="1"/>
  <c r="R47" i="3"/>
  <c r="Y448" i="3"/>
  <c r="X448" i="3"/>
  <c r="W448" i="3"/>
  <c r="T448" i="3"/>
  <c r="S448" i="3"/>
  <c r="U448" i="3" s="1"/>
  <c r="R448" i="3"/>
  <c r="Y194" i="3"/>
  <c r="X194" i="3"/>
  <c r="W194" i="3"/>
  <c r="T194" i="3"/>
  <c r="S194" i="3"/>
  <c r="U194" i="3" s="1"/>
  <c r="R194" i="3"/>
  <c r="Y97" i="3"/>
  <c r="X97" i="3"/>
  <c r="W97" i="3"/>
  <c r="T97" i="3"/>
  <c r="S97" i="3"/>
  <c r="U97" i="3" s="1"/>
  <c r="R97" i="3"/>
  <c r="V97" i="3" s="1"/>
  <c r="Y1300" i="3"/>
  <c r="X1300" i="3"/>
  <c r="W1300" i="3"/>
  <c r="T1300" i="3"/>
  <c r="S1300" i="3"/>
  <c r="U1300" i="3" s="1"/>
  <c r="R1300" i="3"/>
  <c r="Y818" i="3"/>
  <c r="X818" i="3"/>
  <c r="W818" i="3"/>
  <c r="T818" i="3"/>
  <c r="S818" i="3"/>
  <c r="U818" i="3" s="1"/>
  <c r="R818" i="3"/>
  <c r="Y133" i="3"/>
  <c r="X133" i="3"/>
  <c r="W133" i="3"/>
  <c r="T133" i="3"/>
  <c r="S133" i="3"/>
  <c r="U133" i="3" s="1"/>
  <c r="R133" i="3"/>
  <c r="Y601" i="3"/>
  <c r="X601" i="3"/>
  <c r="W601" i="3"/>
  <c r="T601" i="3"/>
  <c r="S601" i="3"/>
  <c r="U601" i="3" s="1"/>
  <c r="R601" i="3"/>
  <c r="Y597" i="3"/>
  <c r="X597" i="3"/>
  <c r="W597" i="3"/>
  <c r="T597" i="3"/>
  <c r="S597" i="3"/>
  <c r="U597" i="3" s="1"/>
  <c r="R597" i="3"/>
  <c r="Y768" i="3"/>
  <c r="X768" i="3"/>
  <c r="W768" i="3"/>
  <c r="T768" i="3"/>
  <c r="S768" i="3"/>
  <c r="U768" i="3" s="1"/>
  <c r="R768" i="3"/>
  <c r="Y754" i="3"/>
  <c r="X754" i="3"/>
  <c r="W754" i="3"/>
  <c r="T754" i="3"/>
  <c r="S754" i="3"/>
  <c r="U754" i="3" s="1"/>
  <c r="R754" i="3"/>
  <c r="V754" i="3" s="1"/>
  <c r="Y531" i="3"/>
  <c r="X531" i="3"/>
  <c r="W531" i="3"/>
  <c r="T531" i="3"/>
  <c r="S531" i="3"/>
  <c r="U531" i="3" s="1"/>
  <c r="R531" i="3"/>
  <c r="Y299" i="3"/>
  <c r="X299" i="3"/>
  <c r="W299" i="3"/>
  <c r="T299" i="3"/>
  <c r="S299" i="3"/>
  <c r="U299" i="3" s="1"/>
  <c r="R299" i="3"/>
  <c r="Y241" i="3"/>
  <c r="X241" i="3"/>
  <c r="W241" i="3"/>
  <c r="T241" i="3"/>
  <c r="S241" i="3"/>
  <c r="U241" i="3" s="1"/>
  <c r="R241" i="3"/>
  <c r="Y187" i="3"/>
  <c r="X187" i="3"/>
  <c r="W187" i="3"/>
  <c r="T187" i="3"/>
  <c r="S187" i="3"/>
  <c r="U187" i="3" s="1"/>
  <c r="R187" i="3"/>
  <c r="Y740" i="3"/>
  <c r="X740" i="3"/>
  <c r="W740" i="3"/>
  <c r="T740" i="3"/>
  <c r="S740" i="3"/>
  <c r="U740" i="3" s="1"/>
  <c r="R740" i="3"/>
  <c r="Y635" i="3"/>
  <c r="X635" i="3"/>
  <c r="W635" i="3"/>
  <c r="T635" i="3"/>
  <c r="S635" i="3"/>
  <c r="U635" i="3" s="1"/>
  <c r="R635" i="3"/>
  <c r="Y998" i="3"/>
  <c r="X998" i="3"/>
  <c r="W998" i="3"/>
  <c r="T998" i="3"/>
  <c r="S998" i="3"/>
  <c r="U998" i="3" s="1"/>
  <c r="R998" i="3"/>
  <c r="Y349" i="3"/>
  <c r="X349" i="3"/>
  <c r="W349" i="3"/>
  <c r="T349" i="3"/>
  <c r="S349" i="3"/>
  <c r="U349" i="3" s="1"/>
  <c r="R349" i="3"/>
  <c r="V349" i="3" s="1"/>
  <c r="Y78" i="3"/>
  <c r="X78" i="3"/>
  <c r="W78" i="3"/>
  <c r="T78" i="3"/>
  <c r="S78" i="3"/>
  <c r="U78" i="3" s="1"/>
  <c r="R78" i="3"/>
  <c r="Y195" i="3"/>
  <c r="X195" i="3"/>
  <c r="W195" i="3"/>
  <c r="T195" i="3"/>
  <c r="S195" i="3"/>
  <c r="U195" i="3" s="1"/>
  <c r="R195" i="3"/>
  <c r="Y937" i="3"/>
  <c r="X937" i="3"/>
  <c r="W937" i="3"/>
  <c r="T937" i="3"/>
  <c r="S937" i="3"/>
  <c r="U937" i="3" s="1"/>
  <c r="R937" i="3"/>
  <c r="Y917" i="3"/>
  <c r="X917" i="3"/>
  <c r="W917" i="3"/>
  <c r="T917" i="3"/>
  <c r="S917" i="3"/>
  <c r="U917" i="3" s="1"/>
  <c r="R917" i="3"/>
  <c r="Y496" i="3"/>
  <c r="X496" i="3"/>
  <c r="W496" i="3"/>
  <c r="T496" i="3"/>
  <c r="S496" i="3"/>
  <c r="U496" i="3" s="1"/>
  <c r="R496" i="3"/>
  <c r="Y59" i="3"/>
  <c r="X59" i="3"/>
  <c r="W59" i="3"/>
  <c r="T59" i="3"/>
  <c r="S59" i="3"/>
  <c r="U59" i="3" s="1"/>
  <c r="R59" i="3"/>
  <c r="Y504" i="3"/>
  <c r="X504" i="3"/>
  <c r="W504" i="3"/>
  <c r="T504" i="3"/>
  <c r="S504" i="3"/>
  <c r="U504" i="3" s="1"/>
  <c r="R504" i="3"/>
  <c r="Y155" i="3"/>
  <c r="X155" i="3"/>
  <c r="W155" i="3"/>
  <c r="T155" i="3"/>
  <c r="S155" i="3"/>
  <c r="U155" i="3" s="1"/>
  <c r="R155" i="3"/>
  <c r="V155" i="3" s="1"/>
  <c r="Y445" i="3"/>
  <c r="X445" i="3"/>
  <c r="W445" i="3"/>
  <c r="T445" i="3"/>
  <c r="S445" i="3"/>
  <c r="U445" i="3" s="1"/>
  <c r="R445" i="3"/>
  <c r="Y253" i="3"/>
  <c r="X253" i="3"/>
  <c r="W253" i="3"/>
  <c r="T253" i="3"/>
  <c r="S253" i="3"/>
  <c r="U253" i="3" s="1"/>
  <c r="R253" i="3"/>
  <c r="Y793" i="3"/>
  <c r="X793" i="3"/>
  <c r="W793" i="3"/>
  <c r="T793" i="3"/>
  <c r="S793" i="3"/>
  <c r="U793" i="3" s="1"/>
  <c r="R793" i="3"/>
  <c r="Y19" i="3"/>
  <c r="X19" i="3"/>
  <c r="W19" i="3"/>
  <c r="T19" i="3"/>
  <c r="S19" i="3"/>
  <c r="U19" i="3" s="1"/>
  <c r="R19" i="3"/>
  <c r="Y548" i="3"/>
  <c r="X548" i="3"/>
  <c r="W548" i="3"/>
  <c r="T548" i="3"/>
  <c r="S548" i="3"/>
  <c r="U548" i="3" s="1"/>
  <c r="R548" i="3"/>
  <c r="Y468" i="3"/>
  <c r="X468" i="3"/>
  <c r="W468" i="3"/>
  <c r="T468" i="3"/>
  <c r="S468" i="3"/>
  <c r="U468" i="3" s="1"/>
  <c r="R468" i="3"/>
  <c r="Y101" i="3"/>
  <c r="X101" i="3"/>
  <c r="W101" i="3"/>
  <c r="T101" i="3"/>
  <c r="S101" i="3"/>
  <c r="U101" i="3" s="1"/>
  <c r="R101" i="3"/>
  <c r="Y1114" i="3"/>
  <c r="X1114" i="3"/>
  <c r="W1114" i="3"/>
  <c r="T1114" i="3"/>
  <c r="S1114" i="3"/>
  <c r="U1114" i="3" s="1"/>
  <c r="R1114" i="3"/>
  <c r="V1114" i="3" s="1"/>
  <c r="Y405" i="3"/>
  <c r="X405" i="3"/>
  <c r="W405" i="3"/>
  <c r="T405" i="3"/>
  <c r="S405" i="3"/>
  <c r="U405" i="3" s="1"/>
  <c r="R405" i="3"/>
  <c r="Y748" i="3"/>
  <c r="X748" i="3"/>
  <c r="W748" i="3"/>
  <c r="T748" i="3"/>
  <c r="S748" i="3"/>
  <c r="U748" i="3" s="1"/>
  <c r="R748" i="3"/>
  <c r="Y472" i="3"/>
  <c r="X472" i="3"/>
  <c r="W472" i="3"/>
  <c r="T472" i="3"/>
  <c r="S472" i="3"/>
  <c r="U472" i="3" s="1"/>
  <c r="R472" i="3"/>
  <c r="Y502" i="3"/>
  <c r="X502" i="3"/>
  <c r="W502" i="3"/>
  <c r="T502" i="3"/>
  <c r="S502" i="3"/>
  <c r="U502" i="3" s="1"/>
  <c r="R502" i="3"/>
  <c r="Y817" i="3"/>
  <c r="X817" i="3"/>
  <c r="W817" i="3"/>
  <c r="T817" i="3"/>
  <c r="S817" i="3"/>
  <c r="U817" i="3" s="1"/>
  <c r="R817" i="3"/>
  <c r="Y36" i="3"/>
  <c r="X36" i="3"/>
  <c r="W36" i="3"/>
  <c r="T36" i="3"/>
  <c r="S36" i="3"/>
  <c r="U36" i="3" s="1"/>
  <c r="R36" i="3"/>
  <c r="Y876" i="3"/>
  <c r="X876" i="3"/>
  <c r="W876" i="3"/>
  <c r="T876" i="3"/>
  <c r="S876" i="3"/>
  <c r="U876" i="3" s="1"/>
  <c r="R876" i="3"/>
  <c r="Y56" i="3"/>
  <c r="X56" i="3"/>
  <c r="W56" i="3"/>
  <c r="T56" i="3"/>
  <c r="S56" i="3"/>
  <c r="U56" i="3" s="1"/>
  <c r="R56" i="3"/>
  <c r="V56" i="3" s="1"/>
  <c r="Y58" i="3"/>
  <c r="X58" i="3"/>
  <c r="W58" i="3"/>
  <c r="T58" i="3"/>
  <c r="S58" i="3"/>
  <c r="U58" i="3" s="1"/>
  <c r="R58" i="3"/>
  <c r="Y1029" i="3"/>
  <c r="X1029" i="3"/>
  <c r="W1029" i="3"/>
  <c r="T1029" i="3"/>
  <c r="S1029" i="3"/>
  <c r="U1029" i="3" s="1"/>
  <c r="R1029" i="3"/>
  <c r="Y338" i="3"/>
  <c r="X338" i="3"/>
  <c r="W338" i="3"/>
  <c r="T338" i="3"/>
  <c r="S338" i="3"/>
  <c r="U338" i="3" s="1"/>
  <c r="R338" i="3"/>
  <c r="Y4" i="3"/>
  <c r="X4" i="3"/>
  <c r="W4" i="3"/>
  <c r="T4" i="3"/>
  <c r="S4" i="3"/>
  <c r="U4" i="3" s="1"/>
  <c r="R4" i="3"/>
  <c r="Y683" i="3"/>
  <c r="X683" i="3"/>
  <c r="W683" i="3"/>
  <c r="T683" i="3"/>
  <c r="S683" i="3"/>
  <c r="U683" i="3" s="1"/>
  <c r="R683" i="3"/>
  <c r="Y223" i="3"/>
  <c r="X223" i="3"/>
  <c r="W223" i="3"/>
  <c r="T223" i="3"/>
  <c r="S223" i="3"/>
  <c r="U223" i="3" s="1"/>
  <c r="R223" i="3"/>
  <c r="Y15" i="3"/>
  <c r="X15" i="3"/>
  <c r="W15" i="3"/>
  <c r="T15" i="3"/>
  <c r="S15" i="3"/>
  <c r="U15" i="3" s="1"/>
  <c r="R15" i="3"/>
  <c r="Y456" i="3"/>
  <c r="X456" i="3"/>
  <c r="W456" i="3"/>
  <c r="T456" i="3"/>
  <c r="S456" i="3"/>
  <c r="U456" i="3" s="1"/>
  <c r="R456" i="3"/>
  <c r="V456" i="3" s="1"/>
  <c r="Y524" i="3"/>
  <c r="X524" i="3"/>
  <c r="W524" i="3"/>
  <c r="T524" i="3"/>
  <c r="S524" i="3"/>
  <c r="U524" i="3" s="1"/>
  <c r="R524" i="3"/>
  <c r="Y478" i="3"/>
  <c r="X478" i="3"/>
  <c r="W478" i="3"/>
  <c r="T478" i="3"/>
  <c r="S478" i="3"/>
  <c r="U478" i="3" s="1"/>
  <c r="R478" i="3"/>
  <c r="Y174" i="3"/>
  <c r="X174" i="3"/>
  <c r="W174" i="3"/>
  <c r="T174" i="3"/>
  <c r="S174" i="3"/>
  <c r="U174" i="3" s="1"/>
  <c r="R174" i="3"/>
  <c r="Y204" i="3"/>
  <c r="X204" i="3"/>
  <c r="W204" i="3"/>
  <c r="T204" i="3"/>
  <c r="S204" i="3"/>
  <c r="U204" i="3" s="1"/>
  <c r="R204" i="3"/>
  <c r="Y619" i="3"/>
  <c r="X619" i="3"/>
  <c r="W619" i="3"/>
  <c r="T619" i="3"/>
  <c r="S619" i="3"/>
  <c r="U619" i="3" s="1"/>
  <c r="R619" i="3"/>
  <c r="Y1268" i="3"/>
  <c r="X1268" i="3"/>
  <c r="W1268" i="3"/>
  <c r="T1268" i="3"/>
  <c r="S1268" i="3"/>
  <c r="U1268" i="3" s="1"/>
  <c r="R1268" i="3"/>
  <c r="Y1217" i="3"/>
  <c r="X1217" i="3"/>
  <c r="W1217" i="3"/>
  <c r="T1217" i="3"/>
  <c r="S1217" i="3"/>
  <c r="U1217" i="3" s="1"/>
  <c r="R1217" i="3"/>
  <c r="Y33" i="3"/>
  <c r="X33" i="3"/>
  <c r="W33" i="3"/>
  <c r="T33" i="3"/>
  <c r="S33" i="3"/>
  <c r="U33" i="3" s="1"/>
  <c r="R33" i="3"/>
  <c r="V33" i="3" s="1"/>
  <c r="Y983" i="3"/>
  <c r="X983" i="3"/>
  <c r="W983" i="3"/>
  <c r="T983" i="3"/>
  <c r="S983" i="3"/>
  <c r="U983" i="3" s="1"/>
  <c r="R983" i="3"/>
  <c r="Y569" i="3"/>
  <c r="X569" i="3"/>
  <c r="W569" i="3"/>
  <c r="T569" i="3"/>
  <c r="S569" i="3"/>
  <c r="U569" i="3" s="1"/>
  <c r="R569" i="3"/>
  <c r="Y578" i="3"/>
  <c r="X578" i="3"/>
  <c r="W578" i="3"/>
  <c r="T578" i="3"/>
  <c r="S578" i="3"/>
  <c r="U578" i="3" s="1"/>
  <c r="R578" i="3"/>
  <c r="Y421" i="3"/>
  <c r="X421" i="3"/>
  <c r="W421" i="3"/>
  <c r="T421" i="3"/>
  <c r="S421" i="3"/>
  <c r="U421" i="3" s="1"/>
  <c r="R421" i="3"/>
  <c r="Y593" i="3"/>
  <c r="X593" i="3"/>
  <c r="W593" i="3"/>
  <c r="T593" i="3"/>
  <c r="S593" i="3"/>
  <c r="U593" i="3" s="1"/>
  <c r="R593" i="3"/>
  <c r="Y1202" i="3"/>
  <c r="X1202" i="3"/>
  <c r="W1202" i="3"/>
  <c r="T1202" i="3"/>
  <c r="S1202" i="3"/>
  <c r="U1202" i="3" s="1"/>
  <c r="R1202" i="3"/>
  <c r="Y1041" i="3"/>
  <c r="X1041" i="3"/>
  <c r="W1041" i="3"/>
  <c r="T1041" i="3"/>
  <c r="S1041" i="3"/>
  <c r="U1041" i="3" s="1"/>
  <c r="R1041" i="3"/>
  <c r="Y1246" i="3"/>
  <c r="X1246" i="3"/>
  <c r="W1246" i="3"/>
  <c r="T1246" i="3"/>
  <c r="S1246" i="3"/>
  <c r="U1246" i="3" s="1"/>
  <c r="R1246" i="3"/>
  <c r="V1246" i="3" s="1"/>
  <c r="Y1237" i="3"/>
  <c r="X1237" i="3"/>
  <c r="W1237" i="3"/>
  <c r="T1237" i="3"/>
  <c r="S1237" i="3"/>
  <c r="U1237" i="3" s="1"/>
  <c r="R1237" i="3"/>
  <c r="Y764" i="3"/>
  <c r="X764" i="3"/>
  <c r="W764" i="3"/>
  <c r="T764" i="3"/>
  <c r="S764" i="3"/>
  <c r="U764" i="3" s="1"/>
  <c r="R764" i="3"/>
  <c r="Y103" i="3"/>
  <c r="X103" i="3"/>
  <c r="W103" i="3"/>
  <c r="T103" i="3"/>
  <c r="S103" i="3"/>
  <c r="U103" i="3" s="1"/>
  <c r="R103" i="3"/>
  <c r="Y649" i="3"/>
  <c r="X649" i="3"/>
  <c r="W649" i="3"/>
  <c r="T649" i="3"/>
  <c r="S649" i="3"/>
  <c r="U649" i="3" s="1"/>
  <c r="R649" i="3"/>
  <c r="Y659" i="3"/>
  <c r="X659" i="3"/>
  <c r="W659" i="3"/>
  <c r="T659" i="3"/>
  <c r="S659" i="3"/>
  <c r="U659" i="3" s="1"/>
  <c r="R659" i="3"/>
  <c r="Y627" i="3"/>
  <c r="X627" i="3"/>
  <c r="W627" i="3"/>
  <c r="T627" i="3"/>
  <c r="S627" i="3"/>
  <c r="U627" i="3" s="1"/>
  <c r="R627" i="3"/>
  <c r="Y943" i="3"/>
  <c r="X943" i="3"/>
  <c r="W943" i="3"/>
  <c r="T943" i="3"/>
  <c r="S943" i="3"/>
  <c r="U943" i="3" s="1"/>
  <c r="R943" i="3"/>
  <c r="Y613" i="3"/>
  <c r="X613" i="3"/>
  <c r="W613" i="3"/>
  <c r="T613" i="3"/>
  <c r="S613" i="3"/>
  <c r="U613" i="3" s="1"/>
  <c r="R613" i="3"/>
  <c r="V613" i="3" s="1"/>
  <c r="Y957" i="3"/>
  <c r="X957" i="3"/>
  <c r="W957" i="3"/>
  <c r="T957" i="3"/>
  <c r="S957" i="3"/>
  <c r="U957" i="3" s="1"/>
  <c r="R957" i="3"/>
  <c r="Y1229" i="3"/>
  <c r="X1229" i="3"/>
  <c r="W1229" i="3"/>
  <c r="T1229" i="3"/>
  <c r="S1229" i="3"/>
  <c r="U1229" i="3" s="1"/>
  <c r="R1229" i="3"/>
  <c r="Y28" i="3"/>
  <c r="X28" i="3"/>
  <c r="W28" i="3"/>
  <c r="T28" i="3"/>
  <c r="S28" i="3"/>
  <c r="U28" i="3" s="1"/>
  <c r="R28" i="3"/>
  <c r="Y43" i="3"/>
  <c r="X43" i="3"/>
  <c r="W43" i="3"/>
  <c r="T43" i="3"/>
  <c r="S43" i="3"/>
  <c r="U43" i="3" s="1"/>
  <c r="R43" i="3"/>
  <c r="Y92" i="3"/>
  <c r="X92" i="3"/>
  <c r="W92" i="3"/>
  <c r="T92" i="3"/>
  <c r="S92" i="3"/>
  <c r="U92" i="3" s="1"/>
  <c r="R92" i="3"/>
  <c r="Y125" i="3"/>
  <c r="X125" i="3"/>
  <c r="W125" i="3"/>
  <c r="T125" i="3"/>
  <c r="S125" i="3"/>
  <c r="U125" i="3" s="1"/>
  <c r="R125" i="3"/>
  <c r="Y154" i="3"/>
  <c r="X154" i="3"/>
  <c r="W154" i="3"/>
  <c r="T154" i="3"/>
  <c r="S154" i="3"/>
  <c r="U154" i="3" s="1"/>
  <c r="R154" i="3"/>
  <c r="Y182" i="3"/>
  <c r="X182" i="3"/>
  <c r="W182" i="3"/>
  <c r="T182" i="3"/>
  <c r="S182" i="3"/>
  <c r="U182" i="3" s="1"/>
  <c r="R182" i="3"/>
  <c r="V182" i="3" s="1"/>
  <c r="Y211" i="3"/>
  <c r="X211" i="3"/>
  <c r="W211" i="3"/>
  <c r="T211" i="3"/>
  <c r="S211" i="3"/>
  <c r="U211" i="3" s="1"/>
  <c r="R211" i="3"/>
  <c r="Y240" i="3"/>
  <c r="X240" i="3"/>
  <c r="W240" i="3"/>
  <c r="T240" i="3"/>
  <c r="S240" i="3"/>
  <c r="U240" i="3" s="1"/>
  <c r="R240" i="3"/>
  <c r="Y268" i="3"/>
  <c r="X268" i="3"/>
  <c r="W268" i="3"/>
  <c r="T268" i="3"/>
  <c r="S268" i="3"/>
  <c r="U268" i="3" s="1"/>
  <c r="R268" i="3"/>
  <c r="Y298" i="3"/>
  <c r="X298" i="3"/>
  <c r="W298" i="3"/>
  <c r="T298" i="3"/>
  <c r="S298" i="3"/>
  <c r="U298" i="3" s="1"/>
  <c r="R298" i="3"/>
  <c r="Y327" i="3"/>
  <c r="X327" i="3"/>
  <c r="W327" i="3"/>
  <c r="T327" i="3"/>
  <c r="S327" i="3"/>
  <c r="U327" i="3" s="1"/>
  <c r="R327" i="3"/>
  <c r="Y355" i="3"/>
  <c r="X355" i="3"/>
  <c r="W355" i="3"/>
  <c r="T355" i="3"/>
  <c r="S355" i="3"/>
  <c r="U355" i="3" s="1"/>
  <c r="R355" i="3"/>
  <c r="Y383" i="3"/>
  <c r="X383" i="3"/>
  <c r="W383" i="3"/>
  <c r="T383" i="3"/>
  <c r="S383" i="3"/>
  <c r="U383" i="3" s="1"/>
  <c r="R383" i="3"/>
  <c r="Y412" i="3"/>
  <c r="X412" i="3"/>
  <c r="W412" i="3"/>
  <c r="T412" i="3"/>
  <c r="S412" i="3"/>
  <c r="U412" i="3" s="1"/>
  <c r="R412" i="3"/>
  <c r="V412" i="3" s="1"/>
  <c r="Y438" i="3"/>
  <c r="X438" i="3"/>
  <c r="W438" i="3"/>
  <c r="T438" i="3"/>
  <c r="S438" i="3"/>
  <c r="U438" i="3" s="1"/>
  <c r="R438" i="3"/>
  <c r="Y463" i="3"/>
  <c r="X463" i="3"/>
  <c r="W463" i="3"/>
  <c r="T463" i="3"/>
  <c r="S463" i="3"/>
  <c r="U463" i="3" s="1"/>
  <c r="R463" i="3"/>
  <c r="Y488" i="3"/>
  <c r="X488" i="3"/>
  <c r="W488" i="3"/>
  <c r="T488" i="3"/>
  <c r="S488" i="3"/>
  <c r="U488" i="3" s="1"/>
  <c r="R488" i="3"/>
  <c r="Y514" i="3"/>
  <c r="X514" i="3"/>
  <c r="W514" i="3"/>
  <c r="T514" i="3"/>
  <c r="S514" i="3"/>
  <c r="U514" i="3" s="1"/>
  <c r="R514" i="3"/>
  <c r="Y563" i="3"/>
  <c r="X563" i="3"/>
  <c r="W563" i="3"/>
  <c r="T563" i="3"/>
  <c r="S563" i="3"/>
  <c r="U563" i="3" s="1"/>
  <c r="R563" i="3"/>
  <c r="Y584" i="3"/>
  <c r="X584" i="3"/>
  <c r="W584" i="3"/>
  <c r="T584" i="3"/>
  <c r="S584" i="3"/>
  <c r="U584" i="3" s="1"/>
  <c r="R584" i="3"/>
  <c r="Y643" i="3"/>
  <c r="X643" i="3"/>
  <c r="W643" i="3"/>
  <c r="T643" i="3"/>
  <c r="S643" i="3"/>
  <c r="U643" i="3" s="1"/>
  <c r="R643" i="3"/>
  <c r="Y674" i="3"/>
  <c r="X674" i="3"/>
  <c r="W674" i="3"/>
  <c r="T674" i="3"/>
  <c r="S674" i="3"/>
  <c r="U674" i="3" s="1"/>
  <c r="R674" i="3"/>
  <c r="V674" i="3" s="1"/>
  <c r="Y702" i="3"/>
  <c r="X702" i="3"/>
  <c r="W702" i="3"/>
  <c r="T702" i="3"/>
  <c r="S702" i="3"/>
  <c r="U702" i="3" s="1"/>
  <c r="R702" i="3"/>
  <c r="Y714" i="3"/>
  <c r="X714" i="3"/>
  <c r="W714" i="3"/>
  <c r="T714" i="3"/>
  <c r="S714" i="3"/>
  <c r="U714" i="3" s="1"/>
  <c r="R714" i="3"/>
  <c r="Y762" i="3"/>
  <c r="X762" i="3"/>
  <c r="W762" i="3"/>
  <c r="T762" i="3"/>
  <c r="S762" i="3"/>
  <c r="U762" i="3" s="1"/>
  <c r="R762" i="3"/>
  <c r="Y785" i="3"/>
  <c r="X785" i="3"/>
  <c r="W785" i="3"/>
  <c r="T785" i="3"/>
  <c r="S785" i="3"/>
  <c r="U785" i="3" s="1"/>
  <c r="R785" i="3"/>
  <c r="Y809" i="3"/>
  <c r="X809" i="3"/>
  <c r="W809" i="3"/>
  <c r="T809" i="3"/>
  <c r="S809" i="3"/>
  <c r="U809" i="3" s="1"/>
  <c r="R809" i="3"/>
  <c r="Y829" i="3"/>
  <c r="X829" i="3"/>
  <c r="W829" i="3"/>
  <c r="T829" i="3"/>
  <c r="S829" i="3"/>
  <c r="U829" i="3" s="1"/>
  <c r="R829" i="3"/>
  <c r="Y869" i="3"/>
  <c r="X869" i="3"/>
  <c r="W869" i="3"/>
  <c r="T869" i="3"/>
  <c r="S869" i="3"/>
  <c r="U869" i="3" s="1"/>
  <c r="R869" i="3"/>
  <c r="Y900" i="3"/>
  <c r="X900" i="3"/>
  <c r="W900" i="3"/>
  <c r="T900" i="3"/>
  <c r="S900" i="3"/>
  <c r="U900" i="3" s="1"/>
  <c r="R900" i="3"/>
  <c r="V900" i="3" s="1"/>
  <c r="Y932" i="3"/>
  <c r="X932" i="3"/>
  <c r="W932" i="3"/>
  <c r="T932" i="3"/>
  <c r="S932" i="3"/>
  <c r="U932" i="3" s="1"/>
  <c r="R932" i="3"/>
  <c r="Y982" i="3"/>
  <c r="X982" i="3"/>
  <c r="W982" i="3"/>
  <c r="T982" i="3"/>
  <c r="S982" i="3"/>
  <c r="U982" i="3" s="1"/>
  <c r="R982" i="3"/>
  <c r="Y1011" i="3"/>
  <c r="X1011" i="3"/>
  <c r="W1011" i="3"/>
  <c r="T1011" i="3"/>
  <c r="S1011" i="3"/>
  <c r="U1011" i="3" s="1"/>
  <c r="R1011" i="3"/>
  <c r="Y1039" i="3"/>
  <c r="X1039" i="3"/>
  <c r="W1039" i="3"/>
  <c r="T1039" i="3"/>
  <c r="S1039" i="3"/>
  <c r="U1039" i="3" s="1"/>
  <c r="R1039" i="3"/>
  <c r="Y1071" i="3"/>
  <c r="X1071" i="3"/>
  <c r="W1071" i="3"/>
  <c r="T1071" i="3"/>
  <c r="S1071" i="3"/>
  <c r="U1071" i="3" s="1"/>
  <c r="R1071" i="3"/>
  <c r="Y1106" i="3"/>
  <c r="X1106" i="3"/>
  <c r="W1106" i="3"/>
  <c r="T1106" i="3"/>
  <c r="S1106" i="3"/>
  <c r="U1106" i="3" s="1"/>
  <c r="R1106" i="3"/>
  <c r="Y1134" i="3"/>
  <c r="X1134" i="3"/>
  <c r="W1134" i="3"/>
  <c r="T1134" i="3"/>
  <c r="S1134" i="3"/>
  <c r="U1134" i="3" s="1"/>
  <c r="R1134" i="3"/>
  <c r="V1134" i="3" s="1"/>
  <c r="Y1163" i="3"/>
  <c r="X1163" i="3"/>
  <c r="W1163" i="3"/>
  <c r="T1163" i="3"/>
  <c r="S1163" i="3"/>
  <c r="U1163" i="3" s="1"/>
  <c r="R1163" i="3"/>
  <c r="Y1189" i="3"/>
  <c r="X1189" i="3"/>
  <c r="W1189" i="3"/>
  <c r="T1189" i="3"/>
  <c r="S1189" i="3"/>
  <c r="U1189" i="3" s="1"/>
  <c r="R1189" i="3"/>
  <c r="Y1210" i="3"/>
  <c r="X1210" i="3"/>
  <c r="W1210" i="3"/>
  <c r="T1210" i="3"/>
  <c r="S1210" i="3"/>
  <c r="U1210" i="3" s="1"/>
  <c r="R1210" i="3"/>
  <c r="Y1259" i="3"/>
  <c r="X1259" i="3"/>
  <c r="W1259" i="3"/>
  <c r="T1259" i="3"/>
  <c r="S1259" i="3"/>
  <c r="U1259" i="3" s="1"/>
  <c r="R1259" i="3"/>
  <c r="Y1287" i="3"/>
  <c r="X1287" i="3"/>
  <c r="W1287" i="3"/>
  <c r="T1287" i="3"/>
  <c r="S1287" i="3"/>
  <c r="U1287" i="3" s="1"/>
  <c r="R1287" i="3"/>
  <c r="Y1316" i="3"/>
  <c r="X1316" i="3"/>
  <c r="W1316" i="3"/>
  <c r="T1316" i="3"/>
  <c r="S1316" i="3"/>
  <c r="U1316" i="3" s="1"/>
  <c r="R1316" i="3"/>
  <c r="V1316" i="3" s="1"/>
  <c r="Y1343" i="3"/>
  <c r="X1343" i="3"/>
  <c r="W1343" i="3"/>
  <c r="T1343" i="3"/>
  <c r="S1343" i="3"/>
  <c r="U1343" i="3" s="1"/>
  <c r="R1343" i="3"/>
  <c r="Y444" i="3"/>
  <c r="X444" i="3"/>
  <c r="W444" i="3"/>
  <c r="T444" i="3"/>
  <c r="S444" i="3"/>
  <c r="U444" i="3" s="1"/>
  <c r="R444" i="3"/>
  <c r="Y1113" i="3"/>
  <c r="X1113" i="3"/>
  <c r="W1113" i="3"/>
  <c r="T1113" i="3"/>
  <c r="S1113" i="3"/>
  <c r="U1113" i="3" s="1"/>
  <c r="R1113" i="3"/>
  <c r="Y1178" i="3"/>
  <c r="X1178" i="3"/>
  <c r="W1178" i="3"/>
  <c r="T1178" i="3"/>
  <c r="S1178" i="3"/>
  <c r="U1178" i="3" s="1"/>
  <c r="R1178" i="3"/>
  <c r="Y214" i="3"/>
  <c r="X214" i="3"/>
  <c r="W214" i="3"/>
  <c r="T214" i="3"/>
  <c r="S214" i="3"/>
  <c r="U214" i="3" s="1"/>
  <c r="R214" i="3"/>
  <c r="Y520" i="3"/>
  <c r="X520" i="3"/>
  <c r="W520" i="3"/>
  <c r="T520" i="3"/>
  <c r="S520" i="3"/>
  <c r="U520" i="3" s="1"/>
  <c r="R520" i="3"/>
  <c r="Y229" i="3"/>
  <c r="X229" i="3"/>
  <c r="W229" i="3"/>
  <c r="T229" i="3"/>
  <c r="S229" i="3"/>
  <c r="U229" i="3" s="1"/>
  <c r="R229" i="3"/>
  <c r="V229" i="3" s="1"/>
  <c r="Y739" i="3"/>
  <c r="X739" i="3"/>
  <c r="W739" i="3"/>
  <c r="T739" i="3"/>
  <c r="S739" i="3"/>
  <c r="U739" i="3" s="1"/>
  <c r="R739" i="3"/>
  <c r="Y791" i="3"/>
  <c r="X791" i="3"/>
  <c r="W791" i="3"/>
  <c r="T791" i="3"/>
  <c r="S791" i="3"/>
  <c r="U791" i="3" s="1"/>
  <c r="R791" i="3"/>
  <c r="Y1171" i="3"/>
  <c r="X1171" i="3"/>
  <c r="W1171" i="3"/>
  <c r="T1171" i="3"/>
  <c r="S1171" i="3"/>
  <c r="U1171" i="3" s="1"/>
  <c r="R1171" i="3"/>
  <c r="Y797" i="3"/>
  <c r="X797" i="3"/>
  <c r="W797" i="3"/>
  <c r="T797" i="3"/>
  <c r="S797" i="3"/>
  <c r="U797" i="3" s="1"/>
  <c r="R797" i="3"/>
  <c r="Y1214" i="3"/>
  <c r="X1214" i="3"/>
  <c r="W1214" i="3"/>
  <c r="T1214" i="3"/>
  <c r="S1214" i="3"/>
  <c r="U1214" i="3" s="1"/>
  <c r="R1214" i="3"/>
  <c r="Y778" i="3"/>
  <c r="X778" i="3"/>
  <c r="W778" i="3"/>
  <c r="T778" i="3"/>
  <c r="S778" i="3"/>
  <c r="U778" i="3" s="1"/>
  <c r="R778" i="3"/>
  <c r="Y777" i="3"/>
  <c r="X777" i="3"/>
  <c r="W777" i="3"/>
  <c r="T777" i="3"/>
  <c r="S777" i="3"/>
  <c r="U777" i="3" s="1"/>
  <c r="R777" i="3"/>
  <c r="V777" i="3" s="1"/>
  <c r="Y722" i="3"/>
  <c r="X722" i="3"/>
  <c r="W722" i="3"/>
  <c r="T722" i="3"/>
  <c r="S722" i="3"/>
  <c r="U722" i="3" s="1"/>
  <c r="R722" i="3"/>
  <c r="Y552" i="3"/>
  <c r="X552" i="3"/>
  <c r="W552" i="3"/>
  <c r="T552" i="3"/>
  <c r="S552" i="3"/>
  <c r="U552" i="3" s="1"/>
  <c r="R552" i="3"/>
  <c r="Y139" i="3"/>
  <c r="X139" i="3"/>
  <c r="W139" i="3"/>
  <c r="T139" i="3"/>
  <c r="S139" i="3"/>
  <c r="U139" i="3" s="1"/>
  <c r="R139" i="3"/>
  <c r="Y972" i="3"/>
  <c r="X972" i="3"/>
  <c r="W972" i="3"/>
  <c r="T972" i="3"/>
  <c r="S972" i="3"/>
  <c r="U972" i="3" s="1"/>
  <c r="R972" i="3"/>
  <c r="Y709" i="3"/>
  <c r="X709" i="3"/>
  <c r="W709" i="3"/>
  <c r="T709" i="3"/>
  <c r="S709" i="3"/>
  <c r="U709" i="3" s="1"/>
  <c r="R709" i="3"/>
  <c r="Y441" i="3"/>
  <c r="X441" i="3"/>
  <c r="W441" i="3"/>
  <c r="T441" i="3"/>
  <c r="S441" i="3"/>
  <c r="U441" i="3" s="1"/>
  <c r="R441" i="3"/>
  <c r="Y426" i="3"/>
  <c r="X426" i="3"/>
  <c r="W426" i="3"/>
  <c r="T426" i="3"/>
  <c r="S426" i="3"/>
  <c r="U426" i="3" s="1"/>
  <c r="R426" i="3"/>
  <c r="Y687" i="3"/>
  <c r="X687" i="3"/>
  <c r="W687" i="3"/>
  <c r="T687" i="3"/>
  <c r="S687" i="3"/>
  <c r="U687" i="3" s="1"/>
  <c r="R687" i="3"/>
  <c r="Y685" i="3"/>
  <c r="X685" i="3"/>
  <c r="W685" i="3"/>
  <c r="T685" i="3"/>
  <c r="S685" i="3"/>
  <c r="U685" i="3" s="1"/>
  <c r="R685" i="3"/>
  <c r="Y591" i="3"/>
  <c r="X591" i="3"/>
  <c r="W591" i="3"/>
  <c r="T591" i="3"/>
  <c r="S591" i="3"/>
  <c r="U591" i="3" s="1"/>
  <c r="R591" i="3"/>
  <c r="Y422" i="3"/>
  <c r="X422" i="3"/>
  <c r="W422" i="3"/>
  <c r="T422" i="3"/>
  <c r="S422" i="3"/>
  <c r="U422" i="3" s="1"/>
  <c r="R422" i="3"/>
  <c r="Y477" i="3"/>
  <c r="X477" i="3"/>
  <c r="W477" i="3"/>
  <c r="T477" i="3"/>
  <c r="S477" i="3"/>
  <c r="U477" i="3" s="1"/>
  <c r="R477" i="3"/>
  <c r="Y790" i="3"/>
  <c r="X790" i="3"/>
  <c r="W790" i="3"/>
  <c r="T790" i="3"/>
  <c r="S790" i="3"/>
  <c r="U790" i="3" s="1"/>
  <c r="R790" i="3"/>
  <c r="Y985" i="3"/>
  <c r="X985" i="3"/>
  <c r="W985" i="3"/>
  <c r="T985" i="3"/>
  <c r="S985" i="3"/>
  <c r="U985" i="3" s="1"/>
  <c r="R985" i="3"/>
  <c r="V985" i="3" s="1"/>
  <c r="Y319" i="3"/>
  <c r="X319" i="3"/>
  <c r="W319" i="3"/>
  <c r="T319" i="3"/>
  <c r="S319" i="3"/>
  <c r="U319" i="3" s="1"/>
  <c r="R319" i="3"/>
  <c r="Y474" i="3"/>
  <c r="X474" i="3"/>
  <c r="W474" i="3"/>
  <c r="T474" i="3"/>
  <c r="S474" i="3"/>
  <c r="U474" i="3" s="1"/>
  <c r="R474" i="3"/>
  <c r="Y600" i="3"/>
  <c r="X600" i="3"/>
  <c r="W600" i="3"/>
  <c r="T600" i="3"/>
  <c r="S600" i="3"/>
  <c r="U600" i="3" s="1"/>
  <c r="R600" i="3"/>
  <c r="Y1087" i="3"/>
  <c r="X1087" i="3"/>
  <c r="W1087" i="3"/>
  <c r="T1087" i="3"/>
  <c r="S1087" i="3"/>
  <c r="U1087" i="3" s="1"/>
  <c r="R1087" i="3"/>
  <c r="Y1089" i="3"/>
  <c r="X1089" i="3"/>
  <c r="W1089" i="3"/>
  <c r="T1089" i="3"/>
  <c r="S1089" i="3"/>
  <c r="U1089" i="3" s="1"/>
  <c r="R1089" i="3"/>
  <c r="Y657" i="3"/>
  <c r="X657" i="3"/>
  <c r="W657" i="3"/>
  <c r="T657" i="3"/>
  <c r="S657" i="3"/>
  <c r="U657" i="3" s="1"/>
  <c r="R657" i="3"/>
  <c r="Y1336" i="3"/>
  <c r="X1336" i="3"/>
  <c r="W1336" i="3"/>
  <c r="T1336" i="3"/>
  <c r="S1336" i="3"/>
  <c r="U1336" i="3" s="1"/>
  <c r="R1336" i="3"/>
  <c r="Y344" i="3"/>
  <c r="X344" i="3"/>
  <c r="W344" i="3"/>
  <c r="T344" i="3"/>
  <c r="S344" i="3"/>
  <c r="U344" i="3" s="1"/>
  <c r="R344" i="3"/>
  <c r="V344" i="3" s="1"/>
  <c r="Y1088" i="3"/>
  <c r="X1088" i="3"/>
  <c r="W1088" i="3"/>
  <c r="T1088" i="3"/>
  <c r="S1088" i="3"/>
  <c r="U1088" i="3" s="1"/>
  <c r="R1088" i="3"/>
  <c r="Y18" i="3"/>
  <c r="X18" i="3"/>
  <c r="W18" i="3"/>
  <c r="T18" i="3"/>
  <c r="S18" i="3"/>
  <c r="U18" i="3" s="1"/>
  <c r="R18" i="3"/>
  <c r="Y877" i="3"/>
  <c r="X877" i="3"/>
  <c r="W877" i="3"/>
  <c r="T877" i="3"/>
  <c r="S877" i="3"/>
  <c r="U877" i="3" s="1"/>
  <c r="R877" i="3"/>
  <c r="Y291" i="3"/>
  <c r="X291" i="3"/>
  <c r="W291" i="3"/>
  <c r="T291" i="3"/>
  <c r="S291" i="3"/>
  <c r="U291" i="3" s="1"/>
  <c r="R291" i="3"/>
  <c r="Y271" i="3"/>
  <c r="X271" i="3"/>
  <c r="W271" i="3"/>
  <c r="T271" i="3"/>
  <c r="S271" i="3"/>
  <c r="U271" i="3" s="1"/>
  <c r="R271" i="3"/>
  <c r="Y1151" i="3"/>
  <c r="X1151" i="3"/>
  <c r="W1151" i="3"/>
  <c r="T1151" i="3"/>
  <c r="S1151" i="3"/>
  <c r="U1151" i="3" s="1"/>
  <c r="R1151" i="3"/>
  <c r="Y300" i="3"/>
  <c r="X300" i="3"/>
  <c r="W300" i="3"/>
  <c r="T300" i="3"/>
  <c r="S300" i="3"/>
  <c r="U300" i="3" s="1"/>
  <c r="R300" i="3"/>
  <c r="Y313" i="3"/>
  <c r="X313" i="3"/>
  <c r="W313" i="3"/>
  <c r="T313" i="3"/>
  <c r="S313" i="3"/>
  <c r="U313" i="3" s="1"/>
  <c r="R313" i="3"/>
  <c r="V313" i="3" s="1"/>
  <c r="Y302" i="3"/>
  <c r="X302" i="3"/>
  <c r="W302" i="3"/>
  <c r="T302" i="3"/>
  <c r="S302" i="3"/>
  <c r="U302" i="3" s="1"/>
  <c r="R302" i="3"/>
  <c r="Y384" i="3"/>
  <c r="X384" i="3"/>
  <c r="W384" i="3"/>
  <c r="T384" i="3"/>
  <c r="S384" i="3"/>
  <c r="U384" i="3" s="1"/>
  <c r="R384" i="3"/>
  <c r="Y397" i="3"/>
  <c r="X397" i="3"/>
  <c r="W397" i="3"/>
  <c r="T397" i="3"/>
  <c r="S397" i="3"/>
  <c r="U397" i="3" s="1"/>
  <c r="R397" i="3"/>
  <c r="Y392" i="3"/>
  <c r="X392" i="3"/>
  <c r="W392" i="3"/>
  <c r="T392" i="3"/>
  <c r="S392" i="3"/>
  <c r="U392" i="3" s="1"/>
  <c r="R392" i="3"/>
  <c r="Y388" i="3"/>
  <c r="X388" i="3"/>
  <c r="W388" i="3"/>
  <c r="T388" i="3"/>
  <c r="S388" i="3"/>
  <c r="U388" i="3" s="1"/>
  <c r="R388" i="3"/>
  <c r="Y1013" i="3"/>
  <c r="X1013" i="3"/>
  <c r="W1013" i="3"/>
  <c r="T1013" i="3"/>
  <c r="S1013" i="3"/>
  <c r="U1013" i="3" s="1"/>
  <c r="R1013" i="3"/>
  <c r="Y301" i="3"/>
  <c r="X301" i="3"/>
  <c r="W301" i="3"/>
  <c r="T301" i="3"/>
  <c r="S301" i="3"/>
  <c r="U301" i="3" s="1"/>
  <c r="R301" i="3"/>
  <c r="Y283" i="3"/>
  <c r="X283" i="3"/>
  <c r="W283" i="3"/>
  <c r="T283" i="3"/>
  <c r="S283" i="3"/>
  <c r="U283" i="3" s="1"/>
  <c r="R283" i="3"/>
  <c r="Y285" i="3"/>
  <c r="X285" i="3"/>
  <c r="W285" i="3"/>
  <c r="T285" i="3"/>
  <c r="S285" i="3"/>
  <c r="U285" i="3" s="1"/>
  <c r="R285" i="3"/>
  <c r="Y279" i="3"/>
  <c r="X279" i="3"/>
  <c r="W279" i="3"/>
  <c r="T279" i="3"/>
  <c r="S279" i="3"/>
  <c r="U279" i="3" s="1"/>
  <c r="R279" i="3"/>
  <c r="Y280" i="3"/>
  <c r="X280" i="3"/>
  <c r="W280" i="3"/>
  <c r="T280" i="3"/>
  <c r="S280" i="3"/>
  <c r="U280" i="3" s="1"/>
  <c r="R280" i="3"/>
  <c r="Y277" i="3"/>
  <c r="X277" i="3"/>
  <c r="W277" i="3"/>
  <c r="T277" i="3"/>
  <c r="S277" i="3"/>
  <c r="U277" i="3" s="1"/>
  <c r="R277" i="3"/>
  <c r="Y278" i="3"/>
  <c r="X278" i="3"/>
  <c r="W278" i="3"/>
  <c r="T278" i="3"/>
  <c r="S278" i="3"/>
  <c r="U278" i="3" s="1"/>
  <c r="R278" i="3"/>
  <c r="V278" i="3" s="1"/>
  <c r="Y286" i="3"/>
  <c r="X286" i="3"/>
  <c r="W286" i="3"/>
  <c r="T286" i="3"/>
  <c r="S286" i="3"/>
  <c r="U286" i="3" s="1"/>
  <c r="R286" i="3"/>
  <c r="Y288" i="3"/>
  <c r="X288" i="3"/>
  <c r="W288" i="3"/>
  <c r="T288" i="3"/>
  <c r="S288" i="3"/>
  <c r="U288" i="3" s="1"/>
  <c r="R288" i="3"/>
  <c r="Y1155" i="3"/>
  <c r="X1155" i="3"/>
  <c r="W1155" i="3"/>
  <c r="T1155" i="3"/>
  <c r="S1155" i="3"/>
  <c r="U1155" i="3" s="1"/>
  <c r="R1155" i="3"/>
  <c r="Y873" i="3"/>
  <c r="X873" i="3"/>
  <c r="W873" i="3"/>
  <c r="T873" i="3"/>
  <c r="S873" i="3"/>
  <c r="U873" i="3" s="1"/>
  <c r="R873" i="3"/>
  <c r="Y904" i="3"/>
  <c r="X904" i="3"/>
  <c r="W904" i="3"/>
  <c r="T904" i="3"/>
  <c r="S904" i="3"/>
  <c r="U904" i="3" s="1"/>
  <c r="R904" i="3"/>
  <c r="Y996" i="3"/>
  <c r="X996" i="3"/>
  <c r="W996" i="3"/>
  <c r="T996" i="3"/>
  <c r="S996" i="3"/>
  <c r="U996" i="3" s="1"/>
  <c r="R996" i="3"/>
  <c r="Y886" i="3"/>
  <c r="X886" i="3"/>
  <c r="W886" i="3"/>
  <c r="T886" i="3"/>
  <c r="S886" i="3"/>
  <c r="U886" i="3" s="1"/>
  <c r="R886" i="3"/>
  <c r="V886" i="3" s="1"/>
  <c r="Y634" i="3"/>
  <c r="X634" i="3"/>
  <c r="W634" i="3"/>
  <c r="T634" i="3"/>
  <c r="S634" i="3"/>
  <c r="U634" i="3" s="1"/>
  <c r="R634" i="3"/>
  <c r="Y1309" i="3"/>
  <c r="X1309" i="3"/>
  <c r="W1309" i="3"/>
  <c r="T1309" i="3"/>
  <c r="S1309" i="3"/>
  <c r="U1309" i="3" s="1"/>
  <c r="R1309" i="3"/>
  <c r="Y1141" i="3"/>
  <c r="X1141" i="3"/>
  <c r="W1141" i="3"/>
  <c r="T1141" i="3"/>
  <c r="S1141" i="3"/>
  <c r="U1141" i="3" s="1"/>
  <c r="R1141" i="3"/>
  <c r="Y1137" i="3"/>
  <c r="X1137" i="3"/>
  <c r="W1137" i="3"/>
  <c r="T1137" i="3"/>
  <c r="S1137" i="3"/>
  <c r="U1137" i="3" s="1"/>
  <c r="R1137" i="3"/>
  <c r="Y416" i="3"/>
  <c r="X416" i="3"/>
  <c r="W416" i="3"/>
  <c r="T416" i="3"/>
  <c r="S416" i="3"/>
  <c r="U416" i="3" s="1"/>
  <c r="R416" i="3"/>
  <c r="Y284" i="3"/>
  <c r="X284" i="3"/>
  <c r="W284" i="3"/>
  <c r="T284" i="3"/>
  <c r="S284" i="3"/>
  <c r="U284" i="3" s="1"/>
  <c r="R284" i="3"/>
  <c r="Y1279" i="3"/>
  <c r="X1279" i="3"/>
  <c r="W1279" i="3"/>
  <c r="T1279" i="3"/>
  <c r="S1279" i="3"/>
  <c r="U1279" i="3" s="1"/>
  <c r="R1279" i="3"/>
  <c r="Y489" i="3"/>
  <c r="X489" i="3"/>
  <c r="W489" i="3"/>
  <c r="T489" i="3"/>
  <c r="S489" i="3"/>
  <c r="U489" i="3" s="1"/>
  <c r="R489" i="3"/>
  <c r="V489" i="3" s="1"/>
  <c r="Y614" i="3"/>
  <c r="X614" i="3"/>
  <c r="W614" i="3"/>
  <c r="T614" i="3"/>
  <c r="S614" i="3"/>
  <c r="U614" i="3" s="1"/>
  <c r="R614" i="3"/>
  <c r="Y617" i="3"/>
  <c r="X617" i="3"/>
  <c r="W617" i="3"/>
  <c r="T617" i="3"/>
  <c r="S617" i="3"/>
  <c r="U617" i="3" s="1"/>
  <c r="R617" i="3"/>
  <c r="Y1064" i="3"/>
  <c r="X1064" i="3"/>
  <c r="W1064" i="3"/>
  <c r="T1064" i="3"/>
  <c r="S1064" i="3"/>
  <c r="U1064" i="3" s="1"/>
  <c r="R1064" i="3"/>
  <c r="Y576" i="3"/>
  <c r="X576" i="3"/>
  <c r="W576" i="3"/>
  <c r="T576" i="3"/>
  <c r="S576" i="3"/>
  <c r="U576" i="3" s="1"/>
  <c r="R576" i="3"/>
  <c r="Y1023" i="3"/>
  <c r="X1023" i="3"/>
  <c r="W1023" i="3"/>
  <c r="T1023" i="3"/>
  <c r="S1023" i="3"/>
  <c r="U1023" i="3" s="1"/>
  <c r="R1023" i="3"/>
  <c r="Y1294" i="3"/>
  <c r="X1294" i="3"/>
  <c r="W1294" i="3"/>
  <c r="T1294" i="3"/>
  <c r="S1294" i="3"/>
  <c r="U1294" i="3" s="1"/>
  <c r="R1294" i="3"/>
  <c r="Y752" i="3"/>
  <c r="X752" i="3"/>
  <c r="W752" i="3"/>
  <c r="T752" i="3"/>
  <c r="S752" i="3"/>
  <c r="U752" i="3" s="1"/>
  <c r="R752" i="3"/>
  <c r="Y923" i="3"/>
  <c r="X923" i="3"/>
  <c r="W923" i="3"/>
  <c r="T923" i="3"/>
  <c r="S923" i="3"/>
  <c r="U923" i="3" s="1"/>
  <c r="R923" i="3"/>
  <c r="V923" i="3" s="1"/>
  <c r="Y939" i="3"/>
  <c r="X939" i="3"/>
  <c r="W939" i="3"/>
  <c r="T939" i="3"/>
  <c r="S939" i="3"/>
  <c r="U939" i="3" s="1"/>
  <c r="R939" i="3"/>
  <c r="Y471" i="3"/>
  <c r="X471" i="3"/>
  <c r="W471" i="3"/>
  <c r="T471" i="3"/>
  <c r="S471" i="3"/>
  <c r="U471" i="3" s="1"/>
  <c r="R471" i="3"/>
  <c r="Y454" i="3"/>
  <c r="X454" i="3"/>
  <c r="W454" i="3"/>
  <c r="T454" i="3"/>
  <c r="S454" i="3"/>
  <c r="U454" i="3" s="1"/>
  <c r="R454" i="3"/>
  <c r="Y999" i="3"/>
  <c r="X999" i="3"/>
  <c r="W999" i="3"/>
  <c r="T999" i="3"/>
  <c r="S999" i="3"/>
  <c r="U999" i="3" s="1"/>
  <c r="R999" i="3"/>
  <c r="Y1061" i="3"/>
  <c r="X1061" i="3"/>
  <c r="W1061" i="3"/>
  <c r="T1061" i="3"/>
  <c r="S1061" i="3"/>
  <c r="U1061" i="3" s="1"/>
  <c r="R1061" i="3"/>
  <c r="Y1297" i="3"/>
  <c r="X1297" i="3"/>
  <c r="W1297" i="3"/>
  <c r="T1297" i="3"/>
  <c r="S1297" i="3"/>
  <c r="U1297" i="3" s="1"/>
  <c r="R1297" i="3"/>
  <c r="Y850" i="3"/>
  <c r="X850" i="3"/>
  <c r="W850" i="3"/>
  <c r="T850" i="3"/>
  <c r="S850" i="3"/>
  <c r="U850" i="3" s="1"/>
  <c r="R850" i="3"/>
  <c r="Y554" i="3"/>
  <c r="X554" i="3"/>
  <c r="W554" i="3"/>
  <c r="T554" i="3"/>
  <c r="S554" i="3"/>
  <c r="U554" i="3" s="1"/>
  <c r="R554" i="3"/>
  <c r="V554" i="3" s="1"/>
  <c r="Y564" i="3"/>
  <c r="X564" i="3"/>
  <c r="W564" i="3"/>
  <c r="T564" i="3"/>
  <c r="S564" i="3"/>
  <c r="U564" i="3" s="1"/>
  <c r="R564" i="3"/>
  <c r="Y585" i="3"/>
  <c r="X585" i="3"/>
  <c r="W585" i="3"/>
  <c r="T585" i="3"/>
  <c r="S585" i="3"/>
  <c r="U585" i="3" s="1"/>
  <c r="R585" i="3"/>
  <c r="Y1295" i="3"/>
  <c r="X1295" i="3"/>
  <c r="W1295" i="3"/>
  <c r="T1295" i="3"/>
  <c r="S1295" i="3"/>
  <c r="U1295" i="3" s="1"/>
  <c r="R1295" i="3"/>
  <c r="Y1292" i="3"/>
  <c r="X1292" i="3"/>
  <c r="W1292" i="3"/>
  <c r="T1292" i="3"/>
  <c r="S1292" i="3"/>
  <c r="U1292" i="3" s="1"/>
  <c r="R1292" i="3"/>
  <c r="Y971" i="3"/>
  <c r="X971" i="3"/>
  <c r="W971" i="3"/>
  <c r="T971" i="3"/>
  <c r="S971" i="3"/>
  <c r="U971" i="3" s="1"/>
  <c r="R971" i="3"/>
  <c r="Y1028" i="3"/>
  <c r="X1028" i="3"/>
  <c r="W1028" i="3"/>
  <c r="T1028" i="3"/>
  <c r="S1028" i="3"/>
  <c r="U1028" i="3" s="1"/>
  <c r="R1028" i="3"/>
  <c r="Y645" i="3"/>
  <c r="X645" i="3"/>
  <c r="W645" i="3"/>
  <c r="T645" i="3"/>
  <c r="S645" i="3"/>
  <c r="U645" i="3" s="1"/>
  <c r="R645" i="3"/>
  <c r="Y3" i="3"/>
  <c r="X3" i="3"/>
  <c r="W3" i="3"/>
  <c r="T3" i="3"/>
  <c r="S3" i="3"/>
  <c r="U3" i="3" s="1"/>
  <c r="R3" i="3"/>
  <c r="Y171" i="3"/>
  <c r="X171" i="3"/>
  <c r="W171" i="3"/>
  <c r="T171" i="3"/>
  <c r="S171" i="3"/>
  <c r="U171" i="3" s="1"/>
  <c r="R171" i="3"/>
  <c r="Y842" i="3"/>
  <c r="X842" i="3"/>
  <c r="W842" i="3"/>
  <c r="T842" i="3"/>
  <c r="S842" i="3"/>
  <c r="U842" i="3" s="1"/>
  <c r="R842" i="3"/>
  <c r="Y843" i="3"/>
  <c r="X843" i="3"/>
  <c r="W843" i="3"/>
  <c r="T843" i="3"/>
  <c r="S843" i="3"/>
  <c r="U843" i="3" s="1"/>
  <c r="R843" i="3"/>
  <c r="Y665" i="3"/>
  <c r="X665" i="3"/>
  <c r="W665" i="3"/>
  <c r="T665" i="3"/>
  <c r="S665" i="3"/>
  <c r="U665" i="3" s="1"/>
  <c r="R665" i="3"/>
  <c r="Y233" i="3"/>
  <c r="X233" i="3"/>
  <c r="W233" i="3"/>
  <c r="T233" i="3"/>
  <c r="S233" i="3"/>
  <c r="U233" i="3" s="1"/>
  <c r="R233" i="3"/>
  <c r="Y1003" i="3"/>
  <c r="X1003" i="3"/>
  <c r="W1003" i="3"/>
  <c r="T1003" i="3"/>
  <c r="S1003" i="3"/>
  <c r="U1003" i="3" s="1"/>
  <c r="R1003" i="3"/>
  <c r="Y970" i="3"/>
  <c r="X970" i="3"/>
  <c r="W970" i="3"/>
  <c r="T970" i="3"/>
  <c r="S970" i="3"/>
  <c r="U970" i="3" s="1"/>
  <c r="R970" i="3"/>
  <c r="V970" i="3" s="1"/>
  <c r="Y1127" i="3"/>
  <c r="X1127" i="3"/>
  <c r="W1127" i="3"/>
  <c r="T1127" i="3"/>
  <c r="S1127" i="3"/>
  <c r="U1127" i="3" s="1"/>
  <c r="R1127" i="3"/>
  <c r="Y50" i="3"/>
  <c r="X50" i="3"/>
  <c r="W50" i="3"/>
  <c r="T50" i="3"/>
  <c r="S50" i="3"/>
  <c r="U50" i="3" s="1"/>
  <c r="R50" i="3"/>
  <c r="Y2" i="3"/>
  <c r="X2" i="3"/>
  <c r="W2" i="3"/>
  <c r="T2" i="3"/>
  <c r="S2" i="3"/>
  <c r="R2" i="3"/>
  <c r="Y1047" i="3"/>
  <c r="X1047" i="3"/>
  <c r="W1047" i="3"/>
  <c r="T1047" i="3"/>
  <c r="S1047" i="3"/>
  <c r="U1047" i="3" s="1"/>
  <c r="R1047" i="3"/>
  <c r="Y1019" i="3"/>
  <c r="X1019" i="3"/>
  <c r="W1019" i="3"/>
  <c r="T1019" i="3"/>
  <c r="S1019" i="3"/>
  <c r="U1019" i="3" s="1"/>
  <c r="R1019" i="3"/>
  <c r="Y449" i="3"/>
  <c r="X449" i="3"/>
  <c r="W449" i="3"/>
  <c r="T449" i="3"/>
  <c r="S449" i="3"/>
  <c r="U449" i="3" s="1"/>
  <c r="R449" i="3"/>
  <c r="Y1261" i="3"/>
  <c r="X1261" i="3"/>
  <c r="W1261" i="3"/>
  <c r="T1261" i="3"/>
  <c r="S1261" i="3"/>
  <c r="U1261" i="3" s="1"/>
  <c r="R1261" i="3"/>
  <c r="Y1267" i="3"/>
  <c r="X1267" i="3"/>
  <c r="W1267" i="3"/>
  <c r="T1267" i="3"/>
  <c r="S1267" i="3"/>
  <c r="U1267" i="3" s="1"/>
  <c r="R1267" i="3"/>
  <c r="V1267" i="3" s="1"/>
  <c r="Y624" i="3"/>
  <c r="X624" i="3"/>
  <c r="W624" i="3"/>
  <c r="T624" i="3"/>
  <c r="S624" i="3"/>
  <c r="U624" i="3" s="1"/>
  <c r="R624" i="3"/>
  <c r="Y1219" i="3"/>
  <c r="X1219" i="3"/>
  <c r="W1219" i="3"/>
  <c r="T1219" i="3"/>
  <c r="S1219" i="3"/>
  <c r="U1219" i="3" s="1"/>
  <c r="R1219" i="3"/>
  <c r="Y190" i="3"/>
  <c r="X190" i="3"/>
  <c r="W190" i="3"/>
  <c r="T190" i="3"/>
  <c r="S190" i="3"/>
  <c r="U190" i="3" s="1"/>
  <c r="R190" i="3"/>
  <c r="Y557" i="3"/>
  <c r="X557" i="3"/>
  <c r="W557" i="3"/>
  <c r="T557" i="3"/>
  <c r="S557" i="3"/>
  <c r="U557" i="3" s="1"/>
  <c r="R557" i="3"/>
  <c r="Y1203" i="3"/>
  <c r="X1203" i="3"/>
  <c r="W1203" i="3"/>
  <c r="T1203" i="3"/>
  <c r="S1203" i="3"/>
  <c r="U1203" i="3" s="1"/>
  <c r="R1203" i="3"/>
  <c r="Y995" i="3"/>
  <c r="X995" i="3"/>
  <c r="W995" i="3"/>
  <c r="T995" i="3"/>
  <c r="S995" i="3"/>
  <c r="U995" i="3" s="1"/>
  <c r="R995" i="3"/>
  <c r="Y1265" i="3"/>
  <c r="X1265" i="3"/>
  <c r="W1265" i="3"/>
  <c r="T1265" i="3"/>
  <c r="S1265" i="3"/>
  <c r="U1265" i="3" s="1"/>
  <c r="R1265" i="3"/>
  <c r="Y737" i="3"/>
  <c r="X737" i="3"/>
  <c r="W737" i="3"/>
  <c r="T737" i="3"/>
  <c r="S737" i="3"/>
  <c r="U737" i="3" s="1"/>
  <c r="R737" i="3"/>
  <c r="Y336" i="3"/>
  <c r="X336" i="3"/>
  <c r="W336" i="3"/>
  <c r="T336" i="3"/>
  <c r="S336" i="3"/>
  <c r="U336" i="3" s="1"/>
  <c r="R336" i="3"/>
  <c r="Y308" i="3"/>
  <c r="X308" i="3"/>
  <c r="W308" i="3"/>
  <c r="T308" i="3"/>
  <c r="S308" i="3"/>
  <c r="U308" i="3" s="1"/>
  <c r="R308" i="3"/>
  <c r="Y1072" i="3"/>
  <c r="X1072" i="3"/>
  <c r="W1072" i="3"/>
  <c r="T1072" i="3"/>
  <c r="S1072" i="3"/>
  <c r="U1072" i="3" s="1"/>
  <c r="R1072" i="3"/>
  <c r="Y1049" i="3"/>
  <c r="X1049" i="3"/>
  <c r="W1049" i="3"/>
  <c r="T1049" i="3"/>
  <c r="S1049" i="3"/>
  <c r="U1049" i="3" s="1"/>
  <c r="R1049" i="3"/>
  <c r="Y1293" i="3"/>
  <c r="X1293" i="3"/>
  <c r="W1293" i="3"/>
  <c r="T1293" i="3"/>
  <c r="S1293" i="3"/>
  <c r="U1293" i="3" s="1"/>
  <c r="R1293" i="3"/>
  <c r="Y1199" i="3"/>
  <c r="X1199" i="3"/>
  <c r="W1199" i="3"/>
  <c r="T1199" i="3"/>
  <c r="S1199" i="3"/>
  <c r="U1199" i="3" s="1"/>
  <c r="R1199" i="3"/>
  <c r="Y637" i="3"/>
  <c r="X637" i="3"/>
  <c r="W637" i="3"/>
  <c r="T637" i="3"/>
  <c r="S637" i="3"/>
  <c r="U637" i="3" s="1"/>
  <c r="R637" i="3"/>
  <c r="V637" i="3" s="1"/>
  <c r="Y960" i="3"/>
  <c r="X960" i="3"/>
  <c r="W960" i="3"/>
  <c r="T960" i="3"/>
  <c r="S960" i="3"/>
  <c r="U960" i="3" s="1"/>
  <c r="R960" i="3"/>
  <c r="Y962" i="3"/>
  <c r="X962" i="3"/>
  <c r="W962" i="3"/>
  <c r="T962" i="3"/>
  <c r="S962" i="3"/>
  <c r="U962" i="3" s="1"/>
  <c r="R962" i="3"/>
  <c r="Y1060" i="3"/>
  <c r="X1060" i="3"/>
  <c r="W1060" i="3"/>
  <c r="T1060" i="3"/>
  <c r="S1060" i="3"/>
  <c r="U1060" i="3" s="1"/>
  <c r="R1060" i="3"/>
  <c r="Y629" i="3"/>
  <c r="X629" i="3"/>
  <c r="W629" i="3"/>
  <c r="T629" i="3"/>
  <c r="S629" i="3"/>
  <c r="U629" i="3" s="1"/>
  <c r="R629" i="3"/>
  <c r="Y425" i="3"/>
  <c r="X425" i="3"/>
  <c r="W425" i="3"/>
  <c r="T425" i="3"/>
  <c r="S425" i="3"/>
  <c r="U425" i="3" s="1"/>
  <c r="R425" i="3"/>
  <c r="Y530" i="3"/>
  <c r="X530" i="3"/>
  <c r="W530" i="3"/>
  <c r="T530" i="3"/>
  <c r="S530" i="3"/>
  <c r="U530" i="3" s="1"/>
  <c r="R530" i="3"/>
  <c r="Y232" i="3"/>
  <c r="X232" i="3"/>
  <c r="W232" i="3"/>
  <c r="T232" i="3"/>
  <c r="S232" i="3"/>
  <c r="U232" i="3" s="1"/>
  <c r="R232" i="3"/>
  <c r="Y628" i="3"/>
  <c r="X628" i="3"/>
  <c r="W628" i="3"/>
  <c r="T628" i="3"/>
  <c r="S628" i="3"/>
  <c r="U628" i="3" s="1"/>
  <c r="R628" i="3"/>
  <c r="V628" i="3" s="1"/>
  <c r="Y505" i="3"/>
  <c r="X505" i="3"/>
  <c r="W505" i="3"/>
  <c r="T505" i="3"/>
  <c r="S505" i="3"/>
  <c r="U505" i="3" s="1"/>
  <c r="R505" i="3"/>
  <c r="Y975" i="3"/>
  <c r="X975" i="3"/>
  <c r="W975" i="3"/>
  <c r="T975" i="3"/>
  <c r="S975" i="3"/>
  <c r="U975" i="3" s="1"/>
  <c r="R975" i="3"/>
  <c r="Y922" i="3"/>
  <c r="X922" i="3"/>
  <c r="W922" i="3"/>
  <c r="T922" i="3"/>
  <c r="S922" i="3"/>
  <c r="U922" i="3" s="1"/>
  <c r="R922" i="3"/>
  <c r="Y733" i="3"/>
  <c r="X733" i="3"/>
  <c r="W733" i="3"/>
  <c r="T733" i="3"/>
  <c r="S733" i="3"/>
  <c r="U733" i="3" s="1"/>
  <c r="R733" i="3"/>
  <c r="Y414" i="3"/>
  <c r="X414" i="3"/>
  <c r="W414" i="3"/>
  <c r="T414" i="3"/>
  <c r="S414" i="3"/>
  <c r="U414" i="3" s="1"/>
  <c r="R414" i="3"/>
  <c r="Y311" i="3"/>
  <c r="X311" i="3"/>
  <c r="W311" i="3"/>
  <c r="T311" i="3"/>
  <c r="S311" i="3"/>
  <c r="U311" i="3" s="1"/>
  <c r="R311" i="3"/>
  <c r="Y976" i="3"/>
  <c r="X976" i="3"/>
  <c r="W976" i="3"/>
  <c r="T976" i="3"/>
  <c r="S976" i="3"/>
  <c r="U976" i="3" s="1"/>
  <c r="R976" i="3"/>
  <c r="Y117" i="3"/>
  <c r="X117" i="3"/>
  <c r="W117" i="3"/>
  <c r="T117" i="3"/>
  <c r="S117" i="3"/>
  <c r="U117" i="3" s="1"/>
  <c r="R117" i="3"/>
  <c r="V117" i="3" s="1"/>
  <c r="Y1093" i="3"/>
  <c r="X1093" i="3"/>
  <c r="W1093" i="3"/>
  <c r="T1093" i="3"/>
  <c r="S1093" i="3"/>
  <c r="U1093" i="3" s="1"/>
  <c r="R1093" i="3"/>
  <c r="Y986" i="3"/>
  <c r="X986" i="3"/>
  <c r="W986" i="3"/>
  <c r="T986" i="3"/>
  <c r="S986" i="3"/>
  <c r="U986" i="3" s="1"/>
  <c r="R986" i="3"/>
  <c r="Y340" i="3"/>
  <c r="X340" i="3"/>
  <c r="W340" i="3"/>
  <c r="T340" i="3"/>
  <c r="S340" i="3"/>
  <c r="U340" i="3" s="1"/>
  <c r="R340" i="3"/>
  <c r="Y342" i="3"/>
  <c r="X342" i="3"/>
  <c r="W342" i="3"/>
  <c r="T342" i="3"/>
  <c r="S342" i="3"/>
  <c r="U342" i="3" s="1"/>
  <c r="R342" i="3"/>
  <c r="Y749" i="3"/>
  <c r="X749" i="3"/>
  <c r="W749" i="3"/>
  <c r="T749" i="3"/>
  <c r="S749" i="3"/>
  <c r="U749" i="3" s="1"/>
  <c r="R749" i="3"/>
  <c r="Y794" i="3"/>
  <c r="X794" i="3"/>
  <c r="W794" i="3"/>
  <c r="T794" i="3"/>
  <c r="S794" i="3"/>
  <c r="U794" i="3" s="1"/>
  <c r="R794" i="3"/>
  <c r="Y958" i="3"/>
  <c r="X958" i="3"/>
  <c r="W958" i="3"/>
  <c r="T958" i="3"/>
  <c r="S958" i="3"/>
  <c r="U958" i="3" s="1"/>
  <c r="R958" i="3"/>
  <c r="Y523" i="3"/>
  <c r="X523" i="3"/>
  <c r="W523" i="3"/>
  <c r="T523" i="3"/>
  <c r="S523" i="3"/>
  <c r="U523" i="3" s="1"/>
  <c r="R523" i="3"/>
  <c r="V523" i="3" s="1"/>
  <c r="Y1156" i="3"/>
  <c r="X1156" i="3"/>
  <c r="W1156" i="3"/>
  <c r="T1156" i="3"/>
  <c r="S1156" i="3"/>
  <c r="U1156" i="3" s="1"/>
  <c r="R1156" i="3"/>
  <c r="Y773" i="3"/>
  <c r="X773" i="3"/>
  <c r="W773" i="3"/>
  <c r="T773" i="3"/>
  <c r="S773" i="3"/>
  <c r="U773" i="3" s="1"/>
  <c r="R773" i="3"/>
  <c r="Y767" i="3"/>
  <c r="X767" i="3"/>
  <c r="W767" i="3"/>
  <c r="T767" i="3"/>
  <c r="S767" i="3"/>
  <c r="U767" i="3" s="1"/>
  <c r="R767" i="3"/>
  <c r="Y1109" i="3"/>
  <c r="X1109" i="3"/>
  <c r="W1109" i="3"/>
  <c r="T1109" i="3"/>
  <c r="S1109" i="3"/>
  <c r="U1109" i="3" s="1"/>
  <c r="R1109" i="3"/>
  <c r="Y289" i="3"/>
  <c r="X289" i="3"/>
  <c r="W289" i="3"/>
  <c r="T289" i="3"/>
  <c r="S289" i="3"/>
  <c r="U289" i="3" s="1"/>
  <c r="R289" i="3"/>
  <c r="Y1046" i="3"/>
  <c r="X1046" i="3"/>
  <c r="W1046" i="3"/>
  <c r="T1046" i="3"/>
  <c r="S1046" i="3"/>
  <c r="U1046" i="3" s="1"/>
  <c r="R1046" i="3"/>
  <c r="Y654" i="3"/>
  <c r="X654" i="3"/>
  <c r="W654" i="3"/>
  <c r="T654" i="3"/>
  <c r="S654" i="3"/>
  <c r="U654" i="3" s="1"/>
  <c r="R654" i="3"/>
  <c r="Y668" i="3"/>
  <c r="X668" i="3"/>
  <c r="W668" i="3"/>
  <c r="T668" i="3"/>
  <c r="S668" i="3"/>
  <c r="U668" i="3" s="1"/>
  <c r="R668" i="3"/>
  <c r="V668" i="3" s="1"/>
  <c r="Y1031" i="3"/>
  <c r="X1031" i="3"/>
  <c r="W1031" i="3"/>
  <c r="T1031" i="3"/>
  <c r="S1031" i="3"/>
  <c r="U1031" i="3" s="1"/>
  <c r="R1031" i="3"/>
  <c r="Y346" i="3"/>
  <c r="X346" i="3"/>
  <c r="W346" i="3"/>
  <c r="T346" i="3"/>
  <c r="S346" i="3"/>
  <c r="U346" i="3" s="1"/>
  <c r="R346" i="3"/>
  <c r="Y1296" i="3"/>
  <c r="X1296" i="3"/>
  <c r="W1296" i="3"/>
  <c r="T1296" i="3"/>
  <c r="S1296" i="3"/>
  <c r="U1296" i="3" s="1"/>
  <c r="R1296" i="3"/>
  <c r="Y747" i="3"/>
  <c r="X747" i="3"/>
  <c r="W747" i="3"/>
  <c r="T747" i="3"/>
  <c r="S747" i="3"/>
  <c r="U747" i="3" s="1"/>
  <c r="R747" i="3"/>
  <c r="Y679" i="3"/>
  <c r="X679" i="3"/>
  <c r="W679" i="3"/>
  <c r="T679" i="3"/>
  <c r="S679" i="3"/>
  <c r="U679" i="3" s="1"/>
  <c r="R679" i="3"/>
  <c r="Y1327" i="3"/>
  <c r="X1327" i="3"/>
  <c r="W1327" i="3"/>
  <c r="T1327" i="3"/>
  <c r="S1327" i="3"/>
  <c r="U1327" i="3" s="1"/>
  <c r="R1327" i="3"/>
  <c r="Y256" i="3"/>
  <c r="X256" i="3"/>
  <c r="W256" i="3"/>
  <c r="T256" i="3"/>
  <c r="S256" i="3"/>
  <c r="U256" i="3" s="1"/>
  <c r="R256" i="3"/>
  <c r="V256" i="3" s="1"/>
  <c r="Y1035" i="3"/>
  <c r="X1035" i="3"/>
  <c r="W1035" i="3"/>
  <c r="T1035" i="3"/>
  <c r="S1035" i="3"/>
  <c r="U1035" i="3" s="1"/>
  <c r="R1035" i="3"/>
  <c r="Y352" i="3"/>
  <c r="X352" i="3"/>
  <c r="W352" i="3"/>
  <c r="T352" i="3"/>
  <c r="S352" i="3"/>
  <c r="U352" i="3" s="1"/>
  <c r="R352" i="3"/>
  <c r="Y805" i="3"/>
  <c r="X805" i="3"/>
  <c r="W805" i="3"/>
  <c r="T805" i="3"/>
  <c r="S805" i="3"/>
  <c r="U805" i="3" s="1"/>
  <c r="R805" i="3"/>
  <c r="Y42" i="3"/>
  <c r="X42" i="3"/>
  <c r="W42" i="3"/>
  <c r="T42" i="3"/>
  <c r="S42" i="3"/>
  <c r="U42" i="3" s="1"/>
  <c r="R42" i="3"/>
  <c r="Y697" i="3"/>
  <c r="X697" i="3"/>
  <c r="W697" i="3"/>
  <c r="T697" i="3"/>
  <c r="S697" i="3"/>
  <c r="U697" i="3" s="1"/>
  <c r="R697" i="3"/>
  <c r="Y1159" i="3"/>
  <c r="X1159" i="3"/>
  <c r="W1159" i="3"/>
  <c r="T1159" i="3"/>
  <c r="S1159" i="3"/>
  <c r="U1159" i="3" s="1"/>
  <c r="R1159" i="3"/>
  <c r="Y1036" i="3"/>
  <c r="X1036" i="3"/>
  <c r="W1036" i="3"/>
  <c r="T1036" i="3"/>
  <c r="S1036" i="3"/>
  <c r="U1036" i="3" s="1"/>
  <c r="R1036" i="3"/>
  <c r="Y897" i="3"/>
  <c r="X897" i="3"/>
  <c r="W897" i="3"/>
  <c r="T897" i="3"/>
  <c r="S897" i="3"/>
  <c r="U897" i="3" s="1"/>
  <c r="R897" i="3"/>
  <c r="V897" i="3" s="1"/>
  <c r="Y826" i="3"/>
  <c r="X826" i="3"/>
  <c r="W826" i="3"/>
  <c r="T826" i="3"/>
  <c r="S826" i="3"/>
  <c r="U826" i="3" s="1"/>
  <c r="R826" i="3"/>
  <c r="Y89" i="3"/>
  <c r="X89" i="3"/>
  <c r="W89" i="3"/>
  <c r="T89" i="3"/>
  <c r="S89" i="3"/>
  <c r="U89" i="3" s="1"/>
  <c r="R89" i="3"/>
  <c r="Y221" i="3"/>
  <c r="X221" i="3"/>
  <c r="W221" i="3"/>
  <c r="T221" i="3"/>
  <c r="S221" i="3"/>
  <c r="U221" i="3" s="1"/>
  <c r="R221" i="3"/>
  <c r="Y639" i="3"/>
  <c r="X639" i="3"/>
  <c r="W639" i="3"/>
  <c r="T639" i="3"/>
  <c r="S639" i="3"/>
  <c r="U639" i="3" s="1"/>
  <c r="R639" i="3"/>
  <c r="Y929" i="3"/>
  <c r="X929" i="3"/>
  <c r="W929" i="3"/>
  <c r="T929" i="3"/>
  <c r="S929" i="3"/>
  <c r="U929" i="3" s="1"/>
  <c r="R929" i="3"/>
  <c r="Y206" i="3"/>
  <c r="X206" i="3"/>
  <c r="W206" i="3"/>
  <c r="T206" i="3"/>
  <c r="S206" i="3"/>
  <c r="U206" i="3" s="1"/>
  <c r="R206" i="3"/>
  <c r="Y350" i="3"/>
  <c r="X350" i="3"/>
  <c r="W350" i="3"/>
  <c r="T350" i="3"/>
  <c r="S350" i="3"/>
  <c r="U350" i="3" s="1"/>
  <c r="R350" i="3"/>
  <c r="Y353" i="3"/>
  <c r="X353" i="3"/>
  <c r="W353" i="3"/>
  <c r="T353" i="3"/>
  <c r="S353" i="3"/>
  <c r="U353" i="3" s="1"/>
  <c r="R353" i="3"/>
  <c r="V353" i="3" s="1"/>
  <c r="Y640" i="3"/>
  <c r="X640" i="3"/>
  <c r="W640" i="3"/>
  <c r="T640" i="3"/>
  <c r="S640" i="3"/>
  <c r="U640" i="3" s="1"/>
  <c r="R640" i="3"/>
  <c r="Y39" i="3"/>
  <c r="X39" i="3"/>
  <c r="W39" i="3"/>
  <c r="T39" i="3"/>
  <c r="S39" i="3"/>
  <c r="U39" i="3" s="1"/>
  <c r="R39" i="3"/>
  <c r="Y1255" i="3"/>
  <c r="X1255" i="3"/>
  <c r="W1255" i="3"/>
  <c r="T1255" i="3"/>
  <c r="S1255" i="3"/>
  <c r="U1255" i="3" s="1"/>
  <c r="R1255" i="3"/>
  <c r="Y978" i="3"/>
  <c r="X978" i="3"/>
  <c r="W978" i="3"/>
  <c r="T978" i="3"/>
  <c r="S978" i="3"/>
  <c r="U978" i="3" s="1"/>
  <c r="R978" i="3"/>
  <c r="Y1254" i="3"/>
  <c r="X1254" i="3"/>
  <c r="W1254" i="3"/>
  <c r="T1254" i="3"/>
  <c r="S1254" i="3"/>
  <c r="U1254" i="3" s="1"/>
  <c r="R1254" i="3"/>
  <c r="Y610" i="3"/>
  <c r="X610" i="3"/>
  <c r="W610" i="3"/>
  <c r="T610" i="3"/>
  <c r="S610" i="3"/>
  <c r="U610" i="3" s="1"/>
  <c r="R610" i="3"/>
  <c r="Y759" i="3"/>
  <c r="X759" i="3"/>
  <c r="W759" i="3"/>
  <c r="T759" i="3"/>
  <c r="S759" i="3"/>
  <c r="U759" i="3" s="1"/>
  <c r="R759" i="3"/>
  <c r="Y726" i="3"/>
  <c r="X726" i="3"/>
  <c r="W726" i="3"/>
  <c r="V726" i="3"/>
  <c r="T726" i="3"/>
  <c r="S726" i="3"/>
  <c r="U726" i="3" s="1"/>
  <c r="R726" i="3"/>
  <c r="Y25" i="3"/>
  <c r="X25" i="3"/>
  <c r="W25" i="3"/>
  <c r="T25" i="3"/>
  <c r="S25" i="3"/>
  <c r="U25" i="3" s="1"/>
  <c r="R25" i="3"/>
  <c r="Y120" i="3"/>
  <c r="X120" i="3"/>
  <c r="W120" i="3"/>
  <c r="T120" i="3"/>
  <c r="S120" i="3"/>
  <c r="U120" i="3" s="1"/>
  <c r="R120" i="3"/>
  <c r="Y407" i="3"/>
  <c r="X407" i="3"/>
  <c r="W407" i="3"/>
  <c r="T407" i="3"/>
  <c r="S407" i="3"/>
  <c r="U407" i="3" s="1"/>
  <c r="R407" i="3"/>
  <c r="Y1312" i="3"/>
  <c r="X1312" i="3"/>
  <c r="W1312" i="3"/>
  <c r="T1312" i="3"/>
  <c r="S1312" i="3"/>
  <c r="U1312" i="3" s="1"/>
  <c r="R1312" i="3"/>
  <c r="Y263" i="3"/>
  <c r="X263" i="3"/>
  <c r="W263" i="3"/>
  <c r="T263" i="3"/>
  <c r="S263" i="3"/>
  <c r="U263" i="3" s="1"/>
  <c r="R263" i="3"/>
  <c r="Y321" i="3"/>
  <c r="X321" i="3"/>
  <c r="W321" i="3"/>
  <c r="T321" i="3"/>
  <c r="S321" i="3"/>
  <c r="U321" i="3" s="1"/>
  <c r="R321" i="3"/>
  <c r="Y1101" i="3"/>
  <c r="X1101" i="3"/>
  <c r="W1101" i="3"/>
  <c r="T1101" i="3"/>
  <c r="S1101" i="3"/>
  <c r="U1101" i="3" s="1"/>
  <c r="R1101" i="3"/>
  <c r="Y1066" i="3"/>
  <c r="X1066" i="3"/>
  <c r="W1066" i="3"/>
  <c r="T1066" i="3"/>
  <c r="S1066" i="3"/>
  <c r="U1066" i="3" s="1"/>
  <c r="R1066" i="3"/>
  <c r="V1066" i="3" s="1"/>
  <c r="Y295" i="3"/>
  <c r="X295" i="3"/>
  <c r="W295" i="3"/>
  <c r="T295" i="3"/>
  <c r="S295" i="3"/>
  <c r="U295" i="3" s="1"/>
  <c r="R295" i="3"/>
  <c r="Y781" i="3"/>
  <c r="X781" i="3"/>
  <c r="W781" i="3"/>
  <c r="T781" i="3"/>
  <c r="S781" i="3"/>
  <c r="U781" i="3" s="1"/>
  <c r="R781" i="3"/>
  <c r="Y1068" i="3"/>
  <c r="X1068" i="3"/>
  <c r="W1068" i="3"/>
  <c r="T1068" i="3"/>
  <c r="S1068" i="3"/>
  <c r="U1068" i="3" s="1"/>
  <c r="R1068" i="3"/>
  <c r="Y979" i="3"/>
  <c r="X979" i="3"/>
  <c r="W979" i="3"/>
  <c r="T979" i="3"/>
  <c r="S979" i="3"/>
  <c r="U979" i="3" s="1"/>
  <c r="R979" i="3"/>
  <c r="Y1187" i="3"/>
  <c r="X1187" i="3"/>
  <c r="W1187" i="3"/>
  <c r="T1187" i="3"/>
  <c r="S1187" i="3"/>
  <c r="U1187" i="3" s="1"/>
  <c r="R1187" i="3"/>
  <c r="Y806" i="3"/>
  <c r="X806" i="3"/>
  <c r="W806" i="3"/>
  <c r="T806" i="3"/>
  <c r="S806" i="3"/>
  <c r="U806" i="3" s="1"/>
  <c r="R806" i="3"/>
  <c r="Y895" i="3"/>
  <c r="X895" i="3"/>
  <c r="W895" i="3"/>
  <c r="T895" i="3"/>
  <c r="S895" i="3"/>
  <c r="U895" i="3" s="1"/>
  <c r="R895" i="3"/>
  <c r="Y866" i="3"/>
  <c r="X866" i="3"/>
  <c r="W866" i="3"/>
  <c r="T866" i="3"/>
  <c r="S866" i="3"/>
  <c r="U866" i="3" s="1"/>
  <c r="R866" i="3"/>
  <c r="V866" i="3" s="1"/>
  <c r="Y435" i="3"/>
  <c r="X435" i="3"/>
  <c r="W435" i="3"/>
  <c r="T435" i="3"/>
  <c r="S435" i="3"/>
  <c r="U435" i="3" s="1"/>
  <c r="R435" i="3"/>
  <c r="Y1340" i="3"/>
  <c r="X1340" i="3"/>
  <c r="W1340" i="3"/>
  <c r="T1340" i="3"/>
  <c r="S1340" i="3"/>
  <c r="U1340" i="3" s="1"/>
  <c r="R1340" i="3"/>
  <c r="Y485" i="3"/>
  <c r="X485" i="3"/>
  <c r="W485" i="3"/>
  <c r="T485" i="3"/>
  <c r="S485" i="3"/>
  <c r="U485" i="3" s="1"/>
  <c r="R485" i="3"/>
  <c r="Y1186" i="3"/>
  <c r="X1186" i="3"/>
  <c r="W1186" i="3"/>
  <c r="T1186" i="3"/>
  <c r="S1186" i="3"/>
  <c r="U1186" i="3" s="1"/>
  <c r="R1186" i="3"/>
  <c r="Y150" i="3"/>
  <c r="X150" i="3"/>
  <c r="W150" i="3"/>
  <c r="T150" i="3"/>
  <c r="S150" i="3"/>
  <c r="U150" i="3" s="1"/>
  <c r="R150" i="3"/>
  <c r="Y927" i="3"/>
  <c r="X927" i="3"/>
  <c r="W927" i="3"/>
  <c r="T927" i="3"/>
  <c r="S927" i="3"/>
  <c r="U927" i="3" s="1"/>
  <c r="R927" i="3"/>
  <c r="Y718" i="3"/>
  <c r="X718" i="3"/>
  <c r="W718" i="3"/>
  <c r="T718" i="3"/>
  <c r="S718" i="3"/>
  <c r="U718" i="3" s="1"/>
  <c r="R718" i="3"/>
  <c r="Y207" i="3"/>
  <c r="X207" i="3"/>
  <c r="W207" i="3"/>
  <c r="T207" i="3"/>
  <c r="S207" i="3"/>
  <c r="U207" i="3" s="1"/>
  <c r="R207" i="3"/>
  <c r="Y259" i="3"/>
  <c r="X259" i="3"/>
  <c r="W259" i="3"/>
  <c r="T259" i="3"/>
  <c r="S259" i="3"/>
  <c r="U259" i="3" s="1"/>
  <c r="R259" i="3"/>
  <c r="Y86" i="3"/>
  <c r="X86" i="3"/>
  <c r="W86" i="3"/>
  <c r="T86" i="3"/>
  <c r="S86" i="3"/>
  <c r="U86" i="3" s="1"/>
  <c r="R86" i="3"/>
  <c r="Y542" i="3"/>
  <c r="X542" i="3"/>
  <c r="W542" i="3"/>
  <c r="T542" i="3"/>
  <c r="S542" i="3"/>
  <c r="U542" i="3" s="1"/>
  <c r="R542" i="3"/>
  <c r="Y88" i="3"/>
  <c r="X88" i="3"/>
  <c r="W88" i="3"/>
  <c r="T88" i="3"/>
  <c r="S88" i="3"/>
  <c r="U88" i="3" s="1"/>
  <c r="R88" i="3"/>
  <c r="Y865" i="3"/>
  <c r="X865" i="3"/>
  <c r="W865" i="3"/>
  <c r="T865" i="3"/>
  <c r="S865" i="3"/>
  <c r="U865" i="3" s="1"/>
  <c r="R865" i="3"/>
  <c r="Y1067" i="3"/>
  <c r="X1067" i="3"/>
  <c r="W1067" i="3"/>
  <c r="T1067" i="3"/>
  <c r="S1067" i="3"/>
  <c r="U1067" i="3" s="1"/>
  <c r="R1067" i="3"/>
  <c r="Y409" i="3"/>
  <c r="X409" i="3"/>
  <c r="W409" i="3"/>
  <c r="T409" i="3"/>
  <c r="S409" i="3"/>
  <c r="U409" i="3" s="1"/>
  <c r="R409" i="3"/>
  <c r="Y1008" i="3"/>
  <c r="X1008" i="3"/>
  <c r="W1008" i="3"/>
  <c r="T1008" i="3"/>
  <c r="S1008" i="3"/>
  <c r="U1008" i="3" s="1"/>
  <c r="R1008" i="3"/>
  <c r="Y294" i="3"/>
  <c r="X294" i="3"/>
  <c r="W294" i="3"/>
  <c r="T294" i="3"/>
  <c r="S294" i="3"/>
  <c r="U294" i="3" s="1"/>
  <c r="R294" i="3"/>
  <c r="Y236" i="3"/>
  <c r="X236" i="3"/>
  <c r="W236" i="3"/>
  <c r="T236" i="3"/>
  <c r="S236" i="3"/>
  <c r="U236" i="3" s="1"/>
  <c r="R236" i="3"/>
  <c r="Y1207" i="3"/>
  <c r="X1207" i="3"/>
  <c r="W1207" i="3"/>
  <c r="T1207" i="3"/>
  <c r="S1207" i="3"/>
  <c r="U1207" i="3" s="1"/>
  <c r="R1207" i="3"/>
  <c r="Y1225" i="3"/>
  <c r="X1225" i="3"/>
  <c r="W1225" i="3"/>
  <c r="T1225" i="3"/>
  <c r="S1225" i="3"/>
  <c r="U1225" i="3" s="1"/>
  <c r="R1225" i="3"/>
  <c r="Y580" i="3"/>
  <c r="X580" i="3"/>
  <c r="W580" i="3"/>
  <c r="T580" i="3"/>
  <c r="S580" i="3"/>
  <c r="U580" i="3" s="1"/>
  <c r="R580" i="3"/>
  <c r="Y560" i="3"/>
  <c r="X560" i="3"/>
  <c r="W560" i="3"/>
  <c r="T560" i="3"/>
  <c r="S560" i="3"/>
  <c r="U560" i="3" s="1"/>
  <c r="R560" i="3"/>
  <c r="Y558" i="3"/>
  <c r="X558" i="3"/>
  <c r="W558" i="3"/>
  <c r="T558" i="3"/>
  <c r="S558" i="3"/>
  <c r="U558" i="3" s="1"/>
  <c r="R558" i="3"/>
  <c r="Y262" i="3"/>
  <c r="X262" i="3"/>
  <c r="W262" i="3"/>
  <c r="T262" i="3"/>
  <c r="S262" i="3"/>
  <c r="U262" i="3" s="1"/>
  <c r="R262" i="3"/>
  <c r="Y1313" i="3"/>
  <c r="X1313" i="3"/>
  <c r="W1313" i="3"/>
  <c r="T1313" i="3"/>
  <c r="S1313" i="3"/>
  <c r="U1313" i="3" s="1"/>
  <c r="R1313" i="3"/>
  <c r="Y671" i="3"/>
  <c r="X671" i="3"/>
  <c r="W671" i="3"/>
  <c r="T671" i="3"/>
  <c r="S671" i="3"/>
  <c r="U671" i="3" s="1"/>
  <c r="R671" i="3"/>
  <c r="Y1007" i="3"/>
  <c r="X1007" i="3"/>
  <c r="W1007" i="3"/>
  <c r="T1007" i="3"/>
  <c r="S1007" i="3"/>
  <c r="U1007" i="3" s="1"/>
  <c r="R1007" i="3"/>
  <c r="Y710" i="3"/>
  <c r="X710" i="3"/>
  <c r="W710" i="3"/>
  <c r="T710" i="3"/>
  <c r="S710" i="3"/>
  <c r="U710" i="3" s="1"/>
  <c r="R710" i="3"/>
  <c r="Y432" i="3"/>
  <c r="X432" i="3"/>
  <c r="W432" i="3"/>
  <c r="T432" i="3"/>
  <c r="S432" i="3"/>
  <c r="U432" i="3" s="1"/>
  <c r="R432" i="3"/>
  <c r="Y538" i="3"/>
  <c r="X538" i="3"/>
  <c r="W538" i="3"/>
  <c r="T538" i="3"/>
  <c r="S538" i="3"/>
  <c r="U538" i="3" s="1"/>
  <c r="R538" i="3"/>
  <c r="Y581" i="3"/>
  <c r="X581" i="3"/>
  <c r="W581" i="3"/>
  <c r="T581" i="3"/>
  <c r="S581" i="3"/>
  <c r="U581" i="3" s="1"/>
  <c r="R581" i="3"/>
  <c r="Y260" i="3"/>
  <c r="X260" i="3"/>
  <c r="W260" i="3"/>
  <c r="T260" i="3"/>
  <c r="S260" i="3"/>
  <c r="U260" i="3" s="1"/>
  <c r="R260" i="3"/>
  <c r="Y952" i="3"/>
  <c r="X952" i="3"/>
  <c r="W952" i="3"/>
  <c r="T952" i="3"/>
  <c r="S952" i="3"/>
  <c r="U952" i="3" s="1"/>
  <c r="R952" i="3"/>
  <c r="Y669" i="3"/>
  <c r="X669" i="3"/>
  <c r="W669" i="3"/>
  <c r="T669" i="3"/>
  <c r="S669" i="3"/>
  <c r="U669" i="3" s="1"/>
  <c r="R669" i="3"/>
  <c r="Y537" i="3"/>
  <c r="X537" i="3"/>
  <c r="W537" i="3"/>
  <c r="T537" i="3"/>
  <c r="S537" i="3"/>
  <c r="U537" i="3" s="1"/>
  <c r="R537" i="3"/>
  <c r="Y1283" i="3"/>
  <c r="X1283" i="3"/>
  <c r="W1283" i="3"/>
  <c r="T1283" i="3"/>
  <c r="S1283" i="3"/>
  <c r="U1283" i="3" s="1"/>
  <c r="R1283" i="3"/>
  <c r="Y1339" i="3"/>
  <c r="X1339" i="3"/>
  <c r="W1339" i="3"/>
  <c r="T1339" i="3"/>
  <c r="S1339" i="3"/>
  <c r="U1339" i="3" s="1"/>
  <c r="R1339" i="3"/>
  <c r="Y728" i="3"/>
  <c r="X728" i="3"/>
  <c r="W728" i="3"/>
  <c r="T728" i="3"/>
  <c r="S728" i="3"/>
  <c r="U728" i="3" s="1"/>
  <c r="R728" i="3"/>
  <c r="Y208" i="3"/>
  <c r="X208" i="3"/>
  <c r="W208" i="3"/>
  <c r="T208" i="3"/>
  <c r="S208" i="3"/>
  <c r="U208" i="3" s="1"/>
  <c r="R208" i="3"/>
  <c r="Y511" i="3"/>
  <c r="X511" i="3"/>
  <c r="W511" i="3"/>
  <c r="T511" i="3"/>
  <c r="S511" i="3"/>
  <c r="U511" i="3" s="1"/>
  <c r="R511" i="3"/>
  <c r="Y727" i="3"/>
  <c r="X727" i="3"/>
  <c r="W727" i="3"/>
  <c r="T727" i="3"/>
  <c r="S727" i="3"/>
  <c r="U727" i="3" s="1"/>
  <c r="R727" i="3"/>
  <c r="Y1100" i="3"/>
  <c r="X1100" i="3"/>
  <c r="W1100" i="3"/>
  <c r="T1100" i="3"/>
  <c r="S1100" i="3"/>
  <c r="U1100" i="3" s="1"/>
  <c r="R1100" i="3"/>
  <c r="Y894" i="3"/>
  <c r="X894" i="3"/>
  <c r="W894" i="3"/>
  <c r="T894" i="3"/>
  <c r="S894" i="3"/>
  <c r="U894" i="3" s="1"/>
  <c r="R894" i="3"/>
  <c r="Y87" i="3"/>
  <c r="X87" i="3"/>
  <c r="W87" i="3"/>
  <c r="T87" i="3"/>
  <c r="S87" i="3"/>
  <c r="U87" i="3" s="1"/>
  <c r="R87" i="3"/>
  <c r="Y119" i="3"/>
  <c r="X119" i="3"/>
  <c r="W119" i="3"/>
  <c r="T119" i="3"/>
  <c r="S119" i="3"/>
  <c r="U119" i="3" s="1"/>
  <c r="R119" i="3"/>
  <c r="Y40" i="3"/>
  <c r="X40" i="3"/>
  <c r="W40" i="3"/>
  <c r="T40" i="3"/>
  <c r="S40" i="3"/>
  <c r="U40" i="3" s="1"/>
  <c r="R40" i="3"/>
  <c r="Y484" i="3"/>
  <c r="X484" i="3"/>
  <c r="W484" i="3"/>
  <c r="T484" i="3"/>
  <c r="S484" i="3"/>
  <c r="U484" i="3" s="1"/>
  <c r="R484" i="3"/>
  <c r="Y699" i="3"/>
  <c r="X699" i="3"/>
  <c r="W699" i="3"/>
  <c r="T699" i="3"/>
  <c r="S699" i="3"/>
  <c r="U699" i="3" s="1"/>
  <c r="R699" i="3"/>
  <c r="Y261" i="3"/>
  <c r="X261" i="3"/>
  <c r="W261" i="3"/>
  <c r="T261" i="3"/>
  <c r="S261" i="3"/>
  <c r="U261" i="3" s="1"/>
  <c r="R261" i="3"/>
  <c r="Y950" i="3"/>
  <c r="X950" i="3"/>
  <c r="W950" i="3"/>
  <c r="T950" i="3"/>
  <c r="S950" i="3"/>
  <c r="U950" i="3" s="1"/>
  <c r="R950" i="3"/>
  <c r="Y85" i="3"/>
  <c r="X85" i="3"/>
  <c r="W85" i="3"/>
  <c r="T85" i="3"/>
  <c r="S85" i="3"/>
  <c r="U85" i="3" s="1"/>
  <c r="R85" i="3"/>
  <c r="Y609" i="3"/>
  <c r="X609" i="3"/>
  <c r="W609" i="3"/>
  <c r="T609" i="3"/>
  <c r="S609" i="3"/>
  <c r="U609" i="3" s="1"/>
  <c r="R609" i="3"/>
  <c r="Y1311" i="3"/>
  <c r="X1311" i="3"/>
  <c r="W1311" i="3"/>
  <c r="T1311" i="3"/>
  <c r="S1311" i="3"/>
  <c r="U1311" i="3" s="1"/>
  <c r="R1311" i="3"/>
  <c r="Y179" i="3"/>
  <c r="X179" i="3"/>
  <c r="W179" i="3"/>
  <c r="T179" i="3"/>
  <c r="S179" i="3"/>
  <c r="U179" i="3" s="1"/>
  <c r="R179" i="3"/>
  <c r="Y896" i="3"/>
  <c r="X896" i="3"/>
  <c r="W896" i="3"/>
  <c r="T896" i="3"/>
  <c r="S896" i="3"/>
  <c r="U896" i="3" s="1"/>
  <c r="R896" i="3"/>
  <c r="Y38" i="3"/>
  <c r="X38" i="3"/>
  <c r="W38" i="3"/>
  <c r="T38" i="3"/>
  <c r="S38" i="3"/>
  <c r="U38" i="3" s="1"/>
  <c r="R38" i="3"/>
  <c r="Y237" i="3"/>
  <c r="X237" i="3"/>
  <c r="W237" i="3"/>
  <c r="T237" i="3"/>
  <c r="S237" i="3"/>
  <c r="U237" i="3" s="1"/>
  <c r="R237" i="3"/>
  <c r="Y670" i="3"/>
  <c r="X670" i="3"/>
  <c r="W670" i="3"/>
  <c r="T670" i="3"/>
  <c r="S670" i="3"/>
  <c r="U670" i="3" s="1"/>
  <c r="R670" i="3"/>
  <c r="Y1034" i="3"/>
  <c r="X1034" i="3"/>
  <c r="W1034" i="3"/>
  <c r="T1034" i="3"/>
  <c r="S1034" i="3"/>
  <c r="U1034" i="3" s="1"/>
  <c r="R1034" i="3"/>
  <c r="Y23" i="3"/>
  <c r="X23" i="3"/>
  <c r="W23" i="3"/>
  <c r="T23" i="3"/>
  <c r="S23" i="3"/>
  <c r="U23" i="3" s="1"/>
  <c r="R23" i="3"/>
  <c r="Y151" i="3"/>
  <c r="X151" i="3"/>
  <c r="W151" i="3"/>
  <c r="T151" i="3"/>
  <c r="S151" i="3"/>
  <c r="U151" i="3" s="1"/>
  <c r="R151" i="3"/>
  <c r="Y458" i="3"/>
  <c r="X458" i="3"/>
  <c r="W458" i="3"/>
  <c r="T458" i="3"/>
  <c r="S458" i="3"/>
  <c r="U458" i="3" s="1"/>
  <c r="R458" i="3"/>
  <c r="Y508" i="3"/>
  <c r="X508" i="3"/>
  <c r="W508" i="3"/>
  <c r="T508" i="3"/>
  <c r="S508" i="3"/>
  <c r="U508" i="3" s="1"/>
  <c r="R508" i="3"/>
  <c r="Y183" i="3"/>
  <c r="X183" i="3"/>
  <c r="W183" i="3"/>
  <c r="T183" i="3"/>
  <c r="S183" i="3"/>
  <c r="U183" i="3" s="1"/>
  <c r="R183" i="3"/>
  <c r="Y434" i="3"/>
  <c r="X434" i="3"/>
  <c r="W434" i="3"/>
  <c r="T434" i="3"/>
  <c r="S434" i="3"/>
  <c r="U434" i="3" s="1"/>
  <c r="R434" i="3"/>
  <c r="Y122" i="3"/>
  <c r="X122" i="3"/>
  <c r="W122" i="3"/>
  <c r="T122" i="3"/>
  <c r="S122" i="3"/>
  <c r="U122" i="3" s="1"/>
  <c r="R122" i="3"/>
  <c r="Y149" i="3"/>
  <c r="X149" i="3"/>
  <c r="W149" i="3"/>
  <c r="T149" i="3"/>
  <c r="S149" i="3"/>
  <c r="U149" i="3" s="1"/>
  <c r="R149" i="3"/>
  <c r="Y536" i="3"/>
  <c r="X536" i="3"/>
  <c r="W536" i="3"/>
  <c r="T536" i="3"/>
  <c r="S536" i="3"/>
  <c r="U536" i="3" s="1"/>
  <c r="R536" i="3"/>
  <c r="Y757" i="3"/>
  <c r="X757" i="3"/>
  <c r="W757" i="3"/>
  <c r="T757" i="3"/>
  <c r="S757" i="3"/>
  <c r="U757" i="3" s="1"/>
  <c r="R757" i="3"/>
  <c r="Y433" i="3"/>
  <c r="X433" i="3"/>
  <c r="W433" i="3"/>
  <c r="T433" i="3"/>
  <c r="S433" i="3"/>
  <c r="U433" i="3" s="1"/>
  <c r="R433" i="3"/>
  <c r="Y482" i="3"/>
  <c r="X482" i="3"/>
  <c r="W482" i="3"/>
  <c r="T482" i="3"/>
  <c r="S482" i="3"/>
  <c r="U482" i="3" s="1"/>
  <c r="R482" i="3"/>
  <c r="Y324" i="3"/>
  <c r="X324" i="3"/>
  <c r="W324" i="3"/>
  <c r="T324" i="3"/>
  <c r="S324" i="3"/>
  <c r="U324" i="3" s="1"/>
  <c r="R324" i="3"/>
  <c r="Y698" i="3"/>
  <c r="X698" i="3"/>
  <c r="W698" i="3"/>
  <c r="T698" i="3"/>
  <c r="S698" i="3"/>
  <c r="U698" i="3" s="1"/>
  <c r="R698" i="3"/>
  <c r="Y928" i="3"/>
  <c r="X928" i="3"/>
  <c r="W928" i="3"/>
  <c r="T928" i="3"/>
  <c r="S928" i="3"/>
  <c r="U928" i="3" s="1"/>
  <c r="R928" i="3"/>
  <c r="Y953" i="3"/>
  <c r="X953" i="3"/>
  <c r="W953" i="3"/>
  <c r="T953" i="3"/>
  <c r="S953" i="3"/>
  <c r="U953" i="3" s="1"/>
  <c r="R953" i="3"/>
  <c r="Y41" i="3"/>
  <c r="X41" i="3"/>
  <c r="W41" i="3"/>
  <c r="T41" i="3"/>
  <c r="S41" i="3"/>
  <c r="U41" i="3" s="1"/>
  <c r="R41" i="3"/>
  <c r="Y460" i="3"/>
  <c r="X460" i="3"/>
  <c r="W460" i="3"/>
  <c r="T460" i="3"/>
  <c r="S460" i="3"/>
  <c r="U460" i="3" s="1"/>
  <c r="R460" i="3"/>
  <c r="Y177" i="3"/>
  <c r="X177" i="3"/>
  <c r="W177" i="3"/>
  <c r="T177" i="3"/>
  <c r="S177" i="3"/>
  <c r="U177" i="3" s="1"/>
  <c r="R177" i="3"/>
  <c r="Y509" i="3"/>
  <c r="X509" i="3"/>
  <c r="W509" i="3"/>
  <c r="T509" i="3"/>
  <c r="S509" i="3"/>
  <c r="U509" i="3" s="1"/>
  <c r="R509" i="3"/>
  <c r="Y1185" i="3"/>
  <c r="X1185" i="3"/>
  <c r="W1185" i="3"/>
  <c r="T1185" i="3"/>
  <c r="S1185" i="3"/>
  <c r="U1185" i="3" s="1"/>
  <c r="R1185" i="3"/>
  <c r="Y322" i="3"/>
  <c r="X322" i="3"/>
  <c r="W322" i="3"/>
  <c r="T322" i="3"/>
  <c r="S322" i="3"/>
  <c r="U322" i="3" s="1"/>
  <c r="R322" i="3"/>
  <c r="Y24" i="3"/>
  <c r="X24" i="3"/>
  <c r="W24" i="3"/>
  <c r="T24" i="3"/>
  <c r="S24" i="3"/>
  <c r="U24" i="3" s="1"/>
  <c r="R24" i="3"/>
  <c r="Y1103" i="3"/>
  <c r="X1103" i="3"/>
  <c r="W1103" i="3"/>
  <c r="T1103" i="3"/>
  <c r="S1103" i="3"/>
  <c r="U1103" i="3" s="1"/>
  <c r="R1103" i="3"/>
  <c r="Y827" i="3"/>
  <c r="X827" i="3"/>
  <c r="W827" i="3"/>
  <c r="T827" i="3"/>
  <c r="S827" i="3"/>
  <c r="U827" i="3" s="1"/>
  <c r="R827" i="3"/>
  <c r="Y1129" i="3"/>
  <c r="X1129" i="3"/>
  <c r="W1129" i="3"/>
  <c r="T1129" i="3"/>
  <c r="S1129" i="3"/>
  <c r="U1129" i="3" s="1"/>
  <c r="R1129" i="3"/>
  <c r="Y1130" i="3"/>
  <c r="X1130" i="3"/>
  <c r="W1130" i="3"/>
  <c r="T1130" i="3"/>
  <c r="S1130" i="3"/>
  <c r="U1130" i="3" s="1"/>
  <c r="R1130" i="3"/>
  <c r="Y510" i="3"/>
  <c r="X510" i="3"/>
  <c r="W510" i="3"/>
  <c r="T510" i="3"/>
  <c r="S510" i="3"/>
  <c r="U510" i="3" s="1"/>
  <c r="R510" i="3"/>
  <c r="Y178" i="3"/>
  <c r="X178" i="3"/>
  <c r="W178" i="3"/>
  <c r="T178" i="3"/>
  <c r="S178" i="3"/>
  <c r="U178" i="3" s="1"/>
  <c r="R178" i="3"/>
  <c r="Y483" i="3"/>
  <c r="X483" i="3"/>
  <c r="W483" i="3"/>
  <c r="T483" i="3"/>
  <c r="S483" i="3"/>
  <c r="U483" i="3" s="1"/>
  <c r="R483" i="3"/>
  <c r="Y724" i="3"/>
  <c r="X724" i="3"/>
  <c r="W724" i="3"/>
  <c r="T724" i="3"/>
  <c r="S724" i="3"/>
  <c r="U724" i="3" s="1"/>
  <c r="R724" i="3"/>
  <c r="Y954" i="3"/>
  <c r="X954" i="3"/>
  <c r="W954" i="3"/>
  <c r="T954" i="3"/>
  <c r="S954" i="3"/>
  <c r="U954" i="3" s="1"/>
  <c r="R954" i="3"/>
  <c r="Y408" i="3"/>
  <c r="X408" i="3"/>
  <c r="W408" i="3"/>
  <c r="T408" i="3"/>
  <c r="S408" i="3"/>
  <c r="U408" i="3" s="1"/>
  <c r="R408" i="3"/>
  <c r="Y323" i="3"/>
  <c r="X323" i="3"/>
  <c r="W323" i="3"/>
  <c r="T323" i="3"/>
  <c r="S323" i="3"/>
  <c r="U323" i="3" s="1"/>
  <c r="R323" i="3"/>
  <c r="Y1206" i="3"/>
  <c r="X1206" i="3"/>
  <c r="W1206" i="3"/>
  <c r="T1206" i="3"/>
  <c r="S1206" i="3"/>
  <c r="U1206" i="3" s="1"/>
  <c r="R1206" i="3"/>
  <c r="Y1160" i="3"/>
  <c r="X1160" i="3"/>
  <c r="W1160" i="3"/>
  <c r="T1160" i="3"/>
  <c r="S1160" i="3"/>
  <c r="U1160" i="3" s="1"/>
  <c r="R1160" i="3"/>
  <c r="Y1226" i="3"/>
  <c r="X1226" i="3"/>
  <c r="W1226" i="3"/>
  <c r="T1226" i="3"/>
  <c r="S1226" i="3"/>
  <c r="U1226" i="3" s="1"/>
  <c r="R1226" i="3"/>
  <c r="Y804" i="3"/>
  <c r="X804" i="3"/>
  <c r="W804" i="3"/>
  <c r="T804" i="3"/>
  <c r="S804" i="3"/>
  <c r="U804" i="3" s="1"/>
  <c r="R804" i="3"/>
  <c r="Y951" i="3"/>
  <c r="X951" i="3"/>
  <c r="W951" i="3"/>
  <c r="T951" i="3"/>
  <c r="S951" i="3"/>
  <c r="U951" i="3" s="1"/>
  <c r="R951" i="3"/>
  <c r="Y121" i="3"/>
  <c r="X121" i="3"/>
  <c r="W121" i="3"/>
  <c r="T121" i="3"/>
  <c r="S121" i="3"/>
  <c r="U121" i="3" s="1"/>
  <c r="R121" i="3"/>
  <c r="Y864" i="3"/>
  <c r="X864" i="3"/>
  <c r="W864" i="3"/>
  <c r="T864" i="3"/>
  <c r="S864" i="3"/>
  <c r="U864" i="3" s="1"/>
  <c r="R864" i="3"/>
  <c r="Y1224" i="3"/>
  <c r="X1224" i="3"/>
  <c r="W1224" i="3"/>
  <c r="T1224" i="3"/>
  <c r="S1224" i="3"/>
  <c r="U1224" i="3" s="1"/>
  <c r="R1224" i="3"/>
  <c r="Y459" i="3"/>
  <c r="X459" i="3"/>
  <c r="W459" i="3"/>
  <c r="T459" i="3"/>
  <c r="S459" i="3"/>
  <c r="U459" i="3" s="1"/>
  <c r="R459" i="3"/>
  <c r="Y782" i="3"/>
  <c r="X782" i="3"/>
  <c r="W782" i="3"/>
  <c r="T782" i="3"/>
  <c r="S782" i="3"/>
  <c r="U782" i="3" s="1"/>
  <c r="R782" i="3"/>
  <c r="Y351" i="3"/>
  <c r="X351" i="3"/>
  <c r="W351" i="3"/>
  <c r="T351" i="3"/>
  <c r="S351" i="3"/>
  <c r="U351" i="3" s="1"/>
  <c r="R351" i="3"/>
  <c r="Y48" i="3"/>
  <c r="X48" i="3"/>
  <c r="W48" i="3"/>
  <c r="T48" i="3"/>
  <c r="S48" i="3"/>
  <c r="U48" i="3" s="1"/>
  <c r="R48" i="3"/>
  <c r="Y316" i="3"/>
  <c r="X316" i="3"/>
  <c r="W316" i="3"/>
  <c r="T316" i="3"/>
  <c r="S316" i="3"/>
  <c r="U316" i="3" s="1"/>
  <c r="R316" i="3"/>
  <c r="Y161" i="3"/>
  <c r="X161" i="3"/>
  <c r="W161" i="3"/>
  <c r="T161" i="3"/>
  <c r="S161" i="3"/>
  <c r="U161" i="3" s="1"/>
  <c r="R161" i="3"/>
  <c r="Y220" i="3"/>
  <c r="X220" i="3"/>
  <c r="W220" i="3"/>
  <c r="T220" i="3"/>
  <c r="S220" i="3"/>
  <c r="U220" i="3" s="1"/>
  <c r="R220" i="3"/>
  <c r="Y644" i="3"/>
  <c r="X644" i="3"/>
  <c r="W644" i="3"/>
  <c r="T644" i="3"/>
  <c r="S644" i="3"/>
  <c r="U644" i="3" s="1"/>
  <c r="R644" i="3"/>
  <c r="Y1173" i="3"/>
  <c r="X1173" i="3"/>
  <c r="W1173" i="3"/>
  <c r="T1173" i="3"/>
  <c r="S1173" i="3"/>
  <c r="U1173" i="3" s="1"/>
  <c r="R1173" i="3"/>
  <c r="Y796" i="3"/>
  <c r="X796" i="3"/>
  <c r="W796" i="3"/>
  <c r="T796" i="3"/>
  <c r="S796" i="3"/>
  <c r="U796" i="3" s="1"/>
  <c r="R796" i="3"/>
  <c r="Y102" i="3"/>
  <c r="X102" i="3"/>
  <c r="W102" i="3"/>
  <c r="T102" i="3"/>
  <c r="S102" i="3"/>
  <c r="U102" i="3" s="1"/>
  <c r="R102" i="3"/>
  <c r="Y401" i="3"/>
  <c r="X401" i="3"/>
  <c r="W401" i="3"/>
  <c r="T401" i="3"/>
  <c r="S401" i="3"/>
  <c r="U401" i="3" s="1"/>
  <c r="R401" i="3"/>
  <c r="Y170" i="3"/>
  <c r="X170" i="3"/>
  <c r="W170" i="3"/>
  <c r="T170" i="3"/>
  <c r="S170" i="3"/>
  <c r="U170" i="3" s="1"/>
  <c r="R170" i="3"/>
  <c r="Y455" i="3"/>
  <c r="X455" i="3"/>
  <c r="W455" i="3"/>
  <c r="T455" i="3"/>
  <c r="S455" i="3"/>
  <c r="U455" i="3" s="1"/>
  <c r="R455" i="3"/>
  <c r="Y129" i="3"/>
  <c r="X129" i="3"/>
  <c r="W129" i="3"/>
  <c r="T129" i="3"/>
  <c r="S129" i="3"/>
  <c r="U129" i="3" s="1"/>
  <c r="R129" i="3"/>
  <c r="Y1233" i="3"/>
  <c r="X1233" i="3"/>
  <c r="W1233" i="3"/>
  <c r="T1233" i="3"/>
  <c r="S1233" i="3"/>
  <c r="U1233" i="3" s="1"/>
  <c r="R1233" i="3"/>
  <c r="Y428" i="3"/>
  <c r="X428" i="3"/>
  <c r="W428" i="3"/>
  <c r="T428" i="3"/>
  <c r="S428" i="3"/>
  <c r="U428" i="3" s="1"/>
  <c r="R428" i="3"/>
  <c r="Y625" i="3"/>
  <c r="X625" i="3"/>
  <c r="W625" i="3"/>
  <c r="T625" i="3"/>
  <c r="S625" i="3"/>
  <c r="U625" i="3" s="1"/>
  <c r="R625" i="3"/>
  <c r="Y755" i="3"/>
  <c r="X755" i="3"/>
  <c r="W755" i="3"/>
  <c r="T755" i="3"/>
  <c r="S755" i="3"/>
  <c r="U755" i="3" s="1"/>
  <c r="R755" i="3"/>
  <c r="Y1143" i="3"/>
  <c r="X1143" i="3"/>
  <c r="W1143" i="3"/>
  <c r="T1143" i="3"/>
  <c r="S1143" i="3"/>
  <c r="U1143" i="3" s="1"/>
  <c r="R1143" i="3"/>
  <c r="Y49" i="3"/>
  <c r="X49" i="3"/>
  <c r="W49" i="3"/>
  <c r="T49" i="3"/>
  <c r="S49" i="3"/>
  <c r="U49" i="3" s="1"/>
  <c r="R49" i="3"/>
  <c r="Y708" i="3"/>
  <c r="X708" i="3"/>
  <c r="W708" i="3"/>
  <c r="T708" i="3"/>
  <c r="S708" i="3"/>
  <c r="U708" i="3" s="1"/>
  <c r="R708" i="3"/>
  <c r="Y192" i="3"/>
  <c r="X192" i="3"/>
  <c r="W192" i="3"/>
  <c r="T192" i="3"/>
  <c r="S192" i="3"/>
  <c r="U192" i="3" s="1"/>
  <c r="R192" i="3"/>
  <c r="Y1222" i="3"/>
  <c r="X1222" i="3"/>
  <c r="W1222" i="3"/>
  <c r="T1222" i="3"/>
  <c r="S1222" i="3"/>
  <c r="U1222" i="3" s="1"/>
  <c r="R1222" i="3"/>
  <c r="Y1192" i="3"/>
  <c r="X1192" i="3"/>
  <c r="W1192" i="3"/>
  <c r="T1192" i="3"/>
  <c r="S1192" i="3"/>
  <c r="U1192" i="3" s="1"/>
  <c r="R1192" i="3"/>
  <c r="Y948" i="3"/>
  <c r="X948" i="3"/>
  <c r="W948" i="3"/>
  <c r="T948" i="3"/>
  <c r="S948" i="3"/>
  <c r="U948" i="3" s="1"/>
  <c r="R948" i="3"/>
  <c r="Y490" i="3"/>
  <c r="X490" i="3"/>
  <c r="W490" i="3"/>
  <c r="T490" i="3"/>
  <c r="S490" i="3"/>
  <c r="U490" i="3" s="1"/>
  <c r="R490" i="3"/>
  <c r="Y228" i="3"/>
  <c r="X228" i="3"/>
  <c r="W228" i="3"/>
  <c r="T228" i="3"/>
  <c r="S228" i="3"/>
  <c r="U228" i="3" s="1"/>
  <c r="R228" i="3"/>
  <c r="Y464" i="3"/>
  <c r="X464" i="3"/>
  <c r="W464" i="3"/>
  <c r="T464" i="3"/>
  <c r="S464" i="3"/>
  <c r="U464" i="3" s="1"/>
  <c r="R464" i="3"/>
  <c r="Y212" i="3"/>
  <c r="X212" i="3"/>
  <c r="W212" i="3"/>
  <c r="T212" i="3"/>
  <c r="S212" i="3"/>
  <c r="U212" i="3" s="1"/>
  <c r="R212" i="3"/>
  <c r="Y225" i="3"/>
  <c r="X225" i="3"/>
  <c r="W225" i="3"/>
  <c r="T225" i="3"/>
  <c r="S225" i="3"/>
  <c r="U225" i="3" s="1"/>
  <c r="R225" i="3"/>
  <c r="Y947" i="3"/>
  <c r="X947" i="3"/>
  <c r="W947" i="3"/>
  <c r="T947" i="3"/>
  <c r="S947" i="3"/>
  <c r="U947" i="3" s="1"/>
  <c r="R947" i="3"/>
  <c r="Y332" i="3"/>
  <c r="X332" i="3"/>
  <c r="W332" i="3"/>
  <c r="T332" i="3"/>
  <c r="S332" i="3"/>
  <c r="U332" i="3" s="1"/>
  <c r="R332" i="3"/>
  <c r="Y1005" i="3"/>
  <c r="X1005" i="3"/>
  <c r="W1005" i="3"/>
  <c r="T1005" i="3"/>
  <c r="S1005" i="3"/>
  <c r="U1005" i="3" s="1"/>
  <c r="R1005" i="3"/>
  <c r="Y1002" i="3"/>
  <c r="X1002" i="3"/>
  <c r="W1002" i="3"/>
  <c r="T1002" i="3"/>
  <c r="S1002" i="3"/>
  <c r="U1002" i="3" s="1"/>
  <c r="R1002" i="3"/>
  <c r="Y1055" i="3"/>
  <c r="X1055" i="3"/>
  <c r="W1055" i="3"/>
  <c r="T1055" i="3"/>
  <c r="S1055" i="3"/>
  <c r="U1055" i="3" s="1"/>
  <c r="R1055" i="3"/>
  <c r="Y1004" i="3"/>
  <c r="X1004" i="3"/>
  <c r="W1004" i="3"/>
  <c r="T1004" i="3"/>
  <c r="S1004" i="3"/>
  <c r="U1004" i="3" s="1"/>
  <c r="R1004" i="3"/>
  <c r="Y1054" i="3"/>
  <c r="X1054" i="3"/>
  <c r="W1054" i="3"/>
  <c r="T1054" i="3"/>
  <c r="S1054" i="3"/>
  <c r="U1054" i="3" s="1"/>
  <c r="R1054" i="3"/>
  <c r="Y1247" i="3"/>
  <c r="X1247" i="3"/>
  <c r="W1247" i="3"/>
  <c r="T1247" i="3"/>
  <c r="S1247" i="3"/>
  <c r="U1247" i="3" s="1"/>
  <c r="R1247" i="3"/>
  <c r="Y1244" i="3"/>
  <c r="X1244" i="3"/>
  <c r="W1244" i="3"/>
  <c r="T1244" i="3"/>
  <c r="S1244" i="3"/>
  <c r="U1244" i="3" s="1"/>
  <c r="R1244" i="3"/>
  <c r="Y1245" i="3"/>
  <c r="X1245" i="3"/>
  <c r="W1245" i="3"/>
  <c r="T1245" i="3"/>
  <c r="S1245" i="3"/>
  <c r="U1245" i="3" s="1"/>
  <c r="R1245" i="3"/>
  <c r="Y1243" i="3"/>
  <c r="X1243" i="3"/>
  <c r="W1243" i="3"/>
  <c r="T1243" i="3"/>
  <c r="S1243" i="3"/>
  <c r="U1243" i="3" s="1"/>
  <c r="R1243" i="3"/>
  <c r="Y1320" i="3"/>
  <c r="X1320" i="3"/>
  <c r="W1320" i="3"/>
  <c r="T1320" i="3"/>
  <c r="S1320" i="3"/>
  <c r="U1320" i="3" s="1"/>
  <c r="R1320" i="3"/>
  <c r="Y1238" i="3"/>
  <c r="X1238" i="3"/>
  <c r="W1238" i="3"/>
  <c r="T1238" i="3"/>
  <c r="S1238" i="3"/>
  <c r="U1238" i="3" s="1"/>
  <c r="R1238" i="3"/>
  <c r="Y1240" i="3"/>
  <c r="X1240" i="3"/>
  <c r="W1240" i="3"/>
  <c r="T1240" i="3"/>
  <c r="S1240" i="3"/>
  <c r="U1240" i="3" s="1"/>
  <c r="R1240" i="3"/>
  <c r="Y1323" i="3"/>
  <c r="X1323" i="3"/>
  <c r="W1323" i="3"/>
  <c r="T1323" i="3"/>
  <c r="S1323" i="3"/>
  <c r="U1323" i="3" s="1"/>
  <c r="R1323" i="3"/>
  <c r="Y1290" i="3"/>
  <c r="X1290" i="3"/>
  <c r="W1290" i="3"/>
  <c r="T1290" i="3"/>
  <c r="S1290" i="3"/>
  <c r="U1290" i="3" s="1"/>
  <c r="R1290" i="3"/>
  <c r="Y209" i="3"/>
  <c r="X209" i="3"/>
  <c r="W209" i="3"/>
  <c r="T209" i="3"/>
  <c r="S209" i="3"/>
  <c r="U209" i="3" s="1"/>
  <c r="R209" i="3"/>
  <c r="Y867" i="3"/>
  <c r="X867" i="3"/>
  <c r="W867" i="3"/>
  <c r="T867" i="3"/>
  <c r="S867" i="3"/>
  <c r="U867" i="3" s="1"/>
  <c r="R867" i="3"/>
  <c r="Y830" i="3"/>
  <c r="X830" i="3"/>
  <c r="W830" i="3"/>
  <c r="T830" i="3"/>
  <c r="S830" i="3"/>
  <c r="U830" i="3" s="1"/>
  <c r="R830" i="3"/>
  <c r="Y266" i="3"/>
  <c r="X266" i="3"/>
  <c r="W266" i="3"/>
  <c r="T266" i="3"/>
  <c r="S266" i="3"/>
  <c r="U266" i="3" s="1"/>
  <c r="R266" i="3"/>
  <c r="Y44" i="3"/>
  <c r="X44" i="3"/>
  <c r="W44" i="3"/>
  <c r="T44" i="3"/>
  <c r="S44" i="3"/>
  <c r="U44" i="3" s="1"/>
  <c r="R44" i="3"/>
  <c r="Y356" i="3"/>
  <c r="X356" i="3"/>
  <c r="W356" i="3"/>
  <c r="T356" i="3"/>
  <c r="S356" i="3"/>
  <c r="U356" i="3" s="1"/>
  <c r="R356" i="3"/>
  <c r="Y716" i="3"/>
  <c r="X716" i="3"/>
  <c r="W716" i="3"/>
  <c r="T716" i="3"/>
  <c r="S716" i="3"/>
  <c r="U716" i="3" s="1"/>
  <c r="R716" i="3"/>
  <c r="Y582" i="3"/>
  <c r="X582" i="3"/>
  <c r="W582" i="3"/>
  <c r="T582" i="3"/>
  <c r="S582" i="3"/>
  <c r="U582" i="3" s="1"/>
  <c r="R582" i="3"/>
  <c r="Y26" i="3"/>
  <c r="X26" i="3"/>
  <c r="W26" i="3"/>
  <c r="T26" i="3"/>
  <c r="S26" i="3"/>
  <c r="U26" i="3" s="1"/>
  <c r="R26" i="3"/>
  <c r="Y90" i="3"/>
  <c r="X90" i="3"/>
  <c r="W90" i="3"/>
  <c r="T90" i="3"/>
  <c r="S90" i="3"/>
  <c r="U90" i="3" s="1"/>
  <c r="R90" i="3"/>
  <c r="Y123" i="3"/>
  <c r="X123" i="3"/>
  <c r="W123" i="3"/>
  <c r="T123" i="3"/>
  <c r="S123" i="3"/>
  <c r="U123" i="3" s="1"/>
  <c r="R123" i="3"/>
  <c r="Y152" i="3"/>
  <c r="X152" i="3"/>
  <c r="W152" i="3"/>
  <c r="T152" i="3"/>
  <c r="S152" i="3"/>
  <c r="U152" i="3" s="1"/>
  <c r="R152" i="3"/>
  <c r="Y180" i="3"/>
  <c r="X180" i="3"/>
  <c r="W180" i="3"/>
  <c r="T180" i="3"/>
  <c r="S180" i="3"/>
  <c r="U180" i="3" s="1"/>
  <c r="R180" i="3"/>
  <c r="Y238" i="3"/>
  <c r="X238" i="3"/>
  <c r="W238" i="3"/>
  <c r="T238" i="3"/>
  <c r="S238" i="3"/>
  <c r="U238" i="3" s="1"/>
  <c r="R238" i="3"/>
  <c r="Y296" i="3"/>
  <c r="X296" i="3"/>
  <c r="W296" i="3"/>
  <c r="T296" i="3"/>
  <c r="S296" i="3"/>
  <c r="U296" i="3" s="1"/>
  <c r="R296" i="3"/>
  <c r="Y325" i="3"/>
  <c r="X325" i="3"/>
  <c r="W325" i="3"/>
  <c r="T325" i="3"/>
  <c r="S325" i="3"/>
  <c r="U325" i="3" s="1"/>
  <c r="R325" i="3"/>
  <c r="Y381" i="3"/>
  <c r="X381" i="3"/>
  <c r="W381" i="3"/>
  <c r="T381" i="3"/>
  <c r="S381" i="3"/>
  <c r="U381" i="3" s="1"/>
  <c r="R381" i="3"/>
  <c r="Y410" i="3"/>
  <c r="X410" i="3"/>
  <c r="W410" i="3"/>
  <c r="T410" i="3"/>
  <c r="S410" i="3"/>
  <c r="U410" i="3" s="1"/>
  <c r="R410" i="3"/>
  <c r="Y436" i="3"/>
  <c r="X436" i="3"/>
  <c r="W436" i="3"/>
  <c r="T436" i="3"/>
  <c r="S436" i="3"/>
  <c r="U436" i="3" s="1"/>
  <c r="R436" i="3"/>
  <c r="Y461" i="3"/>
  <c r="X461" i="3"/>
  <c r="W461" i="3"/>
  <c r="T461" i="3"/>
  <c r="S461" i="3"/>
  <c r="U461" i="3" s="1"/>
  <c r="R461" i="3"/>
  <c r="Y486" i="3"/>
  <c r="X486" i="3"/>
  <c r="W486" i="3"/>
  <c r="T486" i="3"/>
  <c r="S486" i="3"/>
  <c r="U486" i="3" s="1"/>
  <c r="R486" i="3"/>
  <c r="Y512" i="3"/>
  <c r="X512" i="3"/>
  <c r="W512" i="3"/>
  <c r="T512" i="3"/>
  <c r="S512" i="3"/>
  <c r="U512" i="3" s="1"/>
  <c r="R512" i="3"/>
  <c r="Y539" i="3"/>
  <c r="X539" i="3"/>
  <c r="W539" i="3"/>
  <c r="T539" i="3"/>
  <c r="S539" i="3"/>
  <c r="U539" i="3" s="1"/>
  <c r="R539" i="3"/>
  <c r="Y561" i="3"/>
  <c r="X561" i="3"/>
  <c r="W561" i="3"/>
  <c r="T561" i="3"/>
  <c r="S561" i="3"/>
  <c r="U561" i="3" s="1"/>
  <c r="R561" i="3"/>
  <c r="Y611" i="3"/>
  <c r="X611" i="3"/>
  <c r="W611" i="3"/>
  <c r="T611" i="3"/>
  <c r="S611" i="3"/>
  <c r="U611" i="3" s="1"/>
  <c r="R611" i="3"/>
  <c r="Y641" i="3"/>
  <c r="X641" i="3"/>
  <c r="W641" i="3"/>
  <c r="T641" i="3"/>
  <c r="S641" i="3"/>
  <c r="U641" i="3" s="1"/>
  <c r="R641" i="3"/>
  <c r="Y672" i="3"/>
  <c r="X672" i="3"/>
  <c r="W672" i="3"/>
  <c r="T672" i="3"/>
  <c r="S672" i="3"/>
  <c r="U672" i="3" s="1"/>
  <c r="R672" i="3"/>
  <c r="Y700" i="3"/>
  <c r="X700" i="3"/>
  <c r="W700" i="3"/>
  <c r="T700" i="3"/>
  <c r="S700" i="3"/>
  <c r="U700" i="3" s="1"/>
  <c r="R700" i="3"/>
  <c r="Y760" i="3"/>
  <c r="X760" i="3"/>
  <c r="W760" i="3"/>
  <c r="T760" i="3"/>
  <c r="S760" i="3"/>
  <c r="U760" i="3" s="1"/>
  <c r="R760" i="3"/>
  <c r="Y783" i="3"/>
  <c r="X783" i="3"/>
  <c r="W783" i="3"/>
  <c r="T783" i="3"/>
  <c r="S783" i="3"/>
  <c r="U783" i="3" s="1"/>
  <c r="R783" i="3"/>
  <c r="Y807" i="3"/>
  <c r="X807" i="3"/>
  <c r="W807" i="3"/>
  <c r="T807" i="3"/>
  <c r="S807" i="3"/>
  <c r="U807" i="3" s="1"/>
  <c r="R807" i="3"/>
  <c r="Y898" i="3"/>
  <c r="X898" i="3"/>
  <c r="W898" i="3"/>
  <c r="T898" i="3"/>
  <c r="S898" i="3"/>
  <c r="U898" i="3" s="1"/>
  <c r="R898" i="3"/>
  <c r="Y930" i="3"/>
  <c r="X930" i="3"/>
  <c r="W930" i="3"/>
  <c r="T930" i="3"/>
  <c r="S930" i="3"/>
  <c r="U930" i="3" s="1"/>
  <c r="R930" i="3"/>
  <c r="Y955" i="3"/>
  <c r="X955" i="3"/>
  <c r="W955" i="3"/>
  <c r="T955" i="3"/>
  <c r="S955" i="3"/>
  <c r="U955" i="3" s="1"/>
  <c r="R955" i="3"/>
  <c r="Y980" i="3"/>
  <c r="X980" i="3"/>
  <c r="W980" i="3"/>
  <c r="T980" i="3"/>
  <c r="S980" i="3"/>
  <c r="U980" i="3" s="1"/>
  <c r="R980" i="3"/>
  <c r="Y1009" i="3"/>
  <c r="X1009" i="3"/>
  <c r="W1009" i="3"/>
  <c r="T1009" i="3"/>
  <c r="S1009" i="3"/>
  <c r="U1009" i="3" s="1"/>
  <c r="R1009" i="3"/>
  <c r="Y1037" i="3"/>
  <c r="X1037" i="3"/>
  <c r="W1037" i="3"/>
  <c r="T1037" i="3"/>
  <c r="S1037" i="3"/>
  <c r="U1037" i="3" s="1"/>
  <c r="R1037" i="3"/>
  <c r="Y1069" i="3"/>
  <c r="X1069" i="3"/>
  <c r="W1069" i="3"/>
  <c r="T1069" i="3"/>
  <c r="S1069" i="3"/>
  <c r="U1069" i="3" s="1"/>
  <c r="R1069" i="3"/>
  <c r="Y1104" i="3"/>
  <c r="X1104" i="3"/>
  <c r="W1104" i="3"/>
  <c r="T1104" i="3"/>
  <c r="S1104" i="3"/>
  <c r="U1104" i="3" s="1"/>
  <c r="R1104" i="3"/>
  <c r="Y1132" i="3"/>
  <c r="X1132" i="3"/>
  <c r="W1132" i="3"/>
  <c r="T1132" i="3"/>
  <c r="S1132" i="3"/>
  <c r="U1132" i="3" s="1"/>
  <c r="R1132" i="3"/>
  <c r="Y1161" i="3"/>
  <c r="X1161" i="3"/>
  <c r="W1161" i="3"/>
  <c r="T1161" i="3"/>
  <c r="S1161" i="3"/>
  <c r="U1161" i="3" s="1"/>
  <c r="R1161" i="3"/>
  <c r="Y1208" i="3"/>
  <c r="X1208" i="3"/>
  <c r="W1208" i="3"/>
  <c r="T1208" i="3"/>
  <c r="S1208" i="3"/>
  <c r="U1208" i="3" s="1"/>
  <c r="R1208" i="3"/>
  <c r="Y1227" i="3"/>
  <c r="X1227" i="3"/>
  <c r="W1227" i="3"/>
  <c r="T1227" i="3"/>
  <c r="S1227" i="3"/>
  <c r="U1227" i="3" s="1"/>
  <c r="R1227" i="3"/>
  <c r="Y1257" i="3"/>
  <c r="X1257" i="3"/>
  <c r="W1257" i="3"/>
  <c r="T1257" i="3"/>
  <c r="S1257" i="3"/>
  <c r="U1257" i="3" s="1"/>
  <c r="R1257" i="3"/>
  <c r="Y1285" i="3"/>
  <c r="X1285" i="3"/>
  <c r="W1285" i="3"/>
  <c r="T1285" i="3"/>
  <c r="S1285" i="3"/>
  <c r="U1285" i="3" s="1"/>
  <c r="R1285" i="3"/>
  <c r="Y1314" i="3"/>
  <c r="X1314" i="3"/>
  <c r="W1314" i="3"/>
  <c r="T1314" i="3"/>
  <c r="S1314" i="3"/>
  <c r="U1314" i="3" s="1"/>
  <c r="R1314" i="3"/>
  <c r="Y1341" i="3"/>
  <c r="X1341" i="3"/>
  <c r="W1341" i="3"/>
  <c r="T1341" i="3"/>
  <c r="S1341" i="3"/>
  <c r="U1341" i="3" s="1"/>
  <c r="R1341" i="3"/>
  <c r="Y541" i="3"/>
  <c r="X541" i="3"/>
  <c r="W541" i="3"/>
  <c r="T541" i="3"/>
  <c r="S541" i="3"/>
  <c r="U541" i="3" s="1"/>
  <c r="R541" i="3"/>
  <c r="Y615" i="3"/>
  <c r="X615" i="3"/>
  <c r="W615" i="3"/>
  <c r="T615" i="3"/>
  <c r="S615" i="3"/>
  <c r="U615" i="3" s="1"/>
  <c r="R615" i="3"/>
  <c r="Y1235" i="3"/>
  <c r="X1235" i="3"/>
  <c r="W1235" i="3"/>
  <c r="T1235" i="3"/>
  <c r="S1235" i="3"/>
  <c r="U1235" i="3" s="1"/>
  <c r="R1235" i="3"/>
  <c r="Y905" i="3"/>
  <c r="X905" i="3"/>
  <c r="W905" i="3"/>
  <c r="T905" i="3"/>
  <c r="S905" i="3"/>
  <c r="U905" i="3" s="1"/>
  <c r="R905" i="3"/>
  <c r="Y860" i="3"/>
  <c r="X860" i="3"/>
  <c r="W860" i="3"/>
  <c r="T860" i="3"/>
  <c r="S860" i="3"/>
  <c r="U860" i="3" s="1"/>
  <c r="R860" i="3"/>
  <c r="Y729" i="3"/>
  <c r="X729" i="3"/>
  <c r="W729" i="3"/>
  <c r="T729" i="3"/>
  <c r="S729" i="3"/>
  <c r="U729" i="3" s="1"/>
  <c r="R729" i="3"/>
  <c r="Y602" i="3"/>
  <c r="X602" i="3"/>
  <c r="W602" i="3"/>
  <c r="T602" i="3"/>
  <c r="S602" i="3"/>
  <c r="U602" i="3" s="1"/>
  <c r="R602" i="3"/>
  <c r="Y1319" i="3"/>
  <c r="X1319" i="3"/>
  <c r="W1319" i="3"/>
  <c r="T1319" i="3"/>
  <c r="S1319" i="3"/>
  <c r="U1319" i="3" s="1"/>
  <c r="R1319" i="3"/>
  <c r="Y1334" i="3"/>
  <c r="X1334" i="3"/>
  <c r="W1334" i="3"/>
  <c r="T1334" i="3"/>
  <c r="S1334" i="3"/>
  <c r="U1334" i="3" s="1"/>
  <c r="R1334" i="3"/>
  <c r="Y1043" i="3"/>
  <c r="X1043" i="3"/>
  <c r="W1043" i="3"/>
  <c r="T1043" i="3"/>
  <c r="S1043" i="3"/>
  <c r="U1043" i="3" s="1"/>
  <c r="R1043" i="3"/>
  <c r="Y1014" i="3"/>
  <c r="X1014" i="3"/>
  <c r="W1014" i="3"/>
  <c r="T1014" i="3"/>
  <c r="S1014" i="3"/>
  <c r="U1014" i="3" s="1"/>
  <c r="R1014" i="3"/>
  <c r="Y1329" i="3"/>
  <c r="X1329" i="3"/>
  <c r="W1329" i="3"/>
  <c r="T1329" i="3"/>
  <c r="S1329" i="3"/>
  <c r="U1329" i="3" s="1"/>
  <c r="R1329" i="3"/>
  <c r="Y146" i="3"/>
  <c r="X146" i="3"/>
  <c r="W146" i="3"/>
  <c r="T146" i="3"/>
  <c r="S146" i="3"/>
  <c r="U146" i="3" s="1"/>
  <c r="R146" i="3"/>
  <c r="Y17" i="3"/>
  <c r="X17" i="3"/>
  <c r="W17" i="3"/>
  <c r="T17" i="3"/>
  <c r="S17" i="3"/>
  <c r="U17" i="3" s="1"/>
  <c r="R17" i="3"/>
  <c r="Y1062" i="3"/>
  <c r="X1062" i="3"/>
  <c r="W1062" i="3"/>
  <c r="T1062" i="3"/>
  <c r="S1062" i="3"/>
  <c r="U1062" i="3" s="1"/>
  <c r="R1062" i="3"/>
  <c r="Y734" i="3"/>
  <c r="X734" i="3"/>
  <c r="W734" i="3"/>
  <c r="T734" i="3"/>
  <c r="S734" i="3"/>
  <c r="U734" i="3" s="1"/>
  <c r="R734" i="3"/>
  <c r="Y1196" i="3"/>
  <c r="X1196" i="3"/>
  <c r="W1196" i="3"/>
  <c r="T1196" i="3"/>
  <c r="S1196" i="3"/>
  <c r="U1196" i="3" s="1"/>
  <c r="R1196" i="3"/>
  <c r="Y556" i="3"/>
  <c r="X556" i="3"/>
  <c r="W556" i="3"/>
  <c r="T556" i="3"/>
  <c r="S556" i="3"/>
  <c r="U556" i="3" s="1"/>
  <c r="R556" i="3"/>
  <c r="Y911" i="3"/>
  <c r="X911" i="3"/>
  <c r="W911" i="3"/>
  <c r="T911" i="3"/>
  <c r="S911" i="3"/>
  <c r="U911" i="3" s="1"/>
  <c r="R911" i="3"/>
  <c r="Y1337" i="3"/>
  <c r="X1337" i="3"/>
  <c r="W1337" i="3"/>
  <c r="T1337" i="3"/>
  <c r="S1337" i="3"/>
  <c r="U1337" i="3" s="1"/>
  <c r="R1337" i="3"/>
  <c r="Y234" i="3"/>
  <c r="X234" i="3"/>
  <c r="W234" i="3"/>
  <c r="T234" i="3"/>
  <c r="S234" i="3"/>
  <c r="U234" i="3" s="1"/>
  <c r="R234" i="3"/>
  <c r="Y800" i="3"/>
  <c r="X800" i="3"/>
  <c r="W800" i="3"/>
  <c r="T800" i="3"/>
  <c r="S800" i="3"/>
  <c r="U800" i="3" s="1"/>
  <c r="R800" i="3"/>
  <c r="Y703" i="3"/>
  <c r="X703" i="3"/>
  <c r="W703" i="3"/>
  <c r="T703" i="3"/>
  <c r="S703" i="3"/>
  <c r="U703" i="3" s="1"/>
  <c r="R703" i="3"/>
  <c r="Y964" i="3"/>
  <c r="X964" i="3"/>
  <c r="W964" i="3"/>
  <c r="T964" i="3"/>
  <c r="S964" i="3"/>
  <c r="U964" i="3" s="1"/>
  <c r="R964" i="3"/>
  <c r="Y663" i="3"/>
  <c r="X663" i="3"/>
  <c r="W663" i="3"/>
  <c r="T663" i="3"/>
  <c r="S663" i="3"/>
  <c r="U663" i="3" s="1"/>
  <c r="R663" i="3"/>
  <c r="Y620" i="3"/>
  <c r="X620" i="3"/>
  <c r="W620" i="3"/>
  <c r="T620" i="3"/>
  <c r="S620" i="3"/>
  <c r="U620" i="3" s="1"/>
  <c r="R620" i="3"/>
  <c r="Y1057" i="3"/>
  <c r="X1057" i="3"/>
  <c r="W1057" i="3"/>
  <c r="T1057" i="3"/>
  <c r="S1057" i="3"/>
  <c r="U1057" i="3" s="1"/>
  <c r="R1057" i="3"/>
  <c r="Y1024" i="3"/>
  <c r="X1024" i="3"/>
  <c r="W1024" i="3"/>
  <c r="T1024" i="3"/>
  <c r="S1024" i="3"/>
  <c r="U1024" i="3" s="1"/>
  <c r="R1024" i="3"/>
  <c r="Y1032" i="3"/>
  <c r="X1032" i="3"/>
  <c r="W1032" i="3"/>
  <c r="T1032" i="3"/>
  <c r="S1032" i="3"/>
  <c r="U1032" i="3" s="1"/>
  <c r="R1032" i="3"/>
  <c r="Y1304" i="3"/>
  <c r="X1304" i="3"/>
  <c r="W1304" i="3"/>
  <c r="T1304" i="3"/>
  <c r="S1304" i="3"/>
  <c r="U1304" i="3" s="1"/>
  <c r="R1304" i="3"/>
  <c r="Y1050" i="3"/>
  <c r="X1050" i="3"/>
  <c r="W1050" i="3"/>
  <c r="T1050" i="3"/>
  <c r="S1050" i="3"/>
  <c r="U1050" i="3" s="1"/>
  <c r="R1050" i="3"/>
  <c r="Y450" i="3"/>
  <c r="X450" i="3"/>
  <c r="W450" i="3"/>
  <c r="T450" i="3"/>
  <c r="S450" i="3"/>
  <c r="U450" i="3" s="1"/>
  <c r="R450" i="3"/>
  <c r="Y691" i="3"/>
  <c r="X691" i="3"/>
  <c r="W691" i="3"/>
  <c r="T691" i="3"/>
  <c r="S691" i="3"/>
  <c r="U691" i="3" s="1"/>
  <c r="R691" i="3"/>
  <c r="Y1298" i="3"/>
  <c r="X1298" i="3"/>
  <c r="W1298" i="3"/>
  <c r="T1298" i="3"/>
  <c r="S1298" i="3"/>
  <c r="U1298" i="3" s="1"/>
  <c r="R1298" i="3"/>
  <c r="Y973" i="3"/>
  <c r="X973" i="3"/>
  <c r="W973" i="3"/>
  <c r="T973" i="3"/>
  <c r="S973" i="3"/>
  <c r="U973" i="3" s="1"/>
  <c r="R973" i="3"/>
  <c r="Y265" i="3"/>
  <c r="X265" i="3"/>
  <c r="W265" i="3"/>
  <c r="T265" i="3"/>
  <c r="S265" i="3"/>
  <c r="U265" i="3" s="1"/>
  <c r="R265" i="3"/>
  <c r="Y274" i="3"/>
  <c r="X274" i="3"/>
  <c r="W274" i="3"/>
  <c r="T274" i="3"/>
  <c r="S274" i="3"/>
  <c r="U274" i="3" s="1"/>
  <c r="R274" i="3"/>
  <c r="Y632" i="3"/>
  <c r="X632" i="3"/>
  <c r="W632" i="3"/>
  <c r="T632" i="3"/>
  <c r="S632" i="3"/>
  <c r="U632" i="3" s="1"/>
  <c r="R632" i="3"/>
  <c r="Y607" i="3"/>
  <c r="X607" i="3"/>
  <c r="W607" i="3"/>
  <c r="T607" i="3"/>
  <c r="S607" i="3"/>
  <c r="U607" i="3" s="1"/>
  <c r="R607" i="3"/>
  <c r="Y647" i="3"/>
  <c r="X647" i="3"/>
  <c r="W647" i="3"/>
  <c r="T647" i="3"/>
  <c r="S647" i="3"/>
  <c r="U647" i="3" s="1"/>
  <c r="R647" i="3"/>
  <c r="Y720" i="3"/>
  <c r="X720" i="3"/>
  <c r="W720" i="3"/>
  <c r="T720" i="3"/>
  <c r="S720" i="3"/>
  <c r="U720" i="3" s="1"/>
  <c r="R720" i="3"/>
  <c r="Y742" i="3"/>
  <c r="X742" i="3"/>
  <c r="W742" i="3"/>
  <c r="T742" i="3"/>
  <c r="S742" i="3"/>
  <c r="U742" i="3" s="1"/>
  <c r="R742" i="3"/>
  <c r="Y1183" i="3"/>
  <c r="X1183" i="3"/>
  <c r="W1183" i="3"/>
  <c r="T1183" i="3"/>
  <c r="S1183" i="3"/>
  <c r="U1183" i="3" s="1"/>
  <c r="R1183" i="3"/>
  <c r="Y587" i="3"/>
  <c r="X587" i="3"/>
  <c r="W587" i="3"/>
  <c r="T587" i="3"/>
  <c r="S587" i="3"/>
  <c r="U587" i="3" s="1"/>
  <c r="R587" i="3"/>
  <c r="Y555" i="3"/>
  <c r="X555" i="3"/>
  <c r="W555" i="3"/>
  <c r="T555" i="3"/>
  <c r="S555" i="3"/>
  <c r="U555" i="3" s="1"/>
  <c r="R555" i="3"/>
  <c r="Y618" i="3"/>
  <c r="X618" i="3"/>
  <c r="W618" i="3"/>
  <c r="T618" i="3"/>
  <c r="S618" i="3"/>
  <c r="U618" i="3" s="1"/>
  <c r="R618" i="3"/>
  <c r="Y255" i="3"/>
  <c r="X255" i="3"/>
  <c r="W255" i="3"/>
  <c r="T255" i="3"/>
  <c r="S255" i="3"/>
  <c r="U255" i="3" s="1"/>
  <c r="R255" i="3"/>
  <c r="Y250" i="3"/>
  <c r="X250" i="3"/>
  <c r="W250" i="3"/>
  <c r="T250" i="3"/>
  <c r="S250" i="3"/>
  <c r="U250" i="3" s="1"/>
  <c r="R250" i="3"/>
  <c r="Y941" i="3"/>
  <c r="X941" i="3"/>
  <c r="W941" i="3"/>
  <c r="T941" i="3"/>
  <c r="S941" i="3"/>
  <c r="U941" i="3" s="1"/>
  <c r="R941" i="3"/>
  <c r="Y572" i="3"/>
  <c r="X572" i="3"/>
  <c r="W572" i="3"/>
  <c r="T572" i="3"/>
  <c r="S572" i="3"/>
  <c r="U572" i="3" s="1"/>
  <c r="R572" i="3"/>
  <c r="Y706" i="3"/>
  <c r="X706" i="3"/>
  <c r="W706" i="3"/>
  <c r="T706" i="3"/>
  <c r="S706" i="3"/>
  <c r="U706" i="3" s="1"/>
  <c r="R706" i="3"/>
  <c r="Y824" i="3"/>
  <c r="X824" i="3"/>
  <c r="W824" i="3"/>
  <c r="T824" i="3"/>
  <c r="S824" i="3"/>
  <c r="U824" i="3" s="1"/>
  <c r="R824" i="3"/>
  <c r="Y503" i="3"/>
  <c r="X503" i="3"/>
  <c r="W503" i="3"/>
  <c r="T503" i="3"/>
  <c r="S503" i="3"/>
  <c r="U503" i="3" s="1"/>
  <c r="R503" i="3"/>
  <c r="Y110" i="3"/>
  <c r="X110" i="3"/>
  <c r="W110" i="3"/>
  <c r="T110" i="3"/>
  <c r="S110" i="3"/>
  <c r="U110" i="3" s="1"/>
  <c r="R110" i="3"/>
  <c r="Y847" i="3"/>
  <c r="X847" i="3"/>
  <c r="W847" i="3"/>
  <c r="T847" i="3"/>
  <c r="S847" i="3"/>
  <c r="U847" i="3" s="1"/>
  <c r="R847" i="3"/>
  <c r="Y743" i="3"/>
  <c r="X743" i="3"/>
  <c r="W743" i="3"/>
  <c r="T743" i="3"/>
  <c r="S743" i="3"/>
  <c r="U743" i="3" s="1"/>
  <c r="R743" i="3"/>
  <c r="Y345" i="3"/>
  <c r="X345" i="3"/>
  <c r="W345" i="3"/>
  <c r="T345" i="3"/>
  <c r="S345" i="3"/>
  <c r="U345" i="3" s="1"/>
  <c r="R345" i="3"/>
  <c r="Y577" i="3"/>
  <c r="X577" i="3"/>
  <c r="W577" i="3"/>
  <c r="T577" i="3"/>
  <c r="S577" i="3"/>
  <c r="U577" i="3" s="1"/>
  <c r="R577" i="3"/>
  <c r="Y1181" i="3"/>
  <c r="X1181" i="3"/>
  <c r="W1181" i="3"/>
  <c r="T1181" i="3"/>
  <c r="S1181" i="3"/>
  <c r="U1181" i="3" s="1"/>
  <c r="R1181" i="3"/>
  <c r="Y1182" i="3"/>
  <c r="X1182" i="3"/>
  <c r="W1182" i="3"/>
  <c r="T1182" i="3"/>
  <c r="S1182" i="3"/>
  <c r="U1182" i="3" s="1"/>
  <c r="R1182" i="3"/>
  <c r="Y546" i="3"/>
  <c r="X546" i="3"/>
  <c r="W546" i="3"/>
  <c r="T546" i="3"/>
  <c r="S546" i="3"/>
  <c r="U546" i="3" s="1"/>
  <c r="R546" i="3"/>
  <c r="Y677" i="3"/>
  <c r="X677" i="3"/>
  <c r="W677" i="3"/>
  <c r="T677" i="3"/>
  <c r="S677" i="3"/>
  <c r="U677" i="3" s="1"/>
  <c r="R677" i="3"/>
  <c r="Y1085" i="3"/>
  <c r="X1085" i="3"/>
  <c r="W1085" i="3"/>
  <c r="T1085" i="3"/>
  <c r="S1085" i="3"/>
  <c r="U1085" i="3" s="1"/>
  <c r="R1085" i="3"/>
  <c r="Y1330" i="3"/>
  <c r="X1330" i="3"/>
  <c r="W1330" i="3"/>
  <c r="T1330" i="3"/>
  <c r="S1330" i="3"/>
  <c r="U1330" i="3" s="1"/>
  <c r="R1330" i="3"/>
  <c r="Y769" i="3"/>
  <c r="X769" i="3"/>
  <c r="W769" i="3"/>
  <c r="T769" i="3"/>
  <c r="S769" i="3"/>
  <c r="U769" i="3" s="1"/>
  <c r="R769" i="3"/>
  <c r="Y1308" i="3"/>
  <c r="X1308" i="3"/>
  <c r="W1308" i="3"/>
  <c r="T1308" i="3"/>
  <c r="S1308" i="3"/>
  <c r="U1308" i="3" s="1"/>
  <c r="R1308" i="3"/>
  <c r="Y519" i="3"/>
  <c r="X519" i="3"/>
  <c r="W519" i="3"/>
  <c r="T519" i="3"/>
  <c r="S519" i="3"/>
  <c r="U519" i="3" s="1"/>
  <c r="R519" i="3"/>
  <c r="Y257" i="3"/>
  <c r="X257" i="3"/>
  <c r="W257" i="3"/>
  <c r="T257" i="3"/>
  <c r="S257" i="3"/>
  <c r="U257" i="3" s="1"/>
  <c r="R257" i="3"/>
  <c r="Y465" i="3"/>
  <c r="X465" i="3"/>
  <c r="W465" i="3"/>
  <c r="T465" i="3"/>
  <c r="S465" i="3"/>
  <c r="U465" i="3" s="1"/>
  <c r="R465" i="3"/>
  <c r="Y870" i="3"/>
  <c r="X870" i="3"/>
  <c r="W870" i="3"/>
  <c r="T870" i="3"/>
  <c r="S870" i="3"/>
  <c r="U870" i="3" s="1"/>
  <c r="R870" i="3"/>
  <c r="Y135" i="3"/>
  <c r="X135" i="3"/>
  <c r="W135" i="3"/>
  <c r="T135" i="3"/>
  <c r="S135" i="3"/>
  <c r="U135" i="3" s="1"/>
  <c r="R135" i="3"/>
  <c r="Y1190" i="3"/>
  <c r="X1190" i="3"/>
  <c r="W1190" i="3"/>
  <c r="T1190" i="3"/>
  <c r="S1190" i="3"/>
  <c r="U1190" i="3" s="1"/>
  <c r="R1190" i="3"/>
  <c r="Y1045" i="3"/>
  <c r="X1045" i="3"/>
  <c r="W1045" i="3"/>
  <c r="T1045" i="3"/>
  <c r="S1045" i="3"/>
  <c r="U1045" i="3" s="1"/>
  <c r="R1045" i="3"/>
  <c r="Y1115" i="3"/>
  <c r="X1115" i="3"/>
  <c r="W1115" i="3"/>
  <c r="T1115" i="3"/>
  <c r="S1115" i="3"/>
  <c r="U1115" i="3" s="1"/>
  <c r="R1115" i="3"/>
  <c r="Y427" i="3"/>
  <c r="X427" i="3"/>
  <c r="W427" i="3"/>
  <c r="T427" i="3"/>
  <c r="S427" i="3"/>
  <c r="U427" i="3" s="1"/>
  <c r="R427" i="3"/>
  <c r="Y413" i="3"/>
  <c r="X413" i="3"/>
  <c r="W413" i="3"/>
  <c r="T413" i="3"/>
  <c r="S413" i="3"/>
  <c r="U413" i="3" s="1"/>
  <c r="R413" i="3"/>
  <c r="Y763" i="3"/>
  <c r="X763" i="3"/>
  <c r="W763" i="3"/>
  <c r="T763" i="3"/>
  <c r="S763" i="3"/>
  <c r="U763" i="3" s="1"/>
  <c r="R763" i="3"/>
  <c r="Y1059" i="3"/>
  <c r="X1059" i="3"/>
  <c r="W1059" i="3"/>
  <c r="T1059" i="3"/>
  <c r="S1059" i="3"/>
  <c r="U1059" i="3" s="1"/>
  <c r="R1059" i="3"/>
  <c r="Y1091" i="3"/>
  <c r="X1091" i="3"/>
  <c r="W1091" i="3"/>
  <c r="T1091" i="3"/>
  <c r="S1091" i="3"/>
  <c r="U1091" i="3" s="1"/>
  <c r="R1091" i="3"/>
  <c r="Y686" i="3"/>
  <c r="X686" i="3"/>
  <c r="W686" i="3"/>
  <c r="T686" i="3"/>
  <c r="S686" i="3"/>
  <c r="U686" i="3" s="1"/>
  <c r="R686" i="3"/>
  <c r="Y712" i="3"/>
  <c r="X712" i="3"/>
  <c r="W712" i="3"/>
  <c r="T712" i="3"/>
  <c r="S712" i="3"/>
  <c r="U712" i="3" s="1"/>
  <c r="R712" i="3"/>
  <c r="Y469" i="3"/>
  <c r="X469" i="3"/>
  <c r="W469" i="3"/>
  <c r="T469" i="3"/>
  <c r="S469" i="3"/>
  <c r="U469" i="3" s="1"/>
  <c r="R469" i="3"/>
  <c r="Y1123" i="3"/>
  <c r="X1123" i="3"/>
  <c r="W1123" i="3"/>
  <c r="T1123" i="3"/>
  <c r="S1123" i="3"/>
  <c r="U1123" i="3" s="1"/>
  <c r="R1123" i="3"/>
  <c r="Y100" i="3"/>
  <c r="X100" i="3"/>
  <c r="W100" i="3"/>
  <c r="T100" i="3"/>
  <c r="S100" i="3"/>
  <c r="U100" i="3" s="1"/>
  <c r="R100" i="3"/>
  <c r="Y64" i="3"/>
  <c r="X64" i="3"/>
  <c r="W64" i="3"/>
  <c r="T64" i="3"/>
  <c r="S64" i="3"/>
  <c r="U64" i="3" s="1"/>
  <c r="R64" i="3"/>
  <c r="Y32" i="3"/>
  <c r="X32" i="3"/>
  <c r="W32" i="3"/>
  <c r="T32" i="3"/>
  <c r="S32" i="3"/>
  <c r="U32" i="3" s="1"/>
  <c r="R32" i="3"/>
  <c r="Y196" i="3"/>
  <c r="X196" i="3"/>
  <c r="W196" i="3"/>
  <c r="T196" i="3"/>
  <c r="S196" i="3"/>
  <c r="U196" i="3" s="1"/>
  <c r="R196" i="3"/>
  <c r="Y989" i="3"/>
  <c r="X989" i="3"/>
  <c r="W989" i="3"/>
  <c r="T989" i="3"/>
  <c r="S989" i="3"/>
  <c r="U989" i="3" s="1"/>
  <c r="R989" i="3"/>
  <c r="Y55" i="3"/>
  <c r="X55" i="3"/>
  <c r="W55" i="3"/>
  <c r="T55" i="3"/>
  <c r="S55" i="3"/>
  <c r="U55" i="3" s="1"/>
  <c r="R55" i="3"/>
  <c r="Y1177" i="3"/>
  <c r="X1177" i="3"/>
  <c r="W1177" i="3"/>
  <c r="T1177" i="3"/>
  <c r="S1177" i="3"/>
  <c r="U1177" i="3" s="1"/>
  <c r="R1177" i="3"/>
  <c r="Y1175" i="3"/>
  <c r="X1175" i="3"/>
  <c r="W1175" i="3"/>
  <c r="T1175" i="3"/>
  <c r="S1175" i="3"/>
  <c r="U1175" i="3" s="1"/>
  <c r="R1175" i="3"/>
  <c r="Y1176" i="3"/>
  <c r="X1176" i="3"/>
  <c r="W1176" i="3"/>
  <c r="T1176" i="3"/>
  <c r="S1176" i="3"/>
  <c r="U1176" i="3" s="1"/>
  <c r="R1176" i="3"/>
  <c r="Y67" i="3"/>
  <c r="X67" i="3"/>
  <c r="W67" i="3"/>
  <c r="T67" i="3"/>
  <c r="S67" i="3"/>
  <c r="U67" i="3" s="1"/>
  <c r="R67" i="3"/>
  <c r="Y814" i="3"/>
  <c r="X814" i="3"/>
  <c r="W814" i="3"/>
  <c r="T814" i="3"/>
  <c r="S814" i="3"/>
  <c r="U814" i="3" s="1"/>
  <c r="R814" i="3"/>
  <c r="Y821" i="3"/>
  <c r="X821" i="3"/>
  <c r="W821" i="3"/>
  <c r="T821" i="3"/>
  <c r="S821" i="3"/>
  <c r="U821" i="3" s="1"/>
  <c r="R821" i="3"/>
  <c r="Y887" i="3"/>
  <c r="X887" i="3"/>
  <c r="W887" i="3"/>
  <c r="T887" i="3"/>
  <c r="S887" i="3"/>
  <c r="U887" i="3" s="1"/>
  <c r="R887" i="3"/>
  <c r="Y14" i="3"/>
  <c r="X14" i="3"/>
  <c r="W14" i="3"/>
  <c r="T14" i="3"/>
  <c r="S14" i="3"/>
  <c r="U14" i="3" s="1"/>
  <c r="R14" i="3"/>
  <c r="Y1170" i="3"/>
  <c r="X1170" i="3"/>
  <c r="W1170" i="3"/>
  <c r="T1170" i="3"/>
  <c r="S1170" i="3"/>
  <c r="U1170" i="3" s="1"/>
  <c r="R1170" i="3"/>
  <c r="Y107" i="3"/>
  <c r="X107" i="3"/>
  <c r="W107" i="3"/>
  <c r="T107" i="3"/>
  <c r="S107" i="3"/>
  <c r="U107" i="3" s="1"/>
  <c r="R107" i="3"/>
  <c r="Y114" i="3"/>
  <c r="X114" i="3"/>
  <c r="W114" i="3"/>
  <c r="T114" i="3"/>
  <c r="S114" i="3"/>
  <c r="U114" i="3" s="1"/>
  <c r="R114" i="3"/>
  <c r="Y387" i="3"/>
  <c r="X387" i="3"/>
  <c r="W387" i="3"/>
  <c r="T387" i="3"/>
  <c r="S387" i="3"/>
  <c r="U387" i="3" s="1"/>
  <c r="R387" i="3"/>
  <c r="Y404" i="3"/>
  <c r="X404" i="3"/>
  <c r="W404" i="3"/>
  <c r="T404" i="3"/>
  <c r="S404" i="3"/>
  <c r="U404" i="3" s="1"/>
  <c r="R404" i="3"/>
  <c r="Y707" i="3"/>
  <c r="X707" i="3"/>
  <c r="W707" i="3"/>
  <c r="T707" i="3"/>
  <c r="S707" i="3"/>
  <c r="U707" i="3" s="1"/>
  <c r="R707" i="3"/>
  <c r="Y31" i="3"/>
  <c r="X31" i="3"/>
  <c r="W31" i="3"/>
  <c r="T31" i="3"/>
  <c r="S31" i="3"/>
  <c r="U31" i="3" s="1"/>
  <c r="R31" i="3"/>
  <c r="Y142" i="3"/>
  <c r="X142" i="3"/>
  <c r="W142" i="3"/>
  <c r="T142" i="3"/>
  <c r="S142" i="3"/>
  <c r="U142" i="3" s="1"/>
  <c r="R142" i="3"/>
  <c r="Y79" i="3"/>
  <c r="X79" i="3"/>
  <c r="W79" i="3"/>
  <c r="T79" i="3"/>
  <c r="S79" i="3"/>
  <c r="U79" i="3" s="1"/>
  <c r="R79" i="3"/>
  <c r="Y131" i="3"/>
  <c r="X131" i="3"/>
  <c r="W131" i="3"/>
  <c r="T131" i="3"/>
  <c r="S131" i="3"/>
  <c r="U131" i="3" s="1"/>
  <c r="R131" i="3"/>
  <c r="Y394" i="3"/>
  <c r="X394" i="3"/>
  <c r="W394" i="3"/>
  <c r="T394" i="3"/>
  <c r="S394" i="3"/>
  <c r="U394" i="3" s="1"/>
  <c r="R394" i="3"/>
  <c r="Y164" i="3"/>
  <c r="X164" i="3"/>
  <c r="W164" i="3"/>
  <c r="T164" i="3"/>
  <c r="S164" i="3"/>
  <c r="U164" i="3" s="1"/>
  <c r="R164" i="3"/>
  <c r="Y1333" i="3"/>
  <c r="X1333" i="3"/>
  <c r="W1333" i="3"/>
  <c r="T1333" i="3"/>
  <c r="S1333" i="3"/>
  <c r="U1333" i="3" s="1"/>
  <c r="R1333" i="3"/>
  <c r="Y526" i="3"/>
  <c r="X526" i="3"/>
  <c r="W526" i="3"/>
  <c r="T526" i="3"/>
  <c r="S526" i="3"/>
  <c r="U526" i="3" s="1"/>
  <c r="R526" i="3"/>
  <c r="Y549" i="3"/>
  <c r="X549" i="3"/>
  <c r="W549" i="3"/>
  <c r="T549" i="3"/>
  <c r="S549" i="3"/>
  <c r="U549" i="3" s="1"/>
  <c r="R549" i="3"/>
  <c r="Y418" i="3"/>
  <c r="X418" i="3"/>
  <c r="W418" i="3"/>
  <c r="T418" i="3"/>
  <c r="S418" i="3"/>
  <c r="U418" i="3" s="1"/>
  <c r="R418" i="3"/>
  <c r="Y470" i="3"/>
  <c r="X470" i="3"/>
  <c r="W470" i="3"/>
  <c r="T470" i="3"/>
  <c r="S470" i="3"/>
  <c r="U470" i="3" s="1"/>
  <c r="R470" i="3"/>
  <c r="Y109" i="3"/>
  <c r="X109" i="3"/>
  <c r="W109" i="3"/>
  <c r="T109" i="3"/>
  <c r="S109" i="3"/>
  <c r="U109" i="3" s="1"/>
  <c r="R109" i="3"/>
  <c r="Z1286" i="5" l="1"/>
  <c r="Z1282" i="5"/>
  <c r="Z1278" i="5"/>
  <c r="Z1274" i="5"/>
  <c r="Z1270" i="5"/>
  <c r="Z1266" i="5"/>
  <c r="Z1262" i="5"/>
  <c r="Z1258" i="5"/>
  <c r="Z1254" i="5"/>
  <c r="Z1250" i="5"/>
  <c r="C4" i="2"/>
  <c r="J4" i="2" s="1"/>
  <c r="Z1284" i="5"/>
  <c r="Z1280" i="5"/>
  <c r="Z1276" i="5"/>
  <c r="Z1272" i="5"/>
  <c r="Z1268" i="5"/>
  <c r="Z1264" i="5"/>
  <c r="Z1260" i="5"/>
  <c r="Z1256" i="5"/>
  <c r="Z1252" i="5"/>
  <c r="Z1248" i="5"/>
  <c r="Z1665" i="6"/>
  <c r="Z1661" i="6"/>
  <c r="Z1657" i="6"/>
  <c r="Z1653" i="6"/>
  <c r="Z1649" i="6"/>
  <c r="Z1645" i="6"/>
  <c r="Z1641" i="6"/>
  <c r="Z1637" i="6"/>
  <c r="Z1633" i="6"/>
  <c r="Z1629" i="6"/>
  <c r="Z1625" i="6"/>
  <c r="Z1621" i="6"/>
  <c r="Z1617" i="6"/>
  <c r="Z1613" i="6"/>
  <c r="Z1663" i="6"/>
  <c r="Z1659" i="6"/>
  <c r="Z1655" i="6"/>
  <c r="Z1651" i="6"/>
  <c r="Z1647" i="6"/>
  <c r="Z1643" i="6"/>
  <c r="Z1639" i="6"/>
  <c r="Z1635" i="6"/>
  <c r="Z1631" i="6"/>
  <c r="Z1627" i="6"/>
  <c r="Z1623" i="6"/>
  <c r="Z1619" i="6"/>
  <c r="Z1615" i="6"/>
  <c r="U1611" i="6"/>
  <c r="Z1611" i="6" s="1"/>
  <c r="U1609" i="6"/>
  <c r="Z1609" i="6" s="1"/>
  <c r="Z1606" i="6"/>
  <c r="U1605" i="6"/>
  <c r="Z1605" i="6" s="1"/>
  <c r="Z1602" i="6"/>
  <c r="U1601" i="6"/>
  <c r="Z1601" i="6" s="1"/>
  <c r="Z1598" i="6"/>
  <c r="U1597" i="6"/>
  <c r="Z1597" i="6" s="1"/>
  <c r="Z1594" i="6"/>
  <c r="U1593" i="6"/>
  <c r="Z1593" i="6" s="1"/>
  <c r="Z1590" i="6"/>
  <c r="U1589" i="6"/>
  <c r="Z1589" i="6" s="1"/>
  <c r="Z1586" i="6"/>
  <c r="Z1578" i="6"/>
  <c r="U1577" i="6"/>
  <c r="Z1577" i="6" s="1"/>
  <c r="Z1574" i="6"/>
  <c r="Z1572" i="6"/>
  <c r="Z1570" i="6"/>
  <c r="U1569" i="6"/>
  <c r="Z1569" i="6" s="1"/>
  <c r="Z1566" i="6"/>
  <c r="Z1562" i="6"/>
  <c r="U1561" i="6"/>
  <c r="Z1561" i="6" s="1"/>
  <c r="Z1558" i="6"/>
  <c r="U1557" i="6"/>
  <c r="Z1557" i="6" s="1"/>
  <c r="Z1554" i="6"/>
  <c r="U1553" i="6"/>
  <c r="Z1553" i="6" s="1"/>
  <c r="Z1550" i="6"/>
  <c r="U1549" i="6"/>
  <c r="Z1549" i="6" s="1"/>
  <c r="U1547" i="6"/>
  <c r="Z1547" i="6" s="1"/>
  <c r="Z1544" i="6"/>
  <c r="U1543" i="6"/>
  <c r="Z1543" i="6" s="1"/>
  <c r="Z1538" i="6"/>
  <c r="U1537" i="6"/>
  <c r="Z1537" i="6" s="1"/>
  <c r="Z1532" i="6"/>
  <c r="Z1530" i="6"/>
  <c r="U1529" i="6"/>
  <c r="Z1529" i="6" s="1"/>
  <c r="U1525" i="6"/>
  <c r="Z1525" i="6" s="1"/>
  <c r="Z1522" i="6"/>
  <c r="U1521" i="6"/>
  <c r="Z1521" i="6" s="1"/>
  <c r="Z1518" i="6"/>
  <c r="U1517" i="6"/>
  <c r="Z1517" i="6" s="1"/>
  <c r="Z1514" i="6"/>
  <c r="U1513" i="6"/>
  <c r="Z1513" i="6" s="1"/>
  <c r="Z1510" i="6"/>
  <c r="U1509" i="6"/>
  <c r="Z1509" i="6" s="1"/>
  <c r="Z1506" i="6"/>
  <c r="Z1504" i="6"/>
  <c r="U1503" i="6"/>
  <c r="Z1503" i="6" s="1"/>
  <c r="U1501" i="6"/>
  <c r="Z1501" i="6" s="1"/>
  <c r="U1499" i="6"/>
  <c r="Z1499" i="6" s="1"/>
  <c r="U1497" i="6"/>
  <c r="Z1497" i="6" s="1"/>
  <c r="Z1016" i="6"/>
  <c r="Z1012" i="6"/>
  <c r="Z1008" i="6"/>
  <c r="Z1004" i="6"/>
  <c r="Z1000" i="6"/>
  <c r="Z996" i="6"/>
  <c r="Z992" i="6"/>
  <c r="Z988" i="6"/>
  <c r="Z984" i="6"/>
  <c r="Z980" i="6"/>
  <c r="Z976" i="6"/>
  <c r="Z972" i="6"/>
  <c r="Z968" i="6"/>
  <c r="Z964" i="6"/>
  <c r="Z960" i="6"/>
  <c r="Z956" i="6"/>
  <c r="Z952" i="6"/>
  <c r="Z948" i="6"/>
  <c r="Z944" i="6"/>
  <c r="Z940" i="6"/>
  <c r="Z936" i="6"/>
  <c r="Z932" i="6"/>
  <c r="Z928" i="6"/>
  <c r="Z924" i="6"/>
  <c r="Z920" i="6"/>
  <c r="Z916" i="6"/>
  <c r="Z912" i="6"/>
  <c r="Z908" i="6"/>
  <c r="Z904" i="6"/>
  <c r="Z900" i="6"/>
  <c r="Z896" i="6"/>
  <c r="Z892" i="6"/>
  <c r="Z888" i="6"/>
  <c r="Z884" i="6"/>
  <c r="Z880" i="6"/>
  <c r="Z876" i="6"/>
  <c r="Z872" i="6"/>
  <c r="Z868" i="6"/>
  <c r="Z864" i="6"/>
  <c r="Z860" i="6"/>
  <c r="Z856" i="6"/>
  <c r="Z852" i="6"/>
  <c r="Z848" i="6"/>
  <c r="Z844" i="6"/>
  <c r="Z840" i="6"/>
  <c r="Z836" i="6"/>
  <c r="Z832" i="6"/>
  <c r="Z828" i="6"/>
  <c r="Z824" i="6"/>
  <c r="Z820" i="6"/>
  <c r="Z816" i="6"/>
  <c r="Z812" i="6"/>
  <c r="Z808" i="6"/>
  <c r="Z804" i="6"/>
  <c r="Z800" i="6"/>
  <c r="Z796" i="6"/>
  <c r="Z792" i="6"/>
  <c r="Z788" i="6"/>
  <c r="Z784" i="6"/>
  <c r="Z780" i="6"/>
  <c r="Z776" i="6"/>
  <c r="Z772" i="6"/>
  <c r="Z768" i="6"/>
  <c r="Z764" i="6"/>
  <c r="Z760" i="6"/>
  <c r="Z756" i="6"/>
  <c r="Z752" i="6"/>
  <c r="Z748" i="6"/>
  <c r="Z744" i="6"/>
  <c r="Z740" i="6"/>
  <c r="Z736" i="6"/>
  <c r="Z732" i="6"/>
  <c r="Z728" i="6"/>
  <c r="Z724" i="6"/>
  <c r="Z720" i="6"/>
  <c r="Z716" i="6"/>
  <c r="Z712" i="6"/>
  <c r="Z708" i="6"/>
  <c r="Z704" i="6"/>
  <c r="Z700" i="6"/>
  <c r="Z696" i="6"/>
  <c r="Z692" i="6"/>
  <c r="Z688" i="6"/>
  <c r="Z684" i="6"/>
  <c r="Z680" i="6"/>
  <c r="Z676" i="6"/>
  <c r="Z672" i="6"/>
  <c r="Z668" i="6"/>
  <c r="Z664" i="6"/>
  <c r="Z660" i="6"/>
  <c r="Z656" i="6"/>
  <c r="Z652" i="6"/>
  <c r="Z1610" i="6"/>
  <c r="Z1608" i="6"/>
  <c r="U1607" i="6"/>
  <c r="Z1607" i="6" s="1"/>
  <c r="Z1604" i="6"/>
  <c r="U1603" i="6"/>
  <c r="Z1603" i="6" s="1"/>
  <c r="Z1600" i="6"/>
  <c r="U1599" i="6"/>
  <c r="Z1599" i="6" s="1"/>
  <c r="Z1596" i="6"/>
  <c r="U1595" i="6"/>
  <c r="Z1595" i="6" s="1"/>
  <c r="Z1592" i="6"/>
  <c r="U1591" i="6"/>
  <c r="Z1591" i="6" s="1"/>
  <c r="Z1588" i="6"/>
  <c r="U1587" i="6"/>
  <c r="Z1587" i="6" s="1"/>
  <c r="Z1584" i="6"/>
  <c r="Z1582" i="6"/>
  <c r="Z1580" i="6"/>
  <c r="U1579" i="6"/>
  <c r="Z1579" i="6" s="1"/>
  <c r="Z1576" i="6"/>
  <c r="U1575" i="6"/>
  <c r="Z1575" i="6" s="1"/>
  <c r="U1571" i="6"/>
  <c r="Z1571" i="6" s="1"/>
  <c r="Z1568" i="6"/>
  <c r="U1567" i="6"/>
  <c r="Z1567" i="6" s="1"/>
  <c r="Z1564" i="6"/>
  <c r="Z1560" i="6"/>
  <c r="U1559" i="6"/>
  <c r="Z1559" i="6" s="1"/>
  <c r="Z1556" i="6"/>
  <c r="U1555" i="6"/>
  <c r="Z1555" i="6" s="1"/>
  <c r="Z1552" i="6"/>
  <c r="U1551" i="6"/>
  <c r="Z1551" i="6" s="1"/>
  <c r="Z1548" i="6"/>
  <c r="Z1546" i="6"/>
  <c r="U1545" i="6"/>
  <c r="Z1545" i="6" s="1"/>
  <c r="Z1542" i="6"/>
  <c r="Z1540" i="6"/>
  <c r="U1539" i="6"/>
  <c r="Z1539" i="6" s="1"/>
  <c r="Z1536" i="6"/>
  <c r="Z1534" i="6"/>
  <c r="U1531" i="6"/>
  <c r="Z1531" i="6" s="1"/>
  <c r="Z1528" i="6"/>
  <c r="Z1526" i="6"/>
  <c r="Z1524" i="6"/>
  <c r="Z1520" i="6"/>
  <c r="U1519" i="6"/>
  <c r="Z1519" i="6" s="1"/>
  <c r="Z1516" i="6"/>
  <c r="U1515" i="6"/>
  <c r="Z1515" i="6" s="1"/>
  <c r="Z1512" i="6"/>
  <c r="U1511" i="6"/>
  <c r="Z1511" i="6" s="1"/>
  <c r="Z1508" i="6"/>
  <c r="U1507" i="6"/>
  <c r="Z1507" i="6" s="1"/>
  <c r="U1505" i="6"/>
  <c r="Z1505" i="6" s="1"/>
  <c r="Z1502" i="6"/>
  <c r="Z1500" i="6"/>
  <c r="Z1498" i="6"/>
  <c r="Z1014" i="6"/>
  <c r="Z1010" i="6"/>
  <c r="Z1006" i="6"/>
  <c r="Z1002" i="6"/>
  <c r="Z998" i="6"/>
  <c r="Z994" i="6"/>
  <c r="Z990" i="6"/>
  <c r="Z986" i="6"/>
  <c r="Z982" i="6"/>
  <c r="Z978" i="6"/>
  <c r="Z974" i="6"/>
  <c r="Z970" i="6"/>
  <c r="Z966" i="6"/>
  <c r="Z962" i="6"/>
  <c r="Z958" i="6"/>
  <c r="Z954" i="6"/>
  <c r="Z950" i="6"/>
  <c r="Z946" i="6"/>
  <c r="Z942" i="6"/>
  <c r="Z938" i="6"/>
  <c r="Z934" i="6"/>
  <c r="Z930" i="6"/>
  <c r="Z926" i="6"/>
  <c r="Z922" i="6"/>
  <c r="Z918" i="6"/>
  <c r="Z914" i="6"/>
  <c r="Z910" i="6"/>
  <c r="Z906" i="6"/>
  <c r="Z902" i="6"/>
  <c r="Z898" i="6"/>
  <c r="Z894" i="6"/>
  <c r="Z890" i="6"/>
  <c r="Z886" i="6"/>
  <c r="Z882" i="6"/>
  <c r="Z878" i="6"/>
  <c r="Z874" i="6"/>
  <c r="Z870" i="6"/>
  <c r="Z866" i="6"/>
  <c r="Z862" i="6"/>
  <c r="Z858" i="6"/>
  <c r="Z854" i="6"/>
  <c r="Z850" i="6"/>
  <c r="Z846" i="6"/>
  <c r="Z842" i="6"/>
  <c r="Z648" i="6"/>
  <c r="Z644" i="6"/>
  <c r="Z640" i="6"/>
  <c r="Z636" i="6"/>
  <c r="Z632" i="6"/>
  <c r="Z628" i="6"/>
  <c r="Z624" i="6"/>
  <c r="Z620" i="6"/>
  <c r="Z616" i="6"/>
  <c r="Z612" i="6"/>
  <c r="Z608" i="6"/>
  <c r="Z604" i="6"/>
  <c r="Z600" i="6"/>
  <c r="Z596" i="6"/>
  <c r="Z592" i="6"/>
  <c r="Z588" i="6"/>
  <c r="Z584" i="6"/>
  <c r="Z580" i="6"/>
  <c r="Z576" i="6"/>
  <c r="Z572" i="6"/>
  <c r="Z568" i="6"/>
  <c r="Z564" i="6"/>
  <c r="Z560" i="6"/>
  <c r="Z556" i="6"/>
  <c r="Z552" i="6"/>
  <c r="Z548" i="6"/>
  <c r="Z544" i="6"/>
  <c r="Z540" i="6"/>
  <c r="Z536" i="6"/>
  <c r="Z532" i="6"/>
  <c r="Z528" i="6"/>
  <c r="Z524" i="6"/>
  <c r="Z520" i="6"/>
  <c r="Z516" i="6"/>
  <c r="Z512" i="6"/>
  <c r="Z508" i="6"/>
  <c r="Z504" i="6"/>
  <c r="Z500" i="6"/>
  <c r="Z496" i="6"/>
  <c r="Z492" i="6"/>
  <c r="Z488" i="6"/>
  <c r="Z484" i="6"/>
  <c r="Z480" i="6"/>
  <c r="Z476" i="6"/>
  <c r="Z472" i="6"/>
  <c r="Z468" i="6"/>
  <c r="Z464" i="6"/>
  <c r="Z460" i="6"/>
  <c r="Z456" i="6"/>
  <c r="Z452" i="6"/>
  <c r="Z448" i="6"/>
  <c r="Z444" i="6"/>
  <c r="Z440" i="6"/>
  <c r="Z436" i="6"/>
  <c r="Z432" i="6"/>
  <c r="Z428" i="6"/>
  <c r="Z424" i="6"/>
  <c r="Z420" i="6"/>
  <c r="Z416" i="6"/>
  <c r="Z412" i="6"/>
  <c r="Z408" i="6"/>
  <c r="Z404" i="6"/>
  <c r="Z400" i="6"/>
  <c r="Z396" i="6"/>
  <c r="Z392" i="6"/>
  <c r="Z388" i="6"/>
  <c r="Z384" i="6"/>
  <c r="Z380" i="6"/>
  <c r="Z376" i="6"/>
  <c r="Z372" i="6"/>
  <c r="Z368" i="6"/>
  <c r="Z364" i="6"/>
  <c r="Z360" i="6"/>
  <c r="Z356" i="6"/>
  <c r="Z352" i="6"/>
  <c r="Z348" i="6"/>
  <c r="Z344" i="6"/>
  <c r="Z340" i="6"/>
  <c r="Z336" i="6"/>
  <c r="Z332" i="6"/>
  <c r="Z328" i="6"/>
  <c r="Z324" i="6"/>
  <c r="Z320" i="6"/>
  <c r="Z316" i="6"/>
  <c r="Z312" i="6"/>
  <c r="Z838" i="6"/>
  <c r="Z834" i="6"/>
  <c r="Z830" i="6"/>
  <c r="Z826" i="6"/>
  <c r="Z822" i="6"/>
  <c r="Z818" i="6"/>
  <c r="Z814" i="6"/>
  <c r="Z810" i="6"/>
  <c r="Z806" i="6"/>
  <c r="Z802" i="6"/>
  <c r="Z798" i="6"/>
  <c r="Z794" i="6"/>
  <c r="Z790" i="6"/>
  <c r="Z786" i="6"/>
  <c r="Z782" i="6"/>
  <c r="Z778" i="6"/>
  <c r="Z774" i="6"/>
  <c r="Z770" i="6"/>
  <c r="Z766" i="6"/>
  <c r="Z762" i="6"/>
  <c r="Z758" i="6"/>
  <c r="Z754" i="6"/>
  <c r="Z750" i="6"/>
  <c r="Z746" i="6"/>
  <c r="Z742" i="6"/>
  <c r="Z738" i="6"/>
  <c r="Z734" i="6"/>
  <c r="Z730" i="6"/>
  <c r="Z726" i="6"/>
  <c r="Z722" i="6"/>
  <c r="Z718" i="6"/>
  <c r="Z714" i="6"/>
  <c r="Z710" i="6"/>
  <c r="Z706" i="6"/>
  <c r="Z702" i="6"/>
  <c r="Z698" i="6"/>
  <c r="Z694" i="6"/>
  <c r="Z690" i="6"/>
  <c r="Z686" i="6"/>
  <c r="Z682" i="6"/>
  <c r="Z678" i="6"/>
  <c r="Z674" i="6"/>
  <c r="Z670" i="6"/>
  <c r="Z666" i="6"/>
  <c r="Z662" i="6"/>
  <c r="Z658" i="6"/>
  <c r="Z654" i="6"/>
  <c r="Z650" i="6"/>
  <c r="Z646" i="6"/>
  <c r="Z642" i="6"/>
  <c r="Z638" i="6"/>
  <c r="Z634" i="6"/>
  <c r="Z630" i="6"/>
  <c r="Z626" i="6"/>
  <c r="Z622" i="6"/>
  <c r="Z618" i="6"/>
  <c r="Z614" i="6"/>
  <c r="Z610" i="6"/>
  <c r="Z606" i="6"/>
  <c r="Z602" i="6"/>
  <c r="Z598" i="6"/>
  <c r="Z594" i="6"/>
  <c r="Z590" i="6"/>
  <c r="Z586" i="6"/>
  <c r="Z582" i="6"/>
  <c r="Z578" i="6"/>
  <c r="Z574" i="6"/>
  <c r="Z570" i="6"/>
  <c r="Z566" i="6"/>
  <c r="Z562" i="6"/>
  <c r="Z558" i="6"/>
  <c r="Z554" i="6"/>
  <c r="Z550" i="6"/>
  <c r="Z546" i="6"/>
  <c r="Z542" i="6"/>
  <c r="Z538" i="6"/>
  <c r="Z534" i="6"/>
  <c r="Z530" i="6"/>
  <c r="Z526" i="6"/>
  <c r="Z522" i="6"/>
  <c r="Z518" i="6"/>
  <c r="Z514" i="6"/>
  <c r="Z510" i="6"/>
  <c r="Z506" i="6"/>
  <c r="Z502" i="6"/>
  <c r="Z308" i="6"/>
  <c r="Z304" i="6"/>
  <c r="Z300" i="6"/>
  <c r="Z296" i="6"/>
  <c r="Z292" i="6"/>
  <c r="Z288" i="6"/>
  <c r="Z284" i="6"/>
  <c r="Z280" i="6"/>
  <c r="Z276" i="6"/>
  <c r="Z272" i="6"/>
  <c r="Z268" i="6"/>
  <c r="Z264" i="6"/>
  <c r="Z260" i="6"/>
  <c r="Z256" i="6"/>
  <c r="Z252" i="6"/>
  <c r="Z248" i="6"/>
  <c r="Z244" i="6"/>
  <c r="Z240" i="6"/>
  <c r="Z236" i="6"/>
  <c r="Z232" i="6"/>
  <c r="Z228" i="6"/>
  <c r="Z224" i="6"/>
  <c r="Z220" i="6"/>
  <c r="Z216" i="6"/>
  <c r="Z212" i="6"/>
  <c r="Z208" i="6"/>
  <c r="Z204" i="6"/>
  <c r="Z200" i="6"/>
  <c r="Z196" i="6"/>
  <c r="Z192" i="6"/>
  <c r="Z188" i="6"/>
  <c r="Z184" i="6"/>
  <c r="Z180" i="6"/>
  <c r="Z176" i="6"/>
  <c r="Z172" i="6"/>
  <c r="Z171" i="6"/>
  <c r="Z167" i="6"/>
  <c r="Z163" i="6"/>
  <c r="Z159" i="6"/>
  <c r="Z155" i="6"/>
  <c r="Z151" i="6"/>
  <c r="Z147" i="6"/>
  <c r="Z498" i="6"/>
  <c r="Z494" i="6"/>
  <c r="Z490" i="6"/>
  <c r="Z486" i="6"/>
  <c r="Z482" i="6"/>
  <c r="Z478" i="6"/>
  <c r="Z474" i="6"/>
  <c r="Z470" i="6"/>
  <c r="Z466" i="6"/>
  <c r="Z462" i="6"/>
  <c r="Z458" i="6"/>
  <c r="Z454" i="6"/>
  <c r="Z450" i="6"/>
  <c r="Z446" i="6"/>
  <c r="Z442" i="6"/>
  <c r="Z438" i="6"/>
  <c r="Z434" i="6"/>
  <c r="Z430" i="6"/>
  <c r="Z426" i="6"/>
  <c r="Z422" i="6"/>
  <c r="Z418" i="6"/>
  <c r="Z414" i="6"/>
  <c r="Z410" i="6"/>
  <c r="Z406" i="6"/>
  <c r="Z402" i="6"/>
  <c r="Z398" i="6"/>
  <c r="Z394" i="6"/>
  <c r="Z390" i="6"/>
  <c r="Z386" i="6"/>
  <c r="Z382" i="6"/>
  <c r="Z378" i="6"/>
  <c r="Z374" i="6"/>
  <c r="Z370" i="6"/>
  <c r="Z366" i="6"/>
  <c r="Z362" i="6"/>
  <c r="Z358" i="6"/>
  <c r="Z354" i="6"/>
  <c r="Z350" i="6"/>
  <c r="Z346" i="6"/>
  <c r="Z342" i="6"/>
  <c r="Z338" i="6"/>
  <c r="Z334" i="6"/>
  <c r="Z330" i="6"/>
  <c r="Z326" i="6"/>
  <c r="Z322" i="6"/>
  <c r="Z318" i="6"/>
  <c r="Z314" i="6"/>
  <c r="Z310" i="6"/>
  <c r="Z306" i="6"/>
  <c r="Z302" i="6"/>
  <c r="Z298" i="6"/>
  <c r="Z294" i="6"/>
  <c r="Z290" i="6"/>
  <c r="Z286" i="6"/>
  <c r="Z282" i="6"/>
  <c r="Z278" i="6"/>
  <c r="Z274" i="6"/>
  <c r="Z270" i="6"/>
  <c r="Z266" i="6"/>
  <c r="Z262" i="6"/>
  <c r="Z258" i="6"/>
  <c r="Z254" i="6"/>
  <c r="Z250" i="6"/>
  <c r="Z246" i="6"/>
  <c r="Z242" i="6"/>
  <c r="Z238" i="6"/>
  <c r="Z234" i="6"/>
  <c r="Z230" i="6"/>
  <c r="Z226" i="6"/>
  <c r="Z222" i="6"/>
  <c r="Z218" i="6"/>
  <c r="Z214" i="6"/>
  <c r="Z210" i="6"/>
  <c r="Z206" i="6"/>
  <c r="Z202" i="6"/>
  <c r="Z198" i="6"/>
  <c r="Z194" i="6"/>
  <c r="Z190" i="6"/>
  <c r="Z186" i="6"/>
  <c r="Z182" i="6"/>
  <c r="Z178" i="6"/>
  <c r="Z174" i="6"/>
  <c r="Z169" i="6"/>
  <c r="Z165" i="6"/>
  <c r="Z161" i="6"/>
  <c r="Z157" i="6"/>
  <c r="Z153" i="6"/>
  <c r="Z149" i="6"/>
  <c r="V2" i="6"/>
  <c r="Z2" i="6" s="1"/>
  <c r="K4" i="2"/>
  <c r="L4" i="2" s="1"/>
  <c r="V3" i="5"/>
  <c r="Z3" i="5" s="1"/>
  <c r="V5" i="5"/>
  <c r="Z5" i="5" s="1"/>
  <c r="V7" i="5"/>
  <c r="Z7" i="5" s="1"/>
  <c r="V9" i="5"/>
  <c r="Z9" i="5" s="1"/>
  <c r="V11" i="5"/>
  <c r="Z11" i="5" s="1"/>
  <c r="V13" i="5"/>
  <c r="Z13" i="5" s="1"/>
  <c r="V15" i="5"/>
  <c r="Z15" i="5" s="1"/>
  <c r="V17" i="5"/>
  <c r="Z17" i="5" s="1"/>
  <c r="V19" i="5"/>
  <c r="Z19" i="5" s="1"/>
  <c r="V21" i="5"/>
  <c r="Z21" i="5" s="1"/>
  <c r="V23" i="5"/>
  <c r="Z23" i="5" s="1"/>
  <c r="V25" i="5"/>
  <c r="Z25" i="5" s="1"/>
  <c r="V27" i="5"/>
  <c r="Z27" i="5" s="1"/>
  <c r="V29" i="5"/>
  <c r="Z29" i="5" s="1"/>
  <c r="V31" i="5"/>
  <c r="Z31" i="5" s="1"/>
  <c r="V33" i="5"/>
  <c r="Z33" i="5" s="1"/>
  <c r="V35" i="5"/>
  <c r="Z35" i="5" s="1"/>
  <c r="V37" i="5"/>
  <c r="Z37" i="5" s="1"/>
  <c r="V39" i="5"/>
  <c r="Z39" i="5" s="1"/>
  <c r="V41" i="5"/>
  <c r="Z41" i="5" s="1"/>
  <c r="V43" i="5"/>
  <c r="Z43" i="5" s="1"/>
  <c r="V45" i="5"/>
  <c r="Z45" i="5" s="1"/>
  <c r="V47" i="5"/>
  <c r="Z47" i="5" s="1"/>
  <c r="V49" i="5"/>
  <c r="Z49" i="5" s="1"/>
  <c r="V51" i="5"/>
  <c r="Z51" i="5" s="1"/>
  <c r="V53" i="5"/>
  <c r="Z53" i="5" s="1"/>
  <c r="V55" i="5"/>
  <c r="Z55" i="5" s="1"/>
  <c r="V57" i="5"/>
  <c r="Z57" i="5" s="1"/>
  <c r="V59" i="5"/>
  <c r="Z59" i="5" s="1"/>
  <c r="V61" i="5"/>
  <c r="Z61" i="5" s="1"/>
  <c r="V63" i="5"/>
  <c r="Z63" i="5" s="1"/>
  <c r="V65" i="5"/>
  <c r="Z65" i="5" s="1"/>
  <c r="V67" i="5"/>
  <c r="Z67" i="5" s="1"/>
  <c r="V69" i="5"/>
  <c r="Z69" i="5" s="1"/>
  <c r="V71" i="5"/>
  <c r="Z71" i="5" s="1"/>
  <c r="V73" i="5"/>
  <c r="Z73" i="5" s="1"/>
  <c r="V75" i="5"/>
  <c r="Z75" i="5" s="1"/>
  <c r="V77" i="5"/>
  <c r="Z77" i="5" s="1"/>
  <c r="V79" i="5"/>
  <c r="Z79" i="5" s="1"/>
  <c r="V81" i="5"/>
  <c r="Z81" i="5" s="1"/>
  <c r="V83" i="5"/>
  <c r="Z83" i="5" s="1"/>
  <c r="V85" i="5"/>
  <c r="Z85" i="5" s="1"/>
  <c r="V87" i="5"/>
  <c r="Z87" i="5" s="1"/>
  <c r="V89" i="5"/>
  <c r="Z89" i="5" s="1"/>
  <c r="V91" i="5"/>
  <c r="Z91" i="5" s="1"/>
  <c r="V93" i="5"/>
  <c r="Z93" i="5" s="1"/>
  <c r="V95" i="5"/>
  <c r="Z95" i="5" s="1"/>
  <c r="V97" i="5"/>
  <c r="Z97" i="5" s="1"/>
  <c r="V99" i="5"/>
  <c r="Z99" i="5" s="1"/>
  <c r="V101" i="5"/>
  <c r="Z101" i="5" s="1"/>
  <c r="V103" i="5"/>
  <c r="Z103" i="5" s="1"/>
  <c r="V105" i="5"/>
  <c r="Z105" i="5" s="1"/>
  <c r="V107" i="5"/>
  <c r="Z107" i="5" s="1"/>
  <c r="V109" i="5"/>
  <c r="Z109" i="5" s="1"/>
  <c r="V111" i="5"/>
  <c r="Z111" i="5" s="1"/>
  <c r="V113" i="5"/>
  <c r="Z113" i="5" s="1"/>
  <c r="V115" i="5"/>
  <c r="Z115" i="5" s="1"/>
  <c r="V117" i="5"/>
  <c r="Z117" i="5" s="1"/>
  <c r="V119" i="5"/>
  <c r="Z119" i="5" s="1"/>
  <c r="V121" i="5"/>
  <c r="Z121" i="5" s="1"/>
  <c r="V123" i="5"/>
  <c r="Z123" i="5" s="1"/>
  <c r="V125" i="5"/>
  <c r="Z125" i="5" s="1"/>
  <c r="V127" i="5"/>
  <c r="Z127" i="5" s="1"/>
  <c r="V129" i="5"/>
  <c r="Z129" i="5" s="1"/>
  <c r="V131" i="5"/>
  <c r="Z131" i="5" s="1"/>
  <c r="V133" i="5"/>
  <c r="Z133" i="5" s="1"/>
  <c r="V135" i="5"/>
  <c r="Z135" i="5" s="1"/>
  <c r="V137" i="5"/>
  <c r="Z137" i="5" s="1"/>
  <c r="V139" i="5"/>
  <c r="Z139" i="5" s="1"/>
  <c r="V141" i="5"/>
  <c r="Z141" i="5" s="1"/>
  <c r="V143" i="5"/>
  <c r="Z143" i="5" s="1"/>
  <c r="V145" i="5"/>
  <c r="Z145" i="5" s="1"/>
  <c r="V147" i="5"/>
  <c r="Z147" i="5" s="1"/>
  <c r="V149" i="5"/>
  <c r="Z149" i="5" s="1"/>
  <c r="V151" i="5"/>
  <c r="Z151" i="5" s="1"/>
  <c r="V153" i="5"/>
  <c r="Z153" i="5" s="1"/>
  <c r="V155" i="5"/>
  <c r="Z155" i="5" s="1"/>
  <c r="V157" i="5"/>
  <c r="Z157" i="5" s="1"/>
  <c r="V159" i="5"/>
  <c r="Z159" i="5" s="1"/>
  <c r="V161" i="5"/>
  <c r="Z161" i="5" s="1"/>
  <c r="V163" i="5"/>
  <c r="Z163" i="5" s="1"/>
  <c r="V165" i="5"/>
  <c r="Z165" i="5" s="1"/>
  <c r="V167" i="5"/>
  <c r="Z167" i="5" s="1"/>
  <c r="V169" i="5"/>
  <c r="Z169" i="5" s="1"/>
  <c r="V171" i="5"/>
  <c r="Z171" i="5" s="1"/>
  <c r="V173" i="5"/>
  <c r="Z173" i="5" s="1"/>
  <c r="V175" i="5"/>
  <c r="Z175" i="5" s="1"/>
  <c r="V177" i="5"/>
  <c r="Z177" i="5" s="1"/>
  <c r="V179" i="5"/>
  <c r="Z179" i="5" s="1"/>
  <c r="V181" i="5"/>
  <c r="Z181" i="5" s="1"/>
  <c r="V183" i="5"/>
  <c r="Z183" i="5" s="1"/>
  <c r="V185" i="5"/>
  <c r="Z185" i="5" s="1"/>
  <c r="V187" i="5"/>
  <c r="Z187" i="5" s="1"/>
  <c r="V189" i="5"/>
  <c r="Z189" i="5" s="1"/>
  <c r="V191" i="5"/>
  <c r="Z191" i="5" s="1"/>
  <c r="V193" i="5"/>
  <c r="Z193" i="5" s="1"/>
  <c r="V195" i="5"/>
  <c r="Z195" i="5" s="1"/>
  <c r="V197" i="5"/>
  <c r="Z197" i="5" s="1"/>
  <c r="V199" i="5"/>
  <c r="Z199" i="5" s="1"/>
  <c r="V201" i="5"/>
  <c r="Z201" i="5" s="1"/>
  <c r="V203" i="5"/>
  <c r="Z203" i="5" s="1"/>
  <c r="V205" i="5"/>
  <c r="Z205" i="5" s="1"/>
  <c r="V207" i="5"/>
  <c r="Z207" i="5" s="1"/>
  <c r="V209" i="5"/>
  <c r="Z209" i="5" s="1"/>
  <c r="V211" i="5"/>
  <c r="Z211" i="5" s="1"/>
  <c r="V213" i="5"/>
  <c r="Z213" i="5" s="1"/>
  <c r="V215" i="5"/>
  <c r="Z215" i="5" s="1"/>
  <c r="V217" i="5"/>
  <c r="Z217" i="5" s="1"/>
  <c r="V219" i="5"/>
  <c r="Z219" i="5" s="1"/>
  <c r="V221" i="5"/>
  <c r="Z221" i="5" s="1"/>
  <c r="V223" i="5"/>
  <c r="Z223" i="5" s="1"/>
  <c r="V225" i="5"/>
  <c r="Z225" i="5" s="1"/>
  <c r="V227" i="5"/>
  <c r="Z227" i="5" s="1"/>
  <c r="V229" i="5"/>
  <c r="Z229" i="5" s="1"/>
  <c r="V231" i="5"/>
  <c r="Z231" i="5" s="1"/>
  <c r="V233" i="5"/>
  <c r="Z233" i="5" s="1"/>
  <c r="V235" i="5"/>
  <c r="Z235" i="5" s="1"/>
  <c r="V237" i="5"/>
  <c r="Z237" i="5" s="1"/>
  <c r="V239" i="5"/>
  <c r="Z239" i="5" s="1"/>
  <c r="V241" i="5"/>
  <c r="Z241" i="5" s="1"/>
  <c r="V243" i="5"/>
  <c r="Z243" i="5" s="1"/>
  <c r="V245" i="5"/>
  <c r="Z245" i="5" s="1"/>
  <c r="V247" i="5"/>
  <c r="Z247" i="5" s="1"/>
  <c r="V249" i="5"/>
  <c r="Z249" i="5" s="1"/>
  <c r="V251" i="5"/>
  <c r="Z251" i="5" s="1"/>
  <c r="V253" i="5"/>
  <c r="Z253" i="5" s="1"/>
  <c r="V255" i="5"/>
  <c r="Z255" i="5" s="1"/>
  <c r="V257" i="5"/>
  <c r="Z257" i="5" s="1"/>
  <c r="V259" i="5"/>
  <c r="Z259" i="5" s="1"/>
  <c r="Z260" i="5"/>
  <c r="V2" i="5"/>
  <c r="Z2" i="5" s="1"/>
  <c r="V4" i="5"/>
  <c r="Z4" i="5" s="1"/>
  <c r="V6" i="5"/>
  <c r="Z6" i="5" s="1"/>
  <c r="V8" i="5"/>
  <c r="Z8" i="5" s="1"/>
  <c r="V10" i="5"/>
  <c r="Z10" i="5" s="1"/>
  <c r="V12" i="5"/>
  <c r="Z12" i="5" s="1"/>
  <c r="V14" i="5"/>
  <c r="Z14" i="5" s="1"/>
  <c r="V16" i="5"/>
  <c r="Z16" i="5" s="1"/>
  <c r="V18" i="5"/>
  <c r="Z18" i="5" s="1"/>
  <c r="V20" i="5"/>
  <c r="Z20" i="5" s="1"/>
  <c r="V22" i="5"/>
  <c r="Z22" i="5" s="1"/>
  <c r="V24" i="5"/>
  <c r="Z24" i="5" s="1"/>
  <c r="V26" i="5"/>
  <c r="Z26" i="5" s="1"/>
  <c r="V28" i="5"/>
  <c r="Z28" i="5" s="1"/>
  <c r="V30" i="5"/>
  <c r="Z30" i="5" s="1"/>
  <c r="V32" i="5"/>
  <c r="Z32" i="5" s="1"/>
  <c r="V34" i="5"/>
  <c r="Z34" i="5" s="1"/>
  <c r="V36" i="5"/>
  <c r="Z36" i="5" s="1"/>
  <c r="V38" i="5"/>
  <c r="Z38" i="5" s="1"/>
  <c r="V40" i="5"/>
  <c r="Z40" i="5" s="1"/>
  <c r="V42" i="5"/>
  <c r="Z42" i="5" s="1"/>
  <c r="V44" i="5"/>
  <c r="Z44" i="5" s="1"/>
  <c r="V46" i="5"/>
  <c r="Z46" i="5" s="1"/>
  <c r="V48" i="5"/>
  <c r="Z48" i="5" s="1"/>
  <c r="V50" i="5"/>
  <c r="Z50" i="5" s="1"/>
  <c r="V52" i="5"/>
  <c r="Z52" i="5" s="1"/>
  <c r="V54" i="5"/>
  <c r="Z54" i="5" s="1"/>
  <c r="V56" i="5"/>
  <c r="Z56" i="5" s="1"/>
  <c r="V58" i="5"/>
  <c r="Z58" i="5" s="1"/>
  <c r="V60" i="5"/>
  <c r="Z60" i="5" s="1"/>
  <c r="V62" i="5"/>
  <c r="Z62" i="5" s="1"/>
  <c r="V64" i="5"/>
  <c r="Z64" i="5" s="1"/>
  <c r="V66" i="5"/>
  <c r="Z66" i="5" s="1"/>
  <c r="V68" i="5"/>
  <c r="Z68" i="5" s="1"/>
  <c r="V70" i="5"/>
  <c r="Z70" i="5" s="1"/>
  <c r="V72" i="5"/>
  <c r="Z72" i="5" s="1"/>
  <c r="V74" i="5"/>
  <c r="Z74" i="5" s="1"/>
  <c r="V76" i="5"/>
  <c r="Z76" i="5" s="1"/>
  <c r="V78" i="5"/>
  <c r="Z78" i="5" s="1"/>
  <c r="V80" i="5"/>
  <c r="Z80" i="5" s="1"/>
  <c r="V82" i="5"/>
  <c r="Z82" i="5" s="1"/>
  <c r="V84" i="5"/>
  <c r="Z84" i="5" s="1"/>
  <c r="V86" i="5"/>
  <c r="Z86" i="5" s="1"/>
  <c r="V88" i="5"/>
  <c r="Z88" i="5" s="1"/>
  <c r="V90" i="5"/>
  <c r="Z90" i="5" s="1"/>
  <c r="V92" i="5"/>
  <c r="Z92" i="5" s="1"/>
  <c r="V94" i="5"/>
  <c r="Z94" i="5" s="1"/>
  <c r="V96" i="5"/>
  <c r="Z96" i="5" s="1"/>
  <c r="V98" i="5"/>
  <c r="Z98" i="5" s="1"/>
  <c r="V100" i="5"/>
  <c r="Z100" i="5" s="1"/>
  <c r="V102" i="5"/>
  <c r="Z102" i="5" s="1"/>
  <c r="V104" i="5"/>
  <c r="Z104" i="5" s="1"/>
  <c r="V106" i="5"/>
  <c r="Z106" i="5" s="1"/>
  <c r="V108" i="5"/>
  <c r="Z108" i="5" s="1"/>
  <c r="V110" i="5"/>
  <c r="Z110" i="5" s="1"/>
  <c r="V112" i="5"/>
  <c r="Z112" i="5" s="1"/>
  <c r="V114" i="5"/>
  <c r="Z114" i="5" s="1"/>
  <c r="V116" i="5"/>
  <c r="Z116" i="5" s="1"/>
  <c r="V118" i="5"/>
  <c r="Z118" i="5" s="1"/>
  <c r="V120" i="5"/>
  <c r="Z120" i="5" s="1"/>
  <c r="V122" i="5"/>
  <c r="Z122" i="5" s="1"/>
  <c r="V124" i="5"/>
  <c r="Z124" i="5" s="1"/>
  <c r="V126" i="5"/>
  <c r="Z126" i="5" s="1"/>
  <c r="V128" i="5"/>
  <c r="Z128" i="5" s="1"/>
  <c r="V130" i="5"/>
  <c r="Z130" i="5" s="1"/>
  <c r="V132" i="5"/>
  <c r="Z132" i="5" s="1"/>
  <c r="V134" i="5"/>
  <c r="Z134" i="5" s="1"/>
  <c r="V136" i="5"/>
  <c r="Z136" i="5" s="1"/>
  <c r="V138" i="5"/>
  <c r="Z138" i="5" s="1"/>
  <c r="V140" i="5"/>
  <c r="Z140" i="5" s="1"/>
  <c r="V142" i="5"/>
  <c r="Z142" i="5" s="1"/>
  <c r="V144" i="5"/>
  <c r="Z144" i="5" s="1"/>
  <c r="V146" i="5"/>
  <c r="Z146" i="5" s="1"/>
  <c r="V148" i="5"/>
  <c r="Z148" i="5" s="1"/>
  <c r="V150" i="5"/>
  <c r="Z150" i="5" s="1"/>
  <c r="V152" i="5"/>
  <c r="Z152" i="5" s="1"/>
  <c r="V154" i="5"/>
  <c r="Z154" i="5" s="1"/>
  <c r="V156" i="5"/>
  <c r="Z156" i="5" s="1"/>
  <c r="V158" i="5"/>
  <c r="Z158" i="5" s="1"/>
  <c r="V160" i="5"/>
  <c r="Z160" i="5" s="1"/>
  <c r="V162" i="5"/>
  <c r="Z162" i="5" s="1"/>
  <c r="V164" i="5"/>
  <c r="Z164" i="5" s="1"/>
  <c r="V166" i="5"/>
  <c r="Z166" i="5" s="1"/>
  <c r="V168" i="5"/>
  <c r="Z168" i="5" s="1"/>
  <c r="V170" i="5"/>
  <c r="Z170" i="5" s="1"/>
  <c r="V172" i="5"/>
  <c r="Z172" i="5" s="1"/>
  <c r="V174" i="5"/>
  <c r="Z174" i="5" s="1"/>
  <c r="V176" i="5"/>
  <c r="Z176" i="5" s="1"/>
  <c r="V178" i="5"/>
  <c r="Z178" i="5" s="1"/>
  <c r="V180" i="5"/>
  <c r="Z180" i="5" s="1"/>
  <c r="V182" i="5"/>
  <c r="Z182" i="5" s="1"/>
  <c r="V184" i="5"/>
  <c r="Z184" i="5" s="1"/>
  <c r="V186" i="5"/>
  <c r="Z186" i="5" s="1"/>
  <c r="V188" i="5"/>
  <c r="Z188" i="5" s="1"/>
  <c r="V190" i="5"/>
  <c r="Z190" i="5" s="1"/>
  <c r="V192" i="5"/>
  <c r="Z192" i="5" s="1"/>
  <c r="V194" i="5"/>
  <c r="Z194" i="5" s="1"/>
  <c r="V196" i="5"/>
  <c r="Z196" i="5" s="1"/>
  <c r="V198" i="5"/>
  <c r="Z198" i="5" s="1"/>
  <c r="V200" i="5"/>
  <c r="Z200" i="5" s="1"/>
  <c r="V202" i="5"/>
  <c r="Z202" i="5" s="1"/>
  <c r="V204" i="5"/>
  <c r="Z204" i="5" s="1"/>
  <c r="V206" i="5"/>
  <c r="Z206" i="5" s="1"/>
  <c r="V208" i="5"/>
  <c r="Z208" i="5" s="1"/>
  <c r="V210" i="5"/>
  <c r="Z210" i="5" s="1"/>
  <c r="V212" i="5"/>
  <c r="Z212" i="5" s="1"/>
  <c r="V214" i="5"/>
  <c r="Z214" i="5" s="1"/>
  <c r="V216" i="5"/>
  <c r="Z216" i="5" s="1"/>
  <c r="V218" i="5"/>
  <c r="Z218" i="5" s="1"/>
  <c r="V220" i="5"/>
  <c r="Z220" i="5" s="1"/>
  <c r="V222" i="5"/>
  <c r="Z222" i="5" s="1"/>
  <c r="V224" i="5"/>
  <c r="Z224" i="5" s="1"/>
  <c r="V226" i="5"/>
  <c r="Z226" i="5" s="1"/>
  <c r="V228" i="5"/>
  <c r="Z228" i="5" s="1"/>
  <c r="V230" i="5"/>
  <c r="Z230" i="5" s="1"/>
  <c r="V232" i="5"/>
  <c r="Z232" i="5" s="1"/>
  <c r="V234" i="5"/>
  <c r="Z234" i="5" s="1"/>
  <c r="V236" i="5"/>
  <c r="Z236" i="5" s="1"/>
  <c r="V238" i="5"/>
  <c r="Z238" i="5" s="1"/>
  <c r="V240" i="5"/>
  <c r="Z240" i="5" s="1"/>
  <c r="V242" i="5"/>
  <c r="Z242" i="5" s="1"/>
  <c r="V244" i="5"/>
  <c r="Z244" i="5" s="1"/>
  <c r="V246" i="5"/>
  <c r="Z246" i="5" s="1"/>
  <c r="V248" i="5"/>
  <c r="Z248" i="5" s="1"/>
  <c r="V250" i="5"/>
  <c r="Z250" i="5" s="1"/>
  <c r="V252" i="5"/>
  <c r="Z252" i="5" s="1"/>
  <c r="V254" i="5"/>
  <c r="Z254" i="5" s="1"/>
  <c r="V256" i="5"/>
  <c r="Z256" i="5" s="1"/>
  <c r="V258" i="5"/>
  <c r="Z258" i="5" s="1"/>
  <c r="V262" i="5"/>
  <c r="Z262" i="5" s="1"/>
  <c r="V266" i="5"/>
  <c r="Z266" i="5" s="1"/>
  <c r="V270" i="5"/>
  <c r="Z270" i="5" s="1"/>
  <c r="V272" i="5"/>
  <c r="Z272" i="5" s="1"/>
  <c r="V274" i="5"/>
  <c r="Z274" i="5" s="1"/>
  <c r="V276" i="5"/>
  <c r="Z276" i="5" s="1"/>
  <c r="V278" i="5"/>
  <c r="Z278" i="5" s="1"/>
  <c r="V280" i="5"/>
  <c r="Z280" i="5" s="1"/>
  <c r="V282" i="5"/>
  <c r="Z282" i="5" s="1"/>
  <c r="V284" i="5"/>
  <c r="Z284" i="5" s="1"/>
  <c r="V286" i="5"/>
  <c r="Z286" i="5" s="1"/>
  <c r="V288" i="5"/>
  <c r="Z288" i="5" s="1"/>
  <c r="V290" i="5"/>
  <c r="Z290" i="5" s="1"/>
  <c r="V292" i="5"/>
  <c r="Z292" i="5" s="1"/>
  <c r="V294" i="5"/>
  <c r="Z294" i="5" s="1"/>
  <c r="V296" i="5"/>
  <c r="Z296" i="5" s="1"/>
  <c r="V298" i="5"/>
  <c r="Z298" i="5" s="1"/>
  <c r="V300" i="5"/>
  <c r="Z300" i="5" s="1"/>
  <c r="V302" i="5"/>
  <c r="Z302" i="5" s="1"/>
  <c r="V304" i="5"/>
  <c r="Z304" i="5" s="1"/>
  <c r="V306" i="5"/>
  <c r="Z306" i="5" s="1"/>
  <c r="V308" i="5"/>
  <c r="Z308" i="5" s="1"/>
  <c r="V310" i="5"/>
  <c r="Z310" i="5" s="1"/>
  <c r="V312" i="5"/>
  <c r="Z312" i="5" s="1"/>
  <c r="V314" i="5"/>
  <c r="Z314" i="5" s="1"/>
  <c r="V316" i="5"/>
  <c r="Z316" i="5" s="1"/>
  <c r="V318" i="5"/>
  <c r="Z318" i="5" s="1"/>
  <c r="V320" i="5"/>
  <c r="Z320" i="5" s="1"/>
  <c r="V322" i="5"/>
  <c r="Z322" i="5" s="1"/>
  <c r="V324" i="5"/>
  <c r="Z324" i="5" s="1"/>
  <c r="V326" i="5"/>
  <c r="Z326" i="5" s="1"/>
  <c r="V328" i="5"/>
  <c r="Z328" i="5" s="1"/>
  <c r="V330" i="5"/>
  <c r="Z330" i="5" s="1"/>
  <c r="V332" i="5"/>
  <c r="Z332" i="5" s="1"/>
  <c r="V334" i="5"/>
  <c r="Z334" i="5" s="1"/>
  <c r="V336" i="5"/>
  <c r="Z336" i="5" s="1"/>
  <c r="V338" i="5"/>
  <c r="Z338" i="5" s="1"/>
  <c r="V340" i="5"/>
  <c r="Z340" i="5" s="1"/>
  <c r="V342" i="5"/>
  <c r="Z342" i="5" s="1"/>
  <c r="V344" i="5"/>
  <c r="Z344" i="5" s="1"/>
  <c r="V346" i="5"/>
  <c r="Z346" i="5" s="1"/>
  <c r="V348" i="5"/>
  <c r="Z348" i="5" s="1"/>
  <c r="V350" i="5"/>
  <c r="Z350" i="5" s="1"/>
  <c r="V352" i="5"/>
  <c r="Z352" i="5" s="1"/>
  <c r="V354" i="5"/>
  <c r="Z354" i="5" s="1"/>
  <c r="V356" i="5"/>
  <c r="Z356" i="5" s="1"/>
  <c r="V358" i="5"/>
  <c r="Z358" i="5" s="1"/>
  <c r="V360" i="5"/>
  <c r="Z360" i="5" s="1"/>
  <c r="V362" i="5"/>
  <c r="Z362" i="5" s="1"/>
  <c r="V364" i="5"/>
  <c r="Z364" i="5" s="1"/>
  <c r="V366" i="5"/>
  <c r="Z366" i="5" s="1"/>
  <c r="V368" i="5"/>
  <c r="Z368" i="5" s="1"/>
  <c r="V370" i="5"/>
  <c r="Z370" i="5" s="1"/>
  <c r="V372" i="5"/>
  <c r="Z372" i="5" s="1"/>
  <c r="V374" i="5"/>
  <c r="Z374" i="5" s="1"/>
  <c r="V376" i="5"/>
  <c r="Z376" i="5" s="1"/>
  <c r="V378" i="5"/>
  <c r="Z378" i="5" s="1"/>
  <c r="V380" i="5"/>
  <c r="Z380" i="5" s="1"/>
  <c r="V382" i="5"/>
  <c r="Z382" i="5" s="1"/>
  <c r="V384" i="5"/>
  <c r="Z384" i="5" s="1"/>
  <c r="V386" i="5"/>
  <c r="Z386" i="5" s="1"/>
  <c r="V388" i="5"/>
  <c r="Z388" i="5" s="1"/>
  <c r="V390" i="5"/>
  <c r="Z390" i="5" s="1"/>
  <c r="V392" i="5"/>
  <c r="Z392" i="5" s="1"/>
  <c r="V394" i="5"/>
  <c r="Z394" i="5" s="1"/>
  <c r="V396" i="5"/>
  <c r="Z396" i="5" s="1"/>
  <c r="V398" i="5"/>
  <c r="Z398" i="5" s="1"/>
  <c r="V400" i="5"/>
  <c r="Z400" i="5" s="1"/>
  <c r="V402" i="5"/>
  <c r="Z402" i="5" s="1"/>
  <c r="V404" i="5"/>
  <c r="Z404" i="5" s="1"/>
  <c r="V406" i="5"/>
  <c r="Z406" i="5" s="1"/>
  <c r="V408" i="5"/>
  <c r="Z408" i="5" s="1"/>
  <c r="V410" i="5"/>
  <c r="Z410" i="5" s="1"/>
  <c r="V412" i="5"/>
  <c r="Z412" i="5" s="1"/>
  <c r="V414" i="5"/>
  <c r="Z414" i="5" s="1"/>
  <c r="V416" i="5"/>
  <c r="Z416" i="5" s="1"/>
  <c r="V418" i="5"/>
  <c r="Z418" i="5" s="1"/>
  <c r="V420" i="5"/>
  <c r="Z420" i="5" s="1"/>
  <c r="V422" i="5"/>
  <c r="Z422" i="5" s="1"/>
  <c r="V424" i="5"/>
  <c r="Z424" i="5" s="1"/>
  <c r="V426" i="5"/>
  <c r="Z426" i="5" s="1"/>
  <c r="V428" i="5"/>
  <c r="Z428" i="5" s="1"/>
  <c r="V430" i="5"/>
  <c r="Z430" i="5" s="1"/>
  <c r="V432" i="5"/>
  <c r="Z432" i="5" s="1"/>
  <c r="V434" i="5"/>
  <c r="Z434" i="5" s="1"/>
  <c r="V436" i="5"/>
  <c r="Z436" i="5" s="1"/>
  <c r="V438" i="5"/>
  <c r="Z438" i="5" s="1"/>
  <c r="V440" i="5"/>
  <c r="Z440" i="5" s="1"/>
  <c r="V442" i="5"/>
  <c r="Z442" i="5" s="1"/>
  <c r="V444" i="5"/>
  <c r="Z444" i="5" s="1"/>
  <c r="V446" i="5"/>
  <c r="Z446" i="5" s="1"/>
  <c r="V448" i="5"/>
  <c r="Z448" i="5" s="1"/>
  <c r="V450" i="5"/>
  <c r="Z450" i="5" s="1"/>
  <c r="V452" i="5"/>
  <c r="Z452" i="5" s="1"/>
  <c r="V454" i="5"/>
  <c r="Z454" i="5" s="1"/>
  <c r="V456" i="5"/>
  <c r="Z456" i="5" s="1"/>
  <c r="V458" i="5"/>
  <c r="Z458" i="5" s="1"/>
  <c r="V460" i="5"/>
  <c r="Z460" i="5" s="1"/>
  <c r="V462" i="5"/>
  <c r="Z462" i="5" s="1"/>
  <c r="V464" i="5"/>
  <c r="Z464" i="5" s="1"/>
  <c r="V466" i="5"/>
  <c r="Z466" i="5" s="1"/>
  <c r="V468" i="5"/>
  <c r="Z468" i="5" s="1"/>
  <c r="V470" i="5"/>
  <c r="Z470" i="5" s="1"/>
  <c r="V472" i="5"/>
  <c r="Z472" i="5" s="1"/>
  <c r="V474" i="5"/>
  <c r="Z474" i="5" s="1"/>
  <c r="V476" i="5"/>
  <c r="Z476" i="5" s="1"/>
  <c r="V478" i="5"/>
  <c r="Z478" i="5" s="1"/>
  <c r="V480" i="5"/>
  <c r="Z480" i="5" s="1"/>
  <c r="V482" i="5"/>
  <c r="Z482" i="5" s="1"/>
  <c r="V484" i="5"/>
  <c r="Z484" i="5" s="1"/>
  <c r="V486" i="5"/>
  <c r="Z486" i="5" s="1"/>
  <c r="V488" i="5"/>
  <c r="Z488" i="5" s="1"/>
  <c r="V490" i="5"/>
  <c r="Z490" i="5" s="1"/>
  <c r="V492" i="5"/>
  <c r="Z492" i="5" s="1"/>
  <c r="V494" i="5"/>
  <c r="Z494" i="5" s="1"/>
  <c r="V496" i="5"/>
  <c r="Z496" i="5" s="1"/>
  <c r="V498" i="5"/>
  <c r="Z498" i="5" s="1"/>
  <c r="V500" i="5"/>
  <c r="Z500" i="5" s="1"/>
  <c r="V502" i="5"/>
  <c r="Z502" i="5" s="1"/>
  <c r="V504" i="5"/>
  <c r="Z504" i="5" s="1"/>
  <c r="V506" i="5"/>
  <c r="Z506" i="5" s="1"/>
  <c r="V508" i="5"/>
  <c r="Z508" i="5" s="1"/>
  <c r="V510" i="5"/>
  <c r="Z510" i="5" s="1"/>
  <c r="V512" i="5"/>
  <c r="Z512" i="5" s="1"/>
  <c r="V514" i="5"/>
  <c r="Z514" i="5" s="1"/>
  <c r="V516" i="5"/>
  <c r="Z516" i="5" s="1"/>
  <c r="V518" i="5"/>
  <c r="Z518" i="5" s="1"/>
  <c r="V520" i="5"/>
  <c r="Z520" i="5" s="1"/>
  <c r="V522" i="5"/>
  <c r="Z522" i="5" s="1"/>
  <c r="V524" i="5"/>
  <c r="Z524" i="5" s="1"/>
  <c r="V526" i="5"/>
  <c r="Z526" i="5" s="1"/>
  <c r="V528" i="5"/>
  <c r="Z528" i="5" s="1"/>
  <c r="V530" i="5"/>
  <c r="Z530" i="5" s="1"/>
  <c r="V532" i="5"/>
  <c r="Z532" i="5" s="1"/>
  <c r="V534" i="5"/>
  <c r="Z534" i="5" s="1"/>
  <c r="V536" i="5"/>
  <c r="Z536" i="5" s="1"/>
  <c r="V538" i="5"/>
  <c r="Z538" i="5" s="1"/>
  <c r="V540" i="5"/>
  <c r="Z540" i="5" s="1"/>
  <c r="V542" i="5"/>
  <c r="Z542" i="5" s="1"/>
  <c r="V544" i="5"/>
  <c r="Z544" i="5" s="1"/>
  <c r="V546" i="5"/>
  <c r="Z546" i="5" s="1"/>
  <c r="V548" i="5"/>
  <c r="Z548" i="5" s="1"/>
  <c r="V550" i="5"/>
  <c r="Z550" i="5" s="1"/>
  <c r="V552" i="5"/>
  <c r="Z552" i="5" s="1"/>
  <c r="V554" i="5"/>
  <c r="Z554" i="5" s="1"/>
  <c r="V556" i="5"/>
  <c r="Z556" i="5" s="1"/>
  <c r="V558" i="5"/>
  <c r="Z558" i="5" s="1"/>
  <c r="V560" i="5"/>
  <c r="Z560" i="5" s="1"/>
  <c r="V562" i="5"/>
  <c r="Z562" i="5" s="1"/>
  <c r="V564" i="5"/>
  <c r="Z564" i="5" s="1"/>
  <c r="V566" i="5"/>
  <c r="Z566" i="5" s="1"/>
  <c r="V568" i="5"/>
  <c r="Z568" i="5" s="1"/>
  <c r="V570" i="5"/>
  <c r="Z570" i="5" s="1"/>
  <c r="V572" i="5"/>
  <c r="Z572" i="5" s="1"/>
  <c r="V574" i="5"/>
  <c r="Z574" i="5" s="1"/>
  <c r="V576" i="5"/>
  <c r="Z576" i="5" s="1"/>
  <c r="V578" i="5"/>
  <c r="Z578" i="5" s="1"/>
  <c r="V580" i="5"/>
  <c r="Z580" i="5" s="1"/>
  <c r="V582" i="5"/>
  <c r="Z582" i="5" s="1"/>
  <c r="V584" i="5"/>
  <c r="Z584" i="5" s="1"/>
  <c r="V586" i="5"/>
  <c r="Z586" i="5" s="1"/>
  <c r="V588" i="5"/>
  <c r="Z588" i="5" s="1"/>
  <c r="V590" i="5"/>
  <c r="Z590" i="5" s="1"/>
  <c r="V592" i="5"/>
  <c r="Z592" i="5" s="1"/>
  <c r="V594" i="5"/>
  <c r="Z594" i="5" s="1"/>
  <c r="V596" i="5"/>
  <c r="Z596" i="5" s="1"/>
  <c r="V598" i="5"/>
  <c r="Z598" i="5" s="1"/>
  <c r="V600" i="5"/>
  <c r="Z600" i="5" s="1"/>
  <c r="V602" i="5"/>
  <c r="Z602" i="5" s="1"/>
  <c r="V604" i="5"/>
  <c r="Z604" i="5" s="1"/>
  <c r="V606" i="5"/>
  <c r="Z606" i="5" s="1"/>
  <c r="V608" i="5"/>
  <c r="Z608" i="5" s="1"/>
  <c r="V610" i="5"/>
  <c r="Z610" i="5" s="1"/>
  <c r="V612" i="5"/>
  <c r="Z612" i="5" s="1"/>
  <c r="V614" i="5"/>
  <c r="Z614" i="5" s="1"/>
  <c r="V616" i="5"/>
  <c r="Z616" i="5" s="1"/>
  <c r="V618" i="5"/>
  <c r="Z618" i="5" s="1"/>
  <c r="V620" i="5"/>
  <c r="Z620" i="5" s="1"/>
  <c r="V622" i="5"/>
  <c r="Z622" i="5" s="1"/>
  <c r="V624" i="5"/>
  <c r="Z624" i="5" s="1"/>
  <c r="V626" i="5"/>
  <c r="Z626" i="5" s="1"/>
  <c r="V628" i="5"/>
  <c r="Z628" i="5" s="1"/>
  <c r="V630" i="5"/>
  <c r="Z630" i="5" s="1"/>
  <c r="V632" i="5"/>
  <c r="Z632" i="5" s="1"/>
  <c r="V634" i="5"/>
  <c r="Z634" i="5" s="1"/>
  <c r="V636" i="5"/>
  <c r="Z636" i="5" s="1"/>
  <c r="V261" i="5"/>
  <c r="Z261" i="5" s="1"/>
  <c r="V263" i="5"/>
  <c r="Z263" i="5" s="1"/>
  <c r="V265" i="5"/>
  <c r="Z265" i="5" s="1"/>
  <c r="V267" i="5"/>
  <c r="Z267" i="5" s="1"/>
  <c r="V269" i="5"/>
  <c r="Z269" i="5" s="1"/>
  <c r="V271" i="5"/>
  <c r="Z271" i="5" s="1"/>
  <c r="V273" i="5"/>
  <c r="Z273" i="5" s="1"/>
  <c r="V275" i="5"/>
  <c r="Z275" i="5" s="1"/>
  <c r="V277" i="5"/>
  <c r="Z277" i="5" s="1"/>
  <c r="V279" i="5"/>
  <c r="Z279" i="5" s="1"/>
  <c r="V281" i="5"/>
  <c r="Z281" i="5" s="1"/>
  <c r="V283" i="5"/>
  <c r="Z283" i="5" s="1"/>
  <c r="V285" i="5"/>
  <c r="Z285" i="5" s="1"/>
  <c r="V287" i="5"/>
  <c r="Z287" i="5" s="1"/>
  <c r="V289" i="5"/>
  <c r="Z289" i="5" s="1"/>
  <c r="V291" i="5"/>
  <c r="Z291" i="5" s="1"/>
  <c r="V293" i="5"/>
  <c r="Z293" i="5" s="1"/>
  <c r="V295" i="5"/>
  <c r="Z295" i="5" s="1"/>
  <c r="V297" i="5"/>
  <c r="Z297" i="5" s="1"/>
  <c r="V299" i="5"/>
  <c r="Z299" i="5" s="1"/>
  <c r="V301" i="5"/>
  <c r="Z301" i="5" s="1"/>
  <c r="V303" i="5"/>
  <c r="Z303" i="5" s="1"/>
  <c r="V305" i="5"/>
  <c r="Z305" i="5" s="1"/>
  <c r="V307" i="5"/>
  <c r="Z307" i="5" s="1"/>
  <c r="V309" i="5"/>
  <c r="Z309" i="5" s="1"/>
  <c r="V311" i="5"/>
  <c r="Z311" i="5" s="1"/>
  <c r="V313" i="5"/>
  <c r="Z313" i="5" s="1"/>
  <c r="V315" i="5"/>
  <c r="Z315" i="5" s="1"/>
  <c r="V317" i="5"/>
  <c r="Z317" i="5" s="1"/>
  <c r="V319" i="5"/>
  <c r="Z319" i="5" s="1"/>
  <c r="V321" i="5"/>
  <c r="Z321" i="5" s="1"/>
  <c r="V323" i="5"/>
  <c r="Z323" i="5" s="1"/>
  <c r="V325" i="5"/>
  <c r="Z325" i="5" s="1"/>
  <c r="V327" i="5"/>
  <c r="Z327" i="5" s="1"/>
  <c r="V329" i="5"/>
  <c r="Z329" i="5" s="1"/>
  <c r="V331" i="5"/>
  <c r="Z331" i="5" s="1"/>
  <c r="V333" i="5"/>
  <c r="Z333" i="5" s="1"/>
  <c r="V335" i="5"/>
  <c r="Z335" i="5" s="1"/>
  <c r="V337" i="5"/>
  <c r="Z337" i="5" s="1"/>
  <c r="V339" i="5"/>
  <c r="Z339" i="5" s="1"/>
  <c r="V341" i="5"/>
  <c r="Z341" i="5" s="1"/>
  <c r="V343" i="5"/>
  <c r="Z343" i="5" s="1"/>
  <c r="V345" i="5"/>
  <c r="Z345" i="5" s="1"/>
  <c r="V347" i="5"/>
  <c r="Z347" i="5" s="1"/>
  <c r="V349" i="5"/>
  <c r="Z349" i="5" s="1"/>
  <c r="V351" i="5"/>
  <c r="Z351" i="5" s="1"/>
  <c r="V353" i="5"/>
  <c r="Z353" i="5" s="1"/>
  <c r="V355" i="5"/>
  <c r="Z355" i="5" s="1"/>
  <c r="V357" i="5"/>
  <c r="Z357" i="5" s="1"/>
  <c r="V359" i="5"/>
  <c r="Z359" i="5" s="1"/>
  <c r="V361" i="5"/>
  <c r="Z361" i="5" s="1"/>
  <c r="V363" i="5"/>
  <c r="Z363" i="5" s="1"/>
  <c r="V365" i="5"/>
  <c r="Z365" i="5" s="1"/>
  <c r="V367" i="5"/>
  <c r="Z367" i="5" s="1"/>
  <c r="V369" i="5"/>
  <c r="Z369" i="5" s="1"/>
  <c r="V371" i="5"/>
  <c r="Z371" i="5" s="1"/>
  <c r="V373" i="5"/>
  <c r="Z373" i="5" s="1"/>
  <c r="V375" i="5"/>
  <c r="Z375" i="5" s="1"/>
  <c r="V377" i="5"/>
  <c r="Z377" i="5" s="1"/>
  <c r="V379" i="5"/>
  <c r="Z379" i="5" s="1"/>
  <c r="V381" i="5"/>
  <c r="Z381" i="5" s="1"/>
  <c r="V383" i="5"/>
  <c r="Z383" i="5" s="1"/>
  <c r="V385" i="5"/>
  <c r="Z385" i="5" s="1"/>
  <c r="V387" i="5"/>
  <c r="Z387" i="5" s="1"/>
  <c r="V389" i="5"/>
  <c r="Z389" i="5" s="1"/>
  <c r="V391" i="5"/>
  <c r="Z391" i="5" s="1"/>
  <c r="V393" i="5"/>
  <c r="Z393" i="5" s="1"/>
  <c r="V395" i="5"/>
  <c r="Z395" i="5" s="1"/>
  <c r="V397" i="5"/>
  <c r="Z397" i="5" s="1"/>
  <c r="V399" i="5"/>
  <c r="Z399" i="5" s="1"/>
  <c r="V401" i="5"/>
  <c r="Z401" i="5" s="1"/>
  <c r="V403" i="5"/>
  <c r="Z403" i="5" s="1"/>
  <c r="V405" i="5"/>
  <c r="Z405" i="5" s="1"/>
  <c r="V407" i="5"/>
  <c r="Z407" i="5" s="1"/>
  <c r="V409" i="5"/>
  <c r="Z409" i="5" s="1"/>
  <c r="V411" i="5"/>
  <c r="Z411" i="5" s="1"/>
  <c r="V413" i="5"/>
  <c r="Z413" i="5" s="1"/>
  <c r="V415" i="5"/>
  <c r="Z415" i="5" s="1"/>
  <c r="V417" i="5"/>
  <c r="Z417" i="5" s="1"/>
  <c r="V419" i="5"/>
  <c r="Z419" i="5" s="1"/>
  <c r="V421" i="5"/>
  <c r="Z421" i="5" s="1"/>
  <c r="V423" i="5"/>
  <c r="Z423" i="5" s="1"/>
  <c r="V425" i="5"/>
  <c r="Z425" i="5" s="1"/>
  <c r="V427" i="5"/>
  <c r="Z427" i="5" s="1"/>
  <c r="V429" i="5"/>
  <c r="Z429" i="5" s="1"/>
  <c r="V431" i="5"/>
  <c r="Z431" i="5" s="1"/>
  <c r="V433" i="5"/>
  <c r="Z433" i="5" s="1"/>
  <c r="V435" i="5"/>
  <c r="Z435" i="5" s="1"/>
  <c r="V437" i="5"/>
  <c r="Z437" i="5" s="1"/>
  <c r="V439" i="5"/>
  <c r="Z439" i="5" s="1"/>
  <c r="V441" i="5"/>
  <c r="Z441" i="5" s="1"/>
  <c r="V443" i="5"/>
  <c r="Z443" i="5" s="1"/>
  <c r="V445" i="5"/>
  <c r="Z445" i="5" s="1"/>
  <c r="V447" i="5"/>
  <c r="Z447" i="5" s="1"/>
  <c r="V449" i="5"/>
  <c r="Z449" i="5" s="1"/>
  <c r="V451" i="5"/>
  <c r="Z451" i="5" s="1"/>
  <c r="V453" i="5"/>
  <c r="Z453" i="5" s="1"/>
  <c r="V455" i="5"/>
  <c r="Z455" i="5" s="1"/>
  <c r="V457" i="5"/>
  <c r="Z457" i="5" s="1"/>
  <c r="V459" i="5"/>
  <c r="Z459" i="5" s="1"/>
  <c r="V461" i="5"/>
  <c r="Z461" i="5" s="1"/>
  <c r="V463" i="5"/>
  <c r="Z463" i="5" s="1"/>
  <c r="V465" i="5"/>
  <c r="Z465" i="5" s="1"/>
  <c r="V467" i="5"/>
  <c r="Z467" i="5" s="1"/>
  <c r="V469" i="5"/>
  <c r="Z469" i="5" s="1"/>
  <c r="V471" i="5"/>
  <c r="Z471" i="5" s="1"/>
  <c r="V473" i="5"/>
  <c r="Z473" i="5" s="1"/>
  <c r="V475" i="5"/>
  <c r="Z475" i="5" s="1"/>
  <c r="V477" i="5"/>
  <c r="Z477" i="5" s="1"/>
  <c r="V479" i="5"/>
  <c r="Z479" i="5" s="1"/>
  <c r="V481" i="5"/>
  <c r="Z481" i="5" s="1"/>
  <c r="V483" i="5"/>
  <c r="Z483" i="5" s="1"/>
  <c r="V485" i="5"/>
  <c r="Z485" i="5" s="1"/>
  <c r="V487" i="5"/>
  <c r="Z487" i="5" s="1"/>
  <c r="V489" i="5"/>
  <c r="Z489" i="5" s="1"/>
  <c r="V491" i="5"/>
  <c r="Z491" i="5" s="1"/>
  <c r="V493" i="5"/>
  <c r="Z493" i="5" s="1"/>
  <c r="V495" i="5"/>
  <c r="Z495" i="5" s="1"/>
  <c r="V497" i="5"/>
  <c r="Z497" i="5" s="1"/>
  <c r="V499" i="5"/>
  <c r="Z499" i="5" s="1"/>
  <c r="V501" i="5"/>
  <c r="Z501" i="5" s="1"/>
  <c r="V503" i="5"/>
  <c r="Z503" i="5" s="1"/>
  <c r="V505" i="5"/>
  <c r="Z505" i="5" s="1"/>
  <c r="V507" i="5"/>
  <c r="Z507" i="5" s="1"/>
  <c r="V509" i="5"/>
  <c r="Z509" i="5" s="1"/>
  <c r="V511" i="5"/>
  <c r="Z511" i="5" s="1"/>
  <c r="V513" i="5"/>
  <c r="Z513" i="5" s="1"/>
  <c r="V515" i="5"/>
  <c r="Z515" i="5" s="1"/>
  <c r="V517" i="5"/>
  <c r="Z517" i="5" s="1"/>
  <c r="V519" i="5"/>
  <c r="Z519" i="5" s="1"/>
  <c r="V521" i="5"/>
  <c r="Z521" i="5" s="1"/>
  <c r="V523" i="5"/>
  <c r="Z523" i="5" s="1"/>
  <c r="V525" i="5"/>
  <c r="Z525" i="5" s="1"/>
  <c r="V527" i="5"/>
  <c r="Z527" i="5" s="1"/>
  <c r="V529" i="5"/>
  <c r="Z529" i="5" s="1"/>
  <c r="V531" i="5"/>
  <c r="Z531" i="5" s="1"/>
  <c r="V533" i="5"/>
  <c r="Z533" i="5" s="1"/>
  <c r="V535" i="5"/>
  <c r="Z535" i="5" s="1"/>
  <c r="V537" i="5"/>
  <c r="Z537" i="5" s="1"/>
  <c r="V539" i="5"/>
  <c r="Z539" i="5" s="1"/>
  <c r="V541" i="5"/>
  <c r="Z541" i="5" s="1"/>
  <c r="V543" i="5"/>
  <c r="Z543" i="5" s="1"/>
  <c r="V545" i="5"/>
  <c r="Z545" i="5" s="1"/>
  <c r="V547" i="5"/>
  <c r="Z547" i="5" s="1"/>
  <c r="V549" i="5"/>
  <c r="Z549" i="5" s="1"/>
  <c r="V551" i="5"/>
  <c r="Z551" i="5" s="1"/>
  <c r="V553" i="5"/>
  <c r="Z553" i="5" s="1"/>
  <c r="V555" i="5"/>
  <c r="Z555" i="5" s="1"/>
  <c r="V557" i="5"/>
  <c r="Z557" i="5" s="1"/>
  <c r="V559" i="5"/>
  <c r="Z559" i="5" s="1"/>
  <c r="V561" i="5"/>
  <c r="Z561" i="5" s="1"/>
  <c r="V563" i="5"/>
  <c r="Z563" i="5" s="1"/>
  <c r="V565" i="5"/>
  <c r="Z565" i="5" s="1"/>
  <c r="V567" i="5"/>
  <c r="Z567" i="5" s="1"/>
  <c r="V569" i="5"/>
  <c r="Z569" i="5" s="1"/>
  <c r="V571" i="5"/>
  <c r="Z571" i="5" s="1"/>
  <c r="V573" i="5"/>
  <c r="Z573" i="5" s="1"/>
  <c r="V575" i="5"/>
  <c r="Z575" i="5" s="1"/>
  <c r="V577" i="5"/>
  <c r="Z577" i="5" s="1"/>
  <c r="V579" i="5"/>
  <c r="Z579" i="5" s="1"/>
  <c r="V581" i="5"/>
  <c r="Z581" i="5" s="1"/>
  <c r="V583" i="5"/>
  <c r="Z583" i="5" s="1"/>
  <c r="V585" i="5"/>
  <c r="Z585" i="5" s="1"/>
  <c r="V587" i="5"/>
  <c r="Z587" i="5" s="1"/>
  <c r="V589" i="5"/>
  <c r="Z589" i="5" s="1"/>
  <c r="V591" i="5"/>
  <c r="Z591" i="5" s="1"/>
  <c r="V593" i="5"/>
  <c r="Z593" i="5" s="1"/>
  <c r="V595" i="5"/>
  <c r="Z595" i="5" s="1"/>
  <c r="V597" i="5"/>
  <c r="Z597" i="5" s="1"/>
  <c r="V599" i="5"/>
  <c r="Z599" i="5" s="1"/>
  <c r="V601" i="5"/>
  <c r="Z601" i="5" s="1"/>
  <c r="V603" i="5"/>
  <c r="Z603" i="5" s="1"/>
  <c r="V605" i="5"/>
  <c r="Z605" i="5" s="1"/>
  <c r="V607" i="5"/>
  <c r="Z607" i="5" s="1"/>
  <c r="V609" i="5"/>
  <c r="Z609" i="5" s="1"/>
  <c r="V611" i="5"/>
  <c r="Z611" i="5" s="1"/>
  <c r="V613" i="5"/>
  <c r="Z613" i="5" s="1"/>
  <c r="V615" i="5"/>
  <c r="Z615" i="5" s="1"/>
  <c r="V617" i="5"/>
  <c r="Z617" i="5" s="1"/>
  <c r="V619" i="5"/>
  <c r="Z619" i="5" s="1"/>
  <c r="V621" i="5"/>
  <c r="Z621" i="5" s="1"/>
  <c r="V623" i="5"/>
  <c r="Z623" i="5" s="1"/>
  <c r="V625" i="5"/>
  <c r="Z625" i="5" s="1"/>
  <c r="V627" i="5"/>
  <c r="Z627" i="5" s="1"/>
  <c r="V629" i="5"/>
  <c r="Z629" i="5" s="1"/>
  <c r="V631" i="5"/>
  <c r="Z631" i="5" s="1"/>
  <c r="V633" i="5"/>
  <c r="Z633" i="5" s="1"/>
  <c r="V635" i="5"/>
  <c r="Z635" i="5" s="1"/>
  <c r="Z637" i="5"/>
  <c r="V637" i="5"/>
  <c r="V640" i="5"/>
  <c r="Z640" i="5" s="1"/>
  <c r="V644" i="5"/>
  <c r="Z644" i="5" s="1"/>
  <c r="V648" i="5"/>
  <c r="Z648" i="5" s="1"/>
  <c r="V652" i="5"/>
  <c r="Z652" i="5" s="1"/>
  <c r="V654" i="5"/>
  <c r="Z654" i="5" s="1"/>
  <c r="V656" i="5"/>
  <c r="Z656" i="5" s="1"/>
  <c r="V658" i="5"/>
  <c r="Z658" i="5" s="1"/>
  <c r="V660" i="5"/>
  <c r="Z660" i="5" s="1"/>
  <c r="V662" i="5"/>
  <c r="Z662" i="5" s="1"/>
  <c r="V664" i="5"/>
  <c r="Z664" i="5" s="1"/>
  <c r="V666" i="5"/>
  <c r="Z666" i="5" s="1"/>
  <c r="V668" i="5"/>
  <c r="Z668" i="5" s="1"/>
  <c r="V670" i="5"/>
  <c r="Z670" i="5" s="1"/>
  <c r="V672" i="5"/>
  <c r="Z672" i="5" s="1"/>
  <c r="V674" i="5"/>
  <c r="Z674" i="5" s="1"/>
  <c r="V676" i="5"/>
  <c r="Z676" i="5" s="1"/>
  <c r="V678" i="5"/>
  <c r="Z678" i="5" s="1"/>
  <c r="V680" i="5"/>
  <c r="Z680" i="5" s="1"/>
  <c r="V682" i="5"/>
  <c r="Z682" i="5" s="1"/>
  <c r="V684" i="5"/>
  <c r="Z684" i="5" s="1"/>
  <c r="V686" i="5"/>
  <c r="Z686" i="5" s="1"/>
  <c r="V688" i="5"/>
  <c r="Z688" i="5" s="1"/>
  <c r="V690" i="5"/>
  <c r="Z690" i="5" s="1"/>
  <c r="V692" i="5"/>
  <c r="Z692" i="5" s="1"/>
  <c r="V694" i="5"/>
  <c r="Z694" i="5" s="1"/>
  <c r="V696" i="5"/>
  <c r="Z696" i="5" s="1"/>
  <c r="V698" i="5"/>
  <c r="Z698" i="5" s="1"/>
  <c r="V700" i="5"/>
  <c r="Z700" i="5" s="1"/>
  <c r="V702" i="5"/>
  <c r="Z702" i="5" s="1"/>
  <c r="V704" i="5"/>
  <c r="Z704" i="5" s="1"/>
  <c r="V706" i="5"/>
  <c r="Z706" i="5" s="1"/>
  <c r="V708" i="5"/>
  <c r="Z708" i="5" s="1"/>
  <c r="V710" i="5"/>
  <c r="Z710" i="5" s="1"/>
  <c r="V712" i="5"/>
  <c r="Z712" i="5" s="1"/>
  <c r="V714" i="5"/>
  <c r="Z714" i="5" s="1"/>
  <c r="V716" i="5"/>
  <c r="Z716" i="5" s="1"/>
  <c r="V718" i="5"/>
  <c r="Z718" i="5" s="1"/>
  <c r="V720" i="5"/>
  <c r="Z720" i="5" s="1"/>
  <c r="V722" i="5"/>
  <c r="Z722" i="5" s="1"/>
  <c r="V724" i="5"/>
  <c r="Z724" i="5" s="1"/>
  <c r="V726" i="5"/>
  <c r="Z726" i="5" s="1"/>
  <c r="V728" i="5"/>
  <c r="Z728" i="5" s="1"/>
  <c r="V730" i="5"/>
  <c r="Z730" i="5" s="1"/>
  <c r="V732" i="5"/>
  <c r="Z732" i="5" s="1"/>
  <c r="V734" i="5"/>
  <c r="Z734" i="5" s="1"/>
  <c r="V736" i="5"/>
  <c r="Z736" i="5" s="1"/>
  <c r="V738" i="5"/>
  <c r="Z738" i="5" s="1"/>
  <c r="V740" i="5"/>
  <c r="Z740" i="5" s="1"/>
  <c r="V742" i="5"/>
  <c r="Z742" i="5" s="1"/>
  <c r="V639" i="5"/>
  <c r="Z639" i="5" s="1"/>
  <c r="V641" i="5"/>
  <c r="Z641" i="5" s="1"/>
  <c r="V643" i="5"/>
  <c r="Z643" i="5" s="1"/>
  <c r="V645" i="5"/>
  <c r="Z645" i="5" s="1"/>
  <c r="V647" i="5"/>
  <c r="Z647" i="5" s="1"/>
  <c r="V649" i="5"/>
  <c r="Z649" i="5" s="1"/>
  <c r="V651" i="5"/>
  <c r="Z651" i="5" s="1"/>
  <c r="V653" i="5"/>
  <c r="Z653" i="5" s="1"/>
  <c r="V655" i="5"/>
  <c r="Z655" i="5" s="1"/>
  <c r="V657" i="5"/>
  <c r="Z657" i="5" s="1"/>
  <c r="V659" i="5"/>
  <c r="Z659" i="5" s="1"/>
  <c r="V661" i="5"/>
  <c r="Z661" i="5" s="1"/>
  <c r="V663" i="5"/>
  <c r="Z663" i="5" s="1"/>
  <c r="V665" i="5"/>
  <c r="Z665" i="5" s="1"/>
  <c r="V667" i="5"/>
  <c r="Z667" i="5" s="1"/>
  <c r="V669" i="5"/>
  <c r="Z669" i="5" s="1"/>
  <c r="V671" i="5"/>
  <c r="Z671" i="5" s="1"/>
  <c r="V673" i="5"/>
  <c r="Z673" i="5" s="1"/>
  <c r="V675" i="5"/>
  <c r="Z675" i="5" s="1"/>
  <c r="V677" i="5"/>
  <c r="Z677" i="5" s="1"/>
  <c r="V679" i="5"/>
  <c r="Z679" i="5" s="1"/>
  <c r="V681" i="5"/>
  <c r="Z681" i="5" s="1"/>
  <c r="V683" i="5"/>
  <c r="Z683" i="5" s="1"/>
  <c r="V685" i="5"/>
  <c r="Z685" i="5" s="1"/>
  <c r="V687" i="5"/>
  <c r="Z687" i="5" s="1"/>
  <c r="V689" i="5"/>
  <c r="Z689" i="5" s="1"/>
  <c r="V691" i="5"/>
  <c r="Z691" i="5" s="1"/>
  <c r="V693" i="5"/>
  <c r="Z693" i="5" s="1"/>
  <c r="V695" i="5"/>
  <c r="Z695" i="5" s="1"/>
  <c r="V697" i="5"/>
  <c r="Z697" i="5" s="1"/>
  <c r="V699" i="5"/>
  <c r="Z699" i="5" s="1"/>
  <c r="V701" i="5"/>
  <c r="Z701" i="5" s="1"/>
  <c r="V703" i="5"/>
  <c r="Z703" i="5" s="1"/>
  <c r="V705" i="5"/>
  <c r="Z705" i="5" s="1"/>
  <c r="V707" i="5"/>
  <c r="Z707" i="5" s="1"/>
  <c r="V709" i="5"/>
  <c r="Z709" i="5" s="1"/>
  <c r="V711" i="5"/>
  <c r="Z711" i="5" s="1"/>
  <c r="V713" i="5"/>
  <c r="Z713" i="5" s="1"/>
  <c r="V715" i="5"/>
  <c r="Z715" i="5" s="1"/>
  <c r="V717" i="5"/>
  <c r="Z717" i="5" s="1"/>
  <c r="V719" i="5"/>
  <c r="Z719" i="5" s="1"/>
  <c r="V721" i="5"/>
  <c r="Z721" i="5" s="1"/>
  <c r="V723" i="5"/>
  <c r="Z723" i="5" s="1"/>
  <c r="V725" i="5"/>
  <c r="Z725" i="5" s="1"/>
  <c r="V727" i="5"/>
  <c r="Z727" i="5" s="1"/>
  <c r="V729" i="5"/>
  <c r="Z729" i="5" s="1"/>
  <c r="V731" i="5"/>
  <c r="Z731" i="5" s="1"/>
  <c r="V733" i="5"/>
  <c r="Z733" i="5" s="1"/>
  <c r="V735" i="5"/>
  <c r="Z735" i="5" s="1"/>
  <c r="V737" i="5"/>
  <c r="Z737" i="5" s="1"/>
  <c r="V739" i="5"/>
  <c r="Z739" i="5" s="1"/>
  <c r="V741" i="5"/>
  <c r="Z741" i="5" s="1"/>
  <c r="V743" i="5"/>
  <c r="Z743" i="5" s="1"/>
  <c r="V744" i="5"/>
  <c r="Z744" i="5" s="1"/>
  <c r="V748" i="5"/>
  <c r="Z748" i="5" s="1"/>
  <c r="V752" i="5"/>
  <c r="Z752" i="5" s="1"/>
  <c r="V756" i="5"/>
  <c r="Z756" i="5" s="1"/>
  <c r="V760" i="5"/>
  <c r="Z760" i="5" s="1"/>
  <c r="V764" i="5"/>
  <c r="Z764" i="5" s="1"/>
  <c r="V768" i="5"/>
  <c r="Z768" i="5" s="1"/>
  <c r="V772" i="5"/>
  <c r="Z772" i="5" s="1"/>
  <c r="V776" i="5"/>
  <c r="Z776" i="5" s="1"/>
  <c r="V780" i="5"/>
  <c r="Z780" i="5" s="1"/>
  <c r="V784" i="5"/>
  <c r="Z784" i="5" s="1"/>
  <c r="V788" i="5"/>
  <c r="Z788" i="5" s="1"/>
  <c r="V792" i="5"/>
  <c r="Z792" i="5" s="1"/>
  <c r="V796" i="5"/>
  <c r="Z796" i="5" s="1"/>
  <c r="V800" i="5"/>
  <c r="Z800" i="5" s="1"/>
  <c r="V804" i="5"/>
  <c r="Z804" i="5" s="1"/>
  <c r="V808" i="5"/>
  <c r="Z808" i="5" s="1"/>
  <c r="V812" i="5"/>
  <c r="Z812" i="5" s="1"/>
  <c r="V816" i="5"/>
  <c r="Z816" i="5" s="1"/>
  <c r="V818" i="5"/>
  <c r="Z818" i="5" s="1"/>
  <c r="V745" i="5"/>
  <c r="Z745" i="5" s="1"/>
  <c r="V747" i="5"/>
  <c r="Z747" i="5" s="1"/>
  <c r="V749" i="5"/>
  <c r="Z749" i="5" s="1"/>
  <c r="V751" i="5"/>
  <c r="Z751" i="5" s="1"/>
  <c r="V753" i="5"/>
  <c r="Z753" i="5" s="1"/>
  <c r="V755" i="5"/>
  <c r="Z755" i="5" s="1"/>
  <c r="V757" i="5"/>
  <c r="Z757" i="5" s="1"/>
  <c r="V759" i="5"/>
  <c r="Z759" i="5" s="1"/>
  <c r="V761" i="5"/>
  <c r="Z761" i="5" s="1"/>
  <c r="V763" i="5"/>
  <c r="Z763" i="5" s="1"/>
  <c r="V765" i="5"/>
  <c r="Z765" i="5" s="1"/>
  <c r="V767" i="5"/>
  <c r="Z767" i="5" s="1"/>
  <c r="V769" i="5"/>
  <c r="Z769" i="5" s="1"/>
  <c r="V771" i="5"/>
  <c r="Z771" i="5" s="1"/>
  <c r="V773" i="5"/>
  <c r="Z773" i="5" s="1"/>
  <c r="V775" i="5"/>
  <c r="Z775" i="5" s="1"/>
  <c r="V777" i="5"/>
  <c r="Z777" i="5" s="1"/>
  <c r="V779" i="5"/>
  <c r="Z779" i="5" s="1"/>
  <c r="V781" i="5"/>
  <c r="Z781" i="5" s="1"/>
  <c r="V783" i="5"/>
  <c r="Z783" i="5" s="1"/>
  <c r="V785" i="5"/>
  <c r="Z785" i="5" s="1"/>
  <c r="V787" i="5"/>
  <c r="Z787" i="5" s="1"/>
  <c r="V789" i="5"/>
  <c r="Z789" i="5" s="1"/>
  <c r="V791" i="5"/>
  <c r="Z791" i="5" s="1"/>
  <c r="V793" i="5"/>
  <c r="Z793" i="5" s="1"/>
  <c r="V795" i="5"/>
  <c r="Z795" i="5" s="1"/>
  <c r="V797" i="5"/>
  <c r="Z797" i="5" s="1"/>
  <c r="V799" i="5"/>
  <c r="Z799" i="5" s="1"/>
  <c r="V801" i="5"/>
  <c r="Z801" i="5" s="1"/>
  <c r="V803" i="5"/>
  <c r="Z803" i="5" s="1"/>
  <c r="V805" i="5"/>
  <c r="Z805" i="5" s="1"/>
  <c r="V807" i="5"/>
  <c r="Z807" i="5" s="1"/>
  <c r="V809" i="5"/>
  <c r="Z809" i="5" s="1"/>
  <c r="V811" i="5"/>
  <c r="Z811" i="5" s="1"/>
  <c r="V813" i="5"/>
  <c r="Z813" i="5" s="1"/>
  <c r="V815" i="5"/>
  <c r="Z815" i="5" s="1"/>
  <c r="V817" i="5"/>
  <c r="Z817" i="5" s="1"/>
  <c r="V819" i="5"/>
  <c r="Z819" i="5" s="1"/>
  <c r="V821" i="5"/>
  <c r="Z821" i="5" s="1"/>
  <c r="V823" i="5"/>
  <c r="Z823" i="5" s="1"/>
  <c r="V825" i="5"/>
  <c r="Z825" i="5" s="1"/>
  <c r="V827" i="5"/>
  <c r="Z827" i="5" s="1"/>
  <c r="V829" i="5"/>
  <c r="Z829" i="5" s="1"/>
  <c r="V831" i="5"/>
  <c r="Z831" i="5" s="1"/>
  <c r="V833" i="5"/>
  <c r="Z833" i="5" s="1"/>
  <c r="V835" i="5"/>
  <c r="Z835" i="5" s="1"/>
  <c r="V837" i="5"/>
  <c r="Z837" i="5" s="1"/>
  <c r="V839" i="5"/>
  <c r="Z839" i="5" s="1"/>
  <c r="V841" i="5"/>
  <c r="Z841" i="5" s="1"/>
  <c r="V843" i="5"/>
  <c r="Z843" i="5" s="1"/>
  <c r="V845" i="5"/>
  <c r="Z845" i="5" s="1"/>
  <c r="V847" i="5"/>
  <c r="Z847" i="5" s="1"/>
  <c r="V849" i="5"/>
  <c r="Z849" i="5" s="1"/>
  <c r="V851" i="5"/>
  <c r="Z851" i="5" s="1"/>
  <c r="V853" i="5"/>
  <c r="Z853" i="5" s="1"/>
  <c r="V855" i="5"/>
  <c r="Z855" i="5" s="1"/>
  <c r="V857" i="5"/>
  <c r="Z857" i="5" s="1"/>
  <c r="V859" i="5"/>
  <c r="Z859" i="5" s="1"/>
  <c r="V861" i="5"/>
  <c r="Z861" i="5" s="1"/>
  <c r="V863" i="5"/>
  <c r="Z863" i="5" s="1"/>
  <c r="V865" i="5"/>
  <c r="Z865" i="5" s="1"/>
  <c r="V867" i="5"/>
  <c r="Z867" i="5" s="1"/>
  <c r="V869" i="5"/>
  <c r="Z869" i="5" s="1"/>
  <c r="V871" i="5"/>
  <c r="Z871" i="5" s="1"/>
  <c r="V873" i="5"/>
  <c r="Z873" i="5" s="1"/>
  <c r="V875" i="5"/>
  <c r="Z875" i="5" s="1"/>
  <c r="V877" i="5"/>
  <c r="Z877" i="5" s="1"/>
  <c r="V879" i="5"/>
  <c r="Z879" i="5" s="1"/>
  <c r="V881" i="5"/>
  <c r="Z881" i="5" s="1"/>
  <c r="V883" i="5"/>
  <c r="Z883" i="5" s="1"/>
  <c r="V885" i="5"/>
  <c r="Z885" i="5" s="1"/>
  <c r="V887" i="5"/>
  <c r="Z887" i="5" s="1"/>
  <c r="V889" i="5"/>
  <c r="Z889" i="5" s="1"/>
  <c r="V891" i="5"/>
  <c r="Z891" i="5" s="1"/>
  <c r="V893" i="5"/>
  <c r="Z893" i="5" s="1"/>
  <c r="V895" i="5"/>
  <c r="Z895" i="5" s="1"/>
  <c r="V897" i="5"/>
  <c r="Z897" i="5" s="1"/>
  <c r="V899" i="5"/>
  <c r="Z899" i="5" s="1"/>
  <c r="V901" i="5"/>
  <c r="Z901" i="5" s="1"/>
  <c r="V903" i="5"/>
  <c r="Z903" i="5" s="1"/>
  <c r="V905" i="5"/>
  <c r="Z905" i="5" s="1"/>
  <c r="V907" i="5"/>
  <c r="Z907" i="5" s="1"/>
  <c r="V909" i="5"/>
  <c r="Z909" i="5" s="1"/>
  <c r="V911" i="5"/>
  <c r="Z911" i="5" s="1"/>
  <c r="V913" i="5"/>
  <c r="Z913" i="5" s="1"/>
  <c r="V915" i="5"/>
  <c r="Z915" i="5" s="1"/>
  <c r="V917" i="5"/>
  <c r="Z917" i="5" s="1"/>
  <c r="V919" i="5"/>
  <c r="Z919" i="5" s="1"/>
  <c r="V921" i="5"/>
  <c r="Z921" i="5" s="1"/>
  <c r="V923" i="5"/>
  <c r="Z923" i="5" s="1"/>
  <c r="V924" i="5"/>
  <c r="Z924" i="5" s="1"/>
  <c r="V928" i="5"/>
  <c r="Z928" i="5" s="1"/>
  <c r="V932" i="5"/>
  <c r="Z932" i="5" s="1"/>
  <c r="V820" i="5"/>
  <c r="Z820" i="5" s="1"/>
  <c r="V822" i="5"/>
  <c r="Z822" i="5" s="1"/>
  <c r="V824" i="5"/>
  <c r="Z824" i="5" s="1"/>
  <c r="V826" i="5"/>
  <c r="Z826" i="5" s="1"/>
  <c r="V828" i="5"/>
  <c r="Z828" i="5" s="1"/>
  <c r="V830" i="5"/>
  <c r="Z830" i="5" s="1"/>
  <c r="V832" i="5"/>
  <c r="Z832" i="5" s="1"/>
  <c r="V834" i="5"/>
  <c r="Z834" i="5" s="1"/>
  <c r="V836" i="5"/>
  <c r="Z836" i="5" s="1"/>
  <c r="V838" i="5"/>
  <c r="Z838" i="5" s="1"/>
  <c r="V840" i="5"/>
  <c r="Z840" i="5" s="1"/>
  <c r="V842" i="5"/>
  <c r="Z842" i="5" s="1"/>
  <c r="V844" i="5"/>
  <c r="Z844" i="5" s="1"/>
  <c r="V846" i="5"/>
  <c r="Z846" i="5" s="1"/>
  <c r="V848" i="5"/>
  <c r="Z848" i="5" s="1"/>
  <c r="V850" i="5"/>
  <c r="Z850" i="5" s="1"/>
  <c r="V852" i="5"/>
  <c r="Z852" i="5" s="1"/>
  <c r="V854" i="5"/>
  <c r="Z854" i="5" s="1"/>
  <c r="V856" i="5"/>
  <c r="Z856" i="5" s="1"/>
  <c r="V858" i="5"/>
  <c r="Z858" i="5" s="1"/>
  <c r="V860" i="5"/>
  <c r="Z860" i="5" s="1"/>
  <c r="V862" i="5"/>
  <c r="Z862" i="5" s="1"/>
  <c r="V864" i="5"/>
  <c r="Z864" i="5" s="1"/>
  <c r="V866" i="5"/>
  <c r="Z866" i="5" s="1"/>
  <c r="V868" i="5"/>
  <c r="Z868" i="5" s="1"/>
  <c r="V870" i="5"/>
  <c r="Z870" i="5" s="1"/>
  <c r="V872" i="5"/>
  <c r="Z872" i="5" s="1"/>
  <c r="V874" i="5"/>
  <c r="Z874" i="5" s="1"/>
  <c r="V876" i="5"/>
  <c r="Z876" i="5" s="1"/>
  <c r="V878" i="5"/>
  <c r="Z878" i="5" s="1"/>
  <c r="V880" i="5"/>
  <c r="Z880" i="5" s="1"/>
  <c r="V882" i="5"/>
  <c r="Z882" i="5" s="1"/>
  <c r="V884" i="5"/>
  <c r="Z884" i="5" s="1"/>
  <c r="V886" i="5"/>
  <c r="Z886" i="5" s="1"/>
  <c r="V888" i="5"/>
  <c r="Z888" i="5" s="1"/>
  <c r="V890" i="5"/>
  <c r="Z890" i="5" s="1"/>
  <c r="V892" i="5"/>
  <c r="Z892" i="5" s="1"/>
  <c r="V894" i="5"/>
  <c r="Z894" i="5" s="1"/>
  <c r="V896" i="5"/>
  <c r="Z896" i="5" s="1"/>
  <c r="V898" i="5"/>
  <c r="Z898" i="5" s="1"/>
  <c r="V900" i="5"/>
  <c r="Z900" i="5" s="1"/>
  <c r="V902" i="5"/>
  <c r="Z902" i="5" s="1"/>
  <c r="V904" i="5"/>
  <c r="Z904" i="5" s="1"/>
  <c r="V906" i="5"/>
  <c r="Z906" i="5" s="1"/>
  <c r="V908" i="5"/>
  <c r="Z908" i="5" s="1"/>
  <c r="V910" i="5"/>
  <c r="Z910" i="5" s="1"/>
  <c r="V912" i="5"/>
  <c r="Z912" i="5" s="1"/>
  <c r="V914" i="5"/>
  <c r="Z914" i="5" s="1"/>
  <c r="V916" i="5"/>
  <c r="Z916" i="5" s="1"/>
  <c r="V918" i="5"/>
  <c r="Z918" i="5" s="1"/>
  <c r="V920" i="5"/>
  <c r="Z920" i="5" s="1"/>
  <c r="V922" i="5"/>
  <c r="Z922" i="5" s="1"/>
  <c r="Z929" i="5"/>
  <c r="V936" i="5"/>
  <c r="Z936" i="5" s="1"/>
  <c r="V938" i="5"/>
  <c r="Z938" i="5" s="1"/>
  <c r="V940" i="5"/>
  <c r="Z940" i="5" s="1"/>
  <c r="V942" i="5"/>
  <c r="Z942" i="5" s="1"/>
  <c r="V944" i="5"/>
  <c r="Z944" i="5" s="1"/>
  <c r="V946" i="5"/>
  <c r="Z946" i="5" s="1"/>
  <c r="V948" i="5"/>
  <c r="Z948" i="5" s="1"/>
  <c r="V950" i="5"/>
  <c r="Z950" i="5" s="1"/>
  <c r="V952" i="5"/>
  <c r="Z952" i="5" s="1"/>
  <c r="V954" i="5"/>
  <c r="Z954" i="5" s="1"/>
  <c r="V956" i="5"/>
  <c r="Z956" i="5" s="1"/>
  <c r="V958" i="5"/>
  <c r="Z958" i="5" s="1"/>
  <c r="V960" i="5"/>
  <c r="Z960" i="5" s="1"/>
  <c r="V962" i="5"/>
  <c r="Z962" i="5" s="1"/>
  <c r="V964" i="5"/>
  <c r="Z964" i="5" s="1"/>
  <c r="V966" i="5"/>
  <c r="Z966" i="5" s="1"/>
  <c r="V968" i="5"/>
  <c r="Z968" i="5" s="1"/>
  <c r="V970" i="5"/>
  <c r="Z970" i="5" s="1"/>
  <c r="V972" i="5"/>
  <c r="Z972" i="5" s="1"/>
  <c r="V974" i="5"/>
  <c r="Z974" i="5" s="1"/>
  <c r="V976" i="5"/>
  <c r="Z976" i="5" s="1"/>
  <c r="V978" i="5"/>
  <c r="Z978" i="5" s="1"/>
  <c r="V980" i="5"/>
  <c r="Z980" i="5" s="1"/>
  <c r="V982" i="5"/>
  <c r="Z982" i="5" s="1"/>
  <c r="V984" i="5"/>
  <c r="Z984" i="5" s="1"/>
  <c r="V986" i="5"/>
  <c r="Z986" i="5" s="1"/>
  <c r="V988" i="5"/>
  <c r="Z988" i="5" s="1"/>
  <c r="V990" i="5"/>
  <c r="Z990" i="5" s="1"/>
  <c r="V992" i="5"/>
  <c r="Z992" i="5" s="1"/>
  <c r="Z993" i="5"/>
  <c r="V925" i="5"/>
  <c r="Z925" i="5" s="1"/>
  <c r="V927" i="5"/>
  <c r="Z927" i="5" s="1"/>
  <c r="V929" i="5"/>
  <c r="V931" i="5"/>
  <c r="Z931" i="5" s="1"/>
  <c r="V933" i="5"/>
  <c r="Z933" i="5" s="1"/>
  <c r="V935" i="5"/>
  <c r="Z935" i="5" s="1"/>
  <c r="V937" i="5"/>
  <c r="Z937" i="5" s="1"/>
  <c r="V939" i="5"/>
  <c r="Z939" i="5" s="1"/>
  <c r="V941" i="5"/>
  <c r="Z941" i="5" s="1"/>
  <c r="V943" i="5"/>
  <c r="Z943" i="5" s="1"/>
  <c r="V945" i="5"/>
  <c r="Z945" i="5" s="1"/>
  <c r="V947" i="5"/>
  <c r="Z947" i="5" s="1"/>
  <c r="V949" i="5"/>
  <c r="Z949" i="5" s="1"/>
  <c r="V951" i="5"/>
  <c r="Z951" i="5" s="1"/>
  <c r="V953" i="5"/>
  <c r="Z953" i="5" s="1"/>
  <c r="V955" i="5"/>
  <c r="Z955" i="5" s="1"/>
  <c r="V957" i="5"/>
  <c r="Z957" i="5" s="1"/>
  <c r="V959" i="5"/>
  <c r="Z959" i="5" s="1"/>
  <c r="V961" i="5"/>
  <c r="Z961" i="5" s="1"/>
  <c r="V963" i="5"/>
  <c r="Z963" i="5" s="1"/>
  <c r="V965" i="5"/>
  <c r="Z965" i="5" s="1"/>
  <c r="V967" i="5"/>
  <c r="Z967" i="5" s="1"/>
  <c r="V969" i="5"/>
  <c r="Z969" i="5" s="1"/>
  <c r="V971" i="5"/>
  <c r="Z971" i="5" s="1"/>
  <c r="V973" i="5"/>
  <c r="Z973" i="5" s="1"/>
  <c r="V975" i="5"/>
  <c r="Z975" i="5" s="1"/>
  <c r="V977" i="5"/>
  <c r="Z977" i="5" s="1"/>
  <c r="V979" i="5"/>
  <c r="Z979" i="5" s="1"/>
  <c r="V981" i="5"/>
  <c r="Z981" i="5" s="1"/>
  <c r="V983" i="5"/>
  <c r="Z983" i="5" s="1"/>
  <c r="V985" i="5"/>
  <c r="Z985" i="5" s="1"/>
  <c r="V987" i="5"/>
  <c r="Z987" i="5" s="1"/>
  <c r="V989" i="5"/>
  <c r="Z989" i="5" s="1"/>
  <c r="V991" i="5"/>
  <c r="Z991" i="5" s="1"/>
  <c r="V995" i="5"/>
  <c r="Z995" i="5" s="1"/>
  <c r="Z1000" i="5"/>
  <c r="Z1004" i="5"/>
  <c r="Z1008" i="5"/>
  <c r="Z1012" i="5"/>
  <c r="Z1016" i="5"/>
  <c r="Z1020" i="5"/>
  <c r="Z1024" i="5"/>
  <c r="Z1028" i="5"/>
  <c r="Z1032" i="5"/>
  <c r="Z1036" i="5"/>
  <c r="Z1040" i="5"/>
  <c r="Z1044" i="5"/>
  <c r="Z1048" i="5"/>
  <c r="Z1052" i="5"/>
  <c r="V994" i="5"/>
  <c r="Z994" i="5" s="1"/>
  <c r="V996" i="5"/>
  <c r="Z996" i="5" s="1"/>
  <c r="V998" i="5"/>
  <c r="Z998" i="5" s="1"/>
  <c r="V1000" i="5"/>
  <c r="V1002" i="5"/>
  <c r="Z1002" i="5" s="1"/>
  <c r="V1004" i="5"/>
  <c r="V1006" i="5"/>
  <c r="Z1006" i="5" s="1"/>
  <c r="V1008" i="5"/>
  <c r="V1010" i="5"/>
  <c r="Z1010" i="5" s="1"/>
  <c r="V1012" i="5"/>
  <c r="V1014" i="5"/>
  <c r="Z1014" i="5" s="1"/>
  <c r="V1016" i="5"/>
  <c r="V1018" i="5"/>
  <c r="Z1018" i="5" s="1"/>
  <c r="V1020" i="5"/>
  <c r="V1022" i="5"/>
  <c r="Z1022" i="5" s="1"/>
  <c r="V1024" i="5"/>
  <c r="V1026" i="5"/>
  <c r="Z1026" i="5" s="1"/>
  <c r="V1028" i="5"/>
  <c r="V1030" i="5"/>
  <c r="Z1030" i="5" s="1"/>
  <c r="V1032" i="5"/>
  <c r="V1034" i="5"/>
  <c r="Z1034" i="5" s="1"/>
  <c r="V1036" i="5"/>
  <c r="V1038" i="5"/>
  <c r="Z1038" i="5" s="1"/>
  <c r="V1040" i="5"/>
  <c r="V1042" i="5"/>
  <c r="Z1042" i="5" s="1"/>
  <c r="V1044" i="5"/>
  <c r="V1046" i="5"/>
  <c r="Z1046" i="5" s="1"/>
  <c r="V1048" i="5"/>
  <c r="V1050" i="5"/>
  <c r="Z1050" i="5" s="1"/>
  <c r="V1052" i="5"/>
  <c r="V1054" i="5"/>
  <c r="Z1054" i="5" s="1"/>
  <c r="V1058" i="5"/>
  <c r="Z1058" i="5" s="1"/>
  <c r="V1062" i="5"/>
  <c r="Z1062" i="5" s="1"/>
  <c r="V1066" i="5"/>
  <c r="Z1066" i="5" s="1"/>
  <c r="V1070" i="5"/>
  <c r="Z1070" i="5" s="1"/>
  <c r="V1074" i="5"/>
  <c r="Z1074" i="5" s="1"/>
  <c r="V1078" i="5"/>
  <c r="Z1078" i="5" s="1"/>
  <c r="V1082" i="5"/>
  <c r="Z1082" i="5" s="1"/>
  <c r="V1086" i="5"/>
  <c r="Z1086" i="5" s="1"/>
  <c r="V1090" i="5"/>
  <c r="Z1090" i="5" s="1"/>
  <c r="V1094" i="5"/>
  <c r="Z1094" i="5" s="1"/>
  <c r="Z1099" i="5"/>
  <c r="Z1103" i="5"/>
  <c r="Z1107" i="5"/>
  <c r="Z1111" i="5"/>
  <c r="Z1115" i="5"/>
  <c r="Z1119" i="5"/>
  <c r="Z1123" i="5"/>
  <c r="Z1135" i="5"/>
  <c r="Z1151" i="5"/>
  <c r="V997" i="5"/>
  <c r="Z997" i="5" s="1"/>
  <c r="V999" i="5"/>
  <c r="Z999" i="5" s="1"/>
  <c r="V1001" i="5"/>
  <c r="Z1001" i="5" s="1"/>
  <c r="V1003" i="5"/>
  <c r="Z1003" i="5" s="1"/>
  <c r="V1005" i="5"/>
  <c r="Z1005" i="5" s="1"/>
  <c r="V1007" i="5"/>
  <c r="Z1007" i="5" s="1"/>
  <c r="V1009" i="5"/>
  <c r="Z1009" i="5" s="1"/>
  <c r="V1011" i="5"/>
  <c r="Z1011" i="5" s="1"/>
  <c r="V1013" i="5"/>
  <c r="Z1013" i="5" s="1"/>
  <c r="V1015" i="5"/>
  <c r="Z1015" i="5" s="1"/>
  <c r="V1017" i="5"/>
  <c r="Z1017" i="5" s="1"/>
  <c r="V1019" i="5"/>
  <c r="Z1019" i="5" s="1"/>
  <c r="V1021" i="5"/>
  <c r="Z1021" i="5" s="1"/>
  <c r="V1023" i="5"/>
  <c r="Z1023" i="5" s="1"/>
  <c r="V1025" i="5"/>
  <c r="Z1025" i="5" s="1"/>
  <c r="V1027" i="5"/>
  <c r="Z1027" i="5" s="1"/>
  <c r="V1029" i="5"/>
  <c r="Z1029" i="5" s="1"/>
  <c r="V1031" i="5"/>
  <c r="Z1031" i="5" s="1"/>
  <c r="V1033" i="5"/>
  <c r="Z1033" i="5" s="1"/>
  <c r="V1035" i="5"/>
  <c r="Z1035" i="5" s="1"/>
  <c r="V1037" i="5"/>
  <c r="Z1037" i="5" s="1"/>
  <c r="V1039" i="5"/>
  <c r="Z1039" i="5" s="1"/>
  <c r="V1041" i="5"/>
  <c r="Z1041" i="5" s="1"/>
  <c r="V1043" i="5"/>
  <c r="Z1043" i="5" s="1"/>
  <c r="V1045" i="5"/>
  <c r="Z1045" i="5" s="1"/>
  <c r="V1047" i="5"/>
  <c r="Z1047" i="5" s="1"/>
  <c r="V1049" i="5"/>
  <c r="Z1049" i="5" s="1"/>
  <c r="V1051" i="5"/>
  <c r="Z1051" i="5" s="1"/>
  <c r="V1053" i="5"/>
  <c r="Z1053" i="5" s="1"/>
  <c r="Z1059" i="5"/>
  <c r="Z1067" i="5"/>
  <c r="Z1075" i="5"/>
  <c r="Z1083" i="5"/>
  <c r="Z1091" i="5"/>
  <c r="Z1098" i="5"/>
  <c r="Z1139" i="5"/>
  <c r="Z1155" i="5"/>
  <c r="Z1171" i="5"/>
  <c r="V1100" i="5"/>
  <c r="Z1100" i="5" s="1"/>
  <c r="V1102" i="5"/>
  <c r="Z1102" i="5" s="1"/>
  <c r="V1104" i="5"/>
  <c r="Z1104" i="5" s="1"/>
  <c r="V1106" i="5"/>
  <c r="Z1106" i="5" s="1"/>
  <c r="V1108" i="5"/>
  <c r="Z1108" i="5" s="1"/>
  <c r="V1110" i="5"/>
  <c r="Z1110" i="5" s="1"/>
  <c r="V1112" i="5"/>
  <c r="Z1112" i="5" s="1"/>
  <c r="V1114" i="5"/>
  <c r="Z1114" i="5" s="1"/>
  <c r="V1116" i="5"/>
  <c r="Z1116" i="5" s="1"/>
  <c r="V1118" i="5"/>
  <c r="Z1118" i="5" s="1"/>
  <c r="V1120" i="5"/>
  <c r="Z1120" i="5" s="1"/>
  <c r="V1122" i="5"/>
  <c r="Z1122" i="5" s="1"/>
  <c r="V1124" i="5"/>
  <c r="Z1124" i="5" s="1"/>
  <c r="V1126" i="5"/>
  <c r="Z1126" i="5" s="1"/>
  <c r="Z1132" i="5"/>
  <c r="Z1140" i="5"/>
  <c r="Z1148" i="5"/>
  <c r="Z1156" i="5"/>
  <c r="Z1164" i="5"/>
  <c r="Z1172" i="5"/>
  <c r="Z1180" i="5"/>
  <c r="V1055" i="5"/>
  <c r="Z1055" i="5" s="1"/>
  <c r="V1057" i="5"/>
  <c r="Z1057" i="5" s="1"/>
  <c r="V1059" i="5"/>
  <c r="V1061" i="5"/>
  <c r="Z1061" i="5" s="1"/>
  <c r="V1063" i="5"/>
  <c r="Z1063" i="5" s="1"/>
  <c r="V1065" i="5"/>
  <c r="Z1065" i="5" s="1"/>
  <c r="V1067" i="5"/>
  <c r="V1069" i="5"/>
  <c r="Z1069" i="5" s="1"/>
  <c r="V1071" i="5"/>
  <c r="Z1071" i="5" s="1"/>
  <c r="V1073" i="5"/>
  <c r="Z1073" i="5" s="1"/>
  <c r="V1075" i="5"/>
  <c r="V1077" i="5"/>
  <c r="Z1077" i="5" s="1"/>
  <c r="V1079" i="5"/>
  <c r="Z1079" i="5" s="1"/>
  <c r="V1081" i="5"/>
  <c r="Z1081" i="5" s="1"/>
  <c r="V1083" i="5"/>
  <c r="V1085" i="5"/>
  <c r="Z1085" i="5" s="1"/>
  <c r="V1087" i="5"/>
  <c r="Z1087" i="5" s="1"/>
  <c r="V1089" i="5"/>
  <c r="Z1089" i="5" s="1"/>
  <c r="V1091" i="5"/>
  <c r="V1093" i="5"/>
  <c r="Z1093" i="5" s="1"/>
  <c r="V1095" i="5"/>
  <c r="Z1095" i="5" s="1"/>
  <c r="V1097" i="5"/>
  <c r="Z1097" i="5" s="1"/>
  <c r="V1099" i="5"/>
  <c r="V1101" i="5"/>
  <c r="Z1101" i="5" s="1"/>
  <c r="V1103" i="5"/>
  <c r="V1105" i="5"/>
  <c r="Z1105" i="5" s="1"/>
  <c r="V1107" i="5"/>
  <c r="V1109" i="5"/>
  <c r="Z1109" i="5" s="1"/>
  <c r="V1111" i="5"/>
  <c r="V1113" i="5"/>
  <c r="Z1113" i="5" s="1"/>
  <c r="V1115" i="5"/>
  <c r="V1117" i="5"/>
  <c r="Z1117" i="5" s="1"/>
  <c r="V1119" i="5"/>
  <c r="V1121" i="5"/>
  <c r="Z1121" i="5" s="1"/>
  <c r="V1123" i="5"/>
  <c r="V1125" i="5"/>
  <c r="Z1125" i="5" s="1"/>
  <c r="V1127" i="5"/>
  <c r="Z1127" i="5" s="1"/>
  <c r="V1131" i="5"/>
  <c r="Z1131" i="5" s="1"/>
  <c r="V1135" i="5"/>
  <c r="V1139" i="5"/>
  <c r="V1143" i="5"/>
  <c r="Z1143" i="5" s="1"/>
  <c r="V1147" i="5"/>
  <c r="Z1147" i="5" s="1"/>
  <c r="V1151" i="5"/>
  <c r="V1155" i="5"/>
  <c r="V1159" i="5"/>
  <c r="Z1159" i="5" s="1"/>
  <c r="V1163" i="5"/>
  <c r="Z1163" i="5" s="1"/>
  <c r="V1167" i="5"/>
  <c r="Z1167" i="5" s="1"/>
  <c r="V1171" i="5"/>
  <c r="V1175" i="5"/>
  <c r="Z1175" i="5" s="1"/>
  <c r="V1179" i="5"/>
  <c r="Z1179" i="5" s="1"/>
  <c r="V1128" i="5"/>
  <c r="Z1128" i="5" s="1"/>
  <c r="V1130" i="5"/>
  <c r="Z1130" i="5" s="1"/>
  <c r="V1132" i="5"/>
  <c r="V1134" i="5"/>
  <c r="Z1134" i="5" s="1"/>
  <c r="V1136" i="5"/>
  <c r="Z1136" i="5" s="1"/>
  <c r="V1138" i="5"/>
  <c r="Z1138" i="5" s="1"/>
  <c r="V1140" i="5"/>
  <c r="V1142" i="5"/>
  <c r="Z1142" i="5" s="1"/>
  <c r="V1144" i="5"/>
  <c r="Z1144" i="5" s="1"/>
  <c r="V1146" i="5"/>
  <c r="Z1146" i="5" s="1"/>
  <c r="V1148" i="5"/>
  <c r="V1150" i="5"/>
  <c r="Z1150" i="5" s="1"/>
  <c r="V1152" i="5"/>
  <c r="Z1152" i="5" s="1"/>
  <c r="V1154" i="5"/>
  <c r="Z1154" i="5" s="1"/>
  <c r="V1156" i="5"/>
  <c r="V1158" i="5"/>
  <c r="Z1158" i="5" s="1"/>
  <c r="V1160" i="5"/>
  <c r="Z1160" i="5" s="1"/>
  <c r="V1162" i="5"/>
  <c r="Z1162" i="5" s="1"/>
  <c r="V1164" i="5"/>
  <c r="V1166" i="5"/>
  <c r="Z1166" i="5" s="1"/>
  <c r="V1168" i="5"/>
  <c r="Z1168" i="5" s="1"/>
  <c r="V1170" i="5"/>
  <c r="Z1170" i="5" s="1"/>
  <c r="V1172" i="5"/>
  <c r="V1174" i="5"/>
  <c r="Z1174" i="5" s="1"/>
  <c r="V1176" i="5"/>
  <c r="Z1176" i="5" s="1"/>
  <c r="V1178" i="5"/>
  <c r="Z1178" i="5" s="1"/>
  <c r="V1180" i="5"/>
  <c r="V1182" i="5"/>
  <c r="Z1182" i="5" s="1"/>
  <c r="Z1139" i="4"/>
  <c r="Z1135" i="4"/>
  <c r="Z1131" i="4"/>
  <c r="Z1127" i="4"/>
  <c r="Z1123" i="4"/>
  <c r="Z1119" i="4"/>
  <c r="Z1115" i="4"/>
  <c r="Z1111" i="4"/>
  <c r="Z1107" i="4"/>
  <c r="Z1103" i="4"/>
  <c r="Z1099" i="4"/>
  <c r="Z1095" i="4"/>
  <c r="Z1091" i="4"/>
  <c r="Z1087" i="4"/>
  <c r="Z1083" i="4"/>
  <c r="Z1079" i="4"/>
  <c r="Z1075" i="4"/>
  <c r="Z1071" i="4"/>
  <c r="Z1067" i="4"/>
  <c r="Z1063" i="4"/>
  <c r="Z1059" i="4"/>
  <c r="Z1055" i="4"/>
  <c r="Z1051" i="4"/>
  <c r="Z1047" i="4"/>
  <c r="Z1043" i="4"/>
  <c r="Z1039" i="4"/>
  <c r="Z1035" i="4"/>
  <c r="Z1031" i="4"/>
  <c r="Z1027" i="4"/>
  <c r="Z1023" i="4"/>
  <c r="Z1019" i="4"/>
  <c r="Z1015" i="4"/>
  <c r="Z1011" i="4"/>
  <c r="Z1007" i="4"/>
  <c r="Z1003" i="4"/>
  <c r="Z999" i="4"/>
  <c r="Z995" i="4"/>
  <c r="Z991" i="4"/>
  <c r="Z987" i="4"/>
  <c r="Z983" i="4"/>
  <c r="Z979" i="4"/>
  <c r="Z975" i="4"/>
  <c r="Z971" i="4"/>
  <c r="Z967" i="4"/>
  <c r="Z963" i="4"/>
  <c r="Z959" i="4"/>
  <c r="Z955" i="4"/>
  <c r="Z951" i="4"/>
  <c r="Z947" i="4"/>
  <c r="Z943" i="4"/>
  <c r="Z939" i="4"/>
  <c r="Z935" i="4"/>
  <c r="Z931" i="4"/>
  <c r="Z927" i="4"/>
  <c r="Z923" i="4"/>
  <c r="Z919" i="4"/>
  <c r="Z915" i="4"/>
  <c r="Z911" i="4"/>
  <c r="Z907" i="4"/>
  <c r="Z903" i="4"/>
  <c r="Z899" i="4"/>
  <c r="Z895" i="4"/>
  <c r="Z891" i="4"/>
  <c r="Z887" i="4"/>
  <c r="Z883" i="4"/>
  <c r="Z879" i="4"/>
  <c r="Z875" i="4"/>
  <c r="Z1137" i="4"/>
  <c r="Z1133" i="4"/>
  <c r="Z1129" i="4"/>
  <c r="Z1125" i="4"/>
  <c r="Z1121" i="4"/>
  <c r="Z1117" i="4"/>
  <c r="Z1113" i="4"/>
  <c r="Z1109" i="4"/>
  <c r="Z1105" i="4"/>
  <c r="Z1101" i="4"/>
  <c r="Z1097" i="4"/>
  <c r="Z1093" i="4"/>
  <c r="Z1089" i="4"/>
  <c r="Z1085" i="4"/>
  <c r="Z1081" i="4"/>
  <c r="Z1077" i="4"/>
  <c r="Z1073" i="4"/>
  <c r="Z1069" i="4"/>
  <c r="Z1065" i="4"/>
  <c r="Z1061" i="4"/>
  <c r="Z1057" i="4"/>
  <c r="Z1053" i="4"/>
  <c r="Z1049" i="4"/>
  <c r="Z1045" i="4"/>
  <c r="Z1041" i="4"/>
  <c r="Z1037" i="4"/>
  <c r="Z1033" i="4"/>
  <c r="Z1029" i="4"/>
  <c r="Z1025" i="4"/>
  <c r="Z1021" i="4"/>
  <c r="Z1017" i="4"/>
  <c r="Z1013" i="4"/>
  <c r="Z1009" i="4"/>
  <c r="Z1005" i="4"/>
  <c r="Z1001" i="4"/>
  <c r="Z997" i="4"/>
  <c r="Z993" i="4"/>
  <c r="Z989" i="4"/>
  <c r="Z985" i="4"/>
  <c r="Z981" i="4"/>
  <c r="Z977" i="4"/>
  <c r="Z973" i="4"/>
  <c r="Z969" i="4"/>
  <c r="Z965" i="4"/>
  <c r="Z961" i="4"/>
  <c r="Z957" i="4"/>
  <c r="Z953" i="4"/>
  <c r="Z949" i="4"/>
  <c r="Z945" i="4"/>
  <c r="Z941" i="4"/>
  <c r="Z937" i="4"/>
  <c r="Z933" i="4"/>
  <c r="Z929" i="4"/>
  <c r="Z925" i="4"/>
  <c r="Z921" i="4"/>
  <c r="Z917" i="4"/>
  <c r="Z913" i="4"/>
  <c r="Z909" i="4"/>
  <c r="Z871" i="4"/>
  <c r="Z867" i="4"/>
  <c r="Z863" i="4"/>
  <c r="Z859" i="4"/>
  <c r="Z855" i="4"/>
  <c r="Z851" i="4"/>
  <c r="Z847" i="4"/>
  <c r="Z843" i="4"/>
  <c r="Z839" i="4"/>
  <c r="Z835" i="4"/>
  <c r="Z831" i="4"/>
  <c r="Z827" i="4"/>
  <c r="Z823" i="4"/>
  <c r="Z819" i="4"/>
  <c r="Z815" i="4"/>
  <c r="Z811" i="4"/>
  <c r="Z807" i="4"/>
  <c r="Z803" i="4"/>
  <c r="Z799" i="4"/>
  <c r="Z795" i="4"/>
  <c r="Z791" i="4"/>
  <c r="Z787" i="4"/>
  <c r="Z783" i="4"/>
  <c r="Z779" i="4"/>
  <c r="Z775" i="4"/>
  <c r="Z771" i="4"/>
  <c r="Z767" i="4"/>
  <c r="Z763" i="4"/>
  <c r="Z759" i="4"/>
  <c r="Z755" i="4"/>
  <c r="Z751" i="4"/>
  <c r="Z747" i="4"/>
  <c r="Z743" i="4"/>
  <c r="Z739" i="4"/>
  <c r="Z735" i="4"/>
  <c r="Z731" i="4"/>
  <c r="Z727" i="4"/>
  <c r="Z723" i="4"/>
  <c r="Z719" i="4"/>
  <c r="Z715" i="4"/>
  <c r="Z711" i="4"/>
  <c r="Z707" i="4"/>
  <c r="Z703" i="4"/>
  <c r="Z699" i="4"/>
  <c r="Z695" i="4"/>
  <c r="Z691" i="4"/>
  <c r="Z687" i="4"/>
  <c r="Z683" i="4"/>
  <c r="Z679" i="4"/>
  <c r="Z675" i="4"/>
  <c r="Z671" i="4"/>
  <c r="Z667" i="4"/>
  <c r="Z663" i="4"/>
  <c r="Z659" i="4"/>
  <c r="Z655" i="4"/>
  <c r="Z651" i="4"/>
  <c r="Z647" i="4"/>
  <c r="Z643" i="4"/>
  <c r="Z639" i="4"/>
  <c r="Z635" i="4"/>
  <c r="Z631" i="4"/>
  <c r="Z627" i="4"/>
  <c r="Z623" i="4"/>
  <c r="Z619" i="4"/>
  <c r="Z615" i="4"/>
  <c r="Z611" i="4"/>
  <c r="Z607" i="4"/>
  <c r="Z603" i="4"/>
  <c r="Z599" i="4"/>
  <c r="Z595" i="4"/>
  <c r="Z591" i="4"/>
  <c r="Z587" i="4"/>
  <c r="Z583" i="4"/>
  <c r="Z579" i="4"/>
  <c r="Z575" i="4"/>
  <c r="Z571" i="4"/>
  <c r="Z567" i="4"/>
  <c r="Z563" i="4"/>
  <c r="Z559" i="4"/>
  <c r="Z555" i="4"/>
  <c r="Z551" i="4"/>
  <c r="Z547" i="4"/>
  <c r="Z543" i="4"/>
  <c r="Z539" i="4"/>
  <c r="Z535" i="4"/>
  <c r="Z531" i="4"/>
  <c r="Z527" i="4"/>
  <c r="Z523" i="4"/>
  <c r="Z519" i="4"/>
  <c r="Z515" i="4"/>
  <c r="Z511" i="4"/>
  <c r="Z507" i="4"/>
  <c r="Z503" i="4"/>
  <c r="Z499" i="4"/>
  <c r="Z495" i="4"/>
  <c r="Z491" i="4"/>
  <c r="Z487" i="4"/>
  <c r="Z483" i="4"/>
  <c r="Z479" i="4"/>
  <c r="Z475" i="4"/>
  <c r="Z471" i="4"/>
  <c r="Z467" i="4"/>
  <c r="Z463" i="4"/>
  <c r="Z459" i="4"/>
  <c r="Z455" i="4"/>
  <c r="Z451" i="4"/>
  <c r="Z447" i="4"/>
  <c r="Z443" i="4"/>
  <c r="Z439" i="4"/>
  <c r="Z435" i="4"/>
  <c r="Z431" i="4"/>
  <c r="Z427" i="4"/>
  <c r="Z423" i="4"/>
  <c r="Z419" i="4"/>
  <c r="Z415" i="4"/>
  <c r="Z411" i="4"/>
  <c r="Z407" i="4"/>
  <c r="Z403" i="4"/>
  <c r="Z399" i="4"/>
  <c r="Z395" i="4"/>
  <c r="Z391" i="4"/>
  <c r="Z387" i="4"/>
  <c r="Z383" i="4"/>
  <c r="Z379" i="4"/>
  <c r="Z375" i="4"/>
  <c r="Z371" i="4"/>
  <c r="Z367" i="4"/>
  <c r="Z363" i="4"/>
  <c r="Z359" i="4"/>
  <c r="Z355" i="4"/>
  <c r="Z351" i="4"/>
  <c r="Z347" i="4"/>
  <c r="Z343" i="4"/>
  <c r="Z339" i="4"/>
  <c r="Z335" i="4"/>
  <c r="Z331" i="4"/>
  <c r="Z327" i="4"/>
  <c r="Z326" i="4"/>
  <c r="Z322" i="4"/>
  <c r="Z318" i="4"/>
  <c r="Z314" i="4"/>
  <c r="Z310" i="4"/>
  <c r="Z306" i="4"/>
  <c r="Z302" i="4"/>
  <c r="Z298" i="4"/>
  <c r="Z294" i="4"/>
  <c r="Z290" i="4"/>
  <c r="Z286" i="4"/>
  <c r="Z282" i="4"/>
  <c r="Z278" i="4"/>
  <c r="Z274" i="4"/>
  <c r="Z270" i="4"/>
  <c r="Z266" i="4"/>
  <c r="Z262" i="4"/>
  <c r="Z258" i="4"/>
  <c r="Z254" i="4"/>
  <c r="Z250" i="4"/>
  <c r="Z246" i="4"/>
  <c r="Z242" i="4"/>
  <c r="Z238" i="4"/>
  <c r="Z234" i="4"/>
  <c r="Z230" i="4"/>
  <c r="Z226" i="4"/>
  <c r="Z222" i="4"/>
  <c r="Z218" i="4"/>
  <c r="Z214" i="4"/>
  <c r="Z210" i="4"/>
  <c r="Z206" i="4"/>
  <c r="Z202" i="4"/>
  <c r="Z198" i="4"/>
  <c r="Z905" i="4"/>
  <c r="Z901" i="4"/>
  <c r="Z897" i="4"/>
  <c r="Z893" i="4"/>
  <c r="Z889" i="4"/>
  <c r="Z885" i="4"/>
  <c r="Z881" i="4"/>
  <c r="Z877" i="4"/>
  <c r="Z873" i="4"/>
  <c r="Z869" i="4"/>
  <c r="Z865" i="4"/>
  <c r="Z861" i="4"/>
  <c r="Z857" i="4"/>
  <c r="Z853" i="4"/>
  <c r="Z849" i="4"/>
  <c r="Z845" i="4"/>
  <c r="Z841" i="4"/>
  <c r="Z837" i="4"/>
  <c r="Z833" i="4"/>
  <c r="Z829" i="4"/>
  <c r="Z825" i="4"/>
  <c r="Z821" i="4"/>
  <c r="Z817" i="4"/>
  <c r="Z813" i="4"/>
  <c r="Z809" i="4"/>
  <c r="Z805" i="4"/>
  <c r="Z801" i="4"/>
  <c r="Z797" i="4"/>
  <c r="Z793" i="4"/>
  <c r="Z789" i="4"/>
  <c r="Z785" i="4"/>
  <c r="Z781" i="4"/>
  <c r="Z777" i="4"/>
  <c r="Z773" i="4"/>
  <c r="Z769" i="4"/>
  <c r="Z765" i="4"/>
  <c r="Z761" i="4"/>
  <c r="Z757" i="4"/>
  <c r="Z753" i="4"/>
  <c r="Z749" i="4"/>
  <c r="Z745" i="4"/>
  <c r="Z741" i="4"/>
  <c r="Z737" i="4"/>
  <c r="Z733" i="4"/>
  <c r="Z729" i="4"/>
  <c r="Z725" i="4"/>
  <c r="Z721" i="4"/>
  <c r="Z717" i="4"/>
  <c r="Z713" i="4"/>
  <c r="Z709" i="4"/>
  <c r="Z705" i="4"/>
  <c r="Z701" i="4"/>
  <c r="Z697" i="4"/>
  <c r="Z693" i="4"/>
  <c r="Z689" i="4"/>
  <c r="Z685" i="4"/>
  <c r="Z681" i="4"/>
  <c r="Z677" i="4"/>
  <c r="Z673" i="4"/>
  <c r="Z669" i="4"/>
  <c r="Z665" i="4"/>
  <c r="Z661" i="4"/>
  <c r="Z657" i="4"/>
  <c r="Z653" i="4"/>
  <c r="Z649" i="4"/>
  <c r="Z645" i="4"/>
  <c r="Z641" i="4"/>
  <c r="Z637" i="4"/>
  <c r="Z633" i="4"/>
  <c r="Z629" i="4"/>
  <c r="Z625" i="4"/>
  <c r="Z621" i="4"/>
  <c r="Z617" i="4"/>
  <c r="Z613" i="4"/>
  <c r="Z609" i="4"/>
  <c r="Z605" i="4"/>
  <c r="Z601" i="4"/>
  <c r="Z597" i="4"/>
  <c r="Z593" i="4"/>
  <c r="Z194" i="4"/>
  <c r="Z190" i="4"/>
  <c r="Z186" i="4"/>
  <c r="Z182" i="4"/>
  <c r="Z178" i="4"/>
  <c r="Z174" i="4"/>
  <c r="Z170" i="4"/>
  <c r="Z166" i="4"/>
  <c r="Z162" i="4"/>
  <c r="Z158" i="4"/>
  <c r="Z154" i="4"/>
  <c r="Z150" i="4"/>
  <c r="Z146" i="4"/>
  <c r="Z589" i="4"/>
  <c r="Z585" i="4"/>
  <c r="Z581" i="4"/>
  <c r="Z577" i="4"/>
  <c r="Z573" i="4"/>
  <c r="Z569" i="4"/>
  <c r="Z565" i="4"/>
  <c r="Z561" i="4"/>
  <c r="Z557" i="4"/>
  <c r="Z553" i="4"/>
  <c r="Z549" i="4"/>
  <c r="Z545" i="4"/>
  <c r="Z541" i="4"/>
  <c r="Z537" i="4"/>
  <c r="Z533" i="4"/>
  <c r="Z529" i="4"/>
  <c r="Z525" i="4"/>
  <c r="Z521" i="4"/>
  <c r="Z517" i="4"/>
  <c r="Z513" i="4"/>
  <c r="Z509" i="4"/>
  <c r="Z505" i="4"/>
  <c r="Z501" i="4"/>
  <c r="Z497" i="4"/>
  <c r="Z493" i="4"/>
  <c r="Z489" i="4"/>
  <c r="Z485" i="4"/>
  <c r="Z481" i="4"/>
  <c r="Z477" i="4"/>
  <c r="Z473" i="4"/>
  <c r="Z469" i="4"/>
  <c r="Z465" i="4"/>
  <c r="Z461" i="4"/>
  <c r="Z457" i="4"/>
  <c r="Z453" i="4"/>
  <c r="Z449" i="4"/>
  <c r="Z445" i="4"/>
  <c r="Z441" i="4"/>
  <c r="Z437" i="4"/>
  <c r="Z433" i="4"/>
  <c r="Z429" i="4"/>
  <c r="Z425" i="4"/>
  <c r="Z421" i="4"/>
  <c r="Z417" i="4"/>
  <c r="Z413" i="4"/>
  <c r="Z409" i="4"/>
  <c r="Z405" i="4"/>
  <c r="Z401" i="4"/>
  <c r="Z397" i="4"/>
  <c r="Z393" i="4"/>
  <c r="Z389" i="4"/>
  <c r="Z385" i="4"/>
  <c r="Z381" i="4"/>
  <c r="Z377" i="4"/>
  <c r="Z373" i="4"/>
  <c r="Z369" i="4"/>
  <c r="Z365" i="4"/>
  <c r="Z361" i="4"/>
  <c r="Z357" i="4"/>
  <c r="Z353" i="4"/>
  <c r="Z349" i="4"/>
  <c r="Z345" i="4"/>
  <c r="Z341" i="4"/>
  <c r="Z337" i="4"/>
  <c r="Z333" i="4"/>
  <c r="Z329" i="4"/>
  <c r="Z324" i="4"/>
  <c r="Z320" i="4"/>
  <c r="Z316" i="4"/>
  <c r="Z312" i="4"/>
  <c r="Z308" i="4"/>
  <c r="Z304" i="4"/>
  <c r="Z300" i="4"/>
  <c r="Z296" i="4"/>
  <c r="Z292" i="4"/>
  <c r="Z288" i="4"/>
  <c r="Z284" i="4"/>
  <c r="Z280" i="4"/>
  <c r="Z276" i="4"/>
  <c r="Z272" i="4"/>
  <c r="Z268" i="4"/>
  <c r="Z264" i="4"/>
  <c r="Z260" i="4"/>
  <c r="Z256" i="4"/>
  <c r="Z252" i="4"/>
  <c r="Z248" i="4"/>
  <c r="Z244" i="4"/>
  <c r="Z240" i="4"/>
  <c r="Z236" i="4"/>
  <c r="Z232" i="4"/>
  <c r="Z228" i="4"/>
  <c r="Z224" i="4"/>
  <c r="Z220" i="4"/>
  <c r="Z216" i="4"/>
  <c r="Z212" i="4"/>
  <c r="Z208" i="4"/>
  <c r="Z204" i="4"/>
  <c r="Z200" i="4"/>
  <c r="Z196" i="4"/>
  <c r="Z192" i="4"/>
  <c r="Z188" i="4"/>
  <c r="Z184" i="4"/>
  <c r="Z180" i="4"/>
  <c r="Z176" i="4"/>
  <c r="Z172" i="4"/>
  <c r="Z168" i="4"/>
  <c r="Z164" i="4"/>
  <c r="Z160" i="4"/>
  <c r="Z156" i="4"/>
  <c r="Z152" i="4"/>
  <c r="Z148" i="4"/>
  <c r="Z144" i="4"/>
  <c r="V2" i="4"/>
  <c r="Z2" i="4" s="1"/>
  <c r="V589" i="3"/>
  <c r="Z589" i="3" s="1"/>
  <c r="Z725" i="3"/>
  <c r="V1033" i="3"/>
  <c r="Z1033" i="3" s="1"/>
  <c r="Z811" i="3"/>
  <c r="V431" i="3"/>
  <c r="Z431" i="3" s="1"/>
  <c r="Z521" i="3"/>
  <c r="V1223" i="3"/>
  <c r="Z1223" i="3" s="1"/>
  <c r="Z69" i="3"/>
  <c r="V1338" i="3"/>
  <c r="Z1338" i="3" s="1"/>
  <c r="Z988" i="3"/>
  <c r="V692" i="3"/>
  <c r="Z692" i="3" s="1"/>
  <c r="Z227" i="3"/>
  <c r="V202" i="3"/>
  <c r="Z202" i="3" s="1"/>
  <c r="Z535" i="3"/>
  <c r="V51" i="3"/>
  <c r="Z51" i="3" s="1"/>
  <c r="Z965" i="3"/>
  <c r="V527" i="3"/>
  <c r="Z527" i="3" s="1"/>
  <c r="Z1075" i="3"/>
  <c r="V658" i="3"/>
  <c r="Z658" i="3" s="1"/>
  <c r="Z493" i="3"/>
  <c r="V1282" i="3"/>
  <c r="Z1282" i="3" s="1"/>
  <c r="Z172" i="3"/>
  <c r="V1175" i="3"/>
  <c r="Z1175" i="3" s="1"/>
  <c r="V236" i="3"/>
  <c r="Z236" i="3" s="1"/>
  <c r="U2" i="3"/>
  <c r="E2" i="2" s="1"/>
  <c r="C2" i="2"/>
  <c r="G2" i="2"/>
  <c r="I2" i="2"/>
  <c r="V387" i="3"/>
  <c r="Z387" i="3" s="1"/>
  <c r="V196" i="3"/>
  <c r="Z196" i="3" s="1"/>
  <c r="V632" i="3"/>
  <c r="Z632" i="3" s="1"/>
  <c r="V1298" i="3"/>
  <c r="Z1298" i="3" s="1"/>
  <c r="V450" i="3"/>
  <c r="Z450" i="3" s="1"/>
  <c r="V1235" i="3"/>
  <c r="Z1235" i="3" s="1"/>
  <c r="V807" i="3"/>
  <c r="Z807" i="3" s="1"/>
  <c r="V1238" i="3"/>
  <c r="Z1238" i="3" s="1"/>
  <c r="V1243" i="3"/>
  <c r="Z1243" i="3" s="1"/>
  <c r="V1143" i="3"/>
  <c r="Z1143" i="3" s="1"/>
  <c r="V161" i="3"/>
  <c r="Z161" i="3" s="1"/>
  <c r="V782" i="3"/>
  <c r="Z782" i="3" s="1"/>
  <c r="V1224" i="3"/>
  <c r="Z1224" i="3" s="1"/>
  <c r="V121" i="3"/>
  <c r="Z121" i="3" s="1"/>
  <c r="V322" i="3"/>
  <c r="Z322" i="3" s="1"/>
  <c r="V509" i="3"/>
  <c r="Z509" i="3" s="1"/>
  <c r="V698" i="3"/>
  <c r="Z698" i="3" s="1"/>
  <c r="V508" i="3"/>
  <c r="Z508" i="3" s="1"/>
  <c r="V1186" i="3"/>
  <c r="Z1186" i="3" s="1"/>
  <c r="Z866" i="3"/>
  <c r="V979" i="3"/>
  <c r="Z979" i="3" s="1"/>
  <c r="Z1066" i="3"/>
  <c r="V1312" i="3"/>
  <c r="Z1312" i="3" s="1"/>
  <c r="Z726" i="3"/>
  <c r="V978" i="3"/>
  <c r="Z978" i="3" s="1"/>
  <c r="Z353" i="3"/>
  <c r="V639" i="3"/>
  <c r="Z639" i="3" s="1"/>
  <c r="Z897" i="3"/>
  <c r="V42" i="3"/>
  <c r="Z42" i="3" s="1"/>
  <c r="Z256" i="3"/>
  <c r="V1296" i="3"/>
  <c r="Z1296" i="3" s="1"/>
  <c r="Z668" i="3"/>
  <c r="V1109" i="3"/>
  <c r="Z1109" i="3" s="1"/>
  <c r="Z523" i="3"/>
  <c r="V342" i="3"/>
  <c r="Z342" i="3" s="1"/>
  <c r="Z117" i="3"/>
  <c r="V733" i="3"/>
  <c r="Z733" i="3" s="1"/>
  <c r="Z628" i="3"/>
  <c r="V629" i="3"/>
  <c r="Z629" i="3" s="1"/>
  <c r="Z637" i="3"/>
  <c r="V1072" i="3"/>
  <c r="Z1072" i="3" s="1"/>
  <c r="V557" i="3"/>
  <c r="Z557" i="3" s="1"/>
  <c r="Z1267" i="3"/>
  <c r="V1047" i="3"/>
  <c r="Z1047" i="3" s="1"/>
  <c r="B2" i="2"/>
  <c r="D2" i="2"/>
  <c r="H2" i="2"/>
  <c r="Z970" i="3"/>
  <c r="V843" i="3"/>
  <c r="Z843" i="3" s="1"/>
  <c r="V1292" i="3"/>
  <c r="Z1292" i="3" s="1"/>
  <c r="Z554" i="3"/>
  <c r="V999" i="3"/>
  <c r="Z999" i="3" s="1"/>
  <c r="Z923" i="3"/>
  <c r="V576" i="3"/>
  <c r="Z576" i="3" s="1"/>
  <c r="Z489" i="3"/>
  <c r="V1137" i="3"/>
  <c r="Z1137" i="3" s="1"/>
  <c r="Z886" i="3"/>
  <c r="V1155" i="3"/>
  <c r="Z1155" i="3" s="1"/>
  <c r="Z278" i="3"/>
  <c r="V285" i="3"/>
  <c r="Z285" i="3" s="1"/>
  <c r="V392" i="3"/>
  <c r="Z392" i="3" s="1"/>
  <c r="Z313" i="3"/>
  <c r="V291" i="3"/>
  <c r="Z291" i="3" s="1"/>
  <c r="Z344" i="3"/>
  <c r="V1087" i="3"/>
  <c r="Z1087" i="3" s="1"/>
  <c r="Z985" i="3"/>
  <c r="V591" i="3"/>
  <c r="Z591" i="3" s="1"/>
  <c r="V139" i="3"/>
  <c r="Z139" i="3" s="1"/>
  <c r="Z777" i="3"/>
  <c r="V797" i="3"/>
  <c r="Z797" i="3" s="1"/>
  <c r="Z229" i="3"/>
  <c r="V1113" i="3"/>
  <c r="Z1113" i="3" s="1"/>
  <c r="Z1316" i="3"/>
  <c r="Z1134" i="3"/>
  <c r="V1039" i="3"/>
  <c r="Z1039" i="3" s="1"/>
  <c r="Z900" i="3"/>
  <c r="V785" i="3"/>
  <c r="Z785" i="3" s="1"/>
  <c r="Z674" i="3"/>
  <c r="V514" i="3"/>
  <c r="Z514" i="3" s="1"/>
  <c r="Z412" i="3"/>
  <c r="V298" i="3"/>
  <c r="Z298" i="3" s="1"/>
  <c r="Z182" i="3"/>
  <c r="V43" i="3"/>
  <c r="Z43" i="3" s="1"/>
  <c r="Z613" i="3"/>
  <c r="V649" i="3"/>
  <c r="Z649" i="3" s="1"/>
  <c r="Z1246" i="3"/>
  <c r="V421" i="3"/>
  <c r="Z421" i="3" s="1"/>
  <c r="Z33" i="3"/>
  <c r="V204" i="3"/>
  <c r="Z204" i="3" s="1"/>
  <c r="Z456" i="3"/>
  <c r="V4" i="3"/>
  <c r="Z4" i="3" s="1"/>
  <c r="Z56" i="3"/>
  <c r="V502" i="3"/>
  <c r="Z502" i="3" s="1"/>
  <c r="Z1114" i="3"/>
  <c r="V19" i="3"/>
  <c r="Z19" i="3" s="1"/>
  <c r="Z155" i="3"/>
  <c r="V917" i="3"/>
  <c r="Z917" i="3" s="1"/>
  <c r="Z349" i="3"/>
  <c r="V187" i="3"/>
  <c r="Z187" i="3" s="1"/>
  <c r="Z754" i="3"/>
  <c r="V133" i="3"/>
  <c r="Z133" i="3" s="1"/>
  <c r="Z97" i="3"/>
  <c r="V63" i="3"/>
  <c r="Z63" i="3" s="1"/>
  <c r="Z592" i="3"/>
  <c r="V595" i="3"/>
  <c r="Z595" i="3" s="1"/>
  <c r="Z272" i="3"/>
  <c r="V936" i="3"/>
  <c r="Z936" i="3" s="1"/>
  <c r="Z341" i="3"/>
  <c r="V333" i="3"/>
  <c r="Z333" i="3" s="1"/>
  <c r="Z1164" i="3"/>
  <c r="V273" i="3"/>
  <c r="Z273" i="3" s="1"/>
  <c r="Z1152" i="3"/>
  <c r="V693" i="3"/>
  <c r="Z693" i="3" s="1"/>
  <c r="Z854" i="3"/>
  <c r="V112" i="3"/>
  <c r="Z112" i="3" s="1"/>
  <c r="Z495" i="3"/>
  <c r="V1138" i="3"/>
  <c r="Z1138" i="3" s="1"/>
  <c r="Z912" i="3"/>
  <c r="Z61" i="3"/>
  <c r="V1042" i="3"/>
  <c r="Z1042" i="3" s="1"/>
  <c r="Z403" i="3"/>
  <c r="Z1097" i="3"/>
  <c r="V116" i="3"/>
  <c r="Z116" i="3" s="1"/>
  <c r="Z636" i="3"/>
  <c r="Z281" i="3"/>
  <c r="Z786" i="3"/>
  <c r="Z1000" i="3"/>
  <c r="V399" i="3"/>
  <c r="Z399" i="3" s="1"/>
  <c r="V137" i="3"/>
  <c r="Z137" i="3" s="1"/>
  <c r="V825" i="3"/>
  <c r="Z825" i="3" s="1"/>
  <c r="V160" i="3"/>
  <c r="Z160" i="3" s="1"/>
  <c r="V604" i="3"/>
  <c r="Z604" i="3" s="1"/>
  <c r="V715" i="3"/>
  <c r="Z715" i="3" s="1"/>
  <c r="V347" i="3"/>
  <c r="Z347" i="3" s="1"/>
  <c r="V893" i="3"/>
  <c r="Z893" i="3" s="1"/>
  <c r="V1025" i="3"/>
  <c r="Z1025" i="3" s="1"/>
  <c r="V1006" i="3"/>
  <c r="Z1006" i="3" s="1"/>
  <c r="V148" i="3"/>
  <c r="Z148" i="3" s="1"/>
  <c r="V621" i="3"/>
  <c r="Z621" i="3" s="1"/>
  <c r="V874" i="3"/>
  <c r="Z874" i="3" s="1"/>
  <c r="V696" i="3"/>
  <c r="Z696" i="3" s="1"/>
  <c r="V1179" i="3"/>
  <c r="Z1179" i="3" s="1"/>
  <c r="V1218" i="3"/>
  <c r="Z1218" i="3" s="1"/>
  <c r="V1083" i="3"/>
  <c r="Z1083" i="3" s="1"/>
  <c r="V711" i="3"/>
  <c r="Z711" i="3" s="1"/>
  <c r="V12" i="3"/>
  <c r="Z12" i="3" s="1"/>
  <c r="V159" i="3"/>
  <c r="Z159" i="3" s="1"/>
  <c r="V675" i="3"/>
  <c r="Z675" i="3" s="1"/>
  <c r="Z666" i="3"/>
  <c r="V109" i="3"/>
  <c r="Z109" i="3" s="1"/>
  <c r="V418" i="3"/>
  <c r="Z418" i="3" s="1"/>
  <c r="V526" i="3"/>
  <c r="Z526" i="3" s="1"/>
  <c r="V164" i="3"/>
  <c r="Z164" i="3" s="1"/>
  <c r="V131" i="3"/>
  <c r="Z131" i="3" s="1"/>
  <c r="V707" i="3"/>
  <c r="Z707" i="3" s="1"/>
  <c r="V107" i="3"/>
  <c r="Z107" i="3" s="1"/>
  <c r="V14" i="3"/>
  <c r="Z14" i="3" s="1"/>
  <c r="V821" i="3"/>
  <c r="Z821" i="3" s="1"/>
  <c r="V67" i="3"/>
  <c r="Z67" i="3" s="1"/>
  <c r="V1123" i="3"/>
  <c r="Z1123" i="3" s="1"/>
  <c r="V1091" i="3"/>
  <c r="Z1091" i="3" s="1"/>
  <c r="V427" i="3"/>
  <c r="Z427" i="3" s="1"/>
  <c r="V1115" i="3"/>
  <c r="Z1115" i="3" s="1"/>
  <c r="V1190" i="3"/>
  <c r="Z1190" i="3" s="1"/>
  <c r="V870" i="3"/>
  <c r="Z870" i="3" s="1"/>
  <c r="V257" i="3"/>
  <c r="Z257" i="3" s="1"/>
  <c r="V1308" i="3"/>
  <c r="Z1308" i="3" s="1"/>
  <c r="V1330" i="3"/>
  <c r="Z1330" i="3" s="1"/>
  <c r="V1182" i="3"/>
  <c r="Z1182" i="3" s="1"/>
  <c r="V577" i="3"/>
  <c r="Z577" i="3" s="1"/>
  <c r="V110" i="3"/>
  <c r="Z110" i="3" s="1"/>
  <c r="V824" i="3"/>
  <c r="Z824" i="3" s="1"/>
  <c r="V250" i="3"/>
  <c r="Z250" i="3" s="1"/>
  <c r="V587" i="3"/>
  <c r="Z587" i="3" s="1"/>
  <c r="V742" i="3"/>
  <c r="Z742" i="3" s="1"/>
  <c r="V647" i="3"/>
  <c r="Z647" i="3" s="1"/>
  <c r="V265" i="3"/>
  <c r="Z265" i="3" s="1"/>
  <c r="V1304" i="3"/>
  <c r="Z1304" i="3" s="1"/>
  <c r="V1024" i="3"/>
  <c r="Z1024" i="3" s="1"/>
  <c r="V964" i="3"/>
  <c r="Z964" i="3" s="1"/>
  <c r="V800" i="3"/>
  <c r="Z800" i="3" s="1"/>
  <c r="V556" i="3"/>
  <c r="Z556" i="3" s="1"/>
  <c r="V734" i="3"/>
  <c r="Z734" i="3" s="1"/>
  <c r="V17" i="3"/>
  <c r="Z17" i="3" s="1"/>
  <c r="V1319" i="3"/>
  <c r="Z1319" i="3" s="1"/>
  <c r="V729" i="3"/>
  <c r="Z729" i="3" s="1"/>
  <c r="V1257" i="3"/>
  <c r="Z1257" i="3" s="1"/>
  <c r="V1037" i="3"/>
  <c r="Z1037" i="3" s="1"/>
  <c r="V980" i="3"/>
  <c r="Z980" i="3" s="1"/>
  <c r="V930" i="3"/>
  <c r="Z930" i="3" s="1"/>
  <c r="V760" i="3"/>
  <c r="Z760" i="3" s="1"/>
  <c r="V672" i="3"/>
  <c r="Z672" i="3" s="1"/>
  <c r="V611" i="3"/>
  <c r="Z611" i="3" s="1"/>
  <c r="V539" i="3"/>
  <c r="Z539" i="3" s="1"/>
  <c r="V486" i="3"/>
  <c r="Z486" i="3" s="1"/>
  <c r="V436" i="3"/>
  <c r="Z436" i="3" s="1"/>
  <c r="V381" i="3"/>
  <c r="Z381" i="3" s="1"/>
  <c r="V180" i="3"/>
  <c r="Z180" i="3" s="1"/>
  <c r="V123" i="3"/>
  <c r="Z123" i="3" s="1"/>
  <c r="V26" i="3"/>
  <c r="Z26" i="3" s="1"/>
  <c r="V716" i="3"/>
  <c r="Z716" i="3" s="1"/>
  <c r="V44" i="3"/>
  <c r="Z44" i="3" s="1"/>
  <c r="V830" i="3"/>
  <c r="Z830" i="3" s="1"/>
  <c r="V1323" i="3"/>
  <c r="Z1323" i="3" s="1"/>
  <c r="V1055" i="3"/>
  <c r="Z1055" i="3" s="1"/>
  <c r="V1005" i="3"/>
  <c r="Z1005" i="3" s="1"/>
  <c r="V947" i="3"/>
  <c r="Z947" i="3" s="1"/>
  <c r="V212" i="3"/>
  <c r="Z212" i="3" s="1"/>
  <c r="V228" i="3"/>
  <c r="Z228" i="3" s="1"/>
  <c r="V948" i="3"/>
  <c r="Z948" i="3" s="1"/>
  <c r="V1222" i="3"/>
  <c r="Z1222" i="3" s="1"/>
  <c r="V625" i="3"/>
  <c r="Z625" i="3" s="1"/>
  <c r="V455" i="3"/>
  <c r="Z455" i="3" s="1"/>
  <c r="V401" i="3"/>
  <c r="Z401" i="3" s="1"/>
  <c r="V796" i="3"/>
  <c r="Z796" i="3" s="1"/>
  <c r="V644" i="3"/>
  <c r="Z644" i="3" s="1"/>
  <c r="V1160" i="3"/>
  <c r="Z1160" i="3" s="1"/>
  <c r="V323" i="3"/>
  <c r="Z323" i="3" s="1"/>
  <c r="V483" i="3"/>
  <c r="Z483" i="3" s="1"/>
  <c r="V1129" i="3"/>
  <c r="Z1129" i="3" s="1"/>
  <c r="V1103" i="3"/>
  <c r="Z1103" i="3" s="1"/>
  <c r="V460" i="3"/>
  <c r="Z460" i="3" s="1"/>
  <c r="V953" i="3"/>
  <c r="Z953" i="3" s="1"/>
  <c r="V434" i="3"/>
  <c r="Z434" i="3" s="1"/>
  <c r="V151" i="3"/>
  <c r="Z151" i="3" s="1"/>
  <c r="V1034" i="3"/>
  <c r="Z1034" i="3" s="1"/>
  <c r="V896" i="3"/>
  <c r="Z896" i="3" s="1"/>
  <c r="V1311" i="3"/>
  <c r="Z1311" i="3" s="1"/>
  <c r="V699" i="3"/>
  <c r="Z699" i="3" s="1"/>
  <c r="V1100" i="3"/>
  <c r="Z1100" i="3" s="1"/>
  <c r="V511" i="3"/>
  <c r="Z511" i="3" s="1"/>
  <c r="V560" i="3"/>
  <c r="Z560" i="3" s="1"/>
  <c r="V1225" i="3"/>
  <c r="Z1225" i="3" s="1"/>
  <c r="V1067" i="3"/>
  <c r="Z1067" i="3" s="1"/>
  <c r="V88" i="3"/>
  <c r="Z88" i="3" s="1"/>
  <c r="V718" i="3"/>
  <c r="Z718" i="3" s="1"/>
  <c r="V18" i="3"/>
  <c r="Z18" i="3" s="1"/>
  <c r="V687" i="3"/>
  <c r="Z687" i="3" s="1"/>
  <c r="V791" i="3"/>
  <c r="Z791" i="3" s="1"/>
  <c r="V1189" i="3"/>
  <c r="Z1189" i="3" s="1"/>
  <c r="V714" i="3"/>
  <c r="Z714" i="3" s="1"/>
  <c r="V240" i="3"/>
  <c r="Z240" i="3" s="1"/>
  <c r="V764" i="3"/>
  <c r="Z764" i="3" s="1"/>
  <c r="V748" i="3"/>
  <c r="Z748" i="3" s="1"/>
  <c r="V253" i="3"/>
  <c r="Z253" i="3" s="1"/>
  <c r="V195" i="3"/>
  <c r="Z195" i="3" s="1"/>
  <c r="V299" i="3"/>
  <c r="Z299" i="3" s="1"/>
  <c r="V1300" i="3"/>
  <c r="Z1300" i="3" s="1"/>
  <c r="V594" i="3"/>
  <c r="Z594" i="3" s="1"/>
  <c r="V467" i="3"/>
  <c r="Z467" i="3" s="1"/>
  <c r="V1157" i="3"/>
  <c r="Z1157" i="3" s="1"/>
  <c r="V543" i="3"/>
  <c r="Z543" i="3" s="1"/>
  <c r="V501" i="3"/>
  <c r="Z501" i="3" s="1"/>
  <c r="V329" i="3"/>
  <c r="Z329" i="3" s="1"/>
  <c r="V522" i="3"/>
  <c r="Z522" i="3" s="1"/>
  <c r="V73" i="3"/>
  <c r="Z73" i="3" s="1"/>
  <c r="V991" i="3"/>
  <c r="Z991" i="3" s="1"/>
  <c r="V244" i="3"/>
  <c r="Z244" i="3" s="1"/>
  <c r="V136" i="3"/>
  <c r="Z136" i="3" s="1"/>
  <c r="V142" i="3"/>
  <c r="Z142" i="3" s="1"/>
  <c r="V55" i="3"/>
  <c r="Z55" i="3" s="1"/>
  <c r="V64" i="3"/>
  <c r="Z64" i="3" s="1"/>
  <c r="V712" i="3"/>
  <c r="Z712" i="3" s="1"/>
  <c r="V763" i="3"/>
  <c r="Z763" i="3" s="1"/>
  <c r="V677" i="3"/>
  <c r="Z677" i="3" s="1"/>
  <c r="V743" i="3"/>
  <c r="Z743" i="3" s="1"/>
  <c r="V572" i="3"/>
  <c r="Z572" i="3" s="1"/>
  <c r="V618" i="3"/>
  <c r="Z618" i="3" s="1"/>
  <c r="V620" i="3"/>
  <c r="Z620" i="3" s="1"/>
  <c r="V1337" i="3"/>
  <c r="Z1337" i="3" s="1"/>
  <c r="V1329" i="3"/>
  <c r="Z1329" i="3" s="1"/>
  <c r="V1043" i="3"/>
  <c r="Z1043" i="3" s="1"/>
  <c r="V860" i="3"/>
  <c r="Z860" i="3" s="1"/>
  <c r="V541" i="3"/>
  <c r="Z541" i="3" s="1"/>
  <c r="V1314" i="3"/>
  <c r="Z1314" i="3" s="1"/>
  <c r="V1208" i="3"/>
  <c r="Z1208" i="3" s="1"/>
  <c r="V1132" i="3"/>
  <c r="Z1132" i="3" s="1"/>
  <c r="V296" i="3"/>
  <c r="Z296" i="3" s="1"/>
  <c r="V209" i="3"/>
  <c r="Z209" i="3" s="1"/>
  <c r="V1244" i="3"/>
  <c r="Z1244" i="3" s="1"/>
  <c r="V1054" i="3"/>
  <c r="Z1054" i="3" s="1"/>
  <c r="V708" i="3"/>
  <c r="Z708" i="3" s="1"/>
  <c r="V1233" i="3"/>
  <c r="Z1233" i="3" s="1"/>
  <c r="V48" i="3"/>
  <c r="Z48" i="3" s="1"/>
  <c r="V804" i="3"/>
  <c r="Z804" i="3" s="1"/>
  <c r="V954" i="3"/>
  <c r="Z954" i="3" s="1"/>
  <c r="V510" i="3"/>
  <c r="Z510" i="3" s="1"/>
  <c r="V482" i="3"/>
  <c r="Z482" i="3" s="1"/>
  <c r="V757" i="3"/>
  <c r="Z757" i="3" s="1"/>
  <c r="V149" i="3"/>
  <c r="Z149" i="3" s="1"/>
  <c r="V237" i="3"/>
  <c r="Z237" i="3" s="1"/>
  <c r="V85" i="3"/>
  <c r="Z85" i="3" s="1"/>
  <c r="V950" i="3"/>
  <c r="Z950" i="3" s="1"/>
  <c r="V40" i="3"/>
  <c r="Z40" i="3" s="1"/>
  <c r="V87" i="3"/>
  <c r="Z87" i="3" s="1"/>
  <c r="V728" i="3"/>
  <c r="Z728" i="3" s="1"/>
  <c r="V1283" i="3"/>
  <c r="Z1283" i="3" s="1"/>
  <c r="V669" i="3"/>
  <c r="Z669" i="3" s="1"/>
  <c r="V260" i="3"/>
  <c r="Z260" i="3" s="1"/>
  <c r="V538" i="3"/>
  <c r="Z538" i="3" s="1"/>
  <c r="V710" i="3"/>
  <c r="Z710" i="3" s="1"/>
  <c r="V671" i="3"/>
  <c r="Z671" i="3" s="1"/>
  <c r="V262" i="3"/>
  <c r="Z262" i="3" s="1"/>
  <c r="V1008" i="3"/>
  <c r="Z1008" i="3" s="1"/>
  <c r="V86" i="3"/>
  <c r="Z86" i="3" s="1"/>
  <c r="V150" i="3"/>
  <c r="Z150" i="3" s="1"/>
  <c r="V384" i="3"/>
  <c r="Z384" i="3" s="1"/>
  <c r="V474" i="3"/>
  <c r="Z474" i="3" s="1"/>
  <c r="V552" i="3"/>
  <c r="Z552" i="3" s="1"/>
  <c r="V982" i="3"/>
  <c r="Z982" i="3" s="1"/>
  <c r="V463" i="3"/>
  <c r="Z463" i="3" s="1"/>
  <c r="V1229" i="3"/>
  <c r="Z1229" i="3" s="1"/>
  <c r="V569" i="3"/>
  <c r="Z569" i="3" s="1"/>
  <c r="V478" i="3"/>
  <c r="Z478" i="3" s="1"/>
  <c r="V1029" i="3"/>
  <c r="Z1029" i="3" s="1"/>
  <c r="V470" i="3"/>
  <c r="Z470" i="3" s="1"/>
  <c r="V549" i="3"/>
  <c r="Z549" i="3" s="1"/>
  <c r="V1333" i="3"/>
  <c r="Z1333" i="3" s="1"/>
  <c r="V394" i="3"/>
  <c r="Z394" i="3" s="1"/>
  <c r="V79" i="3"/>
  <c r="Z79" i="3" s="1"/>
  <c r="V31" i="3"/>
  <c r="Z31" i="3" s="1"/>
  <c r="V404" i="3"/>
  <c r="Z404" i="3" s="1"/>
  <c r="V114" i="3"/>
  <c r="Z114" i="3" s="1"/>
  <c r="V1170" i="3"/>
  <c r="Z1170" i="3" s="1"/>
  <c r="V887" i="3"/>
  <c r="Z887" i="3" s="1"/>
  <c r="V814" i="3"/>
  <c r="Z814" i="3" s="1"/>
  <c r="V1176" i="3"/>
  <c r="Z1176" i="3" s="1"/>
  <c r="V1177" i="3"/>
  <c r="Z1177" i="3" s="1"/>
  <c r="V989" i="3"/>
  <c r="Z989" i="3" s="1"/>
  <c r="V32" i="3"/>
  <c r="Z32" i="3" s="1"/>
  <c r="V100" i="3"/>
  <c r="Z100" i="3" s="1"/>
  <c r="V469" i="3"/>
  <c r="Z469" i="3" s="1"/>
  <c r="V686" i="3"/>
  <c r="Z686" i="3" s="1"/>
  <c r="V1059" i="3"/>
  <c r="Z1059" i="3" s="1"/>
  <c r="V413" i="3"/>
  <c r="Z413" i="3" s="1"/>
  <c r="V1045" i="3"/>
  <c r="Z1045" i="3" s="1"/>
  <c r="V135" i="3"/>
  <c r="Z135" i="3" s="1"/>
  <c r="V465" i="3"/>
  <c r="Z465" i="3" s="1"/>
  <c r="V519" i="3"/>
  <c r="Z519" i="3" s="1"/>
  <c r="V769" i="3"/>
  <c r="Z769" i="3" s="1"/>
  <c r="V1085" i="3"/>
  <c r="Z1085" i="3" s="1"/>
  <c r="V546" i="3"/>
  <c r="Z546" i="3" s="1"/>
  <c r="V1181" i="3"/>
  <c r="Z1181" i="3" s="1"/>
  <c r="V345" i="3"/>
  <c r="Z345" i="3" s="1"/>
  <c r="V847" i="3"/>
  <c r="Z847" i="3" s="1"/>
  <c r="V503" i="3"/>
  <c r="Z503" i="3" s="1"/>
  <c r="V706" i="3"/>
  <c r="Z706" i="3" s="1"/>
  <c r="V941" i="3"/>
  <c r="Z941" i="3" s="1"/>
  <c r="V255" i="3"/>
  <c r="Z255" i="3" s="1"/>
  <c r="V555" i="3"/>
  <c r="Z555" i="3" s="1"/>
  <c r="V1183" i="3"/>
  <c r="Z1183" i="3" s="1"/>
  <c r="V720" i="3"/>
  <c r="Z720" i="3" s="1"/>
  <c r="V607" i="3"/>
  <c r="Z607" i="3" s="1"/>
  <c r="V274" i="3"/>
  <c r="Z274" i="3" s="1"/>
  <c r="V973" i="3"/>
  <c r="Z973" i="3" s="1"/>
  <c r="V691" i="3"/>
  <c r="Z691" i="3" s="1"/>
  <c r="V1050" i="3"/>
  <c r="Z1050" i="3" s="1"/>
  <c r="V1032" i="3"/>
  <c r="Z1032" i="3" s="1"/>
  <c r="V1057" i="3"/>
  <c r="Z1057" i="3" s="1"/>
  <c r="V663" i="3"/>
  <c r="Z663" i="3" s="1"/>
  <c r="V703" i="3"/>
  <c r="Z703" i="3" s="1"/>
  <c r="V234" i="3"/>
  <c r="Z234" i="3" s="1"/>
  <c r="V911" i="3"/>
  <c r="Z911" i="3" s="1"/>
  <c r="V1196" i="3"/>
  <c r="Z1196" i="3" s="1"/>
  <c r="V1062" i="3"/>
  <c r="Z1062" i="3" s="1"/>
  <c r="V146" i="3"/>
  <c r="Z146" i="3" s="1"/>
  <c r="V1014" i="3"/>
  <c r="Z1014" i="3" s="1"/>
  <c r="V1334" i="3"/>
  <c r="Z1334" i="3" s="1"/>
  <c r="V602" i="3"/>
  <c r="Z602" i="3" s="1"/>
  <c r="V905" i="3"/>
  <c r="Z905" i="3" s="1"/>
  <c r="V615" i="3"/>
  <c r="Z615" i="3" s="1"/>
  <c r="V1341" i="3"/>
  <c r="Z1341" i="3" s="1"/>
  <c r="V1285" i="3"/>
  <c r="Z1285" i="3" s="1"/>
  <c r="V1227" i="3"/>
  <c r="Z1227" i="3" s="1"/>
  <c r="V1161" i="3"/>
  <c r="Z1161" i="3" s="1"/>
  <c r="V1104" i="3"/>
  <c r="Z1104" i="3" s="1"/>
  <c r="V1069" i="3"/>
  <c r="Z1069" i="3" s="1"/>
  <c r="V1009" i="3"/>
  <c r="Z1009" i="3" s="1"/>
  <c r="V955" i="3"/>
  <c r="Z955" i="3" s="1"/>
  <c r="V898" i="3"/>
  <c r="Z898" i="3" s="1"/>
  <c r="V783" i="3"/>
  <c r="Z783" i="3" s="1"/>
  <c r="V700" i="3"/>
  <c r="Z700" i="3" s="1"/>
  <c r="V641" i="3"/>
  <c r="Z641" i="3" s="1"/>
  <c r="V561" i="3"/>
  <c r="Z561" i="3" s="1"/>
  <c r="V512" i="3"/>
  <c r="Z512" i="3" s="1"/>
  <c r="V461" i="3"/>
  <c r="Z461" i="3" s="1"/>
  <c r="V410" i="3"/>
  <c r="Z410" i="3" s="1"/>
  <c r="V325" i="3"/>
  <c r="Z325" i="3" s="1"/>
  <c r="V238" i="3"/>
  <c r="Z238" i="3" s="1"/>
  <c r="V152" i="3"/>
  <c r="Z152" i="3" s="1"/>
  <c r="V90" i="3"/>
  <c r="Z90" i="3" s="1"/>
  <c r="V582" i="3"/>
  <c r="Z582" i="3" s="1"/>
  <c r="V356" i="3"/>
  <c r="Z356" i="3" s="1"/>
  <c r="V266" i="3"/>
  <c r="Z266" i="3" s="1"/>
  <c r="V867" i="3"/>
  <c r="Z867" i="3" s="1"/>
  <c r="V1290" i="3"/>
  <c r="Z1290" i="3" s="1"/>
  <c r="V1240" i="3"/>
  <c r="Z1240" i="3" s="1"/>
  <c r="V1320" i="3"/>
  <c r="Z1320" i="3" s="1"/>
  <c r="V1245" i="3"/>
  <c r="Z1245" i="3" s="1"/>
  <c r="V1247" i="3"/>
  <c r="Z1247" i="3" s="1"/>
  <c r="V1004" i="3"/>
  <c r="Z1004" i="3" s="1"/>
  <c r="V1002" i="3"/>
  <c r="Z1002" i="3" s="1"/>
  <c r="V332" i="3"/>
  <c r="Z332" i="3" s="1"/>
  <c r="V225" i="3"/>
  <c r="Z225" i="3" s="1"/>
  <c r="V464" i="3"/>
  <c r="Z464" i="3" s="1"/>
  <c r="V490" i="3"/>
  <c r="Z490" i="3" s="1"/>
  <c r="V1192" i="3"/>
  <c r="Z1192" i="3" s="1"/>
  <c r="V192" i="3"/>
  <c r="Z192" i="3" s="1"/>
  <c r="V49" i="3"/>
  <c r="Z49" i="3" s="1"/>
  <c r="V755" i="3"/>
  <c r="Z755" i="3" s="1"/>
  <c r="V428" i="3"/>
  <c r="Z428" i="3" s="1"/>
  <c r="V129" i="3"/>
  <c r="Z129" i="3" s="1"/>
  <c r="V170" i="3"/>
  <c r="Z170" i="3" s="1"/>
  <c r="V102" i="3"/>
  <c r="Z102" i="3" s="1"/>
  <c r="V1173" i="3"/>
  <c r="Z1173" i="3" s="1"/>
  <c r="V220" i="3"/>
  <c r="Z220" i="3" s="1"/>
  <c r="V316" i="3"/>
  <c r="Z316" i="3" s="1"/>
  <c r="V351" i="3"/>
  <c r="Z351" i="3" s="1"/>
  <c r="V459" i="3"/>
  <c r="Z459" i="3" s="1"/>
  <c r="V864" i="3"/>
  <c r="Z864" i="3" s="1"/>
  <c r="V951" i="3"/>
  <c r="Z951" i="3" s="1"/>
  <c r="V1226" i="3"/>
  <c r="Z1226" i="3" s="1"/>
  <c r="V1206" i="3"/>
  <c r="Z1206" i="3" s="1"/>
  <c r="V408" i="3"/>
  <c r="Z408" i="3" s="1"/>
  <c r="V724" i="3"/>
  <c r="Z724" i="3" s="1"/>
  <c r="V178" i="3"/>
  <c r="Z178" i="3" s="1"/>
  <c r="V1130" i="3"/>
  <c r="Z1130" i="3" s="1"/>
  <c r="V827" i="3"/>
  <c r="Z827" i="3" s="1"/>
  <c r="V24" i="3"/>
  <c r="Z24" i="3" s="1"/>
  <c r="V1185" i="3"/>
  <c r="Z1185" i="3" s="1"/>
  <c r="V177" i="3"/>
  <c r="Z177" i="3" s="1"/>
  <c r="V41" i="3"/>
  <c r="Z41" i="3" s="1"/>
  <c r="V928" i="3"/>
  <c r="Z928" i="3" s="1"/>
  <c r="V324" i="3"/>
  <c r="Z324" i="3" s="1"/>
  <c r="V433" i="3"/>
  <c r="Z433" i="3" s="1"/>
  <c r="V536" i="3"/>
  <c r="Z536" i="3" s="1"/>
  <c r="V122" i="3"/>
  <c r="Z122" i="3" s="1"/>
  <c r="V183" i="3"/>
  <c r="Z183" i="3" s="1"/>
  <c r="V458" i="3"/>
  <c r="Z458" i="3" s="1"/>
  <c r="V23" i="3"/>
  <c r="Z23" i="3" s="1"/>
  <c r="V670" i="3"/>
  <c r="Z670" i="3" s="1"/>
  <c r="V38" i="3"/>
  <c r="Z38" i="3" s="1"/>
  <c r="V179" i="3"/>
  <c r="Z179" i="3" s="1"/>
  <c r="V609" i="3"/>
  <c r="Z609" i="3" s="1"/>
  <c r="V261" i="3"/>
  <c r="Z261" i="3" s="1"/>
  <c r="V484" i="3"/>
  <c r="Z484" i="3" s="1"/>
  <c r="V119" i="3"/>
  <c r="Z119" i="3" s="1"/>
  <c r="V894" i="3"/>
  <c r="Z894" i="3" s="1"/>
  <c r="V727" i="3"/>
  <c r="Z727" i="3" s="1"/>
  <c r="V208" i="3"/>
  <c r="Z208" i="3" s="1"/>
  <c r="V1339" i="3"/>
  <c r="Z1339" i="3" s="1"/>
  <c r="V537" i="3"/>
  <c r="Z537" i="3" s="1"/>
  <c r="V952" i="3"/>
  <c r="Z952" i="3" s="1"/>
  <c r="V581" i="3"/>
  <c r="Z581" i="3" s="1"/>
  <c r="V432" i="3"/>
  <c r="Z432" i="3" s="1"/>
  <c r="V1007" i="3"/>
  <c r="Z1007" i="3" s="1"/>
  <c r="V1313" i="3"/>
  <c r="Z1313" i="3" s="1"/>
  <c r="V558" i="3"/>
  <c r="Z558" i="3" s="1"/>
  <c r="V580" i="3"/>
  <c r="Z580" i="3" s="1"/>
  <c r="V1207" i="3"/>
  <c r="Z1207" i="3" s="1"/>
  <c r="V294" i="3"/>
  <c r="Z294" i="3" s="1"/>
  <c r="V409" i="3"/>
  <c r="Z409" i="3" s="1"/>
  <c r="V865" i="3"/>
  <c r="Z865" i="3" s="1"/>
  <c r="V542" i="3"/>
  <c r="Z542" i="3" s="1"/>
  <c r="V259" i="3"/>
  <c r="Z259" i="3" s="1"/>
  <c r="V207" i="3"/>
  <c r="Z207" i="3" s="1"/>
  <c r="V927" i="3"/>
  <c r="Z927" i="3" s="1"/>
  <c r="V1340" i="3"/>
  <c r="Z1340" i="3" s="1"/>
  <c r="V806" i="3"/>
  <c r="Z806" i="3" s="1"/>
  <c r="V781" i="3"/>
  <c r="Z781" i="3" s="1"/>
  <c r="V321" i="3"/>
  <c r="Z321" i="3" s="1"/>
  <c r="V120" i="3"/>
  <c r="Z120" i="3" s="1"/>
  <c r="V610" i="3"/>
  <c r="Z610" i="3" s="1"/>
  <c r="V39" i="3"/>
  <c r="Z39" i="3" s="1"/>
  <c r="V206" i="3"/>
  <c r="Z206" i="3" s="1"/>
  <c r="V89" i="3"/>
  <c r="Z89" i="3" s="1"/>
  <c r="V1159" i="3"/>
  <c r="Z1159" i="3" s="1"/>
  <c r="V352" i="3"/>
  <c r="Z352" i="3" s="1"/>
  <c r="V679" i="3"/>
  <c r="Z679" i="3" s="1"/>
  <c r="V1031" i="3"/>
  <c r="Z1031" i="3" s="1"/>
  <c r="V1046" i="3"/>
  <c r="Z1046" i="3" s="1"/>
  <c r="V773" i="3"/>
  <c r="Z773" i="3" s="1"/>
  <c r="V794" i="3"/>
  <c r="Z794" i="3" s="1"/>
  <c r="V986" i="3"/>
  <c r="Z986" i="3" s="1"/>
  <c r="V311" i="3"/>
  <c r="Z311" i="3" s="1"/>
  <c r="V975" i="3"/>
  <c r="Z975" i="3" s="1"/>
  <c r="V530" i="3"/>
  <c r="Z530" i="3" s="1"/>
  <c r="V962" i="3"/>
  <c r="Z962" i="3" s="1"/>
  <c r="V1293" i="3"/>
  <c r="Z1293" i="3" s="1"/>
  <c r="V336" i="3"/>
  <c r="Z336" i="3" s="1"/>
  <c r="V995" i="3"/>
  <c r="Z995" i="3" s="1"/>
  <c r="V1219" i="3"/>
  <c r="Z1219" i="3" s="1"/>
  <c r="V449" i="3"/>
  <c r="Z449" i="3" s="1"/>
  <c r="V50" i="3"/>
  <c r="Z50" i="3" s="1"/>
  <c r="V233" i="3"/>
  <c r="Z233" i="3" s="1"/>
  <c r="V171" i="3"/>
  <c r="Z171" i="3" s="1"/>
  <c r="V1028" i="3"/>
  <c r="Z1028" i="3" s="1"/>
  <c r="V585" i="3"/>
  <c r="Z585" i="3" s="1"/>
  <c r="V1297" i="3"/>
  <c r="Z1297" i="3" s="1"/>
  <c r="V471" i="3"/>
  <c r="Z471" i="3" s="1"/>
  <c r="V1294" i="3"/>
  <c r="Z1294" i="3" s="1"/>
  <c r="V617" i="3"/>
  <c r="Z617" i="3" s="1"/>
  <c r="V284" i="3"/>
  <c r="Z284" i="3" s="1"/>
  <c r="V1309" i="3"/>
  <c r="Z1309" i="3" s="1"/>
  <c r="V904" i="3"/>
  <c r="Z904" i="3" s="1"/>
  <c r="V286" i="3"/>
  <c r="Z286" i="3" s="1"/>
  <c r="V280" i="3"/>
  <c r="Z280" i="3" s="1"/>
  <c r="V1013" i="3"/>
  <c r="Z1013" i="3" s="1"/>
  <c r="V1151" i="3"/>
  <c r="Z1151" i="3" s="1"/>
  <c r="V657" i="3"/>
  <c r="Z657" i="3" s="1"/>
  <c r="V477" i="3"/>
  <c r="Z477" i="3" s="1"/>
  <c r="V709" i="3"/>
  <c r="Z709" i="3" s="1"/>
  <c r="V214" i="3"/>
  <c r="Z214" i="3" s="1"/>
  <c r="V1259" i="3"/>
  <c r="Z1259" i="3" s="1"/>
  <c r="V829" i="3"/>
  <c r="Z829" i="3" s="1"/>
  <c r="V584" i="3"/>
  <c r="Z584" i="3" s="1"/>
  <c r="V355" i="3"/>
  <c r="Z355" i="3" s="1"/>
  <c r="V125" i="3"/>
  <c r="Z125" i="3" s="1"/>
  <c r="V627" i="3"/>
  <c r="Z627" i="3" s="1"/>
  <c r="V1202" i="3"/>
  <c r="Z1202" i="3" s="1"/>
  <c r="V1268" i="3"/>
  <c r="Z1268" i="3" s="1"/>
  <c r="V223" i="3"/>
  <c r="Z223" i="3" s="1"/>
  <c r="V36" i="3"/>
  <c r="Z36" i="3" s="1"/>
  <c r="V468" i="3"/>
  <c r="Z468" i="3" s="1"/>
  <c r="V59" i="3"/>
  <c r="Z59" i="3" s="1"/>
  <c r="V635" i="3"/>
  <c r="Z635" i="3" s="1"/>
  <c r="V597" i="3"/>
  <c r="Z597" i="3" s="1"/>
  <c r="V448" i="3"/>
  <c r="Z448" i="3" s="1"/>
  <c r="V1172" i="3"/>
  <c r="Z1172" i="3" s="1"/>
  <c r="V1230" i="3"/>
  <c r="Z1230" i="3" s="1"/>
  <c r="V1289" i="3"/>
  <c r="Z1289" i="3" s="1"/>
  <c r="V29" i="3"/>
  <c r="Z29" i="3" s="1"/>
  <c r="V1142" i="3"/>
  <c r="Z1142" i="3" s="1"/>
  <c r="V1154" i="3"/>
  <c r="Z1154" i="3" s="1"/>
  <c r="V731" i="3"/>
  <c r="Z731" i="3" s="1"/>
  <c r="V908" i="3"/>
  <c r="Z908" i="3" s="1"/>
  <c r="V1117" i="3"/>
  <c r="Z1117" i="3" s="1"/>
  <c r="V1026" i="3"/>
  <c r="Z1026" i="3" s="1"/>
  <c r="V95" i="3"/>
  <c r="Z95" i="3" s="1"/>
  <c r="V1252" i="3"/>
  <c r="Z1252" i="3" s="1"/>
  <c r="V485" i="3"/>
  <c r="Z485" i="3" s="1"/>
  <c r="V435" i="3"/>
  <c r="Z435" i="3" s="1"/>
  <c r="V895" i="3"/>
  <c r="Z895" i="3" s="1"/>
  <c r="V1187" i="3"/>
  <c r="Z1187" i="3" s="1"/>
  <c r="V1068" i="3"/>
  <c r="Z1068" i="3" s="1"/>
  <c r="V295" i="3"/>
  <c r="Z295" i="3" s="1"/>
  <c r="V1101" i="3"/>
  <c r="Z1101" i="3" s="1"/>
  <c r="V263" i="3"/>
  <c r="Z263" i="3" s="1"/>
  <c r="V407" i="3"/>
  <c r="Z407" i="3" s="1"/>
  <c r="V25" i="3"/>
  <c r="Z25" i="3" s="1"/>
  <c r="V759" i="3"/>
  <c r="Z759" i="3" s="1"/>
  <c r="V1254" i="3"/>
  <c r="Z1254" i="3" s="1"/>
  <c r="V1255" i="3"/>
  <c r="Z1255" i="3" s="1"/>
  <c r="V640" i="3"/>
  <c r="Z640" i="3" s="1"/>
  <c r="V350" i="3"/>
  <c r="Z350" i="3" s="1"/>
  <c r="V929" i="3"/>
  <c r="Z929" i="3" s="1"/>
  <c r="V221" i="3"/>
  <c r="Z221" i="3" s="1"/>
  <c r="V826" i="3"/>
  <c r="Z826" i="3" s="1"/>
  <c r="V1036" i="3"/>
  <c r="Z1036" i="3" s="1"/>
  <c r="V697" i="3"/>
  <c r="Z697" i="3" s="1"/>
  <c r="V805" i="3"/>
  <c r="Z805" i="3" s="1"/>
  <c r="V1035" i="3"/>
  <c r="Z1035" i="3" s="1"/>
  <c r="V1327" i="3"/>
  <c r="Z1327" i="3" s="1"/>
  <c r="V747" i="3"/>
  <c r="Z747" i="3" s="1"/>
  <c r="V346" i="3"/>
  <c r="Z346" i="3" s="1"/>
  <c r="V654" i="3"/>
  <c r="Z654" i="3" s="1"/>
  <c r="V289" i="3"/>
  <c r="Z289" i="3" s="1"/>
  <c r="V767" i="3"/>
  <c r="Z767" i="3" s="1"/>
  <c r="V1156" i="3"/>
  <c r="Z1156" i="3" s="1"/>
  <c r="V958" i="3"/>
  <c r="Z958" i="3" s="1"/>
  <c r="V749" i="3"/>
  <c r="Z749" i="3" s="1"/>
  <c r="V340" i="3"/>
  <c r="Z340" i="3" s="1"/>
  <c r="V1093" i="3"/>
  <c r="Z1093" i="3" s="1"/>
  <c r="V976" i="3"/>
  <c r="Z976" i="3" s="1"/>
  <c r="V414" i="3"/>
  <c r="Z414" i="3" s="1"/>
  <c r="V922" i="3"/>
  <c r="Z922" i="3" s="1"/>
  <c r="V505" i="3"/>
  <c r="Z505" i="3" s="1"/>
  <c r="V232" i="3"/>
  <c r="Z232" i="3" s="1"/>
  <c r="V425" i="3"/>
  <c r="Z425" i="3" s="1"/>
  <c r="V1060" i="3"/>
  <c r="Z1060" i="3" s="1"/>
  <c r="V960" i="3"/>
  <c r="Z960" i="3" s="1"/>
  <c r="V1199" i="3"/>
  <c r="Z1199" i="3" s="1"/>
  <c r="V1049" i="3"/>
  <c r="Z1049" i="3" s="1"/>
  <c r="V308" i="3"/>
  <c r="Z308" i="3" s="1"/>
  <c r="V737" i="3"/>
  <c r="Z737" i="3" s="1"/>
  <c r="V1265" i="3"/>
  <c r="Z1265" i="3" s="1"/>
  <c r="V1203" i="3"/>
  <c r="Z1203" i="3" s="1"/>
  <c r="V190" i="3"/>
  <c r="Z190" i="3" s="1"/>
  <c r="V624" i="3"/>
  <c r="Z624" i="3" s="1"/>
  <c r="V1261" i="3"/>
  <c r="Z1261" i="3" s="1"/>
  <c r="V1019" i="3"/>
  <c r="Z1019" i="3" s="1"/>
  <c r="V2" i="3"/>
  <c r="V1127" i="3"/>
  <c r="Z1127" i="3" s="1"/>
  <c r="V1003" i="3"/>
  <c r="Z1003" i="3" s="1"/>
  <c r="V665" i="3"/>
  <c r="Z665" i="3" s="1"/>
  <c r="V842" i="3"/>
  <c r="Z842" i="3" s="1"/>
  <c r="V3" i="3"/>
  <c r="Z3" i="3" s="1"/>
  <c r="V645" i="3"/>
  <c r="Z645" i="3" s="1"/>
  <c r="V971" i="3"/>
  <c r="Z971" i="3" s="1"/>
  <c r="V1295" i="3"/>
  <c r="Z1295" i="3" s="1"/>
  <c r="V564" i="3"/>
  <c r="Z564" i="3" s="1"/>
  <c r="V850" i="3"/>
  <c r="Z850" i="3" s="1"/>
  <c r="V1061" i="3"/>
  <c r="Z1061" i="3" s="1"/>
  <c r="V454" i="3"/>
  <c r="Z454" i="3" s="1"/>
  <c r="V939" i="3"/>
  <c r="Z939" i="3" s="1"/>
  <c r="V752" i="3"/>
  <c r="Z752" i="3" s="1"/>
  <c r="V1023" i="3"/>
  <c r="Z1023" i="3" s="1"/>
  <c r="V1064" i="3"/>
  <c r="Z1064" i="3" s="1"/>
  <c r="V614" i="3"/>
  <c r="Z614" i="3" s="1"/>
  <c r="V1279" i="3"/>
  <c r="Z1279" i="3" s="1"/>
  <c r="V416" i="3"/>
  <c r="Z416" i="3" s="1"/>
  <c r="V1141" i="3"/>
  <c r="Z1141" i="3" s="1"/>
  <c r="V634" i="3"/>
  <c r="Z634" i="3" s="1"/>
  <c r="V996" i="3"/>
  <c r="Z996" i="3" s="1"/>
  <c r="V873" i="3"/>
  <c r="Z873" i="3" s="1"/>
  <c r="V288" i="3"/>
  <c r="Z288" i="3" s="1"/>
  <c r="V277" i="3"/>
  <c r="Z277" i="3" s="1"/>
  <c r="V279" i="3"/>
  <c r="Z279" i="3" s="1"/>
  <c r="V283" i="3"/>
  <c r="Z283" i="3" s="1"/>
  <c r="V301" i="3"/>
  <c r="Z301" i="3" s="1"/>
  <c r="V388" i="3"/>
  <c r="Z388" i="3" s="1"/>
  <c r="V397" i="3"/>
  <c r="Z397" i="3" s="1"/>
  <c r="V302" i="3"/>
  <c r="Z302" i="3" s="1"/>
  <c r="V300" i="3"/>
  <c r="Z300" i="3" s="1"/>
  <c r="V271" i="3"/>
  <c r="Z271" i="3" s="1"/>
  <c r="V877" i="3"/>
  <c r="Z877" i="3" s="1"/>
  <c r="V1088" i="3"/>
  <c r="Z1088" i="3" s="1"/>
  <c r="V1336" i="3"/>
  <c r="Z1336" i="3" s="1"/>
  <c r="V1089" i="3"/>
  <c r="Z1089" i="3" s="1"/>
  <c r="V600" i="3"/>
  <c r="Z600" i="3" s="1"/>
  <c r="V319" i="3"/>
  <c r="Z319" i="3" s="1"/>
  <c r="V790" i="3"/>
  <c r="Z790" i="3" s="1"/>
  <c r="V422" i="3"/>
  <c r="Z422" i="3" s="1"/>
  <c r="V685" i="3"/>
  <c r="Z685" i="3" s="1"/>
  <c r="V426" i="3"/>
  <c r="Z426" i="3" s="1"/>
  <c r="V441" i="3"/>
  <c r="Z441" i="3" s="1"/>
  <c r="V972" i="3"/>
  <c r="Z972" i="3" s="1"/>
  <c r="V722" i="3"/>
  <c r="Z722" i="3" s="1"/>
  <c r="V778" i="3"/>
  <c r="Z778" i="3" s="1"/>
  <c r="V1214" i="3"/>
  <c r="Z1214" i="3" s="1"/>
  <c r="V1171" i="3"/>
  <c r="Z1171" i="3" s="1"/>
  <c r="V739" i="3"/>
  <c r="Z739" i="3" s="1"/>
  <c r="V520" i="3"/>
  <c r="Z520" i="3" s="1"/>
  <c r="V1178" i="3"/>
  <c r="Z1178" i="3" s="1"/>
  <c r="V444" i="3"/>
  <c r="Z444" i="3" s="1"/>
  <c r="V1343" i="3"/>
  <c r="Z1343" i="3" s="1"/>
  <c r="V1287" i="3"/>
  <c r="Z1287" i="3" s="1"/>
  <c r="V1210" i="3"/>
  <c r="Z1210" i="3" s="1"/>
  <c r="V1163" i="3"/>
  <c r="Z1163" i="3" s="1"/>
  <c r="V1106" i="3"/>
  <c r="Z1106" i="3" s="1"/>
  <c r="V1071" i="3"/>
  <c r="Z1071" i="3" s="1"/>
  <c r="V1011" i="3"/>
  <c r="Z1011" i="3" s="1"/>
  <c r="V932" i="3"/>
  <c r="Z932" i="3" s="1"/>
  <c r="V869" i="3"/>
  <c r="Z869" i="3" s="1"/>
  <c r="V809" i="3"/>
  <c r="Z809" i="3" s="1"/>
  <c r="V762" i="3"/>
  <c r="Z762" i="3" s="1"/>
  <c r="V702" i="3"/>
  <c r="Z702" i="3" s="1"/>
  <c r="V643" i="3"/>
  <c r="Z643" i="3" s="1"/>
  <c r="V563" i="3"/>
  <c r="Z563" i="3" s="1"/>
  <c r="V488" i="3"/>
  <c r="Z488" i="3" s="1"/>
  <c r="V438" i="3"/>
  <c r="Z438" i="3" s="1"/>
  <c r="V383" i="3"/>
  <c r="Z383" i="3" s="1"/>
  <c r="V327" i="3"/>
  <c r="Z327" i="3" s="1"/>
  <c r="V268" i="3"/>
  <c r="Z268" i="3" s="1"/>
  <c r="V211" i="3"/>
  <c r="Z211" i="3" s="1"/>
  <c r="V154" i="3"/>
  <c r="Z154" i="3" s="1"/>
  <c r="V92" i="3"/>
  <c r="Z92" i="3" s="1"/>
  <c r="V28" i="3"/>
  <c r="Z28" i="3" s="1"/>
  <c r="V957" i="3"/>
  <c r="Z957" i="3" s="1"/>
  <c r="V943" i="3"/>
  <c r="Z943" i="3" s="1"/>
  <c r="V659" i="3"/>
  <c r="Z659" i="3" s="1"/>
  <c r="V103" i="3"/>
  <c r="Z103" i="3" s="1"/>
  <c r="V1237" i="3"/>
  <c r="Z1237" i="3" s="1"/>
  <c r="V1041" i="3"/>
  <c r="Z1041" i="3" s="1"/>
  <c r="V593" i="3"/>
  <c r="Z593" i="3" s="1"/>
  <c r="V578" i="3"/>
  <c r="Z578" i="3" s="1"/>
  <c r="V983" i="3"/>
  <c r="Z983" i="3" s="1"/>
  <c r="V1217" i="3"/>
  <c r="Z1217" i="3" s="1"/>
  <c r="V619" i="3"/>
  <c r="Z619" i="3" s="1"/>
  <c r="V174" i="3"/>
  <c r="Z174" i="3" s="1"/>
  <c r="V524" i="3"/>
  <c r="Z524" i="3" s="1"/>
  <c r="V15" i="3"/>
  <c r="Z15" i="3" s="1"/>
  <c r="V683" i="3"/>
  <c r="Z683" i="3" s="1"/>
  <c r="V338" i="3"/>
  <c r="Z338" i="3" s="1"/>
  <c r="V58" i="3"/>
  <c r="Z58" i="3" s="1"/>
  <c r="V876" i="3"/>
  <c r="Z876" i="3" s="1"/>
  <c r="V817" i="3"/>
  <c r="Z817" i="3" s="1"/>
  <c r="V472" i="3"/>
  <c r="Z472" i="3" s="1"/>
  <c r="V405" i="3"/>
  <c r="Z405" i="3" s="1"/>
  <c r="V101" i="3"/>
  <c r="Z101" i="3" s="1"/>
  <c r="V548" i="3"/>
  <c r="Z548" i="3" s="1"/>
  <c r="V793" i="3"/>
  <c r="Z793" i="3" s="1"/>
  <c r="V445" i="3"/>
  <c r="Z445" i="3" s="1"/>
  <c r="V504" i="3"/>
  <c r="Z504" i="3" s="1"/>
  <c r="V496" i="3"/>
  <c r="Z496" i="3" s="1"/>
  <c r="V937" i="3"/>
  <c r="Z937" i="3" s="1"/>
  <c r="V78" i="3"/>
  <c r="Z78" i="3" s="1"/>
  <c r="V998" i="3"/>
  <c r="Z998" i="3" s="1"/>
  <c r="V740" i="3"/>
  <c r="Z740" i="3" s="1"/>
  <c r="V241" i="3"/>
  <c r="Z241" i="3" s="1"/>
  <c r="V531" i="3"/>
  <c r="Z531" i="3" s="1"/>
  <c r="V768" i="3"/>
  <c r="Z768" i="3" s="1"/>
  <c r="V601" i="3"/>
  <c r="Z601" i="3" s="1"/>
  <c r="V818" i="3"/>
  <c r="Z818" i="3" s="1"/>
  <c r="V194" i="3"/>
  <c r="Z194" i="3" s="1"/>
  <c r="V47" i="3"/>
  <c r="Z47" i="3" s="1"/>
  <c r="V475" i="3"/>
  <c r="Z475" i="3" s="1"/>
  <c r="V916" i="3"/>
  <c r="Z916" i="3" s="1"/>
  <c r="V74" i="3"/>
  <c r="Z74" i="3" s="1"/>
  <c r="V81" i="3"/>
  <c r="Z81" i="3" s="1"/>
  <c r="V1118" i="3"/>
  <c r="Z1118" i="3" s="1"/>
  <c r="V1301" i="3"/>
  <c r="Z1301" i="3" s="1"/>
  <c r="V245" i="3"/>
  <c r="Z245" i="3" s="1"/>
  <c r="V529" i="3"/>
  <c r="Z529" i="3" s="1"/>
  <c r="V944" i="3"/>
  <c r="Z944" i="3" s="1"/>
  <c r="V1278" i="3"/>
  <c r="Z1278" i="3" s="1"/>
  <c r="V343" i="3"/>
  <c r="Z343" i="3" s="1"/>
  <c r="V334" i="3"/>
  <c r="Z334" i="3" s="1"/>
  <c r="V339" i="3"/>
  <c r="Z339" i="3" s="1"/>
  <c r="V335" i="3"/>
  <c r="Z335" i="3" s="1"/>
  <c r="V71" i="3"/>
  <c r="Z71" i="3" s="1"/>
  <c r="V1076" i="3"/>
  <c r="Z1076" i="3" s="1"/>
  <c r="V140" i="3"/>
  <c r="Z140" i="3" s="1"/>
  <c r="V1198" i="3"/>
  <c r="Z1198" i="3" s="1"/>
  <c r="V330" i="3"/>
  <c r="Z330" i="3" s="1"/>
  <c r="V492" i="3"/>
  <c r="Z492" i="3" s="1"/>
  <c r="V857" i="3"/>
  <c r="Z857" i="3" s="1"/>
  <c r="V689" i="3"/>
  <c r="Z689" i="3" s="1"/>
  <c r="V10" i="3"/>
  <c r="Z10" i="3" s="1"/>
  <c r="V328" i="3"/>
  <c r="Z328" i="3" s="1"/>
  <c r="V661" i="3"/>
  <c r="Z661" i="3" s="1"/>
  <c r="V439" i="3"/>
  <c r="Z439" i="3" s="1"/>
  <c r="V1136" i="3"/>
  <c r="Z1136" i="3" s="1"/>
  <c r="V1107" i="3"/>
  <c r="Z1107" i="3" s="1"/>
  <c r="V314" i="3"/>
  <c r="Z314" i="3" s="1"/>
  <c r="V907" i="3"/>
  <c r="Z907" i="3" s="1"/>
  <c r="V145" i="3"/>
  <c r="Z145" i="3" s="1"/>
  <c r="V276" i="3"/>
  <c r="Z276" i="3" s="1"/>
  <c r="V622" i="3"/>
  <c r="Z622" i="3" s="1"/>
  <c r="V1063" i="3"/>
  <c r="Z1063" i="3" s="1"/>
  <c r="V795" i="3"/>
  <c r="Z795" i="3" s="1"/>
  <c r="V990" i="3"/>
  <c r="Z990" i="3" s="1"/>
  <c r="V992" i="3"/>
  <c r="Z992" i="3" s="1"/>
  <c r="V390" i="3"/>
  <c r="Z390" i="3" s="1"/>
  <c r="V1120" i="3"/>
  <c r="Z1120" i="3" s="1"/>
  <c r="V1307" i="3"/>
  <c r="Z1307" i="3" s="1"/>
  <c r="V969" i="3"/>
  <c r="Z969" i="3" s="1"/>
  <c r="V1021" i="3"/>
  <c r="Z1021" i="3" s="1"/>
  <c r="V93" i="3"/>
  <c r="Z93" i="3" s="1"/>
  <c r="V126" i="3"/>
  <c r="Z126" i="3" s="1"/>
  <c r="V35" i="3"/>
  <c r="Z35" i="3" s="1"/>
  <c r="V746" i="3"/>
  <c r="Z746" i="3" s="1"/>
  <c r="V590" i="3"/>
  <c r="Z590" i="3" s="1"/>
  <c r="V741" i="3"/>
  <c r="Z741" i="3" s="1"/>
  <c r="V1030" i="3"/>
  <c r="Z1030" i="3" s="1"/>
  <c r="V812" i="3"/>
  <c r="Z812" i="3" s="1"/>
  <c r="V819" i="3"/>
  <c r="Z819" i="3" s="1"/>
  <c r="V838" i="3"/>
  <c r="Z838" i="3" s="1"/>
  <c r="V815" i="3"/>
  <c r="Z815" i="3" s="1"/>
  <c r="V853" i="3"/>
  <c r="Z853" i="3" s="1"/>
  <c r="V883" i="3"/>
  <c r="Z883" i="3" s="1"/>
  <c r="V884" i="3"/>
  <c r="Z884" i="3" s="1"/>
  <c r="V156" i="3"/>
  <c r="Z156" i="3" s="1"/>
  <c r="V1232" i="3"/>
  <c r="Z1232" i="3" s="1"/>
  <c r="V1288" i="3"/>
  <c r="Z1288" i="3" s="1"/>
  <c r="V901" i="3"/>
  <c r="Z901" i="3" s="1"/>
  <c r="V1148" i="3"/>
  <c r="Z1148" i="3" s="1"/>
  <c r="V813" i="3"/>
  <c r="Z813" i="3" s="1"/>
  <c r="V419" i="3"/>
  <c r="Z419" i="3" s="1"/>
  <c r="V688" i="3"/>
  <c r="Z688" i="3" s="1"/>
  <c r="V96" i="3"/>
  <c r="Z96" i="3" s="1"/>
  <c r="V72" i="3"/>
  <c r="Z72" i="3" s="1"/>
  <c r="V77" i="3"/>
  <c r="Z77" i="3" s="1"/>
  <c r="V878" i="3"/>
  <c r="Z878" i="3" s="1"/>
  <c r="V249" i="3"/>
  <c r="Z249" i="3" s="1"/>
  <c r="V75" i="3"/>
  <c r="Z75" i="3" s="1"/>
  <c r="V933" i="3"/>
  <c r="Z933" i="3" s="1"/>
  <c r="V1022" i="3"/>
  <c r="Z1022" i="3" s="1"/>
  <c r="V1012" i="3"/>
  <c r="Z1012" i="3" s="1"/>
  <c r="V515" i="3"/>
  <c r="Z515" i="3" s="1"/>
  <c r="V1166" i="3"/>
  <c r="Z1166" i="3" s="1"/>
  <c r="V1140" i="3"/>
  <c r="Z1140" i="3" s="1"/>
  <c r="V984" i="3"/>
  <c r="Z984" i="3" s="1"/>
  <c r="V861" i="3"/>
  <c r="Z861" i="3" s="1"/>
  <c r="V920" i="3"/>
  <c r="Z920" i="3" s="1"/>
  <c r="V924" i="3"/>
  <c r="Z924" i="3" s="1"/>
  <c r="V681" i="3"/>
  <c r="Z681" i="3" s="1"/>
  <c r="V391" i="3"/>
  <c r="Z391" i="3" s="1"/>
  <c r="V157" i="3"/>
  <c r="Z157" i="3" s="1"/>
  <c r="V420" i="3"/>
  <c r="Z420" i="3" s="1"/>
  <c r="V880" i="3"/>
  <c r="Z880" i="3" s="1"/>
  <c r="V910" i="3"/>
  <c r="Z910" i="3" s="1"/>
  <c r="V623" i="3"/>
  <c r="Z623" i="3" s="1"/>
  <c r="V1328" i="3"/>
  <c r="Z1328" i="3" s="1"/>
  <c r="V651" i="3"/>
  <c r="Z651" i="3" s="1"/>
  <c r="V66" i="3"/>
  <c r="Z66" i="3" s="1"/>
  <c r="V771" i="3"/>
  <c r="Z771" i="3" s="1"/>
  <c r="V772" i="3"/>
  <c r="Z772" i="3" s="1"/>
  <c r="V963" i="3"/>
  <c r="Z963" i="3" s="1"/>
  <c r="V1135" i="3"/>
  <c r="Z1135" i="3" s="1"/>
  <c r="V1048" i="3"/>
  <c r="Z1048" i="3" s="1"/>
  <c r="V889" i="3"/>
  <c r="Z889" i="3" s="1"/>
  <c r="V664" i="3"/>
  <c r="Z664" i="3" s="1"/>
  <c r="V1332" i="3"/>
  <c r="Z1332" i="3" s="1"/>
  <c r="V264" i="3"/>
  <c r="Z264" i="3" s="1"/>
  <c r="V918" i="3"/>
  <c r="Z918" i="3" s="1"/>
  <c r="V1084" i="3"/>
  <c r="Z1084" i="3" s="1"/>
  <c r="V1017" i="3"/>
  <c r="Z1017" i="3" s="1"/>
  <c r="V1335" i="3"/>
  <c r="Z1335" i="3" s="1"/>
  <c r="V1145" i="3"/>
  <c r="Z1145" i="3" s="1"/>
  <c r="V717" i="3"/>
  <c r="Z717" i="3" s="1"/>
  <c r="V966" i="3"/>
  <c r="Z966" i="3" s="1"/>
  <c r="V1053" i="3"/>
  <c r="Z1053" i="3" s="1"/>
  <c r="V305" i="3"/>
  <c r="Z305" i="3" s="1"/>
  <c r="V1271" i="3"/>
  <c r="Z1271" i="3" s="1"/>
  <c r="V1263" i="3"/>
  <c r="Z1263" i="3" s="1"/>
  <c r="V115" i="3"/>
  <c r="Z115" i="3" s="1"/>
  <c r="V891" i="3"/>
  <c r="Z891" i="3" s="1"/>
  <c r="V571" i="3"/>
  <c r="Z571" i="3" s="1"/>
  <c r="V1167" i="3"/>
  <c r="Z1167" i="3" s="1"/>
  <c r="V844" i="3"/>
  <c r="Z844" i="3" s="1"/>
  <c r="V646" i="3"/>
  <c r="Z646" i="3" s="1"/>
  <c r="V1317" i="3"/>
  <c r="Z1317" i="3" s="1"/>
  <c r="V875" i="3"/>
  <c r="Z875" i="3" s="1"/>
  <c r="V903" i="3"/>
  <c r="Z903" i="3" s="1"/>
  <c r="V230" i="3"/>
  <c r="Z230" i="3" s="1"/>
  <c r="V603" i="3"/>
  <c r="Z603" i="3" s="1"/>
  <c r="V62" i="3"/>
  <c r="Z62" i="3" s="1"/>
  <c r="V605" i="3"/>
  <c r="Z605" i="3" s="1"/>
  <c r="V386" i="3"/>
  <c r="Z386" i="3" s="1"/>
  <c r="V1169" i="3"/>
  <c r="Z1169" i="3" s="1"/>
  <c r="V792" i="3"/>
  <c r="Z792" i="3" s="1"/>
  <c r="V859" i="3"/>
  <c r="Z859" i="3" s="1"/>
  <c r="V616" i="3"/>
  <c r="Z616" i="3" s="1"/>
  <c r="V105" i="3"/>
  <c r="Z105" i="3" s="1"/>
  <c r="V134" i="3"/>
  <c r="Z134" i="3" s="1"/>
  <c r="V1302" i="3"/>
  <c r="Z1302" i="3" s="1"/>
  <c r="V1149" i="3"/>
  <c r="Z1149" i="3" s="1"/>
  <c r="V839" i="3"/>
  <c r="Z839" i="3" s="1"/>
  <c r="V822" i="3"/>
  <c r="Z822" i="3" s="1"/>
  <c r="V836" i="3"/>
  <c r="Z836" i="3" s="1"/>
  <c r="V810" i="3"/>
  <c r="Z810" i="3" s="1"/>
  <c r="V834" i="3"/>
  <c r="Z834" i="3" s="1"/>
  <c r="V820" i="3"/>
  <c r="Z820" i="3" s="1"/>
  <c r="V565" i="3"/>
  <c r="Z565" i="3" s="1"/>
  <c r="V158" i="3"/>
  <c r="Z158" i="3" s="1"/>
  <c r="V45" i="3"/>
  <c r="Z45" i="3" s="1"/>
  <c r="V705" i="3"/>
  <c r="Z705" i="3" s="1"/>
  <c r="V1090" i="3"/>
  <c r="Z1090" i="3" s="1"/>
  <c r="V1273" i="3"/>
  <c r="Z1273" i="3" s="1"/>
  <c r="V1111" i="3"/>
  <c r="Z1111" i="3" s="1"/>
  <c r="V11" i="3"/>
  <c r="Z11" i="3" s="1"/>
  <c r="V518" i="3"/>
  <c r="Z518" i="3" s="1"/>
  <c r="V70" i="3"/>
  <c r="Z70" i="3" s="1"/>
  <c r="V961" i="3"/>
  <c r="Z961" i="3" s="1"/>
  <c r="V959" i="3"/>
  <c r="Z959" i="3" s="1"/>
  <c r="V588" i="3"/>
  <c r="Z588" i="3" s="1"/>
  <c r="V76" i="3"/>
  <c r="Z76" i="3" s="1"/>
  <c r="V68" i="3"/>
  <c r="Z68" i="3" s="1"/>
  <c r="V80" i="3"/>
  <c r="Z80" i="3" s="1"/>
  <c r="V730" i="3"/>
  <c r="Z730" i="3" s="1"/>
  <c r="V1018" i="3"/>
  <c r="Z1018" i="3" s="1"/>
  <c r="V1144" i="3"/>
  <c r="Z1144" i="3" s="1"/>
  <c r="V882" i="3"/>
  <c r="Z882" i="3" s="1"/>
  <c r="V254" i="3"/>
  <c r="Z254" i="3" s="1"/>
  <c r="V144" i="3"/>
  <c r="Z144" i="3" s="1"/>
  <c r="V776" i="3"/>
  <c r="Z776" i="3" s="1"/>
  <c r="V704" i="3"/>
  <c r="Z704" i="3" s="1"/>
  <c r="V832" i="3"/>
  <c r="Z832" i="3" s="1"/>
  <c r="V7" i="3"/>
  <c r="Z7" i="3" s="1"/>
  <c r="V169" i="3"/>
  <c r="Z169" i="3" s="1"/>
  <c r="V498" i="3"/>
  <c r="Z498" i="3" s="1"/>
  <c r="V881" i="3"/>
  <c r="Z881" i="3" s="1"/>
  <c r="V1191" i="3"/>
  <c r="Z1191" i="3" s="1"/>
  <c r="V1303" i="3"/>
  <c r="Z1303" i="3" s="1"/>
  <c r="V348" i="3"/>
  <c r="Z348" i="3" s="1"/>
  <c r="V655" i="3"/>
  <c r="Z655" i="3" s="1"/>
  <c r="V656" i="3"/>
  <c r="Z656" i="3" s="1"/>
  <c r="V141" i="3"/>
  <c r="Z141" i="3" s="1"/>
  <c r="V774" i="3"/>
  <c r="Z774" i="3" s="1"/>
  <c r="V1119" i="3"/>
  <c r="Z1119" i="3" s="1"/>
  <c r="V967" i="3"/>
  <c r="Z967" i="3" s="1"/>
  <c r="V851" i="3"/>
  <c r="Z851" i="3" s="1"/>
  <c r="V1276" i="3"/>
  <c r="Z1276" i="3" s="1"/>
  <c r="V892" i="3"/>
  <c r="Z892" i="3" s="1"/>
  <c r="V304" i="3"/>
  <c r="Z304" i="3" s="1"/>
  <c r="V1306" i="3"/>
  <c r="Z1306" i="3" s="1"/>
  <c r="V1074" i="3"/>
  <c r="Z1074" i="3" s="1"/>
  <c r="V919" i="3"/>
  <c r="Z919" i="3" s="1"/>
  <c r="V1150" i="3"/>
  <c r="Z1150" i="3" s="1"/>
  <c r="V396" i="3"/>
  <c r="Z396" i="3" s="1"/>
  <c r="V242" i="3"/>
  <c r="Z242" i="3" s="1"/>
  <c r="V203" i="3"/>
  <c r="Z203" i="3" s="1"/>
  <c r="V270" i="3"/>
  <c r="Z270" i="3" s="1"/>
  <c r="V1027" i="3"/>
  <c r="Z1027" i="3" s="1"/>
  <c r="V1242" i="3"/>
  <c r="Z1242" i="3" s="1"/>
  <c r="V1249" i="3"/>
  <c r="Z1249" i="3" s="1"/>
  <c r="V1322" i="3"/>
  <c r="Z1322" i="3" s="1"/>
  <c r="V127" i="3"/>
  <c r="Z127" i="3" s="1"/>
  <c r="V902" i="3"/>
  <c r="Z902" i="3" s="1"/>
  <c r="V575" i="3"/>
  <c r="Z575" i="3" s="1"/>
  <c r="V551" i="3"/>
  <c r="Z551" i="3" s="1"/>
  <c r="V789" i="3"/>
  <c r="Z789" i="3" s="1"/>
  <c r="V246" i="3"/>
  <c r="Z246" i="3" s="1"/>
  <c r="V185" i="3"/>
  <c r="Z185" i="3" s="1"/>
  <c r="V1016" i="3"/>
  <c r="Z1016" i="3" s="1"/>
  <c r="V1121" i="3"/>
  <c r="Z1121" i="3" s="1"/>
  <c r="V1174" i="3"/>
  <c r="Z1174" i="3" s="1"/>
  <c r="V216" i="3"/>
  <c r="Z216" i="3" s="1"/>
  <c r="V1052" i="3"/>
  <c r="Z1052" i="3" s="1"/>
  <c r="V586" i="3"/>
  <c r="Z586" i="3" s="1"/>
  <c r="V269" i="3"/>
  <c r="Z269" i="3" s="1"/>
  <c r="V1195" i="3"/>
  <c r="Z1195" i="3" s="1"/>
  <c r="V846" i="3"/>
  <c r="Z846" i="3" s="1"/>
  <c r="V872" i="3"/>
  <c r="Z872" i="3" s="1"/>
  <c r="V128" i="3"/>
  <c r="Z128" i="3" s="1"/>
  <c r="V243" i="3"/>
  <c r="Z243" i="3" s="1"/>
  <c r="V452" i="3"/>
  <c r="Z452" i="3" s="1"/>
  <c r="V106" i="3"/>
  <c r="Z106" i="3" s="1"/>
  <c r="V862" i="3"/>
  <c r="Z862" i="3" s="1"/>
  <c r="V287" i="3"/>
  <c r="Z287" i="3" s="1"/>
  <c r="V533" i="3"/>
  <c r="Z533" i="3" s="1"/>
  <c r="V198" i="3"/>
  <c r="Z198" i="3" s="1"/>
  <c r="V52" i="3"/>
  <c r="Z52" i="3" s="1"/>
  <c r="V690" i="3"/>
  <c r="Z690" i="3" s="1"/>
  <c r="V1126" i="3"/>
  <c r="Z1126" i="3" s="1"/>
  <c r="V1221" i="3"/>
  <c r="Z1221" i="3" s="1"/>
  <c r="V1231" i="3"/>
  <c r="Z1231" i="3" s="1"/>
  <c r="V53" i="3"/>
  <c r="Z53" i="3" s="1"/>
  <c r="V400" i="3"/>
  <c r="Z400" i="3" s="1"/>
  <c r="V766" i="3"/>
  <c r="Z766" i="3" s="1"/>
  <c r="V312" i="3"/>
  <c r="Z312" i="3" s="1"/>
  <c r="V736" i="3"/>
  <c r="Z736" i="3" s="1"/>
  <c r="V994" i="3"/>
  <c r="Z994" i="3" s="1"/>
  <c r="V816" i="3"/>
  <c r="Z816" i="3" s="1"/>
  <c r="V395" i="3"/>
  <c r="Z395" i="3" s="1"/>
  <c r="V1315" i="3"/>
  <c r="Z1315" i="3" s="1"/>
  <c r="V1258" i="3"/>
  <c r="Z1258" i="3" s="1"/>
  <c r="V1209" i="3"/>
  <c r="Z1209" i="3" s="1"/>
  <c r="V1162" i="3"/>
  <c r="Z1162" i="3" s="1"/>
  <c r="V1105" i="3"/>
  <c r="Z1105" i="3" s="1"/>
  <c r="V1070" i="3"/>
  <c r="Z1070" i="3" s="1"/>
  <c r="V1010" i="3"/>
  <c r="Z1010" i="3" s="1"/>
  <c r="V956" i="3"/>
  <c r="Z956" i="3" s="1"/>
  <c r="V899" i="3"/>
  <c r="Z899" i="3" s="1"/>
  <c r="V828" i="3"/>
  <c r="Z828" i="3" s="1"/>
  <c r="V784" i="3"/>
  <c r="Z784" i="3" s="1"/>
  <c r="V713" i="3"/>
  <c r="Z713" i="3" s="1"/>
  <c r="V673" i="3"/>
  <c r="Z673" i="3" s="1"/>
  <c r="V612" i="3"/>
  <c r="Z612" i="3" s="1"/>
  <c r="V562" i="3"/>
  <c r="Z562" i="3" s="1"/>
  <c r="V513" i="3"/>
  <c r="Z513" i="3" s="1"/>
  <c r="V462" i="3"/>
  <c r="Z462" i="3" s="1"/>
  <c r="V411" i="3"/>
  <c r="Z411" i="3" s="1"/>
  <c r="V354" i="3"/>
  <c r="Z354" i="3" s="1"/>
  <c r="V297" i="3"/>
  <c r="Z297" i="3" s="1"/>
  <c r="V239" i="3"/>
  <c r="Z239" i="3" s="1"/>
  <c r="V181" i="3"/>
  <c r="Z181" i="3" s="1"/>
  <c r="V124" i="3"/>
  <c r="Z124" i="3" s="1"/>
  <c r="V60" i="3"/>
  <c r="Z60" i="3" s="1"/>
  <c r="V660" i="3"/>
  <c r="Z660" i="3" s="1"/>
  <c r="V631" i="3"/>
  <c r="Z631" i="3" s="1"/>
  <c r="V217" i="3"/>
  <c r="Z217" i="3" s="1"/>
  <c r="V945" i="3"/>
  <c r="Z945" i="3" s="1"/>
  <c r="V1193" i="3"/>
  <c r="Z1193" i="3" s="1"/>
  <c r="V516" i="3"/>
  <c r="Z516" i="3" s="1"/>
  <c r="V1092" i="3"/>
  <c r="Z1092" i="3" s="1"/>
  <c r="V1272" i="3"/>
  <c r="Z1272" i="3" s="1"/>
  <c r="V292" i="3"/>
  <c r="Z292" i="3" s="1"/>
  <c r="V1248" i="3"/>
  <c r="Z1248" i="3" s="1"/>
  <c r="V1001" i="3"/>
  <c r="Z1001" i="3" s="1"/>
  <c r="V1326" i="3"/>
  <c r="Z1326" i="3" s="1"/>
  <c r="V1082" i="3"/>
  <c r="Z1082" i="3" s="1"/>
  <c r="V1284" i="3"/>
  <c r="Z1284" i="3" s="1"/>
  <c r="V758" i="3"/>
  <c r="Z758" i="3" s="1"/>
  <c r="V309" i="3"/>
  <c r="Z309" i="3" s="1"/>
  <c r="V315" i="3"/>
  <c r="Z315" i="3" s="1"/>
  <c r="V1165" i="3"/>
  <c r="Z1165" i="3" s="1"/>
  <c r="V424" i="3"/>
  <c r="Z424" i="3" s="1"/>
  <c r="V191" i="3"/>
  <c r="Z191" i="3" s="1"/>
  <c r="V1211" i="3"/>
  <c r="Z1211" i="3" s="1"/>
  <c r="V606" i="3"/>
  <c r="Z606" i="3" s="1"/>
  <c r="V738" i="3"/>
  <c r="Z738" i="3" s="1"/>
  <c r="V1180" i="3"/>
  <c r="Z1180" i="3" s="1"/>
  <c r="V94" i="3"/>
  <c r="Z94" i="3" s="1"/>
  <c r="V751" i="3"/>
  <c r="Z751" i="3" s="1"/>
  <c r="V914" i="3"/>
  <c r="Z914" i="3" s="1"/>
  <c r="V417" i="3"/>
  <c r="Z417" i="3" s="1"/>
  <c r="V402" i="3"/>
  <c r="Z402" i="3" s="1"/>
  <c r="V130" i="3"/>
  <c r="Z130" i="3" s="1"/>
  <c r="V823" i="3"/>
  <c r="Z823" i="3" s="1"/>
  <c r="V833" i="3"/>
  <c r="Z833" i="3" s="1"/>
  <c r="V1318" i="3"/>
  <c r="Z1318" i="3" s="1"/>
  <c r="V1342" i="3"/>
  <c r="Z1342" i="3" s="1"/>
  <c r="V1286" i="3"/>
  <c r="Z1286" i="3" s="1"/>
  <c r="V1228" i="3"/>
  <c r="Z1228" i="3" s="1"/>
  <c r="V1188" i="3"/>
  <c r="Z1188" i="3" s="1"/>
  <c r="V1133" i="3"/>
  <c r="Z1133" i="3" s="1"/>
  <c r="V1038" i="3"/>
  <c r="Z1038" i="3" s="1"/>
  <c r="V981" i="3"/>
  <c r="Z981" i="3" s="1"/>
  <c r="V931" i="3"/>
  <c r="Z931" i="3" s="1"/>
  <c r="V868" i="3"/>
  <c r="Z868" i="3" s="1"/>
  <c r="V808" i="3"/>
  <c r="Z808" i="3" s="1"/>
  <c r="V761" i="3"/>
  <c r="Z761" i="3" s="1"/>
  <c r="V701" i="3"/>
  <c r="Z701" i="3" s="1"/>
  <c r="V642" i="3"/>
  <c r="Z642" i="3" s="1"/>
  <c r="V583" i="3"/>
  <c r="Z583" i="3" s="1"/>
  <c r="V540" i="3"/>
  <c r="Z540" i="3" s="1"/>
  <c r="V487" i="3"/>
  <c r="Z487" i="3" s="1"/>
  <c r="V437" i="3"/>
  <c r="Z437" i="3" s="1"/>
  <c r="V382" i="3"/>
  <c r="Z382" i="3" s="1"/>
  <c r="V326" i="3"/>
  <c r="Z326" i="3" s="1"/>
  <c r="V267" i="3"/>
  <c r="Z267" i="3" s="1"/>
  <c r="V210" i="3"/>
  <c r="Z210" i="3" s="1"/>
  <c r="V153" i="3"/>
  <c r="Z153" i="3" s="1"/>
  <c r="V91" i="3"/>
  <c r="Z91" i="3" s="1"/>
  <c r="V27" i="3"/>
  <c r="Z27" i="3" s="1"/>
  <c r="V499" i="3"/>
  <c r="Z499" i="3" s="1"/>
  <c r="V630" i="3"/>
  <c r="Z630" i="3" s="1"/>
  <c r="V224" i="3"/>
  <c r="Z224" i="3" s="1"/>
  <c r="V113" i="3"/>
  <c r="Z113" i="3" s="1"/>
  <c r="V598" i="3"/>
  <c r="Z598" i="3" s="1"/>
  <c r="V200" i="3"/>
  <c r="Z200" i="3" s="1"/>
  <c r="V1234" i="3"/>
  <c r="Z1234" i="3" s="1"/>
  <c r="V1241" i="3"/>
  <c r="Z1241" i="3" s="1"/>
  <c r="V1274" i="3"/>
  <c r="Z1274" i="3" s="1"/>
  <c r="V1239" i="3"/>
  <c r="Z1239" i="3" s="1"/>
  <c r="V1056" i="3"/>
  <c r="Z1056" i="3" s="1"/>
  <c r="V1266" i="3"/>
  <c r="Z1266" i="3" s="1"/>
  <c r="V1260" i="3"/>
  <c r="Z1260" i="3" s="1"/>
  <c r="V1131" i="3"/>
  <c r="Z1131" i="3" s="1"/>
  <c r="V1102" i="3"/>
  <c r="Z1102" i="3" s="1"/>
  <c r="V1250" i="3"/>
  <c r="Z1250" i="3" s="1"/>
  <c r="V188" i="3"/>
  <c r="Z188" i="3" s="1"/>
  <c r="V650" i="3"/>
  <c r="Z650" i="3" s="1"/>
  <c r="V318" i="3"/>
  <c r="Z318" i="3" s="1"/>
  <c r="V1275" i="3"/>
  <c r="Z1275" i="3" s="1"/>
  <c r="V855" i="3"/>
  <c r="Z855" i="3" s="1"/>
  <c r="V213" i="3"/>
  <c r="Z213" i="3" s="1"/>
  <c r="V199" i="3"/>
  <c r="Z199" i="3" s="1"/>
  <c r="V251" i="3"/>
  <c r="Z251" i="3" s="1"/>
  <c r="V934" i="3"/>
  <c r="Z934" i="3" s="1"/>
  <c r="V1108" i="3"/>
  <c r="Z1108" i="3" s="1"/>
  <c r="V1094" i="3"/>
  <c r="Z1094" i="3" s="1"/>
  <c r="V506" i="3"/>
  <c r="Z506" i="3" s="1"/>
  <c r="V175" i="3"/>
  <c r="Z175" i="3" s="1"/>
  <c r="V801" i="3"/>
  <c r="Z801" i="3" s="1"/>
  <c r="V682" i="3"/>
  <c r="Z682" i="3" s="1"/>
  <c r="V566" i="3"/>
  <c r="Z566" i="3" s="1"/>
  <c r="V1112" i="3"/>
  <c r="Z1112" i="3" s="1"/>
  <c r="V544" i="3"/>
  <c r="Z544" i="3" s="1"/>
  <c r="V226" i="3"/>
  <c r="Z226" i="3" s="1"/>
  <c r="V534" i="3"/>
  <c r="Z534" i="3" s="1"/>
  <c r="V138" i="3"/>
  <c r="Z138" i="3" s="1"/>
  <c r="V98" i="3"/>
  <c r="Z98" i="3" s="1"/>
  <c r="V16" i="3"/>
  <c r="Z16" i="3" s="1"/>
  <c r="V599" i="3"/>
  <c r="Z599" i="3" s="1"/>
  <c r="V735" i="3"/>
  <c r="Z735" i="3" s="1"/>
  <c r="V1079" i="3"/>
  <c r="Z1079" i="3" s="1"/>
  <c r="V357" i="3"/>
  <c r="Z357" i="3" s="1"/>
  <c r="V371" i="3"/>
  <c r="Z371" i="3" s="1"/>
  <c r="V365" i="3"/>
  <c r="Z365" i="3" s="1"/>
  <c r="V358" i="3"/>
  <c r="Z358" i="3" s="1"/>
  <c r="V364" i="3"/>
  <c r="Z364" i="3" s="1"/>
  <c r="V378" i="3"/>
  <c r="Z378" i="3" s="1"/>
  <c r="V379" i="3"/>
  <c r="Z379" i="3" s="1"/>
  <c r="V376" i="3"/>
  <c r="Z376" i="3" s="1"/>
  <c r="V377" i="3"/>
  <c r="Z377" i="3" s="1"/>
  <c r="V361" i="3"/>
  <c r="Z361" i="3" s="1"/>
  <c r="V366" i="3"/>
  <c r="Z366" i="3" s="1"/>
  <c r="V466" i="3"/>
  <c r="Z466" i="3" s="1"/>
  <c r="V1051" i="3"/>
  <c r="Z1051" i="3" s="1"/>
  <c r="V573" i="3"/>
  <c r="Z573" i="3" s="1"/>
  <c r="V1212" i="3"/>
  <c r="Z1212" i="3" s="1"/>
  <c r="V913" i="3"/>
  <c r="Z913" i="3" s="1"/>
  <c r="V1098" i="3"/>
  <c r="Z1098" i="3" s="1"/>
  <c r="V744" i="3"/>
  <c r="Z744" i="3" s="1"/>
  <c r="V440" i="3"/>
  <c r="Z440" i="3" s="1"/>
  <c r="V1078" i="3"/>
  <c r="Z1078" i="3" s="1"/>
  <c r="V430" i="3"/>
  <c r="Z430" i="3" s="1"/>
  <c r="V480" i="3"/>
  <c r="Z480" i="3" s="1"/>
  <c r="V147" i="3"/>
  <c r="Z147" i="3" s="1"/>
  <c r="V46" i="3"/>
  <c r="Z46" i="3" s="1"/>
  <c r="V247" i="3"/>
  <c r="Z247" i="3" s="1"/>
  <c r="V215" i="3"/>
  <c r="Z215" i="3" s="1"/>
  <c r="V57" i="3"/>
  <c r="Z57" i="3" s="1"/>
  <c r="V1200" i="3"/>
  <c r="Z1200" i="3" s="1"/>
  <c r="V940" i="3"/>
  <c r="Z940" i="3" s="1"/>
  <c r="V398" i="3"/>
  <c r="Z398" i="3" s="1"/>
  <c r="V168" i="3"/>
  <c r="Z168" i="3" s="1"/>
  <c r="V1204" i="3"/>
  <c r="Z1204" i="3" s="1"/>
  <c r="V453" i="3"/>
  <c r="Z453" i="3" s="1"/>
  <c r="V173" i="3"/>
  <c r="Z173" i="3" s="1"/>
  <c r="V21" i="3"/>
  <c r="Z21" i="3" s="1"/>
  <c r="V5" i="3"/>
  <c r="Z5" i="3" s="1"/>
  <c r="V375" i="3"/>
  <c r="Z375" i="3" s="1"/>
  <c r="V359" i="3"/>
  <c r="Z359" i="3" s="1"/>
  <c r="V370" i="3"/>
  <c r="Z370" i="3" s="1"/>
  <c r="V374" i="3"/>
  <c r="Z374" i="3" s="1"/>
  <c r="V380" i="3"/>
  <c r="Z380" i="3" s="1"/>
  <c r="V360" i="3"/>
  <c r="Z360" i="3" s="1"/>
  <c r="V367" i="3"/>
  <c r="Z367" i="3" s="1"/>
  <c r="V372" i="3"/>
  <c r="Z372" i="3" s="1"/>
  <c r="V369" i="3"/>
  <c r="Z369" i="3" s="1"/>
  <c r="V363" i="3"/>
  <c r="Z363" i="3" s="1"/>
  <c r="V368" i="3"/>
  <c r="Z368" i="3" s="1"/>
  <c r="V362" i="3"/>
  <c r="Z362" i="3" s="1"/>
  <c r="V373" i="3"/>
  <c r="Z373" i="3" s="1"/>
  <c r="V1197" i="3"/>
  <c r="Z1197" i="3" s="1"/>
  <c r="V443" i="3"/>
  <c r="Z443" i="3" s="1"/>
  <c r="V331" i="3"/>
  <c r="Z331" i="3" s="1"/>
  <c r="V678" i="3"/>
  <c r="Z678" i="3" s="1"/>
  <c r="V235" i="3"/>
  <c r="Z235" i="3" s="1"/>
  <c r="V574" i="3"/>
  <c r="Z574" i="3" s="1"/>
  <c r="V1096" i="3"/>
  <c r="Z1096" i="3" s="1"/>
  <c r="V275" i="3"/>
  <c r="Z275" i="3" s="1"/>
  <c r="V1099" i="3"/>
  <c r="Z1099" i="3" s="1"/>
  <c r="V885" i="3"/>
  <c r="Z885" i="3" s="1"/>
  <c r="V99" i="3"/>
  <c r="Z99" i="3" s="1"/>
  <c r="V83" i="3"/>
  <c r="Z83" i="3" s="1"/>
  <c r="V1264" i="3"/>
  <c r="Z1264" i="3" s="1"/>
  <c r="V37" i="3"/>
  <c r="Z37" i="3" s="1"/>
  <c r="V415" i="3"/>
  <c r="Z415" i="3" s="1"/>
  <c r="V22" i="3"/>
  <c r="Z22" i="3" s="1"/>
  <c r="V6" i="3"/>
  <c r="Z6" i="3" s="1"/>
  <c r="V798" i="3"/>
  <c r="Z798" i="3" s="1"/>
  <c r="V429" i="3"/>
  <c r="Z429" i="3" s="1"/>
  <c r="V596" i="3"/>
  <c r="Z596" i="3" s="1"/>
  <c r="V13" i="3"/>
  <c r="Z13" i="3" s="1"/>
  <c r="V946" i="3"/>
  <c r="Z946" i="3" s="1"/>
  <c r="V222" i="3"/>
  <c r="Z222" i="3" s="1"/>
  <c r="V1213" i="3"/>
  <c r="Z1213" i="3" s="1"/>
  <c r="V1073" i="3"/>
  <c r="Z1073" i="3" s="1"/>
  <c r="V1116" i="3"/>
  <c r="Z1116" i="3" s="1"/>
  <c r="V476" i="3"/>
  <c r="Z476" i="3" s="1"/>
  <c r="V457" i="3"/>
  <c r="Z457" i="3" s="1"/>
  <c r="V82" i="3"/>
  <c r="Z82" i="3" s="1"/>
  <c r="V684" i="3"/>
  <c r="Z684" i="3" s="1"/>
  <c r="V949" i="3"/>
  <c r="Z949" i="3" s="1"/>
  <c r="V1216" i="3"/>
  <c r="Z1216" i="3" s="1"/>
  <c r="V545" i="3"/>
  <c r="Z545" i="3" s="1"/>
  <c r="V143" i="3"/>
  <c r="Z143" i="3" s="1"/>
  <c r="V507" i="3"/>
  <c r="Z507" i="3" s="1"/>
  <c r="V500" i="3"/>
  <c r="Z500" i="3" s="1"/>
  <c r="V723" i="3"/>
  <c r="Z723" i="3" s="1"/>
  <c r="V765" i="3"/>
  <c r="Z765" i="3" s="1"/>
  <c r="V871" i="3"/>
  <c r="Z871" i="3" s="1"/>
  <c r="V525" i="3"/>
  <c r="Z525" i="3" s="1"/>
  <c r="V888" i="3"/>
  <c r="Z888" i="3" s="1"/>
  <c r="V831" i="3"/>
  <c r="Z831" i="3" s="1"/>
  <c r="V1168" i="3"/>
  <c r="Z1168" i="3" s="1"/>
  <c r="V1325" i="3"/>
  <c r="Z1325" i="3" s="1"/>
  <c r="V406" i="3"/>
  <c r="Z406" i="3" s="1"/>
  <c r="V385" i="3"/>
  <c r="Z385" i="3" s="1"/>
  <c r="V111" i="3"/>
  <c r="Z111" i="3" s="1"/>
  <c r="V638" i="3"/>
  <c r="Z638" i="3" s="1"/>
  <c r="V1086" i="3"/>
  <c r="Z1086" i="3" s="1"/>
  <c r="V837" i="3"/>
  <c r="Z837" i="3" s="1"/>
  <c r="V176" i="3"/>
  <c r="Z176" i="3" s="1"/>
  <c r="V799" i="3"/>
  <c r="Z799" i="3" s="1"/>
  <c r="V1095" i="3"/>
  <c r="Z1095" i="3" s="1"/>
  <c r="V974" i="3"/>
  <c r="Z974" i="3" s="1"/>
  <c r="V579" i="3"/>
  <c r="Z579" i="3" s="1"/>
  <c r="V1321" i="3"/>
  <c r="Z1321" i="3" s="1"/>
  <c r="V193" i="3"/>
  <c r="Z193" i="3" s="1"/>
  <c r="V1299" i="3"/>
  <c r="Z1299" i="3" s="1"/>
  <c r="V852" i="3"/>
  <c r="Z852" i="3" s="1"/>
  <c r="V303" i="3"/>
  <c r="Z303" i="3" s="1"/>
  <c r="V926" i="3"/>
  <c r="Z926" i="3" s="1"/>
  <c r="V1065" i="3"/>
  <c r="Z1065" i="3" s="1"/>
  <c r="V547" i="3"/>
  <c r="Z547" i="3" s="1"/>
  <c r="V1015" i="3"/>
  <c r="Z1015" i="3" s="1"/>
  <c r="V1139" i="3"/>
  <c r="Z1139" i="3" s="1"/>
  <c r="V9" i="3"/>
  <c r="Z9" i="3" s="1"/>
  <c r="V423" i="3"/>
  <c r="Z423" i="3" s="1"/>
  <c r="V479" i="3"/>
  <c r="Z479" i="3" s="1"/>
  <c r="V750" i="3"/>
  <c r="Z750" i="3" s="1"/>
  <c r="V845" i="3"/>
  <c r="Z845" i="3" s="1"/>
  <c r="V942" i="3"/>
  <c r="Z942" i="3" s="1"/>
  <c r="V1128" i="3"/>
  <c r="Z1128" i="3" s="1"/>
  <c r="V1158" i="3"/>
  <c r="Z1158" i="3" s="1"/>
  <c r="V1125" i="3"/>
  <c r="Z1125" i="3" s="1"/>
  <c r="V719" i="3"/>
  <c r="Z719" i="3" s="1"/>
  <c r="V30" i="3"/>
  <c r="Z30" i="3" s="1"/>
  <c r="V451" i="3"/>
  <c r="Z451" i="3" s="1"/>
  <c r="V446" i="3"/>
  <c r="Z446" i="3" s="1"/>
  <c r="V65" i="3"/>
  <c r="Z65" i="3" s="1"/>
  <c r="V1251" i="3"/>
  <c r="Z1251" i="3" s="1"/>
  <c r="V532" i="3"/>
  <c r="Z532" i="3" s="1"/>
  <c r="V337" i="3"/>
  <c r="Z337" i="3" s="1"/>
  <c r="V745" i="3"/>
  <c r="Z745" i="3" s="1"/>
  <c r="V1146" i="3"/>
  <c r="Z1146" i="3" s="1"/>
  <c r="V497" i="3"/>
  <c r="Z497" i="3" s="1"/>
  <c r="V858" i="3"/>
  <c r="Z858" i="3" s="1"/>
  <c r="V494" i="3"/>
  <c r="Z494" i="3" s="1"/>
  <c r="V849" i="3"/>
  <c r="Z849" i="3" s="1"/>
  <c r="V1110" i="3"/>
  <c r="Z1110" i="3" s="1"/>
  <c r="V317" i="3"/>
  <c r="Z317" i="3" s="1"/>
  <c r="V1205" i="3"/>
  <c r="Z1205" i="3" s="1"/>
  <c r="V54" i="3"/>
  <c r="Z54" i="3" s="1"/>
  <c r="V1122" i="3"/>
  <c r="Z1122" i="3" s="1"/>
  <c r="V1270" i="3"/>
  <c r="Z1270" i="3" s="1"/>
  <c r="V1153" i="3"/>
  <c r="Z1153" i="3" s="1"/>
  <c r="V997" i="3"/>
  <c r="Z997" i="3" s="1"/>
  <c r="V570" i="3"/>
  <c r="Z570" i="3" s="1"/>
  <c r="V1080" i="3"/>
  <c r="Z1080" i="3" s="1"/>
  <c r="V694" i="3"/>
  <c r="Z694" i="3" s="1"/>
  <c r="V1262" i="3"/>
  <c r="Z1262" i="3" s="1"/>
  <c r="V753" i="3"/>
  <c r="Z753" i="3" s="1"/>
  <c r="V779" i="3"/>
  <c r="Z779" i="3" s="1"/>
  <c r="V389" i="3"/>
  <c r="Z389" i="3" s="1"/>
  <c r="V393" i="3"/>
  <c r="Z393" i="3" s="1"/>
  <c r="V248" i="3"/>
  <c r="Z248" i="3" s="1"/>
  <c r="V118" i="3"/>
  <c r="Z118" i="3" s="1"/>
  <c r="V132" i="3"/>
  <c r="Z132" i="3" s="1"/>
  <c r="V1305" i="3"/>
  <c r="Z1305" i="3" s="1"/>
  <c r="V721" i="3"/>
  <c r="Z721" i="3" s="1"/>
  <c r="V491" i="3"/>
  <c r="Z491" i="3" s="1"/>
  <c r="V840" i="3"/>
  <c r="Z840" i="3" s="1"/>
  <c r="V841" i="3"/>
  <c r="Z841" i="3" s="1"/>
  <c r="V856" i="3"/>
  <c r="Z856" i="3" s="1"/>
  <c r="V166" i="3"/>
  <c r="Z166" i="3" s="1"/>
  <c r="V163" i="3"/>
  <c r="Z163" i="3" s="1"/>
  <c r="V162" i="3"/>
  <c r="Z162" i="3" s="1"/>
  <c r="V481" i="3"/>
  <c r="Z481" i="3" s="1"/>
  <c r="V863" i="3"/>
  <c r="Z863" i="3" s="1"/>
  <c r="V1194" i="3"/>
  <c r="Z1194" i="3" s="1"/>
  <c r="V608" i="3"/>
  <c r="Z608" i="3" s="1"/>
  <c r="V1291" i="3"/>
  <c r="Z1291" i="3" s="1"/>
  <c r="V906" i="3"/>
  <c r="Z906" i="3" s="1"/>
  <c r="V517" i="3"/>
  <c r="Z517" i="3" s="1"/>
  <c r="V310" i="3"/>
  <c r="Z310" i="3" s="1"/>
  <c r="V293" i="3"/>
  <c r="Z293" i="3" s="1"/>
  <c r="V788" i="3"/>
  <c r="Z788" i="3" s="1"/>
  <c r="V473" i="3"/>
  <c r="Z473" i="3" s="1"/>
  <c r="V653" i="3"/>
  <c r="Z653" i="3" s="1"/>
  <c r="V770" i="3"/>
  <c r="Z770" i="3" s="1"/>
  <c r="V993" i="3"/>
  <c r="Z993" i="3" s="1"/>
  <c r="V1020" i="3"/>
  <c r="Z1020" i="3" s="1"/>
  <c r="V1147" i="3"/>
  <c r="Z1147" i="3" s="1"/>
  <c r="V977" i="3"/>
  <c r="Z977" i="3" s="1"/>
  <c r="V553" i="3"/>
  <c r="Z553" i="3" s="1"/>
  <c r="V879" i="3"/>
  <c r="Z879" i="3" s="1"/>
  <c r="V231" i="3"/>
  <c r="Z231" i="3" s="1"/>
  <c r="V1201" i="3"/>
  <c r="Z1201" i="3" s="1"/>
  <c r="V189" i="3"/>
  <c r="Z189" i="3" s="1"/>
  <c r="V550" i="3"/>
  <c r="Z550" i="3" s="1"/>
  <c r="V290" i="3"/>
  <c r="Z290" i="3" s="1"/>
  <c r="V34" i="3"/>
  <c r="Z34" i="3" s="1"/>
  <c r="V205" i="3"/>
  <c r="Z205" i="3" s="1"/>
  <c r="V915" i="3"/>
  <c r="Z915" i="3" s="1"/>
  <c r="V307" i="3"/>
  <c r="Z307" i="3" s="1"/>
  <c r="V695" i="3"/>
  <c r="Z695" i="3" s="1"/>
  <c r="V1324" i="3"/>
  <c r="Z1324" i="3" s="1"/>
  <c r="V447" i="3"/>
  <c r="Z447" i="3" s="1"/>
  <c r="V8" i="3"/>
  <c r="Z8" i="3" s="1"/>
  <c r="V167" i="3"/>
  <c r="Z167" i="3" s="1"/>
  <c r="V756" i="3"/>
  <c r="Z756" i="3" s="1"/>
  <c r="V935" i="3"/>
  <c r="Z935" i="3" s="1"/>
  <c r="V1044" i="3"/>
  <c r="Z1044" i="3" s="1"/>
  <c r="V803" i="3"/>
  <c r="Z803" i="3" s="1"/>
  <c r="V1236" i="3"/>
  <c r="Z1236" i="3" s="1"/>
  <c r="V780" i="3"/>
  <c r="Z780" i="3" s="1"/>
  <c r="V626" i="3"/>
  <c r="Z626" i="3" s="1"/>
  <c r="V320" i="3"/>
  <c r="Z320" i="3" s="1"/>
  <c r="V662" i="3"/>
  <c r="Z662" i="3" s="1"/>
  <c r="V775" i="3"/>
  <c r="Z775" i="3" s="1"/>
  <c r="V1277" i="3"/>
  <c r="Z1277" i="3" s="1"/>
  <c r="V1331" i="3"/>
  <c r="Z1331" i="3" s="1"/>
  <c r="V1310" i="3"/>
  <c r="Z1310" i="3" s="1"/>
  <c r="V1081" i="3"/>
  <c r="Z1081" i="3" s="1"/>
  <c r="V1040" i="3"/>
  <c r="Z1040" i="3" s="1"/>
  <c r="V1253" i="3"/>
  <c r="Z1253" i="3" s="1"/>
  <c r="V732" i="3"/>
  <c r="Z732" i="3" s="1"/>
  <c r="V968" i="3"/>
  <c r="Z968" i="3" s="1"/>
  <c r="V104" i="3"/>
  <c r="Z104" i="3" s="1"/>
  <c r="V559" i="3"/>
  <c r="Z559" i="3" s="1"/>
  <c r="V1058" i="3"/>
  <c r="Z1058" i="3" s="1"/>
  <c r="V648" i="3"/>
  <c r="Z648" i="3" s="1"/>
  <c r="V909" i="3"/>
  <c r="Z909" i="3" s="1"/>
  <c r="V186" i="3"/>
  <c r="Z186" i="3" s="1"/>
  <c r="V219" i="3"/>
  <c r="Z219" i="3" s="1"/>
  <c r="V567" i="3"/>
  <c r="Z567" i="3" s="1"/>
  <c r="V201" i="3"/>
  <c r="Z201" i="3" s="1"/>
  <c r="V252" i="3"/>
  <c r="Z252" i="3" s="1"/>
  <c r="V197" i="3"/>
  <c r="Z197" i="3" s="1"/>
  <c r="V1220" i="3"/>
  <c r="Z1220" i="3" s="1"/>
  <c r="V1281" i="3"/>
  <c r="Z1281" i="3" s="1"/>
  <c r="V258" i="3"/>
  <c r="Z258" i="3" s="1"/>
  <c r="V528" i="3"/>
  <c r="Z528" i="3" s="1"/>
  <c r="V633" i="3"/>
  <c r="Z633" i="3" s="1"/>
  <c r="V282" i="3"/>
  <c r="Z282" i="3" s="1"/>
  <c r="V1184" i="3"/>
  <c r="Z1184" i="3" s="1"/>
  <c r="V667" i="3"/>
  <c r="Z667" i="3" s="1"/>
  <c r="V835" i="3"/>
  <c r="Z835" i="3" s="1"/>
  <c r="V84" i="3"/>
  <c r="Z84" i="3" s="1"/>
  <c r="V938" i="3"/>
  <c r="Z938" i="3" s="1"/>
  <c r="V921" i="3"/>
  <c r="Z921" i="3" s="1"/>
  <c r="V218" i="3"/>
  <c r="Z218" i="3" s="1"/>
  <c r="V108" i="3"/>
  <c r="Z108" i="3" s="1"/>
  <c r="V306" i="3"/>
  <c r="Z306" i="3" s="1"/>
  <c r="V1124" i="3"/>
  <c r="Z1124" i="3" s="1"/>
  <c r="V1077" i="3"/>
  <c r="Z1077" i="3" s="1"/>
  <c r="V925" i="3"/>
  <c r="Z925" i="3" s="1"/>
  <c r="V848" i="3"/>
  <c r="Z848" i="3" s="1"/>
  <c r="V1215" i="3"/>
  <c r="Z1215" i="3" s="1"/>
  <c r="V1256" i="3"/>
  <c r="Z1256" i="3" s="1"/>
  <c r="V890" i="3"/>
  <c r="Z890" i="3" s="1"/>
  <c r="V1280" i="3"/>
  <c r="Z1280" i="3" s="1"/>
  <c r="V165" i="3"/>
  <c r="Z165" i="3" s="1"/>
  <c r="V802" i="3"/>
  <c r="Z802" i="3" s="1"/>
  <c r="V787" i="3"/>
  <c r="Z787" i="3" s="1"/>
  <c r="V20" i="3"/>
  <c r="Z20" i="3" s="1"/>
  <c r="V1269" i="3"/>
  <c r="Z1269" i="3" s="1"/>
  <c r="V680" i="3"/>
  <c r="Z680" i="3" s="1"/>
  <c r="V442" i="3"/>
  <c r="Z442" i="3" s="1"/>
  <c r="V987" i="3"/>
  <c r="Z987" i="3" s="1"/>
  <c r="V676" i="3"/>
  <c r="Z676" i="3" s="1"/>
  <c r="V568" i="3"/>
  <c r="Z568" i="3" s="1"/>
  <c r="V184" i="3"/>
  <c r="Z184" i="3" s="1"/>
  <c r="V652" i="3"/>
  <c r="Z652" i="3" s="1"/>
  <c r="F2" i="2" l="1"/>
  <c r="J2" i="2" s="1"/>
  <c r="Z2" i="3"/>
  <c r="K2" i="2" s="1"/>
  <c r="L2" i="2" s="1"/>
</calcChain>
</file>

<file path=xl/sharedStrings.xml><?xml version="1.0" encoding="utf-8"?>
<sst xmlns="http://schemas.openxmlformats.org/spreadsheetml/2006/main" count="64436" uniqueCount="16090">
  <si>
    <t>Identificador de Guión</t>
  </si>
  <si>
    <t>Título del guión</t>
  </si>
  <si>
    <t>Título del recurso</t>
  </si>
  <si>
    <t>Título de PDF asociado</t>
  </si>
  <si>
    <t>Estado</t>
  </si>
  <si>
    <t>Usuario que lo tiene</t>
  </si>
  <si>
    <t>Matrícula media</t>
  </si>
  <si>
    <t>Autonómico</t>
  </si>
  <si>
    <t>Tamaño</t>
  </si>
  <si>
    <t>Palabras clave</t>
  </si>
  <si>
    <t>Tiempo</t>
  </si>
  <si>
    <t>Acción didáctica</t>
  </si>
  <si>
    <t>Tipo media</t>
  </si>
  <si>
    <t>Html5</t>
  </si>
  <si>
    <t>Nivel del ejercicio</t>
  </si>
  <si>
    <t>Es relacionado</t>
  </si>
  <si>
    <t>LOID</t>
  </si>
  <si>
    <t>CN_07_13_CO</t>
  </si>
  <si>
    <t>Ciencia y tecnología al servicio de la Medicina</t>
  </si>
  <si>
    <t>Algunas plantas medicinales y sus beneficios</t>
  </si>
  <si>
    <t>Desbloqueado</t>
  </si>
  <si>
    <t>No</t>
  </si>
  <si>
    <t>medicina natural,plantas medicinales</t>
  </si>
  <si>
    <t>Exposición</t>
  </si>
  <si>
    <t>Secuencia de imágenes</t>
  </si>
  <si>
    <t>diaporama</t>
  </si>
  <si>
    <t>CN_07_13_CO_Recurso020</t>
  </si>
  <si>
    <t>Las enfermedades infecciosas</t>
  </si>
  <si>
    <t>antibiótico,antifúngico,bacteria,contagio,contagiosa,endémica,enfermedad,epidemia,epidémica,esporádica,herida,higiene,hongo,infección,infecciosa,insecto,pandemia,pandémica,parásito,protozoo,salud,transmisión,vacuna,virus</t>
  </si>
  <si>
    <t>Interactivo</t>
  </si>
  <si>
    <t>F6</t>
  </si>
  <si>
    <t>CN_07_13_CO_Recurso030</t>
  </si>
  <si>
    <t>La teoría microbiana contra la hipótesis de los humores</t>
  </si>
  <si>
    <t>enfermedad,humores,microbio,microorganismo,microscopio,patógeno,sangría,teoría microbiana</t>
  </si>
  <si>
    <t>Ejercitación</t>
  </si>
  <si>
    <t>Actividad</t>
  </si>
  <si>
    <t>M10a</t>
  </si>
  <si>
    <t>Medio</t>
  </si>
  <si>
    <t>CN_07_13_CO_Recurso040</t>
  </si>
  <si>
    <t>¿Qué sabes sobre las enfermedades hereditarias?</t>
  </si>
  <si>
    <t>cromosomas,enfermedades hereditarias,genética,herencia</t>
  </si>
  <si>
    <t>M2a</t>
  </si>
  <si>
    <t>CN_07_13_CO_Recurso050</t>
  </si>
  <si>
    <t>¿Cómo se hace un test químico?</t>
  </si>
  <si>
    <t>prueba de sangre,reacción química,sangre,test químico</t>
  </si>
  <si>
    <t>M12a</t>
  </si>
  <si>
    <t>CN_07_13_CO_Recurso070</t>
  </si>
  <si>
    <t>Carencias y excesos de yodo y cloro</t>
  </si>
  <si>
    <t>carencia,cloro,deficiencia,exceso,sal,yodo</t>
  </si>
  <si>
    <t>F7b</t>
  </si>
  <si>
    <t>CN_07_13_CO_Recurso080</t>
  </si>
  <si>
    <t>El uso de las ondas en el diagnóstico médico</t>
  </si>
  <si>
    <t>diagnóstico,ecografía,estetoscopio,ondas electromagnéticas,ondas sonoras,radiografía,ultrasonido</t>
  </si>
  <si>
    <t>F4</t>
  </si>
  <si>
    <t>CN_07_13_CO_Recurso100</t>
  </si>
  <si>
    <t>Competencias: estudio de otros aportes hechos por la física a la medicina</t>
  </si>
  <si>
    <t>cura,diagnóstico,física,medicina,prevención,tratamiento</t>
  </si>
  <si>
    <t>Proyecto</t>
  </si>
  <si>
    <t>M102ab</t>
  </si>
  <si>
    <t>CN_07_13_CO_Recurso110</t>
  </si>
  <si>
    <t>Responde sobre geología, astronomía y medicina</t>
  </si>
  <si>
    <t>astronomía,ciencias naturales,geología,medicina</t>
  </si>
  <si>
    <t>M4a</t>
  </si>
  <si>
    <t>CN_07_13_CO_Recurso130</t>
  </si>
  <si>
    <t>¿Por qué es necesario desarrollar nuevos antibióticos?</t>
  </si>
  <si>
    <t>adaptación,antibióticos,bacterias,infección,microorganismos,resistencia</t>
  </si>
  <si>
    <t>CN_07_13_CO_Recurso140</t>
  </si>
  <si>
    <t>Mapa conceptual</t>
  </si>
  <si>
    <t>No Existe</t>
  </si>
  <si>
    <t>CN_07_13_CO_Recurso210</t>
  </si>
  <si>
    <t>Evaluación</t>
  </si>
  <si>
    <t>aplicación,Ciencias Naturales,medicina,métodos de diagnóstico</t>
  </si>
  <si>
    <t>CN_07_13_CO_Recurso220</t>
  </si>
  <si>
    <t>CN_06_12_CO</t>
  </si>
  <si>
    <t>Fuentes de energía y su transformación</t>
  </si>
  <si>
    <t>La evolución histórica de las fuentes de energía</t>
  </si>
  <si>
    <t>biocombustible,biomasa,carbón,energía,eólica,gas,geotérmica,hidroeléctrica,mareomotriz,petróleo,renovable,solar,undimotriz</t>
  </si>
  <si>
    <t>CN_06_12_CO_Recurso010</t>
  </si>
  <si>
    <t>Refuerza tu aprendizaje: ¿Qué es la energía?</t>
  </si>
  <si>
    <t>aerogenerador,combustible,electricidad,energía,energía eléctrica,energía hidráulica,energía lumínica,energía mecánica,energía no renovable,energía nuclear,energía química,energía renovable,fuente de energía,gas,petróleo,placa solar</t>
  </si>
  <si>
    <t>Preguntas con respuesta libre</t>
  </si>
  <si>
    <t>M101a</t>
  </si>
  <si>
    <t>CN_06_12_CO_Recurso020</t>
  </si>
  <si>
    <t>Características de la energía</t>
  </si>
  <si>
    <t>calor,conserva,degrada,energía,trabajo,transfiere,transforma</t>
  </si>
  <si>
    <t>Fácil</t>
  </si>
  <si>
    <t>CN_06_12_CO_Recurso030</t>
  </si>
  <si>
    <t>La energía potencial y cinética</t>
  </si>
  <si>
    <t>an001193_CO</t>
  </si>
  <si>
    <t>altura,cuerpo,energía,energía cinética,energía mecánica,energía potencial,movimiento,proporcional,rozamiento,tipo energía,velocidad</t>
  </si>
  <si>
    <t>Animación</t>
  </si>
  <si>
    <t>video</t>
  </si>
  <si>
    <t>CN_06_12_CO_Recurso040</t>
  </si>
  <si>
    <t>La energía nuclear</t>
  </si>
  <si>
    <t>central nuclear,contaminación,electrón,energía,energía nuclear,fisión nuclear,fusión nuclear,neutrón,núcleo atómico,protón,residuo</t>
  </si>
  <si>
    <t>CN_06_12_CO_Recurso050</t>
  </si>
  <si>
    <t>La energía: tipos y origen</t>
  </si>
  <si>
    <t>electricidad,energía,energía cinética,energía eléctrica,energía geotérmica,energía hidráulica,energía luminosa,energía nuclear,energía química,fotosíntesis,molinos eólicos</t>
  </si>
  <si>
    <t>CN_06_12_CO_Recurso060</t>
  </si>
  <si>
    <t>Define los tipos de energía</t>
  </si>
  <si>
    <t>energía cinética,energía eléctrica,energía mecánica,energía potencial,energía química</t>
  </si>
  <si>
    <t>M1b</t>
  </si>
  <si>
    <t>CN_06_12_CO_Recurso070</t>
  </si>
  <si>
    <t>Refuerza tu aprendizaje: La energía eléctrica</t>
  </si>
  <si>
    <t>electricidad,energía,energía eléctrica,Nikola Tesla,Thomas Edison</t>
  </si>
  <si>
    <t>CN_06_12_CO_Recurso080</t>
  </si>
  <si>
    <t>Identifica las fuentes de energía</t>
  </si>
  <si>
    <t>agua,biomasa,calor interno de la Tierra,carbón,energía no renovable,energía renovable,gas natural,petróleo,sol,uranio,viento</t>
  </si>
  <si>
    <t>CN_06_12_CO_Recurso090</t>
  </si>
  <si>
    <t>La energía solar</t>
  </si>
  <si>
    <t>agua,animal,calentar,calorífica,electricidad,energía,fotosíntesis,fotovoltaica,inagotable,limpia,lumínica,panel,placa,planta,radiación,renovable,ser humano,Sol,solar</t>
  </si>
  <si>
    <t>CN_06_12_CO_Recurso100</t>
  </si>
  <si>
    <t>Conoce la energía solar</t>
  </si>
  <si>
    <t>calor,contaminante,electricidad,energía,fotovoltaica,inagotable,limpia,luz,placa,rayo,renovable,sol,solar</t>
  </si>
  <si>
    <t>M2c</t>
  </si>
  <si>
    <t>CN_06_12_CO_Recurso110</t>
  </si>
  <si>
    <t>La energía eólica</t>
  </si>
  <si>
    <t>AN001180_CO</t>
  </si>
  <si>
    <t>aerogenerador,central eólica,energía,energía eólica,limpia,molino,renovable,rotor,verde,viento</t>
  </si>
  <si>
    <t>CN_06_12_CO_Recurso120</t>
  </si>
  <si>
    <t>Conoce la energía eólica</t>
  </si>
  <si>
    <t>aerogenerador,electricidad,energía alternativa,energía eólica,energía renovable,generador,motor eólico,palas,parque eólico,rotor,turbina,viento</t>
  </si>
  <si>
    <t>M5b</t>
  </si>
  <si>
    <t>CN_06_12_CO_Recurso130</t>
  </si>
  <si>
    <t>La energía geotérmica</t>
  </si>
  <si>
    <t>AN001013_CO</t>
  </si>
  <si>
    <t>alternativas,electricidad,energía,generador,geotérmica,renovable,turbina,vapor</t>
  </si>
  <si>
    <t>CN_06_12_CO_Recurso140</t>
  </si>
  <si>
    <t>El petróleo</t>
  </si>
  <si>
    <t>AN022019_CO</t>
  </si>
  <si>
    <t>petróleo,trampa petrolífera,yacimiento petrolífero</t>
  </si>
  <si>
    <t>CN_06_12_CO_Recurso150</t>
  </si>
  <si>
    <t>¿Qué sabes sobre la energía nuclear?</t>
  </si>
  <si>
    <t>central nuclear,energía eléctrica,energía nuclear,no renovable,radiactividad,reacción nuclear,residuos radiactivos,uranio</t>
  </si>
  <si>
    <t>CN_06_12_CO_Recurso160</t>
  </si>
  <si>
    <t>Comprende las fuentes de energía</t>
  </si>
  <si>
    <t>agua,carbón,elementos radiactivos,gas natural,luminosa,mecánica,no renovable,nuclear,petróleo,química,renovable,sol,térmica,viento</t>
  </si>
  <si>
    <t>CN_06_12_CO_Recurso170</t>
  </si>
  <si>
    <t>Refuerza tu aprendizaje: Las fuentes de energía</t>
  </si>
  <si>
    <t>aerogenerador,combustible,electricidad,energía,energía eléctrica,energía hidráulica,energía lumínica,energía mecánica,energía no renovable,energía nuclear,energía química,energía renovable,fuente de energía,gas,petróleo,placa sola</t>
  </si>
  <si>
    <t>CN_06_12_CO_Recurso180</t>
  </si>
  <si>
    <t>Las fuentes y los tipos de energía</t>
  </si>
  <si>
    <t>aerogenerador,combustible,electricidad,energía,energía nuclear,eólica,gas,geotérmica,mareomotriz,petróleo,presa de agua,térmica</t>
  </si>
  <si>
    <t>CN_06_12_CO_Recurso190</t>
  </si>
  <si>
    <t>Identificación de los tipos de energía</t>
  </si>
  <si>
    <t>eléctrica,energía,experimento,fuente,luminosa,mecánica,química. comprensión,radioactiva,térmica,tipo</t>
  </si>
  <si>
    <t>CN_06_12_CO_Recurso200</t>
  </si>
  <si>
    <t>Competencias: reconocimiento de las propiedades de la energía</t>
  </si>
  <si>
    <t>almacenar,calorífica,comprensión,eléctrica,energía,materia,mecánica,propiedades,transferencia,transformación,transporte</t>
  </si>
  <si>
    <t>CN_06_12_CO_Recurso210</t>
  </si>
  <si>
    <t>Comparación de las fuentes de energía</t>
  </si>
  <si>
    <t>agua,calorífica,comparación,comprensión,contaminación,energía,fuente,limpia,lumínica,química,renovable,Sol,térmica,viento</t>
  </si>
  <si>
    <t>CN_06_12_CO_Recurso220</t>
  </si>
  <si>
    <t>Competencias: valoración del agua como fuente de energía</t>
  </si>
  <si>
    <t>agua,central eléctrica,comprensión,energía,estudio,fuente,hidráulica,mecánica,renovable,valoración</t>
  </si>
  <si>
    <t>CN_06_12_CO_Recurso230</t>
  </si>
  <si>
    <t>Competencias: realización de un plan de ahorro energético</t>
  </si>
  <si>
    <t>ahorro,consumo,energético,energía,estudio,fuente energía,gasto,no renovable,plan,reducir,renovable</t>
  </si>
  <si>
    <t>CN_06_12_CO_Recurso240</t>
  </si>
  <si>
    <t>CN_06_12_CO_Recurso250</t>
  </si>
  <si>
    <t xml:space="preserve"> transferencia,almacenamiento,calor,cinética,conservación,degradación,eléctrica,Energía,eólica,fisión,fusión,hidráulica.,mecánica,no renovable,nuclear,potencial,química,radiante,renovable,solar,temperatura,térmica,trabajo,transformación</t>
  </si>
  <si>
    <t>M5a</t>
  </si>
  <si>
    <t>CN_06_12_CO_Recurso260</t>
  </si>
  <si>
    <t>CN_08_04_CO</t>
  </si>
  <si>
    <t>La reproducción en los seres vivos</t>
  </si>
  <si>
    <t>La reproducción en la naturaleza</t>
  </si>
  <si>
    <t>asexual,estrategias reproductivas,reproducción,sexual</t>
  </si>
  <si>
    <t>CN_08_04_CO_Recurso010</t>
  </si>
  <si>
    <t>Refuerza tu aprendizaje: La reproducción y las estrategias reproductivas</t>
  </si>
  <si>
    <t>crías,descendencia,estrategia K,estrategia r,reproducción</t>
  </si>
  <si>
    <t>CN_08_04_CO_Recurso020</t>
  </si>
  <si>
    <t>La reproducción asexual en los seres vivos</t>
  </si>
  <si>
    <t>asexual,bipartición,esporulación,fragmentación,gemación,partenogénesis,reproducción</t>
  </si>
  <si>
    <t>M14a</t>
  </si>
  <si>
    <t>CN_08_04_CO_Recurso030</t>
  </si>
  <si>
    <t>La ventajas y desventajas de los tipos de reproducción</t>
  </si>
  <si>
    <t>asexual,pareja,reproducción sexual,variabilidad,ventajas</t>
  </si>
  <si>
    <t>CN_08_04_CO_Recurso050</t>
  </si>
  <si>
    <t>¿Cómo se reproducen los microorganismos?</t>
  </si>
  <si>
    <t>arqueas,bacterias,microorganismos,protozoos,reproducción</t>
  </si>
  <si>
    <t>CN_08_04_CO_Recurso060</t>
  </si>
  <si>
    <t>La reproducción del hongo Philobolus</t>
  </si>
  <si>
    <t>AVE00013_CO</t>
  </si>
  <si>
    <t>diseminación,espora,esporulación,hongo,moho,philobolus,pistolero</t>
  </si>
  <si>
    <t>CN_08_04_CO_Recurso070</t>
  </si>
  <si>
    <t>Los tipos de reproducción de los hongos</t>
  </si>
  <si>
    <t>cepas,esporangios,esporas,fusión,gemación,hifas,hongos,moho,reproducción</t>
  </si>
  <si>
    <t>CN_08_04_CO_Recurso080</t>
  </si>
  <si>
    <t>Identifica las partes de una flor</t>
  </si>
  <si>
    <t>estambre,estigma,estilo,flor,ovario,pétalo,planta,reproducción,sépalo,vegetal</t>
  </si>
  <si>
    <t>M9b</t>
  </si>
  <si>
    <t>CN_08_04_CO_Recurso090</t>
  </si>
  <si>
    <t>La alternancia de generaciones</t>
  </si>
  <si>
    <t>alternancia de generaciones,dispersión,esporófito,fecundación,flor,fructificación,fruto,gametófito,germinación,polinización,reproducción sexual,semilla</t>
  </si>
  <si>
    <t>F</t>
  </si>
  <si>
    <t>CN_08_04_CO_Recurso100</t>
  </si>
  <si>
    <t>La reproducción de las plantas con flor</t>
  </si>
  <si>
    <t>AVE00006_CO</t>
  </si>
  <si>
    <t>antera,embrión,estambre,estigma,estilo,fecundación,filamento,flor,función,gametófito,macrospora,microspora,ovario,pistilo,planta,polen,polinización,reproducción,semilla,sexual</t>
  </si>
  <si>
    <t>Vídeo</t>
  </si>
  <si>
    <t>CN_08_04_CO_Recurso110</t>
  </si>
  <si>
    <t>La reproducción vegetativa</t>
  </si>
  <si>
    <t>bulbo,esquejes,estolones,propágulos,rizoma,tubérculo</t>
  </si>
  <si>
    <t>CN_08_04_CO_Recurso120</t>
  </si>
  <si>
    <t>¿Cómo se reproducen las plantas?</t>
  </si>
  <si>
    <t>dispersión,esporofito,esporulación,fecundación,flor,fructificación,gametofito,germinación,plantas,polinización,reproducción</t>
  </si>
  <si>
    <t>M11a</t>
  </si>
  <si>
    <t>CN_08_04_CO_Recurso130</t>
  </si>
  <si>
    <t>La reproducción de los animales</t>
  </si>
  <si>
    <t>asexual,fecundación externa,fragmentación,gemación,interna,ovíparo,ovovivíparo,reproducción sexual,vivíparo</t>
  </si>
  <si>
    <t>CN_08_04_CO_Recurso140</t>
  </si>
  <si>
    <t>Los tipos de reproducción de los animales</t>
  </si>
  <si>
    <t>fecundación externa,fecundación interna,fragmentación,gallina,gemación,ovoviviparismo,víbora,viviparismo</t>
  </si>
  <si>
    <t>M3a</t>
  </si>
  <si>
    <t>CN_08_04_CO_Recurso160</t>
  </si>
  <si>
    <t>¿Qué sabes sobre la reproducción de los animales?</t>
  </si>
  <si>
    <t>asexual,externa,fragmentación,gemación,interna,oviparismo,ovoviviparismo,sexual,terrestre,vertebrado</t>
  </si>
  <si>
    <t>CN_08_04_CO_Recurso170</t>
  </si>
  <si>
    <t>Refuerza tu aprendizaje: La reproducción de los animales</t>
  </si>
  <si>
    <t>asexual,fragmentación,función,gameto,gemación,interna,oviparismo,ovoviviparismo,reino animal,reproducción,sexual,viviparismo</t>
  </si>
  <si>
    <t>CN_08_04_CO_Recurso180</t>
  </si>
  <si>
    <t>Competencias: relacionar tipos de reproducción con distintos organismos</t>
  </si>
  <si>
    <t>asexual,descendiente,función,individuo,organismo,pluricelular,reproducción,sexual,unicelular,vital</t>
  </si>
  <si>
    <t>CN_08_04_CO_Recurso190</t>
  </si>
  <si>
    <t>Competencias: analizar el crecimiento bacteriano</t>
  </si>
  <si>
    <t>análisis,asexual,bacteria,bacteriano,bipartición,crecimiento,estudio,gráfica,mónera,reproducción</t>
  </si>
  <si>
    <t>CN_08_04_CO_Recurso200</t>
  </si>
  <si>
    <t>mapa</t>
  </si>
  <si>
    <t>CN_08_04_CO_Recurso210</t>
  </si>
  <si>
    <t>,asexual,bipartición,esporulación,fragmentación,gemación,reproducción,seres vivos,sexual</t>
  </si>
  <si>
    <t>CN_08_04_CO_Recurso220</t>
  </si>
  <si>
    <t>CN_06_02_CO</t>
  </si>
  <si>
    <t>La célula, unidad estructural y funcional</t>
  </si>
  <si>
    <t>La estructura de la célula</t>
  </si>
  <si>
    <t>ADN,animal,aparato de Golgi,célula,centriolo,citoesqueleto,cromatina,endoplasmático,energía,eucariota,genético,glúcido,liso,lisosoma,material,membrana,mitocondria,nucléolo,orgánulo,proteína,retículo,ribosoma,rugoso,vacuola</t>
  </si>
  <si>
    <t>F8</t>
  </si>
  <si>
    <t>CN_06_02_CO_Recurso040</t>
  </si>
  <si>
    <t>Refuerza tu aprendizaje: La célula, estructura y función</t>
  </si>
  <si>
    <t>animal,autótrofa,célula,citoplasma,cloroplasto,división celular,heterótrofa,membrana celular,núcleo,nutrición,órgano,orgánulo,pluricelular,relación,reproducción,respuesta,sistema,tejido,unicelular,vegetal,vitales</t>
  </si>
  <si>
    <t>CN_06_02_CO_Recurso090</t>
  </si>
  <si>
    <t>¿Cómo se estructura un órgano?</t>
  </si>
  <si>
    <t>aparato,cerebro,corazón,estómago,función,hígado,intestino grueso,lengua,ojo,órgano,pulmones,riñones,sistema,tejido</t>
  </si>
  <si>
    <t>CN_06_02_CO_Recurso100</t>
  </si>
  <si>
    <t>¿Cuáles son los niveles de organización de los organismos?</t>
  </si>
  <si>
    <t>aparato,célula,complejidad,ordena,órgano,secuencia,sistema,tejido</t>
  </si>
  <si>
    <t>CN_06_02_CO_Recurso110</t>
  </si>
  <si>
    <t>Identifica diferentes tipos de células del ser humano</t>
  </si>
  <si>
    <t>célula intestinal,célula muscular,espermatozoide,glóbulo rojo,neurona,óvulo</t>
  </si>
  <si>
    <t>CN_06_02_CO_Recurso120</t>
  </si>
  <si>
    <t>Refuerza tu aprendizaje: Los organismos unicelulares y pluricelulares</t>
  </si>
  <si>
    <t>animal,autótrofa,célula,citoplasma,cloroplasto,división celular,heterótrofa,membrana celular,núcleo,nutrición,órgano,orgánulo,pluricelular,protozoo,relación,reproducción,respuesta,sistema,tejido,unicelular,vegetal,vitales</t>
  </si>
  <si>
    <t>CN_06_02_CO_Recurso130</t>
  </si>
  <si>
    <t>La observación al microscopio</t>
  </si>
  <si>
    <t>colorante,condensador,diafragma,foco,muestra,objetivo,ocular,platina</t>
  </si>
  <si>
    <t>CN_06_02_CO_Recurso140</t>
  </si>
  <si>
    <t>Identifica las partes de un microscopio</t>
  </si>
  <si>
    <t>cubreobjetos,espejo,fuente,luz,objetivo,ocular,platina,portaobjetos,revólver</t>
  </si>
  <si>
    <t>CN_06_02_CO_Recurso150</t>
  </si>
  <si>
    <t>Refuerza tu aprendizaje: El microscopio</t>
  </si>
  <si>
    <t>animal,binocular,célula,lupa,microorganismos,microscopio,objetivo,ocular,óptico,vegetal</t>
  </si>
  <si>
    <t>CN_06_02_CO_Recurso160</t>
  </si>
  <si>
    <t>Competencias: construcción de los modelos celulares</t>
  </si>
  <si>
    <t>animal,célula,citoplasma,construcción,estructura,membrana,modelo,núcleo,orgánulo,pared,vegetal</t>
  </si>
  <si>
    <t>CN_06_02_CO_Recurso170</t>
  </si>
  <si>
    <t>Competencias: preparación de una muestra para el microscopio</t>
  </si>
  <si>
    <t>célula,colorante,cubreobjetos,experimento,microscópico,microscopio,muestra,portaobjetos,preparación</t>
  </si>
  <si>
    <t>CN_06_02_CO_Recurso180</t>
  </si>
  <si>
    <t>Competencias: diferenciación del tipo celular al microscopio</t>
  </si>
  <si>
    <t>animal,célula,experimento,microscopio,observación,planta,pluricelular,unicelular</t>
  </si>
  <si>
    <t>CN_06_02_CO_Recurso190</t>
  </si>
  <si>
    <t>Competencias: comparación entre células vegetales y animales</t>
  </si>
  <si>
    <t>animal,características,célula,celular,comparación,cubierta,estructura,estudio,planta,vegetal</t>
  </si>
  <si>
    <t>CN_06_02_CO_Recurso200</t>
  </si>
  <si>
    <t>Competencias: utilización del microscopio y la lupa binocular</t>
  </si>
  <si>
    <t>base,binocular,enfoque,experimento,lupa,luz,microscopio,objetivo,ocular,óptico,platina,utilización</t>
  </si>
  <si>
    <t>CN_06_02_CO_Recurso210</t>
  </si>
  <si>
    <t>Célula,funciones celulares,microscopio,orgánulo celular,pluricelular,tejido,unicelular</t>
  </si>
  <si>
    <t>CN_06_02_CO_Recurso230</t>
  </si>
  <si>
    <t>CN_06_07_CO</t>
  </si>
  <si>
    <t>Los ecosistemas, componentes y funcionamiento</t>
  </si>
  <si>
    <t>Los conceptos esenciales sobre los ecosistemas</t>
  </si>
  <si>
    <t>ecosistema,factores abióticos,factores bióticos</t>
  </si>
  <si>
    <t>CN_06_07_CO_Recurso010</t>
  </si>
  <si>
    <t>Refuerza tu aprendizaje: Los ecosistemas</t>
  </si>
  <si>
    <t>abiótico,biosfera,biótico,ecosistema</t>
  </si>
  <si>
    <t>CN_06_07_CO_Recurso020</t>
  </si>
  <si>
    <t>Influencia de los factores abióticos en los ecosistemas</t>
  </si>
  <si>
    <t>agua,ecosistemas,luz solar,suelo,temperatura</t>
  </si>
  <si>
    <t>CN_06_07_CO_Recurso030</t>
  </si>
  <si>
    <t>Reconoce algunos factores abióticos de los ecosistemas</t>
  </si>
  <si>
    <t>ecosistemas,ejercicio,factores abióticos,factores bióticos</t>
  </si>
  <si>
    <t>CN_06_07_CO_Recurso040</t>
  </si>
  <si>
    <t>Refuerza tu aprendizaje: Los factores abióticos</t>
  </si>
  <si>
    <t>abiótico,adaptación,ambiente,ecosistema</t>
  </si>
  <si>
    <t>CN_06_07_CO_Recurso050</t>
  </si>
  <si>
    <t>Determina la importancia del agua en los ecosistemas</t>
  </si>
  <si>
    <t>abiótico factor,actividad.,agua,ecosistemas</t>
  </si>
  <si>
    <t>CN_06_07_CO_Recurso060</t>
  </si>
  <si>
    <t>Los organismos homeotermos y poiquilotermos</t>
  </si>
  <si>
    <t>adaptación,homeotermo,poiquilotermo,sangre caliente,sangre fría,temperatura</t>
  </si>
  <si>
    <t>CN_06_07_CO_Recurso070</t>
  </si>
  <si>
    <t>Caracteriza los factores abióticos</t>
  </si>
  <si>
    <t>ambiental,clima,factor abiótico,luz,oxígeno,salinidad,sustrato,temperatura,topografía</t>
  </si>
  <si>
    <t>CN_06_07_CO_Recurso080</t>
  </si>
  <si>
    <t>Refuerza tu aprendizaje: El agua, la luz, la temperatura y el suelo</t>
  </si>
  <si>
    <t>agua,ecosistemas,luz,suelo,temperatura</t>
  </si>
  <si>
    <t>CN_06_07_CO_Recurso100</t>
  </si>
  <si>
    <t>La cadena trófica de un ecosistema</t>
  </si>
  <si>
    <t>AVE00005_CO</t>
  </si>
  <si>
    <t>cadena,consumidor primario,consumidor secundario,descomponedor,ecosistema,herbívoro,necrófago,predador,productor,red trófica,relación,superpredador</t>
  </si>
  <si>
    <t>CN_06_07_CO_Recurso110</t>
  </si>
  <si>
    <t>Identifica relaciones entre los componentes de una cadena alimentaria</t>
  </si>
  <si>
    <t>cadena alimentaria,consumidores,descomponedores,productores</t>
  </si>
  <si>
    <t>CN_06_07_CO_Recurso120</t>
  </si>
  <si>
    <t xml:space="preserve">¿Cuáles son los componentes de los ecosistemas? </t>
  </si>
  <si>
    <t>ecosistemas,factores abióticos,factores bióticos</t>
  </si>
  <si>
    <t>M10b</t>
  </si>
  <si>
    <t>CN_06_07_CO_Recurso130</t>
  </si>
  <si>
    <t>Refuerza tu aprendizaje: Los factores bióticos</t>
  </si>
  <si>
    <t>cadena trófica,factores bióticos,recursos</t>
  </si>
  <si>
    <t>CN_06_07_CO_Recurso140</t>
  </si>
  <si>
    <t>Los niveles de la organización biológica</t>
  </si>
  <si>
    <t>biocenosis,biomolécula,biosfera,célula,comunidad,ecosistema,individuo,nivel de organización,población,tejido</t>
  </si>
  <si>
    <t>CN_06_07_CO_Recurso150</t>
  </si>
  <si>
    <t xml:space="preserve">Reconoce cualidades emergentes </t>
  </si>
  <si>
    <t>comunidades,cualidades emergentes,individuos,niveles de organización,poblaciones</t>
  </si>
  <si>
    <t>M5d</t>
  </si>
  <si>
    <t>CN_06_07_CO_Recurso160</t>
  </si>
  <si>
    <t>Ordena los niveles de organización de la vida</t>
  </si>
  <si>
    <t>niveles de organización,seres vivos,vida</t>
  </si>
  <si>
    <t>CN_06_07_CO_Recurso170</t>
  </si>
  <si>
    <t>Refuerza tu aprendizaje: Los ecosistemas y sus componentes</t>
  </si>
  <si>
    <t>abiótico,biótico,ecosistema</t>
  </si>
  <si>
    <t>CN_06_07_CO_Recurso180</t>
  </si>
  <si>
    <t>Refuerza tu aprendizaje: Los factores bióticos y los niveles de organización de la vida</t>
  </si>
  <si>
    <t>biodiversidad,factores bióticos,niveles de organización</t>
  </si>
  <si>
    <t>CN_06_07_CO_Recurso190</t>
  </si>
  <si>
    <t>Las relaciones de los seres vivos en un ecosistema</t>
  </si>
  <si>
    <t>colonia,comensalismo,competencia,depredación,ecosistema,familia,gregarismo,interespecífica,intraespecífica,mutualismo,parasitismo,relación,simbiosis,sociedad</t>
  </si>
  <si>
    <t>CN_06_07_CO_Recurso200</t>
  </si>
  <si>
    <t xml:space="preserve">Identifica interacciones entre los seres vivos </t>
  </si>
  <si>
    <t>comensalismo,competencia,cooperación,depredación,interacción interspecífica,interacción intraespecífica,mutualismo</t>
  </si>
  <si>
    <t>CN_06_07_CO_Recurso210</t>
  </si>
  <si>
    <t>Refuerza tu aprendizaje: Los seres vivos se relacionan entre sí</t>
  </si>
  <si>
    <t>interacciones interespecíficas,interacciones intraespecíficas</t>
  </si>
  <si>
    <t>CN_06_07_CO_Recurso220</t>
  </si>
  <si>
    <t>Competencias: reconocimiento de los componentes de los ecosistemas</t>
  </si>
  <si>
    <t>abiótico,biótico,ecosistemas,interacciones</t>
  </si>
  <si>
    <t>F13b</t>
  </si>
  <si>
    <t>CN_06_07_CO_Recurso230</t>
  </si>
  <si>
    <t>Competencias: identificación del papel de las bacterias en un ecosistema de acuario</t>
  </si>
  <si>
    <t>acuario,amonio,bacterias,decomponedores,ecosistema,nitratos,nitritos,nitrosomonas,nitrospiras</t>
  </si>
  <si>
    <t>CN_06_07_CO_Recurso240</t>
  </si>
  <si>
    <t>Competencias: estudio de la ecoesfera, un ecosistema en miniatura</t>
  </si>
  <si>
    <t>abiótico,biótico,cadena trófica,consumidores,descomponedores,ecosistema,escoesfera,interacciones,microecosistema,productores</t>
  </si>
  <si>
    <t>CN_06_07_CO_Recurso250</t>
  </si>
  <si>
    <t>Banco de actividades: Los ecosistemas, componentes y funcionamiento</t>
  </si>
  <si>
    <t xml:space="preserve"> interacciones  intraespecíficas, interacciones interespecíficas,abiótico,adaptación,biótico,cadena trófica,ecosistemas,estados del agua</t>
  </si>
  <si>
    <t>Generador de actividades</t>
  </si>
  <si>
    <t>M101ap</t>
  </si>
  <si>
    <t>CN_06_07_CO_Recurso260</t>
  </si>
  <si>
    <t>CN_06_07_CO_Recurso270</t>
  </si>
  <si>
    <t>abiótico,agua,biosfera,biótico,cadena trófica,competencia,comunidad,consumidores,descomponedores,ecosistema,individuo,interacciones interespecíficas,interacciones intraespecíficas,luz,mutualismo,población,predación,productores,red trófica,suelo,temperatura</t>
  </si>
  <si>
    <t>CN_06_07_CO_Recurso280</t>
  </si>
  <si>
    <t>CN_06_09_CO</t>
  </si>
  <si>
    <t>La materia y sus propiedades</t>
  </si>
  <si>
    <t>Introducción a la materia</t>
  </si>
  <si>
    <t>conductividad,dureza,elasticidad,estado,flexibilidad,gaseoso,líquido,materia,plasticidad,resistencia,sólido,sustancia</t>
  </si>
  <si>
    <t>F1</t>
  </si>
  <si>
    <t>CN_06_09_CO_Recurso010</t>
  </si>
  <si>
    <t>Las propiedades de la materia</t>
  </si>
  <si>
    <t>estados de la materia,gaseoso,líquido,materia,plasma,propiedades físicas,propiedades químicas,sólido</t>
  </si>
  <si>
    <t>CN_06_09_CO_Recurso020</t>
  </si>
  <si>
    <t>Los instrumentos de medición</t>
  </si>
  <si>
    <t>balanza,báscula,centígrado,cinta métrica,cronómetro,cúbico,cuentagotas,distancia,erlenmeyer,grado,instrumento,kelvin,kilogramo,laboratorio,masa,medición,metro,peso,pie de rey,probeta,regla,reloj,segundo,temperatura,termómetro,tiempo,vaso de precipitados,volumen</t>
  </si>
  <si>
    <t>CN_06_09_CO_Recurso030</t>
  </si>
  <si>
    <t xml:space="preserve">La masa y el volumen </t>
  </si>
  <si>
    <t>balanza,masa,medida,propiedad,temperatura,volumen</t>
  </si>
  <si>
    <t>M15a</t>
  </si>
  <si>
    <t>CN_06_09_CO_Recurso040</t>
  </si>
  <si>
    <t>La densidad</t>
  </si>
  <si>
    <t>densidad,densidad del agua,kilogramos por metro cúbico,masa,volumen</t>
  </si>
  <si>
    <t>CN_06_09_CO_Recurso050</t>
  </si>
  <si>
    <t xml:space="preserve">Los conceptos asociados a la densidad </t>
  </si>
  <si>
    <t>aceite,agua,cúbico,densidad,espacio,hierro,kilo,kilogramo,madera,masa,medida,metro,paja,peso,volumen</t>
  </si>
  <si>
    <t>CN_06_09_CO_Recurso060</t>
  </si>
  <si>
    <t>Reconoce las propiedades físicas de la materia</t>
  </si>
  <si>
    <t>brillo,capacidad,color,conductividad,dureza,elasticidad,forma,materiales,sustancia,tenacidad,variable</t>
  </si>
  <si>
    <t>CN_06_09_CO_Recurso070</t>
  </si>
  <si>
    <t>Refuerza tu aprendizaje: La materia y sus propiedades</t>
  </si>
  <si>
    <t>artificial,átomo,característica,condensación,conductividad,conductividad térmica,dureza,estados,fusión,gaseoso,heterogénea,homogénea,impermeabilidad,ligereza,líquido,materia,material,mezcla,molécula,natural,objeto,origen,pura,resistencia,solidificación,sólido,vapor,vaporización</t>
  </si>
  <si>
    <t>CN_06_09_CO_Recurso080</t>
  </si>
  <si>
    <t>Las características de los estados físicos de la materia</t>
  </si>
  <si>
    <t>estados,expansión,forma,fuerza,gaseoso,líquido,materia,moléculas,sólido,sustancia,volumen</t>
  </si>
  <si>
    <t>CN_06_09_CO_Recurso090</t>
  </si>
  <si>
    <t xml:space="preserve">¿Qué sabes sobre las propiedades de sólidos, líquidos y gases? </t>
  </si>
  <si>
    <t>átomo,densidad,forma,gas,líquido,masa,materia,molécula,partícula,propiedades,sólido,unión,volumen</t>
  </si>
  <si>
    <t>CN_06_09_CO_Recurso100</t>
  </si>
  <si>
    <t>Reconoce el estado de la materia</t>
  </si>
  <si>
    <t>gas,líquido,plasma,sólido</t>
  </si>
  <si>
    <t>CN_06_09_CO_Recurso110</t>
  </si>
  <si>
    <t>Refuerza tu aprendizaje: Los estados de la materia</t>
  </si>
  <si>
    <t>átomos,cambio estado,condensación,ebullición,electrón,evaporación,fluido,fusión,gas,líquido,materia,modelo atómico,moléculas,neutrón,partículas,plasma,presión,protón,solidificación,sólido,sublimación,sustancias,temperatura,vaporización</t>
  </si>
  <si>
    <t>CN_06_09_CO_Recurso130</t>
  </si>
  <si>
    <t>Identifica los elementos químicos</t>
  </si>
  <si>
    <t>aluminio,calcio,carbono,elemento químico,fósforo,hierro,materia,nitrógeno,silicio,sodio,tabla periódica</t>
  </si>
  <si>
    <t>M1a</t>
  </si>
  <si>
    <t>CN_06_09_CO_Recurso140</t>
  </si>
  <si>
    <t>Las disoluciones</t>
  </si>
  <si>
    <t>AN010155_CO</t>
  </si>
  <si>
    <t>disolución,disolvente,homogénea,materia,mezcla,precipitación,soluto</t>
  </si>
  <si>
    <t>CN_06_09_CO_Recurso150</t>
  </si>
  <si>
    <t>¿Qué sabes sobre las sustancias puras y las mezclas?</t>
  </si>
  <si>
    <t>componentes,disolución,materia,mezcla heterogénea,mezcla homogénea,mezclas,sustancias puras</t>
  </si>
  <si>
    <t>CN_06_09_CO_Recurso160</t>
  </si>
  <si>
    <t>Completa el crucigrama sobre técnicas de separación</t>
  </si>
  <si>
    <t>centrifugación,cromatografía,decantación,destilación,Filtración,heterogénea,homogénea,materia,técnica separación</t>
  </si>
  <si>
    <t>CN_06_09_CO_Recurso170</t>
  </si>
  <si>
    <t xml:space="preserve">¿Qué sabes de la clasificación de la materia?  </t>
  </si>
  <si>
    <t>compuesto,Elemento químico,mezcla,separación de mezclas,sustancia pura</t>
  </si>
  <si>
    <t>CN_06_09_CO_Recurso180</t>
  </si>
  <si>
    <t xml:space="preserve">Refuerza tu aprendizaje: Los métodos de separación de mezclas   </t>
  </si>
  <si>
    <t>centrifugación,decantación,destilación,filtración,separación magnética</t>
  </si>
  <si>
    <t>CN_06_09_CO_Recurso190</t>
  </si>
  <si>
    <t>Competencias: identificación de las propiedades de la materia</t>
  </si>
  <si>
    <t>cambio estado,experimento,forma,gas,identificación,líquido,materia,observación,presión,propiedad,sólido,temperatura,volumen</t>
  </si>
  <si>
    <t>CN_06_09_CO_Recurso200</t>
  </si>
  <si>
    <t>Competencias: estudio de los cambios de estado de la materia</t>
  </si>
  <si>
    <t>cambios de estado,condensación,estado,estudio,experimento,fusión,gas,gaseoso,líquido,materia,observación,solidificación,sólido,sublimación,vaporización</t>
  </si>
  <si>
    <t>CN_06_09_CO_Recurso210</t>
  </si>
  <si>
    <t>Competencias: determinación de la masa, el volumen y la densidad</t>
  </si>
  <si>
    <t>báscula,densidad,determinación,determinar,experimento,masa,materia,material,medición,medir,peso,probeta,volumen</t>
  </si>
  <si>
    <t>CN_06_09_CO_Recurso220</t>
  </si>
  <si>
    <t>Competencias: estudio del proceso de solidificación de la materia</t>
  </si>
  <si>
    <t>cambio estado,energía calorífica,experimento,fusión,líquido,materia,observación,solidificación,sólido,temperatura</t>
  </si>
  <si>
    <t>CN_06_09_CO_Recurso230</t>
  </si>
  <si>
    <t>Competencias: observación de técnicas para separar mezclas</t>
  </si>
  <si>
    <t>decantación,evaporación,filtración,heterogénea,homogénea,mezcla,separación,separación magnética</t>
  </si>
  <si>
    <t>CN_06_09_CO_Recurso240</t>
  </si>
  <si>
    <t>Las mezclas y las técnicas de separación</t>
  </si>
  <si>
    <t>heterogénea,homogénea,mezcla,separación de mezclas</t>
  </si>
  <si>
    <t>CN_06_09_CO_Recurso250</t>
  </si>
  <si>
    <t>¿Qué tanto sabes de los estados de la materia?</t>
  </si>
  <si>
    <t>estados de la materia,gaseoso,líquido,materia,propiedades de la materia,sólido</t>
  </si>
  <si>
    <t>CN_06_09_CO_Recurso260</t>
  </si>
  <si>
    <t xml:space="preserve">Banco de actividades: La materia y sus propiedades </t>
  </si>
  <si>
    <t>estado de la materia,materia,mezcla,propiedades,sustancia pura,técnica de separación</t>
  </si>
  <si>
    <t>CN_06_09_CO_Recurso270</t>
  </si>
  <si>
    <t>CN_06_09_CO_Recurso280</t>
  </si>
  <si>
    <t>materia,mezcla,propiedad cualitativa,propiedad cuantitativa,propiedades específicas,propiedades generales</t>
  </si>
  <si>
    <t>CN_06_09_CO_Recurso290</t>
  </si>
  <si>
    <t>CN_06_11_CO</t>
  </si>
  <si>
    <t>El movimiento</t>
  </si>
  <si>
    <t>Introducción al movimiento</t>
  </si>
  <si>
    <t>aceleración,movimiento,movimiento circular,movimiento elíptico,movimiento parabólico,movimiento rectilíneo,sistema de referencia,trayectoria,velocidad</t>
  </si>
  <si>
    <t>CN_06_11_CO_Recurso010</t>
  </si>
  <si>
    <t>El movimiento y el sistema de referencia</t>
  </si>
  <si>
    <t>desplazamiento,movimiento,punto de referencia,sistema de referencia,trayectoria</t>
  </si>
  <si>
    <t>CN_06_11_CO_Recurso020</t>
  </si>
  <si>
    <t>circular,curvilíneo,desplazamiento,distancia,elíptico,móvil,Movimiento,parabólico,posición,rectilíneo,segundo,tiempo,trayectoria,velocidad</t>
  </si>
  <si>
    <t>CN_06_11_CO_Recurso030</t>
  </si>
  <si>
    <t>El movimiento parabólico</t>
  </si>
  <si>
    <t>AN010108_CO</t>
  </si>
  <si>
    <t>ángulo,gravedad,inclinación,masa,movimiento,movimiento parabólico,parábola,peso,trayectoria parabólica</t>
  </si>
  <si>
    <t>CN_06_11_CO_Recurso040</t>
  </si>
  <si>
    <t>Refuerza tu aprendizaje: El concepto de movimiento</t>
  </si>
  <si>
    <t>cambio,desplazamiento,dirección,móvil,movimiento,posición,sentido,sistema referencia,tiempo,trayectoria</t>
  </si>
  <si>
    <t>CN_06_11_CO_Recurso050</t>
  </si>
  <si>
    <t>Las magnitudes del movimiento</t>
  </si>
  <si>
    <t>aceleración,distancia,metro,movimiento,segundo,tiempo,trayectoria,velocidad</t>
  </si>
  <si>
    <t>CN_06_11_CO_Recurso060</t>
  </si>
  <si>
    <t>Las unidades para medir la velocidad</t>
  </si>
  <si>
    <t>hora,huracán,kilómetro,km/h,m/s,metro,nudo/h,segundo,sistema imperial de unidades,Sistema Internacional de Unidades,velocidad de la luz</t>
  </si>
  <si>
    <t>CN_06_11_CO_Recurso070</t>
  </si>
  <si>
    <t>Relaciona las variables implicadas en el movimiento</t>
  </si>
  <si>
    <t>hora,k/h,kilómetro,m/s,método directo,método indirecto,metro,segundo,velocidad,velocímetro</t>
  </si>
  <si>
    <t>CN_06_11_CO_Recurso080</t>
  </si>
  <si>
    <t>Relaciona las unidades de velocidad más comunes</t>
  </si>
  <si>
    <t>kilómetro,metro,milla,nudo,Sistema Internacional</t>
  </si>
  <si>
    <t>Difícil</t>
  </si>
  <si>
    <t>CN_06_11_CO_Recurso090</t>
  </si>
  <si>
    <t>Define la aceleración</t>
  </si>
  <si>
    <t>aceleración,cero,grande,magnitud,pequeña,tiempo,velocidad</t>
  </si>
  <si>
    <t>CN_06_11_CO_Recurso100</t>
  </si>
  <si>
    <t>Realiza cálculos con la aceleración</t>
  </si>
  <si>
    <t>aceleración,metro,segundo,tiempo,velocidad</t>
  </si>
  <si>
    <t>CN_06_11_CO_Recurso110</t>
  </si>
  <si>
    <t>Refuerza tu aprendizaje: La velocidad</t>
  </si>
  <si>
    <t>atracción,circular,curvilíneo,desplazamiento,distancia,elíptico,fuerza,gravedad,hora,kilómetro,metro,móvil,Movimiento,parabólico,posición,rectilíneo,roce,rozamiento,segundo,tiempo,trayectoria,velocidad</t>
  </si>
  <si>
    <t>CN_06_11_CO_Recurso120</t>
  </si>
  <si>
    <t>Conoce las definiciones de las variables relacionadas con el movimiento</t>
  </si>
  <si>
    <t>aceleración,desplazamiento,rapidez,trayectoria,velocidad</t>
  </si>
  <si>
    <t>CN_06_11_CO_Recurso130</t>
  </si>
  <si>
    <t>Los tipos de movimiento según su velocidad</t>
  </si>
  <si>
    <t>aceleración,movimiento acelerado,movimiento uniforme,trayectoria,velocidad,velocidad constante,velocidad variable</t>
  </si>
  <si>
    <t>F7</t>
  </si>
  <si>
    <t>CN_06_11_CO_Recurso140</t>
  </si>
  <si>
    <t>El movimiento uniforme</t>
  </si>
  <si>
    <t>distancia,metro,movimiento,posición,segundo,tiempo,velocidad</t>
  </si>
  <si>
    <t>M6a</t>
  </si>
  <si>
    <t>CN_06_11_CO_Recurso150</t>
  </si>
  <si>
    <t>La gráfica de movimiento distancia-tiempo</t>
  </si>
  <si>
    <t>desplazamiento,distancia,gráfica,metro,movimiento,posición,segundo,tiempo</t>
  </si>
  <si>
    <t>CN_06_11_CO_Recurso160</t>
  </si>
  <si>
    <t>Realiza cálculos sobre distancia-tiempo</t>
  </si>
  <si>
    <t>distancia,gráfica,metro,movimiento,posición,segundo,tiempo,velocidad</t>
  </si>
  <si>
    <t>CN_06_11_CO_Recurso170</t>
  </si>
  <si>
    <t>Cómo se construye una gráfica velocidad-tiempo</t>
  </si>
  <si>
    <t>kimlómetro,km/s,m/s,metro,segundo,velocidad constante,velocidad variable</t>
  </si>
  <si>
    <t>CN_06_11_CO_Recurso180</t>
  </si>
  <si>
    <t>Refuerza tu aprendizaje: La gráfica velocidad-tiempo</t>
  </si>
  <si>
    <t>atracción,circular,curvilíneo,desplazamiento,distancia,elíptico,fuerza,gráfica,gravedad,hora,kilómetro,metro,móvil,movimiento,parabólico,posición,rectilíneo,roce,rozamiento,segundo,tiempo,trayectoria,velocidad</t>
  </si>
  <si>
    <t>CN_06_11_CO_Recurso190</t>
  </si>
  <si>
    <t>Realiza cálculos sobre velocidad-tiempo</t>
  </si>
  <si>
    <t>aceleración,gráfica,metro,movimiento,segundo,tiempo,velocidad</t>
  </si>
  <si>
    <t>CN_06_11_CO_Recurso200</t>
  </si>
  <si>
    <t>El rozamiento</t>
  </si>
  <si>
    <t>distancia recorrida,frenado,pavimento,rozamiento,tiempo de frenada,vehículo,velocidad inicial</t>
  </si>
  <si>
    <t>CN_06_11_CO_Recurso220</t>
  </si>
  <si>
    <t>Refuerza tu aprendizaje: Las fuerzas de rozamiento y de gravedad</t>
  </si>
  <si>
    <t>fricción,fuerzas,fuerzas a distancia,fuerzas de contacto,gravedad,Luna,masa,rozamiento</t>
  </si>
  <si>
    <t>CN_06_11_CO_Recurso240</t>
  </si>
  <si>
    <t>Competencias: observación de la fuerza de rozamiento</t>
  </si>
  <si>
    <t>comprensión,cuerpo,experimento,fuerza,movimiento,rozamiento,superficie,velocidad</t>
  </si>
  <si>
    <t>CN_06_11_CO_Recurso250</t>
  </si>
  <si>
    <t>Competencias: cálculo de la velocidad de un móvil</t>
  </si>
  <si>
    <t>cálculo,distancia,experimento,movimiento,tiempo,velocidad</t>
  </si>
  <si>
    <t>CN_06_11_CO_Recurso260</t>
  </si>
  <si>
    <t>Competencias: análisis de los diferentes tipos de movimiento</t>
  </si>
  <si>
    <t>análisis,circular,comparación,elíptico,experimento,móvil,movimiento,rectilínio,trayectoria</t>
  </si>
  <si>
    <t>CN_06_11_CO_Recurso270</t>
  </si>
  <si>
    <t>Competencias: comprensión de la actuación de la gravedad</t>
  </si>
  <si>
    <t>atracción,comprensión,cuerpo,experimento,fuerza,gravedad,observación,Tierra</t>
  </si>
  <si>
    <t>CN_06_11_CO_Recurso280</t>
  </si>
  <si>
    <t>Banco de actividades</t>
  </si>
  <si>
    <t>CN_06_11_CO_Recurso290</t>
  </si>
  <si>
    <t>CN_06_11_CO_Recurso300</t>
  </si>
  <si>
    <t>aceleración,circular,desplazamiento,distancia,elíptico,fuerza,gravedad,magnitud,movimiento,parabólico,rozamiento,trayectoria,velocidad</t>
  </si>
  <si>
    <t>CN_06_11_CO_Recurso310</t>
  </si>
  <si>
    <t>CN_07_11_CO</t>
  </si>
  <si>
    <t>Las fuerzas y sus efectos sobre los objetos</t>
  </si>
  <si>
    <t>Clasificación de las fuerzas</t>
  </si>
  <si>
    <t>centrífuga,centrípeta,contacto,distancia,empuje,fricción,fuerza,fuerza elástica,gravedad,gravitatoria,magnética,peso,rozamiento</t>
  </si>
  <si>
    <t>CN_07_11_CO_Recurso010</t>
  </si>
  <si>
    <t>El cálculo de fuerzas</t>
  </si>
  <si>
    <t>acción,fuerza,gravedad,masa,Newton,peso,reacción</t>
  </si>
  <si>
    <t>CN_07_11_CO_Recurso020</t>
  </si>
  <si>
    <t>Los conceptos básicos sobre la fuerza</t>
  </si>
  <si>
    <t>centrífuga,centrípeta,contacto,deformación,dinamómetro,distancia,elástica,empuje,equilibrio,fuerza,gravitatoria,magnética,movimiento,newton,presión,rozamiento,sistema de fuerzas,vector</t>
  </si>
  <si>
    <t>CN_07_11_CO_Recurso030</t>
  </si>
  <si>
    <t>¿Qué tanto sabes acerca de las fuerzas?</t>
  </si>
  <si>
    <t>aceleración,cuerpo,deformación,dinamómetro,dirección,fuerza,kilogramo,magnitud,masa,movimiento,reposo,sentido,unidad,vector</t>
  </si>
  <si>
    <t>CN_07_11_CO_Recurso040</t>
  </si>
  <si>
    <t>Refuerza tu aprendizaje: Los conceptos básicos sobre las fuerzas</t>
  </si>
  <si>
    <t>CN_07_11_CO_Recurso050</t>
  </si>
  <si>
    <t>Fuerzas fundamentales de la naturaleza</t>
  </si>
  <si>
    <t>eléctrica,gravitacional,interacción,núcleo,partícula</t>
  </si>
  <si>
    <t>CN_07_11_CO_Recurso060</t>
  </si>
  <si>
    <t>Realiza cálculos para determinar peso</t>
  </si>
  <si>
    <t>fuerza,gravedad,gravitatoria,kilogramo,masa,Newton,peso</t>
  </si>
  <si>
    <t>CN_07_11_CO_Recurso070</t>
  </si>
  <si>
    <t>Las fuerzas eléctricas y magnéticas</t>
  </si>
  <si>
    <t>átomo,cargas,electromagnetismo,electrones,fuerza eléctrica,fuerza magnética,polos,protones</t>
  </si>
  <si>
    <t>CN_07_11_CO_Recurso080</t>
  </si>
  <si>
    <t>Verifica tus conocimientos sobre fuerza nuclear</t>
  </si>
  <si>
    <t>átomo,fuerza nuclear,fuerza nuclear débil,fuerza nuclear fuerte,núcleo,Sol</t>
  </si>
  <si>
    <t>CN_07_11_CO_Recurso090</t>
  </si>
  <si>
    <t>Refuerza tu aprendizaje: Las fuerzas fundamentales</t>
  </si>
  <si>
    <t>eléctrico,gravedad,magnético,núcleo</t>
  </si>
  <si>
    <t>CN_07_11_CO_Recurso100</t>
  </si>
  <si>
    <t xml:space="preserve">Comprueba tus conocimientos sobre las fuerzas fundamentales </t>
  </si>
  <si>
    <t>gravedad,masa,nuclear,peso</t>
  </si>
  <si>
    <t>CN_07_11_CO_Recurso110</t>
  </si>
  <si>
    <t>Las fuerzas de contacto</t>
  </si>
  <si>
    <t>contacto,fricción,fuerza,fuerza elástica,normal,rozamiento</t>
  </si>
  <si>
    <t>CN_07_11_CO_Recurso120</t>
  </si>
  <si>
    <t>Las fuerzas en un cuerpo en contacto con el plano horizontal y el inclinado</t>
  </si>
  <si>
    <t>cuña,fuerza,máquina simple,Newton,plano horizontal,plano inclinado,rampa</t>
  </si>
  <si>
    <t>simulador_FQ</t>
  </si>
  <si>
    <t>CN_07_11_CO_Recurso130</t>
  </si>
  <si>
    <t>El principio de Arquímedes</t>
  </si>
  <si>
    <t>AN010106_CO</t>
  </si>
  <si>
    <t>Arquímedes,densidad,empuje,fuerza,masa,peso,volumen</t>
  </si>
  <si>
    <t>CN_07_11_CO_Recurso150</t>
  </si>
  <si>
    <t>Resuelve problemas sobre resortes</t>
  </si>
  <si>
    <t>distancia,elasticidad,fuerza,fuerza elástica,masa,muelle,peso,resorte</t>
  </si>
  <si>
    <t>CN_07_11_CO_Recurso160</t>
  </si>
  <si>
    <t>Fuerzas a distancia</t>
  </si>
  <si>
    <t>eléctrica,fuerza,fuerzas a distancia,gravedad,imán,interacción,magnética</t>
  </si>
  <si>
    <t>CN_07_11_CO_Recurso170</t>
  </si>
  <si>
    <t>Masa, peso y gravedad</t>
  </si>
  <si>
    <t>balanza,báscula,fuerza,gravedad,gravitación,kilogramo,masa,Newton,normal,peso</t>
  </si>
  <si>
    <t>CN_07_11_CO_Recurso180</t>
  </si>
  <si>
    <t>La fuerza magnética: imanes y magnetismo</t>
  </si>
  <si>
    <t>electricidad,iman,magnetismo,polo negativo,polo positivo</t>
  </si>
  <si>
    <t>CN_07_11_CO_Recurso190</t>
  </si>
  <si>
    <t>Refuerza tu aprendizaje: Las fuerzas fundamentales de la naturaleza</t>
  </si>
  <si>
    <t>carga,fuerza,interacción,masa</t>
  </si>
  <si>
    <t>CN_07_11_CO_Recurso200</t>
  </si>
  <si>
    <t>¿Qué tanto sabes sobre los tipos de fuerzas?</t>
  </si>
  <si>
    <t>eléctrica,fuerza,nuclear</t>
  </si>
  <si>
    <t>CN_07_11_CO_Recurso210</t>
  </si>
  <si>
    <t>Las leyes de Newton</t>
  </si>
  <si>
    <t>acción,desplazamiento,fuerza resultante,movimiento,Newton,reacción</t>
  </si>
  <si>
    <t>CN_07_11_CO_Recurso220</t>
  </si>
  <si>
    <t xml:space="preserve">Ejercita con la ley de la fuerza, la masa y la aceleración </t>
  </si>
  <si>
    <t>aceleración,fuerza,inercia,masa,movimiento</t>
  </si>
  <si>
    <t>CN_07_11_CO_Recurso230</t>
  </si>
  <si>
    <t xml:space="preserve">Realiza ejercicios sobre el concepto trabajo </t>
  </si>
  <si>
    <t>distancia,fuerza,julios,trabajo</t>
  </si>
  <si>
    <t>CN_07_11_CO_Recurso240</t>
  </si>
  <si>
    <t>Refuerza tu aprendizaje: Los sistemas de fuerzas</t>
  </si>
  <si>
    <t>acción,Equilibrio,fuerzas,newton,reacción,sistema de fuerzas</t>
  </si>
  <si>
    <t>CN_07_11_CO_Recurso250</t>
  </si>
  <si>
    <t>Comprueba tus conocimientos sobre las fuerzas</t>
  </si>
  <si>
    <t>componentes,equilibrio,fuerzas,fuerzas colineales,magnitud vectorial,rozamiento,vector</t>
  </si>
  <si>
    <t>CN_07_11_CO_Recurso260</t>
  </si>
  <si>
    <t>Competencias: estudio de las fuerzas y sus características</t>
  </si>
  <si>
    <t>comprensión,empuje,estudio,experimento,fricción rozamiento,fuerza,gráfica,reposo</t>
  </si>
  <si>
    <t>CN_07_11_CO_Recurso270</t>
  </si>
  <si>
    <t>Competencias: comprobación del principio de Arquímedes</t>
  </si>
  <si>
    <t>comprobación,empuje,experimento,flotar,fluido,fuerza,gravedad,hundir,masa,peso,principio de Arquímedes</t>
  </si>
  <si>
    <t>CN_07_11_CO_Recurso280</t>
  </si>
  <si>
    <t>Competencias: estudio del equilibrio de fuerzas</t>
  </si>
  <si>
    <t>centro de gravedad,equilibrio de fuerzas,fuerzas</t>
  </si>
  <si>
    <t>CN_07_11_CO_Recurso290</t>
  </si>
  <si>
    <t>CN_07_11_CO_Recurso300</t>
  </si>
  <si>
    <t>acción,dinamómetro,electromagnética,empuje,fuerza,fuerza a distancia,fuerza de contacto,fuerza elástica,fuerza eléctrica,fuerza magnética,fuerza nuclear débil,fuerza nuclear fuerte,fuerzas de la naturaleza,gravitacional,masa,newton,normal,reacción,rozamiento,vector</t>
  </si>
  <si>
    <t>CN_07_11_CO_Recurso310</t>
  </si>
  <si>
    <t>aceleración,gravedad,masa,peso</t>
  </si>
  <si>
    <t>CN_07_11_CO_Recurso320</t>
  </si>
  <si>
    <t>Banco de actividades: La célula, unidad estructural y funcional</t>
  </si>
  <si>
    <t xml:space="preserve"> centriolo, citoplasma, cloroplastos, eucariota, lisosomas, membrana celular, microscopio, mitocondrias, núcleo, órganos, orgánulos, pared celular, procariota, protista, sistema, tejido, vacuola, vegetal,animal,célula</t>
  </si>
  <si>
    <t>CN_06_02_CO_Recurso240</t>
  </si>
  <si>
    <t>La teoría celular</t>
  </si>
  <si>
    <t>ADN,célula,división celular,seres vivos,teoría celular</t>
  </si>
  <si>
    <t>CN_06_02_CO_Recurso250</t>
  </si>
  <si>
    <t>Reconoce las funciones vitales de la célula</t>
  </si>
  <si>
    <t>asexual,célula,funciones vitales,nutrición,relación,reproducción,respiración celular,sexual</t>
  </si>
  <si>
    <t>CN_06_02_CO_Recurso260</t>
  </si>
  <si>
    <t>La célula animal y la vegetal</t>
  </si>
  <si>
    <t>célula,célula animal,célula vegetal,centriolos,cloroplastos,lisosomas,membrana celular,pared celular</t>
  </si>
  <si>
    <t>CN_06_02_CO_Recurso270</t>
  </si>
  <si>
    <t>Compara la célula eucariota animal con la vegetal</t>
  </si>
  <si>
    <t>célula animal,célula vegetal,células especializadas,centriolos,cloroplastos,lisosomas,orgánulos,pared celular,vacuola</t>
  </si>
  <si>
    <t>CN_06_02_CO_Recurso310</t>
  </si>
  <si>
    <t>Células procariota y eucariota</t>
  </si>
  <si>
    <t>animales,bacterias,célula,eucariota,hongos,plantas,procariota,protistas</t>
  </si>
  <si>
    <t>CN_06_02_CO_Recurso320</t>
  </si>
  <si>
    <t>Diferencias entre célula eucariota y procariota</t>
  </si>
  <si>
    <t xml:space="preserve"> ADN, Animales., Núcleo, Plantas, Procariota,Eucariota</t>
  </si>
  <si>
    <t>CN_06_02_CO_Recurso330</t>
  </si>
  <si>
    <t>Refuerza tu aprendizaje: Los tipos de células</t>
  </si>
  <si>
    <t>eucariota,la célula,pared celular,procariota,tipos de células.</t>
  </si>
  <si>
    <t>CN_06_02_CO_Recurso340</t>
  </si>
  <si>
    <t>Los organismos unicelulares y pluricelulares</t>
  </si>
  <si>
    <t>animales,bacterias.,célula,colonia,hongos,plantas,pluricelular,unicelular</t>
  </si>
  <si>
    <t>CN_06_02_CO_Recurso360</t>
  </si>
  <si>
    <t>Los tejidos del cuerpo humano</t>
  </si>
  <si>
    <t xml:space="preserve"> circulatorio, epitelial, muscular, nervioso, óseo,Tejidos</t>
  </si>
  <si>
    <t>CN_06_02_CO_Recurso370</t>
  </si>
  <si>
    <t>Refuerza tu aprendizaje: La importancia del microscopio</t>
  </si>
  <si>
    <t>microscopio,microscopio electrónico,microscopio óptico</t>
  </si>
  <si>
    <t>CN_06_02_CO_Recurso400</t>
  </si>
  <si>
    <t>¿Cuáles son las funciones vitales de la célula?</t>
  </si>
  <si>
    <t>alimentos,célula madre,elaboración,estímulos,nutrición,proceso,relación,reproducción,respuesta,transformación</t>
  </si>
  <si>
    <t>CN_06_02_CO_Recurso410</t>
  </si>
  <si>
    <t>Identifica las partes de la célula eucariota animal</t>
  </si>
  <si>
    <t>animal,aparato de Golgi,célula,citoplasma,eucariota,membrana plasmática,mitocondria,núcleo,retículo endoplasmático</t>
  </si>
  <si>
    <t>CN_06_02_CO_Recurso420</t>
  </si>
  <si>
    <t>Reconoce los diferentes tipos de célula</t>
  </si>
  <si>
    <t>animal,aparato de golgi,cápsula,célula,centrosoma,citoplasma,cloroplasto,eucariota,flagelo,membrana celular,mitocondrias,núcleo,nucleoide,pared celular,procariota,retículo endoplasmático,ribosoma,vacuola,vegetal</t>
  </si>
  <si>
    <t>CN_06_02_CO_Recurso430</t>
  </si>
  <si>
    <t>Identifica las funciones de los orgánulos de la célula</t>
  </si>
  <si>
    <t xml:space="preserve"> orgánulos,aparato de Golgi,Célula,centriolos,cloroplastos.,mitocondria,ribosoma</t>
  </si>
  <si>
    <t>CN_06_02_CO_Recurso440</t>
  </si>
  <si>
    <t>Refuerza tu aprendizaje: Las Ciencias Naturales y la medicina</t>
  </si>
  <si>
    <t>ciencias naturales,medicina</t>
  </si>
  <si>
    <t>CN_07_13_CO_Recurso230</t>
  </si>
  <si>
    <t>Banco de actividades: Ciencia y tecnología al servicio de la medicina</t>
  </si>
  <si>
    <t>ciencias naturales,medicamentos,medicina</t>
  </si>
  <si>
    <t>CN_07_13_CO_Recurso240</t>
  </si>
  <si>
    <t>Las sanguijuelas en la medicina actual</t>
  </si>
  <si>
    <t>circulación,infecciones,medicina,reimplantes,sangrías,sanguijuelas</t>
  </si>
  <si>
    <t>F6b</t>
  </si>
  <si>
    <t>CN_07_13_CO_Recurso250</t>
  </si>
  <si>
    <t>Competencias: identificación del síndrome de Down en el cariotipo</t>
  </si>
  <si>
    <t>cariotipo,cromosomas,herencia,meiosis,síndrome de Down</t>
  </si>
  <si>
    <t>CN_07_13_CO_Recurso260</t>
  </si>
  <si>
    <t>Refuerza tu aprendizaje: La biología y la medicina</t>
  </si>
  <si>
    <t>biología,enfermedades,medicamentos,medicina</t>
  </si>
  <si>
    <t>CN_07_13_CO_Recurso270</t>
  </si>
  <si>
    <t>¿Qué son y cómo actúan los analgésicos?</t>
  </si>
  <si>
    <t>analgésicos,antiinflamatorios,antipiréticos,medicamentos</t>
  </si>
  <si>
    <t>CN_07_13_CO_Recurso280</t>
  </si>
  <si>
    <t>Refuerza tu aprendizaje: La química y la medicina</t>
  </si>
  <si>
    <t>bioquímica,enfermedades,medicamentos,química farmaceútica</t>
  </si>
  <si>
    <t>CN_07_13_CO_Recurso290</t>
  </si>
  <si>
    <t>Encuentra técnicas de la física aplicadas a la medicina</t>
  </si>
  <si>
    <t>enfermedades,física,medicina,métodos de diagnostico,tratamientos médicos</t>
  </si>
  <si>
    <t>M1c</t>
  </si>
  <si>
    <t>CN_07_13_CO_Recurso300</t>
  </si>
  <si>
    <t>Refuerza tu aprendizaje: La física y la medicina</t>
  </si>
  <si>
    <t>diagnóstico,medicina,ondas,rayos gama,tratamiento</t>
  </si>
  <si>
    <t>CN_07_13_CO_Recurso310</t>
  </si>
  <si>
    <t>Competencias: análisis del cuadro de vacunación</t>
  </si>
  <si>
    <t>enfermedades,medicina,salud,vacunas</t>
  </si>
  <si>
    <t>CN_07_13_CO_Recurso320</t>
  </si>
  <si>
    <t>Refuerza tu aprendizaje: La medicina y su trabajo en equipo con las Ciencias Naturales</t>
  </si>
  <si>
    <t>astronomía,biología,física,geología,química</t>
  </si>
  <si>
    <t>CN_07_13_CO_Recurso330</t>
  </si>
  <si>
    <t>Competencias: obtención de un hidrolato de eucalipto</t>
  </si>
  <si>
    <t>aceites esenciales,eucalipto,hidrolato,principios activos</t>
  </si>
  <si>
    <t>CN_07_13_CO_Recurso340</t>
  </si>
  <si>
    <t>Competencias: elaboración de un fonendoscopio casero</t>
  </si>
  <si>
    <t>estetoscopio,fonendoscopio,práctica</t>
  </si>
  <si>
    <t>CN_07_13_CO_Recurso350</t>
  </si>
  <si>
    <t>Competencias: estudio de la endoscopia</t>
  </si>
  <si>
    <t>endoscopia,método diagnóstico,procedimientos médicos</t>
  </si>
  <si>
    <t>CN_07_13_CO_Recurso360</t>
  </si>
  <si>
    <t>Banco de actividades: La reproducción de los seres vivos</t>
  </si>
  <si>
    <t>CN_08_04_CO_Recurso230</t>
  </si>
  <si>
    <t>Refuerza tu aprendizaje: La importancia de la reproducción</t>
  </si>
  <si>
    <t>CN_08_04_CO_Recurso240</t>
  </si>
  <si>
    <t>Las estrategias reproductivas</t>
  </si>
  <si>
    <t>crecimiento,estrategia K,estrategia r,madurez sexual</t>
  </si>
  <si>
    <t>CN_08_04_CO_Recurso250</t>
  </si>
  <si>
    <t>Los tipos de reproducción en la naturaleza</t>
  </si>
  <si>
    <t>anisogamia,asexual,autofecundación,bipartición,esporulación,fisión,gemación,isogamia,partenogénesis,regeneración,reproducción,sexual</t>
  </si>
  <si>
    <t>CN_08_04_CO_Recurso260</t>
  </si>
  <si>
    <t>La reproducción sexual de los seres vivos</t>
  </si>
  <si>
    <t>anisogamia,cigoto,fecundación,hermafrodita,heterogamia,isogamia,oogamia,reproducción,sexual</t>
  </si>
  <si>
    <t>CN_08_04_CO_Recurso270</t>
  </si>
  <si>
    <t>Refuerza tu aprendizaje: Los tipos de reproducción en la naturaleza</t>
  </si>
  <si>
    <t>asexual,bipartición,esporulación,fecundación,fisión,gameto,gemación,partenogénesis,reproducción,sexual</t>
  </si>
  <si>
    <t>CN_08_04_CO_Recurso280</t>
  </si>
  <si>
    <t>La reproducción de los microorganismos</t>
  </si>
  <si>
    <t>arquea,bacteria,bipartición,conjugación,esporulación,gemación,isogametos,microorganismos,parasexual,protista,reproducción,transducción,transformación</t>
  </si>
  <si>
    <t>CN_08_04_CO_Recurso290</t>
  </si>
  <si>
    <t>Refuerza tu aprendizaje: La reproducción de los microorganismos</t>
  </si>
  <si>
    <t>bipartición,conjugación,esporulación,gemación,microorganismos,transducción,transformación</t>
  </si>
  <si>
    <t>CN_08_04_CO_Recurso300</t>
  </si>
  <si>
    <t>La reproducción de los hongos</t>
  </si>
  <si>
    <t>esporangio,esporas,esporulación,gemación,hifas,hongos</t>
  </si>
  <si>
    <t>CN_08_04_CO_Recurso310</t>
  </si>
  <si>
    <t>La reproducción de las plantas</t>
  </si>
  <si>
    <t>alternancia de generaciones,asexual,esporas,fecundación,flor,gametos,hojas,raíces,sexual,tallos,yemas</t>
  </si>
  <si>
    <t>CN_08_04_CO_Recurso320</t>
  </si>
  <si>
    <t>Refuerza tu aprendizaje: La reproducción de las plantas</t>
  </si>
  <si>
    <t>alternancia de generaciones,asexual,esporofítica,fragmentación,gametofítica,gemación,sexual</t>
  </si>
  <si>
    <t>CN_08_04_CO_Recurso330</t>
  </si>
  <si>
    <t>Refuerza tu aprendizaje: La reproducción de los hongos</t>
  </si>
  <si>
    <t>esporas,esporulación,gemación,hifas,hongos</t>
  </si>
  <si>
    <t>CN_08_04_CO_Recurso340</t>
  </si>
  <si>
    <t>Banco de actividades: fuentes de energía y su transformación</t>
  </si>
  <si>
    <t>CN_06_12_CO_Recurso270</t>
  </si>
  <si>
    <t>CN_07_06_CO</t>
  </si>
  <si>
    <t>La Tierra y sus movimientos</t>
  </si>
  <si>
    <t>Las corrientes de convección y la gravedad</t>
  </si>
  <si>
    <t>atmósfera,capas,ciclo del agua,corrientes de convección,corrientes marinas,deriva continental,gravedad,hidrosfera,Luna,placas tectónicas,rotación,Tierra,traslación,vientos</t>
  </si>
  <si>
    <t>CN_07_06_CO_Recurso010</t>
  </si>
  <si>
    <t>Ordena los eventos que originaron nuestro planeta</t>
  </si>
  <si>
    <t>eventos,origen de laTierra</t>
  </si>
  <si>
    <t>M12d</t>
  </si>
  <si>
    <t>CN_07_06_CO_Recurso020</t>
  </si>
  <si>
    <t>Refuerza tu aprendizaje: La Tierra y sus movimientos</t>
  </si>
  <si>
    <t>convección,gravedad,movimientos,rotación,Tierra</t>
  </si>
  <si>
    <t>CN_07_06_CO_Recurso030</t>
  </si>
  <si>
    <t>Las capas esféricas de la Tierra</t>
  </si>
  <si>
    <t>atmósfera,biosfera,capas,geosfera,hidrosfera,Tierra</t>
  </si>
  <si>
    <t>CN_07_06_CO_Recurso040</t>
  </si>
  <si>
    <t>¿Qué sabes de la corriente de Humboldt?</t>
  </si>
  <si>
    <t>corriente de Humboldt,corriente marina</t>
  </si>
  <si>
    <t>M8a</t>
  </si>
  <si>
    <t>CN_07_06_CO_Recurso050</t>
  </si>
  <si>
    <t>Establece las características de la atmósfera</t>
  </si>
  <si>
    <t>atmósfera,oxígeno atmosférico</t>
  </si>
  <si>
    <t>M2b</t>
  </si>
  <si>
    <t>CN_07_06_CO_Recurso060</t>
  </si>
  <si>
    <t>Refuerza tu aprendizaje: Las capas esféricas de la Tierra</t>
  </si>
  <si>
    <t>biosfera,capa de ozono,capas esféricas,hidrosfera,Tierra</t>
  </si>
  <si>
    <t>CN_07_06_CO_Recurso070</t>
  </si>
  <si>
    <t>La geosfera y sus capas</t>
  </si>
  <si>
    <t xml:space="preserve"> núcleo externo,capas,corteza,geosfera,manto inferior,manto superior,núcleo interno</t>
  </si>
  <si>
    <t>CN_07_06_CO_Recurso080</t>
  </si>
  <si>
    <t>Conoce el campo magnético terrestre</t>
  </si>
  <si>
    <t>campo magnético terrestre,convección,núcleo externo,partículas solares,vientos solares</t>
  </si>
  <si>
    <t>CN_07_06_CO_Recurso090</t>
  </si>
  <si>
    <t>Identifica las capas de la geosfera</t>
  </si>
  <si>
    <t>capas,geosfera,Tierra</t>
  </si>
  <si>
    <t>CN_07_06_CO_Recurso100</t>
  </si>
  <si>
    <t xml:space="preserve">Refuerza tu aprendizaje: La geosfera y sus capas    </t>
  </si>
  <si>
    <t>CN_07_06_CO_Recurso110</t>
  </si>
  <si>
    <t>¿Cómo interactúan las placas tectónicas?</t>
  </si>
  <si>
    <t>convergencia,convergencia frontal,corteza terrestre,divergencia,fenómenos sísmicos,interacciones transformantes,placas tectónicas,subducción,vulcanismo</t>
  </si>
  <si>
    <t>CN_07_06_CO_Recurso120</t>
  </si>
  <si>
    <t>Relaciona los movimientos telúricos y las placas tectónicas</t>
  </si>
  <si>
    <t>placas tectónicas,sismos,terremotos</t>
  </si>
  <si>
    <t>CN_07_06_CO_Recurso130</t>
  </si>
  <si>
    <t xml:space="preserve">Refuerza tu aprendizaje: Los movimientos de las placas tectónicas </t>
  </si>
  <si>
    <t>placas tectónicas,temblores,terremotos,tsunamis,volcanes</t>
  </si>
  <si>
    <t>CN_07_06_CO_Recurso140</t>
  </si>
  <si>
    <t xml:space="preserve">La deriva continental y sus eventos </t>
  </si>
  <si>
    <t>Alfred Wegener,deriva continental,Gondwana,Laurasia,Pangea,placas tectónicas</t>
  </si>
  <si>
    <t>CN_07_06_CO_Recurso150</t>
  </si>
  <si>
    <t>Conoce los fósiles de Glossopteris</t>
  </si>
  <si>
    <t>deriva continental,fósiles,Glossopteris</t>
  </si>
  <si>
    <t>CN_07_06_CO_Recurso160</t>
  </si>
  <si>
    <t>Juega al ahorcado con la deriva continental</t>
  </si>
  <si>
    <t>Alfred Wegener,estromatolitos,Gondwana,Jurásico,Pangea,placas tectónicas,Rodinia</t>
  </si>
  <si>
    <t>CN_07_06_CO_Recurso170</t>
  </si>
  <si>
    <t>Refuerza tu aprendizaje: La deriva continental</t>
  </si>
  <si>
    <t>Africa,Alfred Wegener,América,deriva continental,fósiles,Rhodinia</t>
  </si>
  <si>
    <t>CN_07_06_CO_Recurso180</t>
  </si>
  <si>
    <t>Los movimientos espaciales de la Tierra y sus efectos</t>
  </si>
  <si>
    <t>año solar,día,estaciones,noche,precesión,rotación,traslación</t>
  </si>
  <si>
    <t>CN_07_06_CO_Recurso190</t>
  </si>
  <si>
    <t>Reconoce los movimientos espaciales de la Tierra</t>
  </si>
  <si>
    <t>año solar,día,noche,nutación,precesión,rotación,traslación</t>
  </si>
  <si>
    <t>CN_07_06_CO_Recurso200</t>
  </si>
  <si>
    <t>Refuerza tu aprendizaje: Los movimientos espaciales de la Tierra</t>
  </si>
  <si>
    <t>precesión,rotación,Tierra,traslación</t>
  </si>
  <si>
    <t>CN_07_06_CO_Recurso210</t>
  </si>
  <si>
    <t>Competencias: comprensión de la ubicación de los volcanes en lugares específicos del planeta</t>
  </si>
  <si>
    <t>placas tectónicas,proyecto,volcanes</t>
  </si>
  <si>
    <t>CN_07_06_CO_Recurso220</t>
  </si>
  <si>
    <t>Competencias: estudio de las corrientes de convección</t>
  </si>
  <si>
    <t>corrientes de convección,experimento,manto terrestre,proyecto</t>
  </si>
  <si>
    <t>CN_07_06_CO_Recurso230</t>
  </si>
  <si>
    <t xml:space="preserve">Competencias: estudio de los maremotos y el accidente nuclear de Fukushima </t>
  </si>
  <si>
    <t>accidente nuclear,central nuclear,Fukushima,maremoto,proyecto,radiactividad,tsunami</t>
  </si>
  <si>
    <t>CN_07_06_CO_Recurso240</t>
  </si>
  <si>
    <t>atmósfera,corrientes de convección,gravedad,ondas sísmicas,placas tectónicas,Tierra</t>
  </si>
  <si>
    <t>CN_07_06_CO_Recurso250</t>
  </si>
  <si>
    <t>CN_07_06_CO_Recurso260</t>
  </si>
  <si>
    <t xml:space="preserve">Autoevaluación </t>
  </si>
  <si>
    <t>autoevaluación,movimientos de la Tierra</t>
  </si>
  <si>
    <t>CN_07_06_CO_Recurso270</t>
  </si>
  <si>
    <t>CN_08_05_CO</t>
  </si>
  <si>
    <t>La reproducción humana y la sexualidad</t>
  </si>
  <si>
    <t xml:space="preserve">El aparato reproductor masculino </t>
  </si>
  <si>
    <t>aparato reproductor masculino,conducto eyaculador,cuerpo cavernoso,epidídimo,escroto,espermatogénesis,espermatozoides,eyaculación,gameto,masculino,pene,próstata,semen,testículos,uretra,vaso deferente,vesícula seminal</t>
  </si>
  <si>
    <t>F12</t>
  </si>
  <si>
    <t>CN_08_05_CO_Recurso010</t>
  </si>
  <si>
    <t>El aparato reproductor femenino</t>
  </si>
  <si>
    <t>aparato reproductor femenino,capa mucosa,cérvix,endometrio,folículo,ovario,ovocito,óvulo,trompas de Falopio,útero,vagina</t>
  </si>
  <si>
    <t>CN_08_05_CO_Recurso020</t>
  </si>
  <si>
    <t>Los componentes del sistema reproductor humano</t>
  </si>
  <si>
    <t>aparato reproductor femenino,aparato reproductor masculino,capa mucosa,cérvix,conducto eyaculador,cuerpo cavernoso,endometrio,epidídimo,escroto,espermatogénesis,espermatozoides,eyaculación,folículo,gameto,masculino,oocito,ovario,ovocito,óvulo,pene,próstata,semen,testículos,trompas de Falopio,uretra,útero,vagina,vaso deferente,vesícula seminal</t>
  </si>
  <si>
    <t>CN_08_05_CO_Recurso030</t>
  </si>
  <si>
    <t>Refuerza tu aprendizaje: El sistema reproductor humano</t>
  </si>
  <si>
    <t>aparato reproductor,clítoris,conductos deferentes,epidídimo,escroto,espermatogénesis,espermatozoide,eyaculación,femenino,gameto,hombre,labios mayores,labios menores,masculino,monte de venus,mujer,orificio,ovario,pene,próstata,reproducción,sexualidad,testículos,trompas de Falopio,uretra,uretral,útero,vagina,vaginal,vesículas seminales,vulva</t>
  </si>
  <si>
    <t>CN_08_05_CO_Recurso040</t>
  </si>
  <si>
    <t>Los gametos y la gametogénesis</t>
  </si>
  <si>
    <t>aparato,cabeza,citoplasma,cola,corona radiata,espermatocito,espermatozoide,femenino,folículo de Graaf,gameto,masculino,núcleo,ovario,ovocito,óvulo,pieza intermedia,sexual,testículo</t>
  </si>
  <si>
    <t>CN_08_05_CO_Recurso050</t>
  </si>
  <si>
    <t>¿Qué sabes sobre la gametogénesis?</t>
  </si>
  <si>
    <t>diploide,espermatogénesis,espermatozoide,gametos,haploide,meiosis,ovogénesis,óvulo</t>
  </si>
  <si>
    <t>CN_08_05_CO_Recurso060</t>
  </si>
  <si>
    <t>Repasa los términos asociados a la gametogénesis</t>
  </si>
  <si>
    <t>diploide,espermatogénesis,espermatozoide,gameto,haploide,meiosis,ovocito,ovogénesis</t>
  </si>
  <si>
    <t>Juegos</t>
  </si>
  <si>
    <t>CN_08_05_CO_Recurso070</t>
  </si>
  <si>
    <t>Refuerza tu aprendizaje: La gametogénesis</t>
  </si>
  <si>
    <t>diploide,espermatgenesis,espermatogonio,espermatoziode,gameto,haploide,meiosis,ovocito,ovogenesis,ovogonio,óvulo</t>
  </si>
  <si>
    <t>CN_08_05_CO_Recurso080</t>
  </si>
  <si>
    <t>El ciclo menstrual</t>
  </si>
  <si>
    <t>AN001020_CO</t>
  </si>
  <si>
    <t>ciclo menstrual,cuerpo amarillo,embarazo,endometrio,estrógeno,fisiología,folículo ovárico,Graaf,hipófisis,hipotálamo,hormona,menstruación,mujer,ovocito,ovulación,progesterona</t>
  </si>
  <si>
    <t>CN_08_05_CO_Recurso090</t>
  </si>
  <si>
    <t>Las hormonas y el ciclo reproductor femenino</t>
  </si>
  <si>
    <t>ciclo menstrual,estrógenos,gonadotropina,hormona,hormona folículo-estimulante,hormona luteinizante,progesterona</t>
  </si>
  <si>
    <t>CN_08_05_CO_Recurso100</t>
  </si>
  <si>
    <t>Refuerza tu aprendizaje: El ciclo menstrual</t>
  </si>
  <si>
    <t>aparato reproductor,ciclo menstrual,cigoto,clítoris,embarazo,embrión,embrionaria,estrógeno,fecundación,femenino,feto,gestación,hormona,labios mayores,labios menores,monte de venus,orificio,ovario,ovogénesis,ovulación,óvulo,placentación,progesterona,reproducción,sexualidad,trompas de Falopio,uretral,útero,vagina,vaginal,vulva</t>
  </si>
  <si>
    <t>CN_08_05_CO_Recurso110</t>
  </si>
  <si>
    <t>La reproducción humana</t>
  </si>
  <si>
    <t>anticonceptivo,aparato,asistida,bacteria,barrera,cigoto,clamidiasis,embarazo,embrión,enfermedad,espermatozoide,esterilización,Falopio,fecundación,feto,gameto,genital,gonorrea,herpes,hormonal,in vitro,mecánico,natural,ovulación,óvulo,químico,reproducción,reproductor,sexual,sida,transmisión,trompa,virus</t>
  </si>
  <si>
    <t>CN_08_05_CO_Recurso120</t>
  </si>
  <si>
    <t>La fecundación y el embarazo</t>
  </si>
  <si>
    <t>cigoto,cópula,embarazo,embrión,espermatozoide,fecundación,femenino,feto,implantación,masculino,ovulación,óvulo,parto,placenta,reproductor,útero</t>
  </si>
  <si>
    <t>CN_08_05_CO_Recurso130</t>
  </si>
  <si>
    <t>Reconoce algunos términos relacionados con la reproducción humana</t>
  </si>
  <si>
    <t>cigoto,embarazo,embrión,fecundación,feto,gameto,implantación,parto</t>
  </si>
  <si>
    <t>CN_08_05_CO_Recurso140</t>
  </si>
  <si>
    <t>Refuerza tu aprendizaje: La reproducción humana</t>
  </si>
  <si>
    <t>alumbramiento,aparato reproductor,ciclo menstrual,cigoto,clítoris,conductos deferentes,dilatación,embarazo,embrión,embrionaria,epidídimo,escroto,espermatogénesis,espermatozoide,estrógeno,expulsión,eyaculación,fecundación,femenino,feto,gameto,gestación,hombre,hormona,labios mayores,labios menores,líquido,masculino,monte de venus,mujer,orificio,ovario,ovogénesis,ovulación,óvulo,parto,pene,placentación,progesterona,próstata,prostático,reproducción,semen,seminal,sexualidad,testículos,trompas de Falopio,uretra,uretral,útero,vagina,vaginal,vesículas seminales,vulva</t>
  </si>
  <si>
    <t>CN_08_05_CO_Recurso150</t>
  </si>
  <si>
    <t>La fecundación in vitro</t>
  </si>
  <si>
    <t>ecografía,embrión,espermatozoide,estimulación,fecundación in vitro,folículo,gameto,hormona,ovárico,óvulo,reproducción asistida,útero</t>
  </si>
  <si>
    <t>CN_08_05_CO_Recurso160</t>
  </si>
  <si>
    <t>Refuerza tu aprendizaje: La fecundación in vitro</t>
  </si>
  <si>
    <t>aparator reproductor,embarazo,espermatozoide,esterilidad,fecundación in vitro,ovulación,reproducción asistida</t>
  </si>
  <si>
    <t>CN_08_05_CO_Recurso170</t>
  </si>
  <si>
    <t>Los hábitos saludables en la sexualidad</t>
  </si>
  <si>
    <t>afectividad,confianza,educación sexual,higiene,preservativo,sexualidad</t>
  </si>
  <si>
    <t>CN_08_05_CO_Recurso180</t>
  </si>
  <si>
    <t>Aprende los hábitos saludables en la sexualidad</t>
  </si>
  <si>
    <t>anticonceptivo,contagio,droga,embarazo,ETS,genitales,hábitos,higiene,órganos,preservativo,promiscuidad,relación,relaciones,sexo,sexuales,sexualidad,transmisión sexual</t>
  </si>
  <si>
    <t>CN_08_05_CO_Recurso190</t>
  </si>
  <si>
    <t>Las enfermedades de transmisión sexual</t>
  </si>
  <si>
    <t>antibiótico,bacterias,clamidiasis,esterlidad,ETS,gonorrea,hepatitis,herpes,infertilidad,SIDA,sífilis,virus</t>
  </si>
  <si>
    <t>CN_08_05_CO_Recurso200</t>
  </si>
  <si>
    <t>Los métodos anticonceptivos y la prevención de ETS</t>
  </si>
  <si>
    <t>anillo vaginal,anticonceptiva,basal,clamidiasis,coito,corporal,diafragma,dispositivo intrauterino,DIU,enfermedad de transmisión sexual,espermicida,ETS,gonorrea,hepatitis B,herpes genital,interrumpido,ligadura de trompas,método,método anticonceptivo,Ogino,preservativo,sida,sífilis,temperatura,vasectomía,VIH</t>
  </si>
  <si>
    <t>CN_08_05_CO_Recurso210</t>
  </si>
  <si>
    <t>Refuerza tu aprendizaje: La sexualidad</t>
  </si>
  <si>
    <t>anovulatorio,aparato reproductor,caracteres sexuales primarios,climaterio,diafragma,dispositivo de barrera,DIU,ETS,inhibidores de implantación,intrauterino,menopausia,métodos anticonceptivos,pídlora del día después,píldora anticonceptiva,preservativo,sexualidad</t>
  </si>
  <si>
    <t>CN_08_05_CO_Recurso220</t>
  </si>
  <si>
    <t>Competencias: análisis de la formación de los gametos</t>
  </si>
  <si>
    <t>comprensión,espermatogénesis,espermatozoide,estructura,formación,gameto,gametogénesis,lectura,ovogénesis,óvulo</t>
  </si>
  <si>
    <t>CN_08_05_CO_Recurso230</t>
  </si>
  <si>
    <t>Competencias: identificación de alteraciones del ciclo menstrual</t>
  </si>
  <si>
    <t>alteraciones,anomalía,ciclo menstrual,identificación,investigación,menstruación,ovario,ovulación,óvulo,período,pubertad</t>
  </si>
  <si>
    <t>CN_08_05_CO_Recurso240</t>
  </si>
  <si>
    <t>Competencias: investigación sobre los anticonceptivos y las ETS</t>
  </si>
  <si>
    <t>aparato reproductor,bacteriana,comprensión,enfermedad,ETS,investigación,método anticonceptivo,prevención,sexualidad,transmisión sexual,vírica</t>
  </si>
  <si>
    <t>CN_08_05_CO_Recurso250</t>
  </si>
  <si>
    <t>Banco de actividades: La reproducción humana y la sexualidad</t>
  </si>
  <si>
    <t>embarazo,esterilización,FSH,LH,ovarios,pene,próstata,testículos,útero,vagina,vasectomía</t>
  </si>
  <si>
    <t>CN_08_05_CO_Recurso260</t>
  </si>
  <si>
    <t>CN_08_05_CO_Recurso270</t>
  </si>
  <si>
    <t>anticonceptivo,embrión,espermatozoide,ETS,feto,gameto,ovocitos,virus</t>
  </si>
  <si>
    <t>CN_08_05_CO_Recurso280</t>
  </si>
  <si>
    <t>CN_08_06_CO</t>
  </si>
  <si>
    <t>Fundamentos de genética</t>
  </si>
  <si>
    <t>¿Qué es y para qué sirve la genética?</t>
  </si>
  <si>
    <t>ADN,biología,biotecnología,genética,herencia</t>
  </si>
  <si>
    <t>CN_08_06_CO_Recurso010</t>
  </si>
  <si>
    <t>Refuerza tu aprendizaje: La genética</t>
  </si>
  <si>
    <t>ADN,descendiente,generación,Genética,herencia</t>
  </si>
  <si>
    <t>CN_08_06_CO_Recurso020</t>
  </si>
  <si>
    <t>Los genes y los alelos</t>
  </si>
  <si>
    <t>ADN,alelos,codominancia,codominante,dominancia,dominante,genes,locus,recesividad,recesivo</t>
  </si>
  <si>
    <t>CN_08_06_CO_Recurso030</t>
  </si>
  <si>
    <t>El material genético</t>
  </si>
  <si>
    <t>alelo,carácter,codominancia,dominante,gen,heterocigoto,homocigoto,rasgo,recesivo</t>
  </si>
  <si>
    <t>CN_08_06_CO_Recurso040</t>
  </si>
  <si>
    <t>Refuerza tu aprendizaje: Los genes</t>
  </si>
  <si>
    <t>ADN,alelos,codominante,dominante,genes,heterocigoto,homocigoto,molécula,proteína,rasgo,recesivo</t>
  </si>
  <si>
    <t>CN_08_06_CO_Recurso050</t>
  </si>
  <si>
    <t>Los cromosomas</t>
  </si>
  <si>
    <t>ADN,alelos,centrómero,cromatina,cromosomas,genes,genética,locus,núcleo,proteínas</t>
  </si>
  <si>
    <t>CN_08_06_CO_Recurso060</t>
  </si>
  <si>
    <t>Identifica las partes de la estructura de un cromosoma duplicado</t>
  </si>
  <si>
    <t>banda g,brazo p,brazo q,centrómero,constricción primaria,constricción secundaria,cromátidas,cromatina,cromosoma,cromosoma duplicado,estructura,telómero</t>
  </si>
  <si>
    <t>CN_08_06_CO_Recurso070</t>
  </si>
  <si>
    <t>El número cromosómico y las aberraciones en los cromosomas</t>
  </si>
  <si>
    <t>aberraciones cromosómicas,deleción,diploide,duplicación,genes,haploide,inserción,inversión,número cromosómico,ploidía,poliploide,síndrome de Down,translocación,triplode</t>
  </si>
  <si>
    <t>CN_08_06_CO_Recurso080</t>
  </si>
  <si>
    <t>Las características de los cromosomas</t>
  </si>
  <si>
    <t>cromosoma,deleción,diploide,duplicación,haploide,humano,inserción,inversión,translocación</t>
  </si>
  <si>
    <t>CN_08_06_CO_Recurso090</t>
  </si>
  <si>
    <t>Refuerza tu aprendizaje: Los cromosomas</t>
  </si>
  <si>
    <t>aberración,cromosoma,deleción,diploide,duplicación,haploide,inserción,inversión,mutación,poliploide,translocación,trisomía</t>
  </si>
  <si>
    <t>CN_08_06_CO_Recurso100</t>
  </si>
  <si>
    <t>Las etapas de la mitosis</t>
  </si>
  <si>
    <t>vin00102_CO</t>
  </si>
  <si>
    <t>anafase,célula,citocinesis,diploide,división celular,haploide,metafase,mitosis,profase,reproducción celular,telofase</t>
  </si>
  <si>
    <t>CN_08_06_CO_Recurso110</t>
  </si>
  <si>
    <t>Las etapas de la meiosis</t>
  </si>
  <si>
    <t>VIN00104_CO</t>
  </si>
  <si>
    <t>anafase,citocinesis,cromátida,cromosoma,diploide,división celular,división meiótica,haploide,huso mitótico,meiosis,metafase,profase,reproducción,telofase</t>
  </si>
  <si>
    <t>CN_08_06_CO_Recurso120</t>
  </si>
  <si>
    <t>Las diferencias entre meiosis y mitosis</t>
  </si>
  <si>
    <t>asexual,célula hija,diploide,división celular,entrecruzamiento,haploide,meiosis,mitosis,reproducción,sexual,somática</t>
  </si>
  <si>
    <t>CN_08_06_CO_Recurso130</t>
  </si>
  <si>
    <t>La reproducción sexual y la meiosis</t>
  </si>
  <si>
    <t>contenido genético,cromosoma,diploide,espermatogénesis,gameto,gametogénesis,haploide,meiosis,ovogénesis,reproducción sexual</t>
  </si>
  <si>
    <t>CN_08_06_CO_Recurso140</t>
  </si>
  <si>
    <t>La reproducción y la herencia</t>
  </si>
  <si>
    <t>asexual,bipartición,celular,cromosoma,división,eucariota,individuo,meiosis,mitosis,organismos,pluricelular,procariota,reproducción,sexual,uniceular</t>
  </si>
  <si>
    <t>CN_08_06_CO_Recurso150</t>
  </si>
  <si>
    <t>Refuerza tu aprendizaje: El ciclo y la reproducción celular</t>
  </si>
  <si>
    <t>amitosis,bipartición,célula hija,ciclo celular,citocinesis,constricción de la membrana,crecimiento,cromosoma,división celular,división del núcleo,duplicación de ADN,eucariota,interfase,mitosis,procariota,reproducción asexual,reproducción celular,separación celular,síntesis de proteínas</t>
  </si>
  <si>
    <t>CN_08_06_CO_Recurso160</t>
  </si>
  <si>
    <t>El genotipo y el fenotipo</t>
  </si>
  <si>
    <t>alelos,expresión,fenotipo,gen,genética,genoma,genotipo,herencia,proteína</t>
  </si>
  <si>
    <t>CN_08_06_CO_Recurso170</t>
  </si>
  <si>
    <t>¿Cómo se relaciona la herencia con el medio ambiente?</t>
  </si>
  <si>
    <t>ambiente,epigenética,fenotipo,genética,genotipo,germinal,herencia,medio,mutación,somática</t>
  </si>
  <si>
    <t>CN_08_06_CO_Recurso180</t>
  </si>
  <si>
    <t>Refuerza tu aprendizaje: La herencia y el ambiente</t>
  </si>
  <si>
    <t>ADN,ambiente,fenotipo,genotipo,herencia</t>
  </si>
  <si>
    <t>CN_08_06_CO_Recurso190</t>
  </si>
  <si>
    <t>Las leyes de Mendel</t>
  </si>
  <si>
    <t>AN010216_CO</t>
  </si>
  <si>
    <t>alelo,generación,genética,guisante,herencia,heterocigoto,homocigoto,ley,Mendel</t>
  </si>
  <si>
    <t>CN_08_06_CO_Recurso200</t>
  </si>
  <si>
    <t>Resuelve problemas de herencia mendeliana</t>
  </si>
  <si>
    <t>alelo,carácter,descendencia,dominante,fenotípica,fenotipo,filial,generación,genética,genotípica,genotipo,Gregor,herencia,Mendel,mendeliana,recesivo</t>
  </si>
  <si>
    <t>CN_08_06_CO_Recurso210</t>
  </si>
  <si>
    <t>Los árboles genealógicos</t>
  </si>
  <si>
    <t>árbol genealógico,dominante,especie,genética,hereditario,herencia,heterocigoto,homocigoto,humana,recesivo</t>
  </si>
  <si>
    <t>CN_08_06_CO_Recurso220</t>
  </si>
  <si>
    <t>Las leyes de Mendel y la genética moderna</t>
  </si>
  <si>
    <t>alelos,dominante,heterocigoto,homocigoto,Mendel,recesivo</t>
  </si>
  <si>
    <t>CN_08_06_CO_Recurso230</t>
  </si>
  <si>
    <t>Refuerza tu aprendizaje: Las leyes de Mendel</t>
  </si>
  <si>
    <t>alelo,autosoma,carácter,codominante,cromosoma,dominante,factor,filial,gameto,gen,generación,genotipo,hereditario,heterocigoto,homocigoto,independencia,ley,material genético,Mendel,recesivo,segregación,somática,uniformidad</t>
  </si>
  <si>
    <t>CN_08_06_CO_Recurso240</t>
  </si>
  <si>
    <t>Competencias: ejercicio práctico acerca de las leyes de Mendel</t>
  </si>
  <si>
    <t>comprensión,experimento,fenotipo,genética,genotipo,guisante,herencia,ley,Mendel</t>
  </si>
  <si>
    <t>CN_08_06_CO_Recurso250</t>
  </si>
  <si>
    <t>Competencias: investigación sobre los caracteres hereditarios</t>
  </si>
  <si>
    <t>alelo,caracter,codominancia,comprensión,cromosoma,dominante,gen,genética,hereditario,herencia,investigación,meiosis,recesivo,ser humano</t>
  </si>
  <si>
    <t>CN_08_06_CO_Recurso260</t>
  </si>
  <si>
    <t>Competencias: construcción de un árbol genealógico</t>
  </si>
  <si>
    <t>árbol genealógico,autosómico,construcción,dominante,gen,genética,herencia,heterocigoto,homocigoto,ligado sexo,recesivo</t>
  </si>
  <si>
    <t>CN_08_06_CO_Recurso270</t>
  </si>
  <si>
    <t>Competencias: representación de la mitosis y la meiosis</t>
  </si>
  <si>
    <t>célula,comprensión,cromatina,cromosoma,diploide,división celular,gameto,haploide,meiosis,meiótica,mitosis,mitótica,núcleo,representación</t>
  </si>
  <si>
    <t>CN_08_06_CO_Recurso280</t>
  </si>
  <si>
    <t>ADN,alelo,cromosoma,diploide,dominante,Genética,haploide,herencia,recesivo</t>
  </si>
  <si>
    <t>CN_08_06_CO_Recurso290</t>
  </si>
  <si>
    <t>CN_08_06_CO_Recurso300</t>
  </si>
  <si>
    <t>alelos,codominancia,cromosoma,dominancia,dominante,fenotipo,gen,genética,genotipo,haploide,heterocigoto,homocigoto,locus,ploidía,polipliode,proteína,recesividad,recesivo,troploide</t>
  </si>
  <si>
    <t>CN_08_06_CO_Recurso310</t>
  </si>
  <si>
    <t>CN_08_07_CO</t>
  </si>
  <si>
    <t>La genética después de Mendel</t>
  </si>
  <si>
    <t>La teoría cromosómica de la herencia: Mendel, Sutton y Boveri</t>
  </si>
  <si>
    <t>Boveri ,herencia,Mendel,Sutton,Teoría cromosómica</t>
  </si>
  <si>
    <t>CN_08_07_CO_Recurso010</t>
  </si>
  <si>
    <t>Los aportes de Morgan a la genética</t>
  </si>
  <si>
    <t>cromosoma x,cromosomas,Drosophila melanogaster,genética,herencia ligada al sexo,Morgan,mosca de la fruta,teoría cromosómica de la herencia</t>
  </si>
  <si>
    <t>CN_08_07_CO_Recurso020</t>
  </si>
  <si>
    <t>Los descubrimientos de Mendel, Sutton, Boveri y Morgan</t>
  </si>
  <si>
    <t>arvejas,Áscaris,Boveri,cromosoma,Drosophila melanogaster,erizo de mar,herencia,Mendel,Morgan,mosca de la fruta,saltamontes,Sutton</t>
  </si>
  <si>
    <t>CN_08_07_CO_Recurso030</t>
  </si>
  <si>
    <t>El ligamiento y el entrecruzamiento</t>
  </si>
  <si>
    <t>cromosoma,entrecruzamiento,Gen,ligamiento,quiasma,recombinación</t>
  </si>
  <si>
    <t>CN_08_07_CO_Recurso040</t>
  </si>
  <si>
    <t>Aprende sobre la variabilidad genética</t>
  </si>
  <si>
    <t>división celular,entrecruzamiento,meiosis,meiótica,mutación,quiasma,recombinación,reproducción,variabilidad genética</t>
  </si>
  <si>
    <t>CN_08_07_CO_Recurso050</t>
  </si>
  <si>
    <t>Refuerza tu aprendizaje: La teoría cromosómica de la herencia</t>
  </si>
  <si>
    <t>Boveri,entrecruzamiento,herencia,ligamiento,Mendel,rasgo,Sutton</t>
  </si>
  <si>
    <t>CN_08_07_CO_Recurso060</t>
  </si>
  <si>
    <t>La herencia del sexo y la herencia ligada al sexo</t>
  </si>
  <si>
    <t>cromosoma,daltonismo,genética,hemofilia,herencia,sexo,sexual,X,Y</t>
  </si>
  <si>
    <t>CN_08_07_CO_Recurso070</t>
  </si>
  <si>
    <t>La herencia ligada al sexo</t>
  </si>
  <si>
    <t>cromosoma X,cromosoma Y,cromosomas,Cromosomas sexuales,herencia,sexo</t>
  </si>
  <si>
    <t>CN_08_07_CO_Recurso080</t>
  </si>
  <si>
    <t>Refuerza tu aprendizaje: Los cromosomas sexuales</t>
  </si>
  <si>
    <t>cromosoma sexual,cromosoma X,cromosoma Y,daltonismo</t>
  </si>
  <si>
    <t>CN_08_07_CO_Recurso090</t>
  </si>
  <si>
    <t>Las formas de herencia y expresión de los genes</t>
  </si>
  <si>
    <t>alelo,fenotipo,Gen,herencia materna,herencia polialélica,herencia poligénica,pleiotropía,rasgo</t>
  </si>
  <si>
    <t>CN_08_07_CO_Recurso100</t>
  </si>
  <si>
    <t>Análisis de pedigríes humanos</t>
  </si>
  <si>
    <t>autosómico,dominante,herencia,ligado al sexo,melanina,pedigrí,recesivo</t>
  </si>
  <si>
    <t>CN_08_07_CO_Recurso110</t>
  </si>
  <si>
    <t>La herencia de los grupos sanguíneos</t>
  </si>
  <si>
    <t>A,B,genética,grupo 0,grupo sanguíneo,herencia,O,sangre,sanguíneo</t>
  </si>
  <si>
    <t>CN_08_07_CO_Recurso120</t>
  </si>
  <si>
    <t>Reconoce diferentes tipos de herencia e interacciones genéticas</t>
  </si>
  <si>
    <t>autosoma,epistasis,Herencia ligada al sexo,herencia polialélica,herencia poligénica,pleiotropía</t>
  </si>
  <si>
    <t>CN_08_07_CO_Recurso130</t>
  </si>
  <si>
    <t>Los tipos de herencia</t>
  </si>
  <si>
    <t>Autosoma,dominante,genes ligados,mitocondrias,poligenes,recesivo</t>
  </si>
  <si>
    <t>CN_08_07_CO_Recurso140</t>
  </si>
  <si>
    <t>Refuerza tu aprendizaje: Otros tipos de herencia</t>
  </si>
  <si>
    <t>herencia materna,herencia polialélica,Herencia poligénica,pleiotropía</t>
  </si>
  <si>
    <t>CN_08_07_CO_Recurso150</t>
  </si>
  <si>
    <t>La clasificación de las enfermedades genéticas</t>
  </si>
  <si>
    <t>cromosómica,Hereditario,mitocondrial,monogénica,multifactorial,poligénica</t>
  </si>
  <si>
    <t>CN_08_07_CO_Recurso160</t>
  </si>
  <si>
    <t>Identifica los tipos de enfermedades genéticas</t>
  </si>
  <si>
    <t>enfermedad mitocondrial,Genética,herencia,monogénico,polialélica,poligénica</t>
  </si>
  <si>
    <t>CN_08_07_CO_Recurso170</t>
  </si>
  <si>
    <t>Las mutaciones como causa de enfermedad</t>
  </si>
  <si>
    <t>enfermedad,Mutación,mutación cromosómica,mutación génica,mutación genómica,mutación germinal,mutación somática,mutágeno</t>
  </si>
  <si>
    <t>CN_08_07_CO_Recurso180</t>
  </si>
  <si>
    <t>Las mutaciones y las enfermedades genéticas</t>
  </si>
  <si>
    <t>enfermedad,enfermedad genética,gen,mutación,mutágeno</t>
  </si>
  <si>
    <t>CN_08_07_CO_Recurso190</t>
  </si>
  <si>
    <t>Las enfermedades genéticas hereditarias y no hereditarias</t>
  </si>
  <si>
    <t>albinismo,enfermedad de Canavan,enfermedad genética,hereditaria,leucemia,no hereditaria,progeria,síndrome,síndrome de Marfan,síndrome de Turner</t>
  </si>
  <si>
    <t>CN_08_07_CO_Recurso200</t>
  </si>
  <si>
    <t>Refuerza tu aprendizaje: Relaciona las enfermedades genéticas y las mutaciones</t>
  </si>
  <si>
    <t>amniocentesis,cariotipo,dermatoglifos,Diagnóstico genético,huellas dactilares,mutación,prenatal</t>
  </si>
  <si>
    <t>CN_08_07_CO_Recurso210</t>
  </si>
  <si>
    <t>Conoce las pruebas de diagnóstico genético</t>
  </si>
  <si>
    <t>cariotipo,dermatoglifos,diagnóstico genético,embrión,feto,prenatal,prevención</t>
  </si>
  <si>
    <t>CN_08_07_CO_Recurso220</t>
  </si>
  <si>
    <t>El diagnóstico prenatal</t>
  </si>
  <si>
    <t>amniocentesis,biopsia,cariotipo,cordocentesis,cordón umbilical,corion,diagnóstico,ecografía,embarazo,herencia,líquido amniótico,prenatal</t>
  </si>
  <si>
    <t>CN_08_07_CO_Recurso230</t>
  </si>
  <si>
    <t>Las enfermedades y las pruebas genéticas</t>
  </si>
  <si>
    <t>amniocentesis,biopsia,cariotipo,cordocentesis,corión,dermatoglifo,Diagnóstico prenatal</t>
  </si>
  <si>
    <t>CN_08_07_CO_Recurso240</t>
  </si>
  <si>
    <t>Repasa las características de las pruebas de diagnóstico genético</t>
  </si>
  <si>
    <t>cariotipo,dermatoglifo,Diagnóstico,ecografía,enfermedad genética,medicina,prueba genética</t>
  </si>
  <si>
    <t>CN_08_07_CO_Recurso250</t>
  </si>
  <si>
    <t>Refuerza tu aprendizaje: El diagnóstico genético</t>
  </si>
  <si>
    <t>cariotipo,dermatoglifos,diagnóstico,diagnóstico prenatal,enfermedades genéticas,pruebas genéticas</t>
  </si>
  <si>
    <t>CN_08_07_CO_Recurso260</t>
  </si>
  <si>
    <t>Competencias: indagación sobre la fibrosis quística</t>
  </si>
  <si>
    <t>anomalía,cromosómica,enfermedad,estudio,fibrosis,gen,genética,génica,investigación,quística,síndrome</t>
  </si>
  <si>
    <t>CN_08_07_CO_Recurso270</t>
  </si>
  <si>
    <t>Competencias: comparación y análisis de cariotipos</t>
  </si>
  <si>
    <t>alteración cromosómica,cariotipo,cromosoma,diagnóstico,enfermedad genética,prueba genética</t>
  </si>
  <si>
    <t>CN_08_07_CO_Recurso280</t>
  </si>
  <si>
    <t>Competencias: reconocimiento de los dermatoglifos y su utilidad</t>
  </si>
  <si>
    <t>dermatoglifos,diagnóstico,enfermedad genética,huella dactilar,malformación,prueba genética</t>
  </si>
  <si>
    <t>CN_08_07_CO_Recurso290</t>
  </si>
  <si>
    <t>alelo,autosoma,cromosoma,Gen,herencia,teoría cromosómica</t>
  </si>
  <si>
    <t>CN_08_07_CO_Recurso300</t>
  </si>
  <si>
    <t>CN_08_07_CO_Recurso310</t>
  </si>
  <si>
    <t>CN_08_07_CO_Recurso320</t>
  </si>
  <si>
    <t>Identifica los postulados de la teoría celular</t>
  </si>
  <si>
    <t>célula,división celular,seres vivos,teoría celular</t>
  </si>
  <si>
    <t>CN_06_02_CO_Recurso450</t>
  </si>
  <si>
    <t>CN_06_06_CO</t>
  </si>
  <si>
    <t>La respiración</t>
  </si>
  <si>
    <t>La respiración anaerobia y aerobia</t>
  </si>
  <si>
    <t>ATP,energía,fermentación alcohólica,fermentación láctica,respiración aerobia,respiración anaerobia,respiración celular,seres vivos</t>
  </si>
  <si>
    <t>CN_06_06_CO_Recurso010</t>
  </si>
  <si>
    <t>Las estructuras del sistema respiratorio en los animales</t>
  </si>
  <si>
    <t>branquial,branquias,células,ciempiés,espiráculo,esponja de mar,intercambio contracorriente,lombriz,mamíferos,medusa,milpiés,pez,piel,pulmones,respiración,traqueal,tráqueas,traqueolo,vías respiratorias</t>
  </si>
  <si>
    <t>CN_06_06_CO_Recurso020</t>
  </si>
  <si>
    <t>La respiración celular y la fotosíntesis</t>
  </si>
  <si>
    <t>anabolismo,autótrofos,catabolismo,cloroplastos,estomas,fotosíntesis,glucosa,metabolismo,mitocondrias,plantas,respiración celular</t>
  </si>
  <si>
    <t>F10</t>
  </si>
  <si>
    <t>CN_06_06_CO_Recurso030</t>
  </si>
  <si>
    <t>Resume las características de respiración en las células</t>
  </si>
  <si>
    <t>ATP,citoplasma,dióxido de carbono,energía,eucariota,glucosa,mitocondria,oxígeno,procariota,respiración celular</t>
  </si>
  <si>
    <t>CN_06_06_CO_Recurso040</t>
  </si>
  <si>
    <t>Refuerza tu aprendizaje: La respiración en los seres vivos</t>
  </si>
  <si>
    <t xml:space="preserve"> respiración indirecta,bacterias,biogás,fermentación,glóbulos rojos,levaduras,respiración aerobia,respiración anaerobia,respiración directa</t>
  </si>
  <si>
    <t>CN_06_06_CO_Recurso050</t>
  </si>
  <si>
    <t>Cómo respiran los animales</t>
  </si>
  <si>
    <t>anfibios,animal,aves,branquial,branquias,células,cutánea,dióxido de carbono,insectos,intercambio de gases,oxígeno,peces,piel,pulmonar,pulmones,respiración,sacos aéreos,traqueal,tráqueas,traqueolas,vertebrados,vías respiratorias</t>
  </si>
  <si>
    <t>CN_06_06_CO_Recurso060</t>
  </si>
  <si>
    <t>Refuerza tu aprendizaje: La respiración en microorganismos</t>
  </si>
  <si>
    <t>aerobia,aerotolerante,aguas residuales,anaerobia,anaerobio facultativo,arqueas,bacterias,microorganismos,respiración</t>
  </si>
  <si>
    <t>CN_06_06_CO_Recurso070</t>
  </si>
  <si>
    <t>Refuerza tu aprendizaje: La respiración en las plantas</t>
  </si>
  <si>
    <t>cactus,estomas,fotosíntesis,hojas,intercambio de gases,lenticelas,neumatóforo,plantas,plantas acuáticas,raíces,respiración</t>
  </si>
  <si>
    <t>CN_06_06_CO_Recurso080</t>
  </si>
  <si>
    <t>¿Cómo respiran los microorganismos?</t>
  </si>
  <si>
    <t>aerobio,anaerobio,anaerobio estricto,anaerobio facultativo,biotecnología,célula,citoplasma,fermentación,hongos,levaduras,mitocondria,respiración</t>
  </si>
  <si>
    <t>CN_06_06_CO_Recurso090</t>
  </si>
  <si>
    <t>Resume cómo respiran las plantas</t>
  </si>
  <si>
    <t>aerobia,atmósfera,energía,estomas,fotosíntesis,frutos,glucosa,hojas,lenticelas,neumatóforos,oxígeno,plantas,respiración,seres vivos</t>
  </si>
  <si>
    <t>CN_06_06_CO_Recurso100</t>
  </si>
  <si>
    <t>Refuerza tu aprendizaje: La respiración en animales</t>
  </si>
  <si>
    <t>animales,arañas,aves,ballenas,branquial,cutánea,delfines,pulmón en libro,pulmonar,respiración,respiración directa,sacos aéreos,tortugas marinas,traqueal</t>
  </si>
  <si>
    <t>CN_06_06_CO_Recurso110</t>
  </si>
  <si>
    <t>Tipos de pulmones en animales</t>
  </si>
  <si>
    <t>alvéolo,anfibios,animales,aves,bronquio,bronquiolo,faveolo,glotis,mamíferos,parabronquio,pulmón,reptiles,sacos aéreos,tabique,tráquea,ventilación,vías respiratorias</t>
  </si>
  <si>
    <t>F10b</t>
  </si>
  <si>
    <t>CN_06_06_CO_Recurso120</t>
  </si>
  <si>
    <t>Reconoce los tipos de respiración de los seres vivos</t>
  </si>
  <si>
    <t>anaerobio facultativo,células musculares,energía,fermentación,glucosa,oxidación,oxígeno,Respiración aerobia,respiración anaerobia</t>
  </si>
  <si>
    <t>CN_06_06_CO_Recurso130</t>
  </si>
  <si>
    <t>Las estructuras de las plantas en la respiración</t>
  </si>
  <si>
    <t>estomas,hojas,intercambio de gases,lenticelas,neumatóforos,plantas,raíces,respiración,tallos</t>
  </si>
  <si>
    <t>CN_06_06_CO_Recurso140</t>
  </si>
  <si>
    <t>Clasifica los animales según el tipo de respiración</t>
  </si>
  <si>
    <t>animales,branquial,pulmonar,respiración,traqueal</t>
  </si>
  <si>
    <t>CN_06_06_CO_Recurso150</t>
  </si>
  <si>
    <t>El aparato respiratorio</t>
  </si>
  <si>
    <t>aparato respiratorio,bronquios,faringe,fosa nasal,laringe,pulmón,tráquea</t>
  </si>
  <si>
    <t>CN_06_06_CO_Recurso160</t>
  </si>
  <si>
    <t>Verifica qué sabes de los seres vivos y la respiración</t>
  </si>
  <si>
    <t>adenosín-trifosfato,aerobia,agua,anaerobia,ATP,dióxido de carbono,energía,fermentación,levaduras,oxígeno,respiración directa</t>
  </si>
  <si>
    <t>CN_06_06_CO_Recurso170</t>
  </si>
  <si>
    <t>Recuerda la morfología y función del aparato respiratorio</t>
  </si>
  <si>
    <t>alvéolos,aparato respiratorio,bronquios,cuerdas vocales,faringe,fosas nasales,laringe,pulmones,tráquea,vías respiratorias</t>
  </si>
  <si>
    <t>CN_06_06_CO_Recurso180</t>
  </si>
  <si>
    <t>Identifica la forma en que respiran los microorganismos</t>
  </si>
  <si>
    <t>anaerobia,citoplasma,fermentación,hongos,intercambio de gases,levaduras,membrana celular,microorganismo,mitocondria,procariota,respiración</t>
  </si>
  <si>
    <t>CN_06_06_CO_Recurso220</t>
  </si>
  <si>
    <t>Reconoce las enfermedades del sistema respiratorio</t>
  </si>
  <si>
    <t>alvéolos,asma,bronquios,bronquitis,enfisema,faringitis,gripa,infección,laringitis,neumonía,ser humano,sistema respiratorio</t>
  </si>
  <si>
    <t>CN_06_06_CO_Recurso230</t>
  </si>
  <si>
    <t>Refuerza tu aprendizaje: La respiración en el ser humano</t>
  </si>
  <si>
    <t>células,contaminación,dióxido de carbono,enfermedades respiratorias,exhalación,inhalación,mal de montaña,oxígeno,ser humano,sistema respiratorio</t>
  </si>
  <si>
    <t>CN_06_06_CO_Recurso240</t>
  </si>
  <si>
    <t>Competencias: comparación de las formas de respiración de los seres vivos</t>
  </si>
  <si>
    <t>animal,aparato,comprensión,dióxido de carbono,función,nutrición,oxígeno,respiración,respiratorio</t>
  </si>
  <si>
    <t>CN_06_06_CO_Recurso260</t>
  </si>
  <si>
    <t>Competencias: análisis del proceso completo de la respiración en el ser humano</t>
  </si>
  <si>
    <t>animal,aparato respiratorio,comparación,comprensión,dióxido de carbono,humana,intercambio de gases,órgano,oxígeno,pulmón,respiración,sistema</t>
  </si>
  <si>
    <t>CN_06_06_CO_Recurso270</t>
  </si>
  <si>
    <t>Competencias: construcción de un modelo de pulmones</t>
  </si>
  <si>
    <t>célula,comprensión,dióxido de carbono,energía,funcionamiento,nutriente,oxígeno,respiración celular</t>
  </si>
  <si>
    <t>CN_06_06_CO_Recurso280</t>
  </si>
  <si>
    <t>aves,dipnoi,exhalación,hibernación,inhalación,insectos,insectos acuáticos,insectos terrestres,osos,peces,Respiración,seres vivos,sistema respiratorio,vejiga natatoria</t>
  </si>
  <si>
    <t>CN_06_06_CO_Recurso290</t>
  </si>
  <si>
    <t>aeróbica,anaeróbica,branquias,célula,energía,estomas,intercambio de gases,lenticelas,neumatóforos,nutrientes,oxígenos,piel,pulmones,reacciones químicas,respiración directa,seres vivos,sistema respiratorio,tráqueas</t>
  </si>
  <si>
    <t>CN_06_06_CO_Recurso300</t>
  </si>
  <si>
    <t>alvéolos,aves,branquial,células,citoplasma,cutánea,difusión simple,dióxido de carbono,energía,estomas,lenticelas,mitocondria,neumatóforos,nutrientes,oxígenos,placenta,pulmonar,respiración celular,respiración directa,sacos aéreos,ser humano,sistema respiratorio,traqueal</t>
  </si>
  <si>
    <t>CN_06_06_CO_Recurso310</t>
  </si>
  <si>
    <t>CN_09_02_CO</t>
  </si>
  <si>
    <t>La genética molecular moderna</t>
  </si>
  <si>
    <t>La genética molecular, los genes y las ciencias ómicas</t>
  </si>
  <si>
    <t>ADN,biología molecular,gen,genética,genómica.proteómica,proteína,transcriptómica</t>
  </si>
  <si>
    <t>CN_09_02_CO_Recurso010</t>
  </si>
  <si>
    <t>Reconoce la evolución del concepto gen</t>
  </si>
  <si>
    <t>ADN,ARN,gen,molécula,proteína</t>
  </si>
  <si>
    <t>CN_09_02_CO_Recurso020</t>
  </si>
  <si>
    <t>Conoce algunas de las ciencias ómicas</t>
  </si>
  <si>
    <t>genómica,metabolómica,proteómica,transcriptómica</t>
  </si>
  <si>
    <t>CN_09_02_CO_Recurso030</t>
  </si>
  <si>
    <t>Refuerza tu aprendizaje: La genética molecular y las ciencias ómicas</t>
  </si>
  <si>
    <t>ARN,biología molecular,gen,genética,proteína</t>
  </si>
  <si>
    <t>CN_09_02_CO_Recurso040</t>
  </si>
  <si>
    <t>Las aplicaciones de la biotecnología</t>
  </si>
  <si>
    <t>ADN,biotecnología,gen,genética,híbrido,ingeniería,organismo,transgen,transgénico</t>
  </si>
  <si>
    <t>CN_09_02_CO_Recurso050</t>
  </si>
  <si>
    <t>Reconoce los aportes de la biotecnología a la medicina</t>
  </si>
  <si>
    <t>biotecnología,diagnóstico,investigación,medicina.salud,terapia,vacunas</t>
  </si>
  <si>
    <t>CN_09_02_CO_Recurso060</t>
  </si>
  <si>
    <t>Establece los aportes de la biotecnología a la agricultura y la ganadería</t>
  </si>
  <si>
    <t>agricultura,alimento,biotecnología,ganadería,OGM,transgénico</t>
  </si>
  <si>
    <t>CN_09_02_CO_Recurso070</t>
  </si>
  <si>
    <t>Identifica los aportes de la biotecnología para la conservación del medio ambiente</t>
  </si>
  <si>
    <t>ambiente,biorremediación,biotecnología,contaminación</t>
  </si>
  <si>
    <t>CN_09_02_CO_Recurso080</t>
  </si>
  <si>
    <t>¿Qué es la biotecnología y cuáles son sus aplicaciones?</t>
  </si>
  <si>
    <t>ADN,biotecnología,clonación,gen,genética,génica,ingeniería,salud,tecnología,terapia</t>
  </si>
  <si>
    <t>CN_09_02_CO_Recurso090</t>
  </si>
  <si>
    <t>Refuerza tu aprendizaje: La biotecnología moderna y sus aplicaciones</t>
  </si>
  <si>
    <t>ADN,agricultura,ambiente,biotecnología,ingeniería genética,medicina,veterinaria</t>
  </si>
  <si>
    <t>CN_09_02_CO_Recurso100</t>
  </si>
  <si>
    <t>La ingeniería genética</t>
  </si>
  <si>
    <t>ADN recombinante,electroforésis,enzimas de restricción,PCR,secuenciación</t>
  </si>
  <si>
    <t>CN_09_02_CO_Recurso110</t>
  </si>
  <si>
    <t>La clonación</t>
  </si>
  <si>
    <t>AN001190_CO</t>
  </si>
  <si>
    <t>ADN,biotecnología,clonación,Dolly,genética,génica,ingeniería,ovocito,PCR,terapia</t>
  </si>
  <si>
    <t>CN_09_02_CO_Recurso120</t>
  </si>
  <si>
    <t>Las herramientas de la ingeniería genética</t>
  </si>
  <si>
    <t>ADN recombinante,electroforésis,enzimas de restricción,ingeniería genética,PCR,secuenciación</t>
  </si>
  <si>
    <t>CN_09_02_CO_Recurso130</t>
  </si>
  <si>
    <t>La manipulación genética y la sociedad</t>
  </si>
  <si>
    <t>VI012002_CO</t>
  </si>
  <si>
    <t>bioética,código,comercialización,descendencia,enfermedades,ética,genética,genético,Gregor Mendel,humano,ingeniería,investigación,manipulación,patente,prevención,Proyecto Genoma Humano,sexo,terapia,vida</t>
  </si>
  <si>
    <t>CN_09_02_CO_Recurso140</t>
  </si>
  <si>
    <t>Los debates éticos en torno a la biotecnología</t>
  </si>
  <si>
    <t>ética,manipulación genética,OGM,patente,transgénico</t>
  </si>
  <si>
    <t>CN_09_02_CO_Recurso150</t>
  </si>
  <si>
    <t>Refuerza tu aprendizaje: La ingeniería genética</t>
  </si>
  <si>
    <t>bioseguridad,biotecnología,ética,manipulación genética,OGM</t>
  </si>
  <si>
    <t>CN_09_02_CO_Recurso160</t>
  </si>
  <si>
    <t>¿Para qué sirve la bioinformática?</t>
  </si>
  <si>
    <t>ADN,bioinformática,NCBI,proteínas,secuencias</t>
  </si>
  <si>
    <t>CN_09_02_CO_Recurso170</t>
  </si>
  <si>
    <t>Repasa algunos términos asociados a la bioinformática</t>
  </si>
  <si>
    <t>ADN,aminoácidos,bioinformática,genoma,NCBI,nucleótidos,proteína</t>
  </si>
  <si>
    <t>CN_09_02_CO_Recurso180</t>
  </si>
  <si>
    <t>Refuerza tu aprendizaje: La bioinformática</t>
  </si>
  <si>
    <t>AD,bioinformática,biotecnología,computador,NCBI,proteínas</t>
  </si>
  <si>
    <t>CN_09_02_CO_Recurso190</t>
  </si>
  <si>
    <t>Los proyectos genoma humano y ENCODE</t>
  </si>
  <si>
    <t>ADN,biotecnología,ENCODE,genoma humano,investigación,nucleótido,secuencia</t>
  </si>
  <si>
    <t>CN_09_02_CO_Recurso200</t>
  </si>
  <si>
    <t>Distingue el Proyecto genoma humano y el proyecto ENCODE</t>
  </si>
  <si>
    <t>,ADN,ENCODE,gen,genoma</t>
  </si>
  <si>
    <t>CN_09_02_CO_Recurso220</t>
  </si>
  <si>
    <t>Refuerza tu aprendizaje: Grandes proyectos de investigación de la genética molecular humana</t>
  </si>
  <si>
    <t>ADN,ENCODE,gen,genoma,humano,nucleótido,proteína</t>
  </si>
  <si>
    <t>CN_09_02_CO_Recurso230</t>
  </si>
  <si>
    <t>Competencias: análisis del uso de la biotecnología en la salud</t>
  </si>
  <si>
    <t>ADN,análisis,aplicación,biotecnología,comprensión,enfermedad,gen,información genética,lectura,material genético,salud,terápia génica</t>
  </si>
  <si>
    <t>CN_09_02_CO_Recurso240</t>
  </si>
  <si>
    <t>Competencias: análisis del uso de la biotecnología en la agricultura</t>
  </si>
  <si>
    <t>ADN,agricultura,análisis,biotecnología,desventajas,estudio,gen,identificación,material genético,mejora genética,transgénico,ventajas</t>
  </si>
  <si>
    <t>CN_09_02_CO_Recurso250</t>
  </si>
  <si>
    <t>Proyecto: estudio de las aplicaciones del conocimiento del genoma</t>
  </si>
  <si>
    <t>ADN,análisis,biotecnología,conocimiento,estudio,exposición oral,genoma humano,investigación,proyecto,proyecto genoma humano,síntesis,texto,usos,utilidad</t>
  </si>
  <si>
    <t>CN_09_02_CO_Recurso260</t>
  </si>
  <si>
    <t>ADN,bioinformática,genética molecular,genoma,ingeniería genética,nuleótido,proteína</t>
  </si>
  <si>
    <t>CN_09_02_CO_Recurso270</t>
  </si>
  <si>
    <t>CN_09_02_CO_Recurso280</t>
  </si>
  <si>
    <t>ADN,bioinformática,biotecnología,genética molecular,ingeniería genética</t>
  </si>
  <si>
    <t>CN_09_02_CO_Recurso290</t>
  </si>
  <si>
    <t>CN_09_09_CO</t>
  </si>
  <si>
    <t>Los sistemas homogéneos o disoluciones</t>
  </si>
  <si>
    <t>disolución,disolvente,soluto</t>
  </si>
  <si>
    <t>CN_09_09_CO_Recurso010</t>
  </si>
  <si>
    <t>La solubilidad de una sal</t>
  </si>
  <si>
    <t>disolución saturada,precipitación,sal,solubilidad,temperatura</t>
  </si>
  <si>
    <t>CN_09_09_CO_Recurso020</t>
  </si>
  <si>
    <t>Clasifica las sustancias de acuerdo con su solubilidad en agua</t>
  </si>
  <si>
    <t>insoluble,Soluble</t>
  </si>
  <si>
    <t>CN_09_09_CO_Recurso030</t>
  </si>
  <si>
    <t>Practica con las disoluciones de gases en líquidos</t>
  </si>
  <si>
    <t>absorción,disolución,gas,líquido,temperatura</t>
  </si>
  <si>
    <t>CN_09_09_CO_Recurso040</t>
  </si>
  <si>
    <t xml:space="preserve">Aprende sobre las disoluciones saturadas y sobresaturadas </t>
  </si>
  <si>
    <t>disoluciones saturadas,disoluciones sobresaturadas,solubilidad</t>
  </si>
  <si>
    <t>CN_09_09_CO_Recurso050</t>
  </si>
  <si>
    <t xml:space="preserve">Refuerza tu aprendizaje: Las disoluciones </t>
  </si>
  <si>
    <t>CN_09_09_CO_Recurso060</t>
  </si>
  <si>
    <t>Halla  la concentración de las disoluciones en porcentaje masa</t>
  </si>
  <si>
    <t xml:space="preserve">concentración de disoluciones,porcentaje masa </t>
  </si>
  <si>
    <t>M1d</t>
  </si>
  <si>
    <t>CN_09_09_CO_Recurso070</t>
  </si>
  <si>
    <t>Calcula la concentración de las disoluciones en porcentaje volumen</t>
  </si>
  <si>
    <t xml:space="preserve"> soluto,concentración de disoluciones,porcentaje volumen</t>
  </si>
  <si>
    <t>CN_09_09_CO_Recurso080</t>
  </si>
  <si>
    <t>Practica los cálculos en porcentaje masa-volumen</t>
  </si>
  <si>
    <t>concentración de disoluciones,porcentaje masa-volumen,soluto</t>
  </si>
  <si>
    <t>CN_09_09_CO_Recurso090</t>
  </si>
  <si>
    <t>Calcula la concentración de las disoluciones en partes por millón</t>
  </si>
  <si>
    <t>concentración de disoluciones,partes por millón</t>
  </si>
  <si>
    <t>CN_09_09_CO_Recurso100</t>
  </si>
  <si>
    <t>Practica con las unidades físicas de la concentración</t>
  </si>
  <si>
    <t xml:space="preserve"> porcentaje volumen, unidades físicas,concentración de disoluciones,partes por millón,porcentaje masa,porcentaje masa-volumen</t>
  </si>
  <si>
    <t>CN_09_09_CO_Recurso110</t>
  </si>
  <si>
    <t>Las unidades físicas de la concentración de las disoluciones</t>
  </si>
  <si>
    <t>disolución,partes por millón,porcentaje masa,porcentaje masa-volumen,porcentaje volumen,soluto</t>
  </si>
  <si>
    <t>CN_09_09_CO_Recurso120</t>
  </si>
  <si>
    <t>Calcula la masa molar de los compuestos</t>
  </si>
  <si>
    <t>compuestos,masa atómica,masa molar</t>
  </si>
  <si>
    <t>CN_09_09_CO_Recurso130</t>
  </si>
  <si>
    <t>Calcula la molaridad de las disoluciones</t>
  </si>
  <si>
    <t>concentración de disoluciones ,molaridad,moles,soluto</t>
  </si>
  <si>
    <t>CN_09_09_CO_Recurso140</t>
  </si>
  <si>
    <t>Calcula la molalidad de las disoluciones</t>
  </si>
  <si>
    <t xml:space="preserve"> moles,concentración de disoluciones,molalidad</t>
  </si>
  <si>
    <t>CN_09_09_CO_Recurso150</t>
  </si>
  <si>
    <t>Halla la masa de un equivalente-gramo</t>
  </si>
  <si>
    <t xml:space="preserve"> equivalente-gramo, soluto,normalidad</t>
  </si>
  <si>
    <t>CN_09_09_CO_Recurso160</t>
  </si>
  <si>
    <t xml:space="preserve">Calcula la normalidad de las disoluciones </t>
  </si>
  <si>
    <t xml:space="preserve"> normalidad,concentración de disoluciones,equivalentes-gramo</t>
  </si>
  <si>
    <t>CN_09_09_CO_Recurso170</t>
  </si>
  <si>
    <t>Practica los cálculos de las unidades de concentración químicas</t>
  </si>
  <si>
    <t xml:space="preserve"> molaridad, soluto,disolución,molalidad,Normalidad</t>
  </si>
  <si>
    <t>CN_09_09_CO_Recurso180</t>
  </si>
  <si>
    <t>Las unidades químicas de la concentración de disoluciones</t>
  </si>
  <si>
    <t xml:space="preserve"> molaridad, moles, normalidad, soluto, solvente,disoluciones,equivalentes gramos,molalidad</t>
  </si>
  <si>
    <t>CN_09_09_CO_Recurso190</t>
  </si>
  <si>
    <t xml:space="preserve">Realiza cálculos de diluciones </t>
  </si>
  <si>
    <t xml:space="preserve"> volumen,concentración,dilución,disolvente</t>
  </si>
  <si>
    <t>CN_09_09_CO_Recurso200</t>
  </si>
  <si>
    <t xml:space="preserve">Refuerza tu aprendizaje: La concentración de las disoluciones </t>
  </si>
  <si>
    <t>concentración,unidades de concentración de disoluciones</t>
  </si>
  <si>
    <t>CN_09_09_CO_Recurso210</t>
  </si>
  <si>
    <t>La ósmosis y la presión osmótica</t>
  </si>
  <si>
    <t>AN001175_CO</t>
  </si>
  <si>
    <t>disolución concentrada,disolución diluida,membrana semipermeable,ósmosis,ósmosis inversa,presión osmótica</t>
  </si>
  <si>
    <t>CN_09_09_CO_Recurso220</t>
  </si>
  <si>
    <t>Refuerza tu aprendizaje: Las propiedades coligativas de las disoluciones</t>
  </si>
  <si>
    <t>disolución,propiedades coligativas</t>
  </si>
  <si>
    <t>CN_09_09_CO_Recurso230</t>
  </si>
  <si>
    <t xml:space="preserve">Competencias: preparación de disoluciones y diluciones </t>
  </si>
  <si>
    <t>diluciones,disoluciones,unidades de concentración de disoluciones</t>
  </si>
  <si>
    <t>CN_09_09_CO_Recurso240</t>
  </si>
  <si>
    <t xml:space="preserve">Competencias: preparación de un producto de cuidado personal </t>
  </si>
  <si>
    <t xml:space="preserve"> dilución, disolvente, perfume,agua de tocador,disoluciones</t>
  </si>
  <si>
    <t>CN_09_09_CO_Recurso250</t>
  </si>
  <si>
    <t>Resuelve el crucigrama sobre las disoluciones</t>
  </si>
  <si>
    <t xml:space="preserve"> solvente,disoluciones,soluto</t>
  </si>
  <si>
    <t>CN_09_09_CO_Recurso260</t>
  </si>
  <si>
    <t xml:space="preserve"> unidades de concentración de disoluciones,disolución,disolvente,propiedades coligativas,soluto</t>
  </si>
  <si>
    <t>CN_09_09_CO_Recurso270</t>
  </si>
  <si>
    <t xml:space="preserve"> disolvente, propiedades coligativas, saturada, sobresaturada, soluto, unidades de concentración,diluida,disoluciones</t>
  </si>
  <si>
    <t>Estudio</t>
  </si>
  <si>
    <t>CN_09_09_CO_Recurso280</t>
  </si>
  <si>
    <t xml:space="preserve"> unidades de concentración de disoluciones,disoluciones,propiedades coligativas</t>
  </si>
  <si>
    <t>CN_09_09_CO_Recurso290</t>
  </si>
  <si>
    <t>CN_06_05_CO</t>
  </si>
  <si>
    <t>Nutrición y digestión en el ser humano</t>
  </si>
  <si>
    <t>La nutrición y los sistemas del cuerpo humano</t>
  </si>
  <si>
    <t>alvéolo,bronquiolo,eritrocito,glóbulo rojo,hemoglobina,nutrición,pulmones,riñón,sangre,ser humano,sistema circulatorio,sistema digestivo,sistema excretor,sistema respiratorio,tubo digestivo</t>
  </si>
  <si>
    <t>CN_06_05_CO_Recurso010</t>
  </si>
  <si>
    <t>Los alimentos y la nutrición</t>
  </si>
  <si>
    <t>aceites,alimentos,carnes,cereales,dulces,frutas,frutos secos,grasas,hortalizas,huevos,leche y derivados,legumbres,mantequilla ,pan,papas,pasta,pescado,verduras</t>
  </si>
  <si>
    <t>CN_06_05_CO_Recurso020</t>
  </si>
  <si>
    <t>Los grupos de alimentos</t>
  </si>
  <si>
    <t>CN_06_05_CO_Recurso030</t>
  </si>
  <si>
    <t>Clasifica los alimentos según su función</t>
  </si>
  <si>
    <t>alimentos,energéticos,estructurales,nutrición,reguladores,ser humano</t>
  </si>
  <si>
    <t>CN_06_05_CO_Recurso040</t>
  </si>
  <si>
    <t>Los tipos de nutrientes en los alimentos</t>
  </si>
  <si>
    <t>alimentos,carbohidratos,lípidos,minerales,nutrición,nutrientes,proteínas,vitaminas</t>
  </si>
  <si>
    <t>CN_06_05_CO_Recurso050</t>
  </si>
  <si>
    <t>¿Cómo se clasifican los alimentos?</t>
  </si>
  <si>
    <t>CN_06_05_CO_Recurso060</t>
  </si>
  <si>
    <t>Refuerza tu aprendizaje: La nutrición y los tipos de alimentos</t>
  </si>
  <si>
    <t>alimentos,energía,etiquetado alimenticio,nutrición,nutrientes,seguridad alimentaria,sistema digestivo,sistemas del cuerpo humano</t>
  </si>
  <si>
    <t>CN_06_05_CO_Recurso070</t>
  </si>
  <si>
    <t>La alimentación sana</t>
  </si>
  <si>
    <t>alimentación sana,alimentos,dieta equilibrada,dieta suficiente,Menú</t>
  </si>
  <si>
    <t>CN_06_05_CO_Recurso080</t>
  </si>
  <si>
    <t>La pirámide alimentaria</t>
  </si>
  <si>
    <t>aceites y dulces,arroz y pasta,aves,carnes,cereales,consumo moderado,frutas,frutos secos,grasas,huevos,Leche,legumbres,pan,pescado,porciones,queso,verduras y vegetales,yogur</t>
  </si>
  <si>
    <t>CN_06_05_CO_Recurso090</t>
  </si>
  <si>
    <t>¿Qué es una dieta equilibrada?</t>
  </si>
  <si>
    <t>alimentos,comida,dieta,dieta equilibrada,energéticos,estructurales,metabólico,nutrición,reguladores,salud</t>
  </si>
  <si>
    <t>CN_06_05_CO_Recurso100</t>
  </si>
  <si>
    <t>La nutrición y los tipos de alimentos en la pirámide alimentaria</t>
  </si>
  <si>
    <t>alimento,necesidades energéticas,nutrición,nutrientes,pirámide alimentaria,ser humano,sistema circulatorio</t>
  </si>
  <si>
    <t>CN_06_05_CO_Recurso110</t>
  </si>
  <si>
    <t>Refuerza tu aprendizaje: La pirámide alimentaria</t>
  </si>
  <si>
    <t>agua,alimento,dieta.,grasas,grupos de alimentos,hidratos de carbono,nutrición,nutrientes,proteínas,sales minerales,sistema digestivo,vitaminas</t>
  </si>
  <si>
    <t>CN_06_05_CO_Recurso120</t>
  </si>
  <si>
    <t>Reconoce los tipos de dientes</t>
  </si>
  <si>
    <t>caninos,dientes,Incisivos,masticación,molares,premolares,trituración</t>
  </si>
  <si>
    <t>CN_06_05_CO_Recurso130</t>
  </si>
  <si>
    <t>El viaje del bolo alimenticio</t>
  </si>
  <si>
    <t>AN010186_CO</t>
  </si>
  <si>
    <t>agua,ano,bilis,Boca,bolo alimenticio,dientes,esófago,estómago,glándulas digestivas,grasas,hígado,intestino delgado,intestino grueso,masticación,páncreas,proteínas,sales minerales,vesícula biliar</t>
  </si>
  <si>
    <t>CN_06_05_CO_Recurso140</t>
  </si>
  <si>
    <t>La estructura del sistema digestivo humano</t>
  </si>
  <si>
    <t>aparato digestivo,boca,esófago,estómago,faringe,glándulas anexas,glándulas salivales,hígado,intestino delgado,intestino grueso,páncreas,tubo digestivo,vesícula biliar</t>
  </si>
  <si>
    <t>CN_06_05_CO_Recurso150</t>
  </si>
  <si>
    <t>Las glándulas anexas del sistema digestivo</t>
  </si>
  <si>
    <t>bilis,duodeno,enzimas digestivas,glándulas anexas,glándulas salivales,hígado,jugos gástricos,páncreas,saliva,vesícula bilis</t>
  </si>
  <si>
    <t>CN_06_05_CO_Recurso160</t>
  </si>
  <si>
    <t>¿Cómo se compone el sistema digestivo?</t>
  </si>
  <si>
    <t>absorción,alimento,bilis,boca,deglución,epiglotis,esfínter esofágico superior,esfínter pilórico,esófago,estómago,faringe,hígado,intestino delgado,intestino grueso,lengua,nutrientes,peristalsis</t>
  </si>
  <si>
    <t>CN_06_05_CO_Recurso180</t>
  </si>
  <si>
    <t>Refuerza tu aprendizaje: La estructura y función del sistema digestivo humano</t>
  </si>
  <si>
    <t>alimento,célula,celulosa,digestión extracelular,digestión intracelular,laringe,sistema digestivo,tubo digestivo</t>
  </si>
  <si>
    <t>CN_06_05_CO_Recurso190</t>
  </si>
  <si>
    <t>Las enfermedades asociadas al sistema digestivo</t>
  </si>
  <si>
    <t>caries,colon irritable,diarrea,gastritis,sistema digestivo</t>
  </si>
  <si>
    <t>CN_06_05_CO_Recurso200</t>
  </si>
  <si>
    <t>La higiene y cuidados del sistema digestivo</t>
  </si>
  <si>
    <t>enfermedades,funciones vitales,higiene,medicina,nutrición,nutrientes,sistema digestivo</t>
  </si>
  <si>
    <t>CN_06_05_CO_Recurso210</t>
  </si>
  <si>
    <t>Anorexia y bulimia</t>
  </si>
  <si>
    <t>anorexia,bulimia,delgado,diurético,enfermedad,gordo,laxante,trastorno de la alimentación,vómito</t>
  </si>
  <si>
    <t>CN_06_05_CO_Recurso220</t>
  </si>
  <si>
    <t>Reconoce las enfermedades y trastornos asociados al sistema digestivo</t>
  </si>
  <si>
    <t>anorexia,bulimia,caries,colon irritable,estrés,gastritis,mala alimentación,sistema digestivo</t>
  </si>
  <si>
    <t>CN_06_05_CO_Recurso230</t>
  </si>
  <si>
    <t>Refuerza tu aprendizaje: Los cuidados y enfermedades del sistema digestivo</t>
  </si>
  <si>
    <t>alimento,anorexia,apendicitis,bulimia,diarrea,enfermedades,sistema digestivo,trastornos alimenticios</t>
  </si>
  <si>
    <t>CN_06_05_CO_Recurso240</t>
  </si>
  <si>
    <t>Competencias: comprensión de los nutrientes y sus características</t>
  </si>
  <si>
    <t>alimento,comida,comprensión,estudio,ingestión,nutrición,nutriente,organismo,pirámide alimentaria</t>
  </si>
  <si>
    <t>CN_06_05_CO_Recurso250</t>
  </si>
  <si>
    <t>Competencias: interpretación de las etiquetas de los alimentos</t>
  </si>
  <si>
    <t>alimento,azúcar,comprensión,dieta,envasado,equilibrada,etiqueta,grasa,interpretación,nutrientes,proteína</t>
  </si>
  <si>
    <t>CN_06_05_CO_Recurso260</t>
  </si>
  <si>
    <t>Competencias: comprensión del proceso de digestión</t>
  </si>
  <si>
    <t>alimento,aparato digestivo,boca,comprensión,deglución,dieta,digestión,esófago,estómago,estudio,intestino,nutriente</t>
  </si>
  <si>
    <t>CN_06_05_CO_Recurso270</t>
  </si>
  <si>
    <t>alimento,anorexia,bolo alimenticio,bulimia,calorías,dieta equilibrada,esfínter,necesidades nutricionales,nutrición,quilo,quimo,sistema digestivo</t>
  </si>
  <si>
    <t>CN_06_05_CO_Recurso280</t>
  </si>
  <si>
    <t>alimentación sana,alimento,ano,anorexia,boca,bulimia,caries,colon irritable,diarrea,dieta equilibrada,digestión,energía,estómago,faringe,gastritis,glándulas salivales,hígado,ingestión,intestino delgado,intestino grueso,nutrientes,páncreas,recto,sistema circulatorio,sistema digestivo,sistema excretor,sistema respiratorio,trastorno alimentario</t>
  </si>
  <si>
    <t>CN_06_05_CO_Recurso290</t>
  </si>
  <si>
    <t>alimento,alimento artificial,boca,cardias,carne,esfínter pilórico,esófago,estómago,glándulas salivales,hígado,intestino delgado,intestino grueso,nutrición,páncreas,proteínas,quimo,sistema circulatorio,sistema digestivo,sistema excretor,sistema respiratorio</t>
  </si>
  <si>
    <t>CN_06_05_CO_Recurso300</t>
  </si>
  <si>
    <t>CN_06_03_CO</t>
  </si>
  <si>
    <t>Los seres vivos</t>
  </si>
  <si>
    <t>La importancia del agua para la vida</t>
  </si>
  <si>
    <t>agua,ciclo del agua,ciclo hidrológico,fotosíntesis,ser humano,Tierra,vida</t>
  </si>
  <si>
    <t>CN_06_03_CO_Recurso010</t>
  </si>
  <si>
    <t>Los elementos que constituyen a los seres vivos</t>
  </si>
  <si>
    <t>Bioelementos,carbono,célula,hidrógeno,nitrógeno,oligoelementos.,oxígeno</t>
  </si>
  <si>
    <t>CN_06_03_CO_Recurso020</t>
  </si>
  <si>
    <t>La célula como unidad estructural</t>
  </si>
  <si>
    <t>animal,bacteria,célula,organismo,organización tisular,pluricelular,protozoo,ser vivo,tejido,unicelular,unidad estructural,vegetal</t>
  </si>
  <si>
    <t>CN_06_03_CO_Recurso030</t>
  </si>
  <si>
    <t>¿De qué están compuestos los seres vivos?</t>
  </si>
  <si>
    <t>bioelementos,célula,oligoelementos,oxígeno,pluricelular,seres vivos,unicelular</t>
  </si>
  <si>
    <t>CN_06_03_CO_Recurso040</t>
  </si>
  <si>
    <t>Refuerza tu aprendizaje: La composición de los seres vivos</t>
  </si>
  <si>
    <t>agua,bioelementos,biomolécula,célula,elementos,eucariota,pluricelular,procariota,seres vivos,unicelular</t>
  </si>
  <si>
    <t>CN_06_03_CO_Recurso050</t>
  </si>
  <si>
    <t>Las funciones de los seres vivos</t>
  </si>
  <si>
    <t>asexual,autótrofo,estímulo,fotosíntesis,heterótrofo,nutrición,relación,reproducción sexual,sistema nervioso</t>
  </si>
  <si>
    <t>CN_06_03_CO_Recurso060</t>
  </si>
  <si>
    <t>¿Cómo se reproducen los organismos?</t>
  </si>
  <si>
    <t>asexual,función de reproducción,reproducción sexual</t>
  </si>
  <si>
    <t>CN_06_03_CO_Recurso070</t>
  </si>
  <si>
    <t>Las características de los seres vivos</t>
  </si>
  <si>
    <t>autótrofo,bioelementos,célula,fotosíntesis,heterótrofo,nitrógeno,nutrición,oxígeno,relación,reproducción</t>
  </si>
  <si>
    <t>CN_06_03_CO_Recurso080</t>
  </si>
  <si>
    <t>Refuerza tu aprendizaje: Las funciones de los seres vivos</t>
  </si>
  <si>
    <t>asexual,autótrofa,heterótrofa,nutrición,relación,reproducción,seres vivos,sexual</t>
  </si>
  <si>
    <t>CN_06_03_CO_Recurso090</t>
  </si>
  <si>
    <t xml:space="preserve">Las características de las arqueas </t>
  </si>
  <si>
    <t>aerobia,anaerobia,arqueas,asexual,autótrofa,bioquímicas,heterótrofa,moleculares,procariota,unicelular</t>
  </si>
  <si>
    <t>CN_06_03_CO_Recurso100</t>
  </si>
  <si>
    <t>La estructura de la bacteria</t>
  </si>
  <si>
    <t>ADN,bacteria,cápsula,flagelo,membrana celular,nucleoide,pared celular,pelos,ribosoma.</t>
  </si>
  <si>
    <t>CN_06_03_CO_Recurso110</t>
  </si>
  <si>
    <t>Las características de las bacterias</t>
  </si>
  <si>
    <t>aerobia,aerobia facultativa,anaerobia,asexual,autótrofa,bacterias,cilios,heterótrofa,nitrógeno,nutrición,oxígeno,procariota,sexual,unicelular</t>
  </si>
  <si>
    <t>CN_06_03_CO_Recurso120</t>
  </si>
  <si>
    <t>La importancia biológica de las bacterias</t>
  </si>
  <si>
    <t>aguas residuales,bacterias,control biológico,enfermedades,insulina,materia orgánica,oxígeno</t>
  </si>
  <si>
    <t>CN_06_03_CO_Recurso130</t>
  </si>
  <si>
    <t>La clasificación de los protistas</t>
  </si>
  <si>
    <t>algas,algas pardas,algas rojas,algas verdes,colonia,cromalveolados,eucariotas,excavados,fotosíntesis,multicelular,protozoos,rizarios,unicelular,unicontos</t>
  </si>
  <si>
    <t>CN_06_03_CO_Recurso140</t>
  </si>
  <si>
    <t>Las características de los protistas</t>
  </si>
  <si>
    <t>algas,autótrofo,cilios,colonias,eucariotas,flagelos,heterótrofo,multicelular,protista,protozoos,seudópodos,simbiontes,unicelular,vida libre</t>
  </si>
  <si>
    <t>CN_06_03_CO_Recurso150</t>
  </si>
  <si>
    <t>Las características de los hongos</t>
  </si>
  <si>
    <t>absorción,antibióticos,descomponedores,eucariota,heterótrofa,hifas,hongos,levaduras,micelio,moho,quitina</t>
  </si>
  <si>
    <t>CN_06_03_CO_Recurso160</t>
  </si>
  <si>
    <t>Las características de las plantas</t>
  </si>
  <si>
    <t>autótrofa,cadena alimenticia,celulosa,cloroplasto,esporas,eucariota,fotosíntesis,helechos,hepáticas,musgos,plantas,productores</t>
  </si>
  <si>
    <t>CN_06_03_CO_Recurso170</t>
  </si>
  <si>
    <t>Identifica y clasifica a los protistas, los hongos y las plantas</t>
  </si>
  <si>
    <t>clasificación,hongos,plantas,protistas,seres vivos</t>
  </si>
  <si>
    <t>CN_06_03_CO_Recurso180</t>
  </si>
  <si>
    <t>¿Cómo se clasifican los animales?</t>
  </si>
  <si>
    <t>anélidos,anfibios,animales,artrópodos,aves,clasificación,cnidarios,crustáceos,equinodermos,hexápodos,invertebrados,mamíferos,metamorfosis,miriápodos,moluscos,nematodos,peces,platelmintos,poríferos,quelicerados,reptiles,vertebrados</t>
  </si>
  <si>
    <t>CN_06_03_CO_Recurso190</t>
  </si>
  <si>
    <t>Las características del reino animal</t>
  </si>
  <si>
    <t>aerobia,animales,ecosistema,fauna,heterótrofo,metamorfosis,movimiento,polinización</t>
  </si>
  <si>
    <t>CN_06_03_CO_Recurso200</t>
  </si>
  <si>
    <t>La clasificación de los seres vivos</t>
  </si>
  <si>
    <t>algas,animales,arquea,artrópodos,bacteria,Carl Woese,clasificación,dominios,eucaria,plantas,protistas,protozoos,vertebrados</t>
  </si>
  <si>
    <t>CN_06_03_CO_Recurso210</t>
  </si>
  <si>
    <t>Refuerza tu aprendizaje: La clasificación de los seres vivos</t>
  </si>
  <si>
    <t>algas,árbol filogenético,clasificación,dominios,plantas,seres vivos,taxonomía</t>
  </si>
  <si>
    <t>CN_06_03_CO_Recurso220</t>
  </si>
  <si>
    <t>Refuerza tu aprendizaje: El dominio Eucaria</t>
  </si>
  <si>
    <t>animales,clasificación,dominio,eucaria,hongos,plantas,protista</t>
  </si>
  <si>
    <t>CN_06_03_CO_Recurso230</t>
  </si>
  <si>
    <t>Refuerza tu aprendizaje: Los virus, ¿organismos vivos?</t>
  </si>
  <si>
    <t>células,influenza,seres vivos,virus</t>
  </si>
  <si>
    <t>CN_06_03_CO_Recurso240</t>
  </si>
  <si>
    <t>Competencias: descripción de un ser vivo</t>
  </si>
  <si>
    <t>anatomía,característica,clasificación,comportamiento,fisiología,organismo,reino,ser vivo</t>
  </si>
  <si>
    <t>CN_06_03_CO_Recurso250</t>
  </si>
  <si>
    <t>Competencias: identificación de las funciones vitales</t>
  </si>
  <si>
    <t>estudio,función vital,identificación,nutrición,organismo,relación,reproducción,ser vivo</t>
  </si>
  <si>
    <t>CN_06_03_CO_Recurso260</t>
  </si>
  <si>
    <t>Competencias: diferenciación entre las estrategias de nutrición</t>
  </si>
  <si>
    <t>alimentación,alimento,autótrofa,carnívoro,función,herbívoro,heterótrofa,nutrición,nutriente,ser vivo,vital</t>
  </si>
  <si>
    <t>CN_06_03_CO_Recurso270</t>
  </si>
  <si>
    <t>Competencias: identificación de la relación en las plantas</t>
  </si>
  <si>
    <t>estímulo,función,identificación,medio,movimiento,organismo,planta,relación,ser vivo,vital</t>
  </si>
  <si>
    <t>CN_06_03_CO_Recurso280</t>
  </si>
  <si>
    <t>Competencias: relación de la reproducción con los seres vivos</t>
  </si>
  <si>
    <t>asexual,comprensión,descendiente,función,individuo,organismo,pluricelular,reproducción,ser vivo,sexual,unicelular,vital</t>
  </si>
  <si>
    <t>CN_06_03_CO_Recurso290</t>
  </si>
  <si>
    <t>animales,arqueas,bacterias,bioelementos,cadena alimenticia,carbono,Carl Woese,carroñero,célula,clasificación,dominios,ecosistema,Eucaria,hidrógeno,necrófago,nitrógeno,nutrición,oxígeno,plantas,polinización,protistas,relación,reproducción,seres vivos,virus</t>
  </si>
  <si>
    <t>CN_06_03_CO_Recurso300</t>
  </si>
  <si>
    <t>animales,arqueas,bacterias,eucariota,hongos,plantas,pluricelular,procariota,protista,seres vivos,unicelular</t>
  </si>
  <si>
    <t>CN_06_03_CO_Recurso310</t>
  </si>
  <si>
    <t>aerobia,anaerobia,arquea,asexual,autótrofos,bacteria,bacterias,bioelementos,carbono,Carl Woese,células,dominios,eucaria,eucariota,hidrógeno,moluscos,nitrógeno,nutrición,oxígeno,plantas,reinos,relación,reproducción,respiración,sexual,virus</t>
  </si>
  <si>
    <t>CN_06_03_CO_Recurso320</t>
  </si>
  <si>
    <t>CN_06_08_CO</t>
  </si>
  <si>
    <t>Los ecosistemas de Colombia y su conservación</t>
  </si>
  <si>
    <t>Reconoce características de los ecosistemas acuáticos</t>
  </si>
  <si>
    <t>adaptaciones,ciencias naturales,ecosistemas acuáticos,factores abióticos</t>
  </si>
  <si>
    <t>CN_06_08_CO_Recurso010</t>
  </si>
  <si>
    <t xml:space="preserve">Establece las características de los ecosistemas terrestres </t>
  </si>
  <si>
    <t>adaptaciones.,ecosistemas terrestres,factores abióticos,factores bióticos</t>
  </si>
  <si>
    <t>CN_06_08_CO_Recurso020</t>
  </si>
  <si>
    <t>Reconoce los biomas de selva en los diferentes continentes</t>
  </si>
  <si>
    <t>actividad,bioma de selva,biomas,continentes,ecosistema,selva</t>
  </si>
  <si>
    <t>CN_06_08_CO_Recurso030</t>
  </si>
  <si>
    <t>Los ecosistemas acuáticos y los ecosistemas terrestres</t>
  </si>
  <si>
    <t>ecosistemas,ecosistemas acuáticos,ecosistemas terrestres</t>
  </si>
  <si>
    <t>CN_06_08_CO_Recurso040</t>
  </si>
  <si>
    <t>Observa diferentes tipos de ecosistemas</t>
  </si>
  <si>
    <t>CN_06_08_CO_Recurso050</t>
  </si>
  <si>
    <t>Refuerza tu aprendizaje: Tipos de ecosistemas</t>
  </si>
  <si>
    <t>ecosistemas,tipos de ecosistemas</t>
  </si>
  <si>
    <t>CN_06_08_CO_Recurso060</t>
  </si>
  <si>
    <t>Refuerza tu aprendizaje: Los ecosistemas de Colombia</t>
  </si>
  <si>
    <t>ecosistemas,factores abióticos,factores bióticos,tipos de ecosistemas</t>
  </si>
  <si>
    <t>CN_06_08_CO_Recurso070</t>
  </si>
  <si>
    <t xml:space="preserve">Colombia, un país megadiverso   </t>
  </si>
  <si>
    <t>biodiversidad,Colombia,ecosistemas,megadiversidad</t>
  </si>
  <si>
    <t>CN_06_08_CO_Recurso080</t>
  </si>
  <si>
    <t>Competencias: reconocimiento de los países megadiversos</t>
  </si>
  <si>
    <t>biodiversidad,megadiversidad,países megadiversos</t>
  </si>
  <si>
    <t>CN_06_08_CO_Recurso090</t>
  </si>
  <si>
    <t>Refuerza tu aprendizaje: La biodiversidad de Colombia</t>
  </si>
  <si>
    <t>ecología,ecosistemas,factores abióticos,factores bióticos,tipos de ecosistemas</t>
  </si>
  <si>
    <t>CN_06_08_CO_Recurso100</t>
  </si>
  <si>
    <t>Identifica las condiciones del desierto</t>
  </si>
  <si>
    <t>,Colombia,desierto,ecología,ecosistemas</t>
  </si>
  <si>
    <t>CN_06_08_CO_Recurso110</t>
  </si>
  <si>
    <t>Observa las características de la selva húmeda tropical</t>
  </si>
  <si>
    <t>ecosistema,selva húmeda</t>
  </si>
  <si>
    <t>CN_06_08_CO_Recurso120</t>
  </si>
  <si>
    <t>Características de los ecosistemas terrestres de Colombia</t>
  </si>
  <si>
    <t>Colombia,desiertos,ecosistemas,ecosistemas terrestres,páramos,sabanas,selva andina,selva húmeda</t>
  </si>
  <si>
    <t>CN_06_08_CO_Recurso130</t>
  </si>
  <si>
    <t>Reconoce los ecosistemas terrestres de Colombia</t>
  </si>
  <si>
    <t>Colombia,ecosistemas,ecosistemas terrestres</t>
  </si>
  <si>
    <t>CN_06_08_CO_Recurso140</t>
  </si>
  <si>
    <t>Refuerza tu aprendizaje: Los ecosistemas terrestres de Colombia</t>
  </si>
  <si>
    <t>consolidación,ecología,ecosistemas,ecosistemas terrestres,factores abióticos,factores bióticos</t>
  </si>
  <si>
    <t>CN_06_08_CO_Recurso150</t>
  </si>
  <si>
    <t>Caracteriza ecosistemas acuáticos de agua dulce</t>
  </si>
  <si>
    <t>Colombia,ecosistemas acuáticos,ecosistemas de agua dulce</t>
  </si>
  <si>
    <t>CN_06_08_CO_Recurso160</t>
  </si>
  <si>
    <t>Establece las características de dos ecosistemas marinos</t>
  </si>
  <si>
    <t>arrecife coralino,biodiversidad,ecosistema marino,manglar</t>
  </si>
  <si>
    <t>CN_06_08_CO_Recurso170</t>
  </si>
  <si>
    <t>Los ecosistemas acuáticos de Colombia</t>
  </si>
  <si>
    <t>arrecifes de coral,Colombia,ecosistemas,ecosistemas acuáticos,embalses,lagunas,lagunas costeras,manglares,ríos</t>
  </si>
  <si>
    <t>CN_06_08_CO_Recurso180</t>
  </si>
  <si>
    <t>Refuerza tu aprendizaje: Los ecosistemas acuáticos de Colombia</t>
  </si>
  <si>
    <t>actividad,consolidación,ecosistemas,ecosistemas acuáticos,factores abióticos,factores bióticos</t>
  </si>
  <si>
    <t>CN_06_08_CO_Recurso190</t>
  </si>
  <si>
    <t>Conoce los efectos de la deforestación sobre el río Magdalena</t>
  </si>
  <si>
    <t>deforestación,desbordamientos,río Magdalena,sedimentos</t>
  </si>
  <si>
    <t>CN_06_08_CO_Recurso200</t>
  </si>
  <si>
    <t>Ecosistemas protegidos de Colombia</t>
  </si>
  <si>
    <t>acuáticos,conservación,ecosistemas,terrestres</t>
  </si>
  <si>
    <t>CN_06_08_CO_Recurso210</t>
  </si>
  <si>
    <t xml:space="preserve">Amenazas a los ecosistemas de Colombia </t>
  </si>
  <si>
    <t>actividad,amenazas,ecosistemas de Colombia,problemas ambientales</t>
  </si>
  <si>
    <t>CN_06_08_CO_Recurso220</t>
  </si>
  <si>
    <t xml:space="preserve">Refuerza tu aprendizaje: Amenazas a los ecosistemas de Colombia </t>
  </si>
  <si>
    <t>amenaza,ecosistemas,ecosistemas colombianos,problema</t>
  </si>
  <si>
    <t>CN_06_08_CO_Recurso230</t>
  </si>
  <si>
    <t>Competencias: estudio sobre un ave vulnerable a la extinción</t>
  </si>
  <si>
    <t>extinción,investigación,perico de páramo,protección</t>
  </si>
  <si>
    <t>CN_06_08_CO_Recurso240</t>
  </si>
  <si>
    <t>Competencias: conocimiento de un área protegida de Colombia</t>
  </si>
  <si>
    <t>áreas protegidas,Colombia,escosistemas</t>
  </si>
  <si>
    <t>CN_06_08_CO_Recurso250</t>
  </si>
  <si>
    <t xml:space="preserve"> factores bióticos y abióticos.., problema,Amenaza,ecosistemas,ecosistemas colombianos</t>
  </si>
  <si>
    <t>CN_06_08_CO_Recurso260</t>
  </si>
  <si>
    <t>CN_06_08_CO_Recurso270</t>
  </si>
  <si>
    <t xml:space="preserve"> factores abióticos., factores bióticos,autoevaluación,Colombia,Ecosistemas</t>
  </si>
  <si>
    <t>CN_06_08_CO_Recurso280</t>
  </si>
  <si>
    <t>Características de los factores abióticos</t>
  </si>
  <si>
    <t>agua,ecosistema,factores abióticos,luz,suelo,temperatura</t>
  </si>
  <si>
    <t>CN_06_07_CO_Recurso290</t>
  </si>
  <si>
    <t>CN_06_02_CO_Recurso460</t>
  </si>
  <si>
    <t>La fuerza de la gravedad</t>
  </si>
  <si>
    <t>avión,fuerza,gravedad,masa,peso,planetas,Tierra</t>
  </si>
  <si>
    <t>CN_06_11_CO_Recurso320</t>
  </si>
  <si>
    <t xml:space="preserve">Los estados de la materia </t>
  </si>
  <si>
    <t>AN001192_CO</t>
  </si>
  <si>
    <t>cambio de estado,gas,líquido,materia,plasma,Sólido,volumen</t>
  </si>
  <si>
    <t>CN_06_09_CO_Recurso300</t>
  </si>
  <si>
    <t>Recurso M2A-01</t>
  </si>
  <si>
    <t>Recurso M101A-01</t>
  </si>
  <si>
    <t>Recurso M1C-01</t>
  </si>
  <si>
    <t>Recurso M12A-01</t>
  </si>
  <si>
    <t>Recurso F4-01</t>
  </si>
  <si>
    <t>Recurso M2C-01</t>
  </si>
  <si>
    <t>Recurso M101A-03</t>
  </si>
  <si>
    <t>Recurso M101A-04</t>
  </si>
  <si>
    <t>Recurso M10A-01</t>
  </si>
  <si>
    <t>Recurso M2C-02</t>
  </si>
  <si>
    <t>Recurso M1B-01</t>
  </si>
  <si>
    <t>Recurso M101A-05</t>
  </si>
  <si>
    <t>Recurso M102AB-01</t>
  </si>
  <si>
    <t>Recurso M102AB-02</t>
  </si>
  <si>
    <t>CN_09_01_CO</t>
  </si>
  <si>
    <t>El material hereditario y su expresión</t>
  </si>
  <si>
    <t>De ADN a proteínas</t>
  </si>
  <si>
    <t>ADN,ARN,proteína,ribosoma,traducción,transcripción</t>
  </si>
  <si>
    <t>CN_09_01_CO_Recurso010</t>
  </si>
  <si>
    <t>Refuerza tu aprendizaje: La biología molecular y la síntesis de proteínas</t>
  </si>
  <si>
    <t>ADN,ARN,biología molecular,dogma,proteina,transcriptasa reversa</t>
  </si>
  <si>
    <t>CN_09_01_CO_Recurso020</t>
  </si>
  <si>
    <t>Las moléculas de la herencia biológica</t>
  </si>
  <si>
    <t>Ácido nucleico,ADN,aminoácido,ARN,proteína</t>
  </si>
  <si>
    <t>CN_09_01_CO_Recurso030</t>
  </si>
  <si>
    <t>Repasa las características de los ácidos nucleicos</t>
  </si>
  <si>
    <t>ADN,ARN,azúcar,base nitrogenada,fostato,nucleótido</t>
  </si>
  <si>
    <t>CN_09_01_CO_Recurso040</t>
  </si>
  <si>
    <t>La estructura del ADN</t>
  </si>
  <si>
    <t>AN010221_CO</t>
  </si>
  <si>
    <t>adenina,ADN,citosina,desoxirribonucleico,desoxirribosa,fosfato,Francis Crick,genética,guanina,hélice,James D. Watson,material,molécula,nucleico,premio Nobel,timina</t>
  </si>
  <si>
    <t>CN_09_01_CO_Recurso050</t>
  </si>
  <si>
    <t>Repasa la composición y estructura del ADN</t>
  </si>
  <si>
    <t>ADN,azúcar,base nitrogenada,fosfato,nucleótido</t>
  </si>
  <si>
    <t>CN_09_01_CO_Recurso060</t>
  </si>
  <si>
    <t>Reconoce las diferencias entre el ARN y el ADN</t>
  </si>
  <si>
    <t>adenina,ADN,ARN,citosina,desoxirribosa,guanina,ribosa,timina,uracilo</t>
  </si>
  <si>
    <t>CN_09_01_CO_Recurso070</t>
  </si>
  <si>
    <t>Recuerda las características de las proteínas</t>
  </si>
  <si>
    <t>aminoácido,carbono,hidrógeno,nitrógeno,oxígeno,péptido,proteína</t>
  </si>
  <si>
    <t>CN_09_01_CO_Recurso080</t>
  </si>
  <si>
    <t>Repasa conceptos asociados a las moléculas de la herencia</t>
  </si>
  <si>
    <t>ADN,aminoácido,ARN,base nitrogenada,desoxirribosa,nucleótido,proteína,timina,uracilo</t>
  </si>
  <si>
    <t>CN_09_01_CO_Recurso090</t>
  </si>
  <si>
    <t>Refuerza tu aprendizaje: Las moléculas de la herencia</t>
  </si>
  <si>
    <t>ADN,ARN.aminoácido,nucleótido,proteína</t>
  </si>
  <si>
    <t>CN_09_01_CO_Recurso100</t>
  </si>
  <si>
    <t>Profundiza en el tema de la replicación del ADN</t>
  </si>
  <si>
    <t>ADN,enzimas,nucleótidos,polimerasa,replicación</t>
  </si>
  <si>
    <t>CN_09_01_CO_Recurso110</t>
  </si>
  <si>
    <t>Repasa el proceso de replicación</t>
  </si>
  <si>
    <t>ADN,cadenas,cebador,helicasa,hélice,nucleótido,polimerasa,replicación,SSB</t>
  </si>
  <si>
    <t>CN_09_01_CO_Recurso120</t>
  </si>
  <si>
    <t>Las mutaciones y sus tipos</t>
  </si>
  <si>
    <t>adición,aminoácido,aneuploidía,base nitrogenada,cromosoma,cromosómica,deleción,duplicación,eliminación,gen,génica,genómica,inversión,marco de lectura,monosomía,mutación,poliploidía,síndrome,sustitución,tetrasomía,translocación,triplete,trisomía</t>
  </si>
  <si>
    <t>CN_09_01_CO_Recurso130</t>
  </si>
  <si>
    <t>¿Qué sabes de las mutaciones?</t>
  </si>
  <si>
    <t>ADN,aminoácido,base,cromosómica,enzima,génica,genómica,mutación,nitrogenada,proteína,replicación</t>
  </si>
  <si>
    <t>CN_09_01_CO_Recurso140</t>
  </si>
  <si>
    <t>Refuerza tu aprendizaje: La replicación del ADN y las mutaciones</t>
  </si>
  <si>
    <t>ADN,cromosoma,deleción,información genética,mutación,polimerasa,replicación</t>
  </si>
  <si>
    <t>CN_09_01_CO_Recurso150</t>
  </si>
  <si>
    <t>El proceso de transcripción</t>
  </si>
  <si>
    <t>ADN,ARN,cebador,gen,genética,helicasa,nucleótidos,polimerasa,ribonucleótido,transcripción</t>
  </si>
  <si>
    <t>CN_09_01_CO_Recurso160</t>
  </si>
  <si>
    <t>El paso de ADN a ARN</t>
  </si>
  <si>
    <t>ADN,ARN,helicasa,polimerasa,promotor,rho,transcripción</t>
  </si>
  <si>
    <t>CN_09_01_CO_Recurso170</t>
  </si>
  <si>
    <t>El proceso de traducción</t>
  </si>
  <si>
    <t>ADN,aminoácidos,ARN,ARNm,ARNr,ARNt,codones,gen,genética,nucleótidos,proteína,ribosomas,síntesis de proteínas,traducción</t>
  </si>
  <si>
    <t>CN_09_01_CO_Recurso180</t>
  </si>
  <si>
    <t>La transcripción y la traducción</t>
  </si>
  <si>
    <t>ADN,aminoácidos,ARN,código,codón,gen,genético,nucleótidos,proteína,síntesis de proteínas,traducción,transcripción</t>
  </si>
  <si>
    <t>CN_09_01_CO_Recurso190</t>
  </si>
  <si>
    <t>¿Qué es el código genético?</t>
  </si>
  <si>
    <t>adenina,ADN,aminoácido,ARN,bases nitrogenadas,citosina,código genético,gen,guanina,nucleótido,proteína,síntesis de proteínas,traducción,uracilo</t>
  </si>
  <si>
    <t>CN_09_01_CO_Recurso200</t>
  </si>
  <si>
    <t>Practica con el código genético</t>
  </si>
  <si>
    <t>adenina,ADN,aminoácido,ARN,base nitrogenada,citosina,código genético,codón,guanina,nucleótido,proteína,uracilo</t>
  </si>
  <si>
    <t>CN_09_01_CO_Recurso210</t>
  </si>
  <si>
    <t>Conoce la regulación genética</t>
  </si>
  <si>
    <t>ADN,ARN,genes,proteínas,regulación,traducción,transcripción</t>
  </si>
  <si>
    <t>CN_09_01_CO_Recurso220</t>
  </si>
  <si>
    <t>Reconoce la secuencia de eventos que ocurren durante la síntesis de proteínas</t>
  </si>
  <si>
    <t>aminoácido,ARNm,ARNt,proteína,ribosoma,traducción</t>
  </si>
  <si>
    <t>CN_09_01_CO_Recurso230</t>
  </si>
  <si>
    <t>Refuerza tu aprendizaje: La síntesis de proteínas</t>
  </si>
  <si>
    <t>ADN,ARN,código genético,proteína,regulación genética,traducción,transcripción</t>
  </si>
  <si>
    <t>CN_09_01_CO_Recurso240</t>
  </si>
  <si>
    <t>Refuerza tu aprendizaje: El ADN, el ARN y la síntesis de proteínas</t>
  </si>
  <si>
    <t>ADN,aminoácido,ARN,base nitrogenada,código,codón,cromosómica,desoxirribonucleico,gen,genética,mutación,nucleico,nucleótido,proteína,ribonucleico,ribosoma,síntesis,traducción,transcripción</t>
  </si>
  <si>
    <t>CN_09_01_CO_Recurso250</t>
  </si>
  <si>
    <t>La naturaleza del cáncer como falla genética</t>
  </si>
  <si>
    <t>apoptosis,cáncer,célula,expresión,gen,genes,metástasis,mutación,oncogen,protooncogen,regulación,tumor</t>
  </si>
  <si>
    <t>CN_09_01_CO_Recurso260</t>
  </si>
  <si>
    <t>Reconoce el significado de términos asociados al cáncer</t>
  </si>
  <si>
    <t>ADN,apoptosis,cáncer,ciclo celular,enfermedad,gen,metástasis,mutación,oncogén</t>
  </si>
  <si>
    <t>CN_09_01_CO_Recurso270</t>
  </si>
  <si>
    <t>Refuerza tu aprendizaje: El cáncer</t>
  </si>
  <si>
    <t>ADN,cáncer,ciclo celular,metástasis,mutación,oncogén,tumor,tumor benigno,tumor maligno</t>
  </si>
  <si>
    <t>CN_09_01_CO_Recurso280</t>
  </si>
  <si>
    <t>Competencias: el rompecabezas de ADN</t>
  </si>
  <si>
    <t>adenina,ADN,citosina,desoxirribosa,fosfato,guanina,replicación,timina,traducción,transcripción</t>
  </si>
  <si>
    <t>CN_09_01_CO_Recurso290</t>
  </si>
  <si>
    <t>Competencias: mutaciones y traducción</t>
  </si>
  <si>
    <t>ADN,aminoácido,ARN,código genético,codón,genética,mutación,proteína,síntesis de proteínas,traducción,transcripción</t>
  </si>
  <si>
    <t>CN_09_01_CO_Recurso300</t>
  </si>
  <si>
    <t>Proyecto: investigación acerca del cáncer</t>
  </si>
  <si>
    <t>ADN,cáncer,enfermedad,metástasis,molécula,mutación,oncogén,tumor</t>
  </si>
  <si>
    <t>CN_09_01_CO_Recurso310</t>
  </si>
  <si>
    <t xml:space="preserve">Competencias: analizar las variables de un proyecto de investigación </t>
  </si>
  <si>
    <t>cloro,conclusiones,datos,experimento,factor de diseño,gráficos,grupo control,hipótesis,lechuga,variable independiente,variable respuesta,variables</t>
  </si>
  <si>
    <t>CN_09_01_CO_Recurso320</t>
  </si>
  <si>
    <t>ADN,ARN,mutación,proteína,replicación,síntesis de proteínas,traducción,transcripción</t>
  </si>
  <si>
    <t>CN_09_01_CO_Recurso330</t>
  </si>
  <si>
    <t>CN_09_01_CO_Recurso340</t>
  </si>
  <si>
    <t>ADN,aminoácido,ARN,cáncer,código genético,codón,enzima,expresión genética,genética,nucleótido,proteína,regulación genética,replicación,síntesis,traducción,transcripción</t>
  </si>
  <si>
    <t>CN_09_01_CO_Recurso350</t>
  </si>
  <si>
    <t>Aportes de la química a la medicina</t>
  </si>
  <si>
    <t>analgésicos,antibióticos,cloro,detección de hormonas,diagnóstico,enfermedades,flúor,medicamentos,medicina,ozono,prevención,química,química sanguínea,tratamiento</t>
  </si>
  <si>
    <t>CN_07_13_CO_Recurso370</t>
  </si>
  <si>
    <t>Las Ciencias Naturales y la medicina</t>
  </si>
  <si>
    <t>adn,anestesia,astronomía,avances médicos,biología,física,geología,medicina,penicilina,química,teoría microbiana,vacuna</t>
  </si>
  <si>
    <t>CN_07_13_CO_Recurso380</t>
  </si>
  <si>
    <t>CN_06_04_CO</t>
  </si>
  <si>
    <t>La nutrición de los seres vivos</t>
  </si>
  <si>
    <t>La nutrición en los seres vivos</t>
  </si>
  <si>
    <t>animales,circulación,digestión,enzimas,excreción,fotosíntesis,ingestión,nutrición,nutrientes,plantas,respiración,seres vivos,sistema circulatorio,sistema digestivo,sistema excretor,sistema respiratorio,unicelular</t>
  </si>
  <si>
    <t>CN_06_04_CO_Recurso010</t>
  </si>
  <si>
    <t>Los sistemas relacionados con la nutrición</t>
  </si>
  <si>
    <t>ingestión,metabolismo,nutrición,sistema circulatorio,sistema digestivo,sistema excretor,sistema respiratorio</t>
  </si>
  <si>
    <t>CN_06_04_CO_Recurso020</t>
  </si>
  <si>
    <t>La nutrición autótrofa y heterótrofa</t>
  </si>
  <si>
    <t>algas,autótrofa,bacterias fijadoras de nitrógeno,carnívoro,heterótrofa,nutrición,omnívoro,organismos,quimiosintético,saprófito,seres vivos</t>
  </si>
  <si>
    <t>CN_06_04_CO_Recurso030</t>
  </si>
  <si>
    <t>Las características de la nutrición</t>
  </si>
  <si>
    <t>autótrofa,circulación,digestión,enzimas,excreción,heterótrofo,metabolismo,nutrición,oxígeno,productores</t>
  </si>
  <si>
    <t>CN_06_04_CO_Recurso040</t>
  </si>
  <si>
    <t>La cadena trófica</t>
  </si>
  <si>
    <t>buitre,cadena trófica,cebra,consumidores,descomponedores,hongos,león,plantas,productores</t>
  </si>
  <si>
    <t>CN_06_04_CO_Recurso050</t>
  </si>
  <si>
    <t>Reconoce los tipos de nutrición</t>
  </si>
  <si>
    <t>autótrofo,herbívoro,heterótrofo,nutrición,quimiosintético,saprófito,seres vivos</t>
  </si>
  <si>
    <t>CN_06_04_CO_Recurso060</t>
  </si>
  <si>
    <t>Refuerza tu aprendizaje: El concepto de nutrición</t>
  </si>
  <si>
    <t>alimentación,autótrofa,cadena alimenticia,carnívoros,consumidores,descomponedores,fotosíntesis,herbívoros,heterótrofa,nutrición,omnívoros,productores,saprófitos,seres vivos</t>
  </si>
  <si>
    <t>CN_06_04_CO_Recurso070</t>
  </si>
  <si>
    <t>¿Dónde se encuentran los bioelementos?</t>
  </si>
  <si>
    <t>agua,aire,bacterias,bioelemento,carnívoro,herbívoro,materia orgánica,nitrógeno,nutrición,nutrientes,omnívoro,oxígeno,suelo</t>
  </si>
  <si>
    <t>CN_06_04_CO_Recurso080</t>
  </si>
  <si>
    <t>Identifica los bioelementos primarios y sus funciones</t>
  </si>
  <si>
    <t>ATP,bioelementos,carbono,clorofila,fósforo,hidrógeno,nitrógeno,oxígeno,proteínas</t>
  </si>
  <si>
    <t>CN_06_04_CO_Recurso090</t>
  </si>
  <si>
    <t>Clasifica los bioelementos</t>
  </si>
  <si>
    <t>bioelementos primarios,bioelementos secundarios,calcio,carbono,cloro,cobre,cromo,fósforo,hidrógeno,hierro,magnesio,molibdeno,nirógeno,oligoelementos,oxígeno,potasio,seres vivos,sodio,zinc</t>
  </si>
  <si>
    <t>CN_06_04_CO_Recurso100</t>
  </si>
  <si>
    <t>Funciones de los bioelementos</t>
  </si>
  <si>
    <t>ADP,anemia,ATP,azufre,bioelementos,calcio,carbono,hidrógeno,hierro,huesos,nitrógeno,plantas,potasio,proteínas,seres vivos</t>
  </si>
  <si>
    <t>CN_06_04_CO_Recurso110</t>
  </si>
  <si>
    <t>Refuerza tu aprendizaje: Los bioelementos</t>
  </si>
  <si>
    <t>azufre,bioelementos,calcio,fósforo,hierro,magnesio,nitrógeno,nutrición,plantas,potasio,seres vivos,tabla periódica</t>
  </si>
  <si>
    <t>CN_06_04_CO_Recurso120</t>
  </si>
  <si>
    <t>Los mecanismos de transporte celular</t>
  </si>
  <si>
    <t xml:space="preserve"> transporte pasivo,agua,ATP,bicapa lipídica,difusión facilitada,difusión simple,gradiente de concentración,membrana celular,ósmosis,proteína,transporte activo,transporte celular</t>
  </si>
  <si>
    <t>CN_06_04_CO_Recurso130</t>
  </si>
  <si>
    <t>Los mecanismos de nutrición en microorganismos</t>
  </si>
  <si>
    <t>ATP,difusión ,endocitosis,endosoma,facilitada,fagocitosis,lípidos,membrana,pseudópodos,vesícula</t>
  </si>
  <si>
    <t>CN_06_04_CO_Recurso140</t>
  </si>
  <si>
    <t>¿Cómo se nutren los microorganismos?</t>
  </si>
  <si>
    <t>ATP,difusión facilitada,difusión simple,fagocitosis,lípidos,membrana celular,microorganismos,nutrición,pinocitosis,proteína,transporte activo,transporte pasivo</t>
  </si>
  <si>
    <t>CN_06_04_CO_Recurso150</t>
  </si>
  <si>
    <t>Relaciona conceptos de la nutrición en bacterias y arqueas</t>
  </si>
  <si>
    <t>arqueas,autótrofo,bacterias,cianobacterias,heterótrofo,parásitos,saprófitos</t>
  </si>
  <si>
    <t>CN_06_04_CO_Recurso160</t>
  </si>
  <si>
    <t>¿Cómo es la nutrición en protistas?</t>
  </si>
  <si>
    <t>absorción,algas,depredadores,eucariotas,fotosíntesis,parásito,protistas,pseudópodos,saprófito</t>
  </si>
  <si>
    <t>CN_06_04_CO_Recurso170</t>
  </si>
  <si>
    <t>¿Qué sabes sobre la nutrición en organismos microscópicos?</t>
  </si>
  <si>
    <t>bacterias,depredadores,descomponedores,membrana celular,microorganismos,pinocitosis,protistas ,pseudópodos,quimiosintéticos,saprófitos,transporte pasivo</t>
  </si>
  <si>
    <t>CN_06_04_CO_Recurso180</t>
  </si>
  <si>
    <t>Refuerza tu aprendizaje: La nutrición en los microorganismos</t>
  </si>
  <si>
    <t>bacteria,hongo,micorriza,microorganismos,nutrición,protista,transporte celular</t>
  </si>
  <si>
    <t>CN_06_04_CO_Recurso190</t>
  </si>
  <si>
    <t>La fotosíntesis</t>
  </si>
  <si>
    <t>AN010233_CO</t>
  </si>
  <si>
    <t>clorofila,cloroplasto,dióxido de carbono,energía lumínica,fase clara,fase oscura,fotosíntesis,función vital,glucosa,nutrición,oxígeno,reino planta,tilacoide</t>
  </si>
  <si>
    <t>CN_06_04_CO_Recurso200</t>
  </si>
  <si>
    <t>Ordena las etapas de la nutrición de las plantas</t>
  </si>
  <si>
    <t>Absorción,Agua,Fotosíntesis,Respiración,Sales minerales,Savia bruta,Savia elaborada,Transporte</t>
  </si>
  <si>
    <t>CN_06_04_CO_Recurso210</t>
  </si>
  <si>
    <t>¿Cómo se nutren las plantas?</t>
  </si>
  <si>
    <t>autótrofa,clorofila,dióxido de carbono,estoma,floema,fotosíntesis,luz solar,plantas,raíces,suelo,xilema</t>
  </si>
  <si>
    <t>CN_06_04_CO_Recurso220</t>
  </si>
  <si>
    <t>Los aparatos bucales de los animales</t>
  </si>
  <si>
    <t>águila,animales,aparato bucal,carnívoro,cerdo,chupador,colmillos,dientes,espirotrompa,folívoro,frugívoro,herbívoro,hormiga,incisivos,león,loro,mandíbulas,mapache,mariposa,masticador,metamorfosis,molares,nectarívoro,nutrición,omnívoro,oruga,oso negro,saltamontes,ser humano,seres vivos</t>
  </si>
  <si>
    <t>CN_06_04_CO_Recurso230</t>
  </si>
  <si>
    <t>La nutrición por filtración en los animales</t>
  </si>
  <si>
    <t>AN001017_CO</t>
  </si>
  <si>
    <t>aparato circulatorio,digestión,excreción,extracelular,filtración,intracelular,nutrición,pluricelular,respiración,transporte,unicelular</t>
  </si>
  <si>
    <t>CN_06_04_CO_Recurso240</t>
  </si>
  <si>
    <t>Conoce la variedad de procesos relacionados con la nutrición</t>
  </si>
  <si>
    <t>digestión,excreción,insecto,invertebrado,pez,respiración cutánea,respiración traqueal</t>
  </si>
  <si>
    <t>CN_06_04_CO_Recurso250</t>
  </si>
  <si>
    <t>Refuerza tu aprendizaje: La nutrición en las plantas y los animales</t>
  </si>
  <si>
    <t>absorción,animales,aves,buche,circulación,digestión,excreción,fotosíntesis,lombriz de tierra,molleja,plantas,respiración,respiración celular,seres vivos,vaca</t>
  </si>
  <si>
    <t>CN_06_04_CO_Recurso260</t>
  </si>
  <si>
    <t>CN_06_04_CO_Recurso270</t>
  </si>
  <si>
    <t>Competencias: observación del proceso de fotosíntesis en plantas</t>
  </si>
  <si>
    <t>agua,experimento,fotosíntesis,función,glucosa,luz,nutrición,observación,oxígeno,planta</t>
  </si>
  <si>
    <t>CN_06_04_CO_Recurso280</t>
  </si>
  <si>
    <t>Competencias: análisis de la nutrición en el reino animal</t>
  </si>
  <si>
    <t>alimento,análisis,animal,autótrofa,comprensión,función,heterótrofa,nutrición,ser vivo</t>
  </si>
  <si>
    <t>CN_06_04_CO_Recurso290</t>
  </si>
  <si>
    <t>Competencias: comprensión del desarrollo de la nutrición</t>
  </si>
  <si>
    <t>alimentación,alimento,animal,aparato,comprensión,desarrollo,función,nutrición,órgano,sistema</t>
  </si>
  <si>
    <t>CN_06_04_CO_Recurso300</t>
  </si>
  <si>
    <t>animales,bacterias,digestión ,fotosíntesis,hongos,nutrición,plantas,protistas,regurgitación,seres vivos,sistema circulatorio,sistema digestivo,sistema excretor,sistema respiratorio,transporte celular</t>
  </si>
  <si>
    <t>CN_06_04_CO_Recurso310</t>
  </si>
  <si>
    <t>animales,autótrofa,bacterias,carnívoros,circulación,digestión,excreción,herbívoros,heterótrofa,hongos,omnívoros,plantas,protozoos,respiración,saprófitos,seres vivos,transporte activo,transporte celular,transporte pasivo</t>
  </si>
  <si>
    <t>CN_06_04_CO_Recurso320</t>
  </si>
  <si>
    <t>absorción,algas,anaerobia,animales,autótrofa,bioelementos,catabolismo,difusión facilitada,difusión simple,digestión,heterótrofa,metabolismo,nutrición,oligoelementos,plantas,seres vivos,transporte activo</t>
  </si>
  <si>
    <t>CN_06_04_CO_Recurso330</t>
  </si>
  <si>
    <t>CN_08_09_CO</t>
  </si>
  <si>
    <t>Los ácidos y las bases</t>
  </si>
  <si>
    <t>Conoce el nombre de algunos ácidos y bases</t>
  </si>
  <si>
    <t>Ácidos,bases,nombres,nomenclatura IUPAC</t>
  </si>
  <si>
    <t>CN_08_09_CO_Recurso010</t>
  </si>
  <si>
    <t>Las características de los ácidos</t>
  </si>
  <si>
    <t>ácidos,corrosivo,irritante,ph</t>
  </si>
  <si>
    <t>CN_08_09_CO_Recurso020</t>
  </si>
  <si>
    <t>Conoce más acerca de los ácidos</t>
  </si>
  <si>
    <t>ácido,experimento,laboratorio,pH,reacción</t>
  </si>
  <si>
    <t>CN_08_09_CO_Recurso030</t>
  </si>
  <si>
    <t>Las características de las bases</t>
  </si>
  <si>
    <t>bases,clasificación de bases,corrosivos,irritante</t>
  </si>
  <si>
    <t>CN_08_09_CO_Recurso040</t>
  </si>
  <si>
    <t>Conoce más acerca de las bases</t>
  </si>
  <si>
    <t>base,débil,experimento,fuerte,laboratorio,pH,reacción</t>
  </si>
  <si>
    <t>CN_08_09_CO_Recurso050</t>
  </si>
  <si>
    <t>Las herramientas para conocer el riesgo de las sustancias</t>
  </si>
  <si>
    <t>ácidos,bases,carcinogénico,corrosivo,inflamable,irritante,radiactivo,seguridad,sustancias químicas,tóxico</t>
  </si>
  <si>
    <t>CN_08_09_CO_Recurso060</t>
  </si>
  <si>
    <t>¿Qué tantos sabes de los ácidos, bases y su importancia?</t>
  </si>
  <si>
    <t>,ácidos,bases,ionización,pH,pictogramas,sales</t>
  </si>
  <si>
    <t>CN_08_09_CO_Recurso070</t>
  </si>
  <si>
    <t>Refuerza tu aprendizaje: Qué son los ácidos y las bases</t>
  </si>
  <si>
    <t>ácidos,bases</t>
  </si>
  <si>
    <t>CN_08_09_CO_Recurso080</t>
  </si>
  <si>
    <t xml:space="preserve">Las teorías ácido-base </t>
  </si>
  <si>
    <t>ácido,Arrhenius,base,Bronsted,Lewis,neutralización,sal</t>
  </si>
  <si>
    <t>CN_08_09_CO_Recurso090</t>
  </si>
  <si>
    <t>Las herramientas para reconocer la importancia de las teorías ácido-base</t>
  </si>
  <si>
    <t>ácido,Arrhenius,base,Bronsted,hidrógeno,Lewis</t>
  </si>
  <si>
    <t>CN_08_09_CO_Recurso100</t>
  </si>
  <si>
    <t>Refuerza tu aprendizaje: Las teorías ácido-base</t>
  </si>
  <si>
    <t>Arrhenius,Brösted,donor dador,Lewis,neutralización,receptor,teorías ácido-base</t>
  </si>
  <si>
    <t>CN_08_09_CO_Recurso110</t>
  </si>
  <si>
    <t>La medición de pH</t>
  </si>
  <si>
    <t>ácido,base,cinta reveladora de pH,medición de pH,pH</t>
  </si>
  <si>
    <t>CN_08_09_CO_Recurso120</t>
  </si>
  <si>
    <t>Distingue entre ácidos y bases usando el concepto de pH</t>
  </si>
  <si>
    <t>ácido,base,hidróxido,neutro,pH,reacción</t>
  </si>
  <si>
    <t>CN_08_09_CO_Recurso130</t>
  </si>
  <si>
    <t>El cálculo de pH y la concentración de H?O+ en una solución</t>
  </si>
  <si>
    <t>ácido,base,concentración de iones hidronio,pH</t>
  </si>
  <si>
    <t>CN_08_09_CO_Recurso140</t>
  </si>
  <si>
    <t xml:space="preserve">El uso de soluciones reguladoras de pH </t>
  </si>
  <si>
    <t>bicarbonato,dióxido de carbono,pH,regulación del pH,sangre</t>
  </si>
  <si>
    <t>CN_08_09_CO_Recurso150</t>
  </si>
  <si>
    <t>¿Qué tanto sabes del concepto y de la escala de pH?</t>
  </si>
  <si>
    <t>ácido,base,dador de electrones,Lewis,pH,pOH</t>
  </si>
  <si>
    <t>CN_08_09_CO_Recurso160</t>
  </si>
  <si>
    <t>Refuerza tu aprendizaje: Actividades sobre el concepto y escala de pH</t>
  </si>
  <si>
    <t>escala de pH,pH,solución reguladora</t>
  </si>
  <si>
    <t>CN_08_09_CO_Recurso170</t>
  </si>
  <si>
    <t>Conoce los ácidos más comunes y sus usos</t>
  </si>
  <si>
    <t>ácido,aplicación,cítrico,común,uso,vinagre</t>
  </si>
  <si>
    <t>CN_08_09_CO_Recurso180</t>
  </si>
  <si>
    <t>Conoce las bases más comunes y sus usos</t>
  </si>
  <si>
    <t>amoníaco,antiácido,aplicación,base,común,uso</t>
  </si>
  <si>
    <t>CN_08_09_CO_Recurso190</t>
  </si>
  <si>
    <t>Refuerza tu aprendizaje: Los ácidos y las bases en la vida cotidiana</t>
  </si>
  <si>
    <t>ácido,ácido débil,ácido fuerte,aplicaciones,base,base débil,base fuerte,hidróxido,indicador,usos</t>
  </si>
  <si>
    <t>CN_08_09_CO_Recurso200</t>
  </si>
  <si>
    <t>Competencias: preparación de un indicador ácido-base</t>
  </si>
  <si>
    <t>acidez,ácido,base,basicidad,indicador,pH</t>
  </si>
  <si>
    <t>CN_08_09_CO_Recurso210</t>
  </si>
  <si>
    <t>Competencias: la construcción de la escala de pH</t>
  </si>
  <si>
    <t>ácido,base,escala de pH,indicador,pH,pOH</t>
  </si>
  <si>
    <t>CN_08_09_CO_Recurso220</t>
  </si>
  <si>
    <t>ácido,base,indicadores,pH,pOH,sales</t>
  </si>
  <si>
    <t>CN_08_09_CO_Recurso230</t>
  </si>
  <si>
    <t>ácido,base,pH,teorías ácido-base</t>
  </si>
  <si>
    <t>CN_08_09_CO_Recurso240</t>
  </si>
  <si>
    <t xml:space="preserve"> ácido, base, pOH, sal,pH</t>
  </si>
  <si>
    <t>CN_08_09_CO_Recurso250</t>
  </si>
  <si>
    <t>Identifica los órganos del sistema digestivo</t>
  </si>
  <si>
    <t>alimentos,aparato digestivo,boca,el esófago,el estómago,el intestino delgado y el intestino grueso,glándulas anejas,hígado,jugos,la faringe,nutrientes,páncreas,tubo digestivo</t>
  </si>
  <si>
    <t>CN_06_05_CO_Recurso310</t>
  </si>
  <si>
    <t>La fuerza en contra del movimiento</t>
  </si>
  <si>
    <t>fricción,fuerza de fricción,rozamiento</t>
  </si>
  <si>
    <t>CN_06_11_CO_Recurso330</t>
  </si>
  <si>
    <t>CN_08_01_CO</t>
  </si>
  <si>
    <t>El sistema nervioso</t>
  </si>
  <si>
    <t>La función del sistema nervioso</t>
  </si>
  <si>
    <t>estímulo,estímulo externo,estímulo interno,señal,sistema nervioso</t>
  </si>
  <si>
    <t>CN_08_01_CO_Recurso010</t>
  </si>
  <si>
    <t>Refuerza tu aprendizaje: Las reacciones al entorno</t>
  </si>
  <si>
    <t>estímulos,reacción,respuesta,sentidos,sistema nervioso</t>
  </si>
  <si>
    <t>CN_08_01_CO_Recurso020</t>
  </si>
  <si>
    <t>Conoce las partes de la neurona</t>
  </si>
  <si>
    <t>axon,cuerpo neuronal,dendritas,neurona,soma</t>
  </si>
  <si>
    <t>CN_08_01_CO_Recurso030</t>
  </si>
  <si>
    <t>Analiza la transmisión del impulso nervioso</t>
  </si>
  <si>
    <t>axón,dendritas,diferencia de potencial,impulso nervioso,iones,membrana celular,neuronas,potencial de acción,potencial de reposo,señal eléctrica,sistema nervioso,soma</t>
  </si>
  <si>
    <t>CN_08_01_CO_Recurso040</t>
  </si>
  <si>
    <t>Recuerda la función y la estructura de las neuronas</t>
  </si>
  <si>
    <t>axón,dendrita,impulso nervioso,neurona,soma</t>
  </si>
  <si>
    <t>CN_08_01_CO_Recurso050</t>
  </si>
  <si>
    <t>Los tipos de neuronas</t>
  </si>
  <si>
    <t>impulsos nerviosos,interneuronas,neuronas,neuronas motoras,neuronas sensoriales,sistema nervioso</t>
  </si>
  <si>
    <t>CN_08_01_CO_Recurso060</t>
  </si>
  <si>
    <t>Describe las funciones de las neuronas</t>
  </si>
  <si>
    <t>interneurona,neurona,neurona de asociación,neurona motora,neurona sensorial</t>
  </si>
  <si>
    <t>CN_08_01_CO_Recurso070</t>
  </si>
  <si>
    <t>Los receptores y los órganos efectores</t>
  </si>
  <si>
    <t>efectores,glándulas,músculos,neuronas,receptores,sentidos,sistema nervioso</t>
  </si>
  <si>
    <t>CN_08_01_CO_Recurso080</t>
  </si>
  <si>
    <t>Establece la relación entre neuronas, receptores y efectores</t>
  </si>
  <si>
    <t>efectores,estímulo,glándulas,músculos,neuronas,receptores</t>
  </si>
  <si>
    <t>CN_08_01_CO_Recurso090</t>
  </si>
  <si>
    <t>Infiere la transmisión de ila información entre las células</t>
  </si>
  <si>
    <t>axón,dendrita,estímulo,impulso nervioso,mielina,nervio,neurona,neurotransmisor,señal eléctrica,sinapsis,sináptico,soma,vaina</t>
  </si>
  <si>
    <t>CN_08_01_CO_Recurso100</t>
  </si>
  <si>
    <t>La plasticidad sináptica</t>
  </si>
  <si>
    <t>conexiones neuronales,neurona,neurotransmisor,plasticidad neuronal,plasticidad sináptica,sinapsis</t>
  </si>
  <si>
    <t>CN_08_01_CO_Recurso110</t>
  </si>
  <si>
    <t>¿Qué son las células gliales?</t>
  </si>
  <si>
    <t>células gliales,glía,mielina,neuronas,sistema nervioso</t>
  </si>
  <si>
    <t>CN_08_01_CO_Recurso120</t>
  </si>
  <si>
    <t>¿Qué sabes sobre la estructura del sistema nervioso?</t>
  </si>
  <si>
    <t>células gliales,efector,estímulo,glía,interneurona,mielina,neurona de asociación,neurona motora,neurona sensorial,neuronas,potencial de acción,receptor,receptores,respuesta,tipos de neuronas,vaina de mielina</t>
  </si>
  <si>
    <t>CN_08_01_CO_Recurso130</t>
  </si>
  <si>
    <t>Reconoce la estructura de las neuronas y sus diversos tipos</t>
  </si>
  <si>
    <t>axón,cuerpo,dendrita,interneurona,mielina,neurona de asociación,neurona motora,neurona sensitiva</t>
  </si>
  <si>
    <t>CN_08_01_CO_Recurso140</t>
  </si>
  <si>
    <t>Refuerza tu aprendizaje: La estructura del sistema nervioso</t>
  </si>
  <si>
    <t>axón,células gliales,cuerpo neuronal,dendritas,diferencia de potencial,estímulo,impulso nervioso,interneurona,mielina,neurona de asociación,neurona motora,neurona sensorial,neurotransmisores,potencial de acción,potencial de reposo,potencial eléctrico,respuesta,sinapsis,sistema nervioso,soma</t>
  </si>
  <si>
    <t>CN_08_01_CO_Recurso150</t>
  </si>
  <si>
    <t>La organización del sistema nervioso</t>
  </si>
  <si>
    <t>arco reflejo,bulbo raquídeo,cerebelo,cerebro,encéfalo,ganglios nerviosos,materia gris,médula espinal,meninges,nervios,nervios motores,nervios sensoriales,sistema nervioso,sistema nervioso autónomo,sistema nervioso central,sistema nervioso parasimpático,sistema nervioso periférico,sistema nervioso simpático,sistema nervioso somático,sistema nervioso vegetativo,sustancia blanca,sustancia gris</t>
  </si>
  <si>
    <t>CN_08_01_CO_Recurso160</t>
  </si>
  <si>
    <t>Comprende como está organizado el sistema nervioso</t>
  </si>
  <si>
    <t>sistema nervioso,sistema nervioso autónomo,sistema nervioso central,sistema nervioso parasimpático,sistema nervioso periférico,sistema nervioso simpático,sistema nervioso somático,sistema nervioso vegetativo</t>
  </si>
  <si>
    <t>CN_08_01_CO_Recurso170</t>
  </si>
  <si>
    <t>Identifica las partes del encéfalo</t>
  </si>
  <si>
    <t>bulbo,cerebelo,encéfalo,frontal,lóbulo,occipital,parietal,sistema nervioso,temporal</t>
  </si>
  <si>
    <t>CN_08_01_CO_Recurso180</t>
  </si>
  <si>
    <t>Conoce el sistema nervioso central y el periférico</t>
  </si>
  <si>
    <t>autónomo,central,cerebelo,columna vertebral,cráneo,encéfalo,involuntaria,médula espinal,nervio,neurona,periférico,sistema nervioso,somático,tallo encefálico,voluntaria</t>
  </si>
  <si>
    <t>CN_08_01_CO_Recurso190</t>
  </si>
  <si>
    <t>Refuerza tu aprendizaje: El sistema nervioso</t>
  </si>
  <si>
    <t>aferente,autónomo,axón,central,cerebelo,cerebro,de asociación,dendrita,eferente,encéfalo,estímulo,impulso eléctrico,involuntario,médula espinal,motora,neurona,neurotransmisor,parasimpático,periférico,procesar información,recibir,respuesta,señales nerviosas,sensitiva,simpático,sinapsis,sistema endocrino,sistema nervioso,soma,somática,somático,tallo,tejido nervioso,tronco encefálico,vaina de mielina,visceral,voluntario</t>
  </si>
  <si>
    <t>CN_08_01_CO_Recurso200</t>
  </si>
  <si>
    <t>Los tipos de alteraciones del sistema nervioso</t>
  </si>
  <si>
    <t>adicción,alteraciones,Alzheimer,demencia senil,drogas,enfermedades,insomnio,lesíon,lesión cerebral,neurotóxico,parálisis,Parkinson,sistema nervioso</t>
  </si>
  <si>
    <t>CN_08_01_CO_Recurso210</t>
  </si>
  <si>
    <t>El efecto de un golpe sobre el sistema nervioso</t>
  </si>
  <si>
    <t>alteraciones comportamentales,alteraciones del sistema nervioso,daños físicos,lesión cerebral,Phineas Gage</t>
  </si>
  <si>
    <t>CN_08_01_CO_Recurso220</t>
  </si>
  <si>
    <t>Resume las alteraciones químicas del sistema nervioso</t>
  </si>
  <si>
    <t>alteraciones del sistema nervioso,drogas,malnutrición,neurotóxicos,sistema nervioso,vitaminas</t>
  </si>
  <si>
    <t>CN_08_01_CO_Recurso230</t>
  </si>
  <si>
    <t>Juzga qué tipo de enfermedad es la meningitis</t>
  </si>
  <si>
    <t>Bacterias,cerebro,encéfalo,enfermedad,inflamación,médula espinal,meninges,meningitis,neuronas,sistema nervioso,virus</t>
  </si>
  <si>
    <t>CN_08_01_CO_Recurso240</t>
  </si>
  <si>
    <t>Clasifica las causas de alteración del sistema nervioso</t>
  </si>
  <si>
    <t>,alteraciones del sistema nervioso,causas físicas,causas químicas,enfermedades nerviosas,insomnio,neurotóxicos</t>
  </si>
  <si>
    <t>CN_08_01_CO_Recurso250</t>
  </si>
  <si>
    <t>Refuerza tu aprendizaje: Las alteraciones del sistema nervioso</t>
  </si>
  <si>
    <t>alteraciones del sistema nervioso,drogas,enfermedades nerviosas,malnutrición,neurotransmisores,parálisis,pérdida de sensibilidad,sistema nervioso central,sistema nervioso periférico</t>
  </si>
  <si>
    <t>CN_08_01_CO_Recurso260</t>
  </si>
  <si>
    <t>Competencias: comprensión de la propagación de un estímulo</t>
  </si>
  <si>
    <t>comprensión,estímulo,experimento,impulso,nervio,neurona,órgano sensorial,sinapsis,sistema nervioso</t>
  </si>
  <si>
    <t>CN_08_01_CO_Recurso270</t>
  </si>
  <si>
    <t>Proyecto: identificación de las alteraciones del sistema nervioso</t>
  </si>
  <si>
    <t>alteración,análisis,comunidad,enfermedad,estudio,exposición oral,identificación,informativo,investigación,población,proyecto,síntesis,sistema endocrino,sistema nervioso,sociedad,territorio,tríptico</t>
  </si>
  <si>
    <t>CN_08_01_CO_Recurso280</t>
  </si>
  <si>
    <t>Competencias: planteamiento de hipótesis en un experimento</t>
  </si>
  <si>
    <t>análisis de datos,caso de estudio,conclusiones,experimento,formulación de preguntas,hipótesis,investigación,lateralidad,método científico,observación,plan de trabajo,sensaciones somáticas,variable</t>
  </si>
  <si>
    <t>CN_08_01_CO_Recurso290</t>
  </si>
  <si>
    <t>axón,dendritas,efector,glándula,interneurona,materia gris,músculo,neurona,neurona de asociación,neurona motora,neurona sensorial,neurotransmisor,plasticidad,potencial de acción,potencial de reposo,receptor,sinapsis,sistema nervioso,sistema nervioso autónomo,sistema nervioso central,sistema nervioso parasimpático,sistema nervioso periférico,sistema nervioso simpático,sistema nervioso somático,soma,sustancia blanca,sustancia gris</t>
  </si>
  <si>
    <t>CN_08_01_CO_Recurso300</t>
  </si>
  <si>
    <t>CN_08_01_CO_Recurso310</t>
  </si>
  <si>
    <t>,autónomo,axón,célula glial,cuerpo,dendritas,estímulo,neurona,neuronal,parasimpático,respuesta,simpático,sistema nervioso,sistema nervioso central,sistema nervioso periférico,soma,somático</t>
  </si>
  <si>
    <t>CN_08_01_CO_Recurso320</t>
  </si>
  <si>
    <t>Recurso F6-01</t>
  </si>
  <si>
    <t>La máquina de vapor</t>
  </si>
  <si>
    <t>AN010914_CO</t>
  </si>
  <si>
    <t>Recurso F7-01</t>
  </si>
  <si>
    <t>Recurso M4A-01</t>
  </si>
  <si>
    <t>Recurso F6B-01</t>
  </si>
  <si>
    <t>Recurso M14A-01</t>
  </si>
  <si>
    <t>Recurso F13-01</t>
  </si>
  <si>
    <t>F13</t>
  </si>
  <si>
    <t>Recurso M10A-02</t>
  </si>
  <si>
    <t>VI010545_CO</t>
  </si>
  <si>
    <t>Recurso M1B-02</t>
  </si>
  <si>
    <t>CN_07_01_CO</t>
  </si>
  <si>
    <t>Los sistemas de locomoción en los seres vivos</t>
  </si>
  <si>
    <t>El movimiento en los seres vivos</t>
  </si>
  <si>
    <t>,alimento,animales,defensa,depredadores,desplazamiento,hábitat,locomoción,migrar,movimiento,refugio,seres vivos</t>
  </si>
  <si>
    <t>CN_07_01_CO_Recurso010</t>
  </si>
  <si>
    <t>Refuerza tu aprendizaje: La locomoción y su importancia</t>
  </si>
  <si>
    <t>,alimento,corales,desplazamiento,esponjas,locomoción,movimiento,seres vivos,sésil</t>
  </si>
  <si>
    <t>CN_07_01_CO_Recurso020</t>
  </si>
  <si>
    <t>Los estímulos asociados al movimiento en bacterias</t>
  </si>
  <si>
    <t>,aerotaxia,bacteria,campo mágnetico,fototaxia,luz,magnetotaxia,movimiento,oxígeno,químico,quimitoaxia</t>
  </si>
  <si>
    <t>CN_07_01_CO_Recurso030</t>
  </si>
  <si>
    <t>¿Cómo se mueven los procariotas?</t>
  </si>
  <si>
    <t>,deslizamiento,estímulo,fimbrias,flagelo,microorganismos,oxígeno,procariota</t>
  </si>
  <si>
    <t>CN_07_01_CO_Recurso040</t>
  </si>
  <si>
    <t>El movimiento en bacterias y arqueas</t>
  </si>
  <si>
    <t>,agentes químicos,arqueas,bacterias,deslizamiento,filamento,flagelo,fototaxia,luz,movimiento,proteína,quimiotaxia</t>
  </si>
  <si>
    <t>CN_07_01_CO_Recurso050</t>
  </si>
  <si>
    <t>Refuerza tu aprendizaje: La locomoción en bacterias y arqueas</t>
  </si>
  <si>
    <t>,arquea,bacteria,desplazamiento,flagelo,locomoción,microorganismo,movimiento,respuesta sensorial</t>
  </si>
  <si>
    <t>CN_07_01_CO_Recurso060</t>
  </si>
  <si>
    <t>La locomoción de los protozoos</t>
  </si>
  <si>
    <t>AN001108_CO</t>
  </si>
  <si>
    <t>ciliado,cilio,flagelado,flagelo,protoctista,protozoo,pseudópodo,rizópodo</t>
  </si>
  <si>
    <t>CN_07_01_CO_Recurso070</t>
  </si>
  <si>
    <t>Las estructuras de la locomoción en los protozoos</t>
  </si>
  <si>
    <t>,ciliados,flagelados,flagelo,locomoción,protozoos,pseudópodos,rizópodos</t>
  </si>
  <si>
    <t>CN_07_01_CO_Recurso080</t>
  </si>
  <si>
    <t>El movimiento en las algas</t>
  </si>
  <si>
    <t>,agua,alga,desplazamiento,flagelo,locomoción,luz solar,macroalga,microalga,movimiento</t>
  </si>
  <si>
    <t>CN_07_01_CO_Recurso090</t>
  </si>
  <si>
    <t>Refuerza tu aprendizaje: La locomoción en protistas</t>
  </si>
  <si>
    <t>algas,flotabilidad,fotosintético,locomoción,microorganismo,movimiento,procariota,protistas,rizópodos</t>
  </si>
  <si>
    <t>CN_07_01_CO_Recurso100</t>
  </si>
  <si>
    <t>¿Cómo responden las plantas a los estímulos externos?</t>
  </si>
  <si>
    <t>agua,estímulos,fototropismo,geotropismo,gravedad,gravitropismo,hidrotropismo,luz,plantas,quimiotropismo,tigmotropismo,tropismo</t>
  </si>
  <si>
    <t>CN_07_01_CO_Recurso110</t>
  </si>
  <si>
    <t>Los tipos de tropismos</t>
  </si>
  <si>
    <t>agua,fototropismo,geotropismo,hidrotropismo,luz,quimiotropismo,sustancias químicas,tigmotropismo,tropismos</t>
  </si>
  <si>
    <t>CN_07_01_CO_Recurso120</t>
  </si>
  <si>
    <t>Las plantas y las nastias</t>
  </si>
  <si>
    <t>agua,estímulo,fotonastia,hidronastia,luz,movimiento,nastia,nictinastia,noche,plantas,sismonastia,temperatura,termonastia</t>
  </si>
  <si>
    <t>CN_07_01_CO_Recurso130</t>
  </si>
  <si>
    <t>El movimiento en las plantas y los hongos</t>
  </si>
  <si>
    <t>,agua,circumnutación,espora,gameto,geotropismo,hidrotropismo,hongo,locomoción,luz,nastia,planta,tropismo</t>
  </si>
  <si>
    <t>CN_07_01_CO_Recurso140</t>
  </si>
  <si>
    <t>Reconoce los tipos de movimientos en las plantas</t>
  </si>
  <si>
    <t>circumnutaciones,estímulo,estomas,fototropismo,luz,nastia,nictinastia,planta,sismonastia,tropismo,tulipanes,zarcillo</t>
  </si>
  <si>
    <t>CN_07_01_CO_Recurso150</t>
  </si>
  <si>
    <t>Refuerza tu aprendizaje: La locomoción en los hongos y las plantas</t>
  </si>
  <si>
    <t>,esporas,flagelados,funciones vitales,gameto,hongos,locomoción,movimiento,plantas,semillas</t>
  </si>
  <si>
    <t>CN_07_01_CO_Recurso160</t>
  </si>
  <si>
    <t>Los tipos de esqueleto en los animales</t>
  </si>
  <si>
    <t>,animal,artrópodos,cartílago,cavidad gastrovascular,cnidarios,endoesqueleto,equinodermo,esqueleto,exoesqueleto,hidroesqueleto,hueso,invertebrados,muda,osteoblasto,osteocito,osteoclasto,proteínas,quitina,sistema vascular acuífero,tejido conectivo ,vertebrados</t>
  </si>
  <si>
    <t>CN_07_01_CO_Recurso170</t>
  </si>
  <si>
    <t>Clasifica los animales según su esqueleto</t>
  </si>
  <si>
    <t>animales,endoesqueleto,exoesqueleto,hidroesqueleto</t>
  </si>
  <si>
    <t>CN_07_01_CO_Recurso180</t>
  </si>
  <si>
    <t>Los tipos de músculos en los animales</t>
  </si>
  <si>
    <t>,animal,cardíaco,corazón,estriado,fibras,liso,músculo</t>
  </si>
  <si>
    <t>CN_07_01_CO_Recurso190</t>
  </si>
  <si>
    <t>La locomoción de la culebra</t>
  </si>
  <si>
    <t>AN001107_CO</t>
  </si>
  <si>
    <t>animal,ave,culebra,defensa,locomoción,movimiento,murciélago,pájaro,pato,rana,relación,saltamontes,ser vivo</t>
  </si>
  <si>
    <t>CN_07_01_CO_Recurso200</t>
  </si>
  <si>
    <t>¿Cómo se mueven los animales?</t>
  </si>
  <si>
    <t>,animales,caminar,correr,locomoción,nadar,reptar,sésil,volar</t>
  </si>
  <si>
    <t>CN_07_01_CO_Recurso210</t>
  </si>
  <si>
    <t>Identifica los animales según su locomoción</t>
  </si>
  <si>
    <t>correr,locomoción,nadar,reptar,volar</t>
  </si>
  <si>
    <t>CN_07_01_CO_Recurso220</t>
  </si>
  <si>
    <t>Refuerza tu aprendizaje: La locomoción en animales</t>
  </si>
  <si>
    <t>alimento,animal,esqueleto,locomoción,sistema muscular,vida sésil</t>
  </si>
  <si>
    <t>CN_07_01_CO_Recurso230</t>
  </si>
  <si>
    <t>Competencias: observación del movimiento en las plantas</t>
  </si>
  <si>
    <t>estoma,fotosíntesis,fototropismo,fríjol,luz solar,movimiento,plantas,semilla</t>
  </si>
  <si>
    <t>CN_07_01_CO_Recurso240</t>
  </si>
  <si>
    <t>Competencias: análisis de los tipos de movimiento en los animales</t>
  </si>
  <si>
    <t>CN_07_01_CO_Recurso250</t>
  </si>
  <si>
    <t>Competencias: formulación de preguntas en el método científico</t>
  </si>
  <si>
    <t>análisis de datos,ciencia,conclusiones,experimento,hipótesis,investigación,método científico,pregunta</t>
  </si>
  <si>
    <t>CN_07_01_CO_Recurso260</t>
  </si>
  <si>
    <t>animal,circumnutación,digitígrado,esqueleto,invertebrados,locomoción,microorganismo,migración,movimiento,muda,músculo,nastias,nutrición,planta,plantígrado,protozoo,respuesta sensorial,tropismos,ungulado</t>
  </si>
  <si>
    <t>CN_07_01_CO_Recurso270</t>
  </si>
  <si>
    <t>alga,animal,caminar,cartílago,cilio,circumnutación,endoesqueleto,esqueleto,exoesqueleto,flagelo,hidroesqueleto,hueo,locomoción,microorganismo,músculo,nadar,nastia,planta,protozoo,pseusópodo,reptar,saltar,seres vivos,taxia,tropismo,volar</t>
  </si>
  <si>
    <t>CN_07_01_CO_Recurso280</t>
  </si>
  <si>
    <t>actina,animal,cartílago,circumnutación,desplazamiento,esqueleto,flagelo,hidroesqueleto,hueso,locomoción,magnetotaxia,microorganismo,miosina,movimiento,músculo,planta,protozoo,quimiotropismo,rizópodo</t>
  </si>
  <si>
    <t>CN_07_01_CO_Recurso290</t>
  </si>
  <si>
    <t>CN_06_13_CO</t>
  </si>
  <si>
    <t>El uso de los recursos naturales</t>
  </si>
  <si>
    <t>CN_06_13_CO_Recurso010</t>
  </si>
  <si>
    <t>CN_06_13_CO_Recurso020</t>
  </si>
  <si>
    <t>CN_06_13_CO_Recurso030</t>
  </si>
  <si>
    <t>CN_06_13_CO_Recurso040</t>
  </si>
  <si>
    <t>CN_06_13_CO_Recurso050</t>
  </si>
  <si>
    <t>CN_06_13_CO_Recurso060</t>
  </si>
  <si>
    <t>CN_06_13_CO_Recurso070</t>
  </si>
  <si>
    <t>CN_06_13_CO_Recurso080</t>
  </si>
  <si>
    <t>CN_06_13_CO_Recurso090</t>
  </si>
  <si>
    <t>CN_06_13_CO_Recurso100</t>
  </si>
  <si>
    <t>CN_06_13_CO_Recurso110</t>
  </si>
  <si>
    <t>CN_06_13_CO_Recurso120</t>
  </si>
  <si>
    <t>CN_06_13_CO_Recurso130</t>
  </si>
  <si>
    <t>CN_06_13_CO_Recurso140</t>
  </si>
  <si>
    <t>CN_06_13_CO_Recurso150</t>
  </si>
  <si>
    <t>CN_06_13_CO_Recurso160</t>
  </si>
  <si>
    <t>CN_06_13_CO_Recurso170</t>
  </si>
  <si>
    <t>CN_06_13_CO_Recurso180</t>
  </si>
  <si>
    <t>CN_06_13_CO_Recurso190</t>
  </si>
  <si>
    <t>Recurso M10A-03</t>
  </si>
  <si>
    <t>CN_06_13_CO_Recurso200</t>
  </si>
  <si>
    <t>CN_06_13_CO_Recurso210</t>
  </si>
  <si>
    <t>CN_06_13_CO_Recurso220</t>
  </si>
  <si>
    <t>CN_06_13_CO_Recurso230</t>
  </si>
  <si>
    <t>CN_06_13_CO_Recurso240</t>
  </si>
  <si>
    <t>CN_06_13_CO_Recurso250</t>
  </si>
  <si>
    <t>CN_06_13_CO_Recurso260</t>
  </si>
  <si>
    <t>CN_06_13_CO_Recurso270</t>
  </si>
  <si>
    <t>CN_07_02_CO</t>
  </si>
  <si>
    <t>El sistema locomotor en el ser humano</t>
  </si>
  <si>
    <t>¿Qué es el sistema locomotor?</t>
  </si>
  <si>
    <t>esquelético,esqueleto,forma,fuerza,huesos,locomotor,movimiento,muscular,músculos,nervioso,protección,sistema,sostenimiento,tensión</t>
  </si>
  <si>
    <t>CN_07_02_CO_Recurso010</t>
  </si>
  <si>
    <t>Conoce las funciones del aparato locomotor</t>
  </si>
  <si>
    <t>actividad motora,aparato,calcio,calorífica,cuerpo,energía,eritrocitos,leucocitos,locomotor,muscular,nervioso,órgano,óseo,plaquetas,sistema,soporte</t>
  </si>
  <si>
    <t>CN_07_02_CO_Recurso020</t>
  </si>
  <si>
    <t>Refuerza tu aprendizaje: El movimiento y el sistema locomotor</t>
  </si>
  <si>
    <t>amarilla,aparato locomotor,apendicular,articulación,axial,cardíaco,cartílago,célula,compacto,condroblasto,condrocito,contracción,corto,distensión,esponjoso,esquelético,esqueleto,estriado,hueso,largo,ligamento,liso,matriz,médula ósea,movimiento,musculatura,músculo,osteoblasto,osteocito,osteoclasto,plano,protección,proteína,roja,sales minerales,sistema muscular,sistema óseo,sostén,tejido óseo</t>
  </si>
  <si>
    <t>CN_07_02_CO_Recurso030</t>
  </si>
  <si>
    <t>El esqueleto y sus funciones</t>
  </si>
  <si>
    <t>apendicular,articulaciones,axial,calcio,cartílago,cordado,dientes,endoesqueleto,esqueleto,esqueleto hidrostático,exoesqueleto,fósforo,glóbulos,hidroesqueleto,hueso,ligamento,músculo,tendón,vertebrado</t>
  </si>
  <si>
    <t>CN_07_02_CO_Recurso040</t>
  </si>
  <si>
    <t>Los tipos de hueso y su estructura</t>
  </si>
  <si>
    <t>costillas,cráneo,fémur,huesos,húmero,mano,pelvis,pie</t>
  </si>
  <si>
    <t>CN_07_02_CO_Recurso050</t>
  </si>
  <si>
    <t>¿Cómo están constituidos los huesos?</t>
  </si>
  <si>
    <t>articulación,cartílago,epífisis,esponjoso,esqueleto,médula,osteocito,osteoclasto,periostio,sistema óseo</t>
  </si>
  <si>
    <t>CN_07_02_CO_Recurso060</t>
  </si>
  <si>
    <t>Las articulaciones</t>
  </si>
  <si>
    <t>anfidiartrosis,articulación,cartílago articular,conectivo,diartrosis,ligamento,líquido,membrana,sinartrosis,sinovial,sistema óseo,tejido</t>
  </si>
  <si>
    <t>CN_07_02_CO_Recurso070</t>
  </si>
  <si>
    <t>Las estructuras que forman el sistema esquelético</t>
  </si>
  <si>
    <t>colágeno,columna vertebral,cráneo,elastina,huesos,pelvis,periostio,sistema esquelético</t>
  </si>
  <si>
    <t>CN_07_02_CO_Recurso080</t>
  </si>
  <si>
    <t>Identifica algunos huesos del cuerpo humano</t>
  </si>
  <si>
    <t>costilla,cráneo,fémur,húmero,rótula,tibia</t>
  </si>
  <si>
    <t>CN_07_02_CO_Recurso090</t>
  </si>
  <si>
    <t>El sistema óseo y sus partes</t>
  </si>
  <si>
    <t>articulación,cartílago,hueso,ligamento,osteoblastos,sistema óseo</t>
  </si>
  <si>
    <t>CN_07_02_CO_Recurso100</t>
  </si>
  <si>
    <t>Refuerza tu aprendizaje: El sistema esquelético</t>
  </si>
  <si>
    <t>amarilla,aparato locomotor,apendicular,articulación,axial,cartílago,célula,compacto,condroblasto,condrocito,corto,esponjoso,esqueleto,hueso,largo,ligamento,matriz,médula ósea,osteoblasto,osteocito,osteoclasto,plano,protección,proteína,roja,sales minerales,sistema óseo,sostén,tejido óseo</t>
  </si>
  <si>
    <t>CN_07_02_CO_Recurso110</t>
  </si>
  <si>
    <t>Los músculos voluntarios e involuntarios</t>
  </si>
  <si>
    <t>corazón,involuntario,músculos,tejido muscular cardíaco,tejido muscular esquelético,tejido muscular liso,voluntario</t>
  </si>
  <si>
    <t>CN_07_02_CO_Recurso120</t>
  </si>
  <si>
    <t>Conoce los músculos</t>
  </si>
  <si>
    <t>cardíaco,esquelético,estriado,fusiforme,liso,muscular,músculo,orbicular,plano,tejido</t>
  </si>
  <si>
    <t>CN_07_02_CO_Recurso130</t>
  </si>
  <si>
    <t>El tejido muscular</t>
  </si>
  <si>
    <t>actina,corazón,miofibrilla,miosina,tejido muscular cardiaco,tejido muscular esquelético,tejido muscular liso,vasos sanguíneos</t>
  </si>
  <si>
    <t>CN_07_02_CO_Recurso140</t>
  </si>
  <si>
    <t>¿Qué es el sistema muscular?</t>
  </si>
  <si>
    <t>actina,contracción,involuntario,miofilamento,miosina,movimiento,músculo,peniforme,pulmones,sistema muscular,tejido muscular,vejiga urinaria,voluntario</t>
  </si>
  <si>
    <t>CN_07_02_CO_Recurso150</t>
  </si>
  <si>
    <t>Clasifica las partes del sistema locomotor</t>
  </si>
  <si>
    <t>articulación,bíceps,codo,cráneo,fémur,gemelo,hueso,muñeca,músculo,rodilla,tibia,tobillo,tríceps</t>
  </si>
  <si>
    <t>CN_07_02_CO_Recurso160</t>
  </si>
  <si>
    <t>Refuerza tu aprendizaje: El sistema muscular</t>
  </si>
  <si>
    <t>actina,anular,aparato locomotor,cardíaco,contracción,distensión,esquelético,estriado,fibra,fusiforme,liso,miofibrilla,miofilamento,miosina,movimiento,musculatura,músculo,orbicular,plano,sistema muscular</t>
  </si>
  <si>
    <t>CN_07_02_CO_Recurso170</t>
  </si>
  <si>
    <t>Reconoce las enfermedades del sistema muscular y esquelético</t>
  </si>
  <si>
    <t>agujetas,cailco,colágeno,distensiones,distrofia muscular,enfermedades,músculo,osteoporosis,tirones</t>
  </si>
  <si>
    <t>CN_07_02_CO_Recurso180</t>
  </si>
  <si>
    <t>Refuerza tu aprendizaje: La salud del sistema locomotor</t>
  </si>
  <si>
    <t>aparato locomotor,artritis,artrosis,atrofia,calambre,desgarro,dislocación,distrofia,esguince,fractura,osteoporosis,sistema muscular,sistema óseo,tirón</t>
  </si>
  <si>
    <t>CN_07_02_CO_Recurso190</t>
  </si>
  <si>
    <t>Competencias: estudio de los nutrientes necesarios para el hueso</t>
  </si>
  <si>
    <t>calcificación,calcio,célula,comprensión,dieta,estudio,hueso,nutriente,ósea,osificación,sal mineral</t>
  </si>
  <si>
    <t>CN_07_02_CO_Recurso200</t>
  </si>
  <si>
    <t>Competencias: comprensión de la función de las articulaciones</t>
  </si>
  <si>
    <t>articulación,cartílago,construcción,experimento,hueso,ligamiento,modelo,móvil,movimiento,músculo,óseo</t>
  </si>
  <si>
    <t>CN_07_02_CO_Recurso210</t>
  </si>
  <si>
    <t>Competencias: comprensión del desarrollo del movimiento muscular</t>
  </si>
  <si>
    <t>aparato locomotor,comprensión,desarrollo,estudio,lectura,motor,movimiento,muscular,músculo,sistema muscular</t>
  </si>
  <si>
    <t>CN_07_02_CO_Recurso220</t>
  </si>
  <si>
    <t>Competencias: investigación sobre la osteoporosis</t>
  </si>
  <si>
    <t>aparato locomotor,degradación,enfermedad,estudio,hueso,investigación,lesión,óseo,osteoporosis,tejido</t>
  </si>
  <si>
    <t>CN_07_02_CO_Recurso230</t>
  </si>
  <si>
    <t>arco reflejo,calcio,hueso,matriz extracelular,médula ósea,músculo,ser humano,sistema locomotor,sistema nervioso,tendinitis,túnel carpiano</t>
  </si>
  <si>
    <t>CN_07_02_CO_Recurso240</t>
  </si>
  <si>
    <t>Mapa Conceptual</t>
  </si>
  <si>
    <t xml:space="preserve"> hombros,apendicular,artritis,atrofia,axial,cabeza,cadera,calambre,cartílago,columna vertebral,contracción,costillas,desgarro,esternón,extremidades,fractura,huesos,músculos,órganos,osteoporosis,sistema esquelético,sistema locomotor,sistema muscular</t>
  </si>
  <si>
    <t>CN_07_02_CO_Recurso250</t>
  </si>
  <si>
    <t>calcio,cartílago,condrobastos,condrocitos,diartrosis,esqueleto,huesecillos,hueso,locomoción,miofibrilla,mitocondria,músculo,sarcomero,ser humano,sistema locomotor,sistema nervioso</t>
  </si>
  <si>
    <t>CN_07_02_CO_Recurso260</t>
  </si>
  <si>
    <t>CN_06_10_CO</t>
  </si>
  <si>
    <t>El átomo</t>
  </si>
  <si>
    <t xml:space="preserve">El núcleo de los átomos </t>
  </si>
  <si>
    <t>carga positiva,masa,neutrones,protones</t>
  </si>
  <si>
    <t>CN_06_10_CO_Recurso010</t>
  </si>
  <si>
    <t xml:space="preserve">La corteza de los átomos </t>
  </si>
  <si>
    <t>átomo,carga,corteza,electrones,masa</t>
  </si>
  <si>
    <t>CN_06_10_CO_Recurso020</t>
  </si>
  <si>
    <t xml:space="preserve">La estructura del átomo </t>
  </si>
  <si>
    <t>VIN00098_CO</t>
  </si>
  <si>
    <t>átomo,corteza,electrón,estructura,neutrón,núcleo,protón</t>
  </si>
  <si>
    <t>CN_06_10_CO_Recurso030</t>
  </si>
  <si>
    <t xml:space="preserve">¿Qué tanto sabes de las características atómicas y los primeros modelos atómicos?  </t>
  </si>
  <si>
    <t>carga negativa,carga neutra,carga positiva,corteza,neutrón,nube de electrones,núcleo</t>
  </si>
  <si>
    <t>CN_06_10_CO_Recurso040</t>
  </si>
  <si>
    <t>Refuerza tu aprendizaje: El átomo y las partículas subatómicas</t>
  </si>
  <si>
    <t>anión,átomo,catión,electrón,enlace covalente,estructura de la materia,ión,iónico,protón</t>
  </si>
  <si>
    <t>CN_06_10_CO_Recurso050</t>
  </si>
  <si>
    <t>La historia de los modelos atómicos</t>
  </si>
  <si>
    <t>átomo,Bohr,configuración electrónica,Dalton,electrón,modelo atómico,neutrón,núcleo atómico,protón,Rutherford,Thomson</t>
  </si>
  <si>
    <t>CN_06_10_CO_Recurso060</t>
  </si>
  <si>
    <t>El modelo atómico de Demócrito</t>
  </si>
  <si>
    <t>átomo,Demócrito,materia</t>
  </si>
  <si>
    <t>CN_06_10_CO_Recurso070</t>
  </si>
  <si>
    <t>El modelo atómico de Dalton</t>
  </si>
  <si>
    <t>atómico,Dalton,núcleo</t>
  </si>
  <si>
    <t>CN_06_10_CO_Recurso080</t>
  </si>
  <si>
    <t>El modelo atómico de Thomson</t>
  </si>
  <si>
    <t>carga negativa,carga positiva,electrón,núcleo,protón,Thomson</t>
  </si>
  <si>
    <t>CN_06_10_CO_Recurso090</t>
  </si>
  <si>
    <t>El modelo atómico de Rutherford</t>
  </si>
  <si>
    <t>cargas eléctricas,electrones,neutrones,núcleo</t>
  </si>
  <si>
    <t>CN_06_10_CO_Recurso100</t>
  </si>
  <si>
    <t>Los modelos atómicos</t>
  </si>
  <si>
    <t>AN010169_CO</t>
  </si>
  <si>
    <t>Bohr,Chadwick,Dalton,Electrones,materia,neutrones,núcleo atómico,protones,Rutherford,Thomson</t>
  </si>
  <si>
    <t>CN_06_10_CO_Recurso110</t>
  </si>
  <si>
    <t>Refuerza tu aprendizaje: Los primeros modelos atómicos</t>
  </si>
  <si>
    <t>átomo,Dalton,Demócrito,modelo del átomo,Rutherford,Thomsom</t>
  </si>
  <si>
    <t>CN_06_10_CO_Recurso120</t>
  </si>
  <si>
    <t>El modelo cuántico del átomo</t>
  </si>
  <si>
    <t>cuantos,fotones,frecuencia,longitud de onda,Planck,radiación</t>
  </si>
  <si>
    <t>CN_06_10_CO_Recurso130</t>
  </si>
  <si>
    <t>El espectro electromagnético</t>
  </si>
  <si>
    <t>electromagnético,espectro,frecuencia,luz visible,onda</t>
  </si>
  <si>
    <t>CN_06_10_CO_Recurso140</t>
  </si>
  <si>
    <t>El modelo cuántico de Bohr</t>
  </si>
  <si>
    <t>electrones,estado excitado,estado fundamental,niveles,órbitas</t>
  </si>
  <si>
    <t>CN_06_10_CO_Recurso150</t>
  </si>
  <si>
    <t>El modelo atómico actual</t>
  </si>
  <si>
    <t>electrones,nivel,orbital,subnivel</t>
  </si>
  <si>
    <t>CN_06_10_CO_Recurso160</t>
  </si>
  <si>
    <t>Los modelos atómicos modernos y su configuración electrónica</t>
  </si>
  <si>
    <t>electrón,modelo atómico,nivel,orbital,protón,subnivel</t>
  </si>
  <si>
    <t>CN_06_10_CO_Recurso170</t>
  </si>
  <si>
    <t>El modelo atómico</t>
  </si>
  <si>
    <t>átomo,electrón,modelo atómico de Bohr,neutrón,número atómico,número másico,protón</t>
  </si>
  <si>
    <t>CN_06_10_CO_Recurso180</t>
  </si>
  <si>
    <t>Configuración electrónica</t>
  </si>
  <si>
    <t>configuración electrónica,nivel,número de electrones,orbitales,subnivel</t>
  </si>
  <si>
    <t>CN_06_10_CO_Recurso190</t>
  </si>
  <si>
    <t>Refuerza tu aprendizaje: Los modelos del átomo</t>
  </si>
  <si>
    <t>átomo,modelo del átomo,orbital,orbital atómico</t>
  </si>
  <si>
    <t>CN_06_10_CO_Recurso200</t>
  </si>
  <si>
    <t>El número atómico</t>
  </si>
  <si>
    <t>átomo,electrones,número atómico,protones</t>
  </si>
  <si>
    <t>CN_06_10_CO_Recurso210</t>
  </si>
  <si>
    <t>Practica con los números atómico y másico</t>
  </si>
  <si>
    <t>electrón,neutrón,número atómico,número másico,protón</t>
  </si>
  <si>
    <t>CN_06_10_CO_Recurso220</t>
  </si>
  <si>
    <t>Refuerza tu aprendizaje: Las características de los átomos</t>
  </si>
  <si>
    <t>átomo,carbono,electrones,neutrones,número atómico,protones</t>
  </si>
  <si>
    <t>CN_06_10_CO_Recurso230</t>
  </si>
  <si>
    <t>Competencias: evolución del modelo del átomo</t>
  </si>
  <si>
    <t>Bohr,electrones,modelos atómicos,niveles de energía,orbitales,protones,Rutherford,Thomson</t>
  </si>
  <si>
    <t>CN_06_10_CO_Recurso240</t>
  </si>
  <si>
    <t>Competencias: modelo atómico actual</t>
  </si>
  <si>
    <t>electrones,niveles,orbital,subniveles</t>
  </si>
  <si>
    <t>CN_06_10_CO_Recurso250</t>
  </si>
  <si>
    <t>electrones,modelos,neutrones,protones</t>
  </si>
  <si>
    <t>CN_06_10_CO_Recurso260</t>
  </si>
  <si>
    <t>átomo,electrones,estructura atómica,modelos atómicos,neutrones,numero atómico,numero másico,protones</t>
  </si>
  <si>
    <t>CN_06_10_CO_Recurso270</t>
  </si>
  <si>
    <t>configuración electrónica,modelo atómico,número atómico,número másico</t>
  </si>
  <si>
    <t>CN_06_10_CO_Recurso280</t>
  </si>
  <si>
    <t>CN_08_08_CO</t>
  </si>
  <si>
    <t>Las poblaciones naturales y las poblaciones humanas</t>
  </si>
  <si>
    <t>Las características de una población natural</t>
  </si>
  <si>
    <t>agrupada,aleatoria,densidad,distribución,poblaciones naturales,tamaño,uniforme</t>
  </si>
  <si>
    <t>CN_08_08_CO_Recurso010</t>
  </si>
  <si>
    <t>Reconoce la distribución espacial en las poblaciones</t>
  </si>
  <si>
    <t>agregada,al azar,distribución espacial,poblaciones naturales,uniforme</t>
  </si>
  <si>
    <t>CN_08_08_CO_Recurso020</t>
  </si>
  <si>
    <t xml:space="preserve">Refuerza tu aprendizaje: Las características de la población </t>
  </si>
  <si>
    <t>caracerísticas,densidad,distribución,poblacion natural,tamaño</t>
  </si>
  <si>
    <t>CN_08_08_CO_Recurso030</t>
  </si>
  <si>
    <t>La dinámica de las poblaciones naturales</t>
  </si>
  <si>
    <t>densidad,dinámica poblacional,distribución,edades,proporción,rangos,sexos,supervivencia</t>
  </si>
  <si>
    <t>CN_08_08_CO_Recurso040</t>
  </si>
  <si>
    <t>Identifica parámetros que inciden en el tamaño de la población</t>
  </si>
  <si>
    <t>cambios,parámetros,población,tamaño de la población</t>
  </si>
  <si>
    <t>CN_08_08_CO_Recurso050</t>
  </si>
  <si>
    <t>Refuerza tu aprendizaje: Parámetros que determinan la densidad de las poblaciones</t>
  </si>
  <si>
    <t>densidad,parámetros,población,tamaño de la población</t>
  </si>
  <si>
    <t>CN_08_08_CO_Recurso060</t>
  </si>
  <si>
    <t>El crecimiento poblacional y sus factores</t>
  </si>
  <si>
    <t>control poblacional,crecimiento poblacional,factores,población,recursos,reproducción</t>
  </si>
  <si>
    <t>CN_08_08_CO_Recurso070</t>
  </si>
  <si>
    <t>Reconoce los tipos de crecimiento poblacional</t>
  </si>
  <si>
    <t>densidad poblacional,distribución de edades,parámetros,población,proporción de sexos</t>
  </si>
  <si>
    <t>CN_08_08_CO_Recurso080</t>
  </si>
  <si>
    <t>¿Qué sabes sobre las estrategias de vida?</t>
  </si>
  <si>
    <t>estrategias de vida,población,reproducción</t>
  </si>
  <si>
    <t>CN_08_08_CO_Recurso090</t>
  </si>
  <si>
    <t>Refuerza tu aprendizaje: Estrategias de vida y curvas de supervivencia</t>
  </si>
  <si>
    <t>crecimiento,curvas de supervivencia,estrategias de vida,parámetros,poblaciones,reproducción</t>
  </si>
  <si>
    <t>CN_08_08_CO_Recurso100</t>
  </si>
  <si>
    <t>Evolución de los homínidos</t>
  </si>
  <si>
    <t>DI000178_CO</t>
  </si>
  <si>
    <t>antepasados,australopithecus,evolución,homínidos,Homo sapiens,humanos,población</t>
  </si>
  <si>
    <t>CN_08_08_CO_Recurso110</t>
  </si>
  <si>
    <t>La dispersión de la especie humana por el planeta Tierra</t>
  </si>
  <si>
    <t>dispersión,homínidos,poblamiento humano</t>
  </si>
  <si>
    <t>CN_08_08_CO_Recurso120</t>
  </si>
  <si>
    <t>Ordena las etapas de la evolución humana</t>
  </si>
  <si>
    <t>especie humana,evolución</t>
  </si>
  <si>
    <t>CN_08_08_CO_Recurso130</t>
  </si>
  <si>
    <t>Refuerza tu aprendizaje: Evolución y dispersión de los homínidos</t>
  </si>
  <si>
    <t>evolución humana,homínidos,Homo sapiens</t>
  </si>
  <si>
    <t>CN_08_08_CO_Recurso150</t>
  </si>
  <si>
    <t>Características de la población humana</t>
  </si>
  <si>
    <t>crecimiento poblacional,densidad,estrategia de vida,población humana,tamaño poblacional</t>
  </si>
  <si>
    <t>CN_08_08_CO_Recurso160</t>
  </si>
  <si>
    <t>Caracteriza el crecimiento de las poblaciones humanas</t>
  </si>
  <si>
    <t>crecimiento,distribución,humanos,población</t>
  </si>
  <si>
    <t>CN_08_08_CO_Recurso170</t>
  </si>
  <si>
    <t xml:space="preserve">Refuerza tu aprendizaje: La demografía humana </t>
  </si>
  <si>
    <t>demografía,densidad,mortalidad,natalidad,población</t>
  </si>
  <si>
    <t>CN_08_08_CO_Recurso180</t>
  </si>
  <si>
    <t>Competencias: determinación de la densidad de una población de cochinillas</t>
  </si>
  <si>
    <t>captura y recaptura,cochinillas,densidad,población</t>
  </si>
  <si>
    <t>CN_08_08_CO_Recurso190</t>
  </si>
  <si>
    <t>Competencias: análisis de la pirámide poblacional de Colombia</t>
  </si>
  <si>
    <t>DANE,distribución,edad,pirámide poblacional,sexo</t>
  </si>
  <si>
    <t>CN_08_08_CO_Recurso200</t>
  </si>
  <si>
    <t>Competencias: estudio de las nubes de langostas en África</t>
  </si>
  <si>
    <t>enjambre,langosta,plaga,superpoblación</t>
  </si>
  <si>
    <t>CN_08_08_CO_Recurso210</t>
  </si>
  <si>
    <t>Competencias: comparación entre los cromagnones y los neanderthales</t>
  </si>
  <si>
    <t>cromagnones,evolución,Homo sapiens,neanderthales,población</t>
  </si>
  <si>
    <t>CN_08_08_CO_Recurso220</t>
  </si>
  <si>
    <t>Competencias: análisis de pirámides poblacionales en países en desarrollo y desarrollados</t>
  </si>
  <si>
    <t>desarrollo,distribución,piramides de edad,población</t>
  </si>
  <si>
    <t>CN_08_08_CO_Recurso230</t>
  </si>
  <si>
    <t>curvas de crecimiento,densidad,distribución,emigración,exponencial,hominización,inmigración,logístico,mortalidad,natalidad,poblaciones humanas,poblaciones naturales</t>
  </si>
  <si>
    <t>CN_08_08_CO_Recurso240</t>
  </si>
  <si>
    <t>CN_08_08_CO_Recurso250</t>
  </si>
  <si>
    <t xml:space="preserve">Evaluación </t>
  </si>
  <si>
    <t>poblaciones humanas,poblaciones naturales</t>
  </si>
  <si>
    <t>CN_08_08_CO_Recurso260</t>
  </si>
  <si>
    <t>Competencias: comprensión del intercambio de gases en las plantas</t>
  </si>
  <si>
    <t>CN_06_06_CO_Recurso320</t>
  </si>
  <si>
    <t>CN_09_04_CO</t>
  </si>
  <si>
    <t>La clasificación biológica</t>
  </si>
  <si>
    <t>Los modelos de clasificación biológica</t>
  </si>
  <si>
    <t>animal,arquea,bacteria,Clasificación biológica,eucariota,fungi,mónera,procariota,vegetal</t>
  </si>
  <si>
    <t>CN_09_04_CO_Recurso010</t>
  </si>
  <si>
    <t>Las diferencias entre los sistemas de clasificación de los seres vivos</t>
  </si>
  <si>
    <t>Animalia,Archaea,autótrofo,características,clasificación biológica,dominio,eucariota,Fungi,heterótrofo,Mónera,parentesco,Plantae,pluricelular,procariota,Protista,reino,taxonomía,unicelular,Whittaker,Woese</t>
  </si>
  <si>
    <t>CN_09_04_CO_Recurso020</t>
  </si>
  <si>
    <t>Los científicos destacados en el desarrollo de la clasificación biológica</t>
  </si>
  <si>
    <t>Aristóteles,Clasificación biológica,Copeland,Haeckel,Linneo,Margulis,Whittakker,Woese</t>
  </si>
  <si>
    <t>CN_09_04_CO_Recurso030</t>
  </si>
  <si>
    <t>Refuerza tu aprendizaje: La importancia e historia de la clasificación biológica</t>
  </si>
  <si>
    <t xml:space="preserve"> parentesco,Animalia,Archaea,autótrofo,características,clasificación biológica,dominio,eucariota,Fungi,heterótrofo,Mónera,Plantae,pluricelular,procariota,Protista,reino,Taxonomía,unicelular,Whittaker,Woese</t>
  </si>
  <si>
    <t>CN_09_04_CO_Recurso040</t>
  </si>
  <si>
    <t>Los fundamentos de la taxonomía</t>
  </si>
  <si>
    <t>análogo,binomial,clasificación,especie,estructura,función,homólogo,seres vivos,taxa,taxón,Taxonomía</t>
  </si>
  <si>
    <t>CN_09_04_CO_Recurso060</t>
  </si>
  <si>
    <t>¿Cómo se organizan los taxones?</t>
  </si>
  <si>
    <t>categoría taxonómica,clase,división,Dominio,especie,familia,filo,género,orden,reino,taxa,taxón,taxonomía</t>
  </si>
  <si>
    <t>CN_09_04_CO_Recurso070</t>
  </si>
  <si>
    <t>Establece el orden de los taxones</t>
  </si>
  <si>
    <t>CN_09_04_CO_Recurso080</t>
  </si>
  <si>
    <t>animales,animalia,árbol,archaea,bacterias,biodiversidad,clase,clasificación,dominio,especie,familia,filo,filogenético,filogenia,fungi,género,hongos,mónera,orden,plantas,protista,reino,ser,taxonomía,vivo</t>
  </si>
  <si>
    <t>CN_09_04_CO_Recurso090</t>
  </si>
  <si>
    <t>Clasifica los organismos</t>
  </si>
  <si>
    <t>Archaea,Bacteria,Clase,Dominio,Eukarya,Familia,Hominidae,Insecta,Plantae,Reino,Taxonomía</t>
  </si>
  <si>
    <t>CN_09_04_CO_Recurso100</t>
  </si>
  <si>
    <t>Recuerda las distintas categorías taxonómicas</t>
  </si>
  <si>
    <t>CN_09_04_CO_Recurso110</t>
  </si>
  <si>
    <t>Refuerza tu aprendizaje: La taxonomía</t>
  </si>
  <si>
    <t>CN_09_04_CO_Recurso120</t>
  </si>
  <si>
    <t>Los dominios de la naturaleza</t>
  </si>
  <si>
    <t>animales,archaea,archaeobacteria,arquea,bacteria,clasificación biológica,dominio,eucariota,eukarya,hongos,plantas,procariota,protistas,reino</t>
  </si>
  <si>
    <t>CN_09_04_CO_Recurso130</t>
  </si>
  <si>
    <t>¿Cuáles son las características del dominio Bacteria?</t>
  </si>
  <si>
    <t>autótrofo,Bacteria,Dominio,heterótrofo,Nitrógeno,peptidoglucano,procariota,unicelular</t>
  </si>
  <si>
    <t>CN_09_04_CO_Recurso140</t>
  </si>
  <si>
    <t>¿Cuáles son las características del dominio Archaea?</t>
  </si>
  <si>
    <t>Archaea,Dominio,formilmetionina,metano,metanógeno,metionina,procariota,Taxonomía,unicelular</t>
  </si>
  <si>
    <t>CN_09_04_CO_Recurso150</t>
  </si>
  <si>
    <t>¿Cuáles son las características del dominio Eukarya?</t>
  </si>
  <si>
    <t>autótrofo,Dominio,eucariota,Eukarya,heterótrofo,macroscópico,núcleo,pluricelular,Taxonomía</t>
  </si>
  <si>
    <t>CN_09_04_CO_Recurso160</t>
  </si>
  <si>
    <t>Establece las diferencias entre los tres dominios de seres vivos</t>
  </si>
  <si>
    <t>Archaea,autótrofo,Bacteria,Dominio,eucariota,Eukarya,heterótrofo,macroscópico,microscópico,núcleo,pluricelular,procariota,Taxonomía</t>
  </si>
  <si>
    <t>CN_09_04_CO_Recurso170</t>
  </si>
  <si>
    <t>Refuerza tu aprendizaje: Los tres dominios de la naturaleza</t>
  </si>
  <si>
    <t>Archaea,arquea,Bacteria,Dominio,eucariota,Eukarya,Reino</t>
  </si>
  <si>
    <t>CN_09_04_CO_Recurso180</t>
  </si>
  <si>
    <t>Los seis reinos de la naturaleza</t>
  </si>
  <si>
    <t>animales,archaea,archaeobacteria,archeobacteria,arquea,bacteria,clasificación biológica,dominio,eubacteria,eucariota,eukarya,hongos,plantas,procariota,protistas,reino</t>
  </si>
  <si>
    <t>CN_09_04_CO_Recurso190</t>
  </si>
  <si>
    <t>¿Qué sabes sobre el reino Eubacteria?</t>
  </si>
  <si>
    <t>Bacteria,Dominio,Eubacteria,eucariota,Eukarya,Formilmetionina,Multicelular,Peptidoglucano,procariota,Reino,Taxonomía,Unicelular</t>
  </si>
  <si>
    <t>CN_09_04_CO_Recurso200</t>
  </si>
  <si>
    <t>¿Qué sabes sobre el reino archeobacteria?</t>
  </si>
  <si>
    <t>Archaea,autótrofo,Bacteria,Dominio,eucariota,Eukarya,heterótrofo,multicelular,procariota,Reino,unicelular</t>
  </si>
  <si>
    <t>CN_09_04_CO_Recurso210</t>
  </si>
  <si>
    <t>¿Qué sabes sobre los reinos eucariotas?</t>
  </si>
  <si>
    <t>Animales,autótrofo,Dominio,eucariota,Eukarya,heterótrofo,Hongo,multicelular,pared celular,Plantas,Protista,Reino,unicelular</t>
  </si>
  <si>
    <t>CN_09_04_CO_Recurso220</t>
  </si>
  <si>
    <t>Refuerza tu aprendizaje: Los reinos de la naturaleza</t>
  </si>
  <si>
    <t xml:space="preserve"> Eubacteria,Animales,Archaeobacteria,autótrofo,Dominio,eucariota,Eukarya,Fungi,heterótrofo,Hongo,multicelular,pared celular,Plantae,Plantas,Protista,Reino,unicelular</t>
  </si>
  <si>
    <t>CN_09_04_CO_Recurso230</t>
  </si>
  <si>
    <t>Competencias: clasificación de diferentes seres vivos</t>
  </si>
  <si>
    <t>clasificación,dominio,especie,organismos benéficos,reino,taxonomía</t>
  </si>
  <si>
    <t>CN_09_04_CO_Recurso240</t>
  </si>
  <si>
    <t>Competencias: invención de un sistema de clasificación taxonómica</t>
  </si>
  <si>
    <t>clasificación,criterios,grupos,taxón,taxonomía</t>
  </si>
  <si>
    <t>CN_09_04_CO_Recurso250</t>
  </si>
  <si>
    <t xml:space="preserve">Competencias: juego sobre las características de los dominios y los reinos de la naturaleza </t>
  </si>
  <si>
    <t>animales,animalia,archaea,archeobacteria,arqueas,bacteria,características,dominios,eucabteria,fungi,hongos,plantae,plantas,protista,reinos,taxonomía</t>
  </si>
  <si>
    <t>CN_09_04_CO_Recurso260</t>
  </si>
  <si>
    <t>CN_09_04_CO_Recurso270</t>
  </si>
  <si>
    <t>CN_09_04_CO_Recurso280</t>
  </si>
  <si>
    <t>Animalia,Archaea,Archaeobacteria,Bacteria,categoría taxonómica,Clase,clasificación,Dominio,Especie,Eubacteria,Eukarya,Familia,Fungi,Género,Orden,Plantae,Protista,Reino,taxa,taxón,Taxonomía</t>
  </si>
  <si>
    <t>CN_09_04_CO_Recurso290</t>
  </si>
  <si>
    <t>Competencias: identificación de las ciudades de Colombia con riesgo sísmico</t>
  </si>
  <si>
    <t>ciudades de Colombia,fallas geológicas,sismos,temblores,terremotos</t>
  </si>
  <si>
    <t>CN_07_06_CO_Recurso280</t>
  </si>
  <si>
    <t>CN_07_12_CO</t>
  </si>
  <si>
    <t>El universo y el sistema solar</t>
  </si>
  <si>
    <t>Teorías sobre el origen del universo</t>
  </si>
  <si>
    <t>big bang,estacionario,oscilatorio,teorías del universo,universo</t>
  </si>
  <si>
    <t>CN_07_12_CO_Recurso010</t>
  </si>
  <si>
    <t>Teorías de la creación del universo</t>
  </si>
  <si>
    <t>energía,materia,teoría,universo</t>
  </si>
  <si>
    <t>CN_07_12_CO_Recurso020</t>
  </si>
  <si>
    <t>¿Qué sabes de las teorías de la creación del universo?</t>
  </si>
  <si>
    <t>energía,materia,radiación,teoría,universo</t>
  </si>
  <si>
    <t>CN_07_12_CO_Recurso030</t>
  </si>
  <si>
    <t>Refuerza tu aprendizaje: ¿Qué sabes de las teorías de la creación del universo?</t>
  </si>
  <si>
    <t>CN_07_12_CO_Recurso040</t>
  </si>
  <si>
    <t>Composición y estructura del universo</t>
  </si>
  <si>
    <t>asteroides,cúmulos,estrellas,meteoros,planetas,supercúmuculos</t>
  </si>
  <si>
    <t>CN_07_12_CO_Recurso050</t>
  </si>
  <si>
    <t xml:space="preserve">Resume las características del universo </t>
  </si>
  <si>
    <t>asteroide,cometa,constelaciones,cuerpo celeste,estrella,galaxias,Júpiter,Luna,Marte,Mercurio,Neptuno,planeta,satélite,Saturno,sistema solar,Sol,Supernova,Tierra,Urano,Venus,Vía Láctea</t>
  </si>
  <si>
    <t>CN_07_12_CO_Recurso060</t>
  </si>
  <si>
    <t>Las estrellas</t>
  </si>
  <si>
    <t>AN001053_CO</t>
  </si>
  <si>
    <t>agujero negro,enana blanca,enana negra,estrella,estrella de neutrones,etapa,gigante roja,nebulosa,reacción termonuclear,Sol,supergigante roja,supernova,universo</t>
  </si>
  <si>
    <t>CN_07_12_CO_Recurso070</t>
  </si>
  <si>
    <t>Reconoce las etapas de la vida de una estrella</t>
  </si>
  <si>
    <t>agujero negro,enana blanca,enana negra,estrella,estrella de neutrones,gigante roja,nebulosa,sistema solar,sol,supergigante roja,supernova,universo</t>
  </si>
  <si>
    <t>CN_07_12_CO_Recurso080</t>
  </si>
  <si>
    <t>Identifica las estructuras del universo</t>
  </si>
  <si>
    <t>asteroide,cometa,estrella,galaxia,planeta</t>
  </si>
  <si>
    <t>CN_07_12_CO_Recurso090</t>
  </si>
  <si>
    <t>Refuerza tu aprendizaje: La composición del universo</t>
  </si>
  <si>
    <t>asteroide,capa,cometa,constelación,cuerpo celeste,estrella de tamaño grande,estrella de tamaño medio,galaxia,Luna,meteoriode,nebulosa,planeta enano,planeta exterior,planeta interior,plutoide,satélite,sistema solar,Sol,universo</t>
  </si>
  <si>
    <t>CN_07_12_CO_Recurso100</t>
  </si>
  <si>
    <t>El sistema solar</t>
  </si>
  <si>
    <t>AN001197_CO</t>
  </si>
  <si>
    <t>Júpiter,Marte,Mercurio,Neptuno,Plutón,Saturno,sistema solar,Sol,Tierra,universo,Urano,Venus,Vía Láctea</t>
  </si>
  <si>
    <t>CN_07_12_CO_Recurso110</t>
  </si>
  <si>
    <t>¿Qué astros componen el sistema solar?</t>
  </si>
  <si>
    <t>asteroide,luna,mercurio,meteroides,saturno,Sol,tierra,venus,vía láctea</t>
  </si>
  <si>
    <t>CN_07_12_CO_Recurso120</t>
  </si>
  <si>
    <t>El Sol</t>
  </si>
  <si>
    <t>AN001031_CO</t>
  </si>
  <si>
    <t>características,convectiva,corona solar,cromosfera,estructura,fotosfera,manchas solares,núcleo,radiactiva,sistema solar,Sol,zona de convección,zona de radiación</t>
  </si>
  <si>
    <t>CN_07_12_CO_Recurso130</t>
  </si>
  <si>
    <t>Las capas del Sol</t>
  </si>
  <si>
    <t>corona solar,cromosfera,fotosfera,mancha solar,núcleo,sistema solar,Sol,zona convectiva,zona radioactiva</t>
  </si>
  <si>
    <t>CN_07_12_CO_Recurso140</t>
  </si>
  <si>
    <t xml:space="preserve">La formación de los planetas </t>
  </si>
  <si>
    <t>AN023003_CO</t>
  </si>
  <si>
    <t>acreción,Big bang,estructura,formación planetas,manto,núcleo,sistema solar,universo</t>
  </si>
  <si>
    <t>CN_07_12_CO_Recurso150</t>
  </si>
  <si>
    <t>Los planetas del sistema solar</t>
  </si>
  <si>
    <t>atmósfera,Júpiter,Marte,Mercurio,Neptuno,planeta,rocoso,satélite,Saturno,Sol,Tierra,Urano,Venus</t>
  </si>
  <si>
    <t>CN_07_12_CO_Recurso160</t>
  </si>
  <si>
    <t>¿Qué tanto sabes sobre el sistema solar?</t>
  </si>
  <si>
    <t>atmósfera,gaseoso,órbita,planeta,rocoso</t>
  </si>
  <si>
    <t>CN_07_12_CO_Recurso170</t>
  </si>
  <si>
    <t>Refuerza tu aprendizaje: Los componentes del universo</t>
  </si>
  <si>
    <t>asteroide,cometa,constelación,cuerpo celeste,estrella,galaxia,Júpiter,Luna,Marte,Mercurio,Neptuno,planeta,satélite,Saturno,sistema solar,Sol,Supernova,Tierra,Urano,Venus,Vía Láctea</t>
  </si>
  <si>
    <t>CN_07_12_CO_Recurso180</t>
  </si>
  <si>
    <t xml:space="preserve">La exploración del espacio </t>
  </si>
  <si>
    <t>VI000082_CO</t>
  </si>
  <si>
    <t>Apolo 11,Estados Unidos,Laika,Luna,Mercury,Unión Soviética,Yuri Gagarin</t>
  </si>
  <si>
    <t>CN_07_12_CO_Recurso190</t>
  </si>
  <si>
    <t>Responde preguntas sobre la conquista de la Luna</t>
  </si>
  <si>
    <t>21 de julio de 1969,Apolo 11,Cabo Cañaveral,Luna,Neil Armstrong,Saturno 5</t>
  </si>
  <si>
    <t>CN_07_12_CO_Recurso200</t>
  </si>
  <si>
    <t xml:space="preserve">Repasa la historia de la exploración del espacio </t>
  </si>
  <si>
    <t>Apolo 11,Laika,Mercury,Michael Collins,Neil Amstrong,Yuri Gagarin</t>
  </si>
  <si>
    <t>CN_07_12_CO_Recurso210</t>
  </si>
  <si>
    <t>Refuerza tu aprendizaje: Los programas espaciales</t>
  </si>
  <si>
    <t>Apolo 11,astronauta,cohete,constelación,cosmonauta,Estación Espacial Internacional,estrella,galaxia,Laika,Luna,Marte,Neil Armstrong,planeta,satélite,sistema solar,Sol,Tierra,Vía Láctea,Yuri Gagarin</t>
  </si>
  <si>
    <t>CN_07_12_CO_Recurso220</t>
  </si>
  <si>
    <t>Competencias: teorías sobre el origen del universo</t>
  </si>
  <si>
    <t>análisis,Big Bang,comprensión,estudio,origen,teoría,universo</t>
  </si>
  <si>
    <t>CN_07_12_CO_Recurso230</t>
  </si>
  <si>
    <t>Competencias: comprensión acerca de las capas del Sol y sus funciones</t>
  </si>
  <si>
    <t>análisis,capas,corona solar,cromosfera,estructura,fotosfera,función,núcleo,Sol,texto,zona convectiva</t>
  </si>
  <si>
    <t>CN_07_12_CO_Recurso240</t>
  </si>
  <si>
    <t>Competencias: diferenciación de los cuerpos celestes</t>
  </si>
  <si>
    <t>asteroide,características,celeste,clasificación,cometa,comprensión,constelación,cuerpo,estrella,galaxia,meteorito,planeta,satélite,universo</t>
  </si>
  <si>
    <t>Sí</t>
  </si>
  <si>
    <t>CN_07_12_CO_Recurso250</t>
  </si>
  <si>
    <t>fases de la luna,Luna,mercurio,planetas,sistema solar,Sol</t>
  </si>
  <si>
    <t>CN_07_12_CO_Recurso260</t>
  </si>
  <si>
    <t>asteroides,Luna,meteoritos,meteoroides,planetas,planetas enanos,satélites,sistema solar,Sol,Tierra</t>
  </si>
  <si>
    <t>CN_07_12_CO_Recurso270</t>
  </si>
  <si>
    <t>Big bang,estrella,Marte,Mercurio,meteroides,planetas,sistema solar,Universo</t>
  </si>
  <si>
    <t>CN_07_12_CO_Recurso280</t>
  </si>
  <si>
    <t>Las sustancias puras y las mezclas</t>
  </si>
  <si>
    <t>característica,decantación,destilación,evaporación,filtración,físicamente,heterogénea,homogénea,materia,mezcla,propiedad,pura,químicamente,separación magnética,sustancia,uniforme,visible</t>
  </si>
  <si>
    <t>CN_06_09_CO_Recurso310</t>
  </si>
  <si>
    <t>CN_08_10_CO</t>
  </si>
  <si>
    <t>Las reacciones químicas</t>
  </si>
  <si>
    <t>Identifica cambios físicos y químicos</t>
  </si>
  <si>
    <t>cambios físicos,cambios químicos</t>
  </si>
  <si>
    <t>CN_08_10_CO_Recurso010</t>
  </si>
  <si>
    <t>Las ecuaciones químicas</t>
  </si>
  <si>
    <t>cálculos estequimétricos,ecuaciones químicas,productos,reacciones químicas,reactivos</t>
  </si>
  <si>
    <t>CN_08_10_CO_Recurso020</t>
  </si>
  <si>
    <t>El significado de las ecuaciones químicas</t>
  </si>
  <si>
    <t>balanceo,dióxido de azufre ,ecuación química,número de moles,producto,reaccionante</t>
  </si>
  <si>
    <t>CN_08_10_CO_Recurso030</t>
  </si>
  <si>
    <t>Conoce la importancia de las reacciones químicas</t>
  </si>
  <si>
    <t>ecuación,producto,reacción,reacciones químicas</t>
  </si>
  <si>
    <t>CN_08_10_CO_Recurso040</t>
  </si>
  <si>
    <t>Revisa tus conocimientos sobre reacciones químicas</t>
  </si>
  <si>
    <t>ajuste de ecuaciones,cambios físicos y químicos,ecuaciones químicas,estequiometría,metabolismo,reacciones bioquímicas,reacciones químicas</t>
  </si>
  <si>
    <t>CN_08_10_CO_Recurso050</t>
  </si>
  <si>
    <t>Refuerza tu aprendizaje: Las reacciones químicas</t>
  </si>
  <si>
    <t>cambios físicos,cambios químicos,reacciones químicas</t>
  </si>
  <si>
    <t>CN_08_10_CO_Recurso060</t>
  </si>
  <si>
    <t>¿Cuáles son las leyes que rigen las reacciones químicas?</t>
  </si>
  <si>
    <t>conservación de la masa,Lavoisier,ley de las proporciones definidas,ley de las proporciones múltiples,Proust,reacciones químicas</t>
  </si>
  <si>
    <t>CN_08_10_CO_Recurso070</t>
  </si>
  <si>
    <t>La ley de la conservación de la masa</t>
  </si>
  <si>
    <t>ecuación,Lavoisier,ley de conservación de la masa,reactivos</t>
  </si>
  <si>
    <t>CN_08_10_CO_Recurso080</t>
  </si>
  <si>
    <t>La ley de las proporciones definidas</t>
  </si>
  <si>
    <t>conservación de la masa,Ley de las proporciones definidas,Proust</t>
  </si>
  <si>
    <t>CN_08_10_CO_Recurso090</t>
  </si>
  <si>
    <t>La ley de las proporciones múltiples</t>
  </si>
  <si>
    <t>cálculo de datos,compuestos,Ley de proporciones múltiples,relación de masa</t>
  </si>
  <si>
    <t>CN_08_10_CO_Recurso100</t>
  </si>
  <si>
    <t>Refuerza tu aprendizaje: Las leyes que rigen las ecuaciones químicas</t>
  </si>
  <si>
    <t>Las leyes que rigen las ecuaciones químicas,Ley de conservación de masa,Ley de proporciones definidas,Ley de proporciones múltiples</t>
  </si>
  <si>
    <t>CN_08_10_CO_Recurso110</t>
  </si>
  <si>
    <t>Los tipos de reacciones químicas</t>
  </si>
  <si>
    <t>descomposición,desplazamiento,laboratorio,práctica,química,reacción,síntesis,tipos</t>
  </si>
  <si>
    <t>CN_08_10_CO_Recurso120</t>
  </si>
  <si>
    <t>Descubre las reacciones exoenergéticas y endoenergéticas</t>
  </si>
  <si>
    <t>calor,endotérmica,energía,enlace,exotérmica,producto,reacción química,reactivo</t>
  </si>
  <si>
    <t>CN_08_10_CO_Recurso130</t>
  </si>
  <si>
    <t>El intercambio de energía en una reacción química</t>
  </si>
  <si>
    <t>calor,energía,producto,reacción endotérmica,reacción exotérmica,reacción química,reactivo</t>
  </si>
  <si>
    <t>CN_08_10_CO_Recurso140</t>
  </si>
  <si>
    <t>Refuerza tu aprendizaje: Los tipos de reacciones químicas</t>
  </si>
  <si>
    <t>desplazamiento,electrólisis,neutralización,precipitación,producto,reacción de desplazamiento,reacción de neutralización,reacción de precipitación,reacción química,reacción redox,reactivo,redox,tipos de reacciones químicas</t>
  </si>
  <si>
    <t>CN_08_10_CO_Recurso150</t>
  </si>
  <si>
    <t>Iguala las ecuaciones químicas</t>
  </si>
  <si>
    <t>ácido,base,ecuaciones,reacción descomposición ,reacción precipitación,reacción redox,reacciones químicas</t>
  </si>
  <si>
    <t>CN_08_10_CO_Recurso160</t>
  </si>
  <si>
    <t>El concepto de mol</t>
  </si>
  <si>
    <t>átomo,Avogadro,constante de Avogadro,masa,masa molecular,mol,molécula,número de Avogadro,partícula,peso molecular,reacción química</t>
  </si>
  <si>
    <t>CN_08_10_CO_Recurso170</t>
  </si>
  <si>
    <t>Realiza cálculos estequiométricos</t>
  </si>
  <si>
    <t>estequiometría,masa,molaridad,moles,porcentaje,productos,reactivos,volumen</t>
  </si>
  <si>
    <t>CN_08_10_CO_Recurso180</t>
  </si>
  <si>
    <t>Practica los cálculos estequiométricos</t>
  </si>
  <si>
    <t>ecuación general de los gases,estequiometría,moles,presión,productos,reactivos,temperatura,volumen,volumen molar</t>
  </si>
  <si>
    <t>CN_08_10_CO_Recurso200</t>
  </si>
  <si>
    <t>Calcula porcentajes en masa y en volumen</t>
  </si>
  <si>
    <t>disolución,disolvente,porcentaje,porcentaje en masa,porcentaje en volumen,soluto</t>
  </si>
  <si>
    <t>CN_08_10_CO_Recurso210</t>
  </si>
  <si>
    <t>Distingue la molaridad de la molalidad</t>
  </si>
  <si>
    <t>concentración,disolución,disolvente,molalidad,molaridad,soluto</t>
  </si>
  <si>
    <t>CN_08_10_CO_Recurso220</t>
  </si>
  <si>
    <t>Calcula las concentraciones de las disoluciones</t>
  </si>
  <si>
    <t>concentración,disolución,disolvente,molalidad,molaridad,normalidad,soluto</t>
  </si>
  <si>
    <t>CN_08_10_CO_Recurso230</t>
  </si>
  <si>
    <t>Cálculos básicos de estequiometría de la reacción química</t>
  </si>
  <si>
    <t>ajuste,combustión,ecuación química,estequiometría,gramo,hidrocarburo,mol,peso molecular,producto,reacción química,reactivo</t>
  </si>
  <si>
    <t>CN_08_10_CO_Recurso240</t>
  </si>
  <si>
    <t>Refuerza tu aprendizaje: Los cálculos en las reacciones químicas</t>
  </si>
  <si>
    <t>cálculos estequiométricos,disolución,estequiometría,gas,molalidad,molaridad,presión,producto,reacción química,reactivo,soluto,temperatura,volumen</t>
  </si>
  <si>
    <t>CN_08_10_CO_Recurso250</t>
  </si>
  <si>
    <t>Competencias: estudio de una reacción endotérmica</t>
  </si>
  <si>
    <t>energía,productos,reacción endotérmica,reactivos</t>
  </si>
  <si>
    <t>CN_08_10_CO_Recurso260</t>
  </si>
  <si>
    <t>Competencias: fabricación de un extintor casero</t>
  </si>
  <si>
    <t>combustión,dióxido de carbono,extintor,fuego,productos,reacción de desplazamiento,reacción química,reactivos</t>
  </si>
  <si>
    <t>CN_08_10_CO_Recurso270</t>
  </si>
  <si>
    <t>cálculos,ley de la conservación de la masa,ley de las proporciones definidas,ley de las proporciones múltiples,leyes,leyes que rigen las ecuaciones químicas,moles,Reacciones químicas,tipos de reacciones químicas</t>
  </si>
  <si>
    <t>CN_08_10_CO_Recurso280</t>
  </si>
  <si>
    <t>ecuación química,estequiometría,reacciones químicas</t>
  </si>
  <si>
    <t>CN_08_10_CO_Recurso290</t>
  </si>
  <si>
    <t>ecuaciones químicas,Lavoisier,molalidad,molaridad,Proust,reacción,Reacciones químicas,redox</t>
  </si>
  <si>
    <t>CN_08_10_CO_Recurso300</t>
  </si>
  <si>
    <t>CN_08_02_CO</t>
  </si>
  <si>
    <t>El sistema endocrino</t>
  </si>
  <si>
    <t>¿Qué es el sistema endocrino?</t>
  </si>
  <si>
    <t>adrenalina,epinefrina,glándula,hormona,órgano,peligro,sistema endocrino,sistema nervioso,suprarrenal,tejido</t>
  </si>
  <si>
    <t>CN_08_02_CO_Recurso010</t>
  </si>
  <si>
    <t>Generalidades del sistema endocrino</t>
  </si>
  <si>
    <t>adrenalina,crecimiento,glándula suprarrenal,hormona,peligro,reproducción,sistema endocrino,sistema nervioso</t>
  </si>
  <si>
    <t>CN_08_02_CO_Recurso020</t>
  </si>
  <si>
    <t>Refuerza tu aprendizaje: La función del sistema endocrino</t>
  </si>
  <si>
    <t>adrenalina,célula blanco,glándula,glándulas suprarrenales,hormona,sistema endocrino</t>
  </si>
  <si>
    <t>CN_08_02_CO_Recurso030</t>
  </si>
  <si>
    <t>Los tipos de hormonas y su funcionamiento</t>
  </si>
  <si>
    <t>amina,glándula,hormona,inhibición,lípido,proteína,receptor,retroalimentación negativa,retroalimentación positiva,sistema endocrino</t>
  </si>
  <si>
    <t>CN_08_02_CO_Recurso040</t>
  </si>
  <si>
    <t>Conoce algunas de las hormonas humanas y su función</t>
  </si>
  <si>
    <t>AN001028_CO</t>
  </si>
  <si>
    <t>célula diana,coordinación,endocrina,glándula,gónada,hipófisis,hipotálamo,hormona,páncreas,paratiroides,sistema endocrino,suprarrenal,timo,tiroides</t>
  </si>
  <si>
    <t>CN_08_02_CO_Recurso050</t>
  </si>
  <si>
    <t>La actividad de las hormonas</t>
  </si>
  <si>
    <t>,amina,estímulo,Hormona,inhibición,interacción,lipídico,peptídico,receptor,retroalimentación</t>
  </si>
  <si>
    <t>CN_08_02_CO_Recurso060</t>
  </si>
  <si>
    <t>¿Qué sabes de las hormonas?</t>
  </si>
  <si>
    <t>,célula blanco,estímulo,glándula,hormona,inhibición,melanina,receptor,secreción</t>
  </si>
  <si>
    <t>CN_08_02_CO_Recurso070</t>
  </si>
  <si>
    <t>Refuerza tu aprendizaje: Las hormonas y sus efectos</t>
  </si>
  <si>
    <t>célula blanco,estímulo,estradiol,glandula,Hormona,inhibición,insulina,melanina,receptor,secreción,tiroxina</t>
  </si>
  <si>
    <t>CN_08_02_CO_Recurso080</t>
  </si>
  <si>
    <t>Las glándulas del sistema endocrino</t>
  </si>
  <si>
    <t>,glándulas endocrinas,glándulas exocrinas,gónadas,hipófisis,hipotálamo,hormonas,ovarios,pituitaria,suprarrenales,testículos,tiroides</t>
  </si>
  <si>
    <t>CN_08_02_CO_Recurso090</t>
  </si>
  <si>
    <t>Las glándulas exocrinas y endocrinas</t>
  </si>
  <si>
    <t>célula diana,glándula endocrina,glándula exocrina,gónada,hipófisis,hipotálamo,hormona,páncreas,paratiroide,riñón,sistema endocrino,suprarrenal,tiroides</t>
  </si>
  <si>
    <t>CN_08_02_CO_Recurso100</t>
  </si>
  <si>
    <t>Conoce algunas glándulas y las hormonas que producen</t>
  </si>
  <si>
    <t>adrenalina,Glandula,glándula pineal,glándulas suprarrenales,hipotálamo,hormona,melatonina,noradrenalina,timo,timosina</t>
  </si>
  <si>
    <t>CN_08_02_CO_Recurso110</t>
  </si>
  <si>
    <t>Las glándulas endocrinas humanas</t>
  </si>
  <si>
    <t>,adrenalina,glándula,glándula pineal,glándulas suprarrenales,hipotálamo,hormona,melatonina,noradrenalina,timo,timosina</t>
  </si>
  <si>
    <t>CN_08_02_CO_Recurso120</t>
  </si>
  <si>
    <t>Refuerza tu aprendizaje: Las glándulas productoras de hormonas</t>
  </si>
  <si>
    <t>adrenalina,diabetes,gigantismo,glándula endocrina,glucagón,hipófisis,hormona,insulina,tiroides</t>
  </si>
  <si>
    <t>CN_08_02_CO_Recurso130</t>
  </si>
  <si>
    <t>Las enfermedades del sistema endocrino</t>
  </si>
  <si>
    <t>acromegalia,alterador hormonal,bartolinitis,bioacumulación,bocio,diabetes,enanismo,gigantismo,glándulas,hiperplasia,hipertiroidismo,hipotiroidismo,hormonas,páncreas,paperas,parotiditis,sistema endocrino,tiroides</t>
  </si>
  <si>
    <t>CN_08_02_CO_Recurso140</t>
  </si>
  <si>
    <t>Enfermedades derivadas de cambios en el tamaño de las glándulas</t>
  </si>
  <si>
    <t>,bartolinitis,bocio,estrógenos,glándulas,hiperplasia,hormonas,próstata,tiroides,yodo</t>
  </si>
  <si>
    <t>CN_08_02_CO_Recurso150</t>
  </si>
  <si>
    <t>Enfermedades derivadas de cambios en la actividad de las glándulas</t>
  </si>
  <si>
    <t>crecimiento,diabetes,endocrino,enfermedad,gigantismo,glucosa,hipertiroidismo,hipófisis,hipotiroidismo,hormona,insulina,peso,pituitaria,tiroidea,transtorno</t>
  </si>
  <si>
    <t>CN_08_02_CO_Recurso160</t>
  </si>
  <si>
    <t>Sustancias que alteran el sistema endocrino</t>
  </si>
  <si>
    <t>célula blanco,detergente,Hormonas,plaguicida,plástico,receptor,sistema endocrino</t>
  </si>
  <si>
    <t>CN_08_02_CO_Recurso170</t>
  </si>
  <si>
    <t>Refuerza tu aprendizaje: Las enfermedades del sistema endocrino</t>
  </si>
  <si>
    <t>alteradores endocrinos,enfermedad,glándula,hipofunción,hormona,sistema endocrino,vejez</t>
  </si>
  <si>
    <t>CN_08_02_CO_Recurso180</t>
  </si>
  <si>
    <t>Competencias: la regulación de la glucosa en la sangre</t>
  </si>
  <si>
    <t>azúcar,diabetes,enfermedad,glándulas,glucagón,glucosa,hiperglicemia,hipoglicemia,hormonas,insulina,mellitus,páncreas,regulación,sangre,sistema endocrino</t>
  </si>
  <si>
    <t>CN_08_02_CO_Recurso190</t>
  </si>
  <si>
    <t>Competencias: alteraciones de la glándula tiroides</t>
  </si>
  <si>
    <t>bocio,enfermedad,glándula,hipertiroidismo,hipotiroidismo,hormona,metabolismo,regulación,sistema endocrino,tiroides,tiroxina,yodo</t>
  </si>
  <si>
    <t>CN_08_02_CO_Recurso200</t>
  </si>
  <si>
    <t>alterador endocrino ,aminoácidos,célula blanco,glándula,hormona,lípidos,proteínas,receptor,sistema endocrino</t>
  </si>
  <si>
    <t>CN_08_02_CO_Recurso210</t>
  </si>
  <si>
    <t>CN_08_02_CO_Recurso220</t>
  </si>
  <si>
    <t>adrenalina,glándula,glándula pineal,glándulas suprarrenales,hipófisis,hipotálamo,homeóstasis,hormona,inhibición,melatonina,noradrenalina,receptor,regulación hormonal,sistema endocrino,timo,timosina,tiroides</t>
  </si>
  <si>
    <t>CN_08_02_CO_Recurso230</t>
  </si>
  <si>
    <t>CN_08_03_CO</t>
  </si>
  <si>
    <t>Las defensas del organismo ante la enfermedad</t>
  </si>
  <si>
    <t>Los mecanismos de defensa ante los patógenos</t>
  </si>
  <si>
    <t>defensas,defensas externas,defensas internas,enfermedad,fagocitos,fagocitosis,fiebre,inflamación,inmunidad,pelo,piel,secreciones,sistema inmunitario</t>
  </si>
  <si>
    <t>CN_08_03_CO_Recurso010</t>
  </si>
  <si>
    <t>Resume la defensa de los organismos ante los patógenos</t>
  </si>
  <si>
    <t>,defensas,defensas externas,defensas internas,fiebre,flora intestinal,inflamación,inmunidad,pelo,piel,respuesta inmunitaria,respuestas específicas,respuestas inespecíficas,vertebrados</t>
  </si>
  <si>
    <t>CN_08_03_CO_Recurso020</t>
  </si>
  <si>
    <t>Refuerza tu aprendizaje: Las defensas internas y externas</t>
  </si>
  <si>
    <t>defensas externas,defensas internas,enfermedad,fiebre,gripa,inmunidad,respuesta inmunitaria,sistema inmunitario</t>
  </si>
  <si>
    <t>CN_08_03_CO_Recurso030</t>
  </si>
  <si>
    <t>Los componentes del sistema inmunitario</t>
  </si>
  <si>
    <t>agranulocitos,anticuerpo,antígeno,basófilos,celulas Nk,circulatorio,eosinófilos,fagocitosis,ganglios,glóbulos,granulocitos,inmunidad,inmunitario,leucocitos,linfa,linfático,linfáticos,linfocitos,monocitos,natural killers,neutrófilos,sangre,sistema,vasos</t>
  </si>
  <si>
    <t>CN_08_03_CO_Recurso040</t>
  </si>
  <si>
    <t>El sistema linfático</t>
  </si>
  <si>
    <t>CH000005_CO</t>
  </si>
  <si>
    <t>anticuerpos,canal torácico,ganglio linfático,linfa,linfocito,sistema circulatorio,sistema linfático,vaso linfático</t>
  </si>
  <si>
    <t>CN_08_03_CO_Recurso050</t>
  </si>
  <si>
    <t>Establece la relación entre el sistema linfático y el inmunitario</t>
  </si>
  <si>
    <t>,anticuerpos,antígenos,bazo,circulatorio,ganglios linfáticos,glóbulos blancos,leucocitos,linfa,linfático,linfocitos,patógenos,timo,vasos linfáticos</t>
  </si>
  <si>
    <t>CN_08_03_CO_Recurso060</t>
  </si>
  <si>
    <t>Los glóbulos blancos y el sistema inmunitario</t>
  </si>
  <si>
    <t>adquirida,anticuerpo,antígeno,celular,defensa,específica,fagocito,glóbulo blanco,humoral,inespecífica,infección,inmunitaria,inmunitario,innata,leucocito,linfocito,microorganismo,patógeno,respuesta,sistema inmune</t>
  </si>
  <si>
    <t>CN_08_03_CO_Recurso070</t>
  </si>
  <si>
    <t>Identifica los diferentes tipos de glóbulos blancos</t>
  </si>
  <si>
    <t>anticuerpos,células NK,fagocitosis,glóbulos blancos,granulocitos,inmunidad,leucocitos,linfocitos,macrófagos,monocitos,natural killer,neutrófilos,patógenos,pus,sistema inmunitario</t>
  </si>
  <si>
    <t>CN_08_03_CO_Recurso080</t>
  </si>
  <si>
    <t>Conoce el sistema inmunitario</t>
  </si>
  <si>
    <t>,amígdala,anticuerpo,bazo,circulatorio,cuerpo humano,defensa,ganglios,glóbulos,glóbulos blancos,inmunitario,leucocitos,linfa,sangre,sistema,timo</t>
  </si>
  <si>
    <t>CN_08_03_CO_Recurso090</t>
  </si>
  <si>
    <t>La inmunidad</t>
  </si>
  <si>
    <t>adquirida,fiebre,glóbulo blanco,inflamación,inmunidad,innata,leucocito,piel,respuesta inmunitaria,respuesta local</t>
  </si>
  <si>
    <t>CN_08_03_CO_Recurso100</t>
  </si>
  <si>
    <t>Clasifica los diferentes tipos de inmunidad</t>
  </si>
  <si>
    <t>anticuerpos,antígenos,defensas,enfermedad,inmunidad,inmunidad activa,inmunidad artificial,inmunidad natural,inmunidad pasiva,lactancia,leucocitos,linfoticos,patógenos,sistema inmunitario,transfusión,vacunas</t>
  </si>
  <si>
    <t>CN_08_03_CO_Recurso110</t>
  </si>
  <si>
    <t>Establece características de la inmunización activa y la pasiva</t>
  </si>
  <si>
    <t>,activa,adquirida,anticuerpo,artificial,infección,inmunización,leche,leucocitos,linfocito,linfocitos,natural,pasiva,sistema inmune,vacunación</t>
  </si>
  <si>
    <t>CN_08_03_CO_Recurso120</t>
  </si>
  <si>
    <t>Refuerza tu aprendizaje: El sistema inmunitario</t>
  </si>
  <si>
    <t>enfermedad,inmunidad,leucocito,linfa,linfocito,patógeno,sangre,sistema inmunitario,vacuna</t>
  </si>
  <si>
    <t>CN_08_03_CO_Recurso130</t>
  </si>
  <si>
    <t>Refuerza tu aprendizaje: La respuesta inmunitaria específica</t>
  </si>
  <si>
    <t>anticuerpo,anticuerpos,antígeno,defensa,enfermedad,fagocito,glóbulos blancos,humoral,inflamación,inmunidad,leucocitos,linfa,linfático,linfocito,patógeno,sangre,sistema inmunitario,vacuna</t>
  </si>
  <si>
    <t>CN_08_03_CO_Recurso140</t>
  </si>
  <si>
    <t>Algunos problemas relacionados con el sistema inmunitario</t>
  </si>
  <si>
    <t>alergias,autoinmune,defensas,donación de sangre,donación de tejidos,enfermedad,inmunidad,inmunodeficiencia,patógenos,sistema inmunitario,trasplante de órganos</t>
  </si>
  <si>
    <t>CN_08_03_CO_Recurso150</t>
  </si>
  <si>
    <t>Reconoce las enfermedades relacionadas con el sistema inmunitario</t>
  </si>
  <si>
    <t>,alergeno,alergia,anticuerpo,antígeno,autoinmune,defensas,enfermedad,glóbulo blanco,inmune,inmunitario,inmunodeficiencia,leucocito,linfocito</t>
  </si>
  <si>
    <t>CN_08_03_CO_Recurso160</t>
  </si>
  <si>
    <t>Resume el sistema inmunitario y la donación de tejidos</t>
  </si>
  <si>
    <t>,anticuerpo,antígeno,compatibilidad,donación,inmune,inmunitario,inmunosupresor,leucocito,patógenos,rechazo,sangre,sistema,trasplante</t>
  </si>
  <si>
    <t>CN_08_03_CO_Recurso170</t>
  </si>
  <si>
    <t>Refuerza tu aprendizaje: Las complicaciones relacionadas con el sistema inmunitario</t>
  </si>
  <si>
    <t>alergias,cáncer,donación,enfermedad,glóbulos blancos,inmunodepresión,leucocitos,linfocitos,patógenos,sistema inmunitario,transfusión,trasplante,vacunas</t>
  </si>
  <si>
    <t>CN_08_03_CO_Recurso180</t>
  </si>
  <si>
    <t>Competencias: análisis de la respuesta inmunitaria del cuerpo</t>
  </si>
  <si>
    <t>análisis,anticuerpo,antígeno,blanco,comprensión,cuerpo,defensa,estudio,glóbulo,inmune,leucocito,linfático,linfocito,microorganismo,organismo,patógeno,respuesta,sistema inmunitario</t>
  </si>
  <si>
    <t>CN_08_03_CO_Recurso190</t>
  </si>
  <si>
    <t>Competencias: valoración de la función del sistema inmunitario</t>
  </si>
  <si>
    <t>defensa,experimento,mecanismo,microorganismo,patógeno,respuesta inmune,sistema inmunitario,valoración</t>
  </si>
  <si>
    <t>CN_08_03_CO_Recurso200</t>
  </si>
  <si>
    <t>Competencias: investigación sobre los trasplantes</t>
  </si>
  <si>
    <t>anticuerpo,antígeno,donación,donante,inmunitario,investigación,órgano,receptor,rechazo,sangre,sistema inmune,trasplantes,valoración</t>
  </si>
  <si>
    <t>CN_08_03_CO_Recurso210</t>
  </si>
  <si>
    <t>alergeno,alergia,anticuerpo,anticuerpos,antígeno,autoinmune,defensas,donación,enfermedad,enfermedades,fagocitosis,ganglios,glóbulos,glóbulos blancos,infección,inmune,inmunitario,inmunodeficiencia,inmunosupresión,inmunosupresor,leucocitos,linfa,linfático,linfocitos,macrófago,patógeno,respuesta inmunitaria,sangre,sistema</t>
  </si>
  <si>
    <t>CN_08_03_CO_Recurso220</t>
  </si>
  <si>
    <t>anticuerpo,anticuerpos,antígeno,ganglios,glóbulos,glóbulos blancos,inespecíficas,leucocitos,linfa,linfático,linfocitos,linfocitos B,linfocitos NK,linfocitos T,patógeno,sistema linfático</t>
  </si>
  <si>
    <t>CN_08_03_CO_Recurso230</t>
  </si>
  <si>
    <t>CN_08_03_CO_Recurso240</t>
  </si>
  <si>
    <t>CN_07_07_CO</t>
  </si>
  <si>
    <t>Los flujos de energía y los ciclos de materiales en los ecosistemas</t>
  </si>
  <si>
    <t>La energía y sus transformaciones</t>
  </si>
  <si>
    <t>energía eléctrica,energía lumínica,energía mecánica,energía nuclear,energía química,energía sonora,energía térmica,transformaciones de la energía</t>
  </si>
  <si>
    <t>CN_07_07_CO_Recurso010</t>
  </si>
  <si>
    <t>Reconoce los cinco estados de la materia</t>
  </si>
  <si>
    <t>condensado de Bose-Einstein,estados de la materia,gas,líquido,plasma,sólido</t>
  </si>
  <si>
    <t>CN_07_07_CO_Recurso020</t>
  </si>
  <si>
    <t xml:space="preserve">Refuerza tu aprendizaje: La energía, la materia y sus transformaciones </t>
  </si>
  <si>
    <t>energía,materia,transformaciones</t>
  </si>
  <si>
    <t>CN_07_07_CO_Recurso030</t>
  </si>
  <si>
    <t>¿Qué sabes sobre el metabolismo?</t>
  </si>
  <si>
    <t>anabolismo,catabolismo,metabolismo</t>
  </si>
  <si>
    <t>CN_07_07_CO_Recurso050</t>
  </si>
  <si>
    <t>Refuerza tu aprendizaje: El metabolismo</t>
  </si>
  <si>
    <t>CN_07_07_CO_Recurso060</t>
  </si>
  <si>
    <t>Identifica los componentes de una cadena trófica</t>
  </si>
  <si>
    <t>cadena trófica,consumidores,descomponedores,herbívoros,productores</t>
  </si>
  <si>
    <t>CN_07_07_CO_Recurso070</t>
  </si>
  <si>
    <t>¿Cómo fluye la energía en los ecosistemas?</t>
  </si>
  <si>
    <t>consumidores,descomponedores,ecosistemas,flujo de energía,productores</t>
  </si>
  <si>
    <t>CN_07_07_CO_Recurso080</t>
  </si>
  <si>
    <t>Refuerza tu aprendizaje: Los flujos de energía en los ecosistemas</t>
  </si>
  <si>
    <t>cadena trófica,consumidores,descomponedores,energía,materia,productores</t>
  </si>
  <si>
    <t>CN_07_07_CO_Recurso090</t>
  </si>
  <si>
    <t>Los ciclos biogeoquímicos</t>
  </si>
  <si>
    <t>CN_07_07_CO_Recurso100</t>
  </si>
  <si>
    <t>Encuentra macronutrientes y micronutrientes</t>
  </si>
  <si>
    <t>macronutrientes,micronutrientes</t>
  </si>
  <si>
    <t>CN_07_07_CO_Recurso110</t>
  </si>
  <si>
    <t>Refuerza tu aprendizaje: Los ciclos de materiales en los ecosistemas</t>
  </si>
  <si>
    <t>ciclos biogeoquímicos,ecosistemas</t>
  </si>
  <si>
    <t>CN_07_07_CO_Recurso120</t>
  </si>
  <si>
    <t>El ciclo del fósforo</t>
  </si>
  <si>
    <t>,ciclo biogeoquímico,fósforo</t>
  </si>
  <si>
    <t>CN_07_07_CO_Recurso130</t>
  </si>
  <si>
    <t>¿Qué sabes sobre los fertilizantes y el ciclo del nitrógeno?</t>
  </si>
  <si>
    <t>ciclo del nitrógeno,eutrofización,fertilizantes nitrogenados</t>
  </si>
  <si>
    <t>CN_07_07_CO_Recurso140</t>
  </si>
  <si>
    <t>Analiza el ciclo del agua</t>
  </si>
  <si>
    <t>ciclo del agua,condensación,escorrentía,evaporación,precipitación</t>
  </si>
  <si>
    <t>CN_07_07_CO_Recurso180</t>
  </si>
  <si>
    <t>Determina la acción de los detergentes sobre el ciclo del fósforo</t>
  </si>
  <si>
    <t>ciclo del fósforo,detergentes,eutrofización</t>
  </si>
  <si>
    <t>CN_07_07_CO_Recurso190</t>
  </si>
  <si>
    <t xml:space="preserve">Competencias: estudio sobre el calentamiento global </t>
  </si>
  <si>
    <t>CN_07_07_CO_Recurso210</t>
  </si>
  <si>
    <t>Refuerza tu aprendizaje: Los ciclos biogeoquímicos más importantes</t>
  </si>
  <si>
    <t>agua,carbono,ciclos biogeoquímicos,fósforo,nitrógeno</t>
  </si>
  <si>
    <t>CN_07_07_CO_Recurso220</t>
  </si>
  <si>
    <t>Competencias: estudio sobre las bacterias del nitrógeno</t>
  </si>
  <si>
    <t>bacterias desnitrificantes,bacterias fijadoras de nitrógeno,bacterias nitrificantes,ciclo del nitrógeno</t>
  </si>
  <si>
    <t>CN_07_07_CO_Recurso240</t>
  </si>
  <si>
    <t>ciclos de materiales,ecosistemas,flujos de energía</t>
  </si>
  <si>
    <t>CN_07_07_CO_Recurso250</t>
  </si>
  <si>
    <t>CN_07_07_CO_Recurso260</t>
  </si>
  <si>
    <t>CN_07_07_CO_Recurso270</t>
  </si>
  <si>
    <t>CN_07_09_CO</t>
  </si>
  <si>
    <t>Los elementos químicos</t>
  </si>
  <si>
    <t xml:space="preserve">El carbono y el hidrógeno </t>
  </si>
  <si>
    <t>carbono,deuterio,diamante,dihidrógeno,fullereno,grafito,hidrógeno,isótopo,nanotubo de carbono,protio,resonancia magnética nuclear,tritio</t>
  </si>
  <si>
    <t>CN_07_09_CO_Recurso010</t>
  </si>
  <si>
    <t>átomo,electrones,elemento,isótopos,neutrones,número atómico</t>
  </si>
  <si>
    <t>CN_07_09_CO_Recurso020</t>
  </si>
  <si>
    <t xml:space="preserve">¿Qué sabes sobre los isótopos? </t>
  </si>
  <si>
    <t>desintegración,elemento químico,isótopo,neutrones,número másico,protones,radiactividad</t>
  </si>
  <si>
    <t>CN_07_09_CO_Recurso030</t>
  </si>
  <si>
    <t>Las características de los elementos químicos</t>
  </si>
  <si>
    <t>átomo,elemento químico,isótopo,oligoelemento</t>
  </si>
  <si>
    <t>CN_07_09_CO_Recurso040</t>
  </si>
  <si>
    <t xml:space="preserve">Refuerza tu aprendizaje: ¿Qué es un elemento químico? </t>
  </si>
  <si>
    <t>alotropía,carbono,elemento,energía nuclear,hidrógeno,isótopo,oxógeno,variedad alotrópica</t>
  </si>
  <si>
    <t>CN_07_09_CO_Recurso050</t>
  </si>
  <si>
    <t xml:space="preserve">La periodicidad química </t>
  </si>
  <si>
    <t>grupo,periodicidad,periodo,región,tabla periódica.</t>
  </si>
  <si>
    <t>CN_07_09_CO_Recurso060</t>
  </si>
  <si>
    <t>El sistema periódico</t>
  </si>
  <si>
    <t>grupo,Periodicidad,periodo,posición,tabla periódica</t>
  </si>
  <si>
    <t>CN_07_09_CO_Recurso070</t>
  </si>
  <si>
    <t>La clasificación de los elementos</t>
  </si>
  <si>
    <t>Clasificación,curva helicoidal,ley de las octavas,ley periódica,triadas de Döbereiner</t>
  </si>
  <si>
    <t>CN_07_09_CO_Recurso080</t>
  </si>
  <si>
    <t>Historia del sistema periódico</t>
  </si>
  <si>
    <t>elemento,grupo,Mendeléiev,número atómico,ordenación,período,tabla periódica</t>
  </si>
  <si>
    <t>CN_07_09_CO_Recurso090</t>
  </si>
  <si>
    <t>La clasificación de Döbereiner</t>
  </si>
  <si>
    <t>Dobereiner,elementos,masa,promedio,Triadas</t>
  </si>
  <si>
    <t>CN_07_09_CO_Recurso100</t>
  </si>
  <si>
    <t>La clasificación de Moseley</t>
  </si>
  <si>
    <t>creciente,Moseley,número atómico,rayos X,reagrupar</t>
  </si>
  <si>
    <t>CN_07_09_CO_Recurso110</t>
  </si>
  <si>
    <t xml:space="preserve">Refuerza tu aprendizaje: El sistema periódico </t>
  </si>
  <si>
    <t>actínidos,elemento,lantánidos,Lavoisier,ordenación,tabla periódica</t>
  </si>
  <si>
    <t>CN_07_09_CO_Recurso120</t>
  </si>
  <si>
    <t>La actual tabla periódica</t>
  </si>
  <si>
    <t>grupo,periodo,propiedades periódicas,tabla periódica</t>
  </si>
  <si>
    <t>CN_07_09_CO_Recurso130</t>
  </si>
  <si>
    <t xml:space="preserve">Ordena los elementos químicos </t>
  </si>
  <si>
    <t>actínido,elemento,lantánido,metal,metaloide,tabla periódica</t>
  </si>
  <si>
    <t>CN_07_09_CO_Recurso140</t>
  </si>
  <si>
    <t>Recuerda conceptos relacionados con los elementos químicos</t>
  </si>
  <si>
    <t>elementos químicos,enlace químico,grupos,isótopos,períodos,tabla periódica</t>
  </si>
  <si>
    <t>CN_07_09_CO_Recurso150</t>
  </si>
  <si>
    <t xml:space="preserve">El radio atómico  </t>
  </si>
  <si>
    <t>átomo,periodicidad,propiedad,Radio atomico,tabla periódica</t>
  </si>
  <si>
    <t>CN_07_09_CO_Recurso160</t>
  </si>
  <si>
    <t>La afinidad electrónica</t>
  </si>
  <si>
    <t>afindiad electronica,periodicidad,propiedad,tabla periodica</t>
  </si>
  <si>
    <t>CN_07_09_CO_Recurso170</t>
  </si>
  <si>
    <t>Aplicaciones de los elementos alcalinos</t>
  </si>
  <si>
    <t>alcalis,grupo,periodicidad,tabla periódica.</t>
  </si>
  <si>
    <t>CN_07_09_CO_Recurso180</t>
  </si>
  <si>
    <t>Los elementos alcalinos</t>
  </si>
  <si>
    <t>alcalino,alcalis,elementos,grupo I,tabla periódica</t>
  </si>
  <si>
    <t>CN_07_09_CO_Recurso190</t>
  </si>
  <si>
    <t>Refuerza tu aprendizaje: La tabla periódica</t>
  </si>
  <si>
    <t>grupos,ley periodica,periodos,priodicidad,tabla periódica</t>
  </si>
  <si>
    <t>CN_07_09_CO_Recurso200</t>
  </si>
  <si>
    <t>Los elementos químicos en los productos cotidianos</t>
  </si>
  <si>
    <t>electrónica,elemento,estructura,periódica,propiedades,químico,tabla</t>
  </si>
  <si>
    <t>CN_07_09_CO_Recurso210</t>
  </si>
  <si>
    <t>Los productos químicos de uso diario</t>
  </si>
  <si>
    <t>productos naturales,productos químicos,productos sintético</t>
  </si>
  <si>
    <t>CN_07_09_CO_Recurso220</t>
  </si>
  <si>
    <t>¿Qué tanto sabes de la configuración electrónica?</t>
  </si>
  <si>
    <t>configuración electrónica,electrones,grupo,notación,periodo,subnivel</t>
  </si>
  <si>
    <t>CN_07_09_CO_Recurso230</t>
  </si>
  <si>
    <t>Refuerza tu aprendizaje: La tabla periódica actual</t>
  </si>
  <si>
    <t>alcalinos,compuesto binario,elemento,enlace covalente,enlace iónico,enlace metálico,metales,no metales,ordenación,tabla periódica</t>
  </si>
  <si>
    <t>CN_07_09_CO_Recurso240</t>
  </si>
  <si>
    <t>Competencias: construcción de una tabla periódica</t>
  </si>
  <si>
    <t>alcalinos,elementos,filas,grupos,metales,no metales,tabla periódica</t>
  </si>
  <si>
    <t>CN_07_09_CO_Recurso250</t>
  </si>
  <si>
    <t>Competencias: práctica de laboratorio de propiedades de los elementos químicos</t>
  </si>
  <si>
    <t>conductividad,densidad,ductilidad,Elemento,maleabilida,metal,no metal</t>
  </si>
  <si>
    <t>CN_07_09_CO_Recurso260</t>
  </si>
  <si>
    <t>configuración electrónica,elemento,grupos,ley periódica,periodos</t>
  </si>
  <si>
    <t>CN_07_09_CO_Recurso270</t>
  </si>
  <si>
    <t>configuración electrónica,elementos químicos,propiedades periódicas,tabla periódica</t>
  </si>
  <si>
    <t>CN_07_09_CO_Recurso280</t>
  </si>
  <si>
    <t xml:space="preserve">Evaluación  </t>
  </si>
  <si>
    <t>Clasificación,elementos,grupos,peridodicidad,periodos,tabla periódica</t>
  </si>
  <si>
    <t>CN_07_09_CO_Recurso290</t>
  </si>
  <si>
    <t>CN_07_10_CO</t>
  </si>
  <si>
    <t>El enlace químico</t>
  </si>
  <si>
    <t>enlace,enlace covalente,enlace iónico,enlace metálico,enlace químico</t>
  </si>
  <si>
    <t>CN_07_10_CO_Recurso010</t>
  </si>
  <si>
    <t>Aprende sobre los enlaces químicos</t>
  </si>
  <si>
    <t>átomo,electrón,enlace covalente,enlace iónico,enlace metálico,enlace químico</t>
  </si>
  <si>
    <t>CN_07_10_CO_Recurso020</t>
  </si>
  <si>
    <t>Los iones y los compuestos iónicos</t>
  </si>
  <si>
    <t>anión,carga eléctrica,carga negativa,carga positiva,catión,compuesto iónico,enlace,enlace iónico,ión,molécula</t>
  </si>
  <si>
    <t>CN_07_10_CO_Recurso030</t>
  </si>
  <si>
    <t xml:space="preserve">El enlace covalente  </t>
  </si>
  <si>
    <t>compartir,covalente,elctrones,electronegatividad,enlace</t>
  </si>
  <si>
    <t>CN_07_10_CO_Recurso040</t>
  </si>
  <si>
    <t>¿Qué sabes sobre los enlaces químicos?</t>
  </si>
  <si>
    <t>covalente,electopositivo,electrones,elementos químicos,enlace químico,iónico,metálico</t>
  </si>
  <si>
    <t>CN_07_10_CO_Recurso050</t>
  </si>
  <si>
    <t>Identifica el enlace químico de los compuestos</t>
  </si>
  <si>
    <t>compuestos químicos,covalente,enlace químico,iónico,metálico</t>
  </si>
  <si>
    <t>CN_07_10_CO_Recurso060</t>
  </si>
  <si>
    <t>¿Qué tanto sabes sobre los tipos de enlace?</t>
  </si>
  <si>
    <t>covalente,electronegatividad,electrones,iónico,metálico,octeto</t>
  </si>
  <si>
    <t>CN_07_10_CO_Recurso070</t>
  </si>
  <si>
    <t>Refuerza tu aprendizaje: Los enlaces químicos</t>
  </si>
  <si>
    <t>anión,átomo,catión,enlace covalente,enlace iónico,estructura de la materia,gaes nobles,ión</t>
  </si>
  <si>
    <t>CN_07_10_CO_Recurso080</t>
  </si>
  <si>
    <t>La importancia de la formulación química</t>
  </si>
  <si>
    <t>compuesto,fórmula empírica,formulación química</t>
  </si>
  <si>
    <t>CN_07_10_CO_Recurso090</t>
  </si>
  <si>
    <t>Las fórmulas químicas y sus aplicaciones</t>
  </si>
  <si>
    <t>compuesto ,conocer,diferenciar,formulación,IUPAC,Nomenclatura</t>
  </si>
  <si>
    <t>CN_07_10_CO_Recurso100</t>
  </si>
  <si>
    <t>Diferencia entre fórmulas moleculares y empíricas</t>
  </si>
  <si>
    <t>compuestos,fórmula empírica,fórmula molecular</t>
  </si>
  <si>
    <t>CN_07_10_CO_Recurso110</t>
  </si>
  <si>
    <t>Clasifica las fórmulas químicas</t>
  </si>
  <si>
    <t>compuestos químicos,elementos químicos,fórmula desarrollada,fórmula empírica,formula molecular</t>
  </si>
  <si>
    <t>CN_07_10_CO_Recurso120</t>
  </si>
  <si>
    <t>Refuerza tu aprendizaje: Las fórmulas químicas</t>
  </si>
  <si>
    <t>enlace covalente,enlaces químicos,estructura de lewis,fórmula desarrollada</t>
  </si>
  <si>
    <t>CN_07_10_CO_Recurso130</t>
  </si>
  <si>
    <t>Formación de compuestos binarios entre el oxígeno y los metales</t>
  </si>
  <si>
    <t>compuestos binarios,metales,oxígeno</t>
  </si>
  <si>
    <t>CN_07_10_CO_Recurso140</t>
  </si>
  <si>
    <t>Conoce los compuestos binarios</t>
  </si>
  <si>
    <t>ácido,compuesto binario,hidrácido,hidruro,óxido,sal,valencia</t>
  </si>
  <si>
    <t>CN_07_10_CO_Recurso150</t>
  </si>
  <si>
    <t>Conoce los puntos de fusión y ebullición de las sustancias</t>
  </si>
  <si>
    <t>compuestos químicos,propiedades,punto de ebullición,punto de fusión</t>
  </si>
  <si>
    <t>CN_07_10_CO_Recurso160</t>
  </si>
  <si>
    <t>Nomenclatura tradicional de compuestos binarios</t>
  </si>
  <si>
    <t>binario,compuesto,nomenclatura tradicional,oxido,prefijo,sufijo</t>
  </si>
  <si>
    <t>CN_07_10_CO_Recurso170</t>
  </si>
  <si>
    <t>Nomenclatura stock de compuestos binarios</t>
  </si>
  <si>
    <t>binarios,compuestos,número de oxidación,óxidos,stock</t>
  </si>
  <si>
    <t>CN_07_10_CO_Recurso180</t>
  </si>
  <si>
    <t>¿Qué tanto sabes de la nomenclatura de los compuestos?</t>
  </si>
  <si>
    <t>ácidos,hidróxidos,Nomenclatura,óxidos,sales</t>
  </si>
  <si>
    <t>CN_07_10_CO_Recurso190</t>
  </si>
  <si>
    <t>Refuerza tu aprendizaje: Los nombres de las sustancias</t>
  </si>
  <si>
    <t>compuestos químicos,IUPAC,nomenclatura,nomenclatura de Stock,nomenclatura tradicional</t>
  </si>
  <si>
    <t>CN_07_10_CO_Recurso200</t>
  </si>
  <si>
    <t>El futuro de la química</t>
  </si>
  <si>
    <t>contaminación,futuro,material,medicamento,química,síntesis,sostenible</t>
  </si>
  <si>
    <t>CN_07_10_CO_Recurso210</t>
  </si>
  <si>
    <t>Importancia de la química</t>
  </si>
  <si>
    <t>bioquímica,compuestos,futuro,Materiales,química</t>
  </si>
  <si>
    <t>CN_07_10_CO_Recurso220</t>
  </si>
  <si>
    <t xml:space="preserve">La obtención de materias primas    </t>
  </si>
  <si>
    <t>fuente,materia prima,químca,recurso,sostenible</t>
  </si>
  <si>
    <t>CN_07_10_CO_Recurso230</t>
  </si>
  <si>
    <t>Conoce qué materiales de uso diario proporciona la química</t>
  </si>
  <si>
    <t>industria química,material,producto</t>
  </si>
  <si>
    <t>CN_07_10_CO_Recurso240</t>
  </si>
  <si>
    <t>Refuerza tu aprendizaje: La química en nuestra vida</t>
  </si>
  <si>
    <t>aspirina,contaminación,industria,materias primas,medio ambiente,petróleo,química,química en la vida cotidiana,sostenibilidad</t>
  </si>
  <si>
    <t>CN_07_10_CO_Recurso250</t>
  </si>
  <si>
    <t>Competencias: reconocimiento de los enlaces químicos</t>
  </si>
  <si>
    <t>circuito eléctrico,conductividad eléctrica,covalente,electrones,enlace químico,iónico,metálico,solubilidad</t>
  </si>
  <si>
    <t>CN_07_10_CO_Recurso260</t>
  </si>
  <si>
    <t>Competencias: propiedades de los enlaces químicos</t>
  </si>
  <si>
    <t>configuración electrónica,elementos químicos,enlaces químicos,propiedades de los compuestos químicos,tabla periódica</t>
  </si>
  <si>
    <t>CN_07_10_CO_Recurso270</t>
  </si>
  <si>
    <t>átomos,compuestos,covalente,electronegatividad,enlace,iónico,metálico</t>
  </si>
  <si>
    <t>CN_07_10_CO_Recurso280</t>
  </si>
  <si>
    <t>enlace covalente,enlace iónico ,enlace metálico,enlace químico,fórmula química,ion,nomenclatura</t>
  </si>
  <si>
    <t>CN_07_10_CO_Recurso290</t>
  </si>
  <si>
    <t>compuesto,covalente,electronegaividad,enlace,iónico,materia prima,metalico,nomenclatura</t>
  </si>
  <si>
    <t>CN_07_10_CO_Recurso300</t>
  </si>
  <si>
    <t>CN_07_03_CO</t>
  </si>
  <si>
    <t>La circulación en los seres vivos</t>
  </si>
  <si>
    <t>La función de la circulación en los seres vivos</t>
  </si>
  <si>
    <t>anticuerpos,célula,circulación,comunicación celular,dióxido de carbono,excreción,gases,hormonas,membrana celular,nutrición,nutrientes,oxígeno,proteínas,respiración,seres vivos</t>
  </si>
  <si>
    <t>CN_07_03_CO_Recurso010</t>
  </si>
  <si>
    <t>Reconoce la importancia de la circulación en los seres vivos</t>
  </si>
  <si>
    <t>célula,circulación,comunicación celular,dióxido de carbono,gases,hormonas,nutrientes,orina,oxígeno,seres vivos,sustancias de desecho</t>
  </si>
  <si>
    <t>CN_07_03_CO_Recurso020</t>
  </si>
  <si>
    <t>El transporte de sustancias en la célula</t>
  </si>
  <si>
    <t>antiporte,célula,difusión facilitada,difusión simple,endocitocis,energía,exocitosis,fagocitosis,gradiente de concentración ,ósmosis,pinocitosis,proteína,simporte,transporte activo,transporte pasivo,uniporte,vesícula</t>
  </si>
  <si>
    <t>CN_07_03_CO_Recurso030</t>
  </si>
  <si>
    <t>Revisa las características de la circulación a nivel celular</t>
  </si>
  <si>
    <t>agua,difusión simple,exocitosis,gradiente de concentración,hipertónica,hipotónica,isotónica,oxígeno,transporte activo,transporte pasivo,turgencia</t>
  </si>
  <si>
    <t>CN_07_03_CO_Recurso040</t>
  </si>
  <si>
    <t>Refuerza tu aprendizaje: ¿Qué es la circulación en los seres vivos?</t>
  </si>
  <si>
    <t>célula,circulación,digestión,hipertónica,hipotónica,isotónica,respración,seres vivos</t>
  </si>
  <si>
    <t>CN_07_03_CO_Recurso050</t>
  </si>
  <si>
    <t>Estructuras celulares de los microorganismos para la circulación</t>
  </si>
  <si>
    <t>célula,circulación,citoplasma,microorganismo,microtúbulo,motores moleculares,vesícula</t>
  </si>
  <si>
    <t>CN_07_03_CO_Recurso060</t>
  </si>
  <si>
    <t>Identifica los mecanismos de transporte de sustancias de los microorganismos</t>
  </si>
  <si>
    <t>arqueas,bacterias,célula,ciclosis,circulación,citoplasma,microorganismos,microtúbulos,motores moleculares,protistas,vesículas</t>
  </si>
  <si>
    <t>CN_07_03_CO_Recurso070</t>
  </si>
  <si>
    <t>Refuerza tu aprendizaje: La circulación en los microorganismos</t>
  </si>
  <si>
    <t>circulación,eucariotas,haustorios,hongos,microorganismos,procariotas</t>
  </si>
  <si>
    <t>CN_07_03_CO_Recurso080</t>
  </si>
  <si>
    <t>Resume la circulación en las briófitas</t>
  </si>
  <si>
    <t>agua,briófitas,célula,circulación,ectohídricas,endohídricas,hepática,mixohídricas,musgo,no vascular,transporte de sustancias</t>
  </si>
  <si>
    <t>CN_07_03_CO_Recurso090</t>
  </si>
  <si>
    <t>La capilaridad y la transpiración en las plantas</t>
  </si>
  <si>
    <t>adhesión,agua,capilaridad,cohesión,evapotranspiración,plantas,savia bruta,secuoya,tensión,transpiración,traqueida,xilema</t>
  </si>
  <si>
    <t>CN_07_03_CO_Recurso100</t>
  </si>
  <si>
    <t>Diferencia la estructura y la función del xilema y el floema</t>
  </si>
  <si>
    <t>célula,floema,orgánico,savia bruta,savia elaborada,traqueidas,vaso leñoso,vaso liberiano,xilema</t>
  </si>
  <si>
    <t>CN_07_03_CO_Recurso110</t>
  </si>
  <si>
    <t>¿Qué tanto sabes sobre el transporte de sustancias en las plantas?</t>
  </si>
  <si>
    <t>apoplástica,briófitas,capilaridad,células cribosas,evapotranspiración,floema,plasmodesmos,simplástica,traqueidas,xilema</t>
  </si>
  <si>
    <t>CN_07_03_CO_Recurso120</t>
  </si>
  <si>
    <t>Refuerza tu aprendizaje: La circulación en las plantas</t>
  </si>
  <si>
    <t>agua,apoplástica,capilaridad,célula,evapotranspiración,floema,minerales,planta,plantas no vasculares,plantas vasculares,raíces,simplástica,xilema</t>
  </si>
  <si>
    <t>CN_07_03_CO_Recurso130</t>
  </si>
  <si>
    <t>Los líquidos circulantes en los animales</t>
  </si>
  <si>
    <t>artrópodos,elementos formes,equinodermos,glóbulos blancos,glóbulos rojos,hemocianina,hemoglobina,hemolinfa,hidrolinfa,linfa,linfocitos,líquido circulante,líquido intersticial,moluscos,plaquetas,plasma,sangre,sistema vascular acuífero</t>
  </si>
  <si>
    <t>CN_07_03_CO_Recurso140</t>
  </si>
  <si>
    <t>Recuerda la función de las estructuras del sistema circulatorio en animales</t>
  </si>
  <si>
    <t>anticuerpos,corazón,eritrocito,gases,glóbulo blanco,hemoglobina,hemolinfa,leucocito,linfa,plaquetas,sangre,sistema inmune,vasos circulatorios</t>
  </si>
  <si>
    <t>CN_07_03_CO_Recurso150</t>
  </si>
  <si>
    <t xml:space="preserve">El corazón y el sistema circulatorio abierto y el cerrado </t>
  </si>
  <si>
    <t>anélidos,anfibios,aurícula,aves,branquias,cavidad pericárdica,circulación abierta,circulación cerrada,corazón,hemocele,mamíferos,moluscos,ostia,peces,reptiles,sangre,sistema circulatorio,vasos sanguíneos ,ventrículo</t>
  </si>
  <si>
    <t>CN_07_03_CO_Recurso160</t>
  </si>
  <si>
    <t>Clasifica los animales según el tipo de circulación</t>
  </si>
  <si>
    <t>circulación abierta,circulación cerrada,circulación completa,circulación doble,circulación incompleta,circulación simple,mantarraya,paloma,tigre,tortuga</t>
  </si>
  <si>
    <t>CN_07_03_CO_Recurso180</t>
  </si>
  <si>
    <t>Identifica las características de la circulación en los animales</t>
  </si>
  <si>
    <t>animales,circulación,corazón,hemocele,hemoglobina,leucocito,linfa,líquido circulante,sangre,sistema circulatorio abierto,sistema circulatorio cerrado,vaso circulatorio</t>
  </si>
  <si>
    <t>CN_07_03_CO_Recurso190</t>
  </si>
  <si>
    <t>Refuerza tu aprendizaje: La circulación en los animales</t>
  </si>
  <si>
    <t>animales,circulación,corazón,linfa,sangre,sistema circulatorio,sistema respiratorio,vertebrados</t>
  </si>
  <si>
    <t>CN_07_03_CO_Recurso200</t>
  </si>
  <si>
    <t>Competencias: comprensión del proceso de circulación en los microorganismos</t>
  </si>
  <si>
    <t>arquea,bacteria,ciclosis,circulación,hongos,microorganismos,microtúbulos,motores moleculares,transporte activo,transporte masivo,transporte pasivo,vesícula</t>
  </si>
  <si>
    <t>CN_07_03_CO_Recurso210</t>
  </si>
  <si>
    <t>Competencias: análisis de la capilaridad y la transpiración en las plantas</t>
  </si>
  <si>
    <t>adhesión,agua,capilaridad,circulación,cohesión,fuerza de gravedad,plantas,tensión,transpiración,traqueidas,vapor de agua,xilema</t>
  </si>
  <si>
    <t>CN_07_03_CO_Recurso220</t>
  </si>
  <si>
    <t>Competencias: comparación de los tipos de sistema circulatorio en los animales</t>
  </si>
  <si>
    <t>animales,capilar,circulación cerrada,circulación simple,corazón,hemocele,hemolinfa,líquido circulante,sangre,sistema circulatorio abierto,sistema circulatorio cerrado</t>
  </si>
  <si>
    <t>CN_07_03_CO_Recurso230</t>
  </si>
  <si>
    <t>animales,circulación,circulación pulmonar,circulación sistémica,excreción,fagocitosis,floema,plantas,seres vivos,translocación,turgencia</t>
  </si>
  <si>
    <t>CN_07_03_CO_Recurso240</t>
  </si>
  <si>
    <t>agua,angiospermas,animal,capilaridad,célula,ciclosis,circulación,circulación doble,circulación simple,corazón,endocitosis,energía,evapotranspiración,excreción,exocitosis,floema,gases,ginmospermas ,hepática,hojas,hongos,hormonas,líquido circulante,microorganismo,microtúbulo,motor molecular,musgo,nutrientes,organismo,planta,raíces,seres vivos,tallo,vasos circulatorios,vesícula,xilema</t>
  </si>
  <si>
    <t>CN_07_03_CO_Recurso250</t>
  </si>
  <si>
    <t>adhesión,capilaridad,célula,ciclosis,circulación,circulación cerrada simple,cohesión,energía,floema,hipotónica,planta,sangre,translocación,transporte activo,transporte masivo,transporte pasivo,traqueidas,turgencia,xilema</t>
  </si>
  <si>
    <t>CN_07_03_CO_Recurso260</t>
  </si>
  <si>
    <t>CN_06_01_CO</t>
  </si>
  <si>
    <t>El  origen del Universo y de la vida</t>
  </si>
  <si>
    <t>Diferencia tres visiones sobre el origen del universo</t>
  </si>
  <si>
    <t>biblia,Big Bang,creacionismo,Dios,Gea,génesis,griegos,método científico,microscopio,telescopio,tribus,universo estacionario,universo oscilante,visión mítica</t>
  </si>
  <si>
    <t>CN_06_01_CO_Recurso010</t>
  </si>
  <si>
    <t>El Big Bang</t>
  </si>
  <si>
    <t>átomos,Big Bang,electrones,estrellas,explosión,galaxia,inflación,luz,protones,quarks,temperatura,Tierra,universo</t>
  </si>
  <si>
    <t>CN_06_01_CO_Recurso020</t>
  </si>
  <si>
    <t>Identifica las etapas del Big Bang</t>
  </si>
  <si>
    <t>Big Bang,electrones,estrellas,galaxia,helio,hidrógeno,inflación,luz,neutrones,planeta,protones,quarks</t>
  </si>
  <si>
    <t>CN_06_01_CO_Recurso030</t>
  </si>
  <si>
    <t>Recuerda las teorías sobre el origen del universo</t>
  </si>
  <si>
    <t>Big Bang,Big Crunch,creacinismo,madre Tierra,microscopio,telescopio,universo estacionario,universo oscilante</t>
  </si>
  <si>
    <t>CN_06_01_CO_Recurso040</t>
  </si>
  <si>
    <t>Refuerza tu aprendizaje: El origen del universo</t>
  </si>
  <si>
    <t>Big Bang,cientifico,creacionismo,teoría,teoría inflacionaria,universo,universo oscilante</t>
  </si>
  <si>
    <t>CN_06_01_CO_Recurso050</t>
  </si>
  <si>
    <t>CN_06_01_CO_Recurso060</t>
  </si>
  <si>
    <t>Revisa cómo se crean las estrellas y las galaxias</t>
  </si>
  <si>
    <t>agujero negro,enana blanca,enana negra,estrella,galaxia,gigante roja,nebulosa,supergigante roja,supernova,universo</t>
  </si>
  <si>
    <t>CN_06_01_CO_Recurso070</t>
  </si>
  <si>
    <t>Refuerza tu aprendizaje: El origen de las galaxias y las estrellas</t>
  </si>
  <si>
    <t>agujero negro,constelación,estrellas,galaxias,gigante roja,supergigante roja</t>
  </si>
  <si>
    <t>CN_06_01_CO_Recurso080</t>
  </si>
  <si>
    <t>La formación del sistema solar</t>
  </si>
  <si>
    <t>energía,gases,gravedad,Júpiter,luz,Marte,Mercurio,Neptuno,planetas,Saturno,sistema solar,Sol,Tierra,Urano,Venus</t>
  </si>
  <si>
    <t>CN_06_01_CO_Recurso090</t>
  </si>
  <si>
    <t>Las capas de la Tierra</t>
  </si>
  <si>
    <t>atmósfera,biosfera,capa de ozono,corteza,estratosfera,exosfera,geosfera,hidrosfera,litosfera,manto,mesosfera,núcleo,termosfera,Tierra,troposfera</t>
  </si>
  <si>
    <t>CN_06_01_CO_Recurso100</t>
  </si>
  <si>
    <t>Resume cómo se originaron el sistema solar y la Tierra</t>
  </si>
  <si>
    <t>atmósfera,continente,corteza,dióxido de carbono,gas,gravedad,helio,hidrógeno,nube,planetas,Sol,Tierra,universo,vapor de agua</t>
  </si>
  <si>
    <t>CN_06_01_CO_Recurso110</t>
  </si>
  <si>
    <t>Refuerza tu aprendizaje: El sistema solar y la Tierra</t>
  </si>
  <si>
    <t>atmósfera,Marte,Mercurio,órbita,planetas,sistema solar,Sol,teoría nebular,teoría volcánica,Tierra,Venus</t>
  </si>
  <si>
    <t>CN_06_01_CO_Recurso120</t>
  </si>
  <si>
    <t>¿Cómo se reconoce un ser vivo?</t>
  </si>
  <si>
    <t>asexual,energía,estímulo,evolución,excreción,genética,homeostasis,metabolismo,multicelular,población,reproducción,ser vivo,sexual,unicelular</t>
  </si>
  <si>
    <t>CN_06_01_CO_Recurso130</t>
  </si>
  <si>
    <t>Identifica las características de los seres vivos</t>
  </si>
  <si>
    <t>células,energía,estímulo,evolución,homeostasis,metabolismo,organismo,reproducción,seres vivos</t>
  </si>
  <si>
    <t>CN_06_01_CO_Recurso140</t>
  </si>
  <si>
    <t>Recopila la teoría de la generación espontánea</t>
  </si>
  <si>
    <t>Aristóteles,Francesco Redi,generación espontánea,larvas de moscas,origen de la vida,receta,seres vivos,sudor,teoría</t>
  </si>
  <si>
    <t>CN_06_01_CO_Recurso150</t>
  </si>
  <si>
    <t>Analiza los experimentos de Redi y Pasteur</t>
  </si>
  <si>
    <t>caldo nutritivo,Francesco Redi,generación espontánea,Louis Pasteur,microorganismo,moscas</t>
  </si>
  <si>
    <t>CN_06_01_CO_Recurso160</t>
  </si>
  <si>
    <t>El origen de la vida por quimiosíntesis</t>
  </si>
  <si>
    <t>ácidos nucleicos,ADN,aminoácidos,ARN,atmósfera primitiva,azúcares,base nitrogenada,caldo prebiótico,carbohidratos,carbono,hidrógeno,ladrillos de la vida,lípidos,macromoléculas,Oparín,oxígeno,proteínas,quimiosíntesis,volcanes</t>
  </si>
  <si>
    <t>CN_06_01_CO_Recurso170</t>
  </si>
  <si>
    <t>Identifica los componentes del montaje en el experimento de Miller</t>
  </si>
  <si>
    <t>atmósfera,balón de vidrio,condensados,experimento,gases,Stanley Miller</t>
  </si>
  <si>
    <t>CN_06_01_CO_Recurso180</t>
  </si>
  <si>
    <t>Resume la teoría de la panspermia</t>
  </si>
  <si>
    <t>Arrhenius,cometa,meteorito,microorganismos,NASA,organismos,panspermia,Tierra,universo,vida</t>
  </si>
  <si>
    <t>CN_06_01_CO_Recurso190</t>
  </si>
  <si>
    <t>Recuerda las características del primer ser vivo</t>
  </si>
  <si>
    <t>ARN,autorreplicación,hipótesis,membrana,metabolismo,reacciones químicas,ser vivo</t>
  </si>
  <si>
    <t>CN_06_01_CO_Recurso200</t>
  </si>
  <si>
    <t>Refuerza tu aprendizaje: El origen de la vida</t>
  </si>
  <si>
    <t>Aristóteles,autopoiesis,generación espontánea,Louis Pasteur,panspermia,Redi,ser vivo,teoría quimiosintética,vida</t>
  </si>
  <si>
    <t>CN_06_01_CO_Recurso210</t>
  </si>
  <si>
    <t>Competencias: comprensión del proceso de formación del universo</t>
  </si>
  <si>
    <t>,Big Bang,cosmogonía,creacionismo,estrellas,planeta,Sol,teoría,Tierra,universo,universo estacionario,universo oscilante</t>
  </si>
  <si>
    <t>CN_06_01_CO_Recurso220</t>
  </si>
  <si>
    <t>Competencias: aprende sobre las zonas habitables del universo</t>
  </si>
  <si>
    <t>biomarcadores,exoplanetas,galaxias,planetas,sistema solar,Sol,Tierra,universo,zona habitable</t>
  </si>
  <si>
    <t>CN_06_01_CO_Recurso230</t>
  </si>
  <si>
    <t>Competencias: observar y aprender con el método científico</t>
  </si>
  <si>
    <t>análisis de datos,caso de estudio,conclusiones,experimento,formular preguntas,Franceso Redi,Generación espontánea,hipótesis,investigación,ley científica,método científico,seres vivos,teoría</t>
  </si>
  <si>
    <t>CN_06_01_CO_Recurso240</t>
  </si>
  <si>
    <t>ARN,científicos,estrellas,microscopio,planteas,seres vivos,Sol,telescopio,Tierra,universo,vida</t>
  </si>
  <si>
    <t>CN_06_01_CO_Recurso250</t>
  </si>
  <si>
    <t>Big Bang,creacionismo,estrellas,galaxias,panspermia,Planetas,quimiosíntesis,ser vivo,sistema solar,Sol,teoría,Tierra,universo,universo estacionario</t>
  </si>
  <si>
    <t>CN_06_01_CO_Recurso260</t>
  </si>
  <si>
    <t>agua,ARN,atmósfera,Big Bang,corteza,creacionismo,energía,estrella,galaxia,metabolismo,nube de gases,quimiosíntesis,seres vivos,singularidad,Tierra,universo,universo oscilante</t>
  </si>
  <si>
    <t>CN_06_01_CO_Recurso270</t>
  </si>
  <si>
    <t>CN_09_03_CO</t>
  </si>
  <si>
    <t>La evolución y la diversidad biológica</t>
  </si>
  <si>
    <t>Las hipótesis sobre el origen de la vida</t>
  </si>
  <si>
    <t>abiogénesis,células,coacervados,generación espontánea,inorgánica,Miller,moléculas,orgánica,origen,panspermia,Pateur,Redi,tierra primitiva,Urey,vida</t>
  </si>
  <si>
    <t>CN_09_03_CO_Recurso010</t>
  </si>
  <si>
    <t>La generación espontánea</t>
  </si>
  <si>
    <t>abiogénesis,generación,generación espontánea,inerte,materia,origen,Pasteur,Redi,vida</t>
  </si>
  <si>
    <t>CN_09_03_CO_Recurso020</t>
  </si>
  <si>
    <t>El experimento de Miller y Urey</t>
  </si>
  <si>
    <t>vin00110_CO</t>
  </si>
  <si>
    <t>agua,amoníaco,atmósfera,compuesto,formación,hidrógeno,metano,Miller,molécula,Oparin,orgánico,origen,primigenia,tierra,Urey,vida</t>
  </si>
  <si>
    <t>CN_09_03_CO_Recurso030</t>
  </si>
  <si>
    <t>La generación espontánea, la panspermia y la abiogénesis</t>
  </si>
  <si>
    <t>abiogénesis,células,coacervados,generación espontánea,inorgánica,moléculas,orgánica,origen,panspermia,vida</t>
  </si>
  <si>
    <t>CN_09_03_CO_Recurso040</t>
  </si>
  <si>
    <t>CN_09_03_CO_Recurso050</t>
  </si>
  <si>
    <t>Las diferentes posturas sobre la evolución biológica</t>
  </si>
  <si>
    <t>CN_09_03_CO_Recurso060</t>
  </si>
  <si>
    <t>El fijismo y el catastrofismo</t>
  </si>
  <si>
    <t>catástrofe,catástrofes,catastrofismo,creacionismo,especie inmutable,especies,evolución,fijismo,fósil,geología,geológico,teoría</t>
  </si>
  <si>
    <t>CN_09_03_CO_Recurso070</t>
  </si>
  <si>
    <t>La evolución por selección natural</t>
  </si>
  <si>
    <t>adaptación,ancestro,apto,caracteres,competencia,Darwin,darwinismo,descendencia,evolución,herencia,reproducción,selección natural,sobreviven,supervivencia,teoría evolutiva,variabilidad,ventaja</t>
  </si>
  <si>
    <t>CN_09_03_CO_Recurso080</t>
  </si>
  <si>
    <t>Charles Darwin y la teoría de la selección natural</t>
  </si>
  <si>
    <t>adaptación,Beagle,Darwin,darwinismo,especiación,evolución,Galápagos,lamarquismo,pinzón,selección natural,variabilidad</t>
  </si>
  <si>
    <t>CN_09_03_CO_Recurso090</t>
  </si>
  <si>
    <t>Las diferencias entre los planteamientos de Lamarck y Darwin</t>
  </si>
  <si>
    <t>adaptación,ambiente,carácter,Darwin,desarrollo,descendencia,especie,evolución,evolucionista,fuerza,individuo,Lamarck,organismo,órgano,perpetuación,población,selección natural,seres vivos,sobrevivir,supervivencia,teoría</t>
  </si>
  <si>
    <t>CN_09_03_CO_Recurso100</t>
  </si>
  <si>
    <t>Las pruebas de la evolución</t>
  </si>
  <si>
    <t>adaptación,anatomía,anatómicas,biogeografía,biogeográficas,creacionismo,embriología,embriológicas,evolución,molecular,paleontología,paleontológicas,pruebas,selección natural</t>
  </si>
  <si>
    <t>CN_09_03_CO_Recurso110</t>
  </si>
  <si>
    <t>Refuerza tu aprendizaje: La evolución biológica</t>
  </si>
  <si>
    <t>adaptación,caracteres adquiridos,catastrofismo,creacionismo,darwinismo,evolución,fijismo,lamarckismo,selección natural</t>
  </si>
  <si>
    <t>CN_09_03_CO_Recurso120</t>
  </si>
  <si>
    <t>Refuerza tu aprendizaje: Las pruebas de la evolución biológica</t>
  </si>
  <si>
    <t>CN_09_03_CO_Recurso130</t>
  </si>
  <si>
    <t>La teoría sintética de la evolución biológica</t>
  </si>
  <si>
    <t>ADN,cromosomas,Darwin,entrecruzamiento,evolución,gen,genes,herencia,meiosis,mitosis,neodarwinismo,selección natural,teoría sintética,variabilidad</t>
  </si>
  <si>
    <t>CN_09_03_CO_Recurso140</t>
  </si>
  <si>
    <t>La relación entre el darwinismo y el neodarwinismo</t>
  </si>
  <si>
    <t>adaptación,ADN,darwinismo,entrecruzamiento,especies,evolución,genes,herencia,mutación,neodarwinismo,selección natural,teoría sintética</t>
  </si>
  <si>
    <t>CN_09_03_CO_Recurso150</t>
  </si>
  <si>
    <t>Las nuevas ideas evolutivas</t>
  </si>
  <si>
    <t xml:space="preserve"> cuello de botella,alelos,catástrofe,darwinismo,efecto fundador,Eldredge,equilibrio puntuado,evolución,frecuencias alélicas,Gould,gradualismo,Kimura,mutación,neodarwinismo,neutral,neutralismo,neutralista,saltacionismo,selección natural,teoría sintética</t>
  </si>
  <si>
    <t>CN_09_03_CO_Recurso160</t>
  </si>
  <si>
    <t>El neutralismo y el equilibrio puntuado</t>
  </si>
  <si>
    <t>adaptación,darwinismo,equilibrio puntuado,evolución,gradualismo,mutación,neodarwinismo,neutralismo,saltacionismo,selección natural,selección neutral,teoría sintética</t>
  </si>
  <si>
    <t>CN_09_03_CO_Recurso170</t>
  </si>
  <si>
    <t>La evolución en la actualidad</t>
  </si>
  <si>
    <t>CN_09_03_CO_Recurso180</t>
  </si>
  <si>
    <t>Refuerza tu aprendizaje: La teoría sintética de la evolución</t>
  </si>
  <si>
    <t>adaptación,alelos,cromosomas,entrecruzamiento,equilibrio puntuado,evolución,genes,meiosis,mutaciones,neodarwinismo,neutralismo,selección natural,selección neutral,teoría sintética</t>
  </si>
  <si>
    <t>CN_09_03_CO_Recurso190</t>
  </si>
  <si>
    <t>La formación de nuevas especies</t>
  </si>
  <si>
    <t>aislamiento,alopátrica,anagénesis,ancestros,asexual,bifurcación,cladogénesis,descendencia,divergencia,entrecruzamiento,especiación,especie humana,especies,evolución,fértil,geográfico,herencia,hibridación,infértil,meiosis,mutación,reproducción,reproductivo,sexual,simpátrica,variación</t>
  </si>
  <si>
    <t>CN_09_03_CO_Recurso200</t>
  </si>
  <si>
    <t>El mecanismo de la especiación</t>
  </si>
  <si>
    <t>aislamiento reproductivo,cladogénesis,diferenciación,especiación,especie,evolución,genes,incompatibilidad,mutación,población,reproducción,reproductiva,variabilidad</t>
  </si>
  <si>
    <t>CN_09_03_CO_Recurso210</t>
  </si>
  <si>
    <t>Conoce cómo se forma una especie</t>
  </si>
  <si>
    <t>aislamiento,anagénesis,barrera,cladogénesis,colonización,descendencia,especiación,especie,evolución,geográfica,hibridación,población,reproductivo</t>
  </si>
  <si>
    <t>CN_09_03_CO_Recurso230</t>
  </si>
  <si>
    <t>La diversificación biológica</t>
  </si>
  <si>
    <t>biodiversidad,diversidad biológica,diversificación,especiación,especie,evolución,extinción,masiva</t>
  </si>
  <si>
    <t>CN_09_03_CO_Recurso240</t>
  </si>
  <si>
    <t>Refuerza tu aprendizaje: La biodiversidad, la especiación y la extinción</t>
  </si>
  <si>
    <t>aislamiento,alopátrica,anagénesis,biodiversidad,cladogénesis,diversidad,especiación,especie,evolución,extinción,extinta,hibridación,simpátrica</t>
  </si>
  <si>
    <t>CN_09_03_CO_Recurso250</t>
  </si>
  <si>
    <t>Competencias: simulación del mecanismo de la selección natural</t>
  </si>
  <si>
    <t>adaptación,biológica,comprobación,Darwin,evolución,experimento,mariposas,medio,mutación,selección natural</t>
  </si>
  <si>
    <t>CN_09_03_CO_Recurso260</t>
  </si>
  <si>
    <t>Competencias: análisis de las distintas pruebas evolutivas</t>
  </si>
  <si>
    <t>análisis,anatómica,biogeográfica,biológica,bioquímica,comprensión,embriológica,estudio,evolución,evolucionista,Lamarck,natural,paleontológica,selección,teoría</t>
  </si>
  <si>
    <t>CN_09_03_CO_Recurso270</t>
  </si>
  <si>
    <t>abiogénesis,adaptación,anagénesis,apto,biodiversidad,biológica,caracteres adquiridos,catastrofismo,cladogénesis,coacervados,creacionismo,darwinismo,deriva genética,diversidad,entrecruzamiento,equilibrio puntuado,especiación,evolución,evolucionismo,extinción,fijismo,generación espontánea,hibridación,lamarckismo,meiosis,mutación,neodarwinismo,neutralismo,panspermia,saltacionismo,selección natural,selección neutral,supervivencia,teoría sintética</t>
  </si>
  <si>
    <t>CN_09_03_CO_Recurso280</t>
  </si>
  <si>
    <t>abiogénesis,adaptación,aislamiento,biodiversidad,cambio,catastrofismo,coacervados,creacionismo,darwinismo,diversidad,equilibrio puntuado,especiación,evolución,fijismo,generación,neodarwinismo,neutral,neutralismo,origen,panspermia,saltacionismo,selección,teoría,teoría sintética,transformismo,variabilidad,vida</t>
  </si>
  <si>
    <t>CN_09_03_CO_Recurso290</t>
  </si>
  <si>
    <t>CN_09_03_CO_Recurso300</t>
  </si>
  <si>
    <t>CN_08_12_CO</t>
  </si>
  <si>
    <t>Electricidad y magnetismo</t>
  </si>
  <si>
    <t>Historia de la electricidad</t>
  </si>
  <si>
    <t>Bell,bombilla,Edison,electricidad,Faraday,Franklin,generador,Morse,teléfono,telégrafo,Tesla</t>
  </si>
  <si>
    <t>CN_08_12_CO_Recurso010</t>
  </si>
  <si>
    <t>La ley de Coulomb</t>
  </si>
  <si>
    <t>atracción,campo eléctrico,carga eléctrica,culombio,electricidad,fuerza,intensidad,ley de Coulomb</t>
  </si>
  <si>
    <t>CN_08_12_CO_Recurso020</t>
  </si>
  <si>
    <t>Aplica tus conocimientos sobre campo eléctrico</t>
  </si>
  <si>
    <t>cálculo,campo eléctrico,carga,electricidad,fuerza,intensidad,potencial</t>
  </si>
  <si>
    <t>CN_08_12_CO_Recurso030</t>
  </si>
  <si>
    <t>Refuerza tu aprendizaje: Las cargas eléctricas</t>
  </si>
  <si>
    <t>carga eléctrica,carga eléctrica negativa,carga eléctrica positiva,electricidad,electricidad estática,energía</t>
  </si>
  <si>
    <t>CN_08_12_CO_Recurso040</t>
  </si>
  <si>
    <t>¿Qué es la electricidad?</t>
  </si>
  <si>
    <t>aislante,conductor,corriente,electricidad,estática</t>
  </si>
  <si>
    <t>CN_08_12_CO_Recurso050</t>
  </si>
  <si>
    <t>Conceptos de corriente eléctrica</t>
  </si>
  <si>
    <t>cable,conductor,corriente,electricidad</t>
  </si>
  <si>
    <t>CN_08_12_CO_Recurso060</t>
  </si>
  <si>
    <t>Diferencia materiales conductores y aislantes</t>
  </si>
  <si>
    <t>aislante,cargas eléctricas,conductor,electricidad,metales</t>
  </si>
  <si>
    <t>CN_08_12_CO_Recurso070</t>
  </si>
  <si>
    <t>Las lámparas fluorescentes</t>
  </si>
  <si>
    <t>AN010909_CO</t>
  </si>
  <si>
    <t>circuito,efecto Joule,electricidad,electrodo,electrón,emisión de luz,fluorescente,luz,receptor,resistencia</t>
  </si>
  <si>
    <t>CN_08_12_CO_Recurso080</t>
  </si>
  <si>
    <t>Corriente directa y alterna</t>
  </si>
  <si>
    <t>alterna,circuito,corriente,directa</t>
  </si>
  <si>
    <t>CN_08_12_CO_Recurso090</t>
  </si>
  <si>
    <t>¿Qué tanto sabes sobre la electricidad?</t>
  </si>
  <si>
    <t>aislante,conductor,corriente,electrón,resistencia,voltaje</t>
  </si>
  <si>
    <t>CN_08_12_CO_Recurso100</t>
  </si>
  <si>
    <t>Refuerza tu aprendizaje: ¿Qué es la electricidad?</t>
  </si>
  <si>
    <t>carga eléctrica,electricidad,electrostática,fuerza</t>
  </si>
  <si>
    <t>CN_08_12_CO_Recurso110</t>
  </si>
  <si>
    <t>Los elementos de un circuito eléctrico</t>
  </si>
  <si>
    <t>circuito eléctrico,conductor,efecto Joule,electricidad,generador,inducción electromagnética,intensidad,potencial,resistencia,tensión,voltaje</t>
  </si>
  <si>
    <t>CN_08_12_CO_Recurso120</t>
  </si>
  <si>
    <t>Las unidades eléctricas</t>
  </si>
  <si>
    <t>amperio,coulomb,ohmio,voltio</t>
  </si>
  <si>
    <t>CN_08_12_CO_Recurso130</t>
  </si>
  <si>
    <t>Calcula la resistencia</t>
  </si>
  <si>
    <t>circuito,paralelo,resistencia,serie</t>
  </si>
  <si>
    <t>CN_08_12_CO_Recurso140</t>
  </si>
  <si>
    <t>Calcula las variables de un circuito en serie y paralelo</t>
  </si>
  <si>
    <t>circuito,paralelo,resistencias,serie</t>
  </si>
  <si>
    <t>CN_08_12_CO_Recurso150</t>
  </si>
  <si>
    <t>Practica utilizando la ley de Ohm</t>
  </si>
  <si>
    <t>amper,amperio,circuito,electricidad,intensidad,Ohm,ohmio,paralelo,resistencia,serie,Volt,voltaje</t>
  </si>
  <si>
    <t>CN_08_12_CO_Recurso160</t>
  </si>
  <si>
    <t>¿Qué tanto sabes sobre los circuitos?</t>
  </si>
  <si>
    <t>aislante,conductor,corriente,resistencia,voltaje</t>
  </si>
  <si>
    <t>CN_08_12_CO_Recurso170</t>
  </si>
  <si>
    <t>Refuerza tu aprendizaje: Los circuitos eléctricos</t>
  </si>
  <si>
    <t>amperio,carga eléctrica,carga eléctrica negativa,carga eléctrica positiva,corriente eléctrica,electricidad,energía,interruptor,ohmio,resistencia,voltaje</t>
  </si>
  <si>
    <t>CN_08_12_CO_Recurso180</t>
  </si>
  <si>
    <t>¿Qué es el magnetismo?</t>
  </si>
  <si>
    <t>electroimán,imán,magnetismo</t>
  </si>
  <si>
    <t>CN_08_12_CO_Recurso190</t>
  </si>
  <si>
    <t>Conoce los tipos de imanes y sus interacciones</t>
  </si>
  <si>
    <t>brújula,campo magnético,electricidad,electroimán,imán,imán artificial,imán natural,magnetita</t>
  </si>
  <si>
    <t>CN_08_12_CO_Recurso200</t>
  </si>
  <si>
    <t>El concepto de campo magnético</t>
  </si>
  <si>
    <t>brújula,campo magnético,electroimán,imán,línea,magnetismo</t>
  </si>
  <si>
    <t>CN_08_12_CO_Recurso210</t>
  </si>
  <si>
    <t>Analiza las líneas de campo magnético</t>
  </si>
  <si>
    <t>electroimán,fuerza,línea de campo,magnético,representación</t>
  </si>
  <si>
    <t>CN_08_12_CO_Recurso220</t>
  </si>
  <si>
    <t>La inducción electromagnética</t>
  </si>
  <si>
    <t>campo eléctrico,campo magnético,conductor,generador,inducción electromagnética,motor</t>
  </si>
  <si>
    <t>CN_08_12_CO_Recurso230</t>
  </si>
  <si>
    <t>El electromagnetismo y la vida cotidiana</t>
  </si>
  <si>
    <t>aplicación,electricidad,electroimán,electromagnetismo,generador,magnetismo,motor,turbina</t>
  </si>
  <si>
    <t>CN_08_12_CO_Recurso240</t>
  </si>
  <si>
    <t>Refuerza tu aprendizaje: El electromagnetismo</t>
  </si>
  <si>
    <t>bombilla,campo,electricidad,eléctrico,electroimán,Faraday,Franklin,generador,imán,inducción,magnético,Maxwell,motor,timbre</t>
  </si>
  <si>
    <t>CN_08_12_CO_Recurso250</t>
  </si>
  <si>
    <t>Competencias: montaje de circuitos eléctricos</t>
  </si>
  <si>
    <t>cable,circuito eléctrico,intensidad,interruptor,ley de Ohm,pila,resistencia,resistencias en paralelo,resistencias en serie,voltaje</t>
  </si>
  <si>
    <t>CN_08_12_CO_Recurso260</t>
  </si>
  <si>
    <t>Competencias: funcionamiento de una pila</t>
  </si>
  <si>
    <t>electrodo,electrolito,energía eléctrica,intensidad de corriente,pila,voltaje</t>
  </si>
  <si>
    <t>CN_08_12_CO_Recurso270</t>
  </si>
  <si>
    <t>Competencias: la inducción electromagnética</t>
  </si>
  <si>
    <t>bobina,corriente eléctrica,electricidad,experimento,fem,fuerza electromotriz,imán,inducción electromagnética,magnetismo,Oersted</t>
  </si>
  <si>
    <t>CN_08_12_CO_Recurso280</t>
  </si>
  <si>
    <t>,bombilla,campo eléctrico,campo magnético,imán,resistencia</t>
  </si>
  <si>
    <t>CN_08_12_CO_Recurso290</t>
  </si>
  <si>
    <t>campo eléctrica,campo magnético,cargas eléctricas,electricidad,imán,magnetismo</t>
  </si>
  <si>
    <t>CN_08_12_CO_Recurso300</t>
  </si>
  <si>
    <t>circuitos,corriente,diferencia de potencial,electricidad,magnetismo,resistencia</t>
  </si>
  <si>
    <t>CN_08_12_CO_Recurso310</t>
  </si>
  <si>
    <t>CN_08_11_CO</t>
  </si>
  <si>
    <t>Las ondas: luz y sonido</t>
  </si>
  <si>
    <t>Las clases de movimiento periodico</t>
  </si>
  <si>
    <t>circular,equilibrio,movimiento circular uniforme,movimiento peródico,oscilación,posición</t>
  </si>
  <si>
    <t>CN_08_11_CO_Recurso010</t>
  </si>
  <si>
    <t>El movimiento circular uniforme y el oscilatorio</t>
  </si>
  <si>
    <t>equilibrio,movimiento circulara uniforme,movimiento oscilatorio,periodo</t>
  </si>
  <si>
    <t>CN_08_11_CO_Recurso020</t>
  </si>
  <si>
    <t>Aplica las fórmulas de periodo y frecuencia</t>
  </si>
  <si>
    <t>frecuencia,oscilación,periodo,tiempo,vuelta</t>
  </si>
  <si>
    <t>CN_08_11_CO_Recurso030</t>
  </si>
  <si>
    <t>Refuerza tu aprendizaje: El movimiento periódico</t>
  </si>
  <si>
    <t>amplitud de onda,longitud de onda,movimiento periódico,ondas</t>
  </si>
  <si>
    <t>CN_08_11_CO_Recurso040</t>
  </si>
  <si>
    <t>Los conceptos fundamentales del movimiento ondulatorio</t>
  </si>
  <si>
    <t>amplitud,frecuencia,longitud,luz,onda,variable,visible</t>
  </si>
  <si>
    <t>simulador</t>
  </si>
  <si>
    <t>CN_08_11_CO_Recurso050</t>
  </si>
  <si>
    <t>Las ondas</t>
  </si>
  <si>
    <t>,amplitud de onda,longitud de onda,onda electromagnética,onda mecánica,pulso</t>
  </si>
  <si>
    <t>CN_08_11_CO_Recurso060</t>
  </si>
  <si>
    <t>Las clases de ondas y sus propiedades</t>
  </si>
  <si>
    <t>interferencia,longitudinal,medio,polarización,propagación,reflexión,refracción,transversal,velocidad</t>
  </si>
  <si>
    <t>CN_08_11_CO_Recurso070</t>
  </si>
  <si>
    <t>Diferencia las clases de ondas</t>
  </si>
  <si>
    <t>ondas electromagnéticas,ondas longitudinales,ondas mecánicas,ondas transversales,reflexión,refracción</t>
  </si>
  <si>
    <t>CN_08_11_CO_Recurso080</t>
  </si>
  <si>
    <t xml:space="preserve">Refuerza tu aprendizaje: Las ondas  </t>
  </si>
  <si>
    <t>amplitud,electromagnéticas,frecuencia,longitud de onda,onda,sismo</t>
  </si>
  <si>
    <t>CN_08_11_CO_Recurso090</t>
  </si>
  <si>
    <t>La naturaleza y la propagación del sonido</t>
  </si>
  <si>
    <t>cualidad del sonido,intensidad,oído,onda sonora,percepción,sonido,timbre,tono</t>
  </si>
  <si>
    <t>CN_08_11_CO_Recurso100</t>
  </si>
  <si>
    <t>Las características del sonido</t>
  </si>
  <si>
    <t>agudo,amplitud,características,decibelios,frecuencia,grave,intensidad,onda mecánica,sonido,timbre,tono</t>
  </si>
  <si>
    <t>CN_08_11_CO_Recurso110</t>
  </si>
  <si>
    <t>El efecto Doppler</t>
  </si>
  <si>
    <t>AN010121_CO</t>
  </si>
  <si>
    <t>agudo,doppler,efecto doppler,emisor,frecuencia,grave,receptor,sonido,tono</t>
  </si>
  <si>
    <t>CN_08_11_CO_Recurso120</t>
  </si>
  <si>
    <t>¿Qué tanto sabes sobre las ondas y el sonido?</t>
  </si>
  <si>
    <t>frecuencia,longitud de onda,longitudinal,ondas,sonido,timbre,tono,transversal</t>
  </si>
  <si>
    <t>CN_08_11_CO_Recurso130</t>
  </si>
  <si>
    <t>Refuerza tu aprendizaje: Las ondas sonoras</t>
  </si>
  <si>
    <t>amplitud de onda,db,decibelios,escala decibelios,frecuencia,intensidad,longitud de onda,ruido,sonido,umbral auditivo,volumen</t>
  </si>
  <si>
    <t>CN_08_11_CO_Recurso140</t>
  </si>
  <si>
    <t>La luz</t>
  </si>
  <si>
    <t>an001118_CO</t>
  </si>
  <si>
    <t>arco iris,blanca,color,iluminar,luz,microondas,onda electromagnética,primario,propagación,rayos x,visible</t>
  </si>
  <si>
    <t>CN_08_11_CO_Recurso150</t>
  </si>
  <si>
    <t>Las teorias de la luz</t>
  </si>
  <si>
    <t>eter,teoría corpuscular,teoría cuántica,teoría electromagnética,teoría ondulatoria</t>
  </si>
  <si>
    <t>CN_08_11_CO_Recurso160</t>
  </si>
  <si>
    <t>El cálculo de la velocidad de la luz en diferentes medios</t>
  </si>
  <si>
    <t>velocidad de la luz</t>
  </si>
  <si>
    <t>CN_08_11_CO_Recurso170</t>
  </si>
  <si>
    <t>Identifica las fuentes de luz</t>
  </si>
  <si>
    <t>artificial,fuente de luz,luz,natural,objeto iluminado,objeto luminoso</t>
  </si>
  <si>
    <t>CN_08_11_CO_Recurso180</t>
  </si>
  <si>
    <t>La reflexión y la refracción de la luz</t>
  </si>
  <si>
    <t>AN001152_CO</t>
  </si>
  <si>
    <t>ángulo crítico,ángulo reflexión,ángulo refracción,luz,rayo incidente,rayo reflejado,rayo refractado,reflexión,refracción</t>
  </si>
  <si>
    <t>CN_08_11_CO_Recurso200</t>
  </si>
  <si>
    <t>Comprende los ángulos de reflexión y refracción</t>
  </si>
  <si>
    <t>ángulo incidencia,ángulo reflexión,ángulo refracción,luz,normal,rayo incidente,rayo refractado,reflexión,refracción</t>
  </si>
  <si>
    <t>CN_08_11_CO_Recurso210</t>
  </si>
  <si>
    <t>¿Qué tanto sabes sobre las ondas de luz?</t>
  </si>
  <si>
    <t>dispersión,electromagnetica,luz,ondas,reflexión</t>
  </si>
  <si>
    <t>CN_08_11_CO_Recurso220</t>
  </si>
  <si>
    <t>Refuerza tu aprendizaje: La reflexión y la refracción de la luz</t>
  </si>
  <si>
    <t>luz,reflexión,refracción</t>
  </si>
  <si>
    <t>CN_08_11_CO_Recurso230</t>
  </si>
  <si>
    <t>Competencias: comprobación de las características de la luz</t>
  </si>
  <si>
    <t>características,energía,experimento,fuente,luminosa,luz,propagación,reflexión,refracción</t>
  </si>
  <si>
    <t>CN_08_11_CO_Recurso240</t>
  </si>
  <si>
    <t>Competencias: verificación de la transmisión del sonido</t>
  </si>
  <si>
    <t>ondas sonoras,sonido,transmisión del sonido</t>
  </si>
  <si>
    <t>CN_08_11_CO_Recurso250</t>
  </si>
  <si>
    <t>Competencias: reproducción de un arco iris</t>
  </si>
  <si>
    <t>ángulo de refracción,arco iris,índice de refracción,luz blanca,prisma,refracción</t>
  </si>
  <si>
    <t>CN_08_11_CO_Recurso260</t>
  </si>
  <si>
    <t>luz,ondas,reflexión,sonido</t>
  </si>
  <si>
    <t>CN_08_11_CO_Recurso270</t>
  </si>
  <si>
    <t>efecto doppler,luz,ondas,propiedades de las ondas,sonido</t>
  </si>
  <si>
    <t>CN_08_11_CO_Recurso280</t>
  </si>
  <si>
    <t>frecuencia,longitud de onda,luz,ondas,periodo,reflexión,refracción,sonido</t>
  </si>
  <si>
    <t>CN_08_11_CO_Recurso290</t>
  </si>
  <si>
    <t>Ventilación pulmonar e intercambio de gases</t>
  </si>
  <si>
    <t>aire,alveolo,aparato respiratorio,capilares,costilla,diafragma,dióxido de carbono,espiración,inspiración,intercambio de gases,oxígeno,pulmón,ventilación pulmonar</t>
  </si>
  <si>
    <t>CN_06_06_CO_Recurso330</t>
  </si>
  <si>
    <t>CN_07_04_CO</t>
  </si>
  <si>
    <t>La circulación en el ser humano</t>
  </si>
  <si>
    <t>Características y funciones del sistema circulatorio</t>
  </si>
  <si>
    <t>arteria,capilar ,corazón,sangre,sistema circulatorio,vaso sanguíneo,vena</t>
  </si>
  <si>
    <t>CN_07_04_CO_Recurso010</t>
  </si>
  <si>
    <t>¿Qué función tiene el sistema circulatorio en el ser humano?</t>
  </si>
  <si>
    <t>circulación,glóbulo blanco,hemoglobina,nutrición,oxígeno,sangre,sistema circulatorio</t>
  </si>
  <si>
    <t>CN_07_04_CO_Recurso020</t>
  </si>
  <si>
    <t>Refuerza tu aprendizaje: ¿Qué es el sistema circulatorio?</t>
  </si>
  <si>
    <t>aparato circulatorio,arteria,bombeo,capilar,célula,corazón,desecho,intercambio de gases,nutriente,oxígeno,sangre,sistema excretor,transporte,vaso sanguíneo,vena</t>
  </si>
  <si>
    <t>CN_07_04_CO_Recurso030</t>
  </si>
  <si>
    <t>La coagulación de la sangre</t>
  </si>
  <si>
    <t>AN001024_CO</t>
  </si>
  <si>
    <t>coagulación,coágulo,fibrina,fibrinógeno,hemorragia,plaqueta,plasma,sangre,trombo</t>
  </si>
  <si>
    <t>CN_07_04_CO_Recurso040</t>
  </si>
  <si>
    <t>Identifica los componentes de la sangre</t>
  </si>
  <si>
    <t>eritrocito,glóbulo blanco,glóbulo rojo,leucocito,plaqueta,plasma,sangre</t>
  </si>
  <si>
    <t>CN_07_04_CO_Recurso050</t>
  </si>
  <si>
    <t>¿Para qué sirve la sangre?</t>
  </si>
  <si>
    <t>conjuntivo,dióxido de carbono,eritrocito,glóbulo blanco,glóbulo rojo,hematopoyesis,hemoglobina,leucocito,médula ósea,nutriente,oxígeno,plaqueta,plasma,sangre,sanguíneo,trombocito</t>
  </si>
  <si>
    <t>CN_07_04_CO_Recurso060</t>
  </si>
  <si>
    <t>¿Cómo está conformado el sistema circulatorio?</t>
  </si>
  <si>
    <t>aorta,aparato circulatorio,arteria,aurícula,capilar,cava,corazón,tabique,válvula,vaso sanguíneo,vena,ventrículo</t>
  </si>
  <si>
    <t>CN_07_04_CO_Recurso070</t>
  </si>
  <si>
    <t>El corazón y los vasos sanguíneos</t>
  </si>
  <si>
    <t>arteria,aurícula,capilares,corazón,diástole,miocardio,válvula mitral,válvula tricúspide,válvulas semilunares,vasos sanguíneos,venas,ventrículo</t>
  </si>
  <si>
    <t>CN_07_04_CO_Recurso080</t>
  </si>
  <si>
    <t>Identifica las partes del corazón</t>
  </si>
  <si>
    <t>aorta,arteria,aurícula,cava,corazón,mitral,tricúspide,válvula,vena,ventrículo</t>
  </si>
  <si>
    <t>CN_07_04_CO_Recurso090</t>
  </si>
  <si>
    <t>Refuerza tu aprendizaje: Las estructuras del sistema circulatorio</t>
  </si>
  <si>
    <t>aorta,arteria,aurícula,bombear,capilar,cava,corazón,diástole,dióxido de carbono,glóbulo blanco,glóbulo rojo,latido,oxígeno,plaqueta,plasma,pulmonar,sangre,sistema circulatorio,sístole,tabique,transporte,vena,ventrículo</t>
  </si>
  <si>
    <t>CN_07_04_CO_Recurso100</t>
  </si>
  <si>
    <t>El recorrido de la sangre</t>
  </si>
  <si>
    <t>aorta,arteria,capilar,cava,circulación general,circulación pulmonar,corazón,dióxido de carbono,intercambio de gases,oxígeno,pulmonar,sistema circulatorio,sustancia nutritiva,vena</t>
  </si>
  <si>
    <t>CN_07_04_CO_Recurso110</t>
  </si>
  <si>
    <t>La circulación menor y mayor</t>
  </si>
  <si>
    <t>aurícula,capilares,circulación,circulación mayor,circulación menor,corazón,desoxigenada,oxigenada,pulmones,ser humano,sistema circulatorio,ventrículo</t>
  </si>
  <si>
    <t>CN_07_04_CO_Recurso120</t>
  </si>
  <si>
    <t>Refuerza tu aprendizaje: La circulación</t>
  </si>
  <si>
    <t>CN_07_04_CO_Recurso130</t>
  </si>
  <si>
    <t>canal torácico,ganglio linfático,linfa,linfocito,sistema linfático,vaso linfático</t>
  </si>
  <si>
    <t>CN_07_04_CO_Recurso140</t>
  </si>
  <si>
    <t>Identifica la función de los órganos linfoides</t>
  </si>
  <si>
    <t>adenoides,amígdala,bazo,linfoide,timo</t>
  </si>
  <si>
    <t>CN_07_04_CO_Recurso150</t>
  </si>
  <si>
    <t>Refuerza tu aprendizaje: El sistema linfático</t>
  </si>
  <si>
    <t>aparato circulatorio,filtrar,ganglio,linfa,linfocito,líquido intersticial,sistema linfático</t>
  </si>
  <si>
    <t>CN_07_04_CO_Recurso160</t>
  </si>
  <si>
    <t>Reconoce las enfermedades que afectan el sistema circulatorio</t>
  </si>
  <si>
    <t>arritmia,arteriosclerosis,corazón,hemofilia,leucemia,médula ósea,sistema circulatorio,varices</t>
  </si>
  <si>
    <t>CN_07_04_CO_Recurso170</t>
  </si>
  <si>
    <t>Refuerza tu aprendizaje: La salud del sistema cardiovascular</t>
  </si>
  <si>
    <t>CN_07_04_CO_Recurso180</t>
  </si>
  <si>
    <t>Competencias: comprensión de la estructura y funcionamiento del sistema circulatorio</t>
  </si>
  <si>
    <t>circulación general,circulación pulmonar,corazón,sangre,sistema circulatorio,vasos sanguíneos</t>
  </si>
  <si>
    <t>CN_07_04_CO_Recurso190</t>
  </si>
  <si>
    <t>Competencias: análisis del funcionamiento del corazón</t>
  </si>
  <si>
    <t>actividad,análisis,arterial,bombear,corazón,ejercicio,energía,interpretación,órgano,oxígeno,presión,pulsación,recuperación,sangre</t>
  </si>
  <si>
    <t>CN_07_04_CO_Recurso200</t>
  </si>
  <si>
    <t>Competencias: diferenciación de los tipos de vasos sanguíneos</t>
  </si>
  <si>
    <t>aparato circulatorio,arteria,capilar,circulación,comprensión,diferenciación,sangre,vena</t>
  </si>
  <si>
    <t>CN_07_04_CO_Recurso210</t>
  </si>
  <si>
    <t>Competencias: investigación de las enfermedades cardiovasculares</t>
  </si>
  <si>
    <t>aparato circulatorio,arrítmia,aterosclerosis,cardiovascular,colesterol,comprensión,corazón,enfermedad,estudio,infarto,investigación,órgano,salud,sangre,vasos sanguíneos</t>
  </si>
  <si>
    <t>CN_07_04_CO_Recurso220</t>
  </si>
  <si>
    <t>anemia,arteriola,colesterol,corazón,grupo sanguíneo,sangre,sistema cardiovascular,sistema circulatorio,sistema linfático,vénula</t>
  </si>
  <si>
    <t>CN_07_04_CO_Recurso230</t>
  </si>
  <si>
    <t>anemia,arritmia,circulación,circulación doble,corazón,ganglio linfático,leucemia,linfa,sangre,sistema circulatorio,sistema linfático,vasos sanguíneos</t>
  </si>
  <si>
    <t>CN_07_04_CO_Recurso240</t>
  </si>
  <si>
    <t>arteria,bazo,células sanguíneas,circulación,corazón,grupo sanguíneo,hematopoyesis,linfa,plaquetas,sistema circulatorio,sístole,timo,válvula semilunar</t>
  </si>
  <si>
    <t>CN_07_04_CO_Recurso250</t>
  </si>
  <si>
    <t>CN_07_05_CO</t>
  </si>
  <si>
    <t>Metabolismo, homeostasis y excreción en los seres vivos</t>
  </si>
  <si>
    <t>El equilibrio interno en los seres vivos</t>
  </si>
  <si>
    <t>anabolismo,catabolismo,equilibrio interno,homeostasis,seres vivos</t>
  </si>
  <si>
    <t>CN_07_05_CO_Recurso010</t>
  </si>
  <si>
    <t>Caracteriza el anabolismo y el catabolismo</t>
  </si>
  <si>
    <t>,anabolismo,catabolismo,degradación,metabolismo,síntesis</t>
  </si>
  <si>
    <t>CN_07_05_CO_Recurso020</t>
  </si>
  <si>
    <t>Refuerza tu aprendizaje: La regulación interna: metabolismo y homeostasis</t>
  </si>
  <si>
    <t>anabolismo,catabolismo,homeostasis,metabolismo,regulación interna</t>
  </si>
  <si>
    <t>CN_07_05_CO_Recurso030</t>
  </si>
  <si>
    <t>La excreción en la célula</t>
  </si>
  <si>
    <t>,excreción,hipertónico,hipotónico,isotónico,membrana celular,vacuola,vesícula</t>
  </si>
  <si>
    <t>CN_07_05_CO_Recurso040</t>
  </si>
  <si>
    <t>Resume la función de excreción en los microorganismos</t>
  </si>
  <si>
    <t>etanol,excreción,exocitosis,fermentación,microorganismos,transporte activo,transporte pasivo</t>
  </si>
  <si>
    <t>CN_07_05_CO_Recurso050</t>
  </si>
  <si>
    <t>Refuerza tu aprendizaje: La función de excreción</t>
  </si>
  <si>
    <t>excreción,metabolito,microorganismo,seres vivos,transporte celular</t>
  </si>
  <si>
    <t>CN_07_05_CO_Recurso060</t>
  </si>
  <si>
    <t>La función de excreción en las plantas</t>
  </si>
  <si>
    <t>alucinógenos,dióxido de carbono,estomas,excreción,exocitosis,fotosíntesis,glándulas de sal,hidátodos,lenticelas,metabolitos,morfina,oxígeno,plantas,taninos</t>
  </si>
  <si>
    <t>CN_07_05_CO_Recurso070</t>
  </si>
  <si>
    <t>Identifica los procesos de excreción en las plantas</t>
  </si>
  <si>
    <t>,estoma,excreción,fotosíntesis,glándula de sal,hidátodo,lenticela,metabolito,plantas,respiración,taninos</t>
  </si>
  <si>
    <t>CN_07_05_CO_Recurso080</t>
  </si>
  <si>
    <t>Refuerza tu aprendizaje: La excreción en las plantas</t>
  </si>
  <si>
    <t>excreción,fotosíntesis,metabolito,plantas,respiración</t>
  </si>
  <si>
    <t>CN_07_05_CO_Recurso090</t>
  </si>
  <si>
    <t>Las estructuras en la excreción de los animales</t>
  </si>
  <si>
    <t>branquias,conductos de Wolff,difusión celular,excreción,glándulas verdes,hígado,intestinos,invertebrado,mesonefro,metanefridios,nefrona,piel,protonefridios,pulmón,riñón,tubos de Maplighi,vejiga,vertebrado</t>
  </si>
  <si>
    <t>CN_07_05_CO_Recurso100</t>
  </si>
  <si>
    <t>Nombra las estructuras de excreción en los animales</t>
  </si>
  <si>
    <t>,animal,dióxido de carbono,excreción,glándulas verdes,invertebrados,nefrona,pronefro,respiración,riñón,ureotélico,vertebrados</t>
  </si>
  <si>
    <t>CN_07_05_CO_Recurso110</t>
  </si>
  <si>
    <t>Refuerza tu aprendizaje: La excreción en los animales</t>
  </si>
  <si>
    <t>,animal,circulación,excreción,hígado,invertebrado,respiración,riñón,vertebrado</t>
  </si>
  <si>
    <t>CN_07_05_CO_Recurso120</t>
  </si>
  <si>
    <t>La estructura y la función del aparato urinario</t>
  </si>
  <si>
    <t>AN010187_CO</t>
  </si>
  <si>
    <t>aparato urinario,cápsula de Bowman,esfínter,excreción,filtrar,micción,nefrona,orina,riñón,sangre,sistema excretor,túbulo colector,túbulo renal,urea,uretra,vejiga urinaria</t>
  </si>
  <si>
    <t>CN_07_05_CO_Recurso130</t>
  </si>
  <si>
    <t>Identifica las partes de una nefrona</t>
  </si>
  <si>
    <t>aferente,arteriola,asa de Henle,cápsula de Bowman,conducto colector,eferente,glomérulo,nefronas,riñón</t>
  </si>
  <si>
    <t>CN_07_05_CO_Recurso140</t>
  </si>
  <si>
    <t>¿Qué sabes sobre la orina?</t>
  </si>
  <si>
    <t>,agua,filtrar,metabolismo,nefrona,orina,regulación,riñón,sangre,sustancias tóxicas,urea,uretra,vejiga</t>
  </si>
  <si>
    <t>CN_07_05_CO_Recurso150</t>
  </si>
  <si>
    <t>Identifica los órganos del sistema excretor humano</t>
  </si>
  <si>
    <t>,animal,excreción,glándula sudorípara,hígado,piel,pulmón,riñón</t>
  </si>
  <si>
    <t>CN_07_05_CO_Recurso160</t>
  </si>
  <si>
    <t>Conoce los componentes y las funciones del sudor</t>
  </si>
  <si>
    <t>agua,aparato,capilares,excretor,exocrina,glándula,minerales,piel,sales,sistema,sudor,temperatura,termorregulación,toxinas</t>
  </si>
  <si>
    <t>CN_07_05_CO_Recurso170</t>
  </si>
  <si>
    <t>Reconoce las enfermedades asociadas al sistema excretor</t>
  </si>
  <si>
    <t>cálculo renal,cirrosis,cistitis,enfermedades,excreción,riñón,ser humano,sistema excretor,uretritis</t>
  </si>
  <si>
    <t>CN_07_05_CO_Recurso180</t>
  </si>
  <si>
    <t>Refuerza tu aprendizaje: La excreción en el ser humano</t>
  </si>
  <si>
    <t>animal,excreción,hígado,homeostasis,metabolismo,pulmones,sistema urinario,sudor</t>
  </si>
  <si>
    <t>CN_07_05_CO_Recurso190</t>
  </si>
  <si>
    <t>Competencias: comprensión del metabolismo en los seres vivos</t>
  </si>
  <si>
    <t>homeostasis,metabolismo,nutrición,reacción química,relación,reproducción,ser vivo</t>
  </si>
  <si>
    <t>CN_07_05_CO_Recurso200</t>
  </si>
  <si>
    <t>Competencias: comparación de la función de excreción en los seres vivos</t>
  </si>
  <si>
    <t>animales,excreción,invertebrados,microorganismo,planta,seres vivos,vertebrados</t>
  </si>
  <si>
    <t>CN_07_05_CO_Recurso210</t>
  </si>
  <si>
    <t>Competencias: análisis del proceso de formación de la orina</t>
  </si>
  <si>
    <t>comprensión,filtración,formación,nefrona,orina,reabsorción,riñon,secreción,urea</t>
  </si>
  <si>
    <t>CN_07_05_CO_Recurso220</t>
  </si>
  <si>
    <t>Competencias: estudio de la diálisis</t>
  </si>
  <si>
    <t>anomalía,comprensión,diálisis,enfermedad,estudio,filtración,órgano,riñon,sangre</t>
  </si>
  <si>
    <t>CN_07_05_CO_Recurso230</t>
  </si>
  <si>
    <t>anabolismo,catabolismo,célula,circulación,diálisis,equilibrio interno,excreción,homeostasis,metabolismo,nutrición,orina,osmorregulación,respiración,riñón,ser humano,seres vivos</t>
  </si>
  <si>
    <t>CN_07_05_CO_Recurso240</t>
  </si>
  <si>
    <t>anabolismo,animales,catabolismo,estomas,excreción,glándulas de sal,hidátodos,homeostasis,invertebrados,lenticelas,metabolismo,microorganismos,plantas,regulación interna,seres vivos,sistema urinario,transporte celular,vertebrados</t>
  </si>
  <si>
    <t>CN_07_05_CO_Recurso250</t>
  </si>
  <si>
    <t>ácido úrico,animal,cápsula de Bowman,energía,excreción,fotosíntesis,metabolismo,metabolito secundario,microorganismo,planta,riñón,ser vivo,tubos de Malpighi,vacuola</t>
  </si>
  <si>
    <t>CN_07_05_CO_Recurso260</t>
  </si>
  <si>
    <t>CN_09_11_CO</t>
  </si>
  <si>
    <t>El calor y la temperatura</t>
  </si>
  <si>
    <t>La temperatura</t>
  </si>
  <si>
    <t>centígrado,energía interna,energía potencial,escalas de temperatura,fahrenheit ,kelvin,temperatura,termómetro</t>
  </si>
  <si>
    <t>CN_09_11_CO_Recurso010</t>
  </si>
  <si>
    <t>La energía interna</t>
  </si>
  <si>
    <t>calor,energía interna,temperatura</t>
  </si>
  <si>
    <t>CN_09_11_CO_Recurso020</t>
  </si>
  <si>
    <t>Calcula con unidades de temperatura</t>
  </si>
  <si>
    <t>calor,celsius,centígrado,farenheit,grado,kelvin,temperatura,termómetro</t>
  </si>
  <si>
    <t>CN_09_11_CO_Recurso030</t>
  </si>
  <si>
    <t>Refuerza tu aprendizaje: La temperatura</t>
  </si>
  <si>
    <t>calor,conducción,convección,radiación,temperatura</t>
  </si>
  <si>
    <t>CN_09_11_CO_Recurso040</t>
  </si>
  <si>
    <t>El calor</t>
  </si>
  <si>
    <t>calor,caloría,conducción,convección,dilatación,temperatura</t>
  </si>
  <si>
    <t>CN_09_11_CO_Recurso050</t>
  </si>
  <si>
    <t>Conversiones de unidades de energía</t>
  </si>
  <si>
    <t>calor,calorías,conversión de unidades,energía,energía calorífica,julios,kilocalorías</t>
  </si>
  <si>
    <t>CN_09_11_CO_Recurso060</t>
  </si>
  <si>
    <t>El efecto del calor sobre los cuerpos</t>
  </si>
  <si>
    <t>calor,contracción,dilatación,espacio,experimento,forma,gas,líquido,sólido,temperatura,volumen</t>
  </si>
  <si>
    <t>CN_09_11_CO_Recurso070</t>
  </si>
  <si>
    <t>El calor y sus efectos en los materiales</t>
  </si>
  <si>
    <t>calor,dilatación,estado,fusión,volumen</t>
  </si>
  <si>
    <t>CN_09_11_CO_Recurso080</t>
  </si>
  <si>
    <t>Comprende el proceso de dilatación de los cuerpos</t>
  </si>
  <si>
    <t>calor,contracción,densidad,dilatación,temperatura,volumen</t>
  </si>
  <si>
    <t>CN_09_11_CO_Recurso090</t>
  </si>
  <si>
    <t>El comportamiento anómalo del agua</t>
  </si>
  <si>
    <t>AN001074_CO</t>
  </si>
  <si>
    <t>agua,calor,cambio de estado,dilatación anómala del agua,fusión,gelivación,hielo,iceberg,solidificación,temperatura</t>
  </si>
  <si>
    <t>CN_09_11_CO_Recurso100</t>
  </si>
  <si>
    <t>¿Qué tanto sabes sobre el calor y la temperatura?</t>
  </si>
  <si>
    <t>calor,convección,energía interna,equilibrio térmico,radiación,temperatura</t>
  </si>
  <si>
    <t>CN_09_11_CO_Recurso110</t>
  </si>
  <si>
    <t xml:space="preserve">Refuerza tu aprendizaje: El calor y la temperatura  </t>
  </si>
  <si>
    <t>CN_09_11_CO_Recurso120</t>
  </si>
  <si>
    <t>La bomba de calor</t>
  </si>
  <si>
    <t>AN001148_CO</t>
  </si>
  <si>
    <t>bomba de calor,calor,compresor,condensación,condensador,dilatación,evaporación,evaporador,gas,líquido,nevera,presión,refrigerante,temperatura,transferencia de calor</t>
  </si>
  <si>
    <t>CN_09_11_CO_Recurso130</t>
  </si>
  <si>
    <t>La convección</t>
  </si>
  <si>
    <t>VIN00038_CO</t>
  </si>
  <si>
    <t>calor,convección,densidad,fluido,gas,líquido,temperatura,transmisión</t>
  </si>
  <si>
    <t>CN_09_11_CO_Recurso150</t>
  </si>
  <si>
    <t>La radiación</t>
  </si>
  <si>
    <t>VIN00039_CO</t>
  </si>
  <si>
    <t>calor,infrarrojo,onda electromagnética,propagación,radiación,radiación electromagnética,temperatura,transmisión,vacío</t>
  </si>
  <si>
    <t>CN_09_11_CO_Recurso160</t>
  </si>
  <si>
    <t>Las formas de transmisión del calor</t>
  </si>
  <si>
    <t>calor,conducción,convección,radiación</t>
  </si>
  <si>
    <t>CN_09_11_CO_Recurso170</t>
  </si>
  <si>
    <t>¿Qué tanto sabes sobre la transferencia del calor?</t>
  </si>
  <si>
    <t>CN_09_11_CO_Recurso180</t>
  </si>
  <si>
    <t>Refuerza tu aprendizaje: La propagación del calor</t>
  </si>
  <si>
    <t>calor,celsius,conducción,convección,energía calorífica,farenheit,fuente de calor,grado,infrarroja,kelvin,radiación,temperatura,térmica,termómetro</t>
  </si>
  <si>
    <t>CN_09_11_CO_Recurso190</t>
  </si>
  <si>
    <t>Las máquinas térmicas</t>
  </si>
  <si>
    <t>admisión,combustión,escape,explosión,máquina de diésel,máquina de vapor,máquina térmica</t>
  </si>
  <si>
    <t>CN_09_11_CO_Recurso200</t>
  </si>
  <si>
    <t>aplicaciones,evolución,máquina,motor,vapor,vatio</t>
  </si>
  <si>
    <t>CN_09_11_CO_Recurso210</t>
  </si>
  <si>
    <t>¿Qué sabes de la máquina de vapor?</t>
  </si>
  <si>
    <t>caldera,combustión,locomotora,máquina de vapor</t>
  </si>
  <si>
    <t>CN_09_11_CO_Recurso220</t>
  </si>
  <si>
    <t>El funcionamiento de la máquina térmica</t>
  </si>
  <si>
    <t>calor,máquina,térmica,trabajo</t>
  </si>
  <si>
    <t>CN_09_11_CO_Recurso230</t>
  </si>
  <si>
    <t>Refuerza tu aprendizaje: Las máquinas de combustión</t>
  </si>
  <si>
    <t>combustión externa,combustión interna,máquina de vapor,máquinas de combustión</t>
  </si>
  <si>
    <t>CN_09_11_CO_Recurso250</t>
  </si>
  <si>
    <t>Competencias: construcción de un termómetro</t>
  </si>
  <si>
    <t>calor,construcción,contracción,cuerpo,densidad,dilatación,experimento,líquido,modelo,sólido,tamaño,temperatura,termómetro</t>
  </si>
  <si>
    <t>CN_09_11_CO_Recurso260</t>
  </si>
  <si>
    <t>Competencias: observación del cambio de estado del agua</t>
  </si>
  <si>
    <t>agua,calor,cambio estado,comprensión,contracción,dilatación,experimento,fusión,observación,temperatura</t>
  </si>
  <si>
    <t>CN_09_11_CO_Recurso270</t>
  </si>
  <si>
    <t>Competencias: estudio del equilibrio térmico</t>
  </si>
  <si>
    <t>equilibrio térmico,fuente de calor,temperatura,transferencia de calor</t>
  </si>
  <si>
    <t>CN_09_11_CO_Recurso280</t>
  </si>
  <si>
    <t>Calor,conducción,convección,radiación,temperatura</t>
  </si>
  <si>
    <t>CN_09_11_CO_Recurso290</t>
  </si>
  <si>
    <t>aislantes,calor,cambios de estado,conducción,conductores térmicos,convección,dilatación,máquinas térmicas,temperatura</t>
  </si>
  <si>
    <t>CN_09_11_CO_Recurso300</t>
  </si>
  <si>
    <t>calor,calorías,conducción,convección,radiación,temperatura</t>
  </si>
  <si>
    <t>CN_09_11_CO_Recurso310</t>
  </si>
  <si>
    <t>CN_09_12_CO</t>
  </si>
  <si>
    <t>Los conceptos fundamentales de fuerza</t>
  </si>
  <si>
    <t>fuerza,módulo de fuerza,newton,punto de aplicación</t>
  </si>
  <si>
    <t>CN_09_12_CO_Recurso010</t>
  </si>
  <si>
    <t>Magnitudes escalares y vectoriales</t>
  </si>
  <si>
    <t>aceleración,longitud,magnitud escalar,magnitud vectorial,superficie,velocidad,volumen</t>
  </si>
  <si>
    <t>CN_09_12_CO_Recurso020</t>
  </si>
  <si>
    <t>Aplicación del método del paralelogramo para la suma de fuerzas</t>
  </si>
  <si>
    <t>composición,fuerza,fuerza concurrente,fuerza resultante,fuerza vectorial,línea de fuerza,suma,vector</t>
  </si>
  <si>
    <t>CN_09_12_CO_Recurso030</t>
  </si>
  <si>
    <t>Calcula la fuerza neta</t>
  </si>
  <si>
    <t>fuerza neta,paralelogramo,vectores</t>
  </si>
  <si>
    <t>CN_09_12_CO_Recurso040</t>
  </si>
  <si>
    <t>Refuerza tu aprendizaje: Conceptos básicos de las leyes de Newton</t>
  </si>
  <si>
    <t>dirección,fuerza,módulo,paralelográmo,sentido</t>
  </si>
  <si>
    <t>CN_09_12_CO_Recurso050</t>
  </si>
  <si>
    <t>Ley fundamental de la dinámica</t>
  </si>
  <si>
    <t>aceleración,fuerza neta,masa,segunda ley de Newton</t>
  </si>
  <si>
    <t>CN_09_12_CO_Recurso060</t>
  </si>
  <si>
    <t>Calcula el peso y la masa</t>
  </si>
  <si>
    <t>fuerza,masa,peso</t>
  </si>
  <si>
    <t>CN_09_12_CO_Recurso070</t>
  </si>
  <si>
    <t>Resuelve los siguientes ejercicios con fuerzas centrípetas</t>
  </si>
  <si>
    <t>aceleración centípetra,fuerza centípetra</t>
  </si>
  <si>
    <t>CN_09_12_CO_Recurso080</t>
  </si>
  <si>
    <t>Refuerza tu aprendizaje: La ley fundamental de la dinámica</t>
  </si>
  <si>
    <t>aceleración,fuerza,masa</t>
  </si>
  <si>
    <t>CN_09_12_CO_Recurso090</t>
  </si>
  <si>
    <t>Primera ley de Newton</t>
  </si>
  <si>
    <t>fuerza neta,inercia,primera ley de newton</t>
  </si>
  <si>
    <t>CN_09_12_CO_Recurso100</t>
  </si>
  <si>
    <t>Completa el párrafo sobre la primera ley de Newton</t>
  </si>
  <si>
    <t>,equilibrio,fuerza neta,inercia,movimiento rectlíneo</t>
  </si>
  <si>
    <t>CN_09_12_CO_Recurso110</t>
  </si>
  <si>
    <t>Las fuerzas de acción-reacción</t>
  </si>
  <si>
    <t>acción-reacción,fuerzas,normal,peso,tercera ley de Newton</t>
  </si>
  <si>
    <t>CN_09_12_CO_Recurso120</t>
  </si>
  <si>
    <t>Aplica la ley de Hooke</t>
  </si>
  <si>
    <t>alargamiento,fuerza,hooke,muelle,resorte</t>
  </si>
  <si>
    <t>CN_09_12_CO_Recurso130</t>
  </si>
  <si>
    <t>¿Qué sabes de las leyes de Newton?</t>
  </si>
  <si>
    <t>dinámica,fuerza,ley de Newton,resultante</t>
  </si>
  <si>
    <t>CN_09_12_CO_Recurso140</t>
  </si>
  <si>
    <t>Refuerza tu aprendizaje: Las leyes de Newton</t>
  </si>
  <si>
    <t>dinámica,fuerza,leyes de Newton,Newton</t>
  </si>
  <si>
    <t>CN_09_12_CO_Recurso150</t>
  </si>
  <si>
    <t>Las máquinas simples</t>
  </si>
  <si>
    <t>maquina simple,palanca,plano inclinado,tornillo</t>
  </si>
  <si>
    <t>CN_09_12_CO_Recurso160</t>
  </si>
  <si>
    <t>¿Cómo nos ayudan las máquinas?</t>
  </si>
  <si>
    <t>fuerza,máquina</t>
  </si>
  <si>
    <t>CN_09_12_CO_Recurso170</t>
  </si>
  <si>
    <t>Aplicación de la ley de la palanca</t>
  </si>
  <si>
    <t>distancia,fuerza,palanca,resistencia</t>
  </si>
  <si>
    <t>CN_09_12_CO_Recurso190</t>
  </si>
  <si>
    <t>Las poleas y los polipastos</t>
  </si>
  <si>
    <t>VIN00018_CO</t>
  </si>
  <si>
    <t>polea,polea móvil,polipasto</t>
  </si>
  <si>
    <t>CN_09_12_CO_Recurso200</t>
  </si>
  <si>
    <t>El plano inclinado</t>
  </si>
  <si>
    <t>,cuña,plano inclinado,tornillo</t>
  </si>
  <si>
    <t>CN_09_12_CO_Recurso210</t>
  </si>
  <si>
    <t>Análisis de las máquinas simples en diversas situaciones</t>
  </si>
  <si>
    <t>fuerza,máquinas simples,newton,palanca,polea,polipasto,rueda</t>
  </si>
  <si>
    <t>CN_09_12_CO_Recurso220</t>
  </si>
  <si>
    <t>Refuerza tu aprendizaje: Las máquinas simples</t>
  </si>
  <si>
    <t>máquinas simples,poleas,tijeras</t>
  </si>
  <si>
    <t>CN_09_12_CO_Recurso230</t>
  </si>
  <si>
    <t>Competencias: estudio de la palanca</t>
  </si>
  <si>
    <t>comprensión,experimento,fuerza,grado,máquina,palanca,primer,punto apoyo,resistencia,segundo,simple,tercero</t>
  </si>
  <si>
    <t>CN_09_12_CO_Recurso240</t>
  </si>
  <si>
    <t>Competencias: investigación del origen de una máquina</t>
  </si>
  <si>
    <t>compuesta,herramienta,inventor,investigación,máquina,simple,trabajo</t>
  </si>
  <si>
    <t>CN_09_12_CO_Recurso250</t>
  </si>
  <si>
    <t>inercia,leyes de Newton,máquinas simples,resorte</t>
  </si>
  <si>
    <t>CN_09_12_CO_Recurso270</t>
  </si>
  <si>
    <t>acción,aceleración,fuerza,inercia,Leyes de Newton,máquinas simples,masa,Newton,palanca,poleas,polipastos,reacción</t>
  </si>
  <si>
    <t>CN_09_12_CO_Recurso280</t>
  </si>
  <si>
    <t>evaluación,fuerza,máquinas simples,newton,palanca,polea,polipasto,rueda</t>
  </si>
  <si>
    <t>CN_09_12_CO_Recurso290</t>
  </si>
  <si>
    <t>¿Qué es la taxonomía?</t>
  </si>
  <si>
    <t>analogía,especie,homología,Linneo,nomenclatura binomial,taxa,taxón,Taxonomía</t>
  </si>
  <si>
    <t>CN_09_04_CO_Recurso300</t>
  </si>
  <si>
    <t>CN_07_08_CO</t>
  </si>
  <si>
    <t>Cambios en los ecosistemas</t>
  </si>
  <si>
    <t>La resistencia, la resiliencia y la estabilidad de los ecosistemas</t>
  </si>
  <si>
    <t>adaptación,cambios ecosistémicos,estabilidad,permafrost,resiliencia,resistencia,temperaturas extremas</t>
  </si>
  <si>
    <t>CN_07_08_CO_Recurso010</t>
  </si>
  <si>
    <t>Reconoce las propiedades emergentes de los ecosistemas</t>
  </si>
  <si>
    <t>ecosistemas,estabilidad,propiedades emergentes,resiliencia,resistencia</t>
  </si>
  <si>
    <t>CN_07_08_CO_Recurso020</t>
  </si>
  <si>
    <t xml:space="preserve">Refuerza tu aprendizaje: Los ecosistemas vistos como sistemas </t>
  </si>
  <si>
    <t>ecosistemas,estabilidad,niveles de organización,sistemas,Tierra</t>
  </si>
  <si>
    <t>CN_07_08_CO_Recurso030</t>
  </si>
  <si>
    <t>Tipos de cambios en los ecosistemas</t>
  </si>
  <si>
    <t>,cambio artificial,cambio natural,cambios ecosistémicos</t>
  </si>
  <si>
    <t>CN_07_08_CO_Recurso040</t>
  </si>
  <si>
    <t>Identifica cambios en los ecosistemas</t>
  </si>
  <si>
    <t>ecosistemas</t>
  </si>
  <si>
    <t>CN_07_08_CO_Recurso050</t>
  </si>
  <si>
    <t>Refuerza tu aprendizaje: Tipos de cambios en los ecosistemas</t>
  </si>
  <si>
    <t>,cambios artificiales,cambios naturales,ecosistemas</t>
  </si>
  <si>
    <t>CN_07_08_CO_Recurso060</t>
  </si>
  <si>
    <t>Los cambios naturales en los ecosistemas</t>
  </si>
  <si>
    <t>biodiversidad,calentamiento global,cambio global,cambios catastróficos,cambios ecosistémicos,cambios graduales,cambios locales,cambios rítmicos</t>
  </si>
  <si>
    <t>CN_07_08_CO_Recurso070</t>
  </si>
  <si>
    <t>¿Qué sabes sobre las estaciones del año?</t>
  </si>
  <si>
    <t>,día y noche,estaciones,rotación,traslación</t>
  </si>
  <si>
    <t>CN_07_08_CO_Recurso090</t>
  </si>
  <si>
    <t>Reconoce cambios naturales en los ecosistemas</t>
  </si>
  <si>
    <t>cambios catastróficos,cambios globales,cambios locales,cambios naturales,cambios rítmicos,ecosistemas</t>
  </si>
  <si>
    <t>CN_07_08_CO_Recurso100</t>
  </si>
  <si>
    <t>Refuerza tu aprendizaje: Cambios naturales en los ecosistemas</t>
  </si>
  <si>
    <t>cambios catastróficos,cambios estacionales,cambios naturales,ecosistemas,sucesión vegetal</t>
  </si>
  <si>
    <t>CN_07_08_CO_Recurso110</t>
  </si>
  <si>
    <t>Los cambios artificiales en los ecosistemas</t>
  </si>
  <si>
    <t>,calentamiento global,cambios artificiales,cambios catastróficos,cambios ecosistémicos,cambios globales.cambios rítmicos,cambios graduales,cambios locales,efecto invernadero</t>
  </si>
  <si>
    <t>CN_07_08_CO_Recurso120</t>
  </si>
  <si>
    <t>El efecto invernadero</t>
  </si>
  <si>
    <t>,atmósfera,CFC,contaminación,dióxido de carbono,efecto invernadero,energía,ganado,metano,óxidos de nitrógeno,ozono,radiación,temperatura,Tierra,vapor de agua</t>
  </si>
  <si>
    <t>CN_07_08_CO_Recurso160</t>
  </si>
  <si>
    <t>¿Qué sabes sobre la destrucción de la capa de ozono?</t>
  </si>
  <si>
    <t>,capa de ozono,CFC,óxidos de nitrógeno,ozono,rayos ultravioleta</t>
  </si>
  <si>
    <t>CN_07_08_CO_Recurso170</t>
  </si>
  <si>
    <t>Identifica cambios artificiales en los ecosistemas</t>
  </si>
  <si>
    <t>cambios artificiales,cambios catastróficos,cambios globales,cambios graduales,cambios locales,ecosistemas</t>
  </si>
  <si>
    <t>CN_07_08_CO_Recurso180</t>
  </si>
  <si>
    <t>Refuerza tu aprendizaje: Cambios artificiales en los ecosistemas</t>
  </si>
  <si>
    <t>cambios artificiales,cambios catastróficos,cambios graduales,cambios locales,ecosistemas</t>
  </si>
  <si>
    <t>CN_07_08_CO_Recurso190</t>
  </si>
  <si>
    <t>Competencias: estudio sobre las extinciones masivas</t>
  </si>
  <si>
    <t>cambios naturales,era geológica,especie extinta,extinciones masivas,línea del tiempo,periodo geológico</t>
  </si>
  <si>
    <t>CN_07_08_CO_Recurso200</t>
  </si>
  <si>
    <t>Competencias: estudio de los derrames de petróleo</t>
  </si>
  <si>
    <t>cambios artificiales,cambios catastróficos,contaminación,derrames de petróleo,ecosistemas</t>
  </si>
  <si>
    <t>CN_07_08_CO_Recurso230</t>
  </si>
  <si>
    <t>Banco de actividades:</t>
  </si>
  <si>
    <t>, cambios globales,cambios artificiales,cambios locales,cambios naturales,ecosistemas</t>
  </si>
  <si>
    <t>CN_07_08_CO_Recurso240</t>
  </si>
  <si>
    <t>CN_07_08_CO_Recurso250</t>
  </si>
  <si>
    <t>cambios artificiales,cambios naturales,ecosistemas</t>
  </si>
  <si>
    <t>CN_07_08_CO_Recurso260</t>
  </si>
  <si>
    <t>CN_09_07_CO</t>
  </si>
  <si>
    <t>El desarrollo y la evolución de los ecosistemas</t>
  </si>
  <si>
    <t>Las etapas de la sucesión ecológica</t>
  </si>
  <si>
    <t>ecosistema,etapa,sucesión ecológica</t>
  </si>
  <si>
    <t>CN_09_07_CO_Recurso010</t>
  </si>
  <si>
    <t>Caracteriza las fases de la sucesión ecológica</t>
  </si>
  <si>
    <t>ecosistema,fases sucesión ecológica,sucesión ecológica</t>
  </si>
  <si>
    <t>CN_09_07_CO_Recurso030</t>
  </si>
  <si>
    <t>Ordena las etapas de la sucesión ecológica</t>
  </si>
  <si>
    <t>ecosistema,etapas sucesión ecológica,Sucesión ecológica</t>
  </si>
  <si>
    <t>CN_09_07_CO_Recurso040</t>
  </si>
  <si>
    <t>Refuerza tu aprendizaje: La sucesión ecológica</t>
  </si>
  <si>
    <t>ecosistema,sucesión ecológica,sucesión primaria,sucesión regresiva,sucesión secundaria</t>
  </si>
  <si>
    <t>CN_09_07_CO_Recurso050</t>
  </si>
  <si>
    <t xml:space="preserve">Los fósiles y los ecosistemas antiguos </t>
  </si>
  <si>
    <t>ecosistemas,fósiles,paleoecología</t>
  </si>
  <si>
    <t>CN_09_07_CO_Recurso060</t>
  </si>
  <si>
    <t>Analiza la paleoecología</t>
  </si>
  <si>
    <t>ecosistemas antiguos,esporas,evolución,foraminíferos,paleoecología,palinología</t>
  </si>
  <si>
    <t>CN_09_07_CO_Recurso070</t>
  </si>
  <si>
    <t>Refuerza tu aprendizaje:  El estudio de los ecosistemas antiguos y su evolución</t>
  </si>
  <si>
    <t>ecosistemas antiguos,evolución,paleoecología</t>
  </si>
  <si>
    <t>CN_09_07_CO_Recurso080</t>
  </si>
  <si>
    <t>La evolución de la atmósfera y los ecosistemas</t>
  </si>
  <si>
    <t>atmósfera,ecosistemas,evolución,Tierra</t>
  </si>
  <si>
    <t>CN_09_07_CO_Recurso090</t>
  </si>
  <si>
    <t>Conoce sobre las cianobacterias y la evolución de los ecosistemas</t>
  </si>
  <si>
    <t>aerobios,capa de ozono,cianobacterias,ecosistemas,evolución,fotosíntesis,oxígeno,radiación ultavioleta</t>
  </si>
  <si>
    <t>CN_09_07_CO_Recurso100</t>
  </si>
  <si>
    <t>Reconoce los eventos de la evolución de la atmósfera</t>
  </si>
  <si>
    <t>atmósfera,ecosistemas,evolución,oxígeno</t>
  </si>
  <si>
    <t>CN_09_07_CO_Recurso110</t>
  </si>
  <si>
    <t>Refuerza tu aprendizaje: Los ecosistemas y la evolución de la atmósfera</t>
  </si>
  <si>
    <t>atmósfera,ecosistemas,evolución</t>
  </si>
  <si>
    <t>CN_09_07_CO_Recurso120</t>
  </si>
  <si>
    <t>Historia de los ecosistemas suramericanos</t>
  </si>
  <si>
    <t>Andes,cordillera,dinámicas,ecosistemas,Evolución,historia,suramerica</t>
  </si>
  <si>
    <t>CN_09_07_CO_Recurso130</t>
  </si>
  <si>
    <t>Determina cómo han cambiado los ecosistemas</t>
  </si>
  <si>
    <t>ecosistemas suramericanos,evolución</t>
  </si>
  <si>
    <t>CN_09_07_CO_Recurso140</t>
  </si>
  <si>
    <t>Recuerda características de los ecosistemas del pasado</t>
  </si>
  <si>
    <t>atmósfera anaeróbica,cianobacterias,escosistemas del pasado,radiación ultravioleta</t>
  </si>
  <si>
    <t>CN_09_07_CO_Recurso150</t>
  </si>
  <si>
    <t xml:space="preserve">Refuerza tu aprendizaje: La historia evolutiva de los ecosistemas </t>
  </si>
  <si>
    <t>ecosistemas colombianos,ecosistemas suramericanos,evolución,historia evolutiva,lago de Pebas,refugios del Plesistoceno</t>
  </si>
  <si>
    <t>CN_09_07_CO_Recurso160</t>
  </si>
  <si>
    <t>Competencias: análisis de los cambios en los Andes colombianos a través del tiempo</t>
  </si>
  <si>
    <t>Andes colombianos,ecosistemas colombianos,evolución,istmo de Panamá,placas tectónicas</t>
  </si>
  <si>
    <t>CN_09_07_CO_Recurso180</t>
  </si>
  <si>
    <t>Competencias: estudio sobre los últimos mastodontes de la sabana de Bogotá</t>
  </si>
  <si>
    <t>ecosistema,evolución,extinción,mastodontes,sabana de Bogotá</t>
  </si>
  <si>
    <t>CN_09_07_CO_Recurso200</t>
  </si>
  <si>
    <t>atmósfera,cambio,Ecosistemas,evolución,sucesión</t>
  </si>
  <si>
    <t>CN_09_07_CO_Recurso220</t>
  </si>
  <si>
    <t>CN_09_07_CO_Recurso230</t>
  </si>
  <si>
    <t>atmósfera primitiva,cianobacterias,ecosistemas,ecosistemas sudamericanos,evolución,sucesión ecológica</t>
  </si>
  <si>
    <t>CN_09_07_CO_Recurso240</t>
  </si>
  <si>
    <t>CN_09_10_CO</t>
  </si>
  <si>
    <t>Los gases</t>
  </si>
  <si>
    <t>Propiedades de los sólidos, los líquidos y los gases</t>
  </si>
  <si>
    <t>gas,líquido,presión,sólido,temperatura,volumen</t>
  </si>
  <si>
    <t>CN_09_10_CO_Recurso010</t>
  </si>
  <si>
    <t>Diferencia entre vaporización y sublimación</t>
  </si>
  <si>
    <t>presión,sublimación,temperatura,vaporización,yodo</t>
  </si>
  <si>
    <t>CN_09_10_CO_Recurso020</t>
  </si>
  <si>
    <t>Resuelve un crucigrama sobre los estados de la materia</t>
  </si>
  <si>
    <t>cambios de estado,energía,gas,leyes de los gases,líquido,plasma,sólido,temperatura</t>
  </si>
  <si>
    <t>CN_09_10_CO_Recurso030</t>
  </si>
  <si>
    <t>Lo que deberías saber sobre la atmósfera</t>
  </si>
  <si>
    <t>atmósfera,capas,contaminación,contaminantes,fenómeno meteorológico,gas,meteorología,protección,tiempo,Tierra,vapor de agua</t>
  </si>
  <si>
    <t>CN_09_10_CO_Recurso040</t>
  </si>
  <si>
    <t>Refuerza tu aprendizaje: El estado gaseoso</t>
  </si>
  <si>
    <t>efecto invernadero,fenómenos naturales,gases,solidificación</t>
  </si>
  <si>
    <t>CN_09_10_CO_Recurso050</t>
  </si>
  <si>
    <t>Descubre la teoría cinético-molecular de los gases</t>
  </si>
  <si>
    <t>comportamiento,gas,molécula,presión,temperatura</t>
  </si>
  <si>
    <t>CN_09_10_CO_Recurso060</t>
  </si>
  <si>
    <t>Profundiza acerca de la teoría cinético-molecular de los gases</t>
  </si>
  <si>
    <t>gases,partículas,presión,temperatura absoluta,teoría cinética,volumen</t>
  </si>
  <si>
    <t>CN_09_10_CO_Recurso070</t>
  </si>
  <si>
    <t>Diferencia entre la energía cinética y la potencial</t>
  </si>
  <si>
    <t>elástica,electrostática,energía cinética,energía mecánica,energía potencial,gravitatoria,rozamiento,velocidad</t>
  </si>
  <si>
    <t>CN_09_10_CO_Recurso080</t>
  </si>
  <si>
    <t>Identifica el comportamiento de los gases</t>
  </si>
  <si>
    <t>altitud,atmósfera,Comportamiento de los gases,compresión,expansión</t>
  </si>
  <si>
    <t>CN_09_10_CO_Recurso090</t>
  </si>
  <si>
    <t>Resume las características de los gases</t>
  </si>
  <si>
    <t>cambios de estado,condensación,fluidez,materia,sublimación,teoría cinético-molecular,vaporización</t>
  </si>
  <si>
    <t>CN_09_10_CO_Recurso100</t>
  </si>
  <si>
    <t xml:space="preserve">Refuerza tu aprendizaje: La teoría cinético-molecular </t>
  </si>
  <si>
    <t>cambios de estado,estado,gas,líquido,presión,propiedad,sólido,temperatura,teoría cinético-molecular,volumen</t>
  </si>
  <si>
    <t>CN_09_10_CO_Recurso110</t>
  </si>
  <si>
    <t>Ley de Boyle-Mariotte</t>
  </si>
  <si>
    <t>gases,ley de Boyle-Mariotte,presión</t>
  </si>
  <si>
    <t>CN_09_10_CO_Recurso120</t>
  </si>
  <si>
    <t>Practica con las ley de Charles y Gay-Lussac</t>
  </si>
  <si>
    <t>ley de Charles,ley de Gay-Lussac</t>
  </si>
  <si>
    <t>CN_09_10_CO_Recurso130</t>
  </si>
  <si>
    <t>La variación del volumen de un gas: presión y temperatura</t>
  </si>
  <si>
    <t>experimento,gas,presión,temperatura,volumen</t>
  </si>
  <si>
    <t>CN_09_10_CO_Recurso140</t>
  </si>
  <si>
    <t>Practica el uso de las leyes de los gases</t>
  </si>
  <si>
    <t>comportamiento típico de los gases.,ley Charles,ley combinada de los gases,ley de Avogrado,ley de Boyle,ley de Dalton,ley de difusión de Graham,ley Gay Lussac,relaciones de proporcionalidad</t>
  </si>
  <si>
    <t>CN_09_10_CO_Recurso150</t>
  </si>
  <si>
    <t>Realiza los cálculos a partir de las leyes de los gases</t>
  </si>
  <si>
    <t>leyes de los gases,presión,temperatura,volumen</t>
  </si>
  <si>
    <t>CN_09_10_CO_Recurso160</t>
  </si>
  <si>
    <t>Las leyes de los gases</t>
  </si>
  <si>
    <t>gas,ley de Boyle-Mariotte,ley de Charles,ley de Gay-Lussac,ley de los gases,presión,temperatura,volumen</t>
  </si>
  <si>
    <t>CN_09_10_CO_Recurso170</t>
  </si>
  <si>
    <t>Refuerza tu aprendizaje: Las leyes de los gases</t>
  </si>
  <si>
    <t>leyes de los gases</t>
  </si>
  <si>
    <t>CN_09_10_CO_Recurso180</t>
  </si>
  <si>
    <t>La ecuación de estado para gases ideales y reales</t>
  </si>
  <si>
    <t>gases ideales,gases reales,ley de estado,ley de Van der Waals</t>
  </si>
  <si>
    <t>CN_09_10_CO_Recurso190</t>
  </si>
  <si>
    <t xml:space="preserve">El equilibrio térmico </t>
  </si>
  <si>
    <t>calor,equilibrio,temperatura,térmico,transferencia</t>
  </si>
  <si>
    <t>CN_09_10_CO_Recurso200</t>
  </si>
  <si>
    <t>Resuelve un crucigrama sobre el calor</t>
  </si>
  <si>
    <t>calor,caloría,cambio estado,conducción,convección,dilatación,efecto joule,julio,radiación,temperatura</t>
  </si>
  <si>
    <t>CN_09_10_CO_Recurso210</t>
  </si>
  <si>
    <t>Refuerza tu aprendizaje: Los gases ideales</t>
  </si>
  <si>
    <t>estado,gas,leyes de los gases,líquido,presión,propiedad,sólido,temperatura,volumen</t>
  </si>
  <si>
    <t>CN_09_10_CO_Recurso220</t>
  </si>
  <si>
    <t>Revisa tus conocimientos sobre el tema de gases</t>
  </si>
  <si>
    <t>Actividad que permite conocer lo que has apendido acerca de los gases</t>
  </si>
  <si>
    <t>CN_09_10_CO_Recurso250</t>
  </si>
  <si>
    <t>Competencias: estudio de las características de los gases</t>
  </si>
  <si>
    <t>características de los gases,gas ideal,gas real,gases,ley de los gases</t>
  </si>
  <si>
    <t>CN_09_10_CO_Recurso270</t>
  </si>
  <si>
    <t xml:space="preserve">Proyecto: determinación del gas producido en una reacción química </t>
  </si>
  <si>
    <t>gas,producto,reacción química</t>
  </si>
  <si>
    <t>CN_09_10_CO_Recurso280</t>
  </si>
  <si>
    <t>gases,ley de avogadro,ley de Boyle,ley de estado</t>
  </si>
  <si>
    <t>CN_09_10_CO_Recurso290</t>
  </si>
  <si>
    <t>CN_09_10_CO_Recurso300</t>
  </si>
  <si>
    <t>densidad,gases,ley de avogadro,ley de Charles,ley de Gauss,Lussac,presión,temperatura,volumen</t>
  </si>
  <si>
    <t>CN_09_10_CO_Recurso310</t>
  </si>
  <si>
    <t>CN_09_08_CO</t>
  </si>
  <si>
    <t>La distribución de los seres vivos en el planeta</t>
  </si>
  <si>
    <t>Los pinzones de Darwin</t>
  </si>
  <si>
    <t>Darwin,evolución,expedición,pinzones</t>
  </si>
  <si>
    <t>CN_09_08_CO_Recurso010</t>
  </si>
  <si>
    <t>Reconoce contribuciones históricas de la biogeografía</t>
  </si>
  <si>
    <t>biogeografía,botánica,continente,derivacontinental,distribución,espectro,geológico,seleccion</t>
  </si>
  <si>
    <t>CN_09_08_CO_Recurso020</t>
  </si>
  <si>
    <t>Refuerza tu aprendizaje: La biogeografía</t>
  </si>
  <si>
    <t>biogeografía,distribución,diversidad,geografía</t>
  </si>
  <si>
    <t>CN_09_08_CO_Recurso030</t>
  </si>
  <si>
    <t>Especies endémicas</t>
  </si>
  <si>
    <t>conservación,distribución,diversidad,endemico,especies</t>
  </si>
  <si>
    <t>CN_09_08_CO_Recurso040</t>
  </si>
  <si>
    <t xml:space="preserve">Responde sobre especies endémicas y cosmopolitas </t>
  </si>
  <si>
    <t>adaptación,cosmopolita,distribución,endémica,especie,vulnerabilidad</t>
  </si>
  <si>
    <t>CN_09_08_CO_Recurso050</t>
  </si>
  <si>
    <t>Refuerza tu aprendizaje: La distribución de los organismos</t>
  </si>
  <si>
    <t>distribución,especies cosmopolitas,especies endémicas,organismos</t>
  </si>
  <si>
    <t>CN_09_08_CO_Recurso060</t>
  </si>
  <si>
    <t>Identifica efectos del surgimiento del istmo de Panamá</t>
  </si>
  <si>
    <t>barrera,biodiversidad,biotico,distribución,intercambio,Istmo,panama</t>
  </si>
  <si>
    <t>CN_09_08_CO_Recurso080</t>
  </si>
  <si>
    <t>Refugios del Pleistoceno y biodiversidad en Colombia</t>
  </si>
  <si>
    <t>biodiversidad,Colombia,glaciación,Pleistoceno,refugios</t>
  </si>
  <si>
    <t>CN_09_08_CO_Recurso090</t>
  </si>
  <si>
    <t>Determina la influencia del pasado en la distribución de las especies</t>
  </si>
  <si>
    <t>biogeografía,cordillera,dispersión,distribución,glaciación,intercambio,pleistoceno</t>
  </si>
  <si>
    <t>CN_09_08_CO_Recurso100</t>
  </si>
  <si>
    <t>Refuerza tu aprendizaje: Los factores históricos de la biogeografía</t>
  </si>
  <si>
    <t>biogeografía,dispersión,distribución de especies,factores históricos</t>
  </si>
  <si>
    <t>CN_09_08_CO_Recurso110</t>
  </si>
  <si>
    <t>Los reinos biogeográficos de Wallace</t>
  </si>
  <si>
    <t>distribución,diversidad,ecorregiones,especies,reinos biogeográficos,wallace</t>
  </si>
  <si>
    <t>CN_09_08_CO_Recurso120</t>
  </si>
  <si>
    <t>Caracteriza las regiones biogeográficas</t>
  </si>
  <si>
    <t>ecosistemas,etiópica,neártica,neotropical,paleártica,región biogeográfica</t>
  </si>
  <si>
    <t>CN_09_08_CO_Recurso130</t>
  </si>
  <si>
    <t>Refuerza tu aprendizaje: Las divisiones biogeográficas y ecológicas del planeta</t>
  </si>
  <si>
    <t>biodiversidad,biogeografía,especies</t>
  </si>
  <si>
    <t>CN_09_08_CO_Recurso140</t>
  </si>
  <si>
    <t>Competencias: análisis de la distribución geográfica de los tapires</t>
  </si>
  <si>
    <t>barrera geográfica,danta,distribución,habitat,tapir</t>
  </si>
  <si>
    <t>CN_09_08_CO_Recurso150</t>
  </si>
  <si>
    <t xml:space="preserve">Competencias: estudio sobre los  robles de los Andes colombianos </t>
  </si>
  <si>
    <t>CN_09_08_CO_Recurso160</t>
  </si>
  <si>
    <t xml:space="preserve">Competencias: análisis de las áreas de distribución de las especies sombrilla </t>
  </si>
  <si>
    <t>CN_09_08_CO_Recurso170</t>
  </si>
  <si>
    <t>AZE,biogeografia,distribución,geográfica,intercambio,poblacion,región,selección</t>
  </si>
  <si>
    <t>CN_09_08_CO_Recurso180</t>
  </si>
  <si>
    <t xml:space="preserve"> biodiversidad, distribución, seres vivos,mapa</t>
  </si>
  <si>
    <t>CN_09_08_CO_Recurso190</t>
  </si>
  <si>
    <t>biogeografía,distribución de organismos,ecorregiones,especies cosmopolitas,especies endémicas,istmo de Panamá</t>
  </si>
  <si>
    <t>CN_09_08_CO_Recurso200</t>
  </si>
  <si>
    <t>El ciclo del carbono</t>
  </si>
  <si>
    <t>ciclo carbono,combustión,fotosíntesis,función vital,mineralización,nutrición,plantas,respiración</t>
  </si>
  <si>
    <t>CN_07_07_CO_Recurso280</t>
  </si>
  <si>
    <t>Refuerza tu aprendizaje: Las ondas de luz</t>
  </si>
  <si>
    <t>amplitud de onda,color,color básico,color luz,color pigmento,eclipse,espectro,espectro electromagnético,frecuencia,infrarrojos,longitud de onda,luz,luz visible,onda de radio,onda electromagnética,penumbra,radiación electromagnética,rayo gamma,rayos X,sombra,ultravioleta</t>
  </si>
  <si>
    <t>CN_08_11_CO_Recurso300</t>
  </si>
  <si>
    <t>La especiación y la extinción</t>
  </si>
  <si>
    <t>biodiversidad,diversidad biológica,especiación,especie,evolución,extinción,extinto</t>
  </si>
  <si>
    <t>CN_09_03_CO_Recurso310</t>
  </si>
  <si>
    <t>La deriva continental</t>
  </si>
  <si>
    <t>Alfred Wegener,continente,deriva continental,Pangea,ruptura,tectónica de placas</t>
  </si>
  <si>
    <t>CN_09_08_CO_Recurso210</t>
  </si>
  <si>
    <t>Tipo de media</t>
  </si>
  <si>
    <t>Nombre del recurso</t>
  </si>
  <si>
    <t>Motor del recurso</t>
  </si>
  <si>
    <t>Tiempo del recurso</t>
  </si>
  <si>
    <t>TIPO DE ERROR</t>
  </si>
  <si>
    <t>Ciencias Naturales</t>
  </si>
  <si>
    <t>Recursos con error</t>
  </si>
  <si>
    <t>Total de errores</t>
  </si>
  <si>
    <t>% de errores</t>
  </si>
  <si>
    <t>CS_06_01_CO</t>
  </si>
  <si>
    <t>La historia</t>
  </si>
  <si>
    <t>La historia: función y utilidad</t>
  </si>
  <si>
    <t>analizar,crítica,historia,organización,pasado,políticas,presente,tiempo,transformaciones</t>
  </si>
  <si>
    <t>CS_06_01_CO_Recurso010</t>
  </si>
  <si>
    <t>Interpreta números romanos</t>
  </si>
  <si>
    <t>cronología,fecha,historia,número romano</t>
  </si>
  <si>
    <t>CS_06_01_CO_Recurso020</t>
  </si>
  <si>
    <t>La cronología</t>
  </si>
  <si>
    <t>calendario,cronología,fecha,hecho histórico,historia,pasado,reloj</t>
  </si>
  <si>
    <t>CS_06_01_CO_Recurso030</t>
  </si>
  <si>
    <t>Comprende cómo se realiza la datación histórica</t>
  </si>
  <si>
    <t>arqueología,carbono-14,ciencia auxiliar,datación,datación relativa,estrato,fuente histórica,historia,prehistoria</t>
  </si>
  <si>
    <t>CS_06_01_CO_Recurso040</t>
  </si>
  <si>
    <t>Las etapas de la historia</t>
  </si>
  <si>
    <t>cronología,edad antigua,edad contemporánea,edad media,eje cronológico,etapa histórica,historia,neolítico,paleolítico,prehistoria</t>
  </si>
  <si>
    <t>CS_06_01_CO_Recurso050</t>
  </si>
  <si>
    <t>Organiza una secuencia cronológica</t>
  </si>
  <si>
    <t>cronología,eje cronológico,etapa histórica,hecho histórico,historia,período histórico,tiempo</t>
  </si>
  <si>
    <t>CS_06_01_CO_Recurso060</t>
  </si>
  <si>
    <t>Refuerza tu aprendizaje: Las etapas de la historia</t>
  </si>
  <si>
    <t>cronología,datación,edad antigua,edad contemporánea,edad de los metales,edad del bronce,edad del cobre,edad del hierro,edad media,edad moderna,eje cronológico,historia,neolítico,paleolítico,prehistoria</t>
  </si>
  <si>
    <t>CS_06_01_CO_Recurso070</t>
  </si>
  <si>
    <t>Refuerza tu aprendizaje: El estudio del pasado</t>
  </si>
  <si>
    <t>arqueología,ciencia auxiliar,cronología,datación,edad antigua,edad contemporánea,edad media,edad moderna,fuente histórica,fuente primaria,fuente secundaria,historia,prehistoria</t>
  </si>
  <si>
    <t>CS_06_01_CO_Recurso080</t>
  </si>
  <si>
    <t>Las fuentes artísticas</t>
  </si>
  <si>
    <t>arte,cerámica,escultura,fuente artística,fuente histórica,fuente material,historia,pintura</t>
  </si>
  <si>
    <t>CS_06_01_CO_Recurso090</t>
  </si>
  <si>
    <t>Las fuentes orales</t>
  </si>
  <si>
    <t>cuento,fotografía,fuente histórica,fuente oral,historia,memoria,memoria histórica,mito,novela,olvido,periódico,relato</t>
  </si>
  <si>
    <t>CS_06_01_CO_Recurso100</t>
  </si>
  <si>
    <t>Completa la definición de fuente oral</t>
  </si>
  <si>
    <t>cuento,fuente histórica,fuente oral,historia,memoria,memoria histórica,mito,novela,olvido</t>
  </si>
  <si>
    <t>CS_06_01_CO_Recurso110</t>
  </si>
  <si>
    <t>Las fuentes audiovisuales</t>
  </si>
  <si>
    <t>cine,fotografía,fuente audiovisual,fuente histórica,historia,Internet,película</t>
  </si>
  <si>
    <t>CS_06_01_CO_Recurso120</t>
  </si>
  <si>
    <t>Las fuentes escritas</t>
  </si>
  <si>
    <t>DI000407_CO</t>
  </si>
  <si>
    <t>documento,documento escrito,escritura,fuente escrita,fuente histórica,fuente literaria,historia,literatura</t>
  </si>
  <si>
    <t>CS_06_01_CO_Recurso130</t>
  </si>
  <si>
    <t>Asocia cada tipo de escritura a su soporte</t>
  </si>
  <si>
    <t>alfabeto,cronología,escritura,fuente escrita,fuente histórica,historia,jeroglífico,papel,papiro,pergamino,pictograma,soporte</t>
  </si>
  <si>
    <t>CS_06_01_CO_Recurso140</t>
  </si>
  <si>
    <t>Refuerza tu aprendizaje: Las fuentes históricas</t>
  </si>
  <si>
    <t>fuente,fuente artística,fuente audiovisual,fuente escrita,fuente histórica,fuente material,fuente oral,fuente primaria,fuente secundaria,historia,pasado,sociedad</t>
  </si>
  <si>
    <t>CS_06_01_CO_Recurso150</t>
  </si>
  <si>
    <t>Reconoce tipos de restos arqueológicos</t>
  </si>
  <si>
    <t>arqueología,artefacto,estrato,excavación,fósil,fuente histórica,fuente material,historia,pecio,resto arqueológico,yacimiento</t>
  </si>
  <si>
    <t>CS_06_01_CO_Recurso160</t>
  </si>
  <si>
    <t>Las fuentes materiales</t>
  </si>
  <si>
    <t>VI002105_CO</t>
  </si>
  <si>
    <t>arqueología,cronología,datación,excavación,fuente histórica,historia,resto material</t>
  </si>
  <si>
    <t>CS_06_01_CO_Recurso170</t>
  </si>
  <si>
    <t>Refuerza tu aprendizaje: Las ciencias auxiliares de la historia</t>
  </si>
  <si>
    <t>arqueología,excavación,fuente,fuente artística,fuente audiovisual,fuente escrita,fuente histórica,fuente material,fuente oral,fuente primaria,fuente secundaria,historia,pasado,sociedad,yacimiento,yacimiento arqueológico</t>
  </si>
  <si>
    <t>CS_06_01_CO_Recurso180</t>
  </si>
  <si>
    <t>Competencias: análisis de las fuentes para el estudio del pasado</t>
  </si>
  <si>
    <t>análisis,comentario,edad antigua,edad contemporánea,edad media,edad moderna,entrevista,fuente audiovisual,fuente escrita,fuente histórica,fuente material,fuente oral,fuente primaria,fuente secundaria,historia,interpretación,investigación,memoria histórica,observación,período histórico,prehistoria,procedimiento,tapa de la historia,testimonio</t>
  </si>
  <si>
    <t>CS_06_01_CO_Recurso190</t>
  </si>
  <si>
    <t>Proyecto: estudio de testimonios orales y hechos históricos</t>
  </si>
  <si>
    <t>análisis,concepto,edad antigua,edad contemporánea,edad media,edad moderna,entrevista,etapa de la historia,evaluación,fuente audiovisual,fuente escrita,fuente histórica,fuente material,fuente oral,fuente primaria,fuente secundaria,historia,interpretación,investigación,memoria histórica,objetivo,período histórico,planificación,prehistoria,presentación,proyecto,síntesis,testimonio,trabajo colaborativo</t>
  </si>
  <si>
    <t>CS_06_01_CO_Recurso200</t>
  </si>
  <si>
    <t>CS_06_01_CO_Recurso210</t>
  </si>
  <si>
    <t>cronológico,escritura,fuente,historia</t>
  </si>
  <si>
    <t>CS_06_01_CO_Recurso220</t>
  </si>
  <si>
    <t>Refuerza tu aprendizaje: La definición de historia</t>
  </si>
  <si>
    <t>Heródoto,historia,pasado,sociedad</t>
  </si>
  <si>
    <t>CS_06_01_CO_Recurso230</t>
  </si>
  <si>
    <t>Refuerza tu aprendizaje: La cronología</t>
  </si>
  <si>
    <t>año,cronología,edad antigua,edad contemporánea,edad de los metales,edad media,edad moderna,fecha,fuente histórica,historia,hito,neolítico,paleolítico,pasado,prehistoria,siglo,sociedad</t>
  </si>
  <si>
    <t>CS_06_01_CO_Recurso240</t>
  </si>
  <si>
    <t>Banco de actividades: La historia</t>
  </si>
  <si>
    <t>cronología,fuentes históricas,historia,periodo,prehistoria</t>
  </si>
  <si>
    <t>CS_06_01_CO_Recurso250</t>
  </si>
  <si>
    <t>CS_06_02_CO</t>
  </si>
  <si>
    <t>La prehistoria</t>
  </si>
  <si>
    <t>El proceso de hominización</t>
  </si>
  <si>
    <t>La difusión del género humano</t>
  </si>
  <si>
    <t>Australopithecus,bipedismo,capacidad craneal,historia,hombre de Neandertal,homínido,hominización,Homo antecessor,Homo erectus,Homo habilis,Homo sapiens,humano,inteligencia,prehistoria,simio antropomorfo</t>
  </si>
  <si>
    <t>CS_06_02_CO_Recurso010</t>
  </si>
  <si>
    <t>Identifica nuestros antepasados</t>
  </si>
  <si>
    <t>Australopithecus,cromagnon,evolución,Homo antecessor,Homo habilis,Homo heidelbergensis,Homo neanderthalensis,Homo sapiens,neandertal,prehistoria</t>
  </si>
  <si>
    <t>CS_06_02_CO_Recurso020</t>
  </si>
  <si>
    <t>Los orígenes del ser humano</t>
  </si>
  <si>
    <t>bipedismo,homínidos,hominización,Homo,primate</t>
  </si>
  <si>
    <t>CS_06_02_CO_Recurso030</t>
  </si>
  <si>
    <t>El Paleolítico</t>
  </si>
  <si>
    <t>DI000409_CO</t>
  </si>
  <si>
    <t>abrigo,arte rupestre,cueva,edad de piedra,evolución,homínido,paleolítico,pintura rupestre,prehistoria,sílex</t>
  </si>
  <si>
    <t>CS_06_02_CO_Recurso040</t>
  </si>
  <si>
    <t>Identifica las características del Paleolítico</t>
  </si>
  <si>
    <t>Australopithecus,cazador-recolector,evolución,homínido,hominización,Homo erectus,Homo habilis,Homo heidelbergensis,Homo sapiens,industria lítica,neandertal,nomadismo,paleolítico,pintura rupestre,prehistoria,sílex</t>
  </si>
  <si>
    <t>CS_06_02_CO_Recurso050</t>
  </si>
  <si>
    <t>Características del Mesolítico</t>
  </si>
  <si>
    <t>estación climática,estacional,horticultura,sedentarismo</t>
  </si>
  <si>
    <t>CS_06_02_CO_Recurso060</t>
  </si>
  <si>
    <t>Reconoce los cambios del Neolítico y la Edad de los Metales</t>
  </si>
  <si>
    <t>agricultura,arado,bronce,cobre,edad de los metales,ganadería,hierro,historia,metal,metalurgia,neolítico,nomadismo,prehistoria,sedentarismo</t>
  </si>
  <si>
    <t>CS_06_02_CO_Recurso070</t>
  </si>
  <si>
    <t>El Neolítico</t>
  </si>
  <si>
    <t>DI000410_CO</t>
  </si>
  <si>
    <t>agricultura,artesanía,cerámica,ganadería,neolítico,prehistoria,revolución neolítica,sedentarismo</t>
  </si>
  <si>
    <t>CS_06_02_CO_Recurso080</t>
  </si>
  <si>
    <t>Conoce la revolución neolítica</t>
  </si>
  <si>
    <t>agricultura,arado,cerámica,ganadería,molino,neolítico,prehistoria,rueda,sedentarismo,tejido</t>
  </si>
  <si>
    <t>CS_06_02_CO_Recurso090</t>
  </si>
  <si>
    <t>Refuerza tu aprendizaje: El Neolítico</t>
  </si>
  <si>
    <t>agricultura,artesanía,cerámica,ganadería,neolítico,piedra pulida,prehistoria,revolución neolítica,sedentarismo</t>
  </si>
  <si>
    <t>CS_06_02_CO_Recurso100</t>
  </si>
  <si>
    <t>El Neolítico y la Edad de los Metales</t>
  </si>
  <si>
    <t>HAE00004_CO</t>
  </si>
  <si>
    <t>cerámica,cerámica cardial,cromlech,dolmen,edad de los metales,edad del bronce,edad del cobre,edad del hierro,megalitismo,menhir,monumento megalítico,naveta,neolítico,prehistoria,talayot</t>
  </si>
  <si>
    <t>CS_06_02_CO_Recurso110</t>
  </si>
  <si>
    <t>Relaciona conceptos de las etapas de la prehistoria</t>
  </si>
  <si>
    <t>agricultura,arado,arte rupestre,caverna,cerámica,comercio,edad de los metales,ganadería,menhir,metalurgia,neolítico,nomadismo,paleolítico,prehistoria,sedentarismo</t>
  </si>
  <si>
    <t>CS_06_02_CO_Recurso120</t>
  </si>
  <si>
    <t>Arte y religión en la Edad de Piedra</t>
  </si>
  <si>
    <t>SP000019_CO</t>
  </si>
  <si>
    <t>Altamira,arte,arte megalítico,arte rupetre,edad de los metales,El Cogul,historia,Lascaux,megalitismo,neolítico,paleolítico,prehistoria</t>
  </si>
  <si>
    <t>CS_06_02_CO_Recurso130</t>
  </si>
  <si>
    <t>Reconoce los distintos monumentos megalíticos</t>
  </si>
  <si>
    <t>arte,cromlech,dolmen,edad de los metales,historia,megalitismo,megalito,menhir,monumento megalítico,naveta,neolítico,prehistoria,talayot,taula,tumba</t>
  </si>
  <si>
    <t>CS_06_02_CO_Recurso140</t>
  </si>
  <si>
    <t>Refuerza tu aprendizaje: El arte en la prehistoria</t>
  </si>
  <si>
    <t>cerámica,edad de los metales,edad del bronce,edad del cobre,edad del hierro,historia,megalitismo,metalurgia,monumento megalítico,piedra pulida,prehistoria</t>
  </si>
  <si>
    <t>CS_06_02_CO_Recurso150</t>
  </si>
  <si>
    <t>Competencias: comentario de una obra de arte de la prehistoria</t>
  </si>
  <si>
    <t>análisis,arte,arte prehistórico,arte rupestre,comentario,descripción,edad de los metales,megalitismo,monumento megalítico,neolítico,obra de arte,observación,paleolítico,piedra pulida,piedra tallada,pintura rupestre,prehistoria,procedimiento,sílex</t>
  </si>
  <si>
    <t>CS_06_02_CO_Recurso160</t>
  </si>
  <si>
    <t>Proyecto: análisis de las costumbres del ser humano</t>
  </si>
  <si>
    <t>análisis,concepto,edad de los metales,etapa histórica,evaluación,interpretación,investigación,neolítico,objetivo,paleolítico,período histórico,planificación,prehistoria,presentación,proyecto,síntesis,trabajo colaborativo</t>
  </si>
  <si>
    <t>CS_06_02_CO_Recurso170</t>
  </si>
  <si>
    <t>CS_06_02_CO_Recurso180</t>
  </si>
  <si>
    <t>Hominización,megalíticos,sílex</t>
  </si>
  <si>
    <t>CS_06_02_CO_Recurso190</t>
  </si>
  <si>
    <t>Refuerza tu aprendizaje: Los orígenes del ser humano</t>
  </si>
  <si>
    <t>Australopithecus,cromañón,evolución,homínido,hominización,Homo habilis,Homo neanderhalensis,Homo sapiens,neandertal,prehistoria,ser humano</t>
  </si>
  <si>
    <t>CS_06_02_CO_Recurso200</t>
  </si>
  <si>
    <t>Refuerza tu aprendizaje: El Paleolítico</t>
  </si>
  <si>
    <t>Australopithecus,cromañón,evolución,homínido,hominización,Homo habilis,Homo neanderhalensis,Homo sapiens,neandertal,nómada,paleolítico,piedra tallada,prehistoria,ser humano</t>
  </si>
  <si>
    <t>CS_06_02_CO_Recurso210</t>
  </si>
  <si>
    <t>Refuerza tu aprendizaje: El Mesolítico</t>
  </si>
  <si>
    <t>continente americano,Mesolítico,prehistoria</t>
  </si>
  <si>
    <t>CS_06_02_CO_Recurso220</t>
  </si>
  <si>
    <t>Banco de actividades: La prehistoria</t>
  </si>
  <si>
    <t>CS_06_02_CO_Recurso230</t>
  </si>
  <si>
    <t>CS_06_03_CO</t>
  </si>
  <si>
    <t>Primeras civilizaciones de la Antigüedad</t>
  </si>
  <si>
    <t>La Edad Antigua: límites cronológicos</t>
  </si>
  <si>
    <t>Edad Antigua,Edad de los Metales,Egipto,escritura,Éufrates,Grecia,historia,historia antigua,Imperio Romano,Mesopotamia,Nilo,Roma,Tigris</t>
  </si>
  <si>
    <t>CS_06_03_CO_Recurso010</t>
  </si>
  <si>
    <t>Refuerza tu aprendizaje: Las primeras civilizaciones</t>
  </si>
  <si>
    <t>creciente fértil,Egipto,escritura,historia,historia antigua,Mesopotamia</t>
  </si>
  <si>
    <t>CS_06_03_CO_Recurso020</t>
  </si>
  <si>
    <t>El código de Hammurabi</t>
  </si>
  <si>
    <t>Babilonia,código de Hammurabi,delito,derechos humanos,escritura cuneiforme,ley,Mesopotamia,multa,Shamash</t>
  </si>
  <si>
    <t>CS_06_03_CO_Recurso030</t>
  </si>
  <si>
    <t>Mesopotamia: periodos históricos</t>
  </si>
  <si>
    <t>DI000417_CO</t>
  </si>
  <si>
    <t>Acad,arco,Babilonia,bóveda,ciudad-estado,civilización,escritura,escritura cuneiforme,Éufrates,Hammurabi,hitita,Imperio acadio,Mesopotamia,Próximo Oriente,Sargón,Sumer,sumerio,Tigris,zigurat</t>
  </si>
  <si>
    <t>CS_06_03_CO_Recurso040</t>
  </si>
  <si>
    <t>La sociedad mesopotámica</t>
  </si>
  <si>
    <t>aristocracia,artesano,campesino,esclavo,estructura social,jerarquía,Mesopotamia,no privilegiado,privilegiado,rey,sacerdote,sociedad</t>
  </si>
  <si>
    <t>CS_06_03_CO_Recurso050</t>
  </si>
  <si>
    <t>La cultura y el arte mesopotámicos</t>
  </si>
  <si>
    <t>VIN00028_CO</t>
  </si>
  <si>
    <t>arco de medio punto,arquitectura,arte,bóveda,cerámica,cultura,Edad Antigua,escritura,escritura cuneiforme,escultura,estatua,estela,Hammurabi,Mesopotamia,palacio,relieve,templo,zigurat</t>
  </si>
  <si>
    <t>CS_06_03_CO_Recurso060</t>
  </si>
  <si>
    <t>Conoce los principales rasgos de las civilizaciones mesopotámicas</t>
  </si>
  <si>
    <t>arco de medio punto,arquitectura,arte,Edad Antigua,escritura,escritura cuneiforme,escultura,Éufrates,Mesopotamia,relieve,templo,Tigris,zigurat</t>
  </si>
  <si>
    <t>CS_06_03_CO_Recurso070</t>
  </si>
  <si>
    <t>Identifica elementos del arte en Mesopotamia</t>
  </si>
  <si>
    <t xml:space="preserve"> estelas, hieratismo, Mesopotamia,armisticios,Arte,bovedas,elementos</t>
  </si>
  <si>
    <t>CS_06_03_CO_Recurso080</t>
  </si>
  <si>
    <t>Refuerza tu aprendizaje: Mesopotamia</t>
  </si>
  <si>
    <t>Acad,acadio,alfabeto,Asiria,asirio,Babilonia,civilización,Creciente Fértil,Edad Antigua,escriba,escritura,escritura cuneiforme,Éufrates,Imperio Acadio,Imperio Antiguo,Imperio Asirio,Imperio Medio,Imperio Nuevo,jeroglífico,Mesopotamia,persa,Persia,Sumer,sumerio,Tigris,zigurat</t>
  </si>
  <si>
    <t>CS_06_03_CO_Recurso090</t>
  </si>
  <si>
    <t>Egipto: periodos históricos</t>
  </si>
  <si>
    <t>Abu Simbel,Alejandría,Alejandro Magno,Amón,Atón,Egipto,Gizeh,Kefrén,Keops,Menfis,Micerinos,Octavio Augusto,Oriente Medio,Osiris,pirámide,Tebas,Tell al-Amarna,templo,valle de los Reyes</t>
  </si>
  <si>
    <t>CS_06_03_CO_Recurso100</t>
  </si>
  <si>
    <t>Refuerza tu aprendizaje: Egipto</t>
  </si>
  <si>
    <t>Egipto,faraón,historia,historia antigua,Nilo,pirámide</t>
  </si>
  <si>
    <t>CS_06_03_CO_Recurso110</t>
  </si>
  <si>
    <t xml:space="preserve">La economía en el Antiguo Egipto </t>
  </si>
  <si>
    <t>agricultura,economía,ganadería,recursos naturales</t>
  </si>
  <si>
    <t>CS_06_03_CO_Recurso120</t>
  </si>
  <si>
    <t>La sociedad egipcia</t>
  </si>
  <si>
    <t>VIN00029_CO</t>
  </si>
  <si>
    <t>artesano,campesino,civilización,civilización egipcia,dios,Edad Antigua,Egipto,esclavo,escriba,faraón,funcionario,jeroglífico,pirámide,sacerdote,sociedad,sociedad egipcia</t>
  </si>
  <si>
    <t>CS_06_03_CO_Recurso130</t>
  </si>
  <si>
    <t>Conoce cómo se construía una pirámide</t>
  </si>
  <si>
    <t>arquitectura,arte,construcción,Egipto,faraón,Keops,monumento funerario,pirámide,rito,tumba</t>
  </si>
  <si>
    <t>CS_06_03_CO_Recurso140</t>
  </si>
  <si>
    <t>La cultura y el arte egipcio</t>
  </si>
  <si>
    <t>VIN00030_CO</t>
  </si>
  <si>
    <t>ajuar,arquitectura,arte,arte egipcio,civilización,civilización egipcia,construcción,Egipto,faraón,jeroglífico,Keops,momia,pirámide,rito,tumba,Tutankhamón</t>
  </si>
  <si>
    <t>CS_06_03_CO_Recurso150</t>
  </si>
  <si>
    <t>Identifica las características fundamentales del arte egipcio</t>
  </si>
  <si>
    <t>arquitectura,arte,Edad Antigua,Egipto,escultura,esfinge,frontalismo,Gizeh,jeroglífico,pintura,pirámide,sala hipóstila</t>
  </si>
  <si>
    <t>CS_06_03_CO_Recurso160</t>
  </si>
  <si>
    <t>Refuerza tu aprendizaje: El Antiguo Egipto</t>
  </si>
  <si>
    <t>civilización,Creciente Fértil,Edad Antigua,Egipto,faraón,Imperio Antiguo,Imperio Medio,Imperio Nuevo,jeroglífico,Mediterráneo,Nilo,pirámide,sacerdote</t>
  </si>
  <si>
    <t>CS_06_03_CO_Recurso170</t>
  </si>
  <si>
    <t>Los fenicios</t>
  </si>
  <si>
    <t>Los griegos y los fenicios en el Mediterráneo</t>
  </si>
  <si>
    <t>DI000419_CO</t>
  </si>
  <si>
    <t>alfabeto,Arados,Beirut,Berito,Biblos,Cartago,civilización,civilización fenicia,colonia,comercio,Edad Antigua,Egipto,Fenicia,fenicio,Gadir,ibero,Mediterráneo,navegación,península Ibérica,Sidón,Tiro,Ugarit</t>
  </si>
  <si>
    <t>CS_06_03_CO_Recurso180</t>
  </si>
  <si>
    <t>Recuerda las características de las primeras civilizaciones</t>
  </si>
  <si>
    <t>agricultura,alfabeto,arco,arquitectura,arte,bóveda,ciudad,civilización,comercio,Creciente Fértil,dios,Edad Antigua,Egipto,Éufrates,factoría,faraón,Fenicia,Horus,Mediterráneo,Mesopotamia,Nilo,pirámide,Ra,religión,Tigris,zigurat</t>
  </si>
  <si>
    <t>CS_06_03_CO_Recurso190</t>
  </si>
  <si>
    <t>Recuerda características de los pueblos mesopotámicos, egipcios y hebreos</t>
  </si>
  <si>
    <t xml:space="preserve"> calendario, Tora,características,Egipto,Hebreo,Mesopotamia,pueblos</t>
  </si>
  <si>
    <t>CS_06_03_CO_Recurso200</t>
  </si>
  <si>
    <t>Refuerza tu aprendizaje: Los pueblos del Mediterráneo oriental</t>
  </si>
  <si>
    <t>alfabeto,Biblos,civilización,Creciente Fértil,Edad Antigua,Egipto,escritura cuneiforme,Éufrates,Fenicia,fenicios,hebreos,Israel,Jerusalén,judaísmo,Judea,Mediterráneo,Mesopotamia,Nilo,Sidón,Tigris,Tiro,Ugarit</t>
  </si>
  <si>
    <t>CS_06_03_CO_Recurso210</t>
  </si>
  <si>
    <t>Competencias: análisis del arte de las primeras civilizaciones</t>
  </si>
  <si>
    <t>análisis,arquitectura,cerámica,comentario,comparación,contraste,Egipto,escultura,jeroglífico,Mesopotamia,monumento,observación,pintura,pirámide,procedimiento,relieve,templo,tumba,zigurat</t>
  </si>
  <si>
    <t>CS_06_03_CO_Recurso220</t>
  </si>
  <si>
    <t>Proyecto: conocer la historia del pueblo judío</t>
  </si>
  <si>
    <t>análisis,concepto,David,Dios,Egipto,evaluación,hebreo,interpretación,investigación,Israel,Jerusalén,judaísmo,Judea,judío,Mesopotamia,monoteísmo,objetivo,planificación,politeísmo,presentación,proyecto,religión,Salomón,síntesis,trabajo colaborativo,Yahvé</t>
  </si>
  <si>
    <t>CS_06_03_CO_Recurso230</t>
  </si>
  <si>
    <t>Banco de actividades: Primeras civilizaciones de la Antigüedad</t>
  </si>
  <si>
    <t>arquitectura,arte,Egipcio,Mesopotamia,muerte,pueblo hebreo,religión,ríos</t>
  </si>
  <si>
    <t>CS_06_03_CO_Recurso240</t>
  </si>
  <si>
    <t>CS_06_03_CO_Recurso250</t>
  </si>
  <si>
    <t>Cartago,Egipto,escriba,Éufrates,faraón,Fenicia,Hammurabi,Kefrén,Keops,Mesopotamia,Micerinos,Osiris,Ra,Tigris</t>
  </si>
  <si>
    <t>CS_06_03_CO_Recurso260</t>
  </si>
  <si>
    <t>CS_06_04_CO</t>
  </si>
  <si>
    <t>Civilizaciones de la Antigüedad: India y China</t>
  </si>
  <si>
    <t>La civilización del Indo</t>
  </si>
  <si>
    <t>DI000413_CO</t>
  </si>
  <si>
    <t>Harappa,India,Mohenjo Daro,Río Indo</t>
  </si>
  <si>
    <t>CS_06_04_CO_Recurso010</t>
  </si>
  <si>
    <t>El Imperio Maurya</t>
  </si>
  <si>
    <t>DI000427_CO</t>
  </si>
  <si>
    <t>Azoka el Grande,Bindusara,Chandragupta Maurya,Decán,dinastía,imperio</t>
  </si>
  <si>
    <t>CS_06_04_CO_Recurso020</t>
  </si>
  <si>
    <t>Conoce los periodos históricos de India en la Antigüedad</t>
  </si>
  <si>
    <t xml:space="preserve"> Harappa,Brahmánico,doctrina budista,Mohenjo-daro</t>
  </si>
  <si>
    <t>CS_06_04_CO_Recurso030</t>
  </si>
  <si>
    <t>Conoce características de la sociedad y la economía de India en la Antigüedad</t>
  </si>
  <si>
    <t>Brahmanes,Brahmanismo,budismo,castas,sudras,vaisias</t>
  </si>
  <si>
    <t>CS_06_04_CO_Recurso040</t>
  </si>
  <si>
    <t>Refuerza tu aprendizaje: India en la Antigüedad</t>
  </si>
  <si>
    <t>budismo,castas,Harappa,hinduismo,India,Maurya,Mohenjo-daro</t>
  </si>
  <si>
    <t>CS_06_04_CO_Recurso050</t>
  </si>
  <si>
    <t>Conoce inventos de India en la Antigüedad</t>
  </si>
  <si>
    <t>ajedrez,alcantarillado,dados,filosofía,números,parqués,plástica,seda,telas</t>
  </si>
  <si>
    <t>CS_06_04_CO_Recurso060</t>
  </si>
  <si>
    <t>Las religiones de la India</t>
  </si>
  <si>
    <t xml:space="preserve"> Budismo, Hinduísmo, mandalas, Mantras, Nirvana, vedas,Brahmanismo,Vedismo</t>
  </si>
  <si>
    <t>CS_06_04_CO_Recurso070</t>
  </si>
  <si>
    <t>Conoce aspectos de las religiones de India en la Antigüedad</t>
  </si>
  <si>
    <t>Brahma,brahmanismo,budismo,karma,reencarnación,Shiva,Sidharta Gautama,Veda,Visnú</t>
  </si>
  <si>
    <t>CS_06_04_CO_Recurso080</t>
  </si>
  <si>
    <t>Refuerza tu aprendizaje: Los aportes culturales de India en la Antigüedad</t>
  </si>
  <si>
    <t>ajedrez,arquitectura,cirugía,doctrina,Mahabarata,matemáticas,Ramayana</t>
  </si>
  <si>
    <t>CS_06_04_CO_Recurso090</t>
  </si>
  <si>
    <t>Conoce aspectos de la antigua civilización china</t>
  </si>
  <si>
    <t>estepas,Gobi,Himalaya,Hoang Ho,Mongolia,seda,Tibet,Yang Tse Kiang</t>
  </si>
  <si>
    <t>CS_06_04_CO_Recurso100</t>
  </si>
  <si>
    <t>Conoce aspectos del pensamiento de Confucio y de Lao-tse</t>
  </si>
  <si>
    <t>conducta,hálito,inmortalidad,meditación,prójimo,Tao,virtudes,Yan,Yin</t>
  </si>
  <si>
    <t>CS_06_04_CO_Recurso110</t>
  </si>
  <si>
    <t>Crónica de la dinastía Ch'in</t>
  </si>
  <si>
    <t>DI000416_CO</t>
  </si>
  <si>
    <t>decadencia,emperador,esplendor,muralla,prosperidad,pueblos nómadas,red de carreteras,reino,unificación</t>
  </si>
  <si>
    <t>CS_06_04_CO_Recurso120</t>
  </si>
  <si>
    <t>Identifica aspectos de las dinastías chinas</t>
  </si>
  <si>
    <t>canales de riego,Ch'in,dinastías,muralla,señoríos,Shang,Zhou</t>
  </si>
  <si>
    <t>CS_06_04_CO_Recurso130</t>
  </si>
  <si>
    <t>Conoce el gobierno de China en la Antigüedad</t>
  </si>
  <si>
    <t>China,dinastía,emperador,feudal,imperio,vasallos</t>
  </si>
  <si>
    <t>CS_06_04_CO_Recurso140</t>
  </si>
  <si>
    <t>Reconoce características de la sociedad de China en la Antigüedad</t>
  </si>
  <si>
    <t>Antigüedad,artesanos,campesinos,China,clero,emperador,letrados,mandarines,militares,siervos,soldados,vasallos</t>
  </si>
  <si>
    <t>CS_06_04_CO_Recurso150</t>
  </si>
  <si>
    <t>Conoce cómo se llevaba a cabo el comercio por la ruta de la seda</t>
  </si>
  <si>
    <t>Antigüedad,caravanas,China,comercio,demanda,especias,mercancías,ruta de la seda,seda,viajeros</t>
  </si>
  <si>
    <t>CS_06_04_CO_Recurso160</t>
  </si>
  <si>
    <t>Refuerza tu aprendizaje: Los aportes culturales de China en la Antigüedad</t>
  </si>
  <si>
    <t>brújula,confucionismo,imprenta,papel,pólvora,porcelana,seda,taoísmo,tinta,yang,yin</t>
  </si>
  <si>
    <t>CS_06_04_CO_Recurso170</t>
  </si>
  <si>
    <t>Reconoce inventos chinos en la Edad Antigua</t>
  </si>
  <si>
    <t>acupuntura,brújula,China,escritura,papel,pólvora,porcelana,seda,tinta</t>
  </si>
  <si>
    <t>CS_06_04_CO_Recurso180</t>
  </si>
  <si>
    <t>Religiones de China</t>
  </si>
  <si>
    <t>DI000100_CO</t>
  </si>
  <si>
    <t>China,Confucianismo,orden universal,Reforma ética,Tao,Taoismo,yin y yang</t>
  </si>
  <si>
    <t>CS_06_04_CO_Recurso190</t>
  </si>
  <si>
    <t>Conoce aspectos de la religión de China en la Antigüedad</t>
  </si>
  <si>
    <t>China,confucianismo,espiritualidad,ética,felicidad,gozo,longevidad,pesar,religión,sufrimiento,taoísmo,verdades</t>
  </si>
  <si>
    <t>CS_06_04_CO_Recurso200</t>
  </si>
  <si>
    <t>Refuerza tu aprendizaje: China en la Antigüedad</t>
  </si>
  <si>
    <t>brújula,China,confucianismo,dinastías,emperador,estratificación social,Imperio,inventos,papel,taoísmo,yang,yin</t>
  </si>
  <si>
    <t>CS_06_04_CO_Recurso210</t>
  </si>
  <si>
    <t>Competencias: comentario sobre la Gran Muralla China</t>
  </si>
  <si>
    <t>dinastía Hang,dinastía Ming,Gansu,Gran Muralla China,Qin Shi Huang,reinos combatientes,Shanhaiguan</t>
  </si>
  <si>
    <t>CS_06_04_CO_Recurso220</t>
  </si>
  <si>
    <t>Proyecto: análisis de los principios que rigen el budismo</t>
  </si>
  <si>
    <t>Web</t>
  </si>
  <si>
    <t>CS_06_04_CO_Recurso230</t>
  </si>
  <si>
    <t>aportes,castas,Ch'in,China,confucianismo,India,ruta de seda,Vedas</t>
  </si>
  <si>
    <t>CS_06_04_CO_Recurso240</t>
  </si>
  <si>
    <t>CS_06_04_CO_Recurso250</t>
  </si>
  <si>
    <t>Antigüedad,brahmanismo,budismo,China,Ganges,Himalaya,hinduismo,India,Indo,taoísmo</t>
  </si>
  <si>
    <t>CS_06_04_CO_Recurso260</t>
  </si>
  <si>
    <t>CS_06_05_CO</t>
  </si>
  <si>
    <t>América precolombina</t>
  </si>
  <si>
    <t>El poblamiento de América</t>
  </si>
  <si>
    <t>Alex Hrdlicka,Antonio Méndez Correa,Asia,Australia,Bering,Florentino Ameghino,Melanesia,Paul Rivet,Polinesia</t>
  </si>
  <si>
    <t>CS_06_05_CO_Recurso010</t>
  </si>
  <si>
    <t>Conoce las huellas de los primeros pobladores de América</t>
  </si>
  <si>
    <t>África,América,arqueológicos,Científicos,época,especie,Homo sapiens,instrumentos origen,único</t>
  </si>
  <si>
    <t>CS_06_05_CO_Recurso020</t>
  </si>
  <si>
    <t>Refuerza tu aprendizaje: Teorías sobre el poblamiento de América</t>
  </si>
  <si>
    <t>Alaska,Alex Hrdlicka,Asia,Florentino Ameghino,Mendes Correa,migración,nómadas,Paul Rivet,poblamiento de América,Teorías</t>
  </si>
  <si>
    <t>CS_06_05_CO_Recurso030</t>
  </si>
  <si>
    <t>Periodos históricos de los pueblos de América precolombina</t>
  </si>
  <si>
    <t>aztecas,Caral,incas,mayas,olmecas,periodo arcaico,periodo clásico,periodo paleoindio,periodo posclásico</t>
  </si>
  <si>
    <t>CS_06_05_CO_Recurso040</t>
  </si>
  <si>
    <t>Reconoce aspectos representativos de los periodos históricos de América precolombina</t>
  </si>
  <si>
    <t>agriculttura,arcaico,cazadores,civilizaciones,Clásico,Formativo,invasión,nómadas,Paleoindio,posclásico,recolectores,sedentarios</t>
  </si>
  <si>
    <t>CS_06_05_CO_Recurso050</t>
  </si>
  <si>
    <t>Refuerza tu aprendizaje: Los periodos históricos de América precolombina</t>
  </si>
  <si>
    <t>América precolombina,arcaico,aztecas,clásico,incas,mayas,paleoindio,posclásico</t>
  </si>
  <si>
    <t>CS_06_05_CO_Recurso060</t>
  </si>
  <si>
    <t>Culturas indígenas de América del Norte</t>
  </si>
  <si>
    <t>Algonquinos,Atapascanos,Indígenas,Inuit,Lakotas,Norteamérica</t>
  </si>
  <si>
    <t>CS_06_05_CO_Recurso070</t>
  </si>
  <si>
    <t>Conoce características de las culturas indígenas de América del Norte</t>
  </si>
  <si>
    <t>arcilla,árido,Ártico,California,geografía,Norteamérica,plumas,recipientes,suroeste,viviendas</t>
  </si>
  <si>
    <t>CS_06_05_CO_Recurso080</t>
  </si>
  <si>
    <t>Refuerza tu aprendizaje: Primeros pobladores de América del Norte</t>
  </si>
  <si>
    <t>Alaska,Canadá,Cochice,indígenas,Iroqueses,Jefe Seattle,Jerónimo,Navajos,Norteamérica,thule</t>
  </si>
  <si>
    <t>CS_06_05_CO_Recurso090</t>
  </si>
  <si>
    <t>Las civilizaciones precolombinas de Mesoamérica</t>
  </si>
  <si>
    <t>Mayas,mixtecas,nahuas,olmecas,toltecas,zapotecas</t>
  </si>
  <si>
    <t>CS_06_05_CO_Recurso100</t>
  </si>
  <si>
    <t>El pueblo maya</t>
  </si>
  <si>
    <t>DI000423_CO</t>
  </si>
  <si>
    <t>algodón,civilización,colapso,escritura,Guatemala,mayas,observatorio,poblados,templos.</t>
  </si>
  <si>
    <t>CS_06_05_CO_Recurso110</t>
  </si>
  <si>
    <t>Reconoce logros culturales de la civilización maya</t>
  </si>
  <si>
    <t>ciencias,ciudades,civilización,comercio,dioses,escritura,maya,sacerdotes</t>
  </si>
  <si>
    <t>CS_06_05_CO_Recurso120</t>
  </si>
  <si>
    <t>El pueblo azteca</t>
  </si>
  <si>
    <t>DI000440_CO</t>
  </si>
  <si>
    <t>alianzas,arte plumario,Aztecas,chinampas,imperio,pictografía,Tenochtitlan,Texcoco,Toltecas.</t>
  </si>
  <si>
    <t>CS_06_05_CO_Recurso130</t>
  </si>
  <si>
    <t>Conoce manifestaciones culturales de la civilización azteca</t>
  </si>
  <si>
    <t>aztecas,calendario,imperio,jeroglíficos,piramides,plaza,quetzacoalt,Sol,templos,Teotihuacan</t>
  </si>
  <si>
    <t>CS_06_05_CO_Recurso150</t>
  </si>
  <si>
    <t>Refuerza tu aprendizaje: Las civilizaciones precolombinas de Mesoamérica</t>
  </si>
  <si>
    <t>astronomía,aztecas,calendario,civilización,dioses,escritura,mayas,mesoamerica,organización social,precolombina</t>
  </si>
  <si>
    <t>CS_06_05_CO_Recurso160</t>
  </si>
  <si>
    <t>Conoce aspectos de las culturas precolombinas de América del Sur</t>
  </si>
  <si>
    <t>chibchas,civilización,diques,imperio,incas,muiscas,taironas,terrazas</t>
  </si>
  <si>
    <t>CS_06_05_CO_Recurso170</t>
  </si>
  <si>
    <t>El pueblo inca</t>
  </si>
  <si>
    <t>DI000438_CO</t>
  </si>
  <si>
    <t>Atahualpa,cerámica,Civilización Inca,Cuzco,diques,Francisco Pizarro,inti,Machu Picchu,Manco Capac,Perú,quipu</t>
  </si>
  <si>
    <t>CS_06_05_CO_Recurso180</t>
  </si>
  <si>
    <t>Conoce aspectos de la sociedad inca</t>
  </si>
  <si>
    <t>ayllu,civilización,imperio,inca,Machu Picchu,mita,Tahuantinsuyo</t>
  </si>
  <si>
    <t>CS_06_05_CO_Recurso190</t>
  </si>
  <si>
    <t>Conoce características de la civilización inca</t>
  </si>
  <si>
    <t>ayllu,caminos,ciencias,civilización,comunicaciones,inca,religión,sociedad,terrazas</t>
  </si>
  <si>
    <t>CS_06_05_CO_Recurso200</t>
  </si>
  <si>
    <t>Machu Picchu, una ciudad fortaleza</t>
  </si>
  <si>
    <t>VI002057_CO</t>
  </si>
  <si>
    <t>Andes,caminos,ciudad-fortaleza,Machu Picchu,observatorio astronómico,refugio,templo,terrazas de cultivo,Urubamba</t>
  </si>
  <si>
    <t>CS_06_05_CO_Recurso210</t>
  </si>
  <si>
    <t>Refuerza tu aprendizaje: La civilización inca</t>
  </si>
  <si>
    <t>ayllu,chasquis,coya,Cuzco,imperio,inca,mita,Perú,quipu,Tahuantisuyu</t>
  </si>
  <si>
    <t>CS_06_05_CO_Recurso220</t>
  </si>
  <si>
    <t>Competencias: cuadro comparativo de las culturas indígenas americanas</t>
  </si>
  <si>
    <t>análisis comparativo,aztecas,incas,mayas,muiscas,taironas</t>
  </si>
  <si>
    <t>CS_06_05_CO_Recurso230</t>
  </si>
  <si>
    <t>Proyecto: análisis del legado de mayas, aztecas e incas</t>
  </si>
  <si>
    <t>América precolombina,aztecas,historia del presente,incas,mayas,mexicas,nahuas,quechuas</t>
  </si>
  <si>
    <t>CS_06_05_CO_Recurso240</t>
  </si>
  <si>
    <t>América,arcaico,clásico,culturas,formativo,incas,mayas,mesoamericanas,paleoindio,poblamiento,posclásico,quipu,teorías</t>
  </si>
  <si>
    <t>CS_06_05_CO_Recurso250</t>
  </si>
  <si>
    <t xml:space="preserve"> Aztecas e Incas, Bering, Mayas, mesoamérica, Oceanía,Asia,Norteamérica,Suramérica,Zonas culturales</t>
  </si>
  <si>
    <t>CS_06_05_CO_Recurso260</t>
  </si>
  <si>
    <t>América,athapascos,aztecas,chibchas,incas,inuit,mayas,muisca,navajos,precolombinos,tairona,teorías de poblamiento</t>
  </si>
  <si>
    <t>CS_06_05_CO_Recurso270</t>
  </si>
  <si>
    <t>Proyecto: estudio de la desaparición de las civilizaciones precolombinas</t>
  </si>
  <si>
    <t>CS_06_05_CO_Recurso280</t>
  </si>
  <si>
    <t>CS_06_06_CO</t>
  </si>
  <si>
    <t>Colombia precolombina</t>
  </si>
  <si>
    <t>Primeros pobladores de Colombia</t>
  </si>
  <si>
    <t>América,arawak,caribes,chibchas,Colombia,familias linguisticas,poblamiento</t>
  </si>
  <si>
    <t>CS_06_06_CO_Recurso010</t>
  </si>
  <si>
    <t>Conoce las etapas arqueológicas de Colombia</t>
  </si>
  <si>
    <t>arcaico,formativo inferior,formativo medio,formativo superior,paleoindio</t>
  </si>
  <si>
    <t>CS_06_06_CO_Recurso020</t>
  </si>
  <si>
    <t>Refuerza tu aprendizaje: El poblamiento de Colombia</t>
  </si>
  <si>
    <t>cultura,desarrollo,etapas arqueológicas,poblamiento,pueblo</t>
  </si>
  <si>
    <t>CS_06_06_CO_Recurso030</t>
  </si>
  <si>
    <t>Los pueblos tairona y muisca</t>
  </si>
  <si>
    <t>chibcha,creencia,economía,logros,muisca,política,sociedad,tairona,ubicación</t>
  </si>
  <si>
    <t>CS_06_06_CO_Recurso040</t>
  </si>
  <si>
    <t>Identifica avances culturales del pueblo tairona</t>
  </si>
  <si>
    <t>arte,caminos,escalinatas,organización económica,organización política,organización social,sociedad,tairona,terrazas de cultivo</t>
  </si>
  <si>
    <t>CS_06_06_CO_Recurso050</t>
  </si>
  <si>
    <t>Reconoce características de las culturas tairona y muisca</t>
  </si>
  <si>
    <t>canales,cerámica,costumbres,cultura,economía,muiscas,orfebrería,oro,sal,taironas,tejidos,terrazas</t>
  </si>
  <si>
    <t>CS_06_06_CO_Recurso060</t>
  </si>
  <si>
    <t>Refuerza tu aprendizaje: La familia chibcha</t>
  </si>
  <si>
    <t>aldeas,cerámica,chibcha,confederación,cultura,economía,familia linguistica,muisca,orfebrería,política,precolombino,religión,sociedad,tairona,tejidos,terrazas</t>
  </si>
  <si>
    <t>CS_06_06_CO_Recurso070</t>
  </si>
  <si>
    <t>Los pueblos de la familia caribe</t>
  </si>
  <si>
    <t>agricultura,algodón,Antioquia,calima,canales de riego,caribe,catíos,caza,cerámica,Chocó,Chocoes,diques,esmeraldas,espinas de pescado,Magdalena,motilones,muzos,orfebrería,oro,panches,pesca,pijaos,quimbaya,Zenú</t>
  </si>
  <si>
    <t>CS_06_06_CO_Recurso080</t>
  </si>
  <si>
    <t>Identifica características de la familia caribe</t>
  </si>
  <si>
    <t>caribe,costumbres,cultura,familia lingüística,pueblo,religión,sociedad</t>
  </si>
  <si>
    <t>CS_06_06_CO_Recurso090</t>
  </si>
  <si>
    <t>Refuerza tu aprendizaje: La familia caribe</t>
  </si>
  <si>
    <t>calamares,calima,chocoes,familia caribe,motilones,muzos,panches,pijaos,quimbaya,sinú</t>
  </si>
  <si>
    <t>CS_06_06_CO_Recurso100</t>
  </si>
  <si>
    <t>Conoce características de la familia arawak</t>
  </si>
  <si>
    <t>arawak,cultura,economía,familia lingüística,pueblo,religión,sociedad</t>
  </si>
  <si>
    <t>CS_06_06_CO_Recurso110</t>
  </si>
  <si>
    <t>Refuerza tu aprendizaje: La familia arawak</t>
  </si>
  <si>
    <t>achagua,arawak,cultura,economía,familia lingüística,piapoco,política,pueblo,religión,wayú</t>
  </si>
  <si>
    <t>CS_06_06_CO_Recurso120</t>
  </si>
  <si>
    <t>Los centros ceremoniales de San Agustín y Tierradentro</t>
  </si>
  <si>
    <t>arqueología,Colombia,pueblo escultor,San Agustín,Tierradentro</t>
  </si>
  <si>
    <t>CS_06_06_CO_Recurso130</t>
  </si>
  <si>
    <t>Reconoce aspectos del trabajo de la piedra de la Cultura San Agustín</t>
  </si>
  <si>
    <t>arte,cultura,escultura,muerte,piedra,pueblo,San Agustín,sociedad</t>
  </si>
  <si>
    <t>CS_06_06_CO_Recurso140</t>
  </si>
  <si>
    <t>Analiza características del arte funerario de la Cultura de Tierradentro</t>
  </si>
  <si>
    <t>ajuar funerario,arte,enterramiento,hipogeo,jerarquía,ofrenda,pintura mural,sepultura</t>
  </si>
  <si>
    <t>CS_06_06_CO_Recurso150</t>
  </si>
  <si>
    <t>Refuerza tu aprendizaje: Las culturas de San Agustín y Tierradentro</t>
  </si>
  <si>
    <t>arqueología,arte,complejo religioso,conservación,estatuaria,hipogeo,identidad,monolito,patrimonio,San Agustín,Tierradentro</t>
  </si>
  <si>
    <t>CS_06_06_CO_Recurso160</t>
  </si>
  <si>
    <t>Competencias: estudio del Parque Arqueológico de San Agustín</t>
  </si>
  <si>
    <t>,argumentos,avance,cultura,escrito,estatuaria,San Agustín,sociedad</t>
  </si>
  <si>
    <t>CS_06_06_CO_Recurso170</t>
  </si>
  <si>
    <t>Proyecto: estudio del arte precolombino en Colombia</t>
  </si>
  <si>
    <t xml:space="preserve"> alfarería, arte precolombino, cuadro comparativo, curso, estilo, exposición, grupo, libros, localización, obra de arte, orfebrería, representación, reseña, resumen, técnica,álbum,Museos</t>
  </si>
  <si>
    <t>CS_06_06_CO_Recurso180</t>
  </si>
  <si>
    <t>arawak,calima,caribe,chibcha,Colombia precolombina,muisca,muzo,quimabaya,San Agustín,sinú,tairona,Tierradentro</t>
  </si>
  <si>
    <t>CS_06_06_CO_Recurso190</t>
  </si>
  <si>
    <t>CS_06_06_CO_Recurso200</t>
  </si>
  <si>
    <t>economía,espacio geográfico,etapas,expresión,organización política,periodos,rituales</t>
  </si>
  <si>
    <t>CS_06_06_CO_Recurso210</t>
  </si>
  <si>
    <t>CS_06_07_CO</t>
  </si>
  <si>
    <t>El universo</t>
  </si>
  <si>
    <t>asteroide,Big Bang,cometa,constelación,cuerpo celeste,estrella,galaxia,Luna,planeta,satélite,sistema solar,Sol,Supernova,universo</t>
  </si>
  <si>
    <t>CS_06_07_CO_Recurso010</t>
  </si>
  <si>
    <t>galaxia,Luna,planetas,satélite,sistema solar,Sol,Tierra,universo</t>
  </si>
  <si>
    <t>CS_06_07_CO_Recurso020</t>
  </si>
  <si>
    <t>Refuerza tu aprendizaje: La observación del universo</t>
  </si>
  <si>
    <t>asteroide,cometa,constelación,cuerpo celeste,estrella,estrella Polar,galaxia,Júpiter,Luna,Marte,Mercurio,Neptuno,orbitar,planeta,satélite,Saturno,sistema solar,Sol,telescopio,Tierra,Urano,Venus,Vía Láctea</t>
  </si>
  <si>
    <t>CS_06_07_CO_Recurso030</t>
  </si>
  <si>
    <t xml:space="preserve">El universo: conceptos esenciales </t>
  </si>
  <si>
    <t>espacio,estrella,galaxias,Neil Armstrong,planeta,sistema solar,Sol,universo</t>
  </si>
  <si>
    <t>CS_06_07_CO_Recurso040</t>
  </si>
  <si>
    <t>CS_06_07_CO_Recurso050</t>
  </si>
  <si>
    <t>CS_06_07_CO_Recurso060</t>
  </si>
  <si>
    <t>Responde las preguntas sobre el sistema solar</t>
  </si>
  <si>
    <t>estrella,Júpiter,Mercurio,Plutón,Sistema Solar,Sol,Venus,Vía Láctea</t>
  </si>
  <si>
    <t>CS_06_07_CO_Recurso070</t>
  </si>
  <si>
    <t>Demuestra lo que sabes del sistema solar</t>
  </si>
  <si>
    <t>acreción,anillo,estrella,galaxia,Júpiter,Neptuno,planeta,Sol,Tierra,Urano,Venus,Vía Láctea</t>
  </si>
  <si>
    <t>CS_06_07_CO_Recurso080</t>
  </si>
  <si>
    <t xml:space="preserve">Completa un texto sobre el universo </t>
  </si>
  <si>
    <t>CS_06_07_CO_Recurso090</t>
  </si>
  <si>
    <t>CS_06_07_CO_Recurso100</t>
  </si>
  <si>
    <t>La conquista del espacio</t>
  </si>
  <si>
    <t>VI010491_CO</t>
  </si>
  <si>
    <t>carrera espacial,ESA,espacio,Estación Espacial Internacional,Hubble,Luna,MIR,NASA,Neil Armstrong,RKA,sistema solar,universo,Yuri Gagarin</t>
  </si>
  <si>
    <t>CS_06_07_CO_Recurso110</t>
  </si>
  <si>
    <t>Responde sobre la conquista de la Luna</t>
  </si>
  <si>
    <t>CS_06_07_CO_Recurso120</t>
  </si>
  <si>
    <t>CS_06_07_CO_Recurso130</t>
  </si>
  <si>
    <t>CS_06_07_CO_Recurso140</t>
  </si>
  <si>
    <t>Competencias: identificación de las estrellas observables</t>
  </si>
  <si>
    <t>bóveda celeste,cielo,cometa,constelación,estrella,identificación,noche,observación,planeta,satélite,universo</t>
  </si>
  <si>
    <t>CS_06_07_CO_Recurso150</t>
  </si>
  <si>
    <t>Competencias: comprensión del sistema solar a través de un modelo</t>
  </si>
  <si>
    <t>construcción,estrella,modelo,órbita,planeta,planetas externos,planetas internos,sistema solar,Sol,tamaño,universo</t>
  </si>
  <si>
    <t>CS_06_07_CO_Recurso160</t>
  </si>
  <si>
    <t>CS_06_07_CO_Recurso170</t>
  </si>
  <si>
    <t>Competencias: visión de la Estación Espacial Internacional</t>
  </si>
  <si>
    <t>astronauta,comprensión,conquista,espacio,Estación Espacial Internacional,estudio</t>
  </si>
  <si>
    <t>CS_06_07_CO_Recurso180</t>
  </si>
  <si>
    <t>Proyecto: estudio de las recientes exploraciones del espacio</t>
  </si>
  <si>
    <t xml:space="preserve"> sonda espacial,Espacio interplanetario,misión espacial</t>
  </si>
  <si>
    <t>CS_06_07_CO_Recurso190</t>
  </si>
  <si>
    <t>atmósfera,estrella,galaxia,nebulosa,planetas,sistema solar</t>
  </si>
  <si>
    <t>CS_06_07_CO_Recurso200</t>
  </si>
  <si>
    <t>CS_06_07_CO_Recurso210</t>
  </si>
  <si>
    <t>acreción,estrella,Luna,planetas,Sol,Vía Láctea</t>
  </si>
  <si>
    <t>CS_06_07_CO_Recurso220</t>
  </si>
  <si>
    <t>CS_06_08_CO</t>
  </si>
  <si>
    <t>La Tierra</t>
  </si>
  <si>
    <t>El planeta en el que vivimos</t>
  </si>
  <si>
    <t>diversidad,factores atmosféricos,Luna,paisajes,satélite,sistema planetario,sistema solar,tectónica de placas,Tierra</t>
  </si>
  <si>
    <t>CS_06_08_CO_Recurso010</t>
  </si>
  <si>
    <t xml:space="preserve">Las características de la Tierra </t>
  </si>
  <si>
    <t>VIN00019_CO</t>
  </si>
  <si>
    <t>agua,día,eje,estaciones,noche,rotación,superficie terrestre,Tierra</t>
  </si>
  <si>
    <t>CS_06_08_CO_Recurso020</t>
  </si>
  <si>
    <t>Responde preguntas sobre la Tierra</t>
  </si>
  <si>
    <t>agua,atmósfera,día,estaciones,inclinación del eje,Luna,noche,rotación,traslación</t>
  </si>
  <si>
    <t>CS_06_08_CO_Recurso030</t>
  </si>
  <si>
    <t>Refuerza tu aprendizaje: El planeta en que vivimos</t>
  </si>
  <si>
    <t>agua,aire,atmósfera,cráter,día,eje,estaciones,Luna,noche,roca,rotación,satélite,Tierra,traslación</t>
  </si>
  <si>
    <t>CS_06_08_CO_Recurso040</t>
  </si>
  <si>
    <t>Refuerza tu aprendizaje: Las capas de la Tierra</t>
  </si>
  <si>
    <t>agua,atmósfera,corteza,fenómeno atmosférico,geosfera,hidrosfera,manto,núcleo,Tierra</t>
  </si>
  <si>
    <t>CS_06_08_CO_Recurso050</t>
  </si>
  <si>
    <t>Refuerza tu aprendizaje: Los procesos geológicos</t>
  </si>
  <si>
    <t>agua,aire,fenómeno geológico externo,fenómeno geológico interno,helada,roca,terremoto,Tierra,volcán</t>
  </si>
  <si>
    <t>CS_06_08_CO_Recurso060</t>
  </si>
  <si>
    <t>El día y la noche</t>
  </si>
  <si>
    <t>día,Ecuador,estación,este,invierno,latitud,noche,oeste,polo,rotación,Sol,solsticio,Tierra,traslación,verano</t>
  </si>
  <si>
    <t>CS_06_08_CO_Recurso070</t>
  </si>
  <si>
    <t>Los movimientos de la Tierra</t>
  </si>
  <si>
    <t>AN012007_CO</t>
  </si>
  <si>
    <t>día,eje,equinoccio,estaciones,fuerza gravitatoria,inclinación,noche,polo,rotación,solsticio,traslación</t>
  </si>
  <si>
    <t>CS_06_08_CO_Recurso080</t>
  </si>
  <si>
    <t>Completa un texto sobre traslación y rotación</t>
  </si>
  <si>
    <t>día,equinoccio de otoño,equinoccio de primavera,hemisferio,noche,rotación,solsticio de invierno,solsticio de verano,traslación</t>
  </si>
  <si>
    <t>CS_06_08_CO_Recurso090</t>
  </si>
  <si>
    <t>Define conceptos relacionados con la Tierra</t>
  </si>
  <si>
    <t>equinoccio de otoño,estaciones,rotación,solsticio de verano,traslación</t>
  </si>
  <si>
    <t>CS_06_08_CO_Recurso100</t>
  </si>
  <si>
    <t>Refuerza tu aprendizaje: Los movimientos de la Tierra</t>
  </si>
  <si>
    <t>día,eclipse,eje,estaciones,Luna,noche,rotación,satélite,solar,Tierra,traslación</t>
  </si>
  <si>
    <t>CS_06_08_CO_Recurso110</t>
  </si>
  <si>
    <t xml:space="preserve">La Luna: satélite natural de la Tierra </t>
  </si>
  <si>
    <t>AN001052_CO</t>
  </si>
  <si>
    <t>atmósfera,cráter,gravedad,Luna,meteorito,satélite</t>
  </si>
  <si>
    <t>CS_06_08_CO_Recurso120</t>
  </si>
  <si>
    <t>Responde preguntas sobre la Luna</t>
  </si>
  <si>
    <t>atmósfera,cráter,gravedad,mar,meteorito,órbita,satélite,Tierra</t>
  </si>
  <si>
    <t>CS_06_08_CO_Recurso130</t>
  </si>
  <si>
    <t>¿Qué sabes sobre la Luna?</t>
  </si>
  <si>
    <t>cráter,Luna,mar lunar</t>
  </si>
  <si>
    <t>CS_06_08_CO_Recurso140</t>
  </si>
  <si>
    <t>La Luna: fases e influencia sobre la Tierra</t>
  </si>
  <si>
    <t>AN010134_CO</t>
  </si>
  <si>
    <t>cuarto creciente,cuarto menguante,luna llena,luna nueva</t>
  </si>
  <si>
    <t>CS_06_08_CO_Recurso150</t>
  </si>
  <si>
    <t>Reconoce las fases de la Luna</t>
  </si>
  <si>
    <t>creciente,llena,Luna,menguante,nueva</t>
  </si>
  <si>
    <t>CS_06_08_CO_Recurso160</t>
  </si>
  <si>
    <t>Demuestra lo que sabes sobre eclipses</t>
  </si>
  <si>
    <t>eclipse anular,eclipse lunar,eclipse solar</t>
  </si>
  <si>
    <t>CS_06_08_CO_Recurso170</t>
  </si>
  <si>
    <t>Refuerza tu aprendizaje: La Luna</t>
  </si>
  <si>
    <t>cuarto creciente,cuarto menguante,eclipse,fase lunar,Luna,luna llena,luna nueva,lunar,satélite,solar,Tierra</t>
  </si>
  <si>
    <t>CS_06_08_CO_Recurso180</t>
  </si>
  <si>
    <t>Competencias: consecuencias de los movimientos de la Tierra, la Luna y el Sol</t>
  </si>
  <si>
    <t>construcción,día,eclipses,estaciones,experimento,fases lunares,Luna,modelo,movimiento,noche,observación,rotación,Sol,Tierra,traslación</t>
  </si>
  <si>
    <t>CS_06_08_CO_Recurso190</t>
  </si>
  <si>
    <t>Proyecto: estudio sobre la vida en la Tierra</t>
  </si>
  <si>
    <t>análisis,capas terrestres,características,comprensión,estudio,exposición,investigación,oral,planificación,póster,proyecto,resumen,Sol,terrestre,Tierra,vida</t>
  </si>
  <si>
    <t>CS_06_08_CO_Recurso200</t>
  </si>
  <si>
    <t>Banco de actividades: La Tierra</t>
  </si>
  <si>
    <t>CS_06_08_CO_Recurso210</t>
  </si>
  <si>
    <t>CS_06_08_CO_Recurso220</t>
  </si>
  <si>
    <t>equinoccio,invierno,Luna,primavera,rotación,Sol,solsticio,Tierra,traslación,verano</t>
  </si>
  <si>
    <t>CS_06_08_CO_Recurso230</t>
  </si>
  <si>
    <t>CS_06_09_CO</t>
  </si>
  <si>
    <t>La representación de la Tierra</t>
  </si>
  <si>
    <t>¿Qué sabes sobre la representación del espacio?</t>
  </si>
  <si>
    <t>brújula,Ecuador,escala,hemisferio,leyenda,meridiano,paralelo,plano,punto cardinal,trópico</t>
  </si>
  <si>
    <t>CS_06_09_CO_Recurso010</t>
  </si>
  <si>
    <t>Localiza lugares a partir de coordenadas</t>
  </si>
  <si>
    <t>coordenada,latitud,meridiano,paralelo</t>
  </si>
  <si>
    <t>CS_06_09_CO_Recurso020</t>
  </si>
  <si>
    <t>La latitud y la longitud</t>
  </si>
  <si>
    <t>cartografía,círculo Polar Antártico,círculo Polar Ártico,coordenada,Ecuador,Este,Greenwich,hemisferio,latitud,longitud,mapa,meridiano,Norte,Oeste,paralelo,planisferio,polo,Sur,trópico de Cáncer,trópico de Capricornio</t>
  </si>
  <si>
    <t>CS_06_09_CO_Recurso030</t>
  </si>
  <si>
    <t>Refuerza tu aprendizaje: Las coordenadas geográficas</t>
  </si>
  <si>
    <t>atlas,continente,coordenada geográfica,ecuador,hemisferio,latitud,localización,longitud,mapa,paralelo</t>
  </si>
  <si>
    <t>CS_06_09_CO_Recurso040</t>
  </si>
  <si>
    <t>Identifica los sistemas de representación</t>
  </si>
  <si>
    <t>año,día,eje,estación,hemisferio,meridiano,noche,paralelo,polo,rotación,sistema de representación,Tierra,traslación</t>
  </si>
  <si>
    <t>CS_06_09_CO_Recurso050</t>
  </si>
  <si>
    <t>Las proyecciones cartográficas</t>
  </si>
  <si>
    <t>cartografía,cartografía por ordenador,mapa,plano,proyección cartográfica acimutal,proyección cartográfica cilíndrica,proyección cartográfica cónica,SIG,teledetección</t>
  </si>
  <si>
    <t>CS_06_09_CO_Recurso060</t>
  </si>
  <si>
    <t>Identifica los tipos de proyección cartográfica</t>
  </si>
  <si>
    <t>proyección acimutal,proyección cartográfica,proyección cilíndrica,proyección cónica,proyección plana,SIG,teledetección</t>
  </si>
  <si>
    <t>CS_06_09_CO_Recurso070</t>
  </si>
  <si>
    <t>Refuerza tu aprendizaje: Formas de representar la Tierra</t>
  </si>
  <si>
    <t>cartografía,levantamiento topográfico,mapas,proyecciones,representación,sistema de información geográfica</t>
  </si>
  <si>
    <t>CS_06_09_CO_Recurso080</t>
  </si>
  <si>
    <t>La topografía</t>
  </si>
  <si>
    <t>AN001010_CO</t>
  </si>
  <si>
    <t>estación total,levantamiento topográfico,medición,plano,taquímetro,técnica,teodolito,topografía,triangulación</t>
  </si>
  <si>
    <t>CS_06_09_CO_Recurso090</t>
  </si>
  <si>
    <t>El cálculo de distancias en un mapa</t>
  </si>
  <si>
    <t>distancia,escala,itinerario,mapa</t>
  </si>
  <si>
    <t>CS_06_09_CO_Recurso100</t>
  </si>
  <si>
    <t>Interpreta la escala de un mapa</t>
  </si>
  <si>
    <t>ciudad,distancia,escala,mapa,porcentaje,pueblo</t>
  </si>
  <si>
    <t>CS_06_09_CO_Recurso110</t>
  </si>
  <si>
    <t>La representación de la Tierra: los mapas</t>
  </si>
  <si>
    <t>clima,climático,comunicación,físico,población,político,recursos económicos,topográfico</t>
  </si>
  <si>
    <t>CS_06_09_CO_Recurso120</t>
  </si>
  <si>
    <t>Identifica los distintos tipos de mapas</t>
  </si>
  <si>
    <t>climático,comunicación,físico,población,político,recurso económico,topográfico</t>
  </si>
  <si>
    <t>CS_06_09_CO_Recurso130</t>
  </si>
  <si>
    <t>Los mapas físicos</t>
  </si>
  <si>
    <t>archipiélago,continente,cordillera,corriente,desierto,isla,mar,océano,península,planisferio físico</t>
  </si>
  <si>
    <t>CS_06_09_CO_Recurso140</t>
  </si>
  <si>
    <t>Clasifica accidentes geográficos para construir un mapa físico de América</t>
  </si>
  <si>
    <t>Andes,Atlántico,Caribe,continente,cordillera,desierto,mapa,mapa físico,montaña,océano,Pacífico</t>
  </si>
  <si>
    <t>CS_06_09_CO_Recurso150</t>
  </si>
  <si>
    <t>Los mapas políticos</t>
  </si>
  <si>
    <t>Balcanes,comunidad autónoma,España,Europa del este,frontera,mapa político,países bálticos</t>
  </si>
  <si>
    <t>CS_06_09_CO_Recurso160</t>
  </si>
  <si>
    <t>Sitúa los países en el continente correspondiente</t>
  </si>
  <si>
    <t>África,América,Argentina,Asia,Australia,Bosnia,Colombia,Europa,Letonia,México,Oceanía,Pakistán</t>
  </si>
  <si>
    <t>CS_06_09_CO_Recurso170</t>
  </si>
  <si>
    <t>Cómo comentar un mapa</t>
  </si>
  <si>
    <t>comunicación,coordenada geográfica,escala,latitud,longitud,mapa físico,mapa político,meridiano,pararlelo,trópico</t>
  </si>
  <si>
    <t>CS_06_09_CO_Recurso180</t>
  </si>
  <si>
    <t>Refuerza tu aprendizaje: La representación de la Tierra</t>
  </si>
  <si>
    <t>atlas,brújula,coordenada geográfica,ecuador,escala,foto de satélite,fotografía aérea,globo terráqueo,mapa,mapa físico,mapa político,mapamundi,meridiano,paralelo,planisferio físico,planisferio político,plano,polo,poryección acimutal,proyección cartográfica,proyección cilíndrica,proyección cónica,satélite,Tierra,trópico</t>
  </si>
  <si>
    <t>CS_06_09_CO_Recurso190</t>
  </si>
  <si>
    <t>Competencias: lectura e interpretación del mapa físico de Colombia</t>
  </si>
  <si>
    <t xml:space="preserve"> hidrografía, llanuras, mapa físico, relieve, ríos, valles, vertiente,batimetría,cuenca,curvas de nivel,mapa</t>
  </si>
  <si>
    <t>CS_06_09_CO_Recurso200</t>
  </si>
  <si>
    <t>Proyecto: realización de un mapa temático</t>
  </si>
  <si>
    <t>actividad económica,análisis,ciudad,concepto,coordenada geográfica,densidad de población,economía,evaluación,interpretación,investigación,objetivo,planificación,población,presentación,proyección cartográfica,proyecto,pueblo,rural,sector económica,sector primario,sector secundario,sector terciario,síntesis,trabajo colaborativo,urbana,urbano</t>
  </si>
  <si>
    <t>CS_06_09_CO_Recurso210</t>
  </si>
  <si>
    <t>Banco de actividades: La representación de la Tierra</t>
  </si>
  <si>
    <t>cartografía,coordenadas,historia,mapas,meridianos,paralelos</t>
  </si>
  <si>
    <t>CS_06_09_CO_Recurso220</t>
  </si>
  <si>
    <t>CS_06_09_CO_Recurso230</t>
  </si>
  <si>
    <t>CS_06_09_CO_Recurso240</t>
  </si>
  <si>
    <t>CS_06_10_CO</t>
  </si>
  <si>
    <t>El relieve y la hidrografía</t>
  </si>
  <si>
    <t>Las capas de la esfera terrestre</t>
  </si>
  <si>
    <t>atmosfera,corrientes marinas,corteza,estratosfera,exosfera,geosfera,hidrosfera,manto,mareas,mesosfera,nucleo,olas,termosfera,troposfera</t>
  </si>
  <si>
    <t>CS_06_10_CO_Recurso010</t>
  </si>
  <si>
    <t>Refuerza tu aprendizaje: La estructura de la Tierra</t>
  </si>
  <si>
    <t>biosfera,Canarias,corteza,geosfera,manto,núcleo,península Ibérica,placa continental,placa tectónica,relieve,Tierra</t>
  </si>
  <si>
    <t>CS_06_10_CO_Recurso020</t>
  </si>
  <si>
    <t>La formación de los continentes</t>
  </si>
  <si>
    <t>AN010304_CO</t>
  </si>
  <si>
    <t>cordillera,falla,litosfera,placa tectónica,rift,volcán</t>
  </si>
  <si>
    <t>CS_06_10_CO_Recurso030</t>
  </si>
  <si>
    <t>Identifica las placas continentales</t>
  </si>
  <si>
    <t>placa africana,placa antártica,placa continental,placa euroasiática,placa indoaustraliana,placa norteamericana,placa sudamericana,placa tectónica</t>
  </si>
  <si>
    <t>CS_06_10_CO_Recurso040</t>
  </si>
  <si>
    <t>Refuerza tu aprendizaje: La formación de los continentes</t>
  </si>
  <si>
    <t>África,América del Norte,América del Sur,Asia,corteza,Europa,geosfera,manto,núcleo,Oceanía,Pangea,placa continental,placa tectónica,relieve,Tierra</t>
  </si>
  <si>
    <t>CS_06_10_CO_Recurso050</t>
  </si>
  <si>
    <t>La formación del relieve: agentes internos y externos</t>
  </si>
  <si>
    <t>agente externo,agente interno,agua,erosión,escala de Richter,falla,placa tectónica,pliegue,raíz,relieve,sedimentación,suelo,temperatura,terremoto,vegetación,viento,volcán</t>
  </si>
  <si>
    <t>CS_06_10_CO_Recurso060</t>
  </si>
  <si>
    <t>Conoce los agentes formadores del relieve</t>
  </si>
  <si>
    <t>corteza terrestre,erosión,falla,hipocentro,magma,sedimentación,terremoto,volcán</t>
  </si>
  <si>
    <t>CS_06_10_CO_Recurso070</t>
  </si>
  <si>
    <t>Identifica las formas del relieve terrestre</t>
  </si>
  <si>
    <t>corteza oceánica,placas tectónicas,relieve,rifts</t>
  </si>
  <si>
    <t>CS_06_10_CO_Recurso080</t>
  </si>
  <si>
    <t>Reconoce las formas del relieve litoral</t>
  </si>
  <si>
    <t xml:space="preserve"> bahía, península,acantilados,cabo,costas,golfo,istmo,litoral,mareas,olas,paisaje,relieve</t>
  </si>
  <si>
    <t>CS_06_10_CO_Recurso090</t>
  </si>
  <si>
    <t>Refuerza tu aprendizaje: El relieve</t>
  </si>
  <si>
    <t>acantilado,agente externo,agente formador,agente interno,agente modelador,altiplano,archipiélago,bahía,cabo,colina,cordillera,corteza,depresión,desierto,erosión,falla,geosfera,golfo,isla,istmo,macizo,manto,meseta,montaña,núcleo,península,placa continental,placa tectónica,pliegue,relieve,relieve interior,relieve litoral,ría,sierra,terremoto,Tierra,valle,volcán</t>
  </si>
  <si>
    <t>CS_06_10_CO_Recurso100</t>
  </si>
  <si>
    <t>Las aguas oceánicas y continentales</t>
  </si>
  <si>
    <t xml:space="preserve"> glaciares, humedales, mares, océanos,atolones,cuerpos de agua,densidad</t>
  </si>
  <si>
    <t>CS_06_10_CO_Recurso110</t>
  </si>
  <si>
    <t>Refuerza tu aprendizaje: Las aguas de la Tierra</t>
  </si>
  <si>
    <t>agua,agua continental,agua oceánica,energía,energía hidroeléctrica,energía mareomotriz,hidrología,lago,mar,océano,océano Antártico,océano Atlántico,océano Glacial Ártico,océano Índico,océano Pacífico,Primer Mundo,río,Tercer Mundo</t>
  </si>
  <si>
    <t>CS_06_10_CO_Recurso120</t>
  </si>
  <si>
    <t>Las aguas oceánicas y marítimas: las corrientes marinas</t>
  </si>
  <si>
    <t>AN001034_CO</t>
  </si>
  <si>
    <t>agua oceánica,Circumpolar Antártica,clima,corriente cálida,corriente del Golfo,corriente fría,corriente marina,corriente profunda,corriente superficial,densidad,desplazamiento del agua,Ecuador,hemisferio norte,hemisferio sur,mar,nutriente,océano,temperatura,viento</t>
  </si>
  <si>
    <t>CS_06_10_CO_Recurso130</t>
  </si>
  <si>
    <t>Refuerza tu aprendizaje: Las aguas oceánicas</t>
  </si>
  <si>
    <t>agua,agua oceánica,corriente cálida,corriente fría,corriente marina,hidrología,mar,marea,océano,océano Antártico,océano Atlántico,océano Glacial Ártico,océano Índico,océano Pacífico</t>
  </si>
  <si>
    <t>CS_06_10_CO_Recurso140</t>
  </si>
  <si>
    <t>Las aguas continentales: ríos y lagos</t>
  </si>
  <si>
    <t>acuífero,agua contaminada,agua dulce,agua salada,agua subterránea,algas,corriente de agua,curso alto,curso bajo,curso medio,delta,depuradora,desembocadura,invertebrados,lago,marisma,peces,río,topografía,zona pantanosa</t>
  </si>
  <si>
    <t>CS_06_10_CO_Recurso150</t>
  </si>
  <si>
    <t>Conoce el medio lacustre</t>
  </si>
  <si>
    <t>acuífero,agua continental,agua dulce,lago</t>
  </si>
  <si>
    <t>CS_06_10_CO_Recurso160</t>
  </si>
  <si>
    <t>Refuerza tu aprendizaje: Las aguas continentales</t>
  </si>
  <si>
    <t>acuífero,agua continental,glaciar,hidrología,lago,marisma,río</t>
  </si>
  <si>
    <t>CS_06_10_CO_Recurso170</t>
  </si>
  <si>
    <t>Competencias: análisis del relieve de América</t>
  </si>
  <si>
    <t>análisis,atlas,interpretación,lectura,mapa,medio físico,relieve</t>
  </si>
  <si>
    <t>CS_06_10_CO_Recurso180</t>
  </si>
  <si>
    <t>Proyecto: estudio de un río de América</t>
  </si>
  <si>
    <t>análisis,curso,evaluación,expresión escrita,hidrología,interpretación,investigación,objetivo,planificación,proyecto,régimen fluvial,río,síntesis,trabajo colaborativo,vertiente</t>
  </si>
  <si>
    <t>CS_06_10_CO_Recurso190</t>
  </si>
  <si>
    <t>Banco de actividades: El relieve y la hidrografía</t>
  </si>
  <si>
    <t>aguas continentales,aguas oceánicas,placas tectónicas,relieve</t>
  </si>
  <si>
    <t>CS_06_10_CO_Recurso200</t>
  </si>
  <si>
    <t>CS_06_10_CO_Recurso210</t>
  </si>
  <si>
    <t>Aguas continentales,aguas oceánicas,lagos,mares,océanos,ríos</t>
  </si>
  <si>
    <t>CS_06_10_CO_Recurso220</t>
  </si>
  <si>
    <t>CS_06_11_CO</t>
  </si>
  <si>
    <t>El clima</t>
  </si>
  <si>
    <t>El clima en nuestras vidas</t>
  </si>
  <si>
    <t>clima,invierno,precipitaciones,temperatura,verano</t>
  </si>
  <si>
    <t>CS_06_11_CO_Recurso010</t>
  </si>
  <si>
    <t>Refuerza tu aprendizaje: Clima y tiempo atmosférico</t>
  </si>
  <si>
    <t>altitud,clima,distancia respecto al mar,latitud,precipitaciones,relieve,temperatura,tiempo atmosférico</t>
  </si>
  <si>
    <t>CS_06_11_CO_Recurso020</t>
  </si>
  <si>
    <t>Los factores que determinan el clima</t>
  </si>
  <si>
    <t>VIN00006_CO</t>
  </si>
  <si>
    <t>altitud,clima,distancia al mar,latitud,relieve</t>
  </si>
  <si>
    <t>CS_06_11_CO_Recurso030</t>
  </si>
  <si>
    <t>Reconoce factores y elementos del clima</t>
  </si>
  <si>
    <t>altitud,clima,continentalidad,elemento climático,factor climático,humedad,latitud,lluvia,meteorología,precipitaciones,presión atmosférica,temperatura,tiempo,viento</t>
  </si>
  <si>
    <t>CS_06_11_CO_Recurso040</t>
  </si>
  <si>
    <t>Refuerza tu aprendizaje: Los factores y elementos del clima</t>
  </si>
  <si>
    <t>altitud,clima,elementos del clima,factores del clima,humedad,latitud,precipitaciones,presión atmosférica,proximidad al mar,temperatura,viento</t>
  </si>
  <si>
    <t>CS_06_11_CO_Recurso050</t>
  </si>
  <si>
    <t>Conoce los instrumentos para estudiar el tiempo atmosférico</t>
  </si>
  <si>
    <t>anemómetro,barómetro,clima,higrómetro,lluvia,meteorología,pluviómetro,precipitaciones,presión atmosférica,temperatura,termómetro,viento</t>
  </si>
  <si>
    <t>CS_06_11_CO_Recurso060</t>
  </si>
  <si>
    <t>El barómetro</t>
  </si>
  <si>
    <t>AN001094_CO</t>
  </si>
  <si>
    <t>barógrafo,barómetro,barómetro aneroide,clima,meteorología,presión atmosférica,Torricelli</t>
  </si>
  <si>
    <t>CS_06_11_CO_Recurso070</t>
  </si>
  <si>
    <t>El anemómetro</t>
  </si>
  <si>
    <t>AN001025_CO</t>
  </si>
  <si>
    <t>anemómetro,clima,meteorología,viento</t>
  </si>
  <si>
    <t>CS_06_11_CO_Recurso080</t>
  </si>
  <si>
    <t>El mapa del tiempo</t>
  </si>
  <si>
    <t>anticiclón,borrasca,clima,humedad,isobara,meteorología,precipitaciones,presión atmosférica,temperatura,tiempo</t>
  </si>
  <si>
    <t>CS_06_11_CO_Recurso090</t>
  </si>
  <si>
    <t>Los climogramas</t>
  </si>
  <si>
    <t>Climogramas del mundo</t>
  </si>
  <si>
    <t>clima,climograma,diagrama,gráfica,meteorología,precipitación,precipitaciones,temperatura</t>
  </si>
  <si>
    <t>CS_06_11_CO_Recurso100</t>
  </si>
  <si>
    <t>Refuerza tu aprendizaje: El estudio del clima y del tiempo</t>
  </si>
  <si>
    <t>CS_06_11_CO_Recurso110</t>
  </si>
  <si>
    <t>Los climas cálidos en la Tierra</t>
  </si>
  <si>
    <t>clima,clima cálido,clima desértico,clima ecuatorial,clima tropical,desierto,jungla,oasis,precipitaciones,sabana,selva,temperatura</t>
  </si>
  <si>
    <t>CS_06_11_CO_Recurso120</t>
  </si>
  <si>
    <t>Los climas templados en la Tierra</t>
  </si>
  <si>
    <t>Atlántico,clima,clima continental,clima mediterráneo,clima oceánico,clima templado,conífera,estepa,matorral,pradera,precipitaciones,taiga,temperatura</t>
  </si>
  <si>
    <t>CS_06_11_CO_Recurso130</t>
  </si>
  <si>
    <t>Los climas fríos en la Tierra</t>
  </si>
  <si>
    <t>Círculo Polar Antártico,Círculo Polar Ártico,clima,clima de alta montaña,clima frío,clima polar,desierto frío,hielo,precipitaciones,temperatura,tundra</t>
  </si>
  <si>
    <t>CS_06_11_CO_Recurso140</t>
  </si>
  <si>
    <t>Identifica los climas del mundo</t>
  </si>
  <si>
    <t>clima,clima cálido,clima continental,clima de alta montaña,clima desértico,clima ecuatorial,clima frío,clima mediterráneo,clima oceánico,clima polar,clima templado,clima tropical,precipitaciones,temperatura</t>
  </si>
  <si>
    <t>CS_06_11_CO_Recurso150</t>
  </si>
  <si>
    <t>Reconoce los climas del mundo a partir de un climograma</t>
  </si>
  <si>
    <t>clima,clima cálido,clima continental,clima de alta montaña,clima desértico,clima ecuatorial,clima frío,clima mediterráneo,clima oceánico,clima polar,clima templado,clima tropical,climograma,precipitaciones,temperatura</t>
  </si>
  <si>
    <t>CS_06_11_CO_Recurso160</t>
  </si>
  <si>
    <t>Refuerza tu aprendizaje: Los climas de la Tierra</t>
  </si>
  <si>
    <t>clima,clima cálido,clima continental,clima de alta montaña,clima desértico,clima ecuatorial,clima frío,clima mediterráneo,clima oceánico,clima polar,clima templado,clima tropical</t>
  </si>
  <si>
    <t>CS_06_11_CO_Recurso170</t>
  </si>
  <si>
    <t>Conoce los efectos del cambio climático</t>
  </si>
  <si>
    <t>calentamiento global,cambio climático,clima,contaminación,dióxido de carbono,efecto invernadero,emisión contaminante,fenómeno meteorológico,gases de efecto invernadero,industria,meteorología,precipitaciones,temperatura</t>
  </si>
  <si>
    <t>CS_06_11_CO_Recurso180</t>
  </si>
  <si>
    <t>Refuerza tu aprendizaje: El cambio climático</t>
  </si>
  <si>
    <t>Amazonas,calentamiento global,cambio climático,capa de ozono,clima,deforestación,efecto invernadero</t>
  </si>
  <si>
    <t>CS_06_11_CO_Recurso190</t>
  </si>
  <si>
    <t>Competencias: elaboración de un climograma</t>
  </si>
  <si>
    <t>análisis,cálculo,climograma,exposición,gráfico,observación,precipitaciones,procedimiento,redacción,temperatura</t>
  </si>
  <si>
    <t>CS_06_11_CO_Recurso200</t>
  </si>
  <si>
    <t>Competencias: interpretación de un mapa del tiempo</t>
  </si>
  <si>
    <t>análisis,anticiclón,borrasca,clima,isobara,mapa del tiempo,observación,precipitaciones,presión atmosférica,procedimiento,redacción,temperatura,tiempo meteorológico</t>
  </si>
  <si>
    <t>CS_06_11_CO_Recurso210</t>
  </si>
  <si>
    <t>Proyecto: análisis del clima</t>
  </si>
  <si>
    <t>análisis,cambio climático,comprensión,concepto,evaluación,expresión escrita,instrumento meteorológico,interpretación,investigación,mteorología,objetivo,planificación,presentación,síntesis</t>
  </si>
  <si>
    <t>CS_06_11_CO_Recurso220</t>
  </si>
  <si>
    <t>Banco de actividades: El clima</t>
  </si>
  <si>
    <t>alta montaña,altitud,anemómetro,barómetro,clima,climograma,continental,desértico,distancia respecto al mar,ecuatorial,humedad,latitud,mediterráneo,oceánico,polar,precipitaciones,presión atmosférica,relieve,temperatura,tropical,viento</t>
  </si>
  <si>
    <t>CS_06_11_CO_Recurso230</t>
  </si>
  <si>
    <t>CS_06_11_CO_Recurso240</t>
  </si>
  <si>
    <t>alta montaña,altitud,anemómetro,barómetro,clima,continental,desértico,distancia respecto al mar,ecuatorial,humedad,latitud,mediterráneo,oceánico,polar,precipitaciones,presión atmosférica,relieve,temperatura,tropical,viento</t>
  </si>
  <si>
    <t>CS_06_11_CO_Recurso250</t>
  </si>
  <si>
    <t>CS_06_12_CO</t>
  </si>
  <si>
    <t>Las normas en las primeras sociedades</t>
  </si>
  <si>
    <t>Normas y sociedades humanas</t>
  </si>
  <si>
    <t xml:space="preserve"> antigüedad, comportamiento, costumbres, instituciones., sociedad, tradiciones,normas</t>
  </si>
  <si>
    <t>CS_06_12_CO_Recurso010</t>
  </si>
  <si>
    <t>Refuerza tu aprendizaje: Las normas y la vida social</t>
  </si>
  <si>
    <t xml:space="preserve"> conducta, convivencia, moral, obligaciones, prohibiciones., regular, sociedad,normas</t>
  </si>
  <si>
    <t>CS_06_12_CO_Recurso020</t>
  </si>
  <si>
    <t>Conoce las principales religiones y sus normas</t>
  </si>
  <si>
    <t>civilización,creencias,divinidades,existencia,realidad,Religión,ritos,sagrado,trascendencia</t>
  </si>
  <si>
    <t>CS_06_12_CO_Recurso030</t>
  </si>
  <si>
    <t>Derecho de familia</t>
  </si>
  <si>
    <t>DI000516_CO</t>
  </si>
  <si>
    <t xml:space="preserve"> familia, jurídico, obligaciones., parentesco,consanguinidad,derecho,Normas</t>
  </si>
  <si>
    <t>CS_06_12_CO_Recurso040</t>
  </si>
  <si>
    <t>Del Derecho medieval a la Revolución francesa</t>
  </si>
  <si>
    <t>DI000522_CO</t>
  </si>
  <si>
    <t xml:space="preserve"> medieval, normas, revolución.,consuetudinario,derecho,legislación,ley</t>
  </si>
  <si>
    <t>CS_06_12_CO_Recurso050</t>
  </si>
  <si>
    <t>Refuerza tu aprendizaje: Clases de normas</t>
  </si>
  <si>
    <t xml:space="preserve"> convivencia, deberes, derechos, jurídico, moral, prohibiciones, religión, social,normas</t>
  </si>
  <si>
    <t>CS_06_12_CO_Recurso060</t>
  </si>
  <si>
    <t>Del código de Hammurabi al Derecho romano</t>
  </si>
  <si>
    <t>DI000521_CO</t>
  </si>
  <si>
    <t xml:space="preserve"> Hammrabi, jurídico, justicia., Roma,Civilizaciones,código,derecho</t>
  </si>
  <si>
    <t>CS_06_12_CO_Recurso070</t>
  </si>
  <si>
    <t>Conoce las leyes del Antiguo Egipto</t>
  </si>
  <si>
    <t xml:space="preserve"> delitos, justicia, leyes, normas, tribunales.,castigo,Egipto</t>
  </si>
  <si>
    <t>CS_06_12_CO_Recurso080</t>
  </si>
  <si>
    <t>Identifica normas y códigos legales en la Antigua China</t>
  </si>
  <si>
    <t>China,Confucionismo,doctrina,filosofía,normas,Taoísmo</t>
  </si>
  <si>
    <t>CS_06_12_CO_Recurso090</t>
  </si>
  <si>
    <t xml:space="preserve">Conoce normas y legisladores de la Antigua Grecia </t>
  </si>
  <si>
    <t xml:space="preserve"> Atenas, democracia, Grecia, legisladores, leyes.,Políticos</t>
  </si>
  <si>
    <t>CS_06_12_CO_Recurso100</t>
  </si>
  <si>
    <t>El Derecho romano</t>
  </si>
  <si>
    <t xml:space="preserve"> romano,consuetudinario,Derecho,Edicto,jurisprudencia,legisladores</t>
  </si>
  <si>
    <t>CS_06_12_CO_Recurso110</t>
  </si>
  <si>
    <t>Refuerza tu aprendizaje: Normas en la Edad Antigua</t>
  </si>
  <si>
    <t xml:space="preserve"> Códigos, Edad Antigua, Egipto, Grecia, hebreos, India, Mesopotamia, Roma.,Normas</t>
  </si>
  <si>
    <t>CS_06_12_CO_Recurso120</t>
  </si>
  <si>
    <t>Sistemas normativos de América</t>
  </si>
  <si>
    <t xml:space="preserve"> aztecas, costumbres, incas, mayas, normas, precolombinas, religión, sacerdotes, templos.,culturas</t>
  </si>
  <si>
    <t>CS_06_12_CO_Recurso130</t>
  </si>
  <si>
    <t>Conoce normas que rigieron las sociedades precolombinas</t>
  </si>
  <si>
    <t xml:space="preserve"> Aztecas, Chibchas, códices., culturas, Incas, Mayas, normas, precolombinas,Derecho</t>
  </si>
  <si>
    <t>CS_06_12_CO_Recurso140</t>
  </si>
  <si>
    <t>Competencias: estudio de las normas en la antigua Esparta</t>
  </si>
  <si>
    <t>CS_06_12_CO_Recurso150</t>
  </si>
  <si>
    <t>Refuerza tu aprendizaje: Normas en América precolombina</t>
  </si>
  <si>
    <t>costumbres,cultura,derecho,ejemplo,justicia,organización política,participación,sanción,tradición oral</t>
  </si>
  <si>
    <t>CS_06_12_CO_Recurso160</t>
  </si>
  <si>
    <t>Proyecto: análisis de la vigencia de las normas de los pueblos antiguos en la sociedad actual</t>
  </si>
  <si>
    <t xml:space="preserve"> investigación, libros, normas, normas actuales, normas antiguas, páginas web, sanciones, tareas, trabajo, trabajo en equipo,civilizaciones antiguas,Presentación</t>
  </si>
  <si>
    <t>CS_06_12_CO_Recurso170</t>
  </si>
  <si>
    <t>acción,castigo.,derecho,expiación,justicia,orden,paz,sanción,sociedad</t>
  </si>
  <si>
    <t>CS_06_12_CO_Recurso180</t>
  </si>
  <si>
    <t>CS_06_12_CO_Recurso190</t>
  </si>
  <si>
    <t>creencia,derecho,filosofía,jerarquía.,justicia,ley,normas,pena,sanción,sociedad</t>
  </si>
  <si>
    <t>CS_06_12_CO_Recurso200</t>
  </si>
  <si>
    <t>CS_06_14_CO</t>
  </si>
  <si>
    <t>Civilizaciones de la Antigüedad: Grecia y Roma</t>
  </si>
  <si>
    <t>Grecia</t>
  </si>
  <si>
    <t>VIN00053_CO</t>
  </si>
  <si>
    <t>Creta,democracia,Griegos,Hipócrates,micénica,minoica,Peloponeso,Platón,polis</t>
  </si>
  <si>
    <t>CS_06_14_CO_Recurso010</t>
  </si>
  <si>
    <t>Creta y Micenas</t>
  </si>
  <si>
    <t>arqueología,civilización griega,civilización micénica,civilización minoica,Cnosos,Creta,Evans,Grecia,Homero,Ilíada,Micenas,Peloponeso,Schliemann,Troya</t>
  </si>
  <si>
    <t>CS_06_14_CO_Recurso020</t>
  </si>
  <si>
    <t>La cuna de la civilización occidental</t>
  </si>
  <si>
    <t>civilización griega,civilización occidental,Grecia</t>
  </si>
  <si>
    <t>CS_06_14_CO_Recurso030</t>
  </si>
  <si>
    <t>La época arcaica: el origen de la polis</t>
  </si>
  <si>
    <t>Argos,Atenas,ciudad-estado,civilización griega,Corinto,Delfos,Éfeso,época arcaica,Esparta,Grecia,Hélade,polis,Thera</t>
  </si>
  <si>
    <t>CS_06_14_CO_Recurso040</t>
  </si>
  <si>
    <t>Interpreta un mapa histórico</t>
  </si>
  <si>
    <t>Atenas,civilización griega,Delos,Egeo,Esparta,Grecia,Hélade,Imperio persa,Jónico,Mediterráneo,Peloponeso</t>
  </si>
  <si>
    <t>CS_06_14_CO_Recurso050</t>
  </si>
  <si>
    <t>La colonización griega</t>
  </si>
  <si>
    <t>VIN00003_CO</t>
  </si>
  <si>
    <t>ágora,Cataluña,cerámica,civilizacióngriega,colonia,colonización,emporio,Empúries,Focea,Grecia,ibero,Massalia,Mediterráneo,metrópolis,península Ibérica,polis</t>
  </si>
  <si>
    <t>CS_06_14_CO_Recurso060</t>
  </si>
  <si>
    <t>La época clásica: la democracia ateniense</t>
  </si>
  <si>
    <t>aristocracia,asamblea,Atenas,boulé,ciudadano,civilización griega,democracia,eclesia,esclavo,Esparta,extranjero,Grecia,juez,magistrado,meteco,Pericles</t>
  </si>
  <si>
    <t>CS_06_14_CO_Recurso070</t>
  </si>
  <si>
    <t>Identifica las diferencias entre Atenas y Esparta</t>
  </si>
  <si>
    <t>aristocracia,Atenas,boulé,ciudadano,civilización griega,democracia,eclesia,éforo,ejército,Esparta,gerusia,Grecia,meteco</t>
  </si>
  <si>
    <t>CS_06_14_CO_Recurso080</t>
  </si>
  <si>
    <t>La época helenística</t>
  </si>
  <si>
    <t>Alejandría,Alejandro Magno,Asia,civilización griega,Egipto,Grecia,helenístico,Imperio helenístico,Imperio macedonio,Imperio persa,India,Macedonia</t>
  </si>
  <si>
    <t>CS_06_14_CO_Recurso090</t>
  </si>
  <si>
    <t>Identifica los rasgos del periodo helenístico</t>
  </si>
  <si>
    <t>CS_06_14_CO_Recurso100</t>
  </si>
  <si>
    <t>Refuerza tu aprendizaje: Grecia en la Antigüedad</t>
  </si>
  <si>
    <t>acrópolis,Atenas,Creta,Delos,Esparta,Grecia,Hélade,micénica,polis</t>
  </si>
  <si>
    <t>CS_06_14_CO_Recurso110</t>
  </si>
  <si>
    <t>Conoce la mitología de la antigua Grecia</t>
  </si>
  <si>
    <t>Caos,civilización griega,Cronos,dios,Grecia,Hesiodo,mito,mitología,mitología griega,Olimpo,religión,Teogonía,universo,Urano,Zeus</t>
  </si>
  <si>
    <t>CS_06_14_CO_Recurso120</t>
  </si>
  <si>
    <t>El legado cultural griego</t>
  </si>
  <si>
    <t>DI000420_CO</t>
  </si>
  <si>
    <t>arte,ciencia,civilización griega,cultura,cultura griega,democracia,filosofía,Grecia,historia,lengua,mito,mito griego,mitología,mitología griega,religión,teatro</t>
  </si>
  <si>
    <t>CS_06_14_CO_Recurso130</t>
  </si>
  <si>
    <t>El arte griego</t>
  </si>
  <si>
    <t>VIN00008_CO</t>
  </si>
  <si>
    <t>acrópolis,armonía,arquitectura,arquitectura griega,arte arcaico,arte clásico,arte helenístico,Atenas,capitel,cerámica griega,civilización griega,Cnosos,corintio,dórico,escultura,escultura griega,Grecia,jónico,Micenas,Partenón,período arcaico,período clásico,período helenístico,templo</t>
  </si>
  <si>
    <t>CS_06_14_CO_Recurso140</t>
  </si>
  <si>
    <t>Conoce el arte y la cultura de la Grecia antigua</t>
  </si>
  <si>
    <t>Ares,arquitectura,arquitectura griega,arquitrabe,basa,capitel,cerámica,cerámica griega,civilización griega,columna,corintio,cornisa,dórico,escultura,escultura griega,friso,fuste,Grecia,Hades,Hélade,Hestia,jónico,mito,mitología,mitología griega,Olimpo,templo,Zeus</t>
  </si>
  <si>
    <t>CS_06_14_CO_Recurso150</t>
  </si>
  <si>
    <t>Refuerza tu aprendizaje: La cultura en la antigua Grecia</t>
  </si>
  <si>
    <t>CS_06_14_CO_Recurso160</t>
  </si>
  <si>
    <t>Los orígenes de la civilización romana</t>
  </si>
  <si>
    <t>civilización romana,edad antigua,etruscos,monarquía,península Itálica,Remo,Roma,Rómulo,sabinas</t>
  </si>
  <si>
    <t>CS_06_14_CO_Recurso170</t>
  </si>
  <si>
    <t>La monarquía romana</t>
  </si>
  <si>
    <t>Ab urbe condita,comitia curiata,Eneida,etruscos,Lacio,latinos,monarquía romana,oligarquía,patricio,plebeyo,Remo,República romana,Roma,Rómulo,sabinos,Senado,Tarquinio,Tito Livio,Virgilio</t>
  </si>
  <si>
    <t>CS_06_14_CO_Recurso180</t>
  </si>
  <si>
    <t>La República romana</t>
  </si>
  <si>
    <t>censor,civilización romana,comicio,cónsul,cuestor,cursus honorum,edad antigua,edil,esclavo,ley,liberto,magistrado,pretor,república,Roma,senado,senador,tribuno de la plebe</t>
  </si>
  <si>
    <t>CS_06_14_CO_Recurso190</t>
  </si>
  <si>
    <t>Las guerras púnicas</t>
  </si>
  <si>
    <t>La segunda guerra púnica</t>
  </si>
  <si>
    <t>África,Amilcar Barca,Aníbal Barca,Asdrúbal,batalla de Ticcino,batalla de Zama,Cartago,Cneo Cornelio Escipión,guerra púnica,Hispania,Imperio cartaginés,Italia,Mediterráneo,Publio Cornelio Escipión,punici,República romana,Sagunto,Sicilia</t>
  </si>
  <si>
    <t>CS_06_14_CO_Recurso200</t>
  </si>
  <si>
    <t>El Imperio romano</t>
  </si>
  <si>
    <t>DI000422_CO</t>
  </si>
  <si>
    <t>acueducto,Adriano,calzada,civilización romana,derecho romano,edad antigua,emperador,Hispania,Imperio,Imperio romano,Italia,latín,Octavio Augusto,pax romana,península Itálica,pontífice máximo,república,Roma,romanización,Trajano</t>
  </si>
  <si>
    <t>CS_06_14_CO_Recurso210</t>
  </si>
  <si>
    <t>Conoce los hechos clave de la historia de Roma</t>
  </si>
  <si>
    <t>cartaginés,civilización romana,edad antigua,guerra púnica,Hispania,Imperio romano,Imperio romano de Occidente,Octavio Augusto,pax romana,pueblos germánicos,Roma</t>
  </si>
  <si>
    <t>CS_06_14_CO_Recurso220</t>
  </si>
  <si>
    <t>La sociedad romana</t>
  </si>
  <si>
    <t>ciudadano,civilización romana,derecho,edad antigua,esclavo,Imperio romano,liberto,mujer,patricio,plebeyo,Roma,sociedad</t>
  </si>
  <si>
    <t>CS_06_14_CO_Recurso230</t>
  </si>
  <si>
    <t>Conoce la sociedad romana</t>
  </si>
  <si>
    <t>ciudadanía,civilización romana,derecho,edad antigua,esclavo,Imperio romano,liberto,mujer,patricio,plebeyo,Roma,romano,sociedad</t>
  </si>
  <si>
    <t>CS_06_14_CO_Recurso240</t>
  </si>
  <si>
    <t>Identifica los principales rasgos de la dieta romana</t>
  </si>
  <si>
    <t>aceite,alimentación,cerveza,civilización romana,dieta mediterránea,edad antigua,garo,garum,Imperio romano,pan,pescado,Roma,sal,trigo,verdura,vino</t>
  </si>
  <si>
    <t>CS_06_14_CO_Recurso250</t>
  </si>
  <si>
    <t>Refuerza tu aprendizaje: Roma en la Antigüedad</t>
  </si>
  <si>
    <t>imperio,monarquía,República,romanización</t>
  </si>
  <si>
    <t>CS_06_14_CO_Recurso260</t>
  </si>
  <si>
    <t>La mitología en Roma</t>
  </si>
  <si>
    <t>VI002073_CO</t>
  </si>
  <si>
    <t>Afrodita,Apolo,Ares,Atenea,civilización romana,dios,edad antigua,Febo,Grecia,Imperio romano,Júpiter,Marte,Minerva,mitología,politeísmo,religión,Roma,templo,Venus,Zeus</t>
  </si>
  <si>
    <t>CS_06_14_CO_Recurso270</t>
  </si>
  <si>
    <t>Reconoce el papel de la religión romana</t>
  </si>
  <si>
    <t>antepasado,civilización romana,cristianismo,culto,dios,edad antigua,emperador,fe,Grecia,griego,Imperio romano,monoteísmo,politeísmo,religión,Roma</t>
  </si>
  <si>
    <t>CS_06_14_CO_Recurso280</t>
  </si>
  <si>
    <t>Los primeros siglos del cristianismo</t>
  </si>
  <si>
    <t>DI000424_CO</t>
  </si>
  <si>
    <t>arte paleocristiano,Belén,catacumbas,Constantino I,cristianismo,cristiano,Cristo,edad antigua,edad media,Edicto de Milán,Imperio romano,Jesús de Nazaret,Judea,mártir,martirio,Palestina,Roma,Teodosio I el Grande</t>
  </si>
  <si>
    <t>CS_06_14_CO_Recurso290</t>
  </si>
  <si>
    <t>Interpreta la evolución del cristianismo</t>
  </si>
  <si>
    <t>Constantino I,cristianismo,cristiano,Cristo,Dios,edad antigua,edad media,Edicto de Milán,Edicto de ntigua,Imperio romano,Jesús de Nazaret,mártir,martirio,monoteísmo,Palestina,politeísmo,religión,Teodosio I el Grande</t>
  </si>
  <si>
    <t>CS_06_14_CO_Recurso300</t>
  </si>
  <si>
    <t>El arte romano</t>
  </si>
  <si>
    <t>VIN00052_CO</t>
  </si>
  <si>
    <t>acueducto,anfiteatro,arco de triunfo,arquitectura,arte,basílica,busto,calzada,circo,civilización romana,cuádriga,edad antigua,escultura,foro,fresco,gladiador,Grecia,Imperio romano,mosaico,pintura,relieve,retrato,retrato ecuestre,Roma,teatro,templo,tesela</t>
  </si>
  <si>
    <t>CS_06_14_CO_Recurso310</t>
  </si>
  <si>
    <t>Reconoce las principales muestras de arte romano</t>
  </si>
  <si>
    <t>acueducto,arco,arquitectura,arte,cávea,civilización romana,Coliseo,edad antigua,fresco,pintura,Roma,teatro,tesela</t>
  </si>
  <si>
    <t>CS_06_14_CO_Recurso320</t>
  </si>
  <si>
    <t>La ciudad romana</t>
  </si>
  <si>
    <t>VIN00020_CO</t>
  </si>
  <si>
    <t>basílica,campamento,cardo,ciudad,civilización romana,colonia,conquista,Córdoba,decumano,domus,edad antigua,fórum,Imperio romano,insulae,León,Lugo,muralla,Roma,romanización,Tarragona,teatro,templo,termas</t>
  </si>
  <si>
    <t>CS_06_14_CO_Recurso330</t>
  </si>
  <si>
    <t>Refuerza tu aprendizaje: La cultura en la antigua Roma</t>
  </si>
  <si>
    <t>cristianismo,imperio,Jesús,relieves,retratos,Roma,sarcófagos</t>
  </si>
  <si>
    <t>CS_06_14_CO_Recurso340</t>
  </si>
  <si>
    <t>Competencias: comentario de una obra de arte de la Roma antigua</t>
  </si>
  <si>
    <t>análisis,arquitectura,arquitectura romana,arte clásico,arte helenístico,capitel,cerámica romana,civilización romana,comentario,escultura,escultura romana,interpretación,mosaico,observación,período clásico,período helenístico,procedimiento,Roma</t>
  </si>
  <si>
    <t>CS_06_14_CO_Recurso350</t>
  </si>
  <si>
    <t>Proyecto: análisis del legado romano</t>
  </si>
  <si>
    <t>análisis,concepto,cristianismo,derecho romano,esclavo,evaluación,Imperio,interpretación,investigación,latín,liberto,mitología,monarquía,objetivo,patricio,planificación,plebeyo,politeísmo,presentación,proyecto,religión,república,Roma,romanización,síntesis,trabajo colaborativo</t>
  </si>
  <si>
    <t>CS_06_14_CO_Recurso360</t>
  </si>
  <si>
    <t>democracia,Grecia,guerras Púnicas,oligarquía,polis,República</t>
  </si>
  <si>
    <t>CS_06_14_CO_Recurso370</t>
  </si>
  <si>
    <t>CS_06_14_CO_Recurso380</t>
  </si>
  <si>
    <t>Atenas,Doce tablas,Foro romano,Grecia,Imperio,pax,polis,Roma</t>
  </si>
  <si>
    <t>CS_06_14_CO_Recurso390</t>
  </si>
  <si>
    <t>CS_07_01_CO</t>
  </si>
  <si>
    <t>Los imperios medievales</t>
  </si>
  <si>
    <t>Del fin del Imperio romano a los reinos germánicos</t>
  </si>
  <si>
    <t>VIN00011_CO</t>
  </si>
  <si>
    <t>alta edad media,anglo,bárbaro,carolingio,edad media,época medieval,federado,franco,germano,Imperio romano,Imperio romano de Occidente,invasión germánica,merovingio,ostrogodo,reino germánico,sajón,vándalo,visigodo</t>
  </si>
  <si>
    <t>CS_07_01_CO_Recurso010</t>
  </si>
  <si>
    <t>La caída del Imperio romano de Occidente</t>
  </si>
  <si>
    <t>Arcadio,comercio,crisis,edad antigua,ejército,esclavismo,esclavitud,esclavo,Honorio,Imperio romano de Occidente,Imperio romano de Oriente,Roma,Teodosio,tierra</t>
  </si>
  <si>
    <t>CS_07_01_CO_Recurso020</t>
  </si>
  <si>
    <t>Las invasiones germánicas</t>
  </si>
  <si>
    <t>África del Norte,bárbaros,burgundios,edad antigua,Europa,francos,Galia,Hispania,hunos,Imperio romano de Occidente,Imperio romano de Oriente,invasiones germánicas,Italia,merovingios,ostrogodos,Roma,vándalos,visigodos</t>
  </si>
  <si>
    <t>CS_07_01_CO_Recurso030</t>
  </si>
  <si>
    <t>El fin de la Antigüedad</t>
  </si>
  <si>
    <t>Arcadio,bárbaros,colono,Constantinopla,cristianismo,edad antigua,edad media,Honorio,Imperio bizantino,Imperio romano de Occidente,Imperio romano de Oriente,invasiones germánicas,Mediterráneo,Roma,ruralización,Teodosio</t>
  </si>
  <si>
    <t>CS_07_01_CO_Recurso040</t>
  </si>
  <si>
    <t>La crisis del Imperio romano</t>
  </si>
  <si>
    <t>bárbaros,edad antigua,edad media,esclavismo,esclavitud,esclavo,Imperio romano de Occidente,Imperio romano de Oriente,invasiones germánicas,pueblos germánicos,Roma,ruralización</t>
  </si>
  <si>
    <t>CS_07_01_CO_Recurso060</t>
  </si>
  <si>
    <t>Refuerza tu aprendizaje: Las invasiones bárbaras y la caída del Imperio romano</t>
  </si>
  <si>
    <t>alta edad media,anglo,bárbaro,cisma de Oriente,edad media,época medieval,franco,germánico,germano,Imperio romano,ostrogodo,sajón,vándalo,visigodo</t>
  </si>
  <si>
    <t>CS_07_01_CO_Recurso070</t>
  </si>
  <si>
    <t>El Imperio bizantino</t>
  </si>
  <si>
    <t>DI000429_CO</t>
  </si>
  <si>
    <t>África del Norte,Constantinopla,derecho romano,edad antigua,edad media,Hispania,Imperio bizantino,Imperio romano de Occidente,Imperio romano de Oriente,invasiones germánicas,Italia,Justiniano,ostrogodos,otomanos,Paleólogos,Roma,turcos,Turquía,vándalos,visigodos</t>
  </si>
  <si>
    <t>CS_07_01_CO_Recurso080</t>
  </si>
  <si>
    <t>El fin de la Edad Antigua y el inicio de la Edad Media</t>
  </si>
  <si>
    <t>África del Norte,anglos,arrianismo,Britania,catolicismo,Constantinopla,cristianismo,edad antigua,edad media,francos,Galia,Hispania,Imperio bizantino,Imperio romano de Occidente,Imperio romano de Oriente,Italia,ostrogodos,Roma,ruralización,sajones,vándalos,visigodos</t>
  </si>
  <si>
    <t>CS_07_01_CO_Recurso090</t>
  </si>
  <si>
    <t>El territorio del Imperio bizantino</t>
  </si>
  <si>
    <t>Bizancio,cronología,Imperio,mapa</t>
  </si>
  <si>
    <t>CS_07_01_CO_Recurso100</t>
  </si>
  <si>
    <t>El islam</t>
  </si>
  <si>
    <t>DI010102_CO</t>
  </si>
  <si>
    <t>Alá,árabe,Arabia,chiita,Corán,islam,jariyí,La Meca,libro sagrado,Mahoma,monoteísmo,musulmán,península Arábiga,peregrinación,profeta,ramadán,religión,sunnita</t>
  </si>
  <si>
    <t>CS_07_01_CO_Recurso130</t>
  </si>
  <si>
    <t>Mahoma y el nacimiento del islam</t>
  </si>
  <si>
    <t>Alá,Al-Andalus,Bagdad,califa,Corán,hégira,Imperio islámico,islam,La Meca,limosna,Mahoma,Medina,península de Arabia,peregrinación,Ramadán,Reino visigodo,religión,visigótico</t>
  </si>
  <si>
    <t>CS_07_01_CO_Recurso140</t>
  </si>
  <si>
    <t>Refuerza tu aprendizaje: El Imperio islámico</t>
  </si>
  <si>
    <t>Abasí,Abd-ar-Rahman,Al-Andalus,árabe,Bagdad,Califato,civilización islámica,Corán,Damasco,Emirato,guerra santa,Imperio islámico,islam,Mahoma,musulmán,Omeya</t>
  </si>
  <si>
    <t>CS_07_01_CO_Recurso160</t>
  </si>
  <si>
    <t>Conoce a los principales miembros de la dinastía carolingia</t>
  </si>
  <si>
    <t>árbol genealógico,dinastía carolingia,Edad Media,imperio carolingio</t>
  </si>
  <si>
    <t>CS_07_01_CO_Recurso170</t>
  </si>
  <si>
    <t xml:space="preserve">Comprende qué fue el Imperio carolingio </t>
  </si>
  <si>
    <t>alta edad media,Carlomagno,carolingio,edad media,época medieval,Estados Pontificios,franco,Imperio carolingio,merovingio,Pipino el Breve,Sacro imperio romano</t>
  </si>
  <si>
    <t>CS_07_01_CO_Recurso180</t>
  </si>
  <si>
    <t>Nuevos reinos e imperios</t>
  </si>
  <si>
    <t>África del Norte,anglos,Arabia,bárbaros,batalla de Poitiers,Britania,burgundios,Carlomagno,Constantinopla,edad antigua,edad media,francos,Galia,Hispania,Imperio bizantino,Imperio carolingio,Imperio islámico,Imperio romano de Occidente,Imperio romano de Oriente,invasiones germánicas,islam,Italia,Justiniano,La Meca,Mahoma,Mediterráneo,musulmanes,ostrogodos,pueblos germánicos,Roma,sajones,vándalos,visigodos</t>
  </si>
  <si>
    <t>CS_07_01_CO_Recurso190</t>
  </si>
  <si>
    <t>Refuerza tu aprendizaje: El Imperio carolingio</t>
  </si>
  <si>
    <t>alta edad media,batalla de Roncesvalles,cantar de gesta,Carlomagno,edad media,época medieval,Imperio carolingio,Imperio romano,marca,minúscula carolingia</t>
  </si>
  <si>
    <t>CS_07_01_CO_Recurso200</t>
  </si>
  <si>
    <t>El Imperio de Ghana</t>
  </si>
  <si>
    <t>almorávides,Imperio de Ghana,Kumbi Saleh,soninké</t>
  </si>
  <si>
    <t>CS_07_01_CO_Recurso210</t>
  </si>
  <si>
    <t>Conoce más acerca del Imperio de Malí</t>
  </si>
  <si>
    <t>imperio de Mali,mandingas,sosso,Sundiata Keïta</t>
  </si>
  <si>
    <t>CS_07_01_CO_Recurso220</t>
  </si>
  <si>
    <t>Refuerza tu aprendizaje: África en la Edad Media</t>
  </si>
  <si>
    <t xml:space="preserve"> Sundiata Keïta,Awdaghost,Imperio de Ghana,imperio de Mali,mandingas,soninké,sosso</t>
  </si>
  <si>
    <t>CS_07_01_CO_Recurso230</t>
  </si>
  <si>
    <t>El mundo afroasiático durante la Edad Media</t>
  </si>
  <si>
    <t>dinastía Jin,Estado mongol,Gengis Khan,Sima Yi</t>
  </si>
  <si>
    <t>CS_07_01_CO_Recurso240</t>
  </si>
  <si>
    <t>Competencias: análisis de una fuente histórica</t>
  </si>
  <si>
    <t>análisis,comentario de texto,divulgación científica,pasado</t>
  </si>
  <si>
    <t>Texto</t>
  </si>
  <si>
    <t>CS_07_01_CO_Recurso250</t>
  </si>
  <si>
    <t>Banco de actividades: Los imperios medievales</t>
  </si>
  <si>
    <t>cristianismo,Imperio bizantino,Imperio carolingio,Imperio de Ghana,Imperio de Mali,Imperio islámico,Imperio mongol,Imperio romano,invasiones bárbaras</t>
  </si>
  <si>
    <t>CS_07_01_CO_Recurso260</t>
  </si>
  <si>
    <t>CS_07_01_CO_Recurso270</t>
  </si>
  <si>
    <t>Proyecto: estudio de las cruzadas</t>
  </si>
  <si>
    <t>análisis,comercio,concepto,cristianismo,cruzada,evaluación,feudalismo,Imperio bizantino,Imperio romano de Occidente,Imperio romano de Oriente,interpretación,investigación,objetivo,planificación,presentación,proyecto,ruta comercial,síntesis,trabajo colaborativo</t>
  </si>
  <si>
    <t>CS_07_01_CO_Recurso290</t>
  </si>
  <si>
    <t>Refuerza tu aprendizaje: El Imperio bizantino</t>
  </si>
  <si>
    <t>Cisma de Oriente,Constantinopla,cristianismo,derecho romano,edad antigua,edad media,Grecia,griego,Iglesia ortodoxa,Imperio bizantino,Imperio romano de Occidente,Imperio romano de Oriente,Justiniano,Mediterráneo,Roma</t>
  </si>
  <si>
    <t>CS_07_01_CO_Recurso300</t>
  </si>
  <si>
    <t>La civilización islámica</t>
  </si>
  <si>
    <t>DI000430_CO</t>
  </si>
  <si>
    <t>Alá,árabe,Arabia,califa,Corán,guerra santa,hégira,islam,La Meca,Mahoma,Medina,monoteísmo,musulmán,península Arábiga,profeta,religión,yihad</t>
  </si>
  <si>
    <t>CS_07_01_CO_Recurso310</t>
  </si>
  <si>
    <t>La formación de Al-Ándalus</t>
  </si>
  <si>
    <t>HAE00022_CO</t>
  </si>
  <si>
    <t>Alá,Al-Andalus,árabe,Arabia,batalla de Guadalete,batalla de Poitiers,bereber,califa,conquista,cristiano,guerra santa,islam,La Meca,Mahoma,monoteísmo,musulmán,península Arábiga,península Ibérica,profeta,religión,Rodrigo,visigodo,Wititza,yihad</t>
  </si>
  <si>
    <t>CS_07_01_CO_Recurso320</t>
  </si>
  <si>
    <t>Al-Andalus,bárbaros,batalla de Guadalete,Constantinopla,crisis,cristianismo,edad antigua,edad media,Edicto de Milán,esclavismo,esclavitud,esclavo,francos,Galia,hégira,Hispania,Imperio bizantino,Imperio islámico,Imperio romano de Occidente,Imperio romano de Oriente,invasiones germánicas,península Ibérica,pueblos germánicos,Roma,Toledo</t>
  </si>
  <si>
    <t>CS_07_01_CO_Recurso330</t>
  </si>
  <si>
    <t>CS_07_02_CO</t>
  </si>
  <si>
    <t>La Edad Media</t>
  </si>
  <si>
    <t>El feudalismo</t>
  </si>
  <si>
    <t>VI002044_CO</t>
  </si>
  <si>
    <t>alta edad media,campesinado,campesino,clero,edad media,época feudal,época medieval,estamento,feudalismo,feudo,iglesia,monarca,monarquía,noble,nobleza,reino,rey,señor feudal,siervo,sociedad estamental,vasallaje,vasallo</t>
  </si>
  <si>
    <t>CS_07_02_CO_Recurso010</t>
  </si>
  <si>
    <t>Una sociedad estamental</t>
  </si>
  <si>
    <t>abad,alta edad media,bellatores,campesinado,campesino,clero,edad media,época feudal,época medieval,estamento,feudalismo,iglesia,laboratores,monarca,monarquía,monje,no privilegiado,noble,nobleza,obispo,oratores,privilegiado,privilegio,rey,siervo,sociedad estamental</t>
  </si>
  <si>
    <t>CS_07_02_CO_Recurso020</t>
  </si>
  <si>
    <t>La nobleza</t>
  </si>
  <si>
    <t>alta edad media,amor cortés,caballería,caballero,cantar de gesta,castillo,cruzada,edad media,épica,época feudal,época medieval,guerra,guerrero,noble,nobleza,poema épico,poesía trovadoresca,trovador</t>
  </si>
  <si>
    <t>CS_07_02_CO_Recurso030</t>
  </si>
  <si>
    <t>Identifica las características de la nobleza</t>
  </si>
  <si>
    <t>alta edad media,castillo,edad media,época feudal,época medieval,feudal,feudalismo,feudo,homenaje,monarca,monarquía,no privilegiado,noble,nobleza,privilegiado,rey,señor,vasallaje,vasallo</t>
  </si>
  <si>
    <t>CS_07_02_CO_Recurso040</t>
  </si>
  <si>
    <t>El campesinado en la estructura feudal</t>
  </si>
  <si>
    <t>alta edad media,campesinado,campesino,clero,diezmo,edad media,época feudal,época medieval,estamento,feudo,iglesia,no privilegiado,noble,nobleza,privilegiado,renta,señor feudal,siervo,sociedad estamental,tierra</t>
  </si>
  <si>
    <t>CS_07_02_CO_Recurso050</t>
  </si>
  <si>
    <t>El campesino medieval</t>
  </si>
  <si>
    <t>CS_07_02_CO_Recurso060</t>
  </si>
  <si>
    <t>Los campesinos en el sistema feudal</t>
  </si>
  <si>
    <t>alta edad media,artesano,campesinado,campesino,edad media,época feudal,época medieval,estamento,feudal,feudalismo,no privilegiado,privilegiado,señor,siervo,vasallo</t>
  </si>
  <si>
    <t>CS_07_02_CO_Recurso070</t>
  </si>
  <si>
    <t>Identifica las principales características de la sociedad feudal</t>
  </si>
  <si>
    <t>abad,alta edad media,bellatore,campesinado,campesino,clero,edad media,época feudal,época medieval,estamento,feudalismo,iglesia,laboratore,monarca,monarquía,monje,no privilegiado,noble,nobleza,obispo,oratore,privilegiado,privilegio,rey,siervo,sociedad estamental</t>
  </si>
  <si>
    <t>CS_07_02_CO_Recurso080</t>
  </si>
  <si>
    <t>La vida en el monasterio medieval</t>
  </si>
  <si>
    <t>alta edad media,capítulo,claustro,cristianismo,edad media,época feudal,época medieval,iglesia,monasterio,monje,orden,orden religiosa,refectorio,regla,religión,sala capitular</t>
  </si>
  <si>
    <t>CS_07_02_CO_Recurso090</t>
  </si>
  <si>
    <t>La Iglesia y la importancia del cristianismo</t>
  </si>
  <si>
    <t>VIN00009_CO</t>
  </si>
  <si>
    <t>alta edad media,Apocalipsis,clero,cristianismo,Dios,edad media,época feudal,época medieval,iglesia,infierno,monasterio,monje,religión</t>
  </si>
  <si>
    <t>CS_07_02_CO_Recurso100</t>
  </si>
  <si>
    <t>Refuerza tu aprendizaje: La Alta Edad Media</t>
  </si>
  <si>
    <t>alta edad media,anglo,artesano,bárbaro,campesinado,campesino,cruzada,Dios,edad media,época feudal,época medieval,estamento,feudal,feudalismo,feudo,franco,germánico,germano,iglesia,Imperio carolingio,Imperio romano,monarca,monarquía,noble,nobleza,ostrogodo,rey,sajón,señor,siervo,Tierra Santa,vándalo,vasallaje,vasallo,visigodo</t>
  </si>
  <si>
    <t>CS_07_02_CO_Recurso110</t>
  </si>
  <si>
    <t>La efervescencia religiosa en torno al año mil</t>
  </si>
  <si>
    <t>SP000024_CO</t>
  </si>
  <si>
    <t>alta edad media,amanuense,arte,benedictino,Císter,cisterciense,cluniacense,Cluny,copista,cristianismo,devoción,edad media,iglesia,milenarismo,miniatura,monasterio,monje,orden,orden monástica,profecía,religión,san Benito</t>
  </si>
  <si>
    <t>CS_07_02_CO_Recurso120</t>
  </si>
  <si>
    <t>Las características del arte bizantino</t>
  </si>
  <si>
    <t>arte,arte bizantino,Bizancio,Constantinopla,Cristo pantocrátor,mosaico,Rávena,San Vital,Santa Sofía</t>
  </si>
  <si>
    <t>CS_07_02_CO_Recurso130</t>
  </si>
  <si>
    <t>El arte prerrománico</t>
  </si>
  <si>
    <t>alta edad media,arco,arco de herradura,arco de medio punto,arquitectura,arte asturiano,Asturias,contrafuerte,edad media,escultura,iglesia,miniatura,monasterio,mozárabe,orfebrería,pintura,prerrománico,Santa María del Naranco,visigodo</t>
  </si>
  <si>
    <t>CS_07_02_CO_Recurso140</t>
  </si>
  <si>
    <t>Refuerza tu aprendizaje: La cultura y el arte en la Alta Edad Media</t>
  </si>
  <si>
    <t>alta edad media,arte,arte bizantino,Bizancio,bóveda,Constantinopla,cruz,cruz griega,cruz latina,cúpula,edad media,Imperio bizantino,mosaico,Santa Sofía</t>
  </si>
  <si>
    <t>CS_07_02_CO_Recurso150</t>
  </si>
  <si>
    <t>El arte mozárabe</t>
  </si>
  <si>
    <t>ábside,alta edad media,arco,arco de herradura,arquitectura,arte,capitel,contrafuerte,cruz latina,edad media,escultura,iglesia,manuscrito,mozárabe,pintura,relieve</t>
  </si>
  <si>
    <t>CS_07_02_CO_Recurso160</t>
  </si>
  <si>
    <t>Las instituciones de poder medievales</t>
  </si>
  <si>
    <t>alta edad media,baja edad media,burguesía,cortes,iglesia,monarquía,nobleza,parlamento medieval,poder,rey</t>
  </si>
  <si>
    <t>CS_07_02_CO_Recurso170</t>
  </si>
  <si>
    <t>Conoce el valor de las cortes medievales</t>
  </si>
  <si>
    <t>baja edad media,brazo eclesiástico,brazo nobiliario,brazo real,burguesía,clero,cortes,edad media,estamento,ley,monarca,monarquía,nobleza,parlamento,reino,rey</t>
  </si>
  <si>
    <t>CS_07_02_CO_Recurso180</t>
  </si>
  <si>
    <t>Los nuevos grupos sociales</t>
  </si>
  <si>
    <t>aristocracia,artesano,baja edad media,banquero,burgo,burgués,burguesía,campesinado,campesino,clero,comerciante,comercio,edad media,estamento,Iglesia,mercader,monarquía,no privilegiado,noble,nobleza,privilegiado,rey,sociedad,sociedad estamental</t>
  </si>
  <si>
    <t>CS_07_02_CO_Recurso190</t>
  </si>
  <si>
    <t>Las innovaciones agrarias medievales</t>
  </si>
  <si>
    <t>arado de vertedera,baja edad media,barbecho,collera,edad media,herradura,molino,rotación de cultivos,yugo</t>
  </si>
  <si>
    <t>CS_07_02_CO_Recurso200</t>
  </si>
  <si>
    <t>La ruta de la seda</t>
  </si>
  <si>
    <t>VI002063_CO</t>
  </si>
  <si>
    <t>Asia,baja edad media,caravana,comercio,edad media,especia,mercader,ruta comercial,ruta de la seda,seda</t>
  </si>
  <si>
    <t>CS_07_02_CO_Recurso210</t>
  </si>
  <si>
    <t>Conoce quién fue Marco Polo</t>
  </si>
  <si>
    <t>Asia,baja edad media,caravana,China,comerciante,edad media,Imperio mongol,khan,Marco Polo,mercader,Pekín,ruta de la seda,Venecia</t>
  </si>
  <si>
    <t>CS_07_02_CO_Recurso220</t>
  </si>
  <si>
    <t>El nuevo paisaje urbano en la Baja Edad Media</t>
  </si>
  <si>
    <t>ayuntamiento,baja edad media,burgo,burguesía,catedral,ciudad,concejo,consejo municipal,edad media,gremio,Iglesia,lonja,mercader,mercado,patriciado urbano,universidad,urbanismo</t>
  </si>
  <si>
    <t>CS_07_02_CO_Recurso230</t>
  </si>
  <si>
    <t>La Iglesia en la Baja Edad Media</t>
  </si>
  <si>
    <t>Aviñón,baja edad media,cisma de Occidente,dominico,edad media,espiritualidad,franciscano,Iglesia,orden mendicante,papado,religión,Roma</t>
  </si>
  <si>
    <t>CS_07_02_CO_Recurso240</t>
  </si>
  <si>
    <t>La peste negra</t>
  </si>
  <si>
    <t>VI002061_CO</t>
  </si>
  <si>
    <t>culto a la muerte,danzas de la muerte,flagelantes,peste,peste bubónica,peste negra,peste septicémica</t>
  </si>
  <si>
    <t>CS_07_02_CO_Recurso250</t>
  </si>
  <si>
    <t>Refuerza tu aprendizaje: La Baja Edad Media</t>
  </si>
  <si>
    <t>baja edad media,crisis bajomedieval,edad media,epidemia,Francia,guerra,guerra de los Cien Años,hambruna,Inglaterra,peste negra</t>
  </si>
  <si>
    <t>CS_07_02_CO_Recurso260</t>
  </si>
  <si>
    <t>Las universidades medievales</t>
  </si>
  <si>
    <t>VIN00047_CO</t>
  </si>
  <si>
    <t>baja edad media,burguesía,ciencia,cultura,edad media,educación,escuela catedralicia,literatura,pensamiento,universidad</t>
  </si>
  <si>
    <t>CS_07_02_CO_Recurso270</t>
  </si>
  <si>
    <t>La arquitectura gótica</t>
  </si>
  <si>
    <t>VIN00046_CO</t>
  </si>
  <si>
    <t>arbotante,arco apuntado,arco ojival,arquitectura,arte,baja edad media,bóveda de crucería,catedral,contrafuerte,edad media,Francia,gótico,pilar,pináculo,rosetón,ventanal,vidriera</t>
  </si>
  <si>
    <t>CS_07_02_CO_Recurso290</t>
  </si>
  <si>
    <t>Identifica los principales elementos de los edificios góticos</t>
  </si>
  <si>
    <t>arbotante,arco apuntado,arco ojival,arquitectura,arte,baja edad media,bóveda de crucería,catedral,contrafuerte,edad media,gótico,pilar,pináculo,rosetón,ventanal,vidriera</t>
  </si>
  <si>
    <t>CS_07_02_CO_Recurso300</t>
  </si>
  <si>
    <t>La escultura gótica</t>
  </si>
  <si>
    <t>VIN00051_CO</t>
  </si>
  <si>
    <t>arquitectura,arquivolta,arte,baja edad media,catedral,edad media,escultura,escultura funeraria,gótico,movimiento,naturalidad,palacio,parteluz,realismo,sepulcro,tímpano</t>
  </si>
  <si>
    <t>CS_07_02_CO_Recurso310</t>
  </si>
  <si>
    <t>La pintura gótica</t>
  </si>
  <si>
    <t>arte,baja edad media,burguesía,cristianismo,edad media,fresco,gótico,Iglesia,mural,pintura,religión,retablo,románico,tabla</t>
  </si>
  <si>
    <t>CS_07_02_CO_Recurso320</t>
  </si>
  <si>
    <t>Analizar un cuadro: la Piedad de Avignon</t>
  </si>
  <si>
    <t>arte,Avignon,baja edad media,cristianismo,Cristo,edad media,gótico,Iglesia,María Magdalena,Piedad,pintura,religión,san Juan,Vigen</t>
  </si>
  <si>
    <t>CS_07_02_CO_Recurso330</t>
  </si>
  <si>
    <t>Conoce las partes de un retablo</t>
  </si>
  <si>
    <t>arte,baja edad media,edad media,gótico,pintura,retablo</t>
  </si>
  <si>
    <t>CS_07_02_CO_Recurso340</t>
  </si>
  <si>
    <t>Las características del arte mudéjar</t>
  </si>
  <si>
    <t>Andalucía,árabe,Aragón,arquitectura,arte,arte cristiano,arte musulmán,baja edad media,Castilla-La Mancha,edad media,estuco,gótico mudéjar,ladrillo,mudéjar,ornamentación,península Ibérica,románico de ladrillo,Sevilla,Toledo</t>
  </si>
  <si>
    <t>CS_07_02_CO_Recurso350</t>
  </si>
  <si>
    <t>Refuerza tu aprendizaje: La cultura y el arte en la Baja Edad Media</t>
  </si>
  <si>
    <t>arbotante,arco apuntado,arco ojival,arquitectura,arte,baja edad media,bóveda de crucería,catedral,contrafuerte,cultura,edad media,El Bosco,escultura,escultura funeraria,excultura exenta,expresividad,gótico,gótico flamenco,gótico francés,gótico internacional,gótico italiano,miniatura,naturalidad,palacio,pináculo,pintura,realismo,retablo,tabla,vidriera</t>
  </si>
  <si>
    <t>CS_07_02_CO_Recurso360</t>
  </si>
  <si>
    <t>Competencias: diseño de un mapa mental de la Alta Edad Media</t>
  </si>
  <si>
    <t>alta edad media,competencia escrita,concepto autoevaluación,estudio,idea previa,mapa mental,procedimiento,reflexión</t>
  </si>
  <si>
    <t>CS_07_02_CO_Recurso380</t>
  </si>
  <si>
    <t>Proyecto: estudio de la influencia del arte gótico en Colombia</t>
  </si>
  <si>
    <t>arquitectura,arte gótico,arte mudéjar,arte religioso,Colombia,Edad Media</t>
  </si>
  <si>
    <t>CS_07_02_CO_Recurso390</t>
  </si>
  <si>
    <t>Banco de actividades: La Edad Media</t>
  </si>
  <si>
    <t>CS_07_02_CO_Recurso400</t>
  </si>
  <si>
    <t>CS_07_02_CO_Recurso410</t>
  </si>
  <si>
    <t>burguesía,campesinos,clero,comercio,Edad Media,Estado feudal,feudalismo,feudo,gleba,monasterios,nobleza,rutas comerciales,señor feudal,sociedad urbana,vasallos</t>
  </si>
  <si>
    <t>CS_07_02_CO_Recurso420</t>
  </si>
  <si>
    <t>CS_07_03_CO</t>
  </si>
  <si>
    <t>La expansión europea y el Descubrimiento de América</t>
  </si>
  <si>
    <t>El nacimiento de los Estados modernos</t>
  </si>
  <si>
    <t>Alejandro VI,Baja Edad Media,Borgia,Corona de Aragón,Corona de Castilla,dinastía Tudor,Edad Media,Edad Moderna,estado moderno,Europa,Fernando el Católico,Fernando II de Aragón,Francia,Génova,guerra de las Dos Rosas,guerra de los Cien Años,Imperio otomano,Inglaterra,Isabel I de Castilla,Isabel la Católica,Mediterráneo,monarquía autoritaria,Papado,Portugal,Reyes Católicos,Sacro Imperio romano germánico,Venecia</t>
  </si>
  <si>
    <t>CS_07_03_CO_Recurso010</t>
  </si>
  <si>
    <t>Los levantamientos populares en Europa Occidental</t>
  </si>
  <si>
    <t>absolutismo,artesanos,burguesía,calvinismo,ciudad,dinastías,España,Francia,guerras civiles,inestabilidad,Inglaterra,Italia,manufacturas,Portugal,protestantismo,religión</t>
  </si>
  <si>
    <t>CS_07_03_CO_Recurso020</t>
  </si>
  <si>
    <t>La guerra de los Cien Años</t>
  </si>
  <si>
    <t>Aquitania,Baja Edad Media,Borgoña,Carlos VII de Francia,Crécy,Edad Media,Eduardo III,Europa,feudalismo,feudo,Francia,guerra de los Cien Años,Inglaterra,Juana de Arco,Poitiers,Príncipe Negro,señor,Troyes,vasallo</t>
  </si>
  <si>
    <t>CS_07_03_CO_Recurso030</t>
  </si>
  <si>
    <t>Identifica las monarquías nacionales</t>
  </si>
  <si>
    <t>Enrique VII Tudor,España,Francia,guerra de las Dos Rosas,guerra de los Cien Años,Inglaterra,Italia,Reconquista,Reyes Católicos,Señoríos</t>
  </si>
  <si>
    <t>CS_07_03_CO_Recurso040</t>
  </si>
  <si>
    <t>La Península Ibérica en la Baja Edad Media</t>
  </si>
  <si>
    <t>Al Ándalus,Baja Edad Media,Corona de Aragón,Corona de Castilla,Península Ibérica,Reconquista,Reino de Granada</t>
  </si>
  <si>
    <t>CS_07_03_CO_Recurso050</t>
  </si>
  <si>
    <t>¿Cómo llegan Isabel y Fernando al trono de Castilla?</t>
  </si>
  <si>
    <t>HAE00036_CO</t>
  </si>
  <si>
    <t>Alfonso V de Portugal,Aragón,Baja Edad Media,Castilla,concordia de Toros de Guisando,Corona de Aragón,Corona de Castilla,Enrique IV,Fernando el Católico,Fernando II,guerra civil castellana,Isabel I,Isabel la Católica,Juana la Beltraneja,Península Ibérica,Reyes Católicos</t>
  </si>
  <si>
    <t>CS_07_03_CO_Recurso060</t>
  </si>
  <si>
    <t>Refuerza tu aprendizaje: Las monarquías nacionales</t>
  </si>
  <si>
    <t>Enrique VII Tudor,España,Francia,Inglaterra,Italia,Juana de Arco,Reyes católicos,Señoríos</t>
  </si>
  <si>
    <t>CS_07_03_CO_Recurso070</t>
  </si>
  <si>
    <t>Grandes cambios en Europa durante los siglos XIV y XV</t>
  </si>
  <si>
    <t>administración,economía,Edad Media,Edad Moderna,Europa,monarquía,política,siglo XIV,sigloXV,sociedad</t>
  </si>
  <si>
    <t>CS_07_03_CO_Recurso080</t>
  </si>
  <si>
    <t>Conoce el modelo económico durante los siglos XIV y XV</t>
  </si>
  <si>
    <t>comercio,economía,Estado,historia moderna,moneda,siglo XIV,siglo XV</t>
  </si>
  <si>
    <t>CS_07_03_CO_Recurso100</t>
  </si>
  <si>
    <t>El contexto español hacia 1492</t>
  </si>
  <si>
    <t>VIN00086_CO</t>
  </si>
  <si>
    <t>1492,América,Baja Edad Media,Boabdil,converso,Corona de Castilla,Cristóbal Colón,Edad Media,Edad Moderna,expulsión de los judíos,Fernando el Católico,Fernando II de Aragón,guerra de Granada,Isabel I de Castilla,Isabel la Católica,mudéjar,Península Ibérica,Reconquista,Reyes Católicos</t>
  </si>
  <si>
    <t>CS_07_03_CO_Recurso110</t>
  </si>
  <si>
    <t>Refuerza tu aprendizaje: Las exploraciones marítimas</t>
  </si>
  <si>
    <t>Comercio,Europa,Exploración,Exploraciones marítimas,Rutas comerciales,Siglo XIV,Siglo XV</t>
  </si>
  <si>
    <t>CS_07_03_CO_Recurso120</t>
  </si>
  <si>
    <t>La llegada del capitalismo mercantil</t>
  </si>
  <si>
    <t>agricultura,burguesía,capitalismo comercial,centros urbanos,comercio,exploración marítima,feudalismo,moneda,producción capitalista,talleres artesanales,trabajo asalariado</t>
  </si>
  <si>
    <t>CS_07_03_CO_Recurso130</t>
  </si>
  <si>
    <t>Identifica los avances tecnológicos de la navegación en los siglos XIV y XV</t>
  </si>
  <si>
    <t>avances tecnológicos,Europa,navegación,siglos XIV y XV</t>
  </si>
  <si>
    <t>CS_07_03_CO_Recurso140</t>
  </si>
  <si>
    <t>Refuerza tu aprendizaje: Los avances en la economía y en las técnicas de navegación</t>
  </si>
  <si>
    <t>capitalismo comercial,innovaciones tecnológicas,siglos XIV y XV,técnicas de navegación</t>
  </si>
  <si>
    <t>CS_07_03_CO_Recurso150</t>
  </si>
  <si>
    <t>El Descubrimiento de América</t>
  </si>
  <si>
    <t>DI000443_CO</t>
  </si>
  <si>
    <t>América,Baja Edad Media,Capitulaciones de Santa Fe,Cristóbal Colón,Edad Media,Edad Moderna,Fernando el Católico,Fernando II de Aragón,Guanahaní,Isabel I de Castilla,Isabel la Católica,Niña,Palos de Moguer,Pinta,Reyes Católicos,Santa María</t>
  </si>
  <si>
    <t>CS_07_03_CO_Recurso170</t>
  </si>
  <si>
    <t>Conoce la cronología de los viajes de Cristóbal Colón</t>
  </si>
  <si>
    <t>América,capitulaciones,Corona española,Cristóbal Colón,Descubrimiento,España,expedición,Indias orientales,Isabel de Castilla</t>
  </si>
  <si>
    <t>CS_07_03_CO_Recurso190</t>
  </si>
  <si>
    <t>Conoce la biografía de Cristóbal Colón</t>
  </si>
  <si>
    <t>América,Atlántico,Castilla,Cristóbal Colón,Edad Media,Edad Moderna,Fernando el Católico,Fernando II de Aragón,Indias,Isabel I de Castilla,Isabel la Católica,Juan II,Nuevo Mundo,Portugal,Reyes Católicos</t>
  </si>
  <si>
    <t>CS_07_03_CO_Recurso200</t>
  </si>
  <si>
    <t>Conoce personajes y hechos de la conquista del altiplano muisca</t>
  </si>
  <si>
    <t>Bogotá,Colombia,Conquista,fundación,Gonzalo Jiménez de Quesada,Nicolás de Federmán,Santa Fe,Sebastián de Belalcázar</t>
  </si>
  <si>
    <t>CS_07_03_CO_Recurso210</t>
  </si>
  <si>
    <t>Conoce aspectos de los conflictos internos en los imperios precolombinos</t>
  </si>
  <si>
    <t>Conflictos,conquista de América,imperios precolombinos</t>
  </si>
  <si>
    <t>CS_07_03_CO_Recurso230</t>
  </si>
  <si>
    <t>Conoce detalles del Tratado de Tordesillas</t>
  </si>
  <si>
    <t>América,Brasil,España,imperialismo,Indias,legislación,papado,Portugal,tratado de Tordesillas</t>
  </si>
  <si>
    <t>CS_07_03_CO_Recurso250</t>
  </si>
  <si>
    <t>Hernán Cortés y la Noche Triste</t>
  </si>
  <si>
    <t>Aztecas,Conquista,conquistador,culturas indígenas,diplomacia,España,fray Bartolomé de las Casas,Hernán Cortés,Malinche,México,Moctezuma,Noche Triste,Nueva España,Pedro de Alvarado,Tenochtitlán,Tlaxaltecas</t>
  </si>
  <si>
    <t>CS_07_03_CO_Recurso260</t>
  </si>
  <si>
    <t>La Conquista del territorio colombiano</t>
  </si>
  <si>
    <t>Alonso de Ojeda,Caribe,Colombia,conquista,El Dorado,enfermedades,expedición,exploración,Gonzalo Jiménez de Quesada,indígenas,Nicolás de Federmán,Pacífico,Pedro de Heredia,río Magdalena,saqueo,Sebastián de Belalcázar,siglo XV,siglo XVI,Vasco Núñez de Balboa,Zaque,Zipa</t>
  </si>
  <si>
    <t>CS_07_03_CO_Recurso270</t>
  </si>
  <si>
    <t>Reconoce aspectos de las expediciones europeas que exploraron Norteamérica</t>
  </si>
  <si>
    <t>,conquista,descubrimiento,España,exploraciones,Francia,Norteamérica</t>
  </si>
  <si>
    <t>CS_07_03_CO_Recurso280</t>
  </si>
  <si>
    <t>Refuerza tu aprendizaje: La Conquista de América</t>
  </si>
  <si>
    <t>América,colonización,conquista,conquistadores,Descubrimiento,españoles,exploración,franceses,hegemonía,ingleses,norteamérica,portugueses</t>
  </si>
  <si>
    <t>CS_07_03_CO_Recurso290</t>
  </si>
  <si>
    <t>Competencias: estudio de fragmentos de las Crónicas de Indias</t>
  </si>
  <si>
    <t>colonia,conquista,crónica de indias,Guamán Poma de Ayala,Hernán Cortés,literatura,México,otro,Perú,sumisión</t>
  </si>
  <si>
    <t>CS_07_03_CO_Recurso300</t>
  </si>
  <si>
    <t>Proyecto: ¿por qué fue Europa la artífice de la Conquista de América?</t>
  </si>
  <si>
    <t xml:space="preserve"> conquista, descubrimiento, España, exploradores, Imperios Europeos, Inglaterra, Japón, Portugal, Vikingos,América,cartografía.,China,civilización,Colón,colonizacion,economía,expediciones marítimas,Exploracion,Vikingos</t>
  </si>
  <si>
    <t>CS_07_03_CO_Recurso310</t>
  </si>
  <si>
    <t>1492 ,América,comercio,conquista,Cristobal Colón,descubrimiento de América,economía,encuentro,esclavitud,España,especias,Francia,Inglaterra,Italia,monarquías nacionales,otro,política,Portugal,siglo XIV,siglo XV,sociedad</t>
  </si>
  <si>
    <t>CS_07_03_CO_Recurso320</t>
  </si>
  <si>
    <t>América,descubrimiento,Edad Moderna</t>
  </si>
  <si>
    <t>CS_07_03_CO_Recurso330</t>
  </si>
  <si>
    <t>capitalismo comercial,conquista,descubrimiento de América,Edad Moderna,evaluación,monarquías nacionales,siglos XIV y XV</t>
  </si>
  <si>
    <t>CS_07_03_CO_Recurso340</t>
  </si>
  <si>
    <t>Refuerza tu aprendizaje: El Descubrimiento de América</t>
  </si>
  <si>
    <t>1492,América,catolicismo,Cristobal Colón,Descubrimiento,dos mundos,economía,encuentro,religión,rutas comerciales,siglo XV</t>
  </si>
  <si>
    <t>CS_07_03_CO_Recurso350</t>
  </si>
  <si>
    <t>CS_07_04_CO</t>
  </si>
  <si>
    <t>La Edad Moderna</t>
  </si>
  <si>
    <t xml:space="preserve">Conoce el pensamiento humanista </t>
  </si>
  <si>
    <t>amor,Dante,Erasmo de Rotterdam,Europa,fe,Francesco Petrarca,Humanismo,ideas,pensadores,religión,siglo XIV,siglo XV</t>
  </si>
  <si>
    <t>CS_07_04_CO_Recurso010</t>
  </si>
  <si>
    <t>Identifica las principales características del Humanismo</t>
  </si>
  <si>
    <t>Elogio de la locura,Erasmo de Rotterdam,Garcialso de la Vega,Humanismo,Luis Vives,Miguel Servet,polifonía</t>
  </si>
  <si>
    <t>CS_07_04_CO_Recurso020</t>
  </si>
  <si>
    <t>El arte del Renacimiento</t>
  </si>
  <si>
    <t>belleza,Boticelli,cinquecento,clasicismo,Donatello,edad moderna,El Greco,Florencia,Ghiberti,Grecia,Italia,Leonardo da Vinci,Miguel Ángel,mitología,quatrocento,religión,Renacimiento,Roma,simetría</t>
  </si>
  <si>
    <t>CS_07_04_CO_Recurso030</t>
  </si>
  <si>
    <t>Refuerza tu aprendizaje: La cultura y el arte del siglo XVI</t>
  </si>
  <si>
    <t>arquitectura,arte,cinquecento,edad moderna,escultura,humanismo,Italia,pintura,renacimiento</t>
  </si>
  <si>
    <t>CS_07_04_CO_Recurso040</t>
  </si>
  <si>
    <t>La Reforma</t>
  </si>
  <si>
    <t>DI000445_CO</t>
  </si>
  <si>
    <t>95 tesis,anglicanismo,calvinismo,Calvino,catolicismo,cristianismo,edad moderna,luteranismo,Martín Lutero,protestantismo,Zwinglio</t>
  </si>
  <si>
    <t>CS_07_04_CO_Recurso050</t>
  </si>
  <si>
    <t>Reconoce las características de las nuevas doctrinas protestantes</t>
  </si>
  <si>
    <t>anglicanismo,calvinismo,indulgencias,luteranismo,movimientos sociales,papa,Reforma,siglo XVI</t>
  </si>
  <si>
    <t>CS_07_04_CO_Recurso060</t>
  </si>
  <si>
    <t>La Contrarreforma</t>
  </si>
  <si>
    <t>catolicismo,Concilio de Trento,Contrarreforma,edad moderna,guerras de religión,Iglesia católica,Martín Lutero,Reforma protestante,Santo Oficio</t>
  </si>
  <si>
    <t>CS_07_04_CO_Recurso070</t>
  </si>
  <si>
    <t>Reconoce el conflicto religioso del siglo XVI</t>
  </si>
  <si>
    <t>95 tesis,anglicanismo,calvinismo,concilio de Trento,Contrarreforma,edad moderna,Enrique VIII,indulgencia,Martín Lutero,papado,Reforma protestante,Roma</t>
  </si>
  <si>
    <t>CS_07_04_CO_Recurso080</t>
  </si>
  <si>
    <t>Refuerza tu aprendizaje: La Reforma y la Contrarreforma</t>
  </si>
  <si>
    <t>anglicanismo,calvinismo,Carlos I,Carlos V,casa de Austria,Concilio de Trento,Contrarreforma,edad moderna,Enrique VIII,España,Europa,Felipe II,Francia,Habsburgo,Inglaterra,luteranismo,Martín Lutero,monarquía hispánica,protestantismo,Reforma,Sacro Imperio romano germánico</t>
  </si>
  <si>
    <t>CS_07_04_CO_Recurso090</t>
  </si>
  <si>
    <t>Los avances tecnológicos en el siglo XVI</t>
  </si>
  <si>
    <t>antropocentrismo,avances tecnológicos,ciencia,Copernico,derecho divino,Galilei,geocentrismo,heliocentrismo,Kepler,revolución científica,siglo XVI,teocentrismo</t>
  </si>
  <si>
    <t>CS_07_04_CO_Recurso100</t>
  </si>
  <si>
    <t>El desarrollo filosófico y científico en la Edad Moderna</t>
  </si>
  <si>
    <t>ciencias,crítica,Edad Moderna,Filosofía,hombre,lenguaje,naturaleza,razón,verdad</t>
  </si>
  <si>
    <t>CS_07_04_CO_Recurso110</t>
  </si>
  <si>
    <t>Refuerza tu aprendizaje: La revolución científica y técnica</t>
  </si>
  <si>
    <t>edad moderna,empirismo,método científico,René Descartes,revolución científica</t>
  </si>
  <si>
    <t>CS_07_04_CO_Recurso120</t>
  </si>
  <si>
    <t>Luis XIV, el Rey Sol</t>
  </si>
  <si>
    <t>absolutismo,Derecho Divino,Estado,Europa,Francia,Iglesia,ilustración,Luis XIV,monarquías absolutas</t>
  </si>
  <si>
    <t>CS_07_04_CO_Recurso130</t>
  </si>
  <si>
    <t>Describe la sociedad del Antiguo Régimen</t>
  </si>
  <si>
    <t>Antiguo Régimen,burguesa,campesinado,capitalismo comercial,clase popular urbana,edad moderna,estamento,estamento no privilegiado,estamento privilegiado,feudalismo,mercantilismo,monarquía absoluta</t>
  </si>
  <si>
    <t>CS_07_04_CO_Recurso150</t>
  </si>
  <si>
    <t>El absolutismo</t>
  </si>
  <si>
    <t>VI002006_CO</t>
  </si>
  <si>
    <t>absolutismo,Antiguo Régimen,Bastilla,burguesía,Carlos IV,clero,Constitución de Cádiz,división de poderes,edad moderna,España,estamento,estamento no privilegiado,estamento privilegiado,Fernando VII,Francia,guerra de la Independencia española,Iglesia católica,monarquía absoluta,nobleza,poder divino,República,revolución francesa,rey</t>
  </si>
  <si>
    <t>CS_07_04_CO_Recurso160</t>
  </si>
  <si>
    <t>Refuerza tu aprendizaje: La monarquía absoluta</t>
  </si>
  <si>
    <t>absolutismo,Antiguo Régimen,burocracia,centralismo,derecho divino,Luis XIV de Francia,monarquía absoluta</t>
  </si>
  <si>
    <t>CS_07_04_CO_Recurso170</t>
  </si>
  <si>
    <t>Las ideas de la Ilustración</t>
  </si>
  <si>
    <t>Antiguo Régimen,Campomanes,Carlos III de España,Catalina II de Rusia,Denis Diderot,despotismo ilustrado,edad moderna,Enciclopedia,Federico II de Prusia,Francia,Gaspar Melchor de Jovellanos,Ilustración,Jean-Jacques Rousseau,Jean-Le-Rond d'Alembert,María Teresa de Austria,razón,Voltaire</t>
  </si>
  <si>
    <t>CS_07_04_CO_Recurso180</t>
  </si>
  <si>
    <t>Refuerza tu aprendizaje: La Ilustración</t>
  </si>
  <si>
    <t>Antiguo Régimen,Austria,contrato social,despotismo ilustrado,división de poderes,España,Francia,Ilustración,liberalismo,progreso,Prusia,razón,soberanía nacional</t>
  </si>
  <si>
    <t>CS_07_04_CO_Recurso200</t>
  </si>
  <si>
    <t>Los principales representantes del despotismo ilustrado en Europa</t>
  </si>
  <si>
    <t>absolutismo,Austria,Campomanes,Carlos III,Catalina II,centralismo,edad moderna,España,Federico Guillermo I,Federico II el Grande,Felipe V,Floridablanca,Francia,Imperio ruso,Luis XV,María Teresa de Austria,monarquía absoluta,Pedro I,Prusia</t>
  </si>
  <si>
    <t>CS_07_04_CO_Recurso210</t>
  </si>
  <si>
    <t>Reconoce las características del absolutismo</t>
  </si>
  <si>
    <t>absolutismo,Carlos III,despotismo ilustrado,edad moderna,Estado,Luis XIV,monarquía absoluta</t>
  </si>
  <si>
    <t>CS_07_04_CO_Recurso220</t>
  </si>
  <si>
    <t>Refuerza tu aprendizaje: El despotismo ilustrado</t>
  </si>
  <si>
    <t>absolutismo,despotismo ilustrado,Europa,monarquía absoluta,reforma</t>
  </si>
  <si>
    <t>CS_07_04_CO_Recurso230</t>
  </si>
  <si>
    <t>Proyecto: La Edad Moderna en el siglo XXI</t>
  </si>
  <si>
    <t>Edad Moderna,Ilustración,siglo XVI,siglo XXI,sociedad</t>
  </si>
  <si>
    <t>CS_07_04_CO_Recurso240</t>
  </si>
  <si>
    <t>Competencias: estudio de la guerra de Sucesión española</t>
  </si>
  <si>
    <t>absolutismo,archiduque Carlos de Austria,bando austracista,bando borbónico,bando felipista,Borbón,Carlos II,Corona de Aragón,Corona de Castilla,España,Felipe V,guerra de Sucesión española,Habsburgo,monarquía hispánica,procedimiento</t>
  </si>
  <si>
    <t>CS_07_04_CO_Recurso250</t>
  </si>
  <si>
    <t>absolutismo,América,despotismo ilustrado,edad moderna,Europa,Francia,ilustración,monarquía ,Siglo XVII,Siglo XVIII</t>
  </si>
  <si>
    <t>CS_07_04_CO_Recurso260</t>
  </si>
  <si>
    <t>CS_07_04_CO_Recurso270</t>
  </si>
  <si>
    <t>edad moderna,Europa,evaluación,humanismo,ilustración,reforma y contrareforma,renacimiento,revolución científica,siglos XV-XVI</t>
  </si>
  <si>
    <t>CS_07_04_CO_Recurso280</t>
  </si>
  <si>
    <t>La Ilustración en Hispanoamérica</t>
  </si>
  <si>
    <t>,Carlos III,corona española,criollos,expedición botánica,José Celestino Mutis</t>
  </si>
  <si>
    <t>CS_07_04_CO_Recurso290</t>
  </si>
  <si>
    <t>CS_07_05_CO</t>
  </si>
  <si>
    <t>El colonialismo en América</t>
  </si>
  <si>
    <t>Un paralelo entre colonias</t>
  </si>
  <si>
    <t>administración,América,colonialismo,colonias,control,derechos,economía,España,Francia,Inglaterra,Portugal,reinos</t>
  </si>
  <si>
    <t>CS_07_05_CO_Recurso010</t>
  </si>
  <si>
    <t>El contexto español en los años de la Conquista de América</t>
  </si>
  <si>
    <t>VI002060_CO</t>
  </si>
  <si>
    <t>América,Conquista,España,Europa,Reyes Católicos,siglo XVI</t>
  </si>
  <si>
    <t>CS_07_05_CO_Recurso020</t>
  </si>
  <si>
    <t>Conoce la división social en las colonias españolas</t>
  </si>
  <si>
    <t>blanco,clases sociales,colonia,criollo,mestizo,mulato,raza,zambo</t>
  </si>
  <si>
    <t>CS_07_05_CO_Recurso030</t>
  </si>
  <si>
    <t>Reconoce instituciones económicas en la América española</t>
  </si>
  <si>
    <t>América,colonia,economía,encomienda,esclavitud,España,indígena,mita,trabajo forzoso,yanaconazgo</t>
  </si>
  <si>
    <t>CS_07_05_CO_Recurso040</t>
  </si>
  <si>
    <t>Identifica las instituciones administrativas en América hispánica</t>
  </si>
  <si>
    <t>Casa de Contratación,Consejo de Indias,Gobernaciones,Real Audiencia,Virreinato</t>
  </si>
  <si>
    <t>CS_07_05_CO_Recurso050</t>
  </si>
  <si>
    <t>Reconoce cambios en la organización político-administrativa de América colonial</t>
  </si>
  <si>
    <t>colonización,conquista,esclavitud,exploración,organización política,virreinato</t>
  </si>
  <si>
    <t>CS_07_05_CO_Recurso060</t>
  </si>
  <si>
    <t>Refuerza tu aprendizaje: Las colonias de España</t>
  </si>
  <si>
    <t>América,colonia,colonialismo,economía,España,política,siglo XV,siglo XVI,sociedad</t>
  </si>
  <si>
    <t>CS_07_05_CO_Recurso070</t>
  </si>
  <si>
    <t>El Imperio portugués en el siglo XVI</t>
  </si>
  <si>
    <t>administración,Brasil,caña de azúcar,capitanías,China,Colonia,contrabando,economía,esclavitud,especias,exploración,gobernación,Imperio,India,Japón,oro,Política,Portugal,trata de esclavos,Vasco da Gama</t>
  </si>
  <si>
    <t>CS_07_05_CO_Recurso080</t>
  </si>
  <si>
    <t>Identifica prácticas colonizadoras de España y Portugal</t>
  </si>
  <si>
    <t>administración,América,Colonia,colonización,economía,España,estructura colonial,lenguaje específico,Portugal,sociedad</t>
  </si>
  <si>
    <t>CS_07_05_CO_Recurso090</t>
  </si>
  <si>
    <t xml:space="preserve">Identifica el control colonial de las potencias </t>
  </si>
  <si>
    <t>América del Norte,Antillas,colonialismo,comercio,esclavos,España,Europa,exportación,Francia,Inglaterra,mar Caribe,Portugal</t>
  </si>
  <si>
    <t>CS_07_05_CO_Recurso100</t>
  </si>
  <si>
    <t>Identifica las clases sociales en Brasil</t>
  </si>
  <si>
    <t>Brasil colonial,clases sociales,colonia portuguesa,Reino de Portugal</t>
  </si>
  <si>
    <t>CS_07_05_CO_Recurso110</t>
  </si>
  <si>
    <t>Inglaterra en el siglo XVI</t>
  </si>
  <si>
    <t>13 colonias,administración,economía,Enrique VIII,Inglaterra,Isabel I,María I,política,siglo XVI,sociedad</t>
  </si>
  <si>
    <t>CS_07_05_CO_Recurso120</t>
  </si>
  <si>
    <t>Distingue características de la administración inglesa en América</t>
  </si>
  <si>
    <t>colonización inglesa,corona inglesa,economía,Inglaterra,Norteamérica,organización política,religión,sociedad</t>
  </si>
  <si>
    <t>CS_07_05_CO_Recurso130</t>
  </si>
  <si>
    <t>Conoce rasgos de los colonos que poblaron América del Norte</t>
  </si>
  <si>
    <t>América,colonialismo,Estados Unidos,Europa,Inglaterra,sociedad,Trece colonias</t>
  </si>
  <si>
    <t>CS_07_05_CO_Recurso140</t>
  </si>
  <si>
    <t>La Francia imperial</t>
  </si>
  <si>
    <t>administración,América,colonialismo,Francia,hugonotes,Juan Calvino,protestantismo,Reforma,religión,sociedad</t>
  </si>
  <si>
    <t>CS_07_05_CO_Recurso150</t>
  </si>
  <si>
    <t>Conoce etapas del proceso de colonización francesa en América</t>
  </si>
  <si>
    <t xml:space="preserve"> Canadá, Colonias, colonos, comercio, esclavos, Mar Caribe,aborígenes,América,Antillas,azúcar,Francia</t>
  </si>
  <si>
    <t>CS_07_05_CO_Recurso160</t>
  </si>
  <si>
    <t>Identifica los recursos económicos en las colonias francesas</t>
  </si>
  <si>
    <t>América,colonias,colonización,economía,esclavitud,Francia,Norteamérica,pieles</t>
  </si>
  <si>
    <t>CS_07_05_CO_Recurso170</t>
  </si>
  <si>
    <t>Refuerza tu aprendizaje: El colonialismo de otras potencias europeas</t>
  </si>
  <si>
    <t>América,colonia,colonialismo,economía,Europa,exploración,Francia,Holanda,Inglaterra,política,Portugal,siglo XVI,sociedad</t>
  </si>
  <si>
    <t>CS_07_05_CO_Recurso180</t>
  </si>
  <si>
    <t>Competencias: escribe un texto sobre el colonialismo en América</t>
  </si>
  <si>
    <t>América,argumentación,colonización,conquista,crónicas,esclavitud,España,Francia,géneros literarios,Inglaterra,mestizaje,Portugal,sincretismo,texto</t>
  </si>
  <si>
    <t>CS_07_05_CO_Recurso190</t>
  </si>
  <si>
    <t>Proyecto: Fray Bartolomé de las Casas y la esclavitud</t>
  </si>
  <si>
    <t>África,América,esclavitud,Fray Bartolomé de las Casas,mano de obra,siglo XV,siglo XVI</t>
  </si>
  <si>
    <t>CS_07_05_CO_Recurso200</t>
  </si>
  <si>
    <t>América,Colonia,colonialismo,cultura,economía,España,Estados Unidos,Francia,Inglaterra,política,Portugal,sociedad</t>
  </si>
  <si>
    <t>CS_07_05_CO_Recurso210</t>
  </si>
  <si>
    <t>CS_07_05_CO_Recurso220</t>
  </si>
  <si>
    <t>África,América,Asia,colonización,España,Europa,Francia,Inglaterra,Portugal</t>
  </si>
  <si>
    <t>CS_07_05_CO_Recurso230</t>
  </si>
  <si>
    <t>Refuerza tu aprendizaje: Los tipos de colonización</t>
  </si>
  <si>
    <t>,América,Colonia,Colonización,Conquista,España,Europa,Francia,Inglaterra,Portugal,Siglo XVI</t>
  </si>
  <si>
    <t>CS_07_05_CO_Recurso240</t>
  </si>
  <si>
    <t>CS_07_06_CO</t>
  </si>
  <si>
    <t>La Colonia en la Nueva Granada</t>
  </si>
  <si>
    <t>La evolución político-administrativa en la Nueva Granada</t>
  </si>
  <si>
    <t>cabildo,capital,Cartagena,ciudad,conquista,evolución,fundación,gobernadores,Nueva Granada,político-administrativo,Santa Fe de Bogotá,virreinato</t>
  </si>
  <si>
    <t>CS_07_06_CO_Recurso010</t>
  </si>
  <si>
    <t>Conoce las Reformas borbónicas</t>
  </si>
  <si>
    <t>Borbones,economía,España,indígenas,Nueva Granada,Reformas borbónicas,sociedad</t>
  </si>
  <si>
    <t>CS_07_06_CO_Recurso030</t>
  </si>
  <si>
    <t>Refuerza tu aprendizaje: La organización político-administrativa en la Colonia</t>
  </si>
  <si>
    <t>administración,Colombia,Colonia,Nueva Granada,organización,política,siglos XVI-XVII</t>
  </si>
  <si>
    <t>CS_07_06_CO_Recurso040</t>
  </si>
  <si>
    <t>Conoce la distribución de la tierra en la Nueva Granada</t>
  </si>
  <si>
    <t>capitulaciones,Carta Patente,Cédula del Pardo,Colonia,contratos,derecho de propiedad,donaciones de tierras,mercedes de tierras,reparticiones,resguardo,tenencia de la tierra</t>
  </si>
  <si>
    <t>CS_07_06_CO_Recurso060</t>
  </si>
  <si>
    <t>La economía en la Nueva Granada</t>
  </si>
  <si>
    <t>agricultura,artesanía,comercio,cultivo,encomienda,esclavitud,ganadería,hacienda,indígenas,minería,mita,Nuevo Reino de Granada,oro,trabajo</t>
  </si>
  <si>
    <t>CS_07_06_CO_Recurso070</t>
  </si>
  <si>
    <t>Identifica las actividades económicas en la Nueva Granada</t>
  </si>
  <si>
    <t>agricultura,artesanía,Colonia,comunidades indígenas,economía,encomienda,ganadería,minería,mita,Nueva Granada,trabajo</t>
  </si>
  <si>
    <t>CS_07_06_CO_Recurso080</t>
  </si>
  <si>
    <t>Conoce funciones y características de la Real Hacienda</t>
  </si>
  <si>
    <t>burguesía,cajas reales,colonia,comercio,economía,España,impuestos,mercantilismo,Nueva Granada,Real Hacienda,sociedad,tributo de Indias</t>
  </si>
  <si>
    <t>CS_07_06_CO_Recurso090</t>
  </si>
  <si>
    <t>Refuerza tu aprendizaje: La economía colonial</t>
  </si>
  <si>
    <t>actividades económicas,Colombia,Colonia,colonialismo,colonización,economía,esclavitud,España,impuestos,Nueva Granada,Real Hacienda,tierra,trabajo forzado</t>
  </si>
  <si>
    <t>CS_07_06_CO_Recurso100</t>
  </si>
  <si>
    <t>Relaciona las castas en la sociedad colonial</t>
  </si>
  <si>
    <t>blancos,castas,colonia,criollos,esclavos,España,estructura social,mestizos,mulatos,Nueva Granada,sociedad</t>
  </si>
  <si>
    <t>CS_07_06_CO_Recurso110</t>
  </si>
  <si>
    <t>Refuerza tu aprendizaje: La sociedad colonial</t>
  </si>
  <si>
    <t>blancos,castas,Colombia,colonia,esclavos,España,españoles,indígenas,mestizaje,mestizos,pureza de la sangre,sociedad</t>
  </si>
  <si>
    <t>CS_07_06_CO_Recurso120</t>
  </si>
  <si>
    <t>La Iglesia católica en la Nueva Granada</t>
  </si>
  <si>
    <t>La iglesia católica en Colombia</t>
  </si>
  <si>
    <t>América,catolicismo,Colombia,evangelización,Iglesia,misión,Nueva Granada,órdenes mendicantes,sacerdotes,sincretismo</t>
  </si>
  <si>
    <t>CS_07_06_CO_Recurso130</t>
  </si>
  <si>
    <t>Refuerza tu aprendizaje: La Iglesia en la sociedad colonial</t>
  </si>
  <si>
    <t>América,catolicismo,Colombia,colonia,iglesia,misión,órdenes mendicantes,sociedad</t>
  </si>
  <si>
    <t>CS_07_06_CO_Recurso140</t>
  </si>
  <si>
    <t>El arte en la Nueva Granada</t>
  </si>
  <si>
    <t>El Barroco en América</t>
  </si>
  <si>
    <t>arquitectura,arte,barroco,Colombia,escultura,España,Europa,literatura,manierismo,pintura,Renacimiento,Tunja</t>
  </si>
  <si>
    <t>CS_07_06_CO_Recurso150</t>
  </si>
  <si>
    <t>Conoce aspectos del arte colonial en la Nueva Granada</t>
  </si>
  <si>
    <t>arquitectura,arte,colonia,escultura,Nueva Granada,pintura,religión</t>
  </si>
  <si>
    <t>CS_07_06_CO_Recurso160</t>
  </si>
  <si>
    <t>Refuerza tu aprendizaje: El arte colonial</t>
  </si>
  <si>
    <t>arte,barroco,Colombia,colonia,España,Europa,Iglesia,Nueva Granada,Quito,Renacimiento,siglo XVI,siglo XVII</t>
  </si>
  <si>
    <t>CS_07_06_CO_Recurso170</t>
  </si>
  <si>
    <t>Competencias: análisis del arte barroco neogranadino</t>
  </si>
  <si>
    <t>América,arquitectura,arte,barroco,Colombia,comentario de texto,criollo,escultura,México,Nueva Granada,pintura,Quito,Renacimiento,Tunja</t>
  </si>
  <si>
    <t>CS_07_06_CO_Recurso180</t>
  </si>
  <si>
    <t>Proyecto: estudio de la condición de la mujer en la Nueva Granada</t>
  </si>
  <si>
    <t>administración,Colombia,Colonia,economía,educación,mujer,Nuevo Reino de Granada,política,religión,sociedad</t>
  </si>
  <si>
    <t>CS_07_06_CO_Recurso190</t>
  </si>
  <si>
    <t>Banco de actividades: La Colonia en la Nueva Granada</t>
  </si>
  <si>
    <t>arte,barroco,Colombia,economía,Iglesia,impuestos,Nueva Granada,política,religión,sociedad</t>
  </si>
  <si>
    <t>CS_07_06_CO_Recurso200</t>
  </si>
  <si>
    <t>CS_07_06_CO_Recurso210</t>
  </si>
  <si>
    <t>administración,América,colonia,economía,España,Francia,indígenas,Inglaterra,mano de obra,Nueva Granada,política,sociedad,tierras</t>
  </si>
  <si>
    <t>CS_07_06_CO_Recurso220</t>
  </si>
  <si>
    <t>CS_07_07_CO</t>
  </si>
  <si>
    <t>Geografía física y humana de Europa, Asia y África</t>
  </si>
  <si>
    <t>Identifica aspectos de la geografía física y humana de Europa, Asia y África</t>
  </si>
  <si>
    <t>África,Asia,Europa,extensión,Geografía física,geografía humana,hidrografía,lengua,población,religión</t>
  </si>
  <si>
    <t>CS_07_07_CO_Recurso010</t>
  </si>
  <si>
    <t>El relieve, costas y aguas de Europa</t>
  </si>
  <si>
    <t>El relieve, ríos, mares y costas de Europa,El relieve, ríos, mares y costas de Europa (mudo)</t>
  </si>
  <si>
    <t>Alpes,Alpes Dináricos,Alpes Escandinavos,Apeninos,Cárpatos,Cáucaso,Cerdeña,Córcega,costa,Danubio,Dniéper,Dniéster,Don,Duero,Dviná Occidental,Dviná Septentrional,Ebro,Elba,Gran Llanura Europea,Guadalquivir,Islandia,Islas Británicas,Loira,Macizo Central,Mar Báltico,Mar del Norte,Mar Mediterráneo,Mar Negro,montes Balcanes,Pechora,península Balcánica,península Escandinava,península Ibérica,península Itálica,Pirineos,Po,relieve,Rin,río,Ródano,Sena,Sicilia,Tajo,Támesis,Tíber,Urales,vertiente hidrográfica,Vístula,Volga</t>
  </si>
  <si>
    <t>CS_07_07_CO_Recurso020</t>
  </si>
  <si>
    <t>Identifica el relieve de Europa</t>
  </si>
  <si>
    <t>Alpes,Alpes Escandinavos,Apeninos,Cárpatos,Cáucaso,Europa,Gran Llanura Europea,macizo Central,medio físico,montes Balcanes,Pirineos,relieve,Urales</t>
  </si>
  <si>
    <t>No Coincide</t>
  </si>
  <si>
    <t>CS_07_07_CO_Recurso040</t>
  </si>
  <si>
    <t>Conoce los climas de Europa</t>
  </si>
  <si>
    <t>clasificación,Europa,invierno,lluvia,temperatura,verano</t>
  </si>
  <si>
    <t>CS_07_07_CO_Recurso050</t>
  </si>
  <si>
    <t>Conoce los ríos y mares de Europa</t>
  </si>
  <si>
    <t>Danubio,Europa,Mar Báltico,Mar Negro,Mar Tirreno,mares,Po,ríos,Sena,Támesis</t>
  </si>
  <si>
    <t>CS_07_07_CO_Recurso060</t>
  </si>
  <si>
    <t>Identifica características de la economía en Europa</t>
  </si>
  <si>
    <t>economía,EURO,Europa,inversión,sectores de la economía</t>
  </si>
  <si>
    <t>CS_07_07_CO_Recurso080</t>
  </si>
  <si>
    <t>Refuerza tu aprendizaje: Aspecto físico y humano de Europa</t>
  </si>
  <si>
    <t>clima,economía,esperanza de vida,EURO,Europa,Geografía física,Geografía humana,producción industrial,sectores de la economía.</t>
  </si>
  <si>
    <t>CS_07_07_CO_Recurso090</t>
  </si>
  <si>
    <t>El relieve de Asia</t>
  </si>
  <si>
    <t>El relieve de Asia,El relieve de Asia (mudo)</t>
  </si>
  <si>
    <t>arrozal,Asia,cordillera,cuenca,desierto,isla,lago,llanura,mar,meseta,montaña,monte,monzón,océano,península,relieve,relieve asiático,río,septentrional,sudoriental</t>
  </si>
  <si>
    <t>CS_07_07_CO_Recurso100</t>
  </si>
  <si>
    <t>Los climas del continente asiático</t>
  </si>
  <si>
    <t>Asia,clima,clima ecuatorial,clima ecuatorial lluvioso,Continentes,desierto,monzones,polar,Siberia</t>
  </si>
  <si>
    <t>CS_07_07_CO_Recurso110</t>
  </si>
  <si>
    <t>Conoce la tundra</t>
  </si>
  <si>
    <t>arbusto,conífera,hongo,líquen,musgo,paisaje,paisaje polar,tundra</t>
  </si>
  <si>
    <t>CS_07_07_CO_Recurso120</t>
  </si>
  <si>
    <t>Identifica los recursos hídricos y la problemática del agua en Asia</t>
  </si>
  <si>
    <t>acuífero,agua dulce,agua salada,arroz,central hidroeléctrica,cuenca fluvial,delta,desembocadura,monzones,río,salinidad,salobre</t>
  </si>
  <si>
    <t>CS_07_07_CO_Recurso130</t>
  </si>
  <si>
    <t>Sitúa en el mapa algunos Estados de Asia</t>
  </si>
  <si>
    <t>Afganistán,Arabia Saudí,Asia,Brunei,China,Corea del Sur,Estado,Filipinas,geografía política,India,Indonesia,Irán,Japón,Kazajstán,Mongolia,Myanmar,Nepal,Omán,República de Corea,Sri Lanka,Taiwan,Turquía,Vietnam,Yemen</t>
  </si>
  <si>
    <t>G1</t>
  </si>
  <si>
    <t>CS_07_07_CO_Recurso140</t>
  </si>
  <si>
    <t>Identifica características de las actividades económicas del continente asiático</t>
  </si>
  <si>
    <t>agricultura,Asia,consumo.,economía,industria,minería,población,sectores de la economía,servicios</t>
  </si>
  <si>
    <t>CS_07_07_CO_Recurso150</t>
  </si>
  <si>
    <t>Refuerza tu aprendizaje: Aspecto físico y humano de Asia</t>
  </si>
  <si>
    <t>actividades económicas,Asia,clima,economía,geografía,geografía física,geografía humana,geografía política,religión,sociedad,vientos</t>
  </si>
  <si>
    <t>CS_07_07_CO_Recurso160</t>
  </si>
  <si>
    <t>El relieve de África</t>
  </si>
  <si>
    <t>El relieve de África,El relieve de África (mudo)</t>
  </si>
  <si>
    <t>África,altiplano,cordillera,cubeta,cuenca,desierto,fosa tectónica,isla,lago,llanura,mar,meseta,montaña,monte,océano,península,relieve,relieve africano,río,sabana,septentrional,sudoriental</t>
  </si>
  <si>
    <t>CS_07_07_CO_Recurso170</t>
  </si>
  <si>
    <t>Conoce los climas del continente africano</t>
  </si>
  <si>
    <t>África,clima,desiertos,lluvias,selva tropical,variabilidad térmica,vegetación</t>
  </si>
  <si>
    <t>CS_07_07_CO_Recurso180</t>
  </si>
  <si>
    <t>Reconoce los ríos y lagos de África</t>
  </si>
  <si>
    <t>África,caudal,lago,lago Chad,lago Victoria,río,río Congo,río Níger,río Nilo</t>
  </si>
  <si>
    <t>CS_07_07_CO_Recurso200</t>
  </si>
  <si>
    <t>Refuerza tu aprendizaje: Aspecto físico y humano de África</t>
  </si>
  <si>
    <t>CS_07_07_CO_Recurso210</t>
  </si>
  <si>
    <t>Competencias: diseño de un cuadro comparativo del flujo migratorio reciente en Europa, Asia y África</t>
  </si>
  <si>
    <t>actualidad,África,Asia,continentes,emigración,esquema,estudio,Europa,expresión escrita,interpretación,mapa conceptual,migración,procedimiento,síntesis</t>
  </si>
  <si>
    <t>CS_07_07_CO_Recurso220</t>
  </si>
  <si>
    <t>Banco de actividades: Geografía física y humana de Europa, Asia y África</t>
  </si>
  <si>
    <t>CS_07_07_CO_Recurso230</t>
  </si>
  <si>
    <t>CS_07_07_CO_Recurso240</t>
  </si>
  <si>
    <t>África,Asia,clima,economía,Europa,Geografía,Geografía física,Geografía humana,población,vegetación</t>
  </si>
  <si>
    <t>CS_07_07_CO_Recurso250</t>
  </si>
  <si>
    <t>Proyecto: estudio de las religiones en el Antiguo continente</t>
  </si>
  <si>
    <t>CS_07_07_CO_Recurso260</t>
  </si>
  <si>
    <t>Los climas y paisajes de la Europa continental</t>
  </si>
  <si>
    <t>clima,clima continental,Europa,lluvia,paisaje,paisaje continental,precipitaciones,temperatura</t>
  </si>
  <si>
    <t>CS_07_07_CO_Recurso270</t>
  </si>
  <si>
    <t>Los climas y paisajes de la Europa mediterránea</t>
  </si>
  <si>
    <t>clima,clima mediterráneo,Europa,lluvia,paisaje,paisaje mediterráneo,precipitaciones,temperatura</t>
  </si>
  <si>
    <t>CS_07_07_CO_Recurso280</t>
  </si>
  <si>
    <t>Los climas y paisajes de la Europa atlántica</t>
  </si>
  <si>
    <t>clima,clima atlántico,clima oceánico,Europa,lluvia,paisaje,paisaje atlántico,paisaje oceánico,precipitaciones,temperatura</t>
  </si>
  <si>
    <t>CS_07_07_CO_Recurso290</t>
  </si>
  <si>
    <t>CS_07_08_CO</t>
  </si>
  <si>
    <t>Geografía física y humana de América,  Oceanía y la Antártida</t>
  </si>
  <si>
    <t>Un recorrido por el paisaje de América</t>
  </si>
  <si>
    <t>altiplanos,América,América Central,América del Sur,bosques templados,llanos,paisaje,pampa,Polo Norte,praderas,selvas tropicales,tundra</t>
  </si>
  <si>
    <t>CS_07_08_CO_Recurso010</t>
  </si>
  <si>
    <t>El relieve de América</t>
  </si>
  <si>
    <t>El relieve de América del Norte y Central,El relieve de América del Norte y Central (mudo),El relieve de América del Sur,El relieve de América del Sur (mudo)</t>
  </si>
  <si>
    <t>altiplano,América,archipiélago,cañón,catarata,cordillera,cuenca,desierto,estepa,isla,lago,llanura,mar,meseta,montaña,monte,océano,pampa,península,pradera,relieve,relieve americano,río,septentrional,sierra,sudoriental,volcán</t>
  </si>
  <si>
    <t>CS_07_08_CO_Recurso020</t>
  </si>
  <si>
    <t>Sitúa los elementos del relieve americano</t>
  </si>
  <si>
    <t>América,Andes,Apalaches,Baja California,Gran Chaco,macizo de las Guayanas,Mato Grosso,medio físico,montañas Rocosas,Patagonia,península de Yucatán,península del Labrador,relieve</t>
  </si>
  <si>
    <t>CS_07_08_CO_Recurso030</t>
  </si>
  <si>
    <t>Identifica accidentes geográficos del continente americano</t>
  </si>
  <si>
    <t>accidentes geográficos,América,Geografía física,relieve</t>
  </si>
  <si>
    <t>CS_07_08_CO_Recurso040</t>
  </si>
  <si>
    <t>Los medios cálidos: paisajes ecuatoriales y tropicales</t>
  </si>
  <si>
    <t>bosque de galería,bosque tropical,deforestación,estación húmeda,estación seca,jungla,manglar,paisaje,paisaje ecuatorial,paisaje tropical,plantación,selva</t>
  </si>
  <si>
    <t>CS_07_08_CO_Recurso050</t>
  </si>
  <si>
    <t>Identifica las características de la selva tropical de América</t>
  </si>
  <si>
    <t>América,biodiversidad,fauna,humedad,jungla,medio arborícola,paisaje ecuatorial,selva,vegetación</t>
  </si>
  <si>
    <t>CS_07_08_CO_Recurso060</t>
  </si>
  <si>
    <t>El clima en el continente americano</t>
  </si>
  <si>
    <t>América,configuración continental,corriente de Humboldt,corrientes marinas,costa pacífica,disposición del relieve,distribución climática americana,ecuatorial,frío con lluvias continuas,pisos térmicos,seco desértico,seco estepario,templado,tropical,tundra</t>
  </si>
  <si>
    <t>CS_07_08_CO_Recurso070</t>
  </si>
  <si>
    <t>Los medios fríos: paisajes polares y de alta montaña en América</t>
  </si>
  <si>
    <t>bosque caducifolio,clima,conífera,cordillera,cumbre,desierto frío,fauna,glaciar,hielo,paisaje,paisaje de alta montaña,paisaje polar,pasto,prado,relieve,tundra,valle,vegetación</t>
  </si>
  <si>
    <t>CS_07_08_CO_Recurso080</t>
  </si>
  <si>
    <t>Ríos, lagos y mares de América</t>
  </si>
  <si>
    <t>Los ríos, mares y costas de América del Norte y Central,Los ríos, mares y costas de América del Norte y Central (mudo),Los ríos, mares y costas de América del Sur,Los ríos, mares y costas de América del Sur (mudo)</t>
  </si>
  <si>
    <t>agua,Amazonas,Ámérica,Colorado,lago,mar,Michigan,Misisipi,Ontario,Orinoco,presa,río</t>
  </si>
  <si>
    <t>CS_07_08_CO_Recurso090</t>
  </si>
  <si>
    <t>Sitúa los distintos ríos americanos</t>
  </si>
  <si>
    <t>Amazonas,América,Colorado,hidrografía,Madeira,medio físico,Mississippi,Missouri,Negro,Paraná,río,San Lorenzo,Uruguay,vertiente fluvial,Yukón</t>
  </si>
  <si>
    <t>CS_07_08_CO_Recurso100</t>
  </si>
  <si>
    <t>Identifica los principales ríos, lagos y mares de América</t>
  </si>
  <si>
    <t>agua,Amazonas,Ámérica,Colorado,lago,Lago Superior,mar,Mississippi,Orinoco,presa,río,Río de la Plata,vertiente</t>
  </si>
  <si>
    <t>CS_07_08_CO_Recurso110</t>
  </si>
  <si>
    <t>La diversidad humana del continente americano</t>
  </si>
  <si>
    <t>afrodescendientes,continente americano,diversidad étnica,indígenas,mestizaje,mestizos,multiculturalismo</t>
  </si>
  <si>
    <t>CS_07_08_CO_Recurso120</t>
  </si>
  <si>
    <t>Conoce generalidades de la economía del continente americano</t>
  </si>
  <si>
    <t>agricultura,América,América Latina,cultivos extensivos,desarrollo,industria,Norteamérica,pobreza,servicios,urbanización</t>
  </si>
  <si>
    <t>CS_07_08_CO_Recurso130</t>
  </si>
  <si>
    <t>Refuerza tu aprendizaje: Geografía física y humana de América</t>
  </si>
  <si>
    <t>América,América Latina,castellano,clima,economía,esclavitud,Estados Unidos,fauna,flora,Geografía física,Geografía humana,hidrografía,Inglés,relieve,sectores de la economía</t>
  </si>
  <si>
    <t>CS_07_08_CO_Recurso140</t>
  </si>
  <si>
    <t>El relieve de Oceanía</t>
  </si>
  <si>
    <t>El relieve de Oceanía,El relieve de Oceanía (mudo)</t>
  </si>
  <si>
    <t>,archipiélago,arrecife,atolón,Australia,Ayers Rock,cordillera,cuenca,desierto,estepa,Gladstone,Haleakala,Hawai,isla,lago,llanura,meseta,montaña,monte,monte Aspiring,monte MacDonell,Nueva Zelanda,Oceanía,océano,onte Cook,Parque Nacional,península,Polinesia,relieve,relieve australiano,río,septentrional,sierra,volcán</t>
  </si>
  <si>
    <t>CS_07_08_CO_Recurso150</t>
  </si>
  <si>
    <t>Los climas de Oceanía</t>
  </si>
  <si>
    <t>Australia,cadena de montañas,clima,clima ecuatorial,clima seco,escudo australiano,helechos,humedad,la Gran Cadena Divisoria,manglares,Nueva Guinea,Nueva Zelanda,Oceanía,océano,precipitaciones,sabana,selva lluviosa,sequía,Tasmania,temperaturas medias,tierras bajas centrales,vientos</t>
  </si>
  <si>
    <t>CS_07_08_CO_Recurso160</t>
  </si>
  <si>
    <t>Ríos, lagos y mares de Oceanía</t>
  </si>
  <si>
    <t>Los ríos, mares y costas de Oceanía,Los ríos, mares y costas de Oceanía (mudo)</t>
  </si>
  <si>
    <t>agua,cuenca fluvial,lago,mar,Oceanía,río,vertiente</t>
  </si>
  <si>
    <t>CS_07_08_CO_Recurso170</t>
  </si>
  <si>
    <t>Conoce características del aspecto físico de Oceanía</t>
  </si>
  <si>
    <t>Alpes del Sur,Australia,clima subecuatorial,cordillera Central,monte Cook,monzones,Nueva Guinea,Nueva Zelanda,Pacífico,selva tropical,vientos alisios</t>
  </si>
  <si>
    <t>CS_07_08_CO_Recurso180</t>
  </si>
  <si>
    <t>Conoce la población de Oceanía</t>
  </si>
  <si>
    <t>aborígenes,anakas,Australia,australianos,chamorros,colonización,europeos,maoríes,Nueva Zelanda,Oceanía,Pacífico Central,papúas,polinesios,tasmanios</t>
  </si>
  <si>
    <t>CS_07_08_CO_Recurso190</t>
  </si>
  <si>
    <t>Identifica las principales actividades económicas de Oceanía</t>
  </si>
  <si>
    <t>agricultura,Australia,economía,industria,metales,Oceanía,sectores de la economía,turismo</t>
  </si>
  <si>
    <t>CS_07_08_CO_Recurso200</t>
  </si>
  <si>
    <t>Refuerza tu aprendizaje: Geografía física y humana de Oceanía</t>
  </si>
  <si>
    <t>Australia,climas,economía,geografía física,geografía humana,hidrografía,mar,Oceanía,relieve,ríos</t>
  </si>
  <si>
    <t>CS_07_08_CO_Recurso210</t>
  </si>
  <si>
    <t>Expediciones a la Antártida</t>
  </si>
  <si>
    <t>Antártida,Barrera Ross,Círculo Polar Antártico,Dumont d'Urville,Edmund Hillary,Ernest Shackleton,expedición transantártica,expediciones,James Cook,James Ross,monte Erebus,perros,Polo Sur,Richard Byrd,Roald Amundsen,Robert Scott,Tierra de Adelia,Tierra de Byrd,trineos</t>
  </si>
  <si>
    <t>CS_07_08_CO_Recurso220</t>
  </si>
  <si>
    <t>Refuerza tu aprendizaje: Geografía física y humana de la Antártida</t>
  </si>
  <si>
    <t>Antártida,banquisas,calentamiento global,clima,exploración,fauna,flora,geografía física,geografía humana,medio ambiente,posición geográfica,sociedad,turismo</t>
  </si>
  <si>
    <t>CS_07_08_CO_Recurso230</t>
  </si>
  <si>
    <t>administración,América,Antártida,Atlántico,climas,continentes,economía,geografía física,geografía humana,hidrografía,Oceanía,océanos,Pacífico,relieve</t>
  </si>
  <si>
    <t>CS_07_08_CO_Recurso260</t>
  </si>
  <si>
    <t>CS_07_08_CO_Recurso270</t>
  </si>
  <si>
    <t>América,Antártida,clima,continente,economía,hidrografía,minería,Oceanía,población,producción agrícola,relieve</t>
  </si>
  <si>
    <t>CS_07_08_CO_Recurso280</t>
  </si>
  <si>
    <t>Competencias: análisis del relieve de Oceanía</t>
  </si>
  <si>
    <t>análisis,atlas,geografía física,interpretación,lectura,mapa,medio físico,Oceanía,relieve</t>
  </si>
  <si>
    <t>CS_07_08_CO_Recurso290</t>
  </si>
  <si>
    <t>Proyecto: estudio del río Amazonas</t>
  </si>
  <si>
    <t>América,análisis,cultura,curso,economía,evaluación,expresión escrita,hidrología,interpretación,investigación,objetivo,planificación,proyecto,régimen fluvial,río Amazonas,síntesis,trabajo colaborativo,vertiente</t>
  </si>
  <si>
    <t>CS_07_08_CO_Recurso300</t>
  </si>
  <si>
    <t>CS_07_09_CO</t>
  </si>
  <si>
    <t>Geografía física de Colombia</t>
  </si>
  <si>
    <t>La posición geoastronómica de Colombia y sus consecuencias</t>
  </si>
  <si>
    <t>Colombia,hemisferio norte,hemisferio occidental,órbita geoestacionaria,paralelo del ecuador,posición astronómica,posición geográfica</t>
  </si>
  <si>
    <t>CS_07_09_CO_Recurso010</t>
  </si>
  <si>
    <t xml:space="preserve">Refuerza tu aprendizaje: La posición geográfica y astronómica de Colombia </t>
  </si>
  <si>
    <t>astronomía,Colombia,geografía,hemisferio norte,hemisferio occidental,paralelo del ecuador,posición astronómica,posición geográfica,puntos extremos</t>
  </si>
  <si>
    <t>CS_07_09_CO_Recurso020</t>
  </si>
  <si>
    <t>La intervención del paisaje en Colombia</t>
  </si>
  <si>
    <t>carreteras,Colombia,colonización,cultivos extensivos,dique,embalses,fracking,infraestructura,potrerización,ríos,tala</t>
  </si>
  <si>
    <t>CS_07_09_CO_Recurso030</t>
  </si>
  <si>
    <t>Refuerza tu aprendizaje: El paisaje geográfico de Colombia</t>
  </si>
  <si>
    <t>bosqueandino,bosquetropical,Colombia,costa,ecosistemas,llanura,montaña,nevado,páramo,sabana,selva</t>
  </si>
  <si>
    <t>CS_07_09_CO_Recurso040</t>
  </si>
  <si>
    <t>Historia geológica de Colombia</t>
  </si>
  <si>
    <t>arcaica,cenozoica,Colombia,cuaternaria,Eras geológicas,Evolución geológica,geología,Geomorfología,mesozoica,paleozoica,sedimentos,tectonismo,vulcanismo</t>
  </si>
  <si>
    <t>CS_07_09_CO_Recurso050</t>
  </si>
  <si>
    <t>Conoce la historia geológica de Colombia</t>
  </si>
  <si>
    <t>Antropozoica,Colombia,cordilleras andinas,Mesozoica,Nazca,Paleozoica,pliegues,Precámbrica,sedimentos,tectónicos</t>
  </si>
  <si>
    <t>CS_07_09_CO_Recurso060</t>
  </si>
  <si>
    <t>Características del relieve de Colombia</t>
  </si>
  <si>
    <t>Archipiélagos,Colombia,Cordillera de los Andes,Gorgona,llanura oriental,llanuras costeras,Malpelo,Mar Caribe,Océano Pacífico,Providencia,San Andrés,Serranía de la Macarena,Serranía del Baudó,Serranía del Cocuy,Serranía del Darién,Sierra Nevada de Santa Marta,valles interandinos</t>
  </si>
  <si>
    <t>CS_07_09_CO_Recurso070</t>
  </si>
  <si>
    <t>Identifica características de las llanuras costeras e islas de Colombia</t>
  </si>
  <si>
    <t>Bloqueado</t>
  </si>
  <si>
    <t>cmarquez</t>
  </si>
  <si>
    <t>altitud,altura,América Latina,biodiversidad,Colombia,depresión,islas,litoral,llanuras costeras,pluviosidad,región,relieve,superficie plana</t>
  </si>
  <si>
    <t>CS_07_09_CO_Recurso080</t>
  </si>
  <si>
    <t xml:space="preserve">Reconoce características del relieve plano y quebrado de Colombia </t>
  </si>
  <si>
    <t>Amazonía,Caribe,Colombia,geografía física,llanuras,montañas,Orinoquía,Pacífico,Región Andina,regiones,relieve,relieve plano,relieve quebrado</t>
  </si>
  <si>
    <t>CS_07_09_CO_Recurso090</t>
  </si>
  <si>
    <t>Refuerza tu aprendizaje: Geomorfología y relieve de Colombia</t>
  </si>
  <si>
    <t>actividad sísmica,altiplanos,Colombia,costas,geomorfología,llanura,pisos térmicos,regiones naturales,relieve,sistema montañoso,unidades de relieve,vulcanismo</t>
  </si>
  <si>
    <t>CS_07_09_CO_Recurso100</t>
  </si>
  <si>
    <t>Características de la hidrografía de Colombia</t>
  </si>
  <si>
    <t>Ciénada Grande del Magdalena,Colombia,Laguna de Tota,río Amazonas,río Ariari,río Cauca,río Guaviare,río Guayabero,río Magdalena,río Meta,río Mira,río Orinoco,río Patía,río Putumayo,río Ranchería</t>
  </si>
  <si>
    <t>CS_07_09_CO_Recurso110</t>
  </si>
  <si>
    <t>Identifica características de las verientes hidrográficas de Colombia</t>
  </si>
  <si>
    <t>Amazonas,Caribe,Catatumbo,Cauca,cuenca,hidrografía,Magdalena,Orinoco,región,ríos,vertientes de Colombia</t>
  </si>
  <si>
    <t>CS_07_09_CO_Recurso120</t>
  </si>
  <si>
    <t>Reconoce características de las ciénagas y embalses del Colombia</t>
  </si>
  <si>
    <t>, La Regadera,ciénaga,Colombia,economía,embalse,Guatapé,laguna,represa,Santa Marta</t>
  </si>
  <si>
    <t>CS_07_09_CO_Recurso130</t>
  </si>
  <si>
    <t>Refuerza tu aprendizaje: Hidrografía de Colombia</t>
  </si>
  <si>
    <t xml:space="preserve"> San Jorge,Amazonas,Caquetá,Cauca,caudal,Colombia,cuenca hidrográfica,glaciar,Magdalena,manglar,Meta,Orinoco,Patía,Sinú,Vertiente del Caribe,Vertiente del Pacífico,Vichada</t>
  </si>
  <si>
    <t>CS_07_09_CO_Recurso140</t>
  </si>
  <si>
    <t>La diversidad climática en Colombia</t>
  </si>
  <si>
    <t>biodiveresidad,clima,Colombia,desierto,fauna,flora,humedad,lluvias,regiones,sabana,seco,selva,tropical</t>
  </si>
  <si>
    <t>CS_07_09_CO_Recurso150</t>
  </si>
  <si>
    <t>Refuerza tu aprendizaje: La clasificación de los climas en Colombia</t>
  </si>
  <si>
    <t>biodiversidad,clima,Colombia,fauna,flora,invierno,lluvia,montaña,páramo,pisos térmicos,sabana tropical,seco,selva tropical</t>
  </si>
  <si>
    <t>CS_07_09_CO_Recurso160</t>
  </si>
  <si>
    <t>Competencias: elaboración de un mapa físico de Colombia</t>
  </si>
  <si>
    <t>altiplano cundiboyacense,Colombia,cordillera central,cordillera de los Andes,cordillera occidental,cordillera oriental,costa,lago,litoral,macizo Galaico,mapa físico,mar Caribe,nevados,Océano PacíficoOcéano Atlántico,relieve,río,río Magdalena,Selva del Amazonas,Sierra Nevada de Santa Marta,volcanes</t>
  </si>
  <si>
    <t>CS_07_09_CO_Recurso170</t>
  </si>
  <si>
    <t>Proyecto: estudio del territorio y de las actividades económicas</t>
  </si>
  <si>
    <t>análisis,Colombia,concepto,costa,evaluación,interpretación,investigación,litoral,mar,medio físico,objetivo,planificación,presentación,proyecto,relieve,río,síntesis,trabajo colaborativo</t>
  </si>
  <si>
    <t>CS_07_09_CO_Recurso180</t>
  </si>
  <si>
    <t>clima,Colombia,elevaciones,eras,geografía física,hidrografía,latitud,llanuras,longitud,placas tectónicas,puntos extremos,relieve,sismicidad,superficie,vulcanismo</t>
  </si>
  <si>
    <t>CS_07_09_CO_Recurso190</t>
  </si>
  <si>
    <t>CS_07_09_CO_Recurso200</t>
  </si>
  <si>
    <t>Andes,Colombia,fronteras,geografía física,geología,hidrografía,islas,lagunas,llanos orientales,llanuras,montañas,posición astronómica,relieve,ríos,sierras,vertientes</t>
  </si>
  <si>
    <t>CS_07_09_CO_Recurso210</t>
  </si>
  <si>
    <t>CS_07_10_CO</t>
  </si>
  <si>
    <t>El Estado</t>
  </si>
  <si>
    <t>El Estado y la nación</t>
  </si>
  <si>
    <t>costumbre,cultura,Estado,historia,institución,lengua,nación,país,patria,territorio,tradición</t>
  </si>
  <si>
    <t>CS_07_10_CO_Recurso010</t>
  </si>
  <si>
    <t>Distingue entre Estado y nación</t>
  </si>
  <si>
    <t>ciudadano,comunidad,cultura,Estado,frontera,institución de gobierno,Max Weber,nación,población,rasgo de identidad,romanticismo,soberanía,territorio</t>
  </si>
  <si>
    <t>CS_07_10_CO_Recurso020</t>
  </si>
  <si>
    <t>Objetivos de las organizaciones supranacionales</t>
  </si>
  <si>
    <t>ALADI,América,BM,CELAC,Comunidad Andina,FMI,Latinoamérica,Mercosur,OEA,OEI,OMC,ONU,Suramérica,Unasur</t>
  </si>
  <si>
    <t>CS_07_10_CO_Recurso030</t>
  </si>
  <si>
    <t>Identifica características de las organizaciones supranacionales</t>
  </si>
  <si>
    <t>derechos humanos,Estado,FAO,frontera,G20,Grupo de los veinte,Liga Árabe,Mercosur,OMS,ONU,Organización de las Naciones Unidas,Organización del Tratado del Atlántico Norte,organización política,organización supraestatal,OTAN,UE,Unesco,Unicef,Unión Africana,Unión Europea</t>
  </si>
  <si>
    <t>CS_07_10_CO_Recurso040</t>
  </si>
  <si>
    <t>Refuerza tu aprendizaje: Generalidades sobre el Estado</t>
  </si>
  <si>
    <t>cultura,Estado,instituciones,lengua,Nación,población,territorio</t>
  </si>
  <si>
    <t>CS_07_10_CO_Recurso050</t>
  </si>
  <si>
    <t>Formas del Estado en la historia</t>
  </si>
  <si>
    <t>Estado,historia</t>
  </si>
  <si>
    <t>CS_07_10_CO_Recurso060</t>
  </si>
  <si>
    <t>El funcionamiento del Estado democrático</t>
  </si>
  <si>
    <t>comicios,democracia,división de poderes,elecciones,Estado,igualdad,justicia,libertad,partido político,poder judicial,poder legislativo poder ejecutivo,soberanía popular,sufragio universal,voto</t>
  </si>
  <si>
    <t>CS_07_10_CO_Recurso070</t>
  </si>
  <si>
    <t>Describe el Estado democrático</t>
  </si>
  <si>
    <t>ciudadanos,división de poderes,elecciones,Estado de derecho,justicia,libertad,partido político,poder,régimen,soberanía nacional,sufragio universal</t>
  </si>
  <si>
    <t>CS_07_10_CO_Recurso080</t>
  </si>
  <si>
    <t>Identifica las diferencias de los tipos de Estados</t>
  </si>
  <si>
    <t>Absolutismo,centralismo,democracia,dictadura,Edad Media,Edad Moderna,Estado,feudalismo,liberalismo,monarquía,totalitarismo</t>
  </si>
  <si>
    <t>CS_07_10_CO_Recurso090</t>
  </si>
  <si>
    <t>Refuerza tu aprendizaje: Los orígenes  y transformaciones del Estado</t>
  </si>
  <si>
    <t>Constitución,Edad Contemporánea,Edad Media,Edad Moderna,Estado,historia,monarquía,soberanía,tipos de Estado,totalitarismo</t>
  </si>
  <si>
    <t>CS_07_10_CO_Recurso100</t>
  </si>
  <si>
    <t>Los tipos de Estado</t>
  </si>
  <si>
    <t>democracia,dictadura,Estado,Estado autonómico,Estado centralista,Estado compuesto,Estado confederado,Estado descentralizado,Estado federado,Estado regional,Estado unitario,forma de gobierno,monarquía,régimen político,República</t>
  </si>
  <si>
    <t>CS_07_10_CO_Recurso110</t>
  </si>
  <si>
    <t>Reconoce los elementos que definen los distintos tipos de Estado</t>
  </si>
  <si>
    <t>democracia,dictadura,Estado compuesto,Estado confederado,Estado federado,Estado regional,Estado unitario,forma de Estado,monarquía absoluta,monarquía parlamentaria,organización territorial,régimen político,República parlamentaria,República presidencial,República presidencialista</t>
  </si>
  <si>
    <t>CS_07_10_CO_Recurso120</t>
  </si>
  <si>
    <t>Refuerza tu aprendizaje: Los tipos de organización de los Estados</t>
  </si>
  <si>
    <t>democracia,dictador,dictadura,Estado,Estado autonómico,Estado centralista,Estado compuesto,Estado confederado,Estado descentralizado,Estado federado,Estado regional,Estado unitario,monarquía,organización política,régimen político,república</t>
  </si>
  <si>
    <t>CS_07_10_CO_Recurso130</t>
  </si>
  <si>
    <t>La importancia de la Constitución de 1991 para la nación colombiana</t>
  </si>
  <si>
    <t>asamblea constituyente,Colombia,Constitución colombiana,Constitución de 1991,democracia participativa,derechos fundamentales,nuevos espacios participativos,participación,participación ciudadana,reforma,sociedad pluralista</t>
  </si>
  <si>
    <t>CS_07_10_CO_Recurso140</t>
  </si>
  <si>
    <t>Identifica los conceptos que hacen de Colombia un Estado social de derecho</t>
  </si>
  <si>
    <t>Colombia,Constitución de 1991,derechos culturales,derechos económicos,derechos fundamentales,derechos sociales,Estado,Estado social de derecho,libertades personales,tutela</t>
  </si>
  <si>
    <t>CS_07_10_CO_Recurso150</t>
  </si>
  <si>
    <t>Refuerza tu aprendizaje: Colombia, un Estado Social de Derecho</t>
  </si>
  <si>
    <t>Colombia,Constitución de 1991,democracia,Estado,Estado Social de Derecho,liberalismo,territorio</t>
  </si>
  <si>
    <t>CS_07_10_CO_Recurso160</t>
  </si>
  <si>
    <t>Competencias: estudio de la organización política de un Estado</t>
  </si>
  <si>
    <t>análisis,comprensión escrita,democracia,descentralización,dictadura,Estado,Estado autonómico,Estado compuesto,Estado confederado,Estado confederal,Estado descentralizado,Estado federado,Estado federal,Estado unitario,expresión escrita,forma de Estado,frontera,interpretación,investigación,monarquía,organización política,organización territorial,procedimiento,regímen político,república</t>
  </si>
  <si>
    <t>CS_07_10_CO_Recurso170</t>
  </si>
  <si>
    <t>Proyecto: investigación sobre el Estado social de derecho</t>
  </si>
  <si>
    <t>análisis,Colombi,concepto,democracia,Estado democrático,Estado social de derecho,evaluación,expresión escrita,institución del Estado,interpretación,investigación,objetivo,planificación,presentación,proyecto,síntesis,trabajo colaborativo</t>
  </si>
  <si>
    <t>CS_07_10_CO_Recurso180</t>
  </si>
  <si>
    <t>absolutismo,Colombia,Constitución,dictadura,Estado,estado de derecho,formas de Estado,Nación,población</t>
  </si>
  <si>
    <t>CS_07_10_CO_Recurso190</t>
  </si>
  <si>
    <t>CS_07_10_CO_Recurso200</t>
  </si>
  <si>
    <t>asamblea constitucional,asamblea nacional constituyente,constitución,Constitución de 1991,derechos fundamentales,Estado,Estado social de derecho,organizaciones supranacionales,territorio,tutela</t>
  </si>
  <si>
    <t>CS_07_10_CO_Recurso210</t>
  </si>
  <si>
    <t>CS_08_01_CO</t>
  </si>
  <si>
    <t>El pensamiento liberal y las revoluciones</t>
  </si>
  <si>
    <t>CS_08_01_CO_Recurso010</t>
  </si>
  <si>
    <t>CS_08_01_CO_Recurso020</t>
  </si>
  <si>
    <t>CS_08_01_CO_Recurso030</t>
  </si>
  <si>
    <t>El pensamiento ilustrado frente a la idea del poder divino</t>
  </si>
  <si>
    <t>absolutismo,ilustración,Montesquieu,poder divino,rey</t>
  </si>
  <si>
    <t>CS_08_01_CO_Recurso040</t>
  </si>
  <si>
    <t>Refuerza tu aprendizaje: La sociedad del Antiguo Régimen</t>
  </si>
  <si>
    <t>Antiguo Régimen,burguesía,estamento,Iglesia,monarquía,no privilegiados,nobleza,privilegiados,sociedad estamental,tercer estado</t>
  </si>
  <si>
    <t>CS_08_01_CO_Recurso050</t>
  </si>
  <si>
    <t>CS_08_01_CO_Recurso060</t>
  </si>
  <si>
    <t>Refuerza tu aprendizaje: La economía del siglo XVIII</t>
  </si>
  <si>
    <t>agricultura,Antiguo Régimen,fisiocracia,liberalismo,libre mercado,mercantilismo,propiedad privada</t>
  </si>
  <si>
    <t>CS_08_01_CO_Recurso070</t>
  </si>
  <si>
    <t>Las ideas liberales</t>
  </si>
  <si>
    <t>absolutismo,Antiguo Régimen,contrato social,democracia,derecho divino,división de poderes,edad moderna,estamento no privilegiado,estamento privilegiado,igualdad,Ilustración,Jean-Jacques Rousseau,John Locke,liberalismo,libertad,libertad de pensamiento,monarquía absoluta,Montesquieu,nación,poder ejecutivo,poder judicial,poder legislativo,soberanía nacional,tiranía,tolerancia religiosa,Voltaire</t>
  </si>
  <si>
    <t>CS_08_01_CO_Recurso080</t>
  </si>
  <si>
    <t>Identifica las ideas liberales</t>
  </si>
  <si>
    <t>Antiguo Régimen,democracia,división de poderes,edad moderna,El contrato social,Jean-Jacques Rousseau,John Locke,liberalismo,Montesquieu,soberanía nacional,Voltaire</t>
  </si>
  <si>
    <t>CS_08_01_CO_Recurso090</t>
  </si>
  <si>
    <t>El liberalismo económico</t>
  </si>
  <si>
    <t>Adam Smith,capitalismo,economía,Estudio sobre la naturaleza y las causas de la riqueza de las naciones,ley de la oferta y la demanda,liberalismo,librecambismo,mano invisible,mercado,propiedad privada,revolución industrial</t>
  </si>
  <si>
    <t>CS_08_01_CO_Recurso100</t>
  </si>
  <si>
    <t>Refuerza tu aprendizaje: El pensamiento liberal</t>
  </si>
  <si>
    <t>Antiguo Régimen,contrato social,Diderot,división de poderes,Jean-Jacques Rousseau,liberalismo,Montesquieu,soberanía nacional,Voltaire</t>
  </si>
  <si>
    <t>CS_08_01_CO_Recurso110</t>
  </si>
  <si>
    <t>Refuerza tu aprendizaje: La crisis del Antiguo Régimen</t>
  </si>
  <si>
    <t>Antiguo Régimen,cosecha,crisis del Antiguo Régimen,Ilustración,monarquía absoluta</t>
  </si>
  <si>
    <t>CS_08_01_CO_Recurso120</t>
  </si>
  <si>
    <t>La religión en las Revoluciones inglesas</t>
  </si>
  <si>
    <t>catolicismo,protestantismo,Revolución inglesa,tolerancia</t>
  </si>
  <si>
    <t>CS_08_01_CO_Recurso130</t>
  </si>
  <si>
    <t>Refuerza tu aprendizaje: Las Revoluciones inglesas</t>
  </si>
  <si>
    <t>Antiguo Régimen,Bill of Rights,Carlos I Estuardo,Declaración de Derechos,Gran Bretaña,Reino Unido,revolución burguesa,revoluciones inglesas</t>
  </si>
  <si>
    <t>CS_08_01_CO_Recurso140</t>
  </si>
  <si>
    <t>Conoce la Revolución americana</t>
  </si>
  <si>
    <t>batalla de Lexington,colonia británica,Congreso de Filadelfia,Constitución,Estados Unidos,EUA,guerra de la Independencia norteamericana,liberalismo,Trece Colonias,Washington</t>
  </si>
  <si>
    <t>CS_08_01_CO_Recurso150</t>
  </si>
  <si>
    <t>Refuerza tu aprendizaje: La Revolución americana</t>
  </si>
  <si>
    <t>Antiguo Régimen,Constitución,Estados Unidos,EUA,Gran Bretaña,guerra de la Independencia norteamericana,motín del té,Reino Unido,revolución americana,revolución burguesa</t>
  </si>
  <si>
    <t>CS_08_01_CO_Recurso160</t>
  </si>
  <si>
    <t>La Declaración de los Derechos del Hombre y del Ciudadano</t>
  </si>
  <si>
    <t xml:space="preserve"> La Declaración de los Derechos del Hombre y del Ciudadano </t>
  </si>
  <si>
    <t>Antiguo Régimen,Asamblea,Asamblea Nacional,burguesía,Constitución,declaración de los Derechos del Hombre y del Ciudadano,derecho natural,división de poderes,Estados Generales,igualdad,Ilustración,liberalismo,libertad de expresión,Luis XVI de Francia,poder ejecutivo,poder judicial,poder legislativo,privilegio,revolución francesa,soberanía nacional</t>
  </si>
  <si>
    <t>CS_08_01_CO_Recurso170</t>
  </si>
  <si>
    <t>La Revolución francesa</t>
  </si>
  <si>
    <t>DI000457_CO</t>
  </si>
  <si>
    <t>absolutismo,Antiguo Régimen,Asamblea Nacional,Bastilla,burguesía,clero,edad moderna,Estados Generales,Europa,feudalismo,guillotina,Luis XVI,monarquía absoluta,nobleza,revolución francesa,Robespierre,tercer estado,Terror</t>
  </si>
  <si>
    <t>CS_08_01_CO_Recurso180</t>
  </si>
  <si>
    <t>Refuerza tu aprendizaje: La Revolución francesa</t>
  </si>
  <si>
    <t>Antiguo Régimen,Convención,Directorio,girondino,Iglesia católica,jacobino,monarquía absoluta,monarquía constitucional,Napoleón Bonaparte,nobleza,revolución burguesa,revolución francesa,Terror</t>
  </si>
  <si>
    <t>CS_08_01_CO_Recurso190</t>
  </si>
  <si>
    <t>Competencias: comentario de un texto filosófico como fuente</t>
  </si>
  <si>
    <t>análisis,comentario,comprensión escrita,descripción,expresión escrita,filosofía,fuente histórica,procedimiento,texto</t>
  </si>
  <si>
    <t>CS_08_01_CO_Recurso200</t>
  </si>
  <si>
    <t>Cronología: el fin del Antiguo Régimen</t>
  </si>
  <si>
    <t>18 de brumario,absolutismo,Antiguo Régimen,Asamblea Constituyente,Bill of Rights,Cartas filosóficas sobre Inglaterra,Cartas inglesas,Cartas persas,Catalina II de Rusia,convención de Filadelfia,declaración de los Derechos del Hombre y del Ciudadano,Del espíritu de las leyes,Denis Diderot,despotismo ilustrado,El contrato social,Enciclopedia,Estados Unidos,EUA,Federico II de Prusia,guerra de la Independencia norteamericana,guerra de los Siete Años,guerra de Sucesión austriaca,guerra de Sucesión española,guillotina,Ilustración,Jean-Jacques Rousseau,Jean-Le-Rond D'Alembert,John Locke,Luis XIV,Luis XVI,monarquía absoluta,Montesquieu,Napoleón Bonaparte,parlamentarismo,revolución francesa,tercer estado,tratado de Utrecht</t>
  </si>
  <si>
    <t>CS_08_01_CO_Recurso210</t>
  </si>
  <si>
    <t>CS_08_01_CO_Recurso220</t>
  </si>
  <si>
    <t>Antiguo Régimen,Ilustración monarquía,Revolución americana,Revolución Francesa,Revolución inglesa</t>
  </si>
  <si>
    <t>CS_08_01_CO_Recurso230</t>
  </si>
  <si>
    <t>Banco de actividades: El pensamiento liberal y las revoluciones</t>
  </si>
  <si>
    <t>absolutismo,Antiguo Régimen,Ilustración,Revolución francesa</t>
  </si>
  <si>
    <t>CS_08_01_CO_Recurso240</t>
  </si>
  <si>
    <t>Proyecto: caracterizar el arte europeo del siglo XVIII</t>
  </si>
  <si>
    <t>absolutismo,análisis,Antiguo Régimen,arquitectura,arte,barroco,comentario,concepto,escultura,evaluación,expresión escrita,Ilustración,interpretación,investigación,monarquía hispánica,neoclasicismo,objetivo,observación,pintura,planificación,presentación,proyecto,rococó,síntesis,trabajo colaborativo</t>
  </si>
  <si>
    <t>CS_08_01_CO_Recurso250</t>
  </si>
  <si>
    <t>CS_08_02_CO</t>
  </si>
  <si>
    <t>Independencia y nuevos Estados en América Latina</t>
  </si>
  <si>
    <t>Los virreinatos españoles en América</t>
  </si>
  <si>
    <t>América,Colonia,España,virreinatos</t>
  </si>
  <si>
    <t>CS_08_02_CO_Recurso020</t>
  </si>
  <si>
    <t>La América borbónica</t>
  </si>
  <si>
    <t>HAE00058_CO</t>
  </si>
  <si>
    <t>Alejandro Malaspina,América,Antonio de Ulloa,cacao,Carlos III,Casa de Contratación,Celestino Mutis,chocolate,compañía de comercio,criollo,Edad Moderna,España,Francisco José de Caldas,Gibraltar,indígena,Inglaterra,jesuita,Jorge Juan,maíz,Menorca,metrópolis,misiones jesuíticas,monopolio comercial,patata,Real Compañía Guipuzcoana de Caracas</t>
  </si>
  <si>
    <t>CS_08_02_CO_Recurso030</t>
  </si>
  <si>
    <t>Las rebeliones del siglo XVIII</t>
  </si>
  <si>
    <t>comuneros,José Antonio Galán,Manuela Beltrán,rebelión,Túpac Amaru,Túpac Katari</t>
  </si>
  <si>
    <t>CS_08_02_CO_Recurso040</t>
  </si>
  <si>
    <t>La guerra de la Independencia española</t>
  </si>
  <si>
    <t>DI000461_CO</t>
  </si>
  <si>
    <t>abdicaciones de Bayona,Carlos IV,Constitución de 1812,Cortes de Cádiz,duque de Wellington,España,Fernando VII,guerra de la Independencia española,Imperio napoleónico,José I Bonaparte,Junta Suprema Central,juntas provinciales de defensa,liberalismo,Mayo de 1808,Napoleón Bonaparte,Rusia,sitio de Girona,sitio de Zaragoza</t>
  </si>
  <si>
    <t>CS_08_02_CO_Recurso050</t>
  </si>
  <si>
    <t>Características de la Constitución de Cádiz</t>
  </si>
  <si>
    <t>Cádiz,constitución,ideas liberales,independencia,invasión napoleónica</t>
  </si>
  <si>
    <t>CS_08_02_CO_Recurso060</t>
  </si>
  <si>
    <t>La invasión de Napoleón a España y su influencia en América</t>
  </si>
  <si>
    <t>Fernando VII,invasión napoleónica,Napoleón</t>
  </si>
  <si>
    <t>CS_08_02_CO_Recurso070</t>
  </si>
  <si>
    <t>El sistema de castas</t>
  </si>
  <si>
    <t>castas,Colonia,dominación,independencia,mestizaje</t>
  </si>
  <si>
    <t>CS_08_02_CO_Recurso080</t>
  </si>
  <si>
    <t>La Independencia de América</t>
  </si>
  <si>
    <t>Carta de Jamaica</t>
  </si>
  <si>
    <t>autodeterminación,Carta de Jamaica,criollo,Cuba,Fernando VII,guerra de la Independencia de la América española,guerra de la Independencia española,Jose de San Martín,junta provincial,liberalismo,Puerto Rico,Simón Bolívar,Virreinato de Nueva Granada,virreinato del Río de la Plata</t>
  </si>
  <si>
    <t>CS_08_02_CO_Recurso090</t>
  </si>
  <si>
    <t>Las batallas que definieron la Independencia</t>
  </si>
  <si>
    <t>Ayacucho,batalla,Boyacá,Carabobo,Ecuador,independencia,Junín,Perú,Pichincha,virreinato</t>
  </si>
  <si>
    <t>CS_08_02_CO_Recurso100</t>
  </si>
  <si>
    <t>Simón Bolívar y la Independencia</t>
  </si>
  <si>
    <t>independencia,libertador,Simón Bolívar,Venezuela</t>
  </si>
  <si>
    <t>CS_08_02_CO_Recurso110</t>
  </si>
  <si>
    <t>Hechos y personajes en la Independencia de las naciones americanas</t>
  </si>
  <si>
    <t>América,Independencia</t>
  </si>
  <si>
    <t>CS_08_02_CO_Recurso120</t>
  </si>
  <si>
    <t>Los principios del Plan de Iguala</t>
  </si>
  <si>
    <t>Independencia,México,Plan de Iguala</t>
  </si>
  <si>
    <t>CS_08_02_CO_Recurso130</t>
  </si>
  <si>
    <t>La Independencia de Centroamérica</t>
  </si>
  <si>
    <t>Centroamérica,Independencia</t>
  </si>
  <si>
    <t>CS_08_02_CO_Recurso140</t>
  </si>
  <si>
    <t>Recuerda las características de los caudillos</t>
  </si>
  <si>
    <t>AméricaLatina,caudillo,clientelismo,Independencia</t>
  </si>
  <si>
    <t>CS_08_02_CO_Recurso160</t>
  </si>
  <si>
    <t>Proyecto: América Latina, independencia y Estados nacionales</t>
  </si>
  <si>
    <t>América Latina,caudillismo,Independencia,literatura</t>
  </si>
  <si>
    <t>CS_08_02_CO_Recurso170</t>
  </si>
  <si>
    <t>Competencias: Cronología de la independencia de la América española</t>
  </si>
  <si>
    <t>América,América española,colonia,cronología,expresión escrita,guerra de la Independencia de la América española,independencia,investigación,procedimiento,resumen,Simón Bolívar,síntesis</t>
  </si>
  <si>
    <t>CS_08_02_CO_Recurso180</t>
  </si>
  <si>
    <t>CS_08_02_CO_Recurso200</t>
  </si>
  <si>
    <t xml:space="preserve"> Independencia, Simón Bolívar,América,Carta de Jamaica</t>
  </si>
  <si>
    <t>CS_08_02_CO_Recurso210</t>
  </si>
  <si>
    <t>Banco de actividades: Independencia y nuevos Estados en América Latina</t>
  </si>
  <si>
    <t>CS_08_02_CO_Recurso220</t>
  </si>
  <si>
    <t>Virreinatos en la América colonial</t>
  </si>
  <si>
    <t>VI002106_CO</t>
  </si>
  <si>
    <t>América,colonia,España,virreinatos,virrey</t>
  </si>
  <si>
    <t>CS_08_02_CO_Recurso230</t>
  </si>
  <si>
    <t>Refuerza tu aprendizaje: Las causas de la Independencia de las colonias españolas</t>
  </si>
  <si>
    <t>América,causas,España,Independencia</t>
  </si>
  <si>
    <t>CS_08_02_CO_Recurso240</t>
  </si>
  <si>
    <t>Refuerza tu aprendizaje: La independencia de las colonias españolas</t>
  </si>
  <si>
    <t>Argentina,centroamerica,Gran Colombia,independencia,México</t>
  </si>
  <si>
    <t>CS_08_02_CO_Recurso260</t>
  </si>
  <si>
    <t>La formación de los nuevos Estados en América Latina</t>
  </si>
  <si>
    <t xml:space="preserve"> Liberalismo.,América Latina,Estados Nación,Independencia</t>
  </si>
  <si>
    <t>CS_08_02_CO_Recurso270</t>
  </si>
  <si>
    <t>Refuerza tu aprendizaje: La conformación de los Estados nacionales</t>
  </si>
  <si>
    <t xml:space="preserve"> élites, Independencia, indígenas, república,constitución,criollos,diversidad,estados nacionales</t>
  </si>
  <si>
    <t>CS_08_02_CO_Recurso280</t>
  </si>
  <si>
    <t>Refuerza tu aprendizaje: Arte y cultura en la Independencia de América</t>
  </si>
  <si>
    <t>CS_08_02_CO_Recurso290</t>
  </si>
  <si>
    <t>El fin de la dinastía de los Austrias</t>
  </si>
  <si>
    <t>Archiduque Carlos de Austria,Borbón,Carlos II,casa de Austria,casa de Borbón,edad moderna,España,Felipe de Anjou,Felipe IV,Felipe V,guerra de Sucesión española,Habsburgo,Leopoldo I,Luis XIV de Francia,Margarita Teresa de Austria,María Teresa de Austria</t>
  </si>
  <si>
    <t>CS_08_02_CO_Recurso300</t>
  </si>
  <si>
    <t>CS_08_03_CO</t>
  </si>
  <si>
    <t>El Nuevo Reino de Granada al comenzar el siglo XIX</t>
  </si>
  <si>
    <t>La Rebelión de los comuneros</t>
  </si>
  <si>
    <t>Algunas capitulaciones de los comuneros</t>
  </si>
  <si>
    <t>capitulaciones,comuneros,impuestos,insurrección,José Antonio Galán,Manuela Beltrán,quejas,Reformas borbónicas,revolución,Socorro</t>
  </si>
  <si>
    <t>CS_08_03_CO_Recurso010</t>
  </si>
  <si>
    <t>Comprende en qué consistió la lucha de los comuneros</t>
  </si>
  <si>
    <t>capitulaciones,comuneros,igualdad,impuestos,independencia,Nueva Granada,Reformas borbónicas</t>
  </si>
  <si>
    <t>CS_08_03_CO_Recurso020</t>
  </si>
  <si>
    <t>Conoce la Expedición Botánica</t>
  </si>
  <si>
    <t>Caldas,ciencia,Expedición Botánica,Mutis,nuevo Reino de Granada,Observatorio Astronómico,recursos naturales</t>
  </si>
  <si>
    <t>CS_08_03_CO_Recurso030</t>
  </si>
  <si>
    <t>Reflexiona sobre los Derechos del Hombre y del Ciudadano</t>
  </si>
  <si>
    <t xml:space="preserve"> igualdad,Antonio Nariño,ciudadanía,derechos,Francia,libertad</t>
  </si>
  <si>
    <t>CS_08_03_CO_Recurso040</t>
  </si>
  <si>
    <t>Comprende el Memorial de agravios</t>
  </si>
  <si>
    <t>Camilo Torres,colonia,igualdad,independencia,Junta,justicia,Memorial de agravios,representación</t>
  </si>
  <si>
    <t>CS_08_03_CO_Recurso050</t>
  </si>
  <si>
    <t>Recuerda qué fue el grito de Independencia</t>
  </si>
  <si>
    <t>20 de julio,Cabildo Abierto,criollos,derechos,independencia,Llorente,Nueva Granada</t>
  </si>
  <si>
    <t>CS_08_03_CO_Recurso060</t>
  </si>
  <si>
    <t>Conoce la lucha de Nariño contra el federalismo</t>
  </si>
  <si>
    <t>Antonio Nariño,centralismo,federalismo,independencia,La Bagatela,libertad,nuevo Reino de Granada</t>
  </si>
  <si>
    <t>CS_08_03_CO_Recurso070</t>
  </si>
  <si>
    <t>La Campaña Libertadora</t>
  </si>
  <si>
    <t>Barreiro,batalla de Boyacá,batalla de Gámeza,batalla del Pantano de Vargas,Bolívar,cordillera de los Andes,independencia,llanos,Morillo,Nueva Granada,patriotas,realistas,Rondón,Sámano,Santander</t>
  </si>
  <si>
    <t>CS_08_03_CO_Recurso080</t>
  </si>
  <si>
    <t>Diferencia las ideas centralistas y las federalistas en la Nueva Granada</t>
  </si>
  <si>
    <t>Antonio Nariño,Camilo Torres,centralismo,ejército,Estado unitario,federalismo,independencia,libertad,Patria Boba,provincias</t>
  </si>
  <si>
    <t>CS_08_03_CO_Recurso090</t>
  </si>
  <si>
    <t>Pablo Morillo, héroe y villano</t>
  </si>
  <si>
    <t>asedio,Cartagena,España,Independencia,Nueva Granada,Pablo Morillo,Rafael Sevilla,Reconquista</t>
  </si>
  <si>
    <t>CS_08_03_CO_Recurso100</t>
  </si>
  <si>
    <t>Reconoce características de la Nueva Granada a comienzos del siglo XIX</t>
  </si>
  <si>
    <t>batalla,independencia,libertad,Nueva Granada</t>
  </si>
  <si>
    <t>CS_08_03_CO_Recurso110</t>
  </si>
  <si>
    <t>Refuerza tu aprendizaje: La Independencia</t>
  </si>
  <si>
    <t>Campaña Libertadora,centralismo,comuneros,criollos,Expedición Botánica,federalismo,Independencia,Reformas borbónicas</t>
  </si>
  <si>
    <t>CS_08_03_CO_Recurso120</t>
  </si>
  <si>
    <t>Identifica hechos y personajes de la Gran Colombia</t>
  </si>
  <si>
    <t>Angostura,Bolívar,Bolivia,Colombia,Ecuador,Gran Colombia,Páez,Panamá,Santa Marta,Santander,Venezuela</t>
  </si>
  <si>
    <t>CS_08_03_CO_Recurso130</t>
  </si>
  <si>
    <t>Refuerza tu aprendizaje: La Gran Colombia</t>
  </si>
  <si>
    <t>Congreso de Cúcuta,educación,esclavitud,Francisco de Paula Santander,Gran Colombia,Independencia,leyes,manumisión,Simón Bolívar</t>
  </si>
  <si>
    <t>CS_08_03_CO_Recurso140</t>
  </si>
  <si>
    <t>Recuerda la guerra de los Conventillos</t>
  </si>
  <si>
    <t>civilista,conventos,guerra de los Conventillos,José Ignacio de Márquez,Padre Francisco de la Villota,Pasto,Pedro Alcántara Herrán,Tomás Cipriano de Mosquera</t>
  </si>
  <si>
    <t>CS_08_03_CO_Recurso150</t>
  </si>
  <si>
    <t>Recuerda la guerra de los Supremos</t>
  </si>
  <si>
    <t>Alcántara,Flórez,Márquez,Mosquera,Obando,Sucre,Supremos</t>
  </si>
  <si>
    <t>CS_08_03_CO_Recurso160</t>
  </si>
  <si>
    <t>Comprende el surgimiento de los partidos políticos en la Nueva Granada</t>
  </si>
  <si>
    <t>Conservador,esclavitud,Liberal,monopolio,Nueva Granada,partidos políticos,propiedad,sufragio</t>
  </si>
  <si>
    <t>CS_08_03_CO_Recurso170</t>
  </si>
  <si>
    <t>La Comisión Corográfica</t>
  </si>
  <si>
    <t>Fragmentos de Peregrinación de Alpha</t>
  </si>
  <si>
    <t>Agustín Codazzi,Comisión Corográfica,corografía,Expedición Botánica,geografía,inventario,José Hilario López,naturaleza,riqueza,sociedad</t>
  </si>
  <si>
    <t>CS_08_03_CO_Recurso180</t>
  </si>
  <si>
    <t>El sufragio universal en las constituciones del siglo XIX</t>
  </si>
  <si>
    <t>constitución política,esclavitud,escritura,Gran Colombia,Nueva Granada,Patria Boba,sufragio universal,voto</t>
  </si>
  <si>
    <t>CS_08_03_CO_Recurso190</t>
  </si>
  <si>
    <t>Recuerda a algunos personajes de la República de la Nueva Granada</t>
  </si>
  <si>
    <t>José Eusebio Caro,José Ezequiel Rojas,José Hilario López,José María Melo,Mariano Ospina Rodríguez,Nueva Granada</t>
  </si>
  <si>
    <t>CS_08_03_CO_Recurso200</t>
  </si>
  <si>
    <t>Refuerza tu aprendizaje: La República de la Nueva Granada</t>
  </si>
  <si>
    <t>caudillo,Comisión Corográfica,Confederación Granadina,Constitución Política,Estados Unidos de Colombia,guerra de los Supremos,José Hilario López,José María Melo,José María Obando,partido Conservador,partido Liberal,partidos políticos</t>
  </si>
  <si>
    <t>CS_08_03_CO_Recurso210</t>
  </si>
  <si>
    <t>Competencias: tu propia Comisión Corográfica</t>
  </si>
  <si>
    <t xml:space="preserve"> Comisión Corográfica, costumbres, entorno, espacio geográfico, expedición, exploración, explotación, geografía, identidad, mapa, población, recursos, sociedad,Agustín Codazzi,corografía</t>
  </si>
  <si>
    <t>CS_08_03_CO_Recurso220</t>
  </si>
  <si>
    <t>Proyecto: estudio de las ideas de los partidos Liberal y Conservador en sus orígenes y en la actuali</t>
  </si>
  <si>
    <t xml:space="preserve"> gobierno, ideal, liberal, origen, política, postulados, principios, tendencia,actualidad,característica,centralismo,conservador,federalismo,partido político tradicional</t>
  </si>
  <si>
    <t>CS_08_03_CO_Recurso230</t>
  </si>
  <si>
    <t>Antonio Nariño,Campaña Libertadora,censura,Confederación Granadina,esclavitud,Estados Unidos de Colombia,Gran Colombia,Independencia,libertad,libertad de expresión,Memorial de agravios,Nueva Granada,Patria Boba,Simón Bolívar</t>
  </si>
  <si>
    <t>CS_08_03_CO_Recurso240</t>
  </si>
  <si>
    <t>CS_08_03_CO_Recurso250</t>
  </si>
  <si>
    <t>Comisión Corográfica,Confederación Granadina,Congreso de Cúcuta,Derechos del Hombre y del Ciudadano,Gran Colombia,Independencia,Nueva Granada,partido Conservador,partido Liberal,partidos políticos,Reformas borbónicas,Régimen del Terror</t>
  </si>
  <si>
    <t>CS_08_03_CO_Recurso260</t>
  </si>
  <si>
    <t>CS_08_04_CO</t>
  </si>
  <si>
    <t>La Restauración, el liberalismo y los nacionalismos</t>
  </si>
  <si>
    <t>El imperio napoleónico</t>
  </si>
  <si>
    <t>DI000460_CO</t>
  </si>
  <si>
    <t>Alemania,Austria,batalla de Leipzig,batalla de Waterloo,Confederación del Rin,España,Europa,Francia,imperio austriaco,imperio napoleónico,Italia,Napoleón Bonaparte,Prusia,Reino de Nápoles,Reino Unido,Rusia</t>
  </si>
  <si>
    <t>CS_08_04_CO_Recurso010</t>
  </si>
  <si>
    <t>Recuerda algunos hechos y personajes importantes de las guerras napoleónicas</t>
  </si>
  <si>
    <t>absolutismo,guerras napoleónicas,imperio francés,liberalismo,Napoleón Bonaparte,Santa Elena,Trafalgar,Waterloo</t>
  </si>
  <si>
    <t>CS_08_04_CO_Recurso020</t>
  </si>
  <si>
    <t>Refuerza tu aprendizaje: Las guerras napoleónicas</t>
  </si>
  <si>
    <t>absolutismo,Antiguo Régimen,Austria,congreso de Viena,división de poderes,Europa,Francia,guerras napoleónicas,Ilustración,Imperio austriaco,liberalismo,monarquía absoluta,Napoleón Bonaparte,Prusia,Reino Unido,Restauración,Santa Alianza,soberanía nacional</t>
  </si>
  <si>
    <t>CS_08_04_CO_Recurso030</t>
  </si>
  <si>
    <t xml:space="preserve">Entiende qué fue el congreso de Viena </t>
  </si>
  <si>
    <t>absolutismo,Austria,Borbón,congreso de Viena,Estado tapón,Francia,guerras napoleónicas,Imperio austriaco,Metternich-Winneburg,monarquía absoluta,Napoleón Bonaparte,Prusia,Reino Unido,Restauración,Santa Alianza</t>
  </si>
  <si>
    <t>CS_08_04_CO_Recurso040</t>
  </si>
  <si>
    <t>Refuerza tu aprendizaje: La Europa de la Restauración</t>
  </si>
  <si>
    <t>absolutismo,Antiguo Régimen,Austria,congreso de Viena,Francia,Imperio austriaco,monarquía absoluta,Prusia,Reino Unido,Restauración,Santa Alianza</t>
  </si>
  <si>
    <t>CS_08_04_CO_Recurso050</t>
  </si>
  <si>
    <t>El liberalismo frente a los nacionalismos</t>
  </si>
  <si>
    <t>absolutismo,Antiguo Régimen,asamblea,ciudadanía,ciudadano,Constitución,división de poderes,Estado,Estado-nación,Ilustración,liberalismo,monarquía,monarquía absoluta,nación,nación cultural,nación liberal,nacionalismo,nacionalismo de separación,nacionalismo de unificación,Parlamento,República,Revolución francesa,soberanía nacional</t>
  </si>
  <si>
    <t>CS_08_04_CO_Recurso060</t>
  </si>
  <si>
    <t>Refuerza tu aprendizaje: El liberalismo político y los nacionalismos</t>
  </si>
  <si>
    <t>absolutismo,Antiguo Régimen,división de poderes,Europa,Ilustración,liberalismo,nacionalismo,soberanía nacional</t>
  </si>
  <si>
    <t>CS_08_04_CO_Recurso070</t>
  </si>
  <si>
    <t>Las revoluciones liberales</t>
  </si>
  <si>
    <t>absolutismo,Bélgica,burguesía,congreso de Viena,Constitución,democracia,Estado liberal,Francia,guerra de Independencia de la América española,guerra de la Independencia griega,II República francesa,Imperio francés,Imperio otomano,liberalismo,Luis Felipe de Orleans,monarquía absoluta,monarquía constitucional,nación cultural,nación liberal,Napoleón III,primavera de los pueblos,Restauración,revoluciones de 1820,revoluciones de 1830,revoluciones de 1848,Santa Alianza</t>
  </si>
  <si>
    <t>CS_08_04_CO_Recurso080</t>
  </si>
  <si>
    <t>Analiza la trascendencia de las revoluciones liberales</t>
  </si>
  <si>
    <t>América,Austria,batalla de Waterloo,democracia,España,Francia,guerras napoleónicas,imperio austriaco,imperio napoleónico,Independencia de la América española,Independencia griega,Luis Felipe de Orleans,matanza de Quíos,Napoleón Bonaparte,Napoleón III,París,primavera de los pueblos,proletariado,Prusia,revoluciones de 1820,revoluciones de 1830,revoluciones de 1848,Rusia,Santa Alianza</t>
  </si>
  <si>
    <t>CS_08_04_CO_Recurso090</t>
  </si>
  <si>
    <t>Refuerza tu aprendizaje: Las revoluciones liberales</t>
  </si>
  <si>
    <t>América,burguesía,Europa,Independencia de la América española,Independencia griega,primavera de los pueblos,Revolución francesa,revoluciones de 1820,revoluciones de 1830,revoluciones de 1848</t>
  </si>
  <si>
    <t>CS_08_04_CO_Recurso100</t>
  </si>
  <si>
    <t>Las unificaciones de Italia y de Alemania</t>
  </si>
  <si>
    <t>DI000464_CO</t>
  </si>
  <si>
    <t>Alemania,Camilo Benso de Cavour,Camisas Rojas,Estado nacional,Estado-nación,Giuseppe Garibaldi,Guillermo I de Prusia,Hungría,imperio alemán,imperio austriaco,imperio austrohúngaro,Italia,liberalismo,nacionalismo,Nápoles,Otto von Bismarck,Reino de Italia,Reino de las Dos Sicilias,Reino de Piamonte-Cerdeña,unificación alemana,unificación de Alemania,unificación de Italia,unificación italiana,Víctor Manuel II</t>
  </si>
  <si>
    <t>CS_08_04_CO_Recurso110</t>
  </si>
  <si>
    <t>Conoce los procesos de unificación nacional del siglo XIX</t>
  </si>
  <si>
    <t>Camilo Benso de Cavour,Camisas Rojas,Expedición de los Mil,Giuseppe Garibaldi,guerra franco-prusiana,Guillermo I de Prusia,II Reich,imperio alemán,Káiser,Nápoles,Otto von Bismarck,Prusia,Reino de Italia,Reino de las Dos Sicilias,Reino de Piamonte-Cerdeña,Sicilia,unificación alemana,unificación de Alemania,unificación de Italia,unificación italiana,Víctor Manuel II</t>
  </si>
  <si>
    <t>CS_08_04_CO_Recurso120</t>
  </si>
  <si>
    <t>Clasifica hechos y personajes de la unificación de Italia y de Alemania</t>
  </si>
  <si>
    <t>Camisas Rojas,Giuseppe Garibaldi,Otto von Bismarck,unificación alemana,unificación de Alemania,unificación de Italia,unificación italiana</t>
  </si>
  <si>
    <t>CS_08_04_CO_Recurso130</t>
  </si>
  <si>
    <t>Cronología: La Restauración, el liberalismo y los nacionalismos</t>
  </si>
  <si>
    <t>almirante Nelson,batalla de Gettysburg,batalla de Trafalgar,batalla de Waterloo,bloqueo continental,burguesía,Carlos X de Francia,congreso de Epidauro,congreso de Viena,Francia,Francisco José I de Austria,general Wellington,guerra de Secesión estadounidense,guerra franco-prusiana,Guillermo I de Prusia,II Reich,imperio alemán,imperio austriaco,imperio napoleónico,imperio otomano,Independencia griega,Káiser,Luis Felipe de Orleans,monarquía constitucional,monarquía de julio,Napoleón Bonaparte,Napoleón III,Otto von Bismarck,primavera de los pueblos,proletariado,Prusia,Reino Unido,Restauración,Revolución francesa de 1830,revolución húngara,revolución liberal,revoluciones de 1820,revoluciones de 1830,revoluciones de 1848,unificación alemana,unificación de Alemania,unificación de Italia,unificación italiana,unificación nacional,unión aduanera,Víctor Manuel II,Zollverein</t>
  </si>
  <si>
    <t>CS_08_04_CO_Recurso140</t>
  </si>
  <si>
    <t>Refuerza tu aprendizaje: Los procesos de unificación nacional</t>
  </si>
  <si>
    <t>burguesía,Camilo Benso de Cavour,Giuseppe Garibaldi,guerra austro-prusiana,guerra franco-prusiana,Guillermo I de Prusia,II Reich,nacionalismo,Otto von Bismarck,Reino de Italia,unificación alemana,unificación de Alemania,unificación de Italia,unificación italiana</t>
  </si>
  <si>
    <t>CS_08_04_CO_Recurso150</t>
  </si>
  <si>
    <t>Competencias: exposición oral sobre un episodio histórico</t>
  </si>
  <si>
    <t>absolutismo,análisis,Antiguo Régimen,comprensión escrita,congreso de Viena,expresión escrita,expresión oral,guerras napoleónicas,imperio napoleónico,investigación,liberalismo,Napoleón Bonaparte,procedimiento,Restauración,resumen,revolución liberal,Santa Alianza,síntesis</t>
  </si>
  <si>
    <t>CS_08_04_CO_Recurso160</t>
  </si>
  <si>
    <t>Proyecto: análisis de las guerras napoleónicas</t>
  </si>
  <si>
    <t>absolutismo,análisis,Antiguo Régimen,comprensión escrita,concepto,congreso de Viena,despotismo ilustrado,evaluación,expresión escrita,expresión oral,guerras napoleónicas,Ilustración,Imperio napoleónico,interpretación,investigación,liberalismo,mural,Napoleón Bonaparte,objetivo,planificación,presentación,proyecto,Restauración,revolución liberal,Santa Alianza,síntesis,trabajo colaborativo</t>
  </si>
  <si>
    <t>CS_08_04_CO_Recurso170</t>
  </si>
  <si>
    <t>Banco de actividades: La Restauración, el liberalismo y los nacionalismos</t>
  </si>
  <si>
    <t>guerras napoleónicas,liberalismo,nacionalismo,Restauración,revoluciones liberales,unificación nacional</t>
  </si>
  <si>
    <t>CS_08_04_CO_Recurso180</t>
  </si>
  <si>
    <t>CS_08_04_CO_Recurso190</t>
  </si>
  <si>
    <t>guerras napoleónicas,liberalismo político,nacionalismo,Restauración,revoluciones liberales,unificación nacional</t>
  </si>
  <si>
    <t>CS_08_04_CO_Recurso200</t>
  </si>
  <si>
    <t>CS_08_05_CO</t>
  </si>
  <si>
    <t>La Revolución Industrial y el primer capitalismo</t>
  </si>
  <si>
    <t>Cronología: La Revolución Industrial y el primer capitalismo</t>
  </si>
  <si>
    <t>Adam Smith,Alexander Graham Bell,automóvil,avión,barco de vapor,bombilla,cadena de montaje,capitalismo,Carl Friedrich Benz,convertidor Bessemer,dinamo,Edmund Cartwright,electricidad,Estudio sobre la naturaleza y las causas de la riqueza de las naciones,ferrocarril,Ford Motor Company,Ford T,George Stephenson,Guglielmo Marconi,Henry Bessemer,Henry Ford,James Watt,lámpara de incandescencia,lanzadora volante,liberalismo económico,Liverpool,locomotora,maltusianismo,Manchester,máquina de vapor,Orville Wright,radio,revolución industrial,Robert Fulton,spinning jenny,telar mecánico,teléfono,telégrafo,Thomas Alva Edison,Thomas Robert Malthus,Wilbur Wright,Zénobe-Théophile Gramme</t>
  </si>
  <si>
    <t>CS_08_05_CO_Recurso010</t>
  </si>
  <si>
    <t>Refuerza tu aprendizaje: Los orígenes de la Revolución Industrial</t>
  </si>
  <si>
    <t>capitalismo,enclosure,Gran Bretaña,máquina de vapor,Reino Unido,revolución agraria,revolución agrícola,revolución demográfica,revolución industrial,sistema Norfolk</t>
  </si>
  <si>
    <t>CS_08_05_CO_Recurso020</t>
  </si>
  <si>
    <t>El liberalismo en la economía</t>
  </si>
  <si>
    <t>CS_08_05_CO_Recurso030</t>
  </si>
  <si>
    <t>Conoce las claves de la economía capitalista</t>
  </si>
  <si>
    <t>CS_08_05_CO_Recurso040</t>
  </si>
  <si>
    <t>Refuerza tu aprendizaje: El nuevo modelo económico</t>
  </si>
  <si>
    <t>acción,Adam Smith,banco,bolsa de valores,capital,capitalismo,capitalismo financiero,capitalismo industrial,David Ricardo,Gran Bretaña,ley de la oferta y la demanda,librecambismo,propiedad privada,Reino Unido,revolución industrial,sociedad anónima,Thomas Robert Malthus</t>
  </si>
  <si>
    <t>CS_08_05_CO_Recurso050</t>
  </si>
  <si>
    <t>La primera Revolución Industrial</t>
  </si>
  <si>
    <t>alto horno,barco de vapor,carbón,carbón de coque,división del trabajo,enclosure,energía hidráulica,energía tradicional,fábrica,ferrocarril,Gales,industria,industria siderúrgica,industria textil,Inglaterra,locomotora,mano de obra,máquina de vapor,mecanización,revolución agraria,revolución agrícola,revolución industrial,sistema fabril,sistema Norfolk</t>
  </si>
  <si>
    <t>CS_08_05_CO_Recurso060</t>
  </si>
  <si>
    <t>Las primeras fábricas</t>
  </si>
  <si>
    <t>Las fábricas y la Revolución Industrial</t>
  </si>
  <si>
    <t>domestic system,fábrica,industria,industria textil,industrialización,mano de obra,revolución industrial,taller,trabajo doméstico</t>
  </si>
  <si>
    <t>CS_08_05_CO_Recurso070</t>
  </si>
  <si>
    <t>Entiende la importancia del ferrocarril en la era industrial</t>
  </si>
  <si>
    <t>barco de vapor,Estados Unidos,ferrocarril,George Mortimer Pullman,hotel sobre ruedas,industrialización,Orient express,Reino Unido,revolución industrial</t>
  </si>
  <si>
    <t>CS_08_05_CO_Recurso080</t>
  </si>
  <si>
    <t>Refuerza tu aprendizaje: La primera Revolución Industrial (1750-1869)</t>
  </si>
  <si>
    <t>barco de vapor,capitalismo,división del trabajo,fábrica,Gran Bretaña,locomotora,máquina de vapor,Reino Unido,revolución industrial,sistema fabril</t>
  </si>
  <si>
    <t>CS_08_05_CO_Recurso090</t>
  </si>
  <si>
    <t>La segunda Revolución Industrial</t>
  </si>
  <si>
    <t>Alemania,automóvil,avión,Bélgica,bombilla,canal de Panamá,canal de Suez,cártel,cinematógrafo,concentración industrial,dinamo,electricidad,Estados Unidos,fábrica,fonógrafo,Francia,holding,industria,industria automovilística,industria energética,industria petroquímica,industria siderometalúrgica,Japón,motor de explosión,petróleo,producción en serie,radio,Reino Unido,revolución industrial,Rockefeller,Standard Oil Co.,teléfono,trabajo en cadena,tranvía,tren,trust</t>
  </si>
  <si>
    <t>CS_08_05_CO_Recurso100</t>
  </si>
  <si>
    <t>Reconoce tipos de concentración industrial</t>
  </si>
  <si>
    <t>capitalismo,cartel,concentración industrial,empresa,holding,mercado,monopolio,trust</t>
  </si>
  <si>
    <t>CS_08_05_CO_Recurso110</t>
  </si>
  <si>
    <t>Refuerza tu aprendizaje: La segunda Revolución Industrial (1870-1910)</t>
  </si>
  <si>
    <t>capitalismo,electricidad,fábrica,fabricación en serie,Gran Bretaña,industria automovilística,industria química,industria siderometalúrgica,máquina de vapor,petróleo,Reino Unido,revolución industrial,sistema fabril,trabajo en cadena</t>
  </si>
  <si>
    <t>CS_08_05_CO_Recurso120</t>
  </si>
  <si>
    <t>Consecuencias de la segunda Revolución Industrial</t>
  </si>
  <si>
    <t>Crecimiento urbano,Revolución Industrial,siglo XIX,Urbanismo</t>
  </si>
  <si>
    <t>CS_08_05_CO_Recurso130</t>
  </si>
  <si>
    <t>Cambios sociales como consecuencia de la Revolución Industrial</t>
  </si>
  <si>
    <t xml:space="preserve"> fin siglo XIX, Industria, revolución industrial,economía,fábricas,Modos de Producción</t>
  </si>
  <si>
    <t>CS_08_05_CO_Recurso140</t>
  </si>
  <si>
    <t>Refuerza tu aprendizaje: Las consecuencias de la Revolución Industrial</t>
  </si>
  <si>
    <t>asalariado,burguesía,clase obrera,clase social,contaminación,Gran Bretaña,industrialización,proletariado,Reino Unido,revolución industrial,sociedad de clases,transformación urbana,urbanismo</t>
  </si>
  <si>
    <t>CS_08_05_CO_Recurso150</t>
  </si>
  <si>
    <t>Proyecto: estudio de la Revolución Industrial y el ferrocarril</t>
  </si>
  <si>
    <t>análisis,capitalismo,concepto,evaluación,expresión escrita,ferrocarril,interpretación,investigación,locomotora,máquina de vapor,objetivo,planificación,presentación,proyecto,revolución industrial,síntesis,trabajo colaborativo</t>
  </si>
  <si>
    <t>CS_08_05_CO_Recurso170</t>
  </si>
  <si>
    <t>Banco de actividades: La Revolución Industrial y el primer capitalismo</t>
  </si>
  <si>
    <t>CS_08_05_CO_Recurso180</t>
  </si>
  <si>
    <t>CS_08_05_CO_Recurso190</t>
  </si>
  <si>
    <t>Revolución Industrial</t>
  </si>
  <si>
    <t>CS_08_05_CO_Recurso200</t>
  </si>
  <si>
    <t>Competencias: comentario de un texto literario como fuente</t>
  </si>
  <si>
    <t>análisis,burguesía,Charles Dickens,comentario,comprensión escrita,expresión escrita,industrialización,interpretación,literatura,procedimiento,proletariado,revolución industrial,sociedad de clases,texto,Tiempos difíciles</t>
  </si>
  <si>
    <t>CS_08_05_CO_Recurso210</t>
  </si>
  <si>
    <t>CS_08_06_CO</t>
  </si>
  <si>
    <t>La sociedad industrial y sus ideologías</t>
  </si>
  <si>
    <t>La sociedad industrial</t>
  </si>
  <si>
    <t>Las condiciones de vida del proletariado</t>
  </si>
  <si>
    <t>artesano,burguesía,campesinado,campesino,clase social,comerciante,comercio,fábrica,financiero,finanzas,fuerza de trabajo,industria,jornada laboral,latifundista,mano de obra,medio de producción,obrero,pobreza,proletariado,propiedad,revolución industrial,riqueza,salario,servicio doméstico,sociedad de clases,terrateniente</t>
  </si>
  <si>
    <t>CS_08_06_CO_Recurso010</t>
  </si>
  <si>
    <t>Analiza condiciones de vida del proletariado</t>
  </si>
  <si>
    <t xml:space="preserve"> sociedad industrial, vida cotidiana,ciudad,industrialización,pobreza,precariedad,proletariado</t>
  </si>
  <si>
    <t>CS_08_06_CO_Recurso020</t>
  </si>
  <si>
    <t>Refuerza tu aprendizaje: La sociedad de clases</t>
  </si>
  <si>
    <t>burguesía,clase social,fábrica,fuerza de trabajo,medio de producción,proletariado,revolución industrial,salario,sociedad de clases</t>
  </si>
  <si>
    <t>CS_08_06_CO_Recurso030</t>
  </si>
  <si>
    <t>La ciudad industrial</t>
  </si>
  <si>
    <t>alcantarillado,barrio obrero,burguesía,ciudad industrial,ensanche,muralla,proletariado,revolución industrial,suburbio</t>
  </si>
  <si>
    <t>CS_08_06_CO_Recurso040</t>
  </si>
  <si>
    <t>Refuerza tu aprendizaje: La transformación urbana</t>
  </si>
  <si>
    <t>barrio obrero,barrio residencial,ciudad industrial,ensanche,revolución industrial,suburbio,urbanismo</t>
  </si>
  <si>
    <t>CS_08_06_CO_Recurso050</t>
  </si>
  <si>
    <t>Aproxímate al asociacionismo obrero</t>
  </si>
  <si>
    <t>AIT,anarquismo,Asociación Internacional de Trabajadores,asociación obrera,asociacionismo obrero,clase obrera,movimiento obrero,patronal,Primera Internacional,sindicalismo,sindicato,socialismo,Trade Union</t>
  </si>
  <si>
    <t>CS_08_06_CO_Recurso060</t>
  </si>
  <si>
    <t>El Manifiesto comunista</t>
  </si>
  <si>
    <t>clase obrera,comunismo,Friedrich Engels,Karl Marx,lucha de clases,Manifiesto comunista,marxismo,movimiento obrero,socialismo científico</t>
  </si>
  <si>
    <t>CS_08_06_CO_Recurso070</t>
  </si>
  <si>
    <t>El anarquismo</t>
  </si>
  <si>
    <t>VI002005_CO</t>
  </si>
  <si>
    <t>anarquismo,Buenaventura Durruti,CNT,colectivismo,Confederación Nacional del Trabajo,Francisco Ascaso,Francisco Ferrer Guardia,Mijáil Bakunin,movimiento libertario,movimiento obrero,Pierre-Joseph Proudhon,propiedad colectiva,propiedad privada,sindicato</t>
  </si>
  <si>
    <t>CS_08_06_CO_Recurso080</t>
  </si>
  <si>
    <t>Reconoce las diferencias entre marxismo y anarquismo</t>
  </si>
  <si>
    <t>anarquismo,colectivismo,comunismo,Friedrich Engels,Karl Marx,Manifiesto comunista,marxismo,Mijáil Bakunin,movimiento obrero,Pierre-Joseph Proudhon,Piotr Kropotkin,propiedad colectiva</t>
  </si>
  <si>
    <t>CS_08_06_CO_Recurso090</t>
  </si>
  <si>
    <t>Distingue las distintas corrientes del movimiento obrero</t>
  </si>
  <si>
    <t>anarquismo,Charles Fourier,colectivismo,dictadura del proletariado,Friedrich Engels,Karl Marx,lucha de clases,ludismo,marxismo,Mijáil Bakunin,movimiento obrero,Pierre-Joseph Proudhon,propiedad colectiva,revolución industrial,Robert Owen,Saint-Simon,socialismo científico,socialismo utópico</t>
  </si>
  <si>
    <t>CS_08_06_CO_Recurso100</t>
  </si>
  <si>
    <t>Conoce aspectos de la Primera y la Segunda Internacional</t>
  </si>
  <si>
    <t xml:space="preserve"> Segunda Internacional, Sindicalismo,Marx,Movimiento Obrero,Primera Internacional</t>
  </si>
  <si>
    <t>CS_08_06_CO_Recurso110</t>
  </si>
  <si>
    <t>Refuerza tu aprendizaje: Los orígenes del movimiento obrero</t>
  </si>
  <si>
    <t>AIT,anarquismo,anarquista,Asociación Internacional de Trabajadores,burguesía,capitalismo,clase social,comunismo,conciencia de clase,dictadura del proletariado,Friedrich Engels,jornada laboral,Karl Marx,Manifiesto comunista,marxismo,Mijáil Bakunin,movimiento obrero,partido obrero,Pierre-Joseph Proudhon,Piotr Kropotkin,Primera Internacional,proletariado,revolución social,sindicato,socialismo,socialista,sociedad de clases,sociedad de socorro mutuo,Trade Union</t>
  </si>
  <si>
    <t>CS_08_06_CO_Recurso120</t>
  </si>
  <si>
    <t>Cronología: la sociedad industrial y sus ideologías</t>
  </si>
  <si>
    <t>¿Qué es la propiedad?,AIT,anarquismo,Asociación Internacional de Trabajadores,burguesía,cartismo,clase social,colectivismo,Comuna de París,comunismo,cooperativismo,El nuevo cristianismo,Friedrich Engels,Internacional Antiautoritaria,Karl Marx,La Internacional,Lenin,ludismo,Manifiesto comunista,marxismo,Mijáil Bakunin,movimiento obrero,mutualismo,Ned Ludd,New Harmony,People's Charter,Pierre-Joseph Proudhon,pobreza evangélica,Primera Internacional,Primero de Mayo,productor,proletariado,propiedad colectiva,propiedad privada,revolución industrial,revolución rusa de 1905,revolución rusa de Octubre,Robert Owen,Saint-Simon,sindicato,sociedad de clases,sufragismo,Trade Union</t>
  </si>
  <si>
    <t>CS_08_06_CO_Recurso130</t>
  </si>
  <si>
    <t>Identifica aspectos ideológicos del movimiento feminista en Europa en el siglo XIX</t>
  </si>
  <si>
    <t xml:space="preserve"> sociedad europea,control,Feminismo,mujeres,patriarcado,siglo XIX</t>
  </si>
  <si>
    <t>CS_08_06_CO_Recurso140</t>
  </si>
  <si>
    <t>Refuerza tu aprendizaje: Resultados de la sociedad industrial</t>
  </si>
  <si>
    <t xml:space="preserve"> sufragismo,feminismo,Revolución Industrial</t>
  </si>
  <si>
    <t>CS_08_06_CO_Recurso150</t>
  </si>
  <si>
    <t>Competencias: comentario de un audiovisual como fuente</t>
  </si>
  <si>
    <t>análisis,burguesía,Charles Chaplin,escrita,industrialización,proletariado,revolución industrial,sociedad de clases,Tiempos Modernos</t>
  </si>
  <si>
    <t>CS_08_06_CO_Recurso160</t>
  </si>
  <si>
    <t>Proyecto: análisis del movimiento obrero y su evolución</t>
  </si>
  <si>
    <t>análisis,anarquismo,clase social,concepto,conciencia de clase,evaluación,expresión escrita,ideología,interpretación,investigación,lucha obrera,movimiento obrero,objetivo,partido político,planificación,presentación,proyecto,sindicato,síntesis,socialismo,sociedad de clases,trabajo colaborativo</t>
  </si>
  <si>
    <t>CS_08_06_CO_Recurso170</t>
  </si>
  <si>
    <t>Banco de actividades: La sociedad industrial y sus ideologías</t>
  </si>
  <si>
    <t>CS_08_06_CO_Recurso180</t>
  </si>
  <si>
    <t>CS_08_06_CO_Recurso190</t>
  </si>
  <si>
    <t>CS_08_06_CO_Recurso200</t>
  </si>
  <si>
    <t>CS_08_07_CO</t>
  </si>
  <si>
    <t>Latinoamérica en la segunda mitad del siglo XIX</t>
  </si>
  <si>
    <t>Latinoamérica y Europa y la división internacional del trabajo</t>
  </si>
  <si>
    <t>apertura económica,centro económico,dependencia económica,división internacional del trabajo,economía europea,economía latinoamericana,Europa,Latinoamérica,materias primas,materias procesadas,siglo XIX,ventaja competitiva</t>
  </si>
  <si>
    <t>CS_08_07_CO_Recurso010</t>
  </si>
  <si>
    <t>Conoce aspectos de los líderes latinoamericanos que gobernaron entre 1850 y 1900</t>
  </si>
  <si>
    <t>caudillo,dictador,élite,Independencia,Latinoamérica,lealtad,líder,militar,partido político,personalismo,poder,propietario,siglo XIX,unidad nacional</t>
  </si>
  <si>
    <t>CS_08_07_CO_Recurso020</t>
  </si>
  <si>
    <t>Reflexiona sobre el orden social en Latinoamérica en la segunda mitad del siglo XIX</t>
  </si>
  <si>
    <t>acceso a la tierra,campesinos,clase dominante,despojo,expropiación,expulsión,grupos sociales,hacendados,hacienda,indígenas,mano de obra,mulatos,negros,orden social,terratenientes,tierra</t>
  </si>
  <si>
    <t>CS_08_07_CO_Recurso030</t>
  </si>
  <si>
    <t>Reconoce consecuencias para Latinoamérica del orden neocolonial</t>
  </si>
  <si>
    <t>agroexportación,comercio,criollo,dependencia,deuda externa,economía,Europa,explotación,exportación,infraestructura,inversión extranjera,Latinoamérica,mano de obra,manufactura,materia prima,mercado,neocolonialismo,producción,terrateniente</t>
  </si>
  <si>
    <t>CS_08_07_CO_Recurso040</t>
  </si>
  <si>
    <t>Refuerza tu aprendizaje: Latinoamérica en el contexto internacional</t>
  </si>
  <si>
    <t>caudillos,criollos,división internacional del trabajo,independencia,infraestructura,Latinoamérica,materia prima,neocolonialismo,siglo XIX,terrateniente</t>
  </si>
  <si>
    <t>CS_08_07_CO_Recurso050</t>
  </si>
  <si>
    <t>Los primeros alzamientos independentistas en Brasil</t>
  </si>
  <si>
    <t>Bahía,Brasil,conjura minera,emboaba,guerra del oro,independencia,mascate,Minas Gerais,Olinda,Pernambuco,revolución,Sao Paulo,Tiradentes</t>
  </si>
  <si>
    <t>CS_08_07_CO_Recurso060</t>
  </si>
  <si>
    <t>Conoce consecuencias de las invasiones napoleónicas en la independencia de Brasil</t>
  </si>
  <si>
    <t>Brasil,colonia,economía,Imperio,independencia,Inglaterra,Juan VI,María I,monarquía,monopolio,oligarquía,Pedro I,Portugal,Reino,reino de Brasil</t>
  </si>
  <si>
    <t>CS_08_07_CO_Recurso070</t>
  </si>
  <si>
    <t>Diferencia las dos etapas del segundo Imperio de Brasil</t>
  </si>
  <si>
    <t>Brasil,centralismo,esclavitud,expansión económica,federalismo,imperio,independencia,libre empresa,oligarquía,Pedro II,provincia,regencia,terrateniente</t>
  </si>
  <si>
    <t>CS_08_07_CO_Recurso080</t>
  </si>
  <si>
    <t>Refuerza tu aprendizaje: La Independencia de Brasil</t>
  </si>
  <si>
    <t>abolición,Brasil,Consejo de Regencia,esclavitud,guerra de la Triple Alianza,Imperio de Brasil,independencia,Inglaterra,Pedro I,Pedro II,Portugal,reformas pombalinas,reino de Brasil,República de Brasil</t>
  </si>
  <si>
    <t>CS_08_07_CO_Recurso090</t>
  </si>
  <si>
    <t>Comprende el pacto de Zanjón</t>
  </si>
  <si>
    <t>abolición,capitulación,Cuba,esclavitud,España,guerra de los Diez Años,independencia,libertad,pacto de Zanjón,rendición</t>
  </si>
  <si>
    <t>CS_08_07_CO_Recurso100</t>
  </si>
  <si>
    <t xml:space="preserve">El proceso de Independencia de Cuba </t>
  </si>
  <si>
    <t>1898,acorazado Maine,Antonio Maceo,autonomía administrativa,colonia,Cuba,España,Estados Unidos,guerra de los Diez Años,guerra hispano-americana,independencia,José Martí,La Habana,Partido Revolucionario Cubano,Puerto Rico,Valeriano Weyler</t>
  </si>
  <si>
    <t>CS_08_07_CO_Recurso110</t>
  </si>
  <si>
    <t>Recuerda el proceso de la Independencia de Cuba</t>
  </si>
  <si>
    <t>acorazado Maine,Cuba,España,Estados Unidos,guerra de los Diez Años,guerra hispano-estadounidense,independencia,José Martí,Pacto de Zanjón,Partido Revolucionario Cubano,revolución,Tratado de París,Valeriano Weyler</t>
  </si>
  <si>
    <t>CS_08_07_CO_Recurso120</t>
  </si>
  <si>
    <t>Refuerza tu aprendizaje: La Independencia de Cuba</t>
  </si>
  <si>
    <t>Cuba,esclavitud,España,Estados Unidos,guerra de los Diez Años,guerra hispano-estadounidense,independencia,José Martí,Valeriano Weyler</t>
  </si>
  <si>
    <t>CS_08_07_CO_Recurso130</t>
  </si>
  <si>
    <t xml:space="preserve">La economía latinoamericana y la lotería de bienes </t>
  </si>
  <si>
    <t>agricultura,dependencia,división internacional del trabajo,economía,especialización,Estados Unidos,Europa,exportación,hacienda,industrialización,Latinoamérica,lotería de bienes,mano de obra,materia prima,minería,producto primario,siglo XIX</t>
  </si>
  <si>
    <t>CS_08_07_CO_Recurso140</t>
  </si>
  <si>
    <t xml:space="preserve">Identifica productos de exportación de los países latinoamericanos en el siglo XIX </t>
  </si>
  <si>
    <t>agricultura,agropecuario,Argentina,azúcar,cacao,café,Chile,cobre,Colombia,Cuba,exportación,guano,Latinoamérica,materias primas,México,minerales,minería,Perú,plata,producto primario,salitre,sigloXIX,tabaco</t>
  </si>
  <si>
    <t>CS_08_07_CO_Recurso150</t>
  </si>
  <si>
    <t>Comprende la importancia del ferrocarril y del barco a vapor en Latinoamérica en el siglo XIX</t>
  </si>
  <si>
    <t>comercio,comunicación,deudas,economía,exportación,ferrocarril,Latinoamérica,población,producción,progreso,puertos fluviales,siglo XIX,transporte,tren,vapor</t>
  </si>
  <si>
    <t>CS_08_07_CO_Recurso160</t>
  </si>
  <si>
    <t>Refuerza tu aprendizaje: La economía latinoamericana</t>
  </si>
  <si>
    <t>crecimiento demográfico,deuda externa,economía,ferrocarril,guerra del Pacífico,industria,industrialización,inversión extranjera,Latinomérica,lotería de bienes,materia prima,población,préstamos,producción,producto primario,siglo XIX,vapor</t>
  </si>
  <si>
    <t>CS_08_07_CO_Recurso170</t>
  </si>
  <si>
    <t>Refuerza tu aprendizaje: Migraciones, ciudades e identidad</t>
  </si>
  <si>
    <t>arte,ciudad,costumbres,crecimiento demográfico,cuadros de costumbres,desarrollo artístico,expresión artística,influencia extranjera,Latinoamérica,pensamiento extranjero,siglo XIX</t>
  </si>
  <si>
    <t>CS_08_07_CO_Recurso180</t>
  </si>
  <si>
    <t>Competencias: comparación de las independencias de Latinoamérica</t>
  </si>
  <si>
    <t>Brasil,comparación,Cuba,emancipación,España,Estados Unidos,Historia,independencia,Latinoamérica,monarquía,república,sigloXIX,tipología</t>
  </si>
  <si>
    <t>CS_08_07_CO_Recurso190</t>
  </si>
  <si>
    <t>Proyecto: estudio de las consecuencias de la integración latinoamericana en el mercado internacional</t>
  </si>
  <si>
    <t>capitalismo,comercio,dependencia,división internacional del trabajo,economía,exportación,Latinoamérica,librecambio,lotería de bienes,producción,siglo XIX</t>
  </si>
  <si>
    <t>CS_08_07_CO_Recurso200</t>
  </si>
  <si>
    <t>arte,ciudades,clase dominante,comercio,conflicto,Cuba,dependencia,deuda externa,economía,Estados Unidos,Europa,exportaciones,identidad,independencia,inversión extranjera,Latinoamérica,migraciones,siglo XIX,tierra</t>
  </si>
  <si>
    <t>CS_08_07_CO_Recurso210</t>
  </si>
  <si>
    <t>CS_08_07_CO_Recurso220</t>
  </si>
  <si>
    <t>Brasil,campo,ciudades,criollos,Cuba,deuda externa,división internacional del trabajo,Estado nacional,Estados Unidos,ferrocarril,guerra de los Diez Años,guerra hispano-estadounidense,independencia,Inglaterra,invasiones napoleónicas,José Martí,Latinoamérica,materias primas,migraciones,nuevo orden colonial,orden neocolonial,Pedro I,Pedro II,Portugal,potencias europeas,Regencia,siglo XIX,urbanización</t>
  </si>
  <si>
    <t>CS_08_07_CO_Recurso230</t>
  </si>
  <si>
    <t>CS_08_08_CO</t>
  </si>
  <si>
    <t>Colombia en la segunda mitad del siglo XIX</t>
  </si>
  <si>
    <t xml:space="preserve">El primer proyecto modernizador de la sociedad colombiana a mediados del siglo XIX </t>
  </si>
  <si>
    <t>artesano,Colombia,esclavo,federalismo,Iglesia,indígena,liberalismo,mercado mundial,siglo XIX,terrateniente</t>
  </si>
  <si>
    <t>CS_08_08_CO_Recurso010</t>
  </si>
  <si>
    <t>Comprende la trascendencia de la Constitución de Rionegro</t>
  </si>
  <si>
    <t>abolición,Constitución,crítica,educación laica,Estado,Estados Unidos de Colombia,expropiación,federalismo,Iglesia,liberalismo,libertad,libertad de cultos,libertad de expresión,libertad de prensa,libre comercio,libre competencia,librecambio,pena de muerte,propiedad privada,razón,Rionegro,tecnología</t>
  </si>
  <si>
    <t>CS_08_08_CO_Recurso020</t>
  </si>
  <si>
    <t xml:space="preserve">Refuerza tu aprendizaje: Las reformas liberales de mitad de siglo </t>
  </si>
  <si>
    <t xml:space="preserve"> modernidad,Constitución de Rionegro,federalismo,Iglesia,libertad de cultos,libertad de enseñanza,libertad de expresión,libertad de prensa,libertades individuales,librecambio,reformas liberales</t>
  </si>
  <si>
    <t>CS_08_08_CO_Recurso030</t>
  </si>
  <si>
    <t>La forma de gobierno federalista durante la hegemonía liberal</t>
  </si>
  <si>
    <t>agroexportador,centralismo,democracia,descentralización,élite,federalismo,Francisco de Paula Santander,liberal,liberalismo,siglo XIX,terratenientes</t>
  </si>
  <si>
    <t>CS_08_08_CO_Recurso040</t>
  </si>
  <si>
    <t>Conoce acerca de la introducción de los medios de comunicación modernos en Colombia</t>
  </si>
  <si>
    <t>conocimiento,federalismo,liberal,liberalismo,medios de comunicación,moderno,Olimpo Radical,periódicos,prensa,progreso,tecnología,telegrafía,telégrafo</t>
  </si>
  <si>
    <t>CS_08_08_CO_Recurso050</t>
  </si>
  <si>
    <t>Identifica el papel económico de los ferrocarriles y la navegación a vapor en la hegemonía liberal</t>
  </si>
  <si>
    <t>comercio,comunicaciones,desarrollo económico,federalismo,ferrocarriles,hegemonía liberal,mercado mundial,navegación a vapor,población,río Magdalena,siglo XIX,transporte,tren</t>
  </si>
  <si>
    <t>CS_08_08_CO_Recurso060</t>
  </si>
  <si>
    <t>Analiza los dos proyectos educativos en conflicto durante el siglo XIX: científico y religioso</t>
  </si>
  <si>
    <t>censura,ciencia,educación,educación científica,educación religiosa,intelectual,libertad,libros,maestros,moral,pensamiento,religión</t>
  </si>
  <si>
    <t>CS_08_08_CO_Recurso070</t>
  </si>
  <si>
    <t>Refuerza tu aprendizaje: La hegemonía liberal</t>
  </si>
  <si>
    <t>ciencia,comunicación,educación,ferrocarril,hegemonía liberal,Iglesia,liberal,Olimpo Radical,religión,técnica,telégrafo,tranporte</t>
  </si>
  <si>
    <t>CS_08_08_CO_Recurso080</t>
  </si>
  <si>
    <t>La Constitución de 1886 y la restitución del orden conservador</t>
  </si>
  <si>
    <t>Colombia,Constitución,partido Conservador,Regeneración,siglo XIX</t>
  </si>
  <si>
    <t>CS_08_08_CO_Recurso090</t>
  </si>
  <si>
    <t>Explora los manuales de comportamiento y urbanidad durante la Regeneración</t>
  </si>
  <si>
    <t>comportamiento,conducta,conservador,Iglesia,normas,Regeneración,siglo XIX,urbanidad</t>
  </si>
  <si>
    <t>CS_08_08_CO_Recurso100</t>
  </si>
  <si>
    <t>Reconoce aspectos de la economía cafetera y la guerra de los Mil Días</t>
  </si>
  <si>
    <t>café,Colombia,conservador,crisis,destrucción,deuda,economía,guerra de los Mil Días,liberal,partidos políticos,precios,producción,siglo XIX</t>
  </si>
  <si>
    <t>CS_08_08_CO_Recurso110</t>
  </si>
  <si>
    <t>Refuerza tu aprendizaje: La Regeneración</t>
  </si>
  <si>
    <t>censura,centralismo,conservador,Constitución de 1886,Estado,guerra de los Mil Días,Iglesia,oposición,opositores,Regeneración</t>
  </si>
  <si>
    <t>CS_08_08_CO_Recurso120</t>
  </si>
  <si>
    <t>El rol de la prensa y los periodistas colombianos durante la segunda mitad del siglo XIX</t>
  </si>
  <si>
    <t>Colombia,conservador,conservatismo,liberal,liberalismo,periódico,prensa,siglo XIX</t>
  </si>
  <si>
    <t>CS_08_08_CO_Recurso130</t>
  </si>
  <si>
    <t>Comprende la literatura colombiana del siglo XIX como fuente histórica</t>
  </si>
  <si>
    <t>clase social,Colombia,conservador,élite,esclavitud,guerra,historia,liberal,literatura,mujer,pobreza,siglo XIX</t>
  </si>
  <si>
    <t>CS_08_08_CO_Recurso140</t>
  </si>
  <si>
    <t>Refuerza tu aprendizaje: Urbanismo y vida cotidiana</t>
  </si>
  <si>
    <t>ciencia,Colombia,conservador,control,ideas políticas,liberal,literatura costumbrista,población,prensa,Regeneración,religión,siglo XIX</t>
  </si>
  <si>
    <t>CS_08_08_CO_Recurso150</t>
  </si>
  <si>
    <t>Competencias: comparación de las ideas e implicaciones de las Constituciones de 1863 y 1886</t>
  </si>
  <si>
    <t>1863,1886,centralismo,Colombia,Constitución,federalismo,Rionegro,siglo XIX</t>
  </si>
  <si>
    <t>CS_08_08_CO_Recurso160</t>
  </si>
  <si>
    <t>Proyecto: las mujeres colombianas durante la segunda mitad del siglo XIX</t>
  </si>
  <si>
    <t>Colombia,mujeres,patriarcado,siglo XIX,victorianismo</t>
  </si>
  <si>
    <t>CS_08_08_CO_Recurso170</t>
  </si>
  <si>
    <t>café,Colombia,Constitución,Constitución de 1886,educación,exportaciones,federalismo,ferrocarriles,guerra,manual de urbanidad,medios de comunicación,navegación fluvial,siglo XIX,urbanidad</t>
  </si>
  <si>
    <t>CS_08_08_CO_Recurso180</t>
  </si>
  <si>
    <t>CS_08_08_CO_Recurso190</t>
  </si>
  <si>
    <t>ciencia,Confederación Granadina,constitución,Constitución de Rionegro,educación católica,educación laica,Estado,Estados Unidos de Colombia,federalismo,ferrocarril,guerra civil,guerra de los Mil Días,hegemonía liberal,Iglesia,libertad,librecambio,literatura,Manuel Murillo Toro,medios de comunicación,Olimpo Radical,reformas liberales,Regeneración,río Magdalena,tecnología,telégrafo,Tomás Cipriano de Mosquera</t>
  </si>
  <si>
    <t>CS_08_08_CO_Recurso200</t>
  </si>
  <si>
    <t>CS_08_09_CO</t>
  </si>
  <si>
    <t>Los ecosistemas y el medio ambiente</t>
  </si>
  <si>
    <t>La Tierra: un gran ecosistema</t>
  </si>
  <si>
    <t>actividad humana,ecosistema,ecosistema mediterráneo,ecosistema polar,ecosistema tropical,explotación,fauna,flora,hábitat,jungla,medio ambiente,naturaleza,población,recurso económico,sabana,selva,ser humano,sostenibilidad,Tierra,vegetación</t>
  </si>
  <si>
    <t>CS_08_09_CO_Recurso010</t>
  </si>
  <si>
    <t>El ecosistema marino y la cadena trófica</t>
  </si>
  <si>
    <t>cadena trófica,contaminación,degradación,depredador,ecosistema,ecosistema acuático,ecosistema marino,explotación,fauna,flora,medio ambiente,oceáno,pesca,plancton,polución,recurso natural,residuo,ser humano,sobreexplotación,Tierra,vegetación,vertido</t>
  </si>
  <si>
    <t>CS_08_09_CO_Recurso020</t>
  </si>
  <si>
    <t>atmósfera,biocenosis,biosfera,biotopo,cadena trófica,ecosistema,ecosistema acuático,ecosistema marino,ecosistema terrestre,fauna,hidrosfera,litosfera,medio ambiente,Tierra,vegetación</t>
  </si>
  <si>
    <t>CS_08_09_CO_Recurso030</t>
  </si>
  <si>
    <t>Los riesgos naturales</t>
  </si>
  <si>
    <t>amenaza,ciclón,desastre,ecosistema,huracán,incendio,inundación,medio ambiente,riesgo,riesgo climático,riesgo geoclimático,riesgo geológico,riesgo natural,sequía,ser humano,terremoto,Tierra,tifón,tsunami,volcán</t>
  </si>
  <si>
    <t>CS_08_09_CO_Recurso040</t>
  </si>
  <si>
    <t>Un desastre natural periódico: El Niño</t>
  </si>
  <si>
    <t>an132002_CO</t>
  </si>
  <si>
    <t>amenaza,Australia,clima,corriente marina,desastre,ecosistema,El Niño,fenómeno climático,Indonesia,lluvia,medio ambiente,monzón,océano Pacífico,precipitaciones,riesgo,riesgo natural,Sudamérica,temperatura,Tierra</t>
  </si>
  <si>
    <t>CS_08_09_CO_Recurso050</t>
  </si>
  <si>
    <t>Refuerza tu aprendizaje: Los riesgos naturales</t>
  </si>
  <si>
    <t>ciclón,ecosistema,huracán,incendio,inundación,medio ambiente,riesgo climático,riesgo geoclimático,riesgo geológico,riesgo humano,riesgo natural,sequía,terremoto,Tierra,tifón,tsunami,volcán</t>
  </si>
  <si>
    <t>CS_08_09_CO_Recurso060</t>
  </si>
  <si>
    <t>Los riesgos de origen humano</t>
  </si>
  <si>
    <t>Aznalcóllar,Bhopal,caladeros,chapapote,Chernobil,Chornobil,consecuencias,construcción,contaminación atmosférica,contaminación del agua,contaminación del suelo,costa,deforestación,desastre ecológico,especie foránea,especie invasora,explotación,Exxon Valdez,filtración,Galicia,incendio,marea negra,marinos,masificación,medio ambiente,minas,mineros,paisaje,paisaje natural,pastoreo,peces,pesqueros,Prestige,problemas,recursos,riesgo de origen humano,sobreexplotación,tablas de Daimiel,urbanización</t>
  </si>
  <si>
    <t>CS_08_09_CO_Recurso070</t>
  </si>
  <si>
    <t>Identifica los riesgos provocados por la acción humana</t>
  </si>
  <si>
    <t>acción humana,amenaza,biodiversidad,cambio climático,contaminación,deforestación,desastre,desertización,ecosistema,efecto invernadero,energía eólica,energía solar,huracán,incendio,inundación,lluvia ácida,medio ambiente,petróleo,riesgo,riesgo humano,riesgo natural,terremoto,Tierra</t>
  </si>
  <si>
    <t>CS_08_09_CO_Recurso080</t>
  </si>
  <si>
    <t>Reconoce las causas de la degradación del medio ambiente</t>
  </si>
  <si>
    <t>contaminación,deforestación,degradación,desertización,ecosistema,efecto invernadero,erosión,lluvia ácida,medio ambiente,naturaleza,sobreexplotación,tala masiva,Tierra</t>
  </si>
  <si>
    <t>CS_08_09_CO_Recurso090</t>
  </si>
  <si>
    <t>Refuerza tu aprendizaje: Los riesgos humanos</t>
  </si>
  <si>
    <t>biodiversidad,cambio climático,Chernobil,Chornobil,contaminación,desertización,ecosistema,erosión,incendio,medio ambiente,riesgo humano,Tierra</t>
  </si>
  <si>
    <t>CS_08_09_CO_Recurso100</t>
  </si>
  <si>
    <t>El petróleo: el oro negro</t>
  </si>
  <si>
    <t>combustible fósil,economía,ecosistema,explotración petrolífera,gaseoducto,medio ambiente,mercado,oro negro,petróleo,petrolero,recurso natural,recurso no renovable,Tierra</t>
  </si>
  <si>
    <t>CS_08_09_CO_Recurso110</t>
  </si>
  <si>
    <t>Los recursos naturales no renovables</t>
  </si>
  <si>
    <t>carbón,combustible fósil,contaminación,ecosistema,gas natural,gaseoducto,medio ambiente,oleoducto,petróleo,polución,recurso natural,recurso no renovable,Tierra</t>
  </si>
  <si>
    <t>CS_08_09_CO_Recurso120</t>
  </si>
  <si>
    <t>Relaciona actividades humanas y recursos no renovables</t>
  </si>
  <si>
    <t>carbón,combustible fósil,contaminación,ecosistema,gas natural,medio ambiente,petróleo,recurso natural,recurso no renovable,Tierra</t>
  </si>
  <si>
    <t>CS_08_09_CO_Recurso130</t>
  </si>
  <si>
    <t>Los recursos naturales renovables</t>
  </si>
  <si>
    <t>agua,alimento,biocombustible,biomasa,compost,contaminación,desarrollo sostenible,ecología,ecosistema,energía eólica,energía hidroeléctrica,energía solar,fauna,flora,medio ambiente,polución,recurso natural,recurso renovable,sol,Tierra,vegetación,viento</t>
  </si>
  <si>
    <t>CS_08_09_CO_Recurso140</t>
  </si>
  <si>
    <t>Las fuentes de energía renovables en Colombia</t>
  </si>
  <si>
    <t>biomasa,energía eólica,energía geotérmica,energía hidroeléctrica,energía limpia,energía mareomotriz,energía renovable,energía solar,energía verde,España,fuente de energía,recurso energético</t>
  </si>
  <si>
    <t>CS_08_09_CO_Recurso150</t>
  </si>
  <si>
    <t>Conoce las fuentes de energía renovables</t>
  </si>
  <si>
    <t>agua,biocombustible,bioetanol,biomasa,desarrollo sostenible,ecosistema,energía eólica,energía geotérmica,energía hidroeléctrica,energía solar,medio ambiente,recurso natural,recurso renovable,sol,Tierra,viento</t>
  </si>
  <si>
    <t>CS_08_09_CO_Recurso160</t>
  </si>
  <si>
    <t>Refuerza tu aprendizaje: Los recursos naturales</t>
  </si>
  <si>
    <t>agua,carbón,ecosistema,energía no renovable,energía renovable,fauna,gas natural,medio ambiente,petróleo,recurso natural,recurso no renovable,recurso renovable,sol,Tierra,vegetación,viento</t>
  </si>
  <si>
    <t>CS_08_09_CO_Recurso170</t>
  </si>
  <si>
    <t>Comprende qué podemos hacer por el desarrollo sostenible</t>
  </si>
  <si>
    <t>ahorro energético,desarrollo sostenible,ecosistema,medio ambiente,reciclaje,sostenibilidad,Tierra</t>
  </si>
  <si>
    <t>CS_08_09_CO_Recurso180</t>
  </si>
  <si>
    <t>Refuerza tu aprendizaje: El desarrollo sostenible</t>
  </si>
  <si>
    <t>desarrollo sostenible,ecosistema,medio ambiente,reciclaje,Tierra</t>
  </si>
  <si>
    <t>CS_08_09_CO_Recurso190</t>
  </si>
  <si>
    <t>Competencias: análisis de un riesgo de origen natural</t>
  </si>
  <si>
    <t>análisis,comprensión,fenómeno natural,interpretación,investigación,procedimiento,riesgo de origen natural</t>
  </si>
  <si>
    <t>CS_08_09_CO_Recurso200</t>
  </si>
  <si>
    <t>Proyecto: actuaciones en tu territorio orientadas al desarrollo</t>
  </si>
  <si>
    <t>análisis,cambio climático,comprensión,concepto,desarrollo sostenible,evaluación,expresión escrita,interpretación,investigación,objetivo,planificación,presentación,recurso natural,síntesis</t>
  </si>
  <si>
    <t>CS_08_09_CO_Recurso210</t>
  </si>
  <si>
    <t>CS_08_09_CO_Recurso220</t>
  </si>
  <si>
    <t>CS_08_09_CO_Recurso240</t>
  </si>
  <si>
    <t>agua,atmósfera,biocenosis,biodiversidad,biosfera,biotopo,cadena trófica,cambio climático,carbón,ciclón,contaminación,desertización,ecosistema,ecosistema marino,ecosistema terrestre,energía no renovable,energía renovable,erosión,fauna,gas natural,hidrosfera,huracán,incendio,inundación,litosfera,medio ambiente,petróleo,recurso natural,recurso no renovable,recurso renovable,riesgo climático,riesgo geoclimático,riesgo geológico,riesgo humano,riesgo natural,sequía,sol,terremoto,Tierra,tifón,tsunami,vegetación,viento,volcán</t>
  </si>
  <si>
    <t>CS_08_09_CO_Recurso250</t>
  </si>
  <si>
    <t>CS_08_10_CO</t>
  </si>
  <si>
    <t>Regiones biogeográficas del mundo</t>
  </si>
  <si>
    <t>Conceptos clave para comprender las regiones biogeográficas</t>
  </si>
  <si>
    <t>biogeografía,bioma,cosmopolitismo,endemismo,especiación,fitogeografía,relictos,zoogeografía</t>
  </si>
  <si>
    <t>CS_08_10_CO_Recurso010</t>
  </si>
  <si>
    <t>Conoce aspectos fitogeográficos y zoogeográficos de Suramérica</t>
  </si>
  <si>
    <t>fitogeografía,Suramérica,zoogeografía</t>
  </si>
  <si>
    <t>CS_08_10_CO_Recurso020</t>
  </si>
  <si>
    <t>Distribución geográfica de los biomas en el planeta</t>
  </si>
  <si>
    <t xml:space="preserve"> desierto,biomas,bosque caducifolio,bosque de coníferas o taiga,bosque esclerófilo,hielo perpetuo,pradera o estepa,sabana,selva,tundra,vegetación de alta montaña</t>
  </si>
  <si>
    <t>CS_08_10_CO_Recurso030</t>
  </si>
  <si>
    <t>Conoce las principales especies endémicas del mundo</t>
  </si>
  <si>
    <t>aves,clase,endemismo,especie,insectos,mamíferos,orden,peces,reptiles</t>
  </si>
  <si>
    <t>CS_08_10_CO_Recurso040</t>
  </si>
  <si>
    <t>Caracteriza los principales conceptos de la biogeografía</t>
  </si>
  <si>
    <t>adaptación,Alfred Russel Wallace,biogeografía,bioma,cosmopolita,ecozona,endemismo,fitogeográfica,Miklos Udvardy,zoogeográfica</t>
  </si>
  <si>
    <t>CS_08_10_CO_Recurso050</t>
  </si>
  <si>
    <t>Refuerza tu aprendizaje: Los conceptos básicos de biogeografía</t>
  </si>
  <si>
    <t>biogeografía,biomas,cosmopolitismo,domesticación,endemismo,fitogeografía,zoogeografía</t>
  </si>
  <si>
    <t>CS_08_10_CO_Recurso060</t>
  </si>
  <si>
    <t>Factores y procesos que determinan las regiones biogeográficas</t>
  </si>
  <si>
    <t>biogeografía,clima,deriva continental,evolución,extinción</t>
  </si>
  <si>
    <t>CS_08_10_CO_Recurso070</t>
  </si>
  <si>
    <t>Refuerza tu aprendizaje: Las regiones biogeográficas</t>
  </si>
  <si>
    <t>distritos,regiones,regiones biogeográficas,reinos,teselas</t>
  </si>
  <si>
    <t>CS_08_10_CO_Recurso080</t>
  </si>
  <si>
    <t>El bioma de la tundra</t>
  </si>
  <si>
    <t>VI010237_CO</t>
  </si>
  <si>
    <t>aclimatación,bioma,liquen,musgo,permafrost,poiquilotermos,tundra</t>
  </si>
  <si>
    <t>CS_08_10_CO_Recurso100</t>
  </si>
  <si>
    <t>Refuerza tu aprendizaje: El reino holártico</t>
  </si>
  <si>
    <t>biodiversidad,bisontes,bosques de coníferas,desierto del Sahara,especies en extinción,Groenlandia,hotspot,Pangea,Parque Nacional de las Secuoyas,permatrost,punto caliente,región neoártica,región paleártica,reino holártico</t>
  </si>
  <si>
    <t>CS_08_10_CO_Recurso110</t>
  </si>
  <si>
    <t>Los reinos paleotropical y neotropical</t>
  </si>
  <si>
    <t>endemismo,región afrotropical,región indomalaya,reino neotropical,reino paleotropical</t>
  </si>
  <si>
    <t>CS_08_10_CO_Recurso120</t>
  </si>
  <si>
    <t xml:space="preserve">Compara la región afrotropical con la región indomalaya  </t>
  </si>
  <si>
    <t>región afrotropical,región indomalaya</t>
  </si>
  <si>
    <t>CS_08_10_CO_Recurso130</t>
  </si>
  <si>
    <t>Comprende los factores de la biodiversidad de la región neotropical</t>
  </si>
  <si>
    <t>Amazonia,biodiversidad,bosque húmedo,conservación,extinción,neotropical</t>
  </si>
  <si>
    <t>CS_08_10_CO_Recurso140</t>
  </si>
  <si>
    <t>Refuerza tu aprendizaje: Los reinos paleotrópico y neotrópico</t>
  </si>
  <si>
    <t>reino neotropical,reino paleotropical,selva lluviosa</t>
  </si>
  <si>
    <t>CS_08_10_CO_Recurso150</t>
  </si>
  <si>
    <t>El reino australiano y el reino antártico</t>
  </si>
  <si>
    <t>Australia,Nueva Guinea,Nueva Zelanda,Reino antártico,Reino australiano,Tasmania</t>
  </si>
  <si>
    <t>CS_08_10_CO_Recurso160</t>
  </si>
  <si>
    <t>Compara la región de Australasia con la región Oceánica</t>
  </si>
  <si>
    <t>regiones biogeográficas,Reino australiano,Reino oceánico</t>
  </si>
  <si>
    <t>CS_08_10_CO_Recurso170</t>
  </si>
  <si>
    <t>Zonas biogeográficas del mundo</t>
  </si>
  <si>
    <t>Australasia,Indomalaya,Neoártica,Neotropical,Oceanía,Paleártica,Paleotropical,regiones biogeográficas</t>
  </si>
  <si>
    <t>CS_08_10_CO_Recurso180</t>
  </si>
  <si>
    <t>Refuerza tu aprendizaje: Los reinos australiano y antártico</t>
  </si>
  <si>
    <t>reino antártico,reino australiano,reino oceánico</t>
  </si>
  <si>
    <t>CS_08_10_CO_Recurso190</t>
  </si>
  <si>
    <t>Proyecto: estudio de la biogeografía</t>
  </si>
  <si>
    <t>análisis,comunidad,ecosistema,estudio,exposición,investigación,mural,oral,presentación,problemas de los ecosistemas,proyecto,relación,resumen,ser vivo,territorio</t>
  </si>
  <si>
    <t>CS_08_10_CO_Recurso200</t>
  </si>
  <si>
    <t>Competencias: estudio de las especies endémicas en las regiones biogeográficas</t>
  </si>
  <si>
    <t>CS_08_10_CO_Recurso210</t>
  </si>
  <si>
    <t>CS_08_10_CO_Recurso220</t>
  </si>
  <si>
    <t>,regiones biogeográficas</t>
  </si>
  <si>
    <t>CS_08_10_CO_Recurso230</t>
  </si>
  <si>
    <t>cosmopolitismo,endemismo,problemas ambientales,regiones biogeográficas</t>
  </si>
  <si>
    <t>CS_08_10_CO_Recurso240</t>
  </si>
  <si>
    <t>La ruptura de Pangea</t>
  </si>
  <si>
    <t>CS_08_10_CO_Recurso250</t>
  </si>
  <si>
    <t>CS_08_11_CO</t>
  </si>
  <si>
    <t>Regiones biogeográficas de Colombia</t>
  </si>
  <si>
    <t>Conceptos para comprender las regiones biogeográficas de Colombia</t>
  </si>
  <si>
    <t>áreas protegidas,biogeografía,Colombia,deforestación,megadiversidad,ordenamiento territorial,regulador climático</t>
  </si>
  <si>
    <t>CS_08_11_CO_Recurso010</t>
  </si>
  <si>
    <t>Conoce las áreas silvestres protegidas en Colombia</t>
  </si>
  <si>
    <t>áreas silvestres,Colombia,reservas naturales,Sistema Nacional de Áreas protegidas</t>
  </si>
  <si>
    <t>CS_08_11_CO_Recurso020</t>
  </si>
  <si>
    <t>Refuerza tu aprendizaje: Los hábitats Colombia</t>
  </si>
  <si>
    <t>áreas protegidas,biodiversidad,biogeografía,Colombia,consevación,deforestación,ecosistemas,especies,hábitats terrestres</t>
  </si>
  <si>
    <t>CS_08_11_CO_Recurso030</t>
  </si>
  <si>
    <t xml:space="preserve">Características de la región insular colombiana </t>
  </si>
  <si>
    <t>biodiversidad,Caribe,Colombia,Gorgona,Malpelo,Pacífico,Providencia y Santa Catalina,Región insular,San Andrés</t>
  </si>
  <si>
    <t>CS_08_11_CO_Recurso040</t>
  </si>
  <si>
    <t>Compara aspectos biogeográficos de los territorios insulares</t>
  </si>
  <si>
    <t>biogeografía,Colombia,mar Caribe,océano Pacífico,territorios insulares</t>
  </si>
  <si>
    <t>CS_08_11_CO_Recurso050</t>
  </si>
  <si>
    <t>Refuerza tu aprendizaje: La región biogeográfica insular</t>
  </si>
  <si>
    <t>biodiversidad,biogeografía,Caribe,Colombia,corales,ecosistema,Gorgona,Gorgonilla,islas del Rosario,Pacífico,Providencia,región insular,San Andrés</t>
  </si>
  <si>
    <t>CS_08_11_CO_Recurso060</t>
  </si>
  <si>
    <t>Cualidades de las provincias biogeográficas de las regiones Caribe y Pacífico</t>
  </si>
  <si>
    <t>Chocó biogeográfico,Guajira,región Caribe,región del Pacífico,selva húmeda tropical,Sierra Nevada de Santa Marta</t>
  </si>
  <si>
    <t>CS_08_11_CO_Recurso070</t>
  </si>
  <si>
    <t>Reconoce características biogeográficas de la región Caribe</t>
  </si>
  <si>
    <t>Biogeografía,Caribe,Cauca,Colombia,Guajira,Magdalena,Sierra Nevada de Santa Marta</t>
  </si>
  <si>
    <t>CS_08_11_CO_Recurso080</t>
  </si>
  <si>
    <t>Comprende las principales cualidades biogeográficas de la región del Pacífico</t>
  </si>
  <si>
    <t>Chocó biogeográfico,Colombia,Provincia del Pacífico,Región Magdalenense</t>
  </si>
  <si>
    <t>CS_08_11_CO_Recurso090</t>
  </si>
  <si>
    <t>Refuerza tu aprendizaje: Las regiones biogeográficas del Caribe y del Pacífico</t>
  </si>
  <si>
    <t>Biogeografía,Colombia,Provincia biogeográfica,Región Caribe,Región del Pacífico</t>
  </si>
  <si>
    <t>CS_08_11_CO_Recurso100</t>
  </si>
  <si>
    <t>Biogeografía de la zona oriental</t>
  </si>
  <si>
    <t>Amazonia,biogeografía,Colombia,Guyana,Orinoquia</t>
  </si>
  <si>
    <t>CS_08_11_CO_Recurso110</t>
  </si>
  <si>
    <t>Reconoce características biogeográficas de la región de la Orinoquia</t>
  </si>
  <si>
    <t>Biogeografía,bosque de galería,Colombia,Guayana,Orinoquia,sabana,tepuyes</t>
  </si>
  <si>
    <t>CS_08_11_CO_Recurso120</t>
  </si>
  <si>
    <t>Reconoce la riqueza biogeográfica de la Amazonia</t>
  </si>
  <si>
    <t>CS_08_11_CO_Recurso130</t>
  </si>
  <si>
    <t>Refuerza tu aprendizaje: Las regiones biogeográficas del Oriente</t>
  </si>
  <si>
    <t>Amazonía,Biogeografía,Colombia,Escudo Guayanés,Orinoquía,Provincia Biogeográfica,Región Oriental</t>
  </si>
  <si>
    <t>CS_08_11_CO_Recurso140</t>
  </si>
  <si>
    <t>Cualidades biogeográficas de la provincia Norandina</t>
  </si>
  <si>
    <t>bosque de niebla,diversidad,páramo,pisos térmicos,provincia Norandina,selva altoandina</t>
  </si>
  <si>
    <t>CS_08_11_CO_Recurso150</t>
  </si>
  <si>
    <t>Reconoce conceptos centrales de la biogeografía andina</t>
  </si>
  <si>
    <t>biogeografía,bosque altoandino,Gradiente altitudinal,páramos,pisos térmicos,Región Andina</t>
  </si>
  <si>
    <t>CS_08_11_CO_Recurso160</t>
  </si>
  <si>
    <t>Refuerza tu aprendizaje: La región biogeográfica Norandina</t>
  </si>
  <si>
    <t>Biogeografía,bosque altoandino,Colombia,páramo,Páramos,Provincia Biogeográfica,Región Norandina</t>
  </si>
  <si>
    <t>CS_08_11_CO_Recurso170</t>
  </si>
  <si>
    <t>Competencias: identificación de especies en peligro</t>
  </si>
  <si>
    <t>análisis,biodiversidad,Colombia,especie,identificación,impacto,lectura,peligro extinción,riesgo</t>
  </si>
  <si>
    <t>CS_08_11_CO_Recurso180</t>
  </si>
  <si>
    <t>Proyecto: investigación de la contaminación en nuestra localidad</t>
  </si>
  <si>
    <t>análisis,contaminación,exposición oral,expresión,investigación,localidad,medio ambiente,planificación,protección,proyecto,síntesis,territorio</t>
  </si>
  <si>
    <t>CS_08_11_CO_Recurso190</t>
  </si>
  <si>
    <t>Amazonía,Andina,Biogeografía,Caribe,Colombia,especies amenazadas,Insular,Orinoquia,Pacífico,Provincia Biogeográfica,regiones biogeográficas</t>
  </si>
  <si>
    <t>CS_08_11_CO_Recurso200</t>
  </si>
  <si>
    <t>CS_08_11_CO_Recurso210</t>
  </si>
  <si>
    <t>Amazonas,Andes,biodiversidad,biogeografía,Caribe,Colombia,Macarena,medio ambiente,Orinoco,Pacífico,regiones boigeográficas,Sierra Nevada de Santa Marta</t>
  </si>
  <si>
    <t>CS_08_11_CO_Recurso220</t>
  </si>
  <si>
    <t>CS_08_12_CO</t>
  </si>
  <si>
    <t>La democracia</t>
  </si>
  <si>
    <t>Las formas clásicas y actuales de gobierno</t>
  </si>
  <si>
    <t>aristocracia,asamblea,Atenas,autocrático,consejo federal,demagogia,democracia,democracia directa,democracia indirecta,democrático,Estado,forma de gobierno,gobierno,jefe de Estado,jefe de gobierno,monarquía,oligarquía,parlamento,representación,república,rey,sistema directorial,sistema parlamentario,sistema presidencial,sistema semipresidencial,sufragio universal,tiranía</t>
  </si>
  <si>
    <t>CS_08_12_CO_Recurso010</t>
  </si>
  <si>
    <t>Diferencia las formas de gobierno más difundidas</t>
  </si>
  <si>
    <t>aristocracia,demagogia,democracia,formas de gobierno,gobierno,monarquía,oligarquía,tiranía</t>
  </si>
  <si>
    <t>CS_08_12_CO_Recurso020</t>
  </si>
  <si>
    <t>Refuerza tu aprendizaje: El gobierno</t>
  </si>
  <si>
    <t>aristocracia,comunidad,demagogia,democracia,forma de gobierno,gobernante,gobierno,monarquía,oligarquía,pueblo,sociedad,tiranía</t>
  </si>
  <si>
    <t>CS_08_12_CO_Recurso030</t>
  </si>
  <si>
    <t>Comprende el significado de la democracia</t>
  </si>
  <si>
    <t>democracia,forma de gobierno,gobierno,Grecia,mayoría,minoría,Occidente,oposición,pueblo</t>
  </si>
  <si>
    <t>CS_08_12_CO_Recurso040</t>
  </si>
  <si>
    <t>La democracia ateniense</t>
  </si>
  <si>
    <t>CS_08_12_CO_Recurso050</t>
  </si>
  <si>
    <t>Organiza los hechos que dieron origen a la democracia</t>
  </si>
  <si>
    <t>ciudadano,Clístenes,colectivo,Consejo,democracia,demos,derecho,Estado-nación,Grecia,Ilustración,participación,Pericles,pluralismo,público,revoluciones liberales,Solón</t>
  </si>
  <si>
    <t>CS_08_12_CO_Recurso060</t>
  </si>
  <si>
    <t>Los principios del Estado democrático</t>
  </si>
  <si>
    <t>ciudadano,Congreso,democracia,democratización,división de poderes,ejecutivo,Estado,Gobierno,igualdad,judicial,justicia,legislativo,legitimidad,libertad,mayoría,minoría,oposición,Parlamento,participación,principio,representatividad,soberanía popular,sufragio,tribunal,voto</t>
  </si>
  <si>
    <t>CS_08_12_CO_Recurso070</t>
  </si>
  <si>
    <t>Describe al Estado democrático</t>
  </si>
  <si>
    <t>ciudadano,democracia,división de poderes,elecciones,Estado,igualdad,libertad,mayoría,minoría,participación,pluralismo,representación,soberanía,voto</t>
  </si>
  <si>
    <t>CS_08_12_CO_Recurso080</t>
  </si>
  <si>
    <t>Reconoce las características de los tipos de democracia</t>
  </si>
  <si>
    <t xml:space="preserve"> mayoría,ciudadanía,ciudadano,deliberación,democracia,democracia deliberativa,democracia participativa,democracia representativa,participación,poder,representación</t>
  </si>
  <si>
    <t>CS_08_12_CO_Recurso090</t>
  </si>
  <si>
    <t>Refuerza tu aprendizaje: El gobierno democrático</t>
  </si>
  <si>
    <t>deliberación,democracia,democracia clásica,democracia deliberativa,democracia moderna,democracia participativa,democracia representativa,división de poderes,Estado-nación,gobierno,Grecia,Ilustración,participación,partido político,pluralidad,pluralismo,principio,representación,revoluciones liberales,sufragio universal</t>
  </si>
  <si>
    <t>CS_08_12_CO_Recurso100</t>
  </si>
  <si>
    <t>La democracia y la participación ciudadana</t>
  </si>
  <si>
    <t>asunto colectivo,ciudadanía,comunidad,Constitución,deber,democracia,derecho,Estado,gobierno,igualdad,justicia,libertad,participación,partido politico,paz,pluralidad,política,transparencia</t>
  </si>
  <si>
    <t>CS_08_12_CO_Recurso110</t>
  </si>
  <si>
    <t>Identifica los elementos y valores que permiten la participación ciudadana</t>
  </si>
  <si>
    <t>argumentación,ciudadanía,ciudadano,democracia,igualdad,interés colectivo,libertad,participación,participación ciudadana,pluralidad,respeto,valor</t>
  </si>
  <si>
    <t>CS_08_12_CO_Recurso120</t>
  </si>
  <si>
    <t>La participación ciudadana directa e indirecta</t>
  </si>
  <si>
    <t>ágora,asamblea,ciudadanía,colectivo,Congreso,control político,deliberación,gobierno,Grecia,manifestación,movimiento social,participación,participación directa,participación indirecta,partido político,plantón,programático,público,representación,sindicato,soberanía popular,sufragio,veeduría,voto</t>
  </si>
  <si>
    <t>CS_08_12_CO_Recurso130</t>
  </si>
  <si>
    <t>Los mecanismos de participación de los colombianos</t>
  </si>
  <si>
    <t>cabildo abierto,Colombia,Constitución,consulta popular,iniciativa legislativa,participación,plebiscito,referendo,revocatoria del mandato,voto</t>
  </si>
  <si>
    <t>CS_08_12_CO_Recurso140</t>
  </si>
  <si>
    <t>Reconoce los mecanismos de participación ciudadana en Colombia</t>
  </si>
  <si>
    <t>Asamblea Nacional Constituyente,cabildo abierto,ciudadanía,Constitución de 1991,consulta popular,deber,democracia,derecho,iniciativa popular legislativa,ley,mecanismos de participación ciudadana,participación,plebiscito,referendo,revocatoria del mandato,voto</t>
  </si>
  <si>
    <t>CS_08_12_CO_Recurso150</t>
  </si>
  <si>
    <t>Refuerza tu aprendizaje: La participación ciudadana</t>
  </si>
  <si>
    <t>ciudadanía,ciudadano,Colombia,Constitución,democracia,participación,política,soberanía popular,voto</t>
  </si>
  <si>
    <t>CS_08_12_CO_Recurso160</t>
  </si>
  <si>
    <t>Competencias: participa en un ejercicio deliberativo sobre un problema de la comunidad</t>
  </si>
  <si>
    <t>deliberación,democracia,democracia deliberativa,participación</t>
  </si>
  <si>
    <t>CS_08_12_CO_Recurso170</t>
  </si>
  <si>
    <t>Proyecto: investigación sobre la historia de la democracia en Colombia</t>
  </si>
  <si>
    <t>análisis,Colombia,concepto,democracia,Estado democrático,evaluación,expresión escrita,institución del Estado,interpretación,investigación,objetivo,planificación,presentación,proyecto,síntesis,trabajo colaborativo</t>
  </si>
  <si>
    <t>CS_08_12_CO_Recurso180</t>
  </si>
  <si>
    <t>ciudadanía,Colombia,deliberación,democracia,ejecutivo,gobierno,judicial,legislativo,mayoría,minoría,monarquía,participación,partido político,poder,principio,referendo,representación,valor</t>
  </si>
  <si>
    <t>CS_08_12_CO_Recurso190</t>
  </si>
  <si>
    <t>CS_08_12_CO_Recurso200</t>
  </si>
  <si>
    <t>cabildo abierto,Clístenes,Constitución,consulta popular,deliberación,democracia,derecho,división del poder,ejecutivo,Estado-nación,gobierno,igualdad,iniciativa legislativa,judicial,legislativo,libertad,minoría,monarquía,oligarquía,parlamento,participación,partido político,plebiscito,política,pueblo,referendo,representación,representatividad,revocatoria del mandato,Revolución francesa,rey,soberanía,sociedad,voto</t>
  </si>
  <si>
    <t>CS_08_12_CO_Recurso210</t>
  </si>
  <si>
    <t>CS_08_13_CO</t>
  </si>
  <si>
    <t>La Constitución Política</t>
  </si>
  <si>
    <t>La importancia de las constituciones políticas</t>
  </si>
  <si>
    <t>Alemania,Constitución,Constitución Política,consuetudinario,costumbre,deber,democracia,derecho,dictadura,escrito,España,Estado,gobernado,gobernante,gobierno,Grecia,Inglaterra,interpretación,Israel,jurídica,ley,libertad,Libia,nación,norma,Nueva Zelanda,Omán,política,representación,sociedad,tradición,Yemen</t>
  </si>
  <si>
    <t>CS_08_13_CO_Recurso010</t>
  </si>
  <si>
    <t>Reflexiona sobre el papel de las constituciones en las sociedades</t>
  </si>
  <si>
    <t>ciudadanía,Constitución,deber,derecho,división de poderes,Estado,gobernado,gobernante,ley,nación,poder</t>
  </si>
  <si>
    <t>CS_08_13_CO_Recurso020</t>
  </si>
  <si>
    <t>Identifica las características del gobierno constitucional</t>
  </si>
  <si>
    <t>Constitución,control,deber,derecho,gobierno,ley,libertad,mecanismo,participación,respeto</t>
  </si>
  <si>
    <t>CS_08_13_CO_Recurso030</t>
  </si>
  <si>
    <t>Conoce el proceso de reforma de una Constitución</t>
  </si>
  <si>
    <t>Asamblea Nacional Constituyente,Congreso,Constitución,Constitución Política,Corte Constitucional,deliberación,gobierno,presidente,reforma,república,voto</t>
  </si>
  <si>
    <t>CS_08_13_CO_Recurso040</t>
  </si>
  <si>
    <t>Refuerza tu aprendizaje: La Constitución</t>
  </si>
  <si>
    <t>,ciudadanía,código,Constitución,Constitución Política,consuetudinario,costumbre,gobernante,gobierno,Latinoamérica,ley,libertad,nación,participación,poder,política,reforma,revolución,tradición</t>
  </si>
  <si>
    <t>CS_08_13_CO_Recurso050</t>
  </si>
  <si>
    <t>Las constituciones del siglo XIX en Colombia</t>
  </si>
  <si>
    <t>centralismo,Colombia,Conservador,Constitución,elecciones,Estado,federalismo,guerra civil,Iglesia católica,Liberal,libertad,partido político,pena de muerte,presidencialismo,reforma,régimen colonial,religión,representación,siglo XIX,voto</t>
  </si>
  <si>
    <t>CS_08_13_CO_Recurso060</t>
  </si>
  <si>
    <t>Reconoce los principales mandatos de las Constituciones colombianas del siglo XIX</t>
  </si>
  <si>
    <t>centralismo,Colombia,conservador,conservadurismo,Constitución,federalismo,liberal,liberalismo,siglo XIX</t>
  </si>
  <si>
    <t>CS_08_13_CO_Recurso070</t>
  </si>
  <si>
    <t>Refuerza tu aprendizaje: Las constituciones colombianas del siglo XIX</t>
  </si>
  <si>
    <t>Colombia,conservador,conservadores,Constitución,derecho,Ejército,Estado,gobierno,guerra civil,Iglesia católica,liberal,libertad,militar,partido político,religión,siglo XIX</t>
  </si>
  <si>
    <t>CS_08_13_CO_Recurso080</t>
  </si>
  <si>
    <t>Origen de la Constitución Política de Colombia de 1991</t>
  </si>
  <si>
    <t>Asamblea Nacional Constituyente,Colombia,Constitución,Constitución Política,derecho,diversida,Estado,Estado de Derecho,Estado Social de Derecho,M-19,multicultudalismo,partido político,pluralismo,Séptima Papeleta</t>
  </si>
  <si>
    <t>CS_08_13_CO_Recurso090</t>
  </si>
  <si>
    <t>Comprende los principios constitucionales que rigen a los colombianos</t>
  </si>
  <si>
    <t>Colombia,Constitución,Constitución Política,democracia,dignidad,Estado,Estado Social de Derecho,igualdad,ley,libertad,participación,respeto,soberanía</t>
  </si>
  <si>
    <t>CS_08_13_CO_Recurso100</t>
  </si>
  <si>
    <t>Identifica los derechos contemplados en la Constitución Política de 1991</t>
  </si>
  <si>
    <t>Colombia,Constitución,democracia,derecho,Estado,Estado Social de Derecho,gobierno,libertad</t>
  </si>
  <si>
    <t>CS_08_13_CO_Recurso110</t>
  </si>
  <si>
    <t>La división de poderes en la Constitución Política de 1991</t>
  </si>
  <si>
    <t>Colombia,Congreso,Constitución,control,división de poderes,ejecutivo,judicial,justicia,legislativo,ley,poder,ramas</t>
  </si>
  <si>
    <t>CS_08_13_CO_Recurso120</t>
  </si>
  <si>
    <t>Diferencia las funciones y los actores de las tres ramas del poder público en Colombia</t>
  </si>
  <si>
    <t>Colombia,Congreso,Constitución,Cortes,democracia,ejecutivo,judicial,Jurisdicción,legislativo,Ministerio,poder,Presidencia</t>
  </si>
  <si>
    <t>CS_08_13_CO_Recurso130</t>
  </si>
  <si>
    <t>Conoce funciones de los órganos de independientes del Estado colombiano</t>
  </si>
  <si>
    <t>censo electoral,Colombia,Consejo Nacional Electoral,Contraloría,control fiscal,Defensoría del Pueblo,derecho,derechos fundamentales,derechos humanos,elecciones,escrutinio,Estado,estado civil,fuerzas armadas,identidad,órgano,partidos políticos,presupuesto nacional,Procuraduría,recursos,Registraduría,servidores públicos</t>
  </si>
  <si>
    <t>CS_08_13_CO_Recurso140</t>
  </si>
  <si>
    <t>Refuerza tu aprendizaje: La Constitución Política de Colombia de 1991</t>
  </si>
  <si>
    <t xml:space="preserve"> Asamblea Nacional Constituyente,bipartidismo,ciudadanía,ciudadano,Constitución,Contraloría,control,derecho,órganos de control,participación,partidos políticos,Procuraduría,reforma constitucional,soberanía popular</t>
  </si>
  <si>
    <t>CS_08_13_CO_Recurso150</t>
  </si>
  <si>
    <t>Competencias: consulta sobre las instituciones y los mecanismos que protegen los derechos de los colombianos</t>
  </si>
  <si>
    <t xml:space="preserve"> Defensoría del Pueblo, democracia,acción,ciudadanía,Consejo Nacional Electoral,Constitución,Contraloría General de la República,Corte Constitucional,cumplimiento,derecho fundamental,derechos,divulgación,Fiscalía General de la Nación,gobierno,inconstitucionalidad,órganos de control,participación,Personería Municipal,Procuraduría General de la Nación,protección,Registraduría Nacional del Estado Civil,sanción,tutela</t>
  </si>
  <si>
    <t>CS_08_13_CO_Recurso160</t>
  </si>
  <si>
    <t>Proyecto: investigación sobre el trámite para crear las leyes en Colombia</t>
  </si>
  <si>
    <t>,ciudadanía,Colombia,Constitución,democracia,división de poderes,Estado,Estado Social de Derecho,gobierno,legislativo,ley,mecanismo,participación,proyecto de ley,trámite</t>
  </si>
  <si>
    <t>CS_08_13_CO_Recurso170</t>
  </si>
  <si>
    <t>Asamblea Nacional Constituyente,código,Constitución,derecho fundamental,Estado Social de Derecho,ley</t>
  </si>
  <si>
    <t>CS_08_13_CO_Recurso180</t>
  </si>
  <si>
    <t>CS_08_13_CO_Recurso190</t>
  </si>
  <si>
    <t>ciudadanía,constitución política,deberes,derechos,ley,norma,país,política</t>
  </si>
  <si>
    <t>CS_08_13_CO_Recurso200</t>
  </si>
  <si>
    <t>CS_09_01_CO</t>
  </si>
  <si>
    <t>El imperialismo y la Primera Guerra Mundial</t>
  </si>
  <si>
    <t>La última fase del colonialismo: el imperialismo</t>
  </si>
  <si>
    <t>África,Asia,colonia de explotación,colonia de poblamiento,colonialismo,conferencia de Berlín,dominio,El corazón de las tinieblas,imperialismo,Imperio británico,Imperio colonial,Joseph Conrad,metrópolis,Otto von Bismarck,protectorado,segunda revolución industrial,sistema colonial,territorio metropolitano</t>
  </si>
  <si>
    <t>CS_09_01_CO_Recurso010</t>
  </si>
  <si>
    <t>Refuerza tu aprendizaje: El colonialismo y sus causas</t>
  </si>
  <si>
    <t>África,Alemania,Asia,colonia de explotación,colonia de poblamiento,colonialismo,dominio colonial,Estados Unidos,Francia,II Reich,imperialismo,Imperio británico,Japón,metrópolis,Oceanía,protectorado,Reino Unido,Rusia,sistema colonial,territorio metropolitano</t>
  </si>
  <si>
    <t>CS_09_01_CO_Recurso020</t>
  </si>
  <si>
    <t>El reparto de África</t>
  </si>
  <si>
    <t>VIN00114_CO</t>
  </si>
  <si>
    <t>África,Angola,Ciudad de El Cabo,colonialismo,colonización,David Livingstone,El Cairo,Francia,Gran Bretaña,Henry Morton Stanley,imperialismo,Imperio británico,Imperio colonial,Mozambique,Mungo Park</t>
  </si>
  <si>
    <t>CS_09_01_CO_Recurso030</t>
  </si>
  <si>
    <t>Conoce el proceso de colonización de África</t>
  </si>
  <si>
    <t>África,colonialismo,Congo,David Livingstone,Etiopía,Henry Morton Stanley,imperialismo,Imperio británico,Liberia</t>
  </si>
  <si>
    <t>CS_09_01_CO_Recurso040</t>
  </si>
  <si>
    <t>Refuerza tu aprendizaje: La dominación de las colonias</t>
  </si>
  <si>
    <t>África,Alemania,Asia,colonia de explotación,colonia de poblamiento,colonialismo,dominio colonial,Estados Unidos,Francia,II Reich,imperialismo,Imperio británico,Japón,metrópolis,Oceanía,protectorado,Reino Unido,Rusia,segunda revolución industrial,sistema colonial,territorio metropolitano</t>
  </si>
  <si>
    <t>CS_09_01_CO_Recurso050</t>
  </si>
  <si>
    <t>El reparto de Asia</t>
  </si>
  <si>
    <t>VIN00115_CO</t>
  </si>
  <si>
    <t>Asia,colonialismo,Corea,imperialismo,Imperio británico,Imperio otomano,Imperio ruso,India,Indias Orientales,Indochina,Japón,Manchuria,Países Bajos,potencia colonial,Rusia,Siberia,Sudeste asiático</t>
  </si>
  <si>
    <t>CS_09_01_CO_Recurso060</t>
  </si>
  <si>
    <t>Independencia de la India</t>
  </si>
  <si>
    <t>castas,colonialismo,descolonización,Gandhi,imperialismo,imperio,independencia,India,Inglaterra,liberación,Nehru,Victoria</t>
  </si>
  <si>
    <t>CS_09_01_CO_Recurso070</t>
  </si>
  <si>
    <t>Estados Unidos en América</t>
  </si>
  <si>
    <t>La doctrina Monroe</t>
  </si>
  <si>
    <t>absolutismo,Alaska,América Latina,colonialismo,Cuba,doctrina Monroe,Estados Unidos,EUA,imperialismo,James Monroe,Santa Alianza,Texas</t>
  </si>
  <si>
    <t>CS_09_01_CO_Recurso080</t>
  </si>
  <si>
    <t>Refuerza tu aprendizaje: Las consecuencias del imperialismo</t>
  </si>
  <si>
    <t>África,Alemania,Asia,colonia de explotación,colonia de poblamiento,colonialismo,dominio colonial,Estados Unidos,Francia,II Reich,imperialismo,Imperio británico,Japón,metrópolis,Oceanía,Primera Guerra Mundial,protectorado,Reino Unido,Rusia,segunda revolución industrial,sistema colonial,territorio metropolitano</t>
  </si>
  <si>
    <t>CS_09_01_CO_Recurso090</t>
  </si>
  <si>
    <t>Los efectos del imperialismo</t>
  </si>
  <si>
    <t>África,colonialismo,Congo,explotación,imperialismo,potencias</t>
  </si>
  <si>
    <t>CS_09_01_CO_Recurso100</t>
  </si>
  <si>
    <t>La Primera Guerra Mundial</t>
  </si>
  <si>
    <t>El tratado de Versalles</t>
  </si>
  <si>
    <t>VIN00116_CO</t>
  </si>
  <si>
    <t>Alemania,armisticio,Austria,Balcanes,Bélgica,carrera armamentística,Checoslovaquia,Estados Unidos,Estonia,Finlandia,Francia,Gran Bretaña,guerra de posiciones,guerra de trincheras,guerra submarina,II Reich,imperialismo,Imperio austrohúngaro,Imperio otomano,Imperio ruso,Italia,Letonia,Lituania,mar del Norte,Montenegro,Polonia,potencias centrales,Primera Guerra Mundial,Prusia,revolución de Octubre,Rusia,Serbia,tratado de Versalles,Triple Alianza,Triple Entente,Turquía,Yugoslavia</t>
  </si>
  <si>
    <t>CS_09_01_CO_Recurso110</t>
  </si>
  <si>
    <t>Refuerza tu aprendizaje: La Primera Guerra Mundial (1914-1918)</t>
  </si>
  <si>
    <t>Alemania,atentado de Sarajevo,carrera armamentística,Estados Unidos,Francia,II Reich,Imperio austrohúngaro,Imperio británico,Italia,nacionalismo,Primera Guerra Mundial,Reino Unido,Rusia,Triple Alianza,Triple Entente</t>
  </si>
  <si>
    <t>CS_09_01_CO_Recurso120</t>
  </si>
  <si>
    <t>Refuerza tu aprendizaje: Las fases de la guerra</t>
  </si>
  <si>
    <t>armisticio,batalla de Verdún,guerra de movimientos,guerra de posiciones,guerra de trincheras,Primera Guerra Mundial,Triple Alianza,Triple Entente</t>
  </si>
  <si>
    <t>CS_09_01_CO_Recurso130</t>
  </si>
  <si>
    <t>Comprende las consecuencias de la Conferencia de París</t>
  </si>
  <si>
    <t>Alemania,Alsacia,armisticio,conferencia de París,Imperio austrohúngaro,Imperio otomano,Primera Guerra Mundial,tratado de Neuilly,tratado de Saint-Germain-en-Laye,tratado de Sèvres,tratado de Trianon,tratado de Versalles</t>
  </si>
  <si>
    <t>CS_09_01_CO_Recurso140</t>
  </si>
  <si>
    <t>Cronología: el imperialismo y la Primera Guerra Mundial</t>
  </si>
  <si>
    <t>Albert Cook,archiduque Francisco Fernando,armisticio,atentado de Sarajevo,batalla de Verdún,canal de Suez,colonialismo,conferencia de París,David Livingstone,Egipto,Estado Libre del Congo,Formosa,Gran Guerra,Gran Juego,guerra anglo-bóer,guerra chino-japonesa,guerra ruso-japonesa,Guillermo II,Henry Morton Stanley,II Reich,imperialismo,Imperio austrohúngaro,Imperio británico,Isaac Peral,Leopoldo II de Bélgica,Manchuria,Otto von Bismarck,Port-Arthur,Primera Guerra Mundial,rebelión de los bóxers,Robert E. Peary,Sajalin,submarino,tratado de San Petersburgo,tratado de Shimonoseki,tratado de Versalles,Victoria I</t>
  </si>
  <si>
    <t>CS_09_01_CO_Recurso150</t>
  </si>
  <si>
    <t>Refuerza tu aprendizaje: Las consecuencias de la guerra</t>
  </si>
  <si>
    <t>armisticio,conflictividad social,democracia,derecho al voto,Guerra Civil rusa,Primera Guerra Mundial,revolución rusa,Sociedad de Naciones,tratado de Neuilly,tratado de Sain-Germain-en-Laye,tratado de Trianon,tratado de Versalles,tratado Sèvres,Unión de Repúblicas Socialistas Soviéticas,Unión Soviética,URSS,Yugoslavia</t>
  </si>
  <si>
    <t>CS_09_01_CO_Recurso160</t>
  </si>
  <si>
    <t>Competencias: comentario de un mapa de la Primera Guerra Mundial</t>
  </si>
  <si>
    <t>análisis,comentario,Gran Guerra,interpretación,mapa histórico,observación,Primera Guerra Mundial,procedimiento</t>
  </si>
  <si>
    <t>CS_09_01_CO_Recurso170</t>
  </si>
  <si>
    <t>Causas y consecuencias de la Primera Guerra Mundial</t>
  </si>
  <si>
    <t>causas,consecuencias,Europa,imperialismo,potencias,Primera Guerra mundial</t>
  </si>
  <si>
    <t>CS_09_01_CO_Recurso180</t>
  </si>
  <si>
    <t>Identifica las causas y evolución de la Primera Guerra Mundial</t>
  </si>
  <si>
    <t>Alemania,archiduque Francisco Fernando,atentado de Sarajevo,batalla de Verdún,batalla del Somme,Bélgica,carrera armamentística,colonialismo,Francia,guerra de trincheras,guerra-relámpago,Guillermo II,II Reich,imperialismo,Italia,káiser,paz armada,Primera Guerra Mundial,revolución de Octubre</t>
  </si>
  <si>
    <t>CS_09_01_CO_Recurso190</t>
  </si>
  <si>
    <t>Proyecto: análisis del colonialismo español</t>
  </si>
  <si>
    <t>análisis,colonia,colonialismo,concepto,debate,dominio colonial,España,evaluación,expresión oral,imperialismo,interpretación,investigación,objetivo,planificación,presentación,Primera Guerra Mundial,proyecto,síntesis,trabajo colaborativo</t>
  </si>
  <si>
    <t>CS_09_01_CO_Recurso200</t>
  </si>
  <si>
    <t>CS_09_01_CO_Recurso210</t>
  </si>
  <si>
    <t>colonialismo,Europa,imperialismo,Primera Guerra</t>
  </si>
  <si>
    <t>CS_09_01_CO_Recurso220</t>
  </si>
  <si>
    <t>Refuerza tu aprendizaje: Los tratados de paz</t>
  </si>
  <si>
    <t>armisticio,Primera Guerra Mundial,tratado de Neuilly,tratado de Sain-Germain-en-Laye,tratado de Trianon,tratado de Versalles,tratado Sèvres</t>
  </si>
  <si>
    <t>CS_09_01_CO_Recurso240</t>
  </si>
  <si>
    <t>Banco de actividades: El imperialismo y la Primera Guerra Mundial</t>
  </si>
  <si>
    <t>colonialismo,imperialismo,Primera Guerra Mundial</t>
  </si>
  <si>
    <t>CS_09_01_CO_Recurso250</t>
  </si>
  <si>
    <t>Refuerza tu aprendizaje: El imperialismo</t>
  </si>
  <si>
    <t>CS_09_01_CO_Recurso260</t>
  </si>
  <si>
    <t>CS_09_02_CO</t>
  </si>
  <si>
    <t>El periodo de entreguerras</t>
  </si>
  <si>
    <t>La Revolución rusa de 1917</t>
  </si>
  <si>
    <t>VI000467_CO</t>
  </si>
  <si>
    <t>bolchevique,campesino,comunismo,comunista,guerra,guerra mundial,imperio,Lenin,nacionalista,obrero,Petrogrado,república,revolución,revolución de octubre,Románov,Rusia,San Petersburgo,socialismo,socialista,soldado,soviet,soviética,soviético,Stalin,Trotski,URSS,zar,zarismo</t>
  </si>
  <si>
    <t>CS_09_02_CO_Recurso010</t>
  </si>
  <si>
    <t>Refuerza tu aprendizaje: La Revolución rusa</t>
  </si>
  <si>
    <t>bolchevique,Brest-Litovsk,comité,comunismo,comunista,dictadura,economía planificada,entreguerras,Estados Unidos,estalinismo,EUA,Europa,guerra mundial,Lenin,menchevique,NEP,Nicolás II,obrero,revolución de febrero,revolución de octubre,revolución rusa,Rusia,socialismo,Stalin,totalitaria,totalitario,totalitarismo,Unión de Repúblicas Socialistas Soviéticas,Unión Soviética,URSS</t>
  </si>
  <si>
    <t>CS_09_02_CO_Recurso020</t>
  </si>
  <si>
    <t>Conoce las características de la Europa de entreguerras</t>
  </si>
  <si>
    <t>Alemania,armisticio,democracia,entreguerras,Europa,fascismo,guerra,Italia,liberalismo,mundial,nacionalsocialismo,nazi,nazismo,ONU,paz,Portugal,rearme,Salazar</t>
  </si>
  <si>
    <t>CS_09_02_CO_Recurso030</t>
  </si>
  <si>
    <t>Refuerza tu aprendizaje: La posguerra europea</t>
  </si>
  <si>
    <t>comité,comunismo,dictadura,entreguerras,Estados Unidos,estalinismo,EUA,Europa,guerra mundial,Lenin,NEP,obrero,posguerra,revolución rusa,Rusia,socialismo,Sociedad de Naciones,Stalin,totalitaria,totalitario,totalitarismo,Unión de Repúblicas Socialistas Soviéticas,Unión Soviética,URSS</t>
  </si>
  <si>
    <t>CS_09_02_CO_Recurso040</t>
  </si>
  <si>
    <t>Los felices años veinte</t>
  </si>
  <si>
    <t>American way of life,años 1920,bolsa,consumo,crack,crédito,desempleo,dólar,Estados Unidos,EUA,Hollywood,inflación,Nueva York,período de entreguerras,Primera Guerra Mundial,publicidad,Segunda Guerra Mundial</t>
  </si>
  <si>
    <t>CS_09_02_CO_Recurso050</t>
  </si>
  <si>
    <t>Refuerza tu aprendizaje: Los felices años veinte</t>
  </si>
  <si>
    <t>1929,capitalismo,consumismo,consumo,crack,crecimiento,endeudamiento,entreguerras,Estados Unidos,EUA,Europa,Plan Dawes,producción</t>
  </si>
  <si>
    <t>CS_09_02_CO_Recurso060</t>
  </si>
  <si>
    <t>La Italia fascista</t>
  </si>
  <si>
    <t>VI002042_CO</t>
  </si>
  <si>
    <t>Alemania,ciudadano,control,corporativismo,crisis,desigualdad,dictador,dictadura,duce,Estado,Europa,fascismo,fascista,guerra mundial,Hitler,imperialismo,Italia,jerarquía,líder,Mussolini,nacionalismo,partido único,política,político,represión,social,totalitarismo,violencia</t>
  </si>
  <si>
    <t>CS_09_02_CO_Recurso070</t>
  </si>
  <si>
    <t>Identifica las características del fascismo</t>
  </si>
  <si>
    <t>Alemania,autarquía,censura,corporativismo,crisis,Estado,fascista,fasicsmo,Franco,Hitler,Italia,líder,Mussolini,nacionalismo,nacionalsocialismo,nazi,nazismo,pangermanismo,partido,propaganda,represión,socialismo</t>
  </si>
  <si>
    <t>CS_09_02_CO_Recurso080</t>
  </si>
  <si>
    <t>Refuerza tu aprendizaje: La Italia fascista</t>
  </si>
  <si>
    <t>corporativismo,dictadura,economía planificada,entreguerras,Europa,expansionismo,fascismo,guerra mundial,Italia,marcha sobre Roma,militarismo,Mussolini,nacionalismo,partido único,totalitaria,totalitario,totalitarismo</t>
  </si>
  <si>
    <t>CS_09_02_CO_Recurso090</t>
  </si>
  <si>
    <t>El "crack de 1929" y sus consecuencias</t>
  </si>
  <si>
    <t>1929,acción,bolsa,capitalismo,consumo,cotización,crack,crisis,demócrata,depresión,desempleo,economía,especulación,Estado,Estados Unidos,EUA,intervención,Keynes,keynesianismo,laissez.faire,New Deal,Nueva York,paro,producción,republicano,Roosevelt,stock</t>
  </si>
  <si>
    <t>CS_09_02_CO_Recurso100</t>
  </si>
  <si>
    <t>Refuerza tu aprendizaje: La Gran Depresión y el "New Deal"</t>
  </si>
  <si>
    <t>1929,banco,crack,depósito,depresión,desempleo,Estados Unidos,EUA,inversión,inversor,mercado,New Deal,Nueva York,paro,precio,Roosevelt,ruina</t>
  </si>
  <si>
    <t>CS_09_02_CO_Recurso110</t>
  </si>
  <si>
    <t>Refuerza tu aprendizaje: La década de 1930</t>
  </si>
  <si>
    <t>1929,capitalismo,consumismo,consumo,crack,crecimiento,democracia,desempleo,empresa,endeudamiento,entreguerras,España,especulación,Estados Unidos,EUA,Europa,frente popular,gran depresión,Grecia,guerra mundial,New Deal,paro,Portugal,precio,producción,quiebra,stock</t>
  </si>
  <si>
    <t>CS_09_02_CO_Recurso120</t>
  </si>
  <si>
    <t>La Alemania nazi</t>
  </si>
  <si>
    <t>Mein Kampf</t>
  </si>
  <si>
    <t>VI002075_CO</t>
  </si>
  <si>
    <t>Alemania,antisemita,antisemitismo,censura,dictadura,führer,Hitler,holocausto,imperialismo,imperio,internacionalismo,judía,judío,manipulación,Mein Kampf,nacionalismo,nacionalista,nacionalsocialismo,nacionalsocialista,nazi,nazismo,pangermanismo,pangermanista,propaganda,racismo,racista,raza,Reich,represión,socialismo</t>
  </si>
  <si>
    <t>CS_09_02_CO_Recurso130</t>
  </si>
  <si>
    <t>Cronología: El periodo de entreguerras</t>
  </si>
  <si>
    <t>1929,Alemania,Antikomintern,bolchevique,China,comunismo,crack,crisis,Danzig,democracia,depresión,dictadura,ejército,entreguerras,Estados Unidos,estalinismo,EUA,fascismo,guerra mundial,Hitler,Italia,Japón,keynesianismo,Lenin,Mao Zedong,marcha sobre Roma,Mussolini,nacionalsocialismo,nazi,nazismo,New Deal,NSDAP,Nueva York,ONU,paz,Petrogrado,Polonia,revolución,Roosevelt,Rusia,San Petersburgo,socialismo,soviet,soviético,Stalin,totalitarismo,URSS,Versalles,zar,zarismo</t>
  </si>
  <si>
    <t>CS_09_02_CO_Recurso140</t>
  </si>
  <si>
    <t>Refuerza tu aprendizaje: La Alemania nazi</t>
  </si>
  <si>
    <t>Alemania,antisemitismo,aria,corporativismo,dictadura,entreguerras,Europa,expansionismo,fascismo,guerra mundial,Hitler,militarismo,nacionalismo,nazismo,pangermanismo,partido único,raza,reich,totalitaria,totalitario,totalitarismo</t>
  </si>
  <si>
    <t>CS_09_02_CO_Recurso150</t>
  </si>
  <si>
    <t>Competencias: comentario de un texto como fuente histórica</t>
  </si>
  <si>
    <t>análisis,comentario,comprensión escrita,economía planificada,estalinismo,expresión escrita,interpretación,período de entreguerras,plan quinquenal,procedimiento,Rusia,Stalin,texto,totalitarismo,Unión Soviética,URSS</t>
  </si>
  <si>
    <t>CS_09_02_CO_Recurso160</t>
  </si>
  <si>
    <t>Proyecto: análisis del trato a los judíos en la Alemania nazi</t>
  </si>
  <si>
    <t>Adolf Hitler,análisis,antisemita,concepto,evaluación,fascismo,hebreo,III Reich,interpretación,investigación,judaísmo,judío,nazismo,objetivo,planificación,presentación,proyecto,Segunda Guerra Mundial,síntesis,totalitarismo,trabajo colaborativo</t>
  </si>
  <si>
    <t>CS_09_02_CO_Recurso170</t>
  </si>
  <si>
    <t>La ideología de Adolf Hitler</t>
  </si>
  <si>
    <t>Alemania,entreguerras,Hitler,ideología,nacionalsocialismo,nazismo</t>
  </si>
  <si>
    <t>CS_09_02_CO_Recurso180</t>
  </si>
  <si>
    <t>Actividad sobre los felices años 20</t>
  </si>
  <si>
    <t>años 20,bolsa de Nueva York,crack de 1929,entre guerras,optimismo</t>
  </si>
  <si>
    <t>CS_09_02_CO_Recurso190</t>
  </si>
  <si>
    <t>CS_09_02_CO_Recurso200</t>
  </si>
  <si>
    <t>años veinte,crack del 29,gran crisis,Revolución rusa</t>
  </si>
  <si>
    <t>CS_09_02_CO_Recurso210</t>
  </si>
  <si>
    <t>Banco de actividades: El periodo de entreguerras</t>
  </si>
  <si>
    <t>CS_09_02_CO_Recurso220</t>
  </si>
  <si>
    <t>CS_09_03_CO</t>
  </si>
  <si>
    <t>Regímenes políticos en América Latina</t>
  </si>
  <si>
    <t>México en el siglo XIX</t>
  </si>
  <si>
    <t>Benito Juárez,Leyes de Reforma,México,México siglo XIX,Porfirio Díaz,Revolución Mexicana</t>
  </si>
  <si>
    <t>CS_09_03_CO_Recurso010</t>
  </si>
  <si>
    <t>Conoce el Plan Ayala</t>
  </si>
  <si>
    <t>Estados Unidos,Expedición punitiva,México,Pancho Villa,Revolución Mexicana</t>
  </si>
  <si>
    <t>CS_09_03_CO_Recurso020</t>
  </si>
  <si>
    <t>Conoce los detalles de la Expedición Punitiva</t>
  </si>
  <si>
    <t>Estados Unidos,Expedición punitiva,México,Pancho Villa,Revolucion Mexicana</t>
  </si>
  <si>
    <t>CS_09_03_CO_Recurso030</t>
  </si>
  <si>
    <t>La Revolución mexicana y el sentido social del arte</t>
  </si>
  <si>
    <t>Manifiesto muralista</t>
  </si>
  <si>
    <t>identidad,indígenas,indigenismo,muralismo,muralistas,reforma agraria,Revolución mexicana,territorio,tierra</t>
  </si>
  <si>
    <t>F11</t>
  </si>
  <si>
    <t>CS_09_03_CO_Recurso040</t>
  </si>
  <si>
    <t>La Revolución mexicana</t>
  </si>
  <si>
    <t>Manifiesto a la nación</t>
  </si>
  <si>
    <t>VI000466_CO</t>
  </si>
  <si>
    <t>Emiliano Zapata,Francisco Madero,Pancho Villa,Porfirio Díaz,Revolución mexicana,Venustiano Carranza,Victoriano Huerta</t>
  </si>
  <si>
    <t>CS_09_03_CO_Recurso050</t>
  </si>
  <si>
    <t>Refuerza tu aprendizaje: La Revolución mexicana</t>
  </si>
  <si>
    <t>América Latina,Emiliano Zapata,Latinoamerica,Pancho Villa,Porfirio Díaz,regímenes políticos,Revolución Mexicana</t>
  </si>
  <si>
    <t>CS_09_03_CO_Recurso060</t>
  </si>
  <si>
    <t>Características de los Estados oligárquicos</t>
  </si>
  <si>
    <t>América Latina,bananeras,empresas,esclavismo,Estados oligárquicos,exclusión,inversión extranjera,obreros</t>
  </si>
  <si>
    <t>CS_09_03_CO_Recurso070</t>
  </si>
  <si>
    <t>Gobiernos populistas de América Latina</t>
  </si>
  <si>
    <t>América Latina,Gobiernos Populistas,indigenismo,Latinoamerica,Populismo</t>
  </si>
  <si>
    <t>CS_09_03_CO_Recurso080</t>
  </si>
  <si>
    <t>Analiza el pensamiento de Víctor Raúl Haya de la Torre</t>
  </si>
  <si>
    <t>antiimperialismo,campesinos,capitalismo,Haya de la Torre,indígenas,industria,populismo,trabajadores</t>
  </si>
  <si>
    <t>CS_09_03_CO_Recurso090</t>
  </si>
  <si>
    <t>Reconoce las características del populismo</t>
  </si>
  <si>
    <t>CS_09_03_CO_Recurso100</t>
  </si>
  <si>
    <t>Refuerza tu aprendizaje: El populismo en América Latina</t>
  </si>
  <si>
    <t xml:space="preserve"> Juan Domingo Perón, Latinoamerica, Populismo,América Latina,Getulio Vargas,Haya de la Torre,Jacobo Arbenz</t>
  </si>
  <si>
    <t>CS_09_03_CO_Recurso110</t>
  </si>
  <si>
    <t>Características de las dictaduras en América Latina</t>
  </si>
  <si>
    <t>América Latina,dictaduras en América Latina,dictaduras militares,Latinoamerica</t>
  </si>
  <si>
    <t>CS_09_03_CO_Recurso120</t>
  </si>
  <si>
    <t>Ubica temporalmente las dictaduras militares en América Latina</t>
  </si>
  <si>
    <t>América Latina,Argentina,Bolivia,Brasil,Chile,dictaduras,militares,Uruguay</t>
  </si>
  <si>
    <t>CS_09_03_CO_Recurso130</t>
  </si>
  <si>
    <t>Refuerza tu aprendizaje: Las dictaduras militares en América Latina</t>
  </si>
  <si>
    <t>América Latina,Dictaduras,dictaduras latinoamericanas,dictaduras militares</t>
  </si>
  <si>
    <t>CS_09_03_CO_Recurso140</t>
  </si>
  <si>
    <t>Reconoce características de la industrialización por sustitución de importaciones</t>
  </si>
  <si>
    <t>América Latina,exportaciones,importaciones,industrialización</t>
  </si>
  <si>
    <t>CS_09_03_CO_Recurso150</t>
  </si>
  <si>
    <t>Refuerza tu aprendizaje: El desarrollo industrial de América Latina</t>
  </si>
  <si>
    <t>América Latina,crecimiento urbano,desarrollo industrial,dictaduras militares,Latinoamerica</t>
  </si>
  <si>
    <t>CS_09_03_CO_Recurso160</t>
  </si>
  <si>
    <t>Conoce los problemas de la ciudad</t>
  </si>
  <si>
    <t>América Latina,ciudad,crecimiento urbano,desarrollo industrial,urbanismo</t>
  </si>
  <si>
    <t>CS_09_03_CO_Recurso170</t>
  </si>
  <si>
    <t>Identifica características de las ciudades de América Latina en los años 50</t>
  </si>
  <si>
    <t>América Latina,industrialización,urbanización</t>
  </si>
  <si>
    <t>CS_09_03_CO_Recurso190</t>
  </si>
  <si>
    <t>Refuerza tu aprendizaje: El desarrollo urbano de América Latina</t>
  </si>
  <si>
    <t xml:space="preserve"> urbanización,América Latina,ciudades latinoamericanas,desarrollo urbano,Latinoamérica</t>
  </si>
  <si>
    <t>CS_09_03_CO_Recurso200</t>
  </si>
  <si>
    <t>Competencias: regímenes políticos de América Latina en el siglo XX</t>
  </si>
  <si>
    <t xml:space="preserve"> populismo,América Latina,dictaduras latinoamericanas,dictaduras militares,regímenes políticos</t>
  </si>
  <si>
    <t>CS_09_03_CO_Recurso210</t>
  </si>
  <si>
    <t>Proyecto: Latinoamérica y sus regímenes políticos</t>
  </si>
  <si>
    <t>América Latina,dictaduras,Latinoamerica,Regímenes políticos de América Latina</t>
  </si>
  <si>
    <t>CS_09_03_CO_Recurso220</t>
  </si>
  <si>
    <t>Banco de actividades: Regímenes políticos en América Latina</t>
  </si>
  <si>
    <t xml:space="preserve"> Latinoamerica, populismo,América Latina,dictaduras latinoamericanas,dictaduras militares,regímenes políticos</t>
  </si>
  <si>
    <t>CS_09_03_CO_Recurso230</t>
  </si>
  <si>
    <t>CS_09_03_CO_Recurso240</t>
  </si>
  <si>
    <t>ciudad,crecimiento,demografía,desplazamiento,urbanismo</t>
  </si>
  <si>
    <t>CS_09_03_CO_Recurso250</t>
  </si>
  <si>
    <t>CS_09_04_CO</t>
  </si>
  <si>
    <t>Colombia en la primera mitad del siglo XX</t>
  </si>
  <si>
    <t>Hechos y personajes de la Hegemonía conservadora</t>
  </si>
  <si>
    <t>Colombia en el siglo XX,Guerra de os Mil Días,Hegemonía conservadora,perdida de Panamá</t>
  </si>
  <si>
    <t>CS_09_04_CO_Recurso010</t>
  </si>
  <si>
    <t>Conoce el origen de la Hegemonía conservadora</t>
  </si>
  <si>
    <t>Constitución de 1886,Hegemonía conservadora,Miguel Antonio Caro,Rafael Núñez,Regeneración</t>
  </si>
  <si>
    <t>CS_09_04_CO_Recurso020</t>
  </si>
  <si>
    <t>El canal de Panamá en la historia de Colombia</t>
  </si>
  <si>
    <t>VI002035_CO</t>
  </si>
  <si>
    <t>canal,Colombia,EE. UU.,Francia,infraestructura,Panamá,separación de Panamá</t>
  </si>
  <si>
    <t>CS_09_04_CO_Recurso030</t>
  </si>
  <si>
    <t>Analiza aspectos de las batallas de la guerra de los Mil Días</t>
  </si>
  <si>
    <t>Benjamín Herrera,conservadores,guerra de los Mil Días,liberales,Palonegro,Peralonso</t>
  </si>
  <si>
    <t>CS_09_04_CO_Recurso040</t>
  </si>
  <si>
    <t>Identifica características del Quinquenio de Reyes</t>
  </si>
  <si>
    <t>café,Hegemonía conservadora,quina,Quinquenio de Reyes,Rafael Reyes</t>
  </si>
  <si>
    <t>CS_09_04_CO_Recurso050</t>
  </si>
  <si>
    <t>La banca central y la misión Kemmerer</t>
  </si>
  <si>
    <t>DI000510_CO</t>
  </si>
  <si>
    <t>banco central,Hegemonía conservadora,inflacion,Misión Kemmerer,Pedro Nel Ospina</t>
  </si>
  <si>
    <t>CS_09_04_CO_Recurso060</t>
  </si>
  <si>
    <t>Conoce hechos destacados de la Hegemonía conservadora</t>
  </si>
  <si>
    <t>Colombia,Hegemonía conservadora,quinquenio,Rafael Núñez,Rafael Reyes,Regeneración</t>
  </si>
  <si>
    <t>CS_09_04_CO_Recurso070</t>
  </si>
  <si>
    <t>Refuerza tu aprendizaje: La Hegemonía conservadora</t>
  </si>
  <si>
    <t>Colombia,Guerra de los Mil Días,Hegemonía conservadora,perdida de Panamá,Rafael Núnez,Rafael Núñez,Rafael Reyes,Regeneración</t>
  </si>
  <si>
    <t>CS_09_04_CO_Recurso080</t>
  </si>
  <si>
    <t>Hechos y personajes de la República liberal</t>
  </si>
  <si>
    <t>Alfonso López Pumarejo,Colombia en el siglo XX,Eduardo Santos,Enrique Olaya Herrera,guerra con el Perú,República liberal,Revolución en marcha</t>
  </si>
  <si>
    <t>CS_09_04_CO_Recurso090</t>
  </si>
  <si>
    <t>Reconoce características del gobierno de Enrique Olaya Herrera</t>
  </si>
  <si>
    <t>Colombia,Enrique Olaya Herrera,República liberal</t>
  </si>
  <si>
    <t>CS_09_04_CO_Recurso100</t>
  </si>
  <si>
    <t>Conoce en qué consistió la Revolución en Marcha</t>
  </si>
  <si>
    <t>Alfonso López Pumarejo,función social de la propiedad,intervención del Estado,Revolución en marcha</t>
  </si>
  <si>
    <t>CS_09_04_CO_Recurso110</t>
  </si>
  <si>
    <t>Juega con los hechos y personajes de la República liberal</t>
  </si>
  <si>
    <t>Alfonso López Pumarejo,República liberal,Revolución en marcha</t>
  </si>
  <si>
    <t>CS_09_04_CO_Recurso130</t>
  </si>
  <si>
    <t>Refuerza tu aprendizaje: La República liberal</t>
  </si>
  <si>
    <t xml:space="preserve"> Revolución en marcha,Colombia,primera mitad del siglo XX,República liberal</t>
  </si>
  <si>
    <t>CS_09_04_CO_Recurso140</t>
  </si>
  <si>
    <t>Los gobiernos conservadores</t>
  </si>
  <si>
    <t>bipartidismo,Colombia en el siglo XX,conservador,El Bogotazo,liberal,violencia en Colombia</t>
  </si>
  <si>
    <t>CS_09_04_CO_Recurso150</t>
  </si>
  <si>
    <t>Jorge Eliécer Gaitán y El Bogotazo</t>
  </si>
  <si>
    <t>El Bogotazo,Jorge Eliécer Gaitán,violencia</t>
  </si>
  <si>
    <t>Audio</t>
  </si>
  <si>
    <t>CS_09_04_CO_Recurso160</t>
  </si>
  <si>
    <t>Identifica aspectos de los gobiernos conservadores de 1946 a 1953</t>
  </si>
  <si>
    <t>Gaitán,gobiernos conservadores,higiene,Laureano Gómez,Mariano Ospina Pérez</t>
  </si>
  <si>
    <t>CS_09_04_CO_Recurso170</t>
  </si>
  <si>
    <t>Refuerza tu aprendizaje: Los gobiernos conservadores (1946 -1953)</t>
  </si>
  <si>
    <t xml:space="preserve"> violencia en Colombia,Colombia,El Bogotazo,gobiernos conservadores,Jorge Eliécer Gaitán</t>
  </si>
  <si>
    <t>CS_09_04_CO_Recurso180</t>
  </si>
  <si>
    <t>La amnistía del general Rojas Pinilla</t>
  </si>
  <si>
    <t>amnistía,conservadores,guerrillas,lliberales,Rojas Pinilla,violencia</t>
  </si>
  <si>
    <t>CS_09_04_CO_Recurso190</t>
  </si>
  <si>
    <t>Conoce acontecimientos relacionados con el gobierno militar de Gustavo Rojas Pinilla</t>
  </si>
  <si>
    <t>gobiernos militares,Gustavo Rojas Pinilla,Junta militar,Sendas</t>
  </si>
  <si>
    <t>CS_09_04_CO_Recurso200</t>
  </si>
  <si>
    <t>Analiza hechos destacados de Colombia en la primera mitad del siglo XX</t>
  </si>
  <si>
    <t>Colombia,guerra de los Mil Días,Hegemonía conservadora</t>
  </si>
  <si>
    <t>CS_09_04_CO_Recurso220</t>
  </si>
  <si>
    <t>Refuerza tu aprendizaje: La dictadura militar de Gustavo Rojas Pinilla (1953-1957)</t>
  </si>
  <si>
    <t xml:space="preserve"> violencia en Colombia,bipartidismo,Colombia,dictadura militar en Colombia,Gustavo Rojas Pinilla</t>
  </si>
  <si>
    <t>CS_09_04_CO_Recurso230</t>
  </si>
  <si>
    <t>Competencias: cronología de Colombia en la primera mitad del siglo XX</t>
  </si>
  <si>
    <t>Colombia siglo XX,El Bogotazo,Hegemonía conservadora,República liberal</t>
  </si>
  <si>
    <t>CS_09_04_CO_Recurso240</t>
  </si>
  <si>
    <t xml:space="preserve">Proyecto: análisis del bipartidismo en Colombia </t>
  </si>
  <si>
    <t>Colombia,El Bogotazo,Hegemonía conservadora,República liberal</t>
  </si>
  <si>
    <t>CS_09_04_CO_Recurso250</t>
  </si>
  <si>
    <t xml:space="preserve"> Hegemonía conservadora, República liberal,Colombia,Colombia en la primera mitad del siglo XX</t>
  </si>
  <si>
    <t>CS_09_04_CO_Recurso260</t>
  </si>
  <si>
    <t>CS_09_04_CO_Recurso270</t>
  </si>
  <si>
    <t>Bogotazo,Colombia,Gustavo Rojas Pinilla,Hegemonía conservadora,República liberal,Siglo XX</t>
  </si>
  <si>
    <t>CS_09_04_CO_Recurso280</t>
  </si>
  <si>
    <t>CS_09_05_CO</t>
  </si>
  <si>
    <t>La Segunda Guerra Mundial</t>
  </si>
  <si>
    <t>Las causas de la guerra</t>
  </si>
  <si>
    <t>Alemania,crisis,democracia,entreguerras,Europa,expansionismo,fascismo,guerra mundial,Hirohito,Hitler,Italia,Japón,Mussolini,nazismo,sociedad,Sociedad de Naciones</t>
  </si>
  <si>
    <t>CS_09_05_CO_Recurso010</t>
  </si>
  <si>
    <t>Los orígenes de la Segunda Guerra Mundial</t>
  </si>
  <si>
    <t>causas de la Segunda Guerra Mundial,nazis,origen de la Segunda Guerra Mundial,Segunda Guerra Mundial,totalitarismo</t>
  </si>
  <si>
    <t>CS_09_05_CO_Recurso020</t>
  </si>
  <si>
    <t>Refuerza tu aprendizaje: Los orígenes y antecedentes del conflicto</t>
  </si>
  <si>
    <t>alemán,Alemania,crisis,Eje,expansionismo,fascismo,Hitler,III Reich,nazismo,pacto germano-soviético,Segunda Guerra Mundial,sociedad,Sociedad de Naciones</t>
  </si>
  <si>
    <t>CS_09_05_CO_Recurso030</t>
  </si>
  <si>
    <t>El pacto germano-soviético</t>
  </si>
  <si>
    <t>Alemania,pacto germano -soviético,Polonia,Segunda Guerra Mundial,Unión Soviética</t>
  </si>
  <si>
    <t>CS_09_05_CO_Recurso040</t>
  </si>
  <si>
    <t>Refuerza tu aprendizaje: El estallido del conflicto</t>
  </si>
  <si>
    <t>alemán,Alemania,crisis,Eje,expansionismo,fascismo,Hitler,III Reich,invasión,nazismo,pacto germano-soviético,Polonia,Segunda Guerra Mundial,sociedad,Sociedad de Naciones</t>
  </si>
  <si>
    <t>CS_09_05_CO_Recurso050</t>
  </si>
  <si>
    <t>Los contendientes</t>
  </si>
  <si>
    <t>Alemania,apaciguamiento,Asia,batalla de Inglaterra,bomba atómica,bomba nuclear,De Gaulle,Desembarco de Normandía,Desembarco de Sicilia,Eje,espacio vital,Estados Unidos,EUA,expansionismo,fascismo,Francia,guerra mundial,guerra-relámpago,Hitler,Italia,Japón,Manchuria,Mussolini,nazismo,Pacífico,pangermanismo,pangermanista,Pearl Harbor,potencia,Reino Unido,resistencia,Rusia,Unión Soviética,URSS,Vichy</t>
  </si>
  <si>
    <t>CS_09_05_CO_Recurso060</t>
  </si>
  <si>
    <t>Los bandos del conflicto</t>
  </si>
  <si>
    <t>bandos del conflicto,países aliados,países del eje,Segunda Guerra Mundial</t>
  </si>
  <si>
    <t>CS_09_05_CO_Recurso070</t>
  </si>
  <si>
    <t>Refuerza tu aprendizaje: Los bandos del conflicto</t>
  </si>
  <si>
    <t>Alemania,aliada,aliado,crisis,Eje,Estados Unidos,Europa,fascismo,Francia,Italia,Japón,Reino Unido,Segunda Guerra Mundial,URSS</t>
  </si>
  <si>
    <t>CS_09_05_CO_Recurso080</t>
  </si>
  <si>
    <t>El desarrollo del conflicto</t>
  </si>
  <si>
    <t>VIN00117_CO</t>
  </si>
  <si>
    <t>Alemania,Austria,Balcanes,Berlín,Checoslovaquia,Eje,Estados,EUA,Europa,expansionismo,Francia,frente,guerra,Hitler,Italia,Japón,mundial,Mussolini,nazi,nazismo,Normandía,Pacífico,París,Polonia,potencia,Reino Unido,Rusia,Soviética,Stalingrado,Unidos,Unión,URSS</t>
  </si>
  <si>
    <t>CS_09_05_CO_Recurso090</t>
  </si>
  <si>
    <t>Entiende el desarrollo de la Segunda Guerra Mundial en Europa</t>
  </si>
  <si>
    <t>Alemania,Austria,Checoslovaquia,Desembarco de Normandía,Desembarco de Sicilia,Estados Unidos,EUA,guerra mundial,hegemonía,Hitler,judío,nazi,nazismo,pacto germano-soviético,Polonia,Reich,Ribbentrop-Mólotov,Rusia,Stalingrado,Unión Soviética,URSS</t>
  </si>
  <si>
    <t>CS_09_05_CO_Recurso100</t>
  </si>
  <si>
    <t>Refuerza tu aprendizaje: El desarrollo del conflicto</t>
  </si>
  <si>
    <t>África,Alemania,aliada,aliado,Asia,batalla  de Inglaterra,bomba atómica,conferencia,contraofensiva,Eje,Estados Unidos,EUA,Europa,fascismo,Francia,genocidio,guerra-relámpago,holocausto,invasión,Italia,Japón,judío,Normandía,Pacífico,paz,Pearl Harbor,Polonia,Potsdam,Reino Unido,Segunda Guerra Mundial,Stalingrado,Teherán,URSS,Yalta</t>
  </si>
  <si>
    <t>CS_09_05_CO_Recurso110</t>
  </si>
  <si>
    <t>Conoce en qué consistió el genocidio judío</t>
  </si>
  <si>
    <t>Alemania,antisemita,aria,Auschwitz,exterminio,genocidio,guerra mundial,gueto,Hitler,holocausto,judío,nazi,nazismo,Nuremberg,pogromo,racismo,racista,raza,semita,SS,Varsovia</t>
  </si>
  <si>
    <t>CS_09_05_CO_Recurso120</t>
  </si>
  <si>
    <t>El Plan Marshall</t>
  </si>
  <si>
    <t>Estados Unidos,Europa,George Marshall,Guerra Fría,Plan Marshall,Posguerra,Segunda Guerra Mundial</t>
  </si>
  <si>
    <t>CS_09_05_CO_Recurso130</t>
  </si>
  <si>
    <t>El final de la guerra y sus consecuencias</t>
  </si>
  <si>
    <t>Alemania,bloque capitalista,bloque comunista,bomba atómica,bomba nuclear,capitalismo,Churchill,comunismo,conferencia,Conferencia de San Francisco,crímenes contra la humanidad,división,Estados Unidos,genocidio,guerra mundial,Hiroshima,holocausto,judío,Naciones Unidas,Nagasaki,ocupación,ONU,Potsdam,Reino Unido,Roosevelt,Rusia,Stalin,Teherán,Unión Soviética,URSS,Yalta</t>
  </si>
  <si>
    <t>CS_09_05_CO_Recurso140</t>
  </si>
  <si>
    <t>Identifica los hechos clave en la Segunda Guerra Mundial</t>
  </si>
  <si>
    <t>Afrika Korps,Barbarroja,batalla de Inglaterra,bomba atómica,bomba nuclear,Churchill,desembarco,Desembarco de Normandía,Desembarco de Sicilia,Francia,guerra mundial,Hitler,nazi,nazismo,ocupación,Overlord,Pétain,Rommel,Roosevelt,Stalin</t>
  </si>
  <si>
    <t>CS_09_05_CO_Recurso150</t>
  </si>
  <si>
    <t>Refuerza tu aprendizaje: Las consecuencias del conflicto</t>
  </si>
  <si>
    <t>conferencia,desmilitarización,división,genocidio,Guerra Fría,holocausto,judío,Nuremberg,ONU,paz,Potsdam,Segunda Guerra Mundial,Teherán,Yalta</t>
  </si>
  <si>
    <t>CS_09_05_CO_Recurso160</t>
  </si>
  <si>
    <t>Cronología: la Segunda Guerra Mundial</t>
  </si>
  <si>
    <t>Alemania,aliada,aliado,Asia,Barbarroja,batalla de Stalingrado,Berlín,bomba atómica,bomba nuclear,Churchill,Conferencia de San Francisco,contraofensiva,De Gaulle,Desembarco de Normandía,Eisenhower,Eje,fascismo,Filipinas,Francia,guerra mundial,Hiroshima,Hitler,Inglaterra,Italia,Japón,Luftwaffe,Mussolini,Naciones Unidas,Nagasaki,nazi,nazismo,ocupación,ONU,Overlord,pacto germano-soviético,pacto Ribbentrop- Mólotov,pacto tripartito,París,Pearl Harbor,Polonia,RAF,Reich,Reino,Roosevelt,Teherán,Unido,URSS,Vichy,victoria,Yalta</t>
  </si>
  <si>
    <t>CS_09_05_CO_Recurso170</t>
  </si>
  <si>
    <t>Los hitos de la Segunda Guerra Mundial</t>
  </si>
  <si>
    <t>Hiroshima y Nagasaki ,Hitos Segunda Guerra Mundial,Pearl Harbour,Segunda Guerra Mundial</t>
  </si>
  <si>
    <t>CS_09_05_CO_Recurso180</t>
  </si>
  <si>
    <t>Refuerza tu aprendizaje: La creación de la ONU</t>
  </si>
  <si>
    <t>conferencia de San Francisco,ONU,Organización de las Naciones Unidas,Segunda Guerra Mundial</t>
  </si>
  <si>
    <t>CS_09_05_CO_Recurso190</t>
  </si>
  <si>
    <t>Competencias: análisis del testimonio de una víctima del genocidio</t>
  </si>
  <si>
    <t>cámara de gas,campo de concentración,campo de exterminio,comentario,comprensión escrita,derechos humanos,expresión escrita,exterminio,genocidio,hebreo,holocausto,judaísmo,judío,nazismo,Primo Levi,procedimiento,solución final,texto</t>
  </si>
  <si>
    <t>CS_09_05_CO_Recurso200</t>
  </si>
  <si>
    <t>Proyecto: estudio de la Segunda Guerra Mundial en el Pacífico</t>
  </si>
  <si>
    <t>análisis,Australia,batalla de Filipinas,batalla del mar de Coral,bomba atómica,bomba nuclear,comprensión escrita,concepto,debate,Estados Unidos,EUA,evaluación,expresión escrita,Hiroshima,interpretación,investigación,Japón,Nagasaki,objetivo,Pearl Harbour,planificación,presentación,proyecto,Rusia,Segunda Guerra Mundial. océano Pacífico,síntesis,trabajo colaborativo,URSS</t>
  </si>
  <si>
    <t>CS_09_05_CO_Recurso210</t>
  </si>
  <si>
    <t>Banco de actividades: La Segunda Guerra Mundial</t>
  </si>
  <si>
    <t>CS_09_05_CO_Recurso220</t>
  </si>
  <si>
    <t>CS_09_05_CO_Recurso230</t>
  </si>
  <si>
    <t>CS_09_05_CO_Recurso240</t>
  </si>
  <si>
    <t>CS_09_06_CO</t>
  </si>
  <si>
    <t>El mundo después de la Segunda Guerra Mundial</t>
  </si>
  <si>
    <t>La Guerra Fría</t>
  </si>
  <si>
    <t>VI000476_CO</t>
  </si>
  <si>
    <t>Berlín,bloque capitalista,bloque comunista,bloqueo de Berlín,capitalismo,comunismo,conferencia de Yalta,crisis de los Misiles,Cuba,EE. UU,Estados Unidos,Europa,Guerra Fría,muro de Berlín,Organización del Tratado del Atlántico Norte,OTAN,Pacto de Varsovia,tensión,Unión Soviética,URSS</t>
  </si>
  <si>
    <t>CS_09_06_CO_Recurso010</t>
  </si>
  <si>
    <t>Conoce los acontecimientos clave que marcan el inicio del nuevo orden mundial</t>
  </si>
  <si>
    <t>bloques,el mundo después de la Segunda Guerra Mundial,Guerra Fría,nuevo orden mundial,posguerra</t>
  </si>
  <si>
    <t>CS_09_06_CO_Recurso020</t>
  </si>
  <si>
    <t>Identifica los bloques de poder</t>
  </si>
  <si>
    <t>capitalismo,comunismo,Estados Unidos,Guerra Fría,Unión Soviética</t>
  </si>
  <si>
    <t>CS_09_06_CO_Recurso030</t>
  </si>
  <si>
    <t>Conoce aspectos de la Revolución china</t>
  </si>
  <si>
    <t>democracias populares,partido comunista de China,República Popular China,Revolución China</t>
  </si>
  <si>
    <t>CS_09_06_CO_Recurso040</t>
  </si>
  <si>
    <t>Un mundo de bloques</t>
  </si>
  <si>
    <t>Albania,Alemania,Austria,bloque capitalista,bloque comunista,bloqueo de Berlín,capitalismo,CEE,China,Comecon,Comunidad Económica Europea,comunismo,Cuba,democracia popular,democratización,desarme,desindustrialización,desnazificación,EE.UU,Estados Unidos,Europa,Fidel Castro,Francia,Gran Salto Adelante,Guerra Fría,guerra mundial,Mao Zedong,muro de Berlín,Organización del Tratado del Atlántico Norte,OTAN,Pacto de Varsovia,plan Marshall,potencia,Potsdam,RDA,Reino Unido,República Democrática Alemana,República Federal de Alemania,revolución cultural,RFA,Tito,Unión Soviética,URSS,Yugoslavia</t>
  </si>
  <si>
    <t>CS_09_06_CO_Recurso050</t>
  </si>
  <si>
    <t>Descubre la China comunista</t>
  </si>
  <si>
    <t>bloque capitalista,bloque comunista,capitalismo,colonia,colonialismo,comunismo,democracia,Deng Xiaoping,Gran Salto Adelante,Guerra Fría,Hong Kong,Macao,Mao Zedong,República Popular China,revolución cultural,Tian'anmen</t>
  </si>
  <si>
    <t>CS_09_06_CO_Recurso060</t>
  </si>
  <si>
    <t>Refuerza tu aprendizaje: La Guerra Fría</t>
  </si>
  <si>
    <t>África,Albania,América Latina,Asia,bloque,bloque capitalista,bloque comunista,capitalismo,CECA,CEE,China,Comecon,Comunidad Económica Europea,Comunidad Europea del Carbón y del Acero,comunismo,crisis del petróleo,Cuba,democracia popular,Deng Xiaoping,Estados Unidos,EUA,Europa,Gran Salto Adelante,Guerra Fría,Guerra Mundial,Japón,Mao Zedong,muro de Berlín,ONU,Organización de las Naciones Unidas,Pacto de Varsovia,plan Marshall,potencia económica,potencia militar,revolución cultural,Unión Soviética,URSS,Yugoslavia</t>
  </si>
  <si>
    <t>CS_09_06_CO_Recurso070</t>
  </si>
  <si>
    <t xml:space="preserve">Reconoce hechos del final de la Guerra Fría  </t>
  </si>
  <si>
    <t xml:space="preserve"> glasnost, muro de Berlín, perestroika,capitalismo,comunismo,Guerra Fría</t>
  </si>
  <si>
    <t>CS_09_06_CO_Recurso080</t>
  </si>
  <si>
    <t>Refuerza tu aprendizaje: Las fases de la Guerra Fría</t>
  </si>
  <si>
    <t>bloque,bloque capitalista,bloque comunista,capitalismo,coexistencia pacífica,comunismo,desestalinización,Estados Unidos,EUA,Guerra Fría,muro de Berlín,rearme,Stalin,tensión,Unión Soviética,URSS</t>
  </si>
  <si>
    <t>CS_09_06_CO_Recurso090</t>
  </si>
  <si>
    <t>Conoce las guerras de la Guerra Fría</t>
  </si>
  <si>
    <t>Guerra de Afganistán,Guerra de Corea,Guerra de los Seis Días,Guerra de Vietnam,Guerra Fría</t>
  </si>
  <si>
    <t>CS_09_06_CO_Recurso100</t>
  </si>
  <si>
    <t>Los conflictos de la Guerra Fría</t>
  </si>
  <si>
    <t>canal de Suez,Cisjordania,crisis de los misiles,crisis del petróleo,Cuba,Egipto,Fidel Castro,Gamal Abdel Nasser,Gaza,guerra de Corea,guerra de Indochina,guerra de los Seis Días,guerra de Vietnam,guerra del Yom Kippur,Guerra Fría,guerras árabe-israelíes,Israel,John Fitgerald Kennedy,Liga Árabe,muro de Berlín,Nixon,Palestina,RDA,República de Corea,República de Vietnam,República Democrática Alemana,República Democrática de Vietnam,República Democrática Popular de Corea,República Federal de Alemania,RFA,Richard,Saigón,telón de acero,tregua de Panmunjom,Vietcong,Winston Churchil</t>
  </si>
  <si>
    <t>CS_09_06_CO_Recurso110</t>
  </si>
  <si>
    <t>Conoce aspectos de la guerra de Vietnam</t>
  </si>
  <si>
    <t>bloque capitalista,bloque comunista,capitalismo,colonialismo,comunismo,comunista,Estados Unidos,Francia,Ginebra,Guerra Fría,Hô Chi Minh,Indochina,Lyndon Johnson,Saigón,Unión Soviética,URSS,Vietcong,Vietnam</t>
  </si>
  <si>
    <t>CS_09_06_CO_Recurso120</t>
  </si>
  <si>
    <t>Refuerza tu aprendizaje: Los conflictos de la Guerra Fría</t>
  </si>
  <si>
    <t>Afganistán,África,América Latina,Asia,bloque,bloque capitalista,bloque comunista,capitalismo,coexistencia pacífica,comunismo,conflicto,Corea,Estados Unidos,Europa,Guerra Fría,Indochina,muro de Berlín,rearme,tensión,Unión Soviética,URSS,Vietnam</t>
  </si>
  <si>
    <t>CS_09_06_CO_Recurso130</t>
  </si>
  <si>
    <t>El apartheid</t>
  </si>
  <si>
    <t>VI000487_CO</t>
  </si>
  <si>
    <t>apartheid,Congreso Nacional Africano,descolonización,Frederik Willem De Klerk,Nelson Mandela,racismo,República de Sudáfrica</t>
  </si>
  <si>
    <t>CS_09_06_CO_Recurso140</t>
  </si>
  <si>
    <t>La descolonización y el nacimiento del Tercer Mundo</t>
  </si>
  <si>
    <t>La conferencia de Bandung</t>
  </si>
  <si>
    <t>VI000477_CO</t>
  </si>
  <si>
    <t>Angola,Argelia,colonialismo,conferencia de Bandung,dependencia,descolonización,Europa,Francia,Guerra Fría,Guerra Mundial,independencia,India,Indochina,metrópolis,Mohandas Gandhi,Mozambique,referéndum,Tercer Mundo</t>
  </si>
  <si>
    <t>CS_09_06_CO_Recurso150</t>
  </si>
  <si>
    <t>Reconoce características de la descolonización</t>
  </si>
  <si>
    <t>África,Asia,descolonización,Estados Unidos,India,Unión Soviética</t>
  </si>
  <si>
    <t>CS_09_06_CO_Recurso160</t>
  </si>
  <si>
    <t>Refuerza tu aprendizaje: El proceso de descolonización</t>
  </si>
  <si>
    <t>África,colonia,colonización,conferencia de Bandung,dependencia económica,descolonización,Guerra Fría,Guerra Mundial,independencia,nacionalismo,ONU,Organización de las Naciones Unidas,protectorado</t>
  </si>
  <si>
    <t>CS_09_06_CO_Recurso170</t>
  </si>
  <si>
    <t>Los años 1960 y 1970</t>
  </si>
  <si>
    <t>DI000479_CO</t>
  </si>
  <si>
    <t>bikini,Checoslovaquia,coche,Cuba,cultura,electrodoméstico,Estados Unidos,EUA,Fidel Castro,hippie,hippy,juventud,Kennedy,Martin Luther King,Mayo de 1968,Mayo francés,minifalda,muro de Berlín,pacifismo,pop-rock,Primavera de Praga,sociedad de consumo,sociedad de masas,Unión Soviética,URSS,utilitario,vaqueros</t>
  </si>
  <si>
    <t>CS_09_06_CO_Recurso180</t>
  </si>
  <si>
    <t>Refuerza tu aprendizaje: La economía y la sociedad en las décadas de 1960 y 1970</t>
  </si>
  <si>
    <t>Banco Mundial,bloque,bloque capitalista,bloque comunista,BM,capitalismo,CEE,Comunidad Económica Europea,comunismo,EE. UU.,estado del bienestar,Estados Unidos,Europa,FMI,Fondo Monetario Internacional,Guerra Fría,muro de Berlín,potencia económica,potencia militar,primavera de Praga,Unión Soviética,URSS</t>
  </si>
  <si>
    <t>CS_09_06_CO_Recurso190</t>
  </si>
  <si>
    <t>Cronología: el mundo tras la Segunda Guerra Mundial</t>
  </si>
  <si>
    <t>Afganistán,Alexander Dubcek,bloque capitalista,bloque comunista,capitalismo,CEE,Checoslovaquia,coexistencia pacífica,Comunidad Económica Europea,comunismo,crisis de los Misiles,crisis del petróleo,descolonización,desestalinización,distensión,EE.UU.,Ernesto Che Guevara,Estados Unidos,Fidel Castro,Fulgencio Batista,glasnost,guerra de Vietnam,Guerra Fría,Guerra Mundial,Luna,Mijaíl Gorbachov,muro de Berlín,Neil Armstrong,Nikita Jruschov,OPEP,Organización del Tratado del Atlántico Norte,Pacto de Varsovia,Partido Comunista de la Unión Soviética,PCUS,perestroika,plan Marshall,Primavera de Praga,RDA,República Checa,República Democrática Alemana,República Federal de Alemania,reunificación alemana,revolución cubana,RFA,Stalin,tensión,Tian'anmen,tratado de Roma,Unión Soviética,URSS,Vietcong</t>
  </si>
  <si>
    <t>CS_09_06_CO_Recurso200</t>
  </si>
  <si>
    <t>Refuerza tu aprendizaje: La crisis del petróleo</t>
  </si>
  <si>
    <t>bloque capitalista,bloque comunista,capitalismo,comunismo,crisis del petróleo,EE,Estados Unidos,Guerra Fría,OPEP,Unión Soviética,URSS,UU.</t>
  </si>
  <si>
    <t>CS_09_06_CO_Recurso210</t>
  </si>
  <si>
    <t>Competencias: estudio sobre la crisis del petróleo de 1973</t>
  </si>
  <si>
    <t>conflicto árabe-israelí,crisis del petróleo,crisis económica,gráfico,guerra del Yom Kippur,Guerra Fría,OPEP,procedimiento</t>
  </si>
  <si>
    <t>CS_09_06_CO_Recurso220</t>
  </si>
  <si>
    <t>Proyecto: análisis de los efectos de la descolonización</t>
  </si>
  <si>
    <t>África,análisis,Asia,colonia,comprensión escrita,concepto,descolonización,evaluación,expresión escrita,Guerra Fría,interpretación,investigación,objetivo,planificación,presentación,proyecto,síntesis,Tercer Mundo,trabajo colaborativo</t>
  </si>
  <si>
    <t>CS_09_06_CO_Recurso230</t>
  </si>
  <si>
    <t>Banco de actividades: El mundo después de la Segunda Guerra Mundial</t>
  </si>
  <si>
    <t>Africa,Alemania,Asia,bloque capitalista,bloque comunista,China,colonialismo,cortina de hierro,descolonización,Estados Unidos,Europa,Guerra Fría,Segunda Guerra Mundial,URSS</t>
  </si>
  <si>
    <t>CS_09_06_CO_Recurso240</t>
  </si>
  <si>
    <t>CS_09_06_CO_Recurso250</t>
  </si>
  <si>
    <t>CS_09_06_CO_Recurso260</t>
  </si>
  <si>
    <t>CS_09_07_CO</t>
  </si>
  <si>
    <t>El mundo actual</t>
  </si>
  <si>
    <t>La perestroika y el final de la URSS</t>
  </si>
  <si>
    <t>VI010481_CO</t>
  </si>
  <si>
    <t>bloque capitalista,bloque comunista,Borís Yeltsin,capitalismo,comunismo,democracia popular,Estado satélite,glasnost,Guerra Fría,historia contemporánea,Mijaíl Gorbachov,mundo actual,nomenklatura,Partido Comunista de la Unión Soviética,PCUS,perestroika,Rusia,Unión Soviética,URSS</t>
  </si>
  <si>
    <t>CS_09_07_CO_Recurso010</t>
  </si>
  <si>
    <t>La perestroika</t>
  </si>
  <si>
    <t>Glasnost,Gorbachov,Perestroika,URSS</t>
  </si>
  <si>
    <t>CS_09_07_CO_Recurso020</t>
  </si>
  <si>
    <t>La caída del muro de Berlín</t>
  </si>
  <si>
    <t>Berlín,Guerra Fría,muro de Berlín,RDA,República Democrática Alemana,República Federal de Alemania,RFA,Unión de Repúblicas Socialistas Soviéticas,URSS</t>
  </si>
  <si>
    <t>CS_09_07_CO_Recurso030</t>
  </si>
  <si>
    <t>El final del bloque socialista</t>
  </si>
  <si>
    <t>Bloque socialista,Guerra Fría,muro de Berlín,URSS</t>
  </si>
  <si>
    <t>CS_09_07_CO_Recurso040</t>
  </si>
  <si>
    <t>Refuerza tu aprendizaje: La crisis del bloque comunista</t>
  </si>
  <si>
    <t>Alemania,democracia popular,Europa del Este,glasnost,historia contemporánea,Mijaíl Gorbachov,mundo actual,muro de Berlín,perestroika,reunificación,Unión Soviética,URSS</t>
  </si>
  <si>
    <t>CS_09_07_CO_Recurso050</t>
  </si>
  <si>
    <t>Las guerras de EE.UU. en el Medio Oriente</t>
  </si>
  <si>
    <t>Afganistán,EE.UU.,Geopolítica,Golfo Pérsico,Irak,Islam,Israel,Medio Oriente,Palestina,Petróleo,Siglo XX</t>
  </si>
  <si>
    <t>CS_09_07_CO_Recurso060</t>
  </si>
  <si>
    <t>Características de la Unión Europea</t>
  </si>
  <si>
    <t>Economía,Política,Siglo XXI,Unión Europea</t>
  </si>
  <si>
    <t>CS_09_07_CO_Recurso070</t>
  </si>
  <si>
    <t>Las potencias emergentes: Brasil, Rusia, India y China</t>
  </si>
  <si>
    <t>Brasil,BRIC,China,Estados Unidos,EUA,globalización,historia contemporánea,India,Japón,mundo actual,potencia emergente,Rusia,UE,Unión Europea</t>
  </si>
  <si>
    <t>CS_09_07_CO_Recurso080</t>
  </si>
  <si>
    <t>Identifica las características del mundo actual</t>
  </si>
  <si>
    <t>11 S,Brasil,BRIC,CEI,Checoslovaquia,China,Comunidad de Estados Independientes,conflicto asimétrico,Eje del mal,Estados Unidos,EUA,globalización,guerra del Golfo,historia contemporánea,India,Japón,multilateralismo,mundo actual,perestroika,Rusia,UE,Unión Europea,Unión Soviética,URSS,Vladimir Putin</t>
  </si>
  <si>
    <t>CS_09_07_CO_Recurso090</t>
  </si>
  <si>
    <t>Refuerza tu aprendizaje: El nuevo orden internacional</t>
  </si>
  <si>
    <t>Alemania,Brasil,BRIC,China,Estados Unidos,EUA,historia contemporánea,India,mundo actual,muro de Berlín,potencia emergente,reunificación,Rusia,tratado de Lisboa,tratado de Maastricht,UE,Unión Europa</t>
  </si>
  <si>
    <t>CS_09_07_CO_Recurso100</t>
  </si>
  <si>
    <t>Conoce el proceso de desintegración de la antigua Yugoslavia</t>
  </si>
  <si>
    <t>acuerdos de Dayton,Balcanes,bloque comunista,Bosnia-Herzegovina,Eslovenia,Montenegro,Organización del Tratado del Atlántico Norte,OTAN,Serbia,Tito,Yugoslavia</t>
  </si>
  <si>
    <t>CS_09_07_CO_Recurso120</t>
  </si>
  <si>
    <t>Entiende qué fue el 11 S</t>
  </si>
  <si>
    <t>,11 S,Afganistán,Al-Qaeda,Casa Blanca,Estados Unidos,EUA,fundamentalismo islámico,guerra de Iraq,guerra santa,historia contemporánea,mundo actual,Nueva York,Osama Bin Laden,Pakistán,Pentágono,Sadam Hussein,terrorismo,torres Gemelas,Washington,World Trade Center,yihad</t>
  </si>
  <si>
    <t>CS_09_07_CO_Recurso130</t>
  </si>
  <si>
    <t>El mundo islámico: entre la tradición y el cambio</t>
  </si>
  <si>
    <t>Afganistán,Al-Qaeda,burka,Egipto,El Cairo,historia contemporánea,Hosni Mubarak,Irán,islam,La Meca,Libia,Mahmud Ahmadineyad,Muammar al-Gaddafi,mundo actual,Osama Bin Laden,plaza Tahrir,Primavera árabe,Recep Tayyip Erdogan,sharia,Turquía</t>
  </si>
  <si>
    <t>CS_09_07_CO_Recurso140</t>
  </si>
  <si>
    <t>Refuerza tu aprendizaje: Los conflictos del mundo actual</t>
  </si>
  <si>
    <t>11 S,África,Cáucaso,conflicto árabe-israelí,fundamentalismo,guerra de Yugoslavia,historia contemporánea,integrismo religioso,Israel,materia estratégica,mundo actual,Palestina,Primavera árabe,terrorismo</t>
  </si>
  <si>
    <t>CS_09_07_CO_Recurso150</t>
  </si>
  <si>
    <t>Cronología: el mundo actual</t>
  </si>
  <si>
    <t>11 S,acuerdos de Dayton,acuerdos de Viernes Santo,Afganistán,Alemania,Al-Qaeda,apartheid,Ariel Sharon,Balcanes,Barack Obama,Bolivia,Bosnia-Herzegovina,CEI,Cisjordania,Comunidad de Estados Independientes,crisis global,Croacia,Egipto,Eslovenia,Estados Unidos,EUA,Evo Morales,Franja de Gaza,fundamentalismo islámico,George W. Bush,glasnost,globalización,guerra de Iraq,guerra de Yugoslavia,Guerra Fría,historia contemporánea,intifada,Irlanda del Norte,Israel,Lehman Brothers,Libertad Duradera,Libia,Mijaíl Gorbachov,multipolaridad,mundo actual,muro de Berlín,Nelson Mandela,Nicolas Sarkozy,Nueva York,Oriente Próximo,Osama Bin Laden,Palestina,Pentágono,perestroika,Primavera árabe,República de Sudáfrica,reunificación,Sadam Hussein,Serbia,Stormont,talibán,terrorismo,torres Gemelas,Tunicia,Unión Soviética,unipolaridad,URSS,Washington,World Trade Center</t>
  </si>
  <si>
    <t>CS_09_07_CO_Recurso160</t>
  </si>
  <si>
    <t>Hechos que han marcado el mundo actual</t>
  </si>
  <si>
    <t>Geopolítica,Globalización,Historia</t>
  </si>
  <si>
    <t>CS_09_07_CO_Recurso170</t>
  </si>
  <si>
    <t>Refuerza tu aprendizaje: La globalización</t>
  </si>
  <si>
    <t>capitalismo,crisis económica,globalización,historia contemporánea,interdependencia,mundo actual</t>
  </si>
  <si>
    <t>CS_09_07_CO_Recurso180</t>
  </si>
  <si>
    <t>China tras la muerte de Mao Zedong</t>
  </si>
  <si>
    <t>VI010490_CO</t>
  </si>
  <si>
    <t>CS_09_07_CO_Recurso190</t>
  </si>
  <si>
    <t>Transformaciones en Asia oriental en el siglo XX</t>
  </si>
  <si>
    <t xml:space="preserve"> Política, Siglo XX,Asia,Economía</t>
  </si>
  <si>
    <t>CS_09_07_CO_Recurso200</t>
  </si>
  <si>
    <t>Refuerza tu aprendizaje: Asia oriental en el siglo XX</t>
  </si>
  <si>
    <t>Asia Oriental,China,Corea,Economía mundial,Política mundial,Siglo XX,Taiwán</t>
  </si>
  <si>
    <t>CS_09_07_CO_Recurso210</t>
  </si>
  <si>
    <t>Competencias: elaboración de un cuestionario sobre el mundo actual</t>
  </si>
  <si>
    <t>análisis,comentario,cuestionario,encuesta,expresión escrita,expresión oral,interpretación,mundo actual,presentación,procedimiento</t>
  </si>
  <si>
    <t>CS_09_07_CO_Recurso220</t>
  </si>
  <si>
    <t>Proyecto: análisis de la actualidad de nuestro territorio</t>
  </si>
  <si>
    <t>análisis,avatar,comunicaciones,concepto,cultura de masas,evaluación,globalización,interpretación,investigación,medio de transporte,nuevas tecnologías,objetivo,planificación,presentación,proyecto,síntesis,trabajo colaborativo</t>
  </si>
  <si>
    <t>CS_09_07_CO_Recurso230</t>
  </si>
  <si>
    <t>Banco de actividades: El mundo actual</t>
  </si>
  <si>
    <t xml:space="preserve"> Siglo XX,Economía mundial,Política Mundial</t>
  </si>
  <si>
    <t>CS_09_07_CO_Recurso240</t>
  </si>
  <si>
    <t>CS_09_07_CO_Recurso250</t>
  </si>
  <si>
    <t xml:space="preserve"> Siglo XX,Economía mundial,Política Mundial,Siglo XIX</t>
  </si>
  <si>
    <t>CS_09_07_CO_Recurso260</t>
  </si>
  <si>
    <t>Los conflictos recientes</t>
  </si>
  <si>
    <t>11 S,Afganistán,África,Al-Qaeda,Balcanes,Bosnia-Herzegovina,Cisjordania,conflicto árabe-israelí,Croacia,Eslovenia,Franja de Gaza,fundamentalismo islámico,Guerra Civil libia,guerra de Iraq,guerra de Yugoslavia,guerra del Golfo,historia contemporánea,intifada,Israel,Itzhak Rabin,Muammar al-Gaddafi,mundo actual,Palestina,Primavera árabe,Sadam Hussein,Serbia,Siria,terrorismo,Yasir Arafat</t>
  </si>
  <si>
    <t>CS_09_07_CO_Recurso270</t>
  </si>
  <si>
    <t>CS_09_08_CO</t>
  </si>
  <si>
    <t>América Latina desde la segunda mitad del siglo XX</t>
  </si>
  <si>
    <t>Historia reciente de los países centroamericanos</t>
  </si>
  <si>
    <t>Centroamérica,migración,política,problemática social,violencia</t>
  </si>
  <si>
    <t>CS_09_08_CO_Recurso010</t>
  </si>
  <si>
    <t>Conoce hechos destacados en la historia reciente de México</t>
  </si>
  <si>
    <t>Centroamérica,México,PRI,sigloXX</t>
  </si>
  <si>
    <t>CS_09_08_CO_Recurso020</t>
  </si>
  <si>
    <t>La Revolución sandinista</t>
  </si>
  <si>
    <t>Guerra Fría,Nicaragua,revolución,Revolucion sandinista,sandinismo</t>
  </si>
  <si>
    <t>CS_09_08_CO_Recurso030</t>
  </si>
  <si>
    <t>Conoce el pensamiento social de monseñor Romero</t>
  </si>
  <si>
    <t>Centroamérica,El Salvador,liberación,monseñor Romero,teología</t>
  </si>
  <si>
    <t>CS_09_08_CO_Recurso050</t>
  </si>
  <si>
    <t>Conoce acerca del pensamiento de Daniel Ortega</t>
  </si>
  <si>
    <t>América Latina,Daniel Ortega,Nicaragua,Política,Revolución sandinista</t>
  </si>
  <si>
    <t>M5c</t>
  </si>
  <si>
    <t>CS_09_08_CO_Recurso060</t>
  </si>
  <si>
    <t>Conoce aspectos de la historia reciente de Costa Rica</t>
  </si>
  <si>
    <t>biodiversidad,Centroamérica,Costa Rica,paz</t>
  </si>
  <si>
    <t>CS_09_08_CO_Recurso070</t>
  </si>
  <si>
    <t>Identifica sucesos históricos recientes de Panamá</t>
  </si>
  <si>
    <t>Centroamérica,invasión,Panamá,régimen</t>
  </si>
  <si>
    <t>CS_09_08_CO_Recurso080</t>
  </si>
  <si>
    <t>Refuerza tu aprendizaje: Historia reciente de Centroamérica</t>
  </si>
  <si>
    <t>Centroamérica,economía,historia,política,siglo XX,siglo XXI</t>
  </si>
  <si>
    <t>CS_09_08_CO_Recurso090</t>
  </si>
  <si>
    <t>Fidel Castro y la Revolución cubana</t>
  </si>
  <si>
    <t>VI010478_CO</t>
  </si>
  <si>
    <t>América Latina,Centroamérica,Fidel Castro,Revolución cubana,URSS</t>
  </si>
  <si>
    <t>CS_09_08_CO_Recurso100</t>
  </si>
  <si>
    <t>Las reformas en Cuba</t>
  </si>
  <si>
    <t>América Latina,Centroamérica,reforma agraria,reformas,Revolución cubana</t>
  </si>
  <si>
    <t>CS_09_08_CO_Recurso110</t>
  </si>
  <si>
    <t>Refuerza tu aprendizaje: La Revolución cubana</t>
  </si>
  <si>
    <t>Cuba,Fidel Castro,historia,política,Revolución cubana</t>
  </si>
  <si>
    <t>CS_09_08_CO_Recurso120</t>
  </si>
  <si>
    <t>La deuda externa y el neoliberalismo en América Latina</t>
  </si>
  <si>
    <t>América Latina,deuda externa,economía,globalización,historia,siglo XX</t>
  </si>
  <si>
    <t>CS_09_08_CO_Recurso130</t>
  </si>
  <si>
    <t>Refuerza tu aprendizaje: Democracia y neoliberalismo en América Latina</t>
  </si>
  <si>
    <t>América Latina,democracia,dictaduras,economía,neoliberalismo,política</t>
  </si>
  <si>
    <t>CS_09_08_CO_Recurso140</t>
  </si>
  <si>
    <t>Conoce organismos de integración de los países latinoamericanos</t>
  </si>
  <si>
    <t xml:space="preserve"> Política Exterior,América Latina,Globalización,Integración Regional</t>
  </si>
  <si>
    <t>CS_09_08_CO_Recurso160</t>
  </si>
  <si>
    <t>Refuerza tu aprendizaje: El proceso de integración de América Latina</t>
  </si>
  <si>
    <t>Alianza del Pacífico,América Latina,CAN,Celac,economía,Mercosur,siglo XXI</t>
  </si>
  <si>
    <t>CS_09_08_CO_Recurso170</t>
  </si>
  <si>
    <t>Refuerza tu aprendizaje: Los gobiernos socialistas</t>
  </si>
  <si>
    <t>América Latina,Economía,Hugo Chávez,Lula da Silva,Néstor Kirshner,política,Rafael Correa,socialismo,socialismo del siglo XXI</t>
  </si>
  <si>
    <t>CS_09_08_CO_Recurso180</t>
  </si>
  <si>
    <t>Competencias: Análisis de la situación política y social de América Latina en la actualidad</t>
  </si>
  <si>
    <t>América Latina,Economía,Historia,Neoliberalismo,Política,Socialismo</t>
  </si>
  <si>
    <t>CS_09_08_CO_Recurso190</t>
  </si>
  <si>
    <t>Proyecto: Los bloques de poder en América Latina</t>
  </si>
  <si>
    <t>América Latina,economía,política,siglo XXI,socialismo del siglo XXI</t>
  </si>
  <si>
    <t>CS_09_08_CO_Recurso200</t>
  </si>
  <si>
    <t>Banco de actividades: América Latina desde la segunda mitad del siglo XX</t>
  </si>
  <si>
    <t>América Latina,economía,historia,política</t>
  </si>
  <si>
    <t>CS_09_08_CO_Recurso210</t>
  </si>
  <si>
    <t>CS_09_08_CO_Recurso220</t>
  </si>
  <si>
    <t>América Latina,economía,historia,política,siglo XX</t>
  </si>
  <si>
    <t>CS_09_08_CO_Recurso230</t>
  </si>
  <si>
    <t>CS_09_09_CO</t>
  </si>
  <si>
    <t>Colombia desde la segunda mitad del siglo XX</t>
  </si>
  <si>
    <t>La Alianza para el Progreso</t>
  </si>
  <si>
    <t>Alianza para el Progreso,América Latina,Colombia,John F. Kennedy,siglo XX</t>
  </si>
  <si>
    <t>CS_09_09_CO_Recurso010</t>
  </si>
  <si>
    <t xml:space="preserve">Identifica hechos del Frente Nacional </t>
  </si>
  <si>
    <t>Colombia,Frente Nacional,Pacto de Sitges,partido Conservador,partido Liberal,siglo XX</t>
  </si>
  <si>
    <t>CS_09_09_CO_Recurso020</t>
  </si>
  <si>
    <t xml:space="preserve">Refuerza tu aprendizaje: El Frente Nacional </t>
  </si>
  <si>
    <t>acuerdo político,bipartidismo,Colombia,conservador,Frente Nacional,liberal,siglo XX,Violencia política</t>
  </si>
  <si>
    <t>CS_09_09_CO_Recurso030</t>
  </si>
  <si>
    <t>Conoce aspectos de la economía colombiana en el gobierno de López Michelsen</t>
  </si>
  <si>
    <t>Alfonso López Michelsen,Colombia,economía,educación,emergencia-económica,siglo XX,vías</t>
  </si>
  <si>
    <t>CS_09_09_CO_Recurso040</t>
  </si>
  <si>
    <t>La toma del Palacio de Justicia</t>
  </si>
  <si>
    <t>1985,Colombia,conflicto,guerra,M-19,Palacio de Justicia,poder,siglo XX,violencia</t>
  </si>
  <si>
    <t>CS_09_09_CO_Recurso050</t>
  </si>
  <si>
    <t>Conoce aspectos destacados de la historia de Colombia entre 1974 y 1986</t>
  </si>
  <si>
    <t>1974,1986,Alfonso López Michelsen,Colombia,Frente Nacional,narcotráfico,seguridad,Turbay</t>
  </si>
  <si>
    <t>CS_09_09_CO_Recurso060</t>
  </si>
  <si>
    <t>Refuerza tu aprendizaje: Colombia después del Frente Nacional</t>
  </si>
  <si>
    <t>Colombia,Colombia en la segunda mitad del siglo XX,Frente Nacional</t>
  </si>
  <si>
    <t>CS_09_09_CO_Recurso070</t>
  </si>
  <si>
    <t>Los principales acontecimientos en Colombia desde finales del siglo XX</t>
  </si>
  <si>
    <t>Colombia,conflicto armado,narcotráfico,siglo XX</t>
  </si>
  <si>
    <t>CS_09_09_CO_Recurso080</t>
  </si>
  <si>
    <t>Conoce acontecimientos de la historia reciente de Colombia</t>
  </si>
  <si>
    <t>Colombia,siglo XX</t>
  </si>
  <si>
    <t>CS_09_09_CO_Recurso090</t>
  </si>
  <si>
    <t>Refuerza tu aprendizaje: Los gobiernos de Colombia desde finales del siglo XX</t>
  </si>
  <si>
    <t>apertura,Colombia,conflicto,narcotráfico,siglo XX</t>
  </si>
  <si>
    <t>CS_09_09_CO_Recurso100</t>
  </si>
  <si>
    <t>Avances y retrocesos de la economía colombiana desde mediados del siglo XX</t>
  </si>
  <si>
    <t>Colombia,desarrollo,economía,política económica</t>
  </si>
  <si>
    <t>CS_09_09_CO_Recurso110</t>
  </si>
  <si>
    <t>Refuerza tu aprendizaje: La economía colombiana desde la segunda mitad del siglo XX</t>
  </si>
  <si>
    <t>Colombia,economía,Historia económica,siglo XX</t>
  </si>
  <si>
    <t>CS_09_09_CO_Recurso120</t>
  </si>
  <si>
    <t>Refuerza tu aprendizaje: El conflicto armado y los procesos de paz</t>
  </si>
  <si>
    <t xml:space="preserve"> política,Colombia,conflicto armado,guerrillas</t>
  </si>
  <si>
    <t>CS_09_09_CO_Recurso130</t>
  </si>
  <si>
    <t>Expresiones de la cultura colombiana</t>
  </si>
  <si>
    <t>arte,carnaval,cine,colombia,cultura,musica</t>
  </si>
  <si>
    <t>CS_09_09_CO_Recurso140</t>
  </si>
  <si>
    <t>Refuerza tu aprendizaje: Las manifestaciones de la cultura colombiana</t>
  </si>
  <si>
    <t>arte,Colombia,cultura,multiculturalidad,siglo XX</t>
  </si>
  <si>
    <t>CS_09_09_CO_Recurso150</t>
  </si>
  <si>
    <t>Proyecto: análisis del proceso de paz de La Habana</t>
  </si>
  <si>
    <t>Colombia,conflicto armado,Farc,paz,política</t>
  </si>
  <si>
    <t>CS_09_09_CO_Recurso160</t>
  </si>
  <si>
    <t>Competencias: elaboración de un dossier sobre manifestaciones culturales de Colombia</t>
  </si>
  <si>
    <t>CS_09_09_CO_Recurso170</t>
  </si>
  <si>
    <t>Colombia,conflicto armado,economía,paz,política</t>
  </si>
  <si>
    <t>CS_09_09_CO_Recurso180</t>
  </si>
  <si>
    <t>CS_09_09_CO_Recurso190</t>
  </si>
  <si>
    <t>Evaluación sobre el tema Colombia desde la segunda mitad del siglo XX</t>
  </si>
  <si>
    <t>Colombia,economía,gobiernos,historia,política,siglo XX</t>
  </si>
  <si>
    <t>CS_09_09_CO_Recurso200</t>
  </si>
  <si>
    <t>CS_09_10_CO</t>
  </si>
  <si>
    <t>Demografía</t>
  </si>
  <si>
    <t>La densidad de población</t>
  </si>
  <si>
    <t>ciudad,densidad de población,habitante,población,pueblo,superficie,territorio,zona rural,zona urbana</t>
  </si>
  <si>
    <t>CS_09_10_CO_Recurso010</t>
  </si>
  <si>
    <t xml:space="preserve">El crecimiento natural de la población: natalidad y mortalidad </t>
  </si>
  <si>
    <t>crecimiento natural,crecimiento vegetativo,mortalidad,natalidad,población</t>
  </si>
  <si>
    <t>CS_09_10_CO_Recurso020</t>
  </si>
  <si>
    <t>Analiza el crecimiento natural de la población</t>
  </si>
  <si>
    <t>crecimiento natural,crecimiento vegetativo,defunción,mortalidad,nacimiento,natalidad,población</t>
  </si>
  <si>
    <t>CS_09_10_CO_Recurso030</t>
  </si>
  <si>
    <t>El crecimiento natural</t>
  </si>
  <si>
    <t>crecimiento vegetativo,esperanza de vida,relevo generacional,tasa bruta de mortalidad,tasa de fecundidad,tasa de mortalidad,tasa de mortalidad infantil,tasa de natalidad</t>
  </si>
  <si>
    <t>CS_09_10_CO_Recurso040</t>
  </si>
  <si>
    <t>La población del mundo</t>
  </si>
  <si>
    <t>África,alta montaña,América del Norte,América del Sur,Asia,continente,costa,densidad de población,densidad mundial de población,desierto,distribución,Europa,mundo,planicie,planisferio físico,población mundial,río,Tierra</t>
  </si>
  <si>
    <t>CS_09_10_CO_Recurso060</t>
  </si>
  <si>
    <t>Identifica la distribución de la población mundial</t>
  </si>
  <si>
    <t>África,América,Asia,Asia oriental,densidad de población,distribución,Europa,golfo de Guinea,mundo,población mundial,Sudeste asiático</t>
  </si>
  <si>
    <t>CS_09_10_CO_Recurso070</t>
  </si>
  <si>
    <t>Las pirámides de población</t>
  </si>
  <si>
    <t>Argentina,Bélgica,Brasil,España,Estados Unidos,Etiopía,grupos de edad,país subdesarrollado,pirámide de población,pirámide de poblaciones en proceso de envejecimiento,pirámide de poblaciones envejecidas,pirámide de poblaciones jóvenes,pirámide de tipo ojiva,pirámide estancada,pirámide expansiva,pirámide regresiva,pirámide tipo parasol,pirámide tipo urna,sexo</t>
  </si>
  <si>
    <t>CS_09_10_CO_Recurso080</t>
  </si>
  <si>
    <t>Interpreta pirámides de población</t>
  </si>
  <si>
    <t>esperanza de vida,migración,pirámide de población,población joven,poblaición envejecida,tasa de mortalidad,tasa de natalidad</t>
  </si>
  <si>
    <t>CS_09_10_CO_Recurso090</t>
  </si>
  <si>
    <t>Refuerza tu aprendizaje: La distribución de la población mundial</t>
  </si>
  <si>
    <t>dinámica de población,dinámica demográfica,estructura de la población,movimiento de población,país desarrollado,país en vías de desarrollo,país subdesarrollado,pirámide de población,población,población en proceso de envejecimiento,población envejecida,población joven,población mundial,tasa de mortalidad,tasa de natalidad</t>
  </si>
  <si>
    <t>CS_09_10_CO_Recurso100</t>
  </si>
  <si>
    <t>Los movimientos migratorios</t>
  </si>
  <si>
    <t>campo,catástrofe ecológica,ciudad,economía,emigración,emigrante,estudiantes,frontera,guerra,humanitaria,inmigración,inmigrante,migración,migración  nacional,migración internacional,migraciones,patera,política,recolectores,refugiados políticos,terremoto,turismo,volcán</t>
  </si>
  <si>
    <t>CS_09_10_CO_Recurso110</t>
  </si>
  <si>
    <t>Los movimientos de población</t>
  </si>
  <si>
    <t>VIN00040_CO</t>
  </si>
  <si>
    <t>crecimiento vegetativo,emigración exterior,emigración interior,emigrante,inmigración,inmigración exterior,inmigración interior,inmigrante,migración,movimiento migratorio,población</t>
  </si>
  <si>
    <t>CS_09_10_CO_Recurso120</t>
  </si>
  <si>
    <t>Distingue entre inmigración y emigración</t>
  </si>
  <si>
    <t>CS_09_10_CO_Recurso130</t>
  </si>
  <si>
    <t>Refuerza tu aprendizaje: Los movimientos migratorios</t>
  </si>
  <si>
    <t>crecimiento migratorio,emigración,emigrante,España,inmigración,inmigrante,migración,patera,población,saldo migratorio</t>
  </si>
  <si>
    <t>CS_09_10_CO_Recurso140</t>
  </si>
  <si>
    <t>El desigual reparto de los recursos</t>
  </si>
  <si>
    <t>África,agua,agua contaminada,agua corriente,agua potable,ahorro agua,alimentación,América,Asia,desigual reparto de la riqueza,desigual reparto de los recursos,desnutrición,Europa,jacuzzi,maíz,Occidente,pozos,Primer Mundo,recursos,río,salud pública,saneamiento agua,sobrealimentación,subalimentación,Tercer Mundo,trigo</t>
  </si>
  <si>
    <t>CS_09_10_CO_Recurso150</t>
  </si>
  <si>
    <t>La población y los recursos</t>
  </si>
  <si>
    <t>alta natalidad,antinatalistas,baja natalidad,coche,coltán,desnutrición,distribución desigual,economía,guerra,hambre.hambruna,minerales,multinacional,occidente,oriente,pirámide alimentaria,población,política de natalidad,Primer Mundo,pronatalista,recursos,teconología,teléfono móvil,televisión,Tercer Mundo</t>
  </si>
  <si>
    <t>CS_09_10_CO_Recurso160</t>
  </si>
  <si>
    <t>El Índice de Desarrollo Humano</t>
  </si>
  <si>
    <t>alfabetización,campos de refugiados,casas,chabolas,desarrollo humano,desigualdad social,educación,escolarización,país desarrollado,país en vías de desarrollo,PIB per cápita,pobreza,sanidad,teconología,Tercer Mundo,transportes,vivienda</t>
  </si>
  <si>
    <t>CS_09_10_CO_Recurso170</t>
  </si>
  <si>
    <t>Reconoce las desigualdades de nuestro mundo</t>
  </si>
  <si>
    <t>economía,educación,IDH,Índice de Desarrollo Humano,natalidad,PIB,Producto interior bruto,transporte,vivienda</t>
  </si>
  <si>
    <t>CS_09_10_CO_Recurso180</t>
  </si>
  <si>
    <t>Refuerza tu aprendizaje: El desigual reparto de los recursos</t>
  </si>
  <si>
    <t>agua,alimento,causas económicas,causas humanitarias,causas políticas,causas socioculturales,distribución desigual,Índice de Desarrollo Humano. IDH,necesidades básicas,país desarrollado,país en vías de desarrollo,población,población mundial,población y recursos,Primer Mundo,recurso energético,recurso natural,recursos,reparto desigual,Tercer Mundo</t>
  </si>
  <si>
    <t>CS_09_10_CO_Recurso190</t>
  </si>
  <si>
    <t>Competencias: elaboración de proyecciones demográficas</t>
  </si>
  <si>
    <t>análisis,cálculo,crecimiento natural,emigración,expresión escrita,gráfico lineal,hoja de cálculo,inmigración,interpretación,migración,mortalidad,movimiento migratorio,natalidad,procedimiento,proyección demográfica,saldo migratorio</t>
  </si>
  <si>
    <t>CS_09_10_CO_Recurso200</t>
  </si>
  <si>
    <t>Proyecto: análisis de los movimientos migratorios</t>
  </si>
  <si>
    <t>análisis,concepto,demografía,emigración,evaluación,expresión escrita,inmigración,interpretación,investigación,movimiento migratorio,objetivo,planificación,población,presentación,proyecto,saldo migratorio,síntesis,t rabajo colaborativo</t>
  </si>
  <si>
    <t>CS_09_10_CO_Recurso210</t>
  </si>
  <si>
    <t>Banco de actividades: Demografía</t>
  </si>
  <si>
    <t>Demografía,migración,mortalidad,natalidad,población,recursos</t>
  </si>
  <si>
    <t>CS_09_10_CO_Recurso220</t>
  </si>
  <si>
    <t>CS_09_10_CO_Recurso230</t>
  </si>
  <si>
    <t>Demografía,densidad,migración,mortalidad,natalidad,población</t>
  </si>
  <si>
    <t>CS_09_10_CO_Recurso240</t>
  </si>
  <si>
    <t>Refuerza tu aprendizaje: Factores demográficos</t>
  </si>
  <si>
    <t>CS_09_10_CO_Recurso250</t>
  </si>
  <si>
    <t>CS_09_11_CO</t>
  </si>
  <si>
    <t>La población en Colombia</t>
  </si>
  <si>
    <t>La utilidad de los censos</t>
  </si>
  <si>
    <t>censo,Colombia,demografía,densidad,población</t>
  </si>
  <si>
    <t>CS_09_11_CO_Recurso010</t>
  </si>
  <si>
    <t>Conoce el crecimiento demográfico en Colombia</t>
  </si>
  <si>
    <t>censo,crecimiento poblacional en Colombia,demografía,demografía colombiana,densidad,mortalidad,natalidad,población colombiana</t>
  </si>
  <si>
    <t>CS_09_11_CO_Recurso020</t>
  </si>
  <si>
    <t>Identifica causas del crecimiento demográfico</t>
  </si>
  <si>
    <t>crecimiento de la población,crecimiento demográfico,mortalidad,natalidad,población</t>
  </si>
  <si>
    <t>CS_09_11_CO_Recurso030</t>
  </si>
  <si>
    <t>Refuerza tu aprendizaje: Cambios de la población colombiana</t>
  </si>
  <si>
    <t>cambios en la población,crecimiento,demografía,densidad,migración,mortalidad,natalidad,población colombiana,rural,urbana</t>
  </si>
  <si>
    <t>CS_09_11_CO_Recurso040</t>
  </si>
  <si>
    <t>La población colombiana en el siglo XXI</t>
  </si>
  <si>
    <t>Colombia siglo XXI,crecimiento,demografía colombiana,densidad,migraciones,mortalidad,natalidad,población colombiana,rural,urbana</t>
  </si>
  <si>
    <t>CS_09_11_CO_Recurso050</t>
  </si>
  <si>
    <t>Analiza la pirámide de la población colombiana</t>
  </si>
  <si>
    <t>Colombia,edad,grupos,homres,mujeres,niños,pirámide poblacional,población colombiana</t>
  </si>
  <si>
    <t>CS_09_11_CO_Recurso060</t>
  </si>
  <si>
    <t>Conoce características de la composición de la población colombiana por sexo y edad</t>
  </si>
  <si>
    <t xml:space="preserve"> indicadores demográficos, masculinidad,esperanza de vida,población colombiana</t>
  </si>
  <si>
    <t>CS_09_11_CO_Recurso070</t>
  </si>
  <si>
    <t>Identifica la composición étnica de la población colombiana</t>
  </si>
  <si>
    <t>afrodescendientes,etnias colombianas,gitanos,indígenas,minorías colombianas,población colombiana,rom</t>
  </si>
  <si>
    <t>CS_09_11_CO_Recurso080</t>
  </si>
  <si>
    <t>Establece relaciones entre la estructura demográfica y la economía de Colombia</t>
  </si>
  <si>
    <t>actividad económica,economía,edad de trabajar,estructura demográfica,PEA,PEI,población</t>
  </si>
  <si>
    <t>CS_09_11_CO_Recurso090</t>
  </si>
  <si>
    <t>Refuerza tu aprendizaje: La población colombiana en el siglo XXI</t>
  </si>
  <si>
    <t>Colombia en el siglo XXI,demografía,desempleo,grupos étnicos,migraciones,población,población colombiana,población rural,población urbana</t>
  </si>
  <si>
    <t>CS_09_11_CO_Recurso100</t>
  </si>
  <si>
    <t>Cambios en el poblamiento de las regiones de Colombia</t>
  </si>
  <si>
    <t>Colombia,demografía,densidad,desplazamiento,geografía humana,migraciones,siglo XX</t>
  </si>
  <si>
    <t>CS_09_11_CO_Recurso110</t>
  </si>
  <si>
    <t xml:space="preserve">Conoce la transformación de la población en Colombia desde el siglo XIX </t>
  </si>
  <si>
    <t>campo,ciudad,Colombia,demografía,historia social,migraciones,población,rural,siglo XIX,urbana</t>
  </si>
  <si>
    <t>CS_09_11_CO_Recurso120</t>
  </si>
  <si>
    <t>Refuerza tu aprendizaje: La distribución de la población colombiana</t>
  </si>
  <si>
    <t>Barranquilla,Bogotá,Cali,Colombia,crecimiento demográfico,demografia,economía,historia social,Medellín,regiones,rural,urbana</t>
  </si>
  <si>
    <t>CS_09_11_CO_Recurso130</t>
  </si>
  <si>
    <t>Las migraciones de colombianos y su impacto</t>
  </si>
  <si>
    <t>campo,ciudad,Colombia,demografía,desempleo,geografía humana,migraciones,pobreza,sociología</t>
  </si>
  <si>
    <t>CS_09_11_CO_Recurso140</t>
  </si>
  <si>
    <t>Conoce aspectos de las migraciones en Colombia desde el siglo XX</t>
  </si>
  <si>
    <t>campo,ciudad,Colombia,condiciones de vida,demografía,desempleo,desplazamiento,historia social,migraciones,siglo XX,violencia</t>
  </si>
  <si>
    <t>CS_09_11_CO_Recurso150</t>
  </si>
  <si>
    <t>Refuerza tu aprendizaje: El fenómeno migratorio</t>
  </si>
  <si>
    <t>campo,ciudad,Colombia,condiciones de vida,demografía,desplazados,fenómeno migratorio,geografía humana,historia social,migraciones,violencia</t>
  </si>
  <si>
    <t>CS_09_11_CO_Recurso160</t>
  </si>
  <si>
    <t>Competencias: comparar estructuras de población de los grupos étnicos de Colombia</t>
  </si>
  <si>
    <t>afrodescendientes,Colombia,geografía humana,grupos étnicos,indígenas,población,raizales,rom</t>
  </si>
  <si>
    <t>CS_09_11_CO_Recurso170</t>
  </si>
  <si>
    <t>Proyecto: investigación sobre el desplazamiento forzado en Colombia</t>
  </si>
  <si>
    <t>Colombia,conflicto armado,delincuencia,demografía,desempleo,desplazamiento,historia social,migraciones,pobreza,siglo XX,violencia</t>
  </si>
  <si>
    <t>CS_09_11_CO_Recurso180</t>
  </si>
  <si>
    <t>campo,ciudad,Colombia,conflicto armado,delincuencia,demografía,desempleo,desplazamiento,historia social,migraciones,pobreza,siglo XX,violencia</t>
  </si>
  <si>
    <t>CS_09_11_CO_Recurso190</t>
  </si>
  <si>
    <t>CS_09_11_CO_Recurso200</t>
  </si>
  <si>
    <t>cambios poblacionales,campo,ciudad,Colombia,conflicto armado,delincuencia,demografía,desempleo,desplazamiento,historia social,migraciones,mortalidad,natalidad,pirámide de población,pobreza,siglo XX,violencia</t>
  </si>
  <si>
    <t>CS_09_11_CO_Recurso210</t>
  </si>
  <si>
    <t>CS_09_12_CO</t>
  </si>
  <si>
    <t>Las ciudades y el urbanismo</t>
  </si>
  <si>
    <t xml:space="preserve">Los rasgos principales de la ciudad </t>
  </si>
  <si>
    <t>actividad económica,administración,ciudad,comercio,cultura,funcionalidad urbana,industria,pueblo,residencial,rural,sector secundario,sector terciario,urbanismo,urbano</t>
  </si>
  <si>
    <t>CS_09_12_CO_Recurso010</t>
  </si>
  <si>
    <t>Refuerza tu aprendizaje: ¿Qué es una ciudad?</t>
  </si>
  <si>
    <t>ciudad,urbanismo,urbanización,urbano</t>
  </si>
  <si>
    <t>CS_09_12_CO_Recurso020</t>
  </si>
  <si>
    <t>Procedimiento: comentar e interpretar un plano urbano</t>
  </si>
  <si>
    <t>Andalucía,Castilla-La Mancha,ciudad,mapa urbano,morfología urbana,plano hipodámico,plano irregular,plano ortogonal,plano regular,plano urbano,Sevilla,situación geográfica,Toledo,trazado urbano,urbanismo</t>
  </si>
  <si>
    <t>CS_09_12_CO_Recurso030</t>
  </si>
  <si>
    <t>Distingue distintas formas de trazado urbano</t>
  </si>
  <si>
    <t>ciudad,plano hipodámico,plano irregular,plano ortogonal,plano radiocéntrico,plano regular,plano urbano,urbanismo</t>
  </si>
  <si>
    <t>CS_09_12_CO_Recurso040</t>
  </si>
  <si>
    <t>Identifica ventajas e inconvenientes del trazado urbano</t>
  </si>
  <si>
    <t>barrio,barrio periférico,centro histórico,ciudad,comunicación,movilidad,plano,plano hipodámico,plano irregular,plano ortogonal,plano radiocéntrico,plano regular,plano urbano,urbanismo</t>
  </si>
  <si>
    <t>CS_09_12_CO_Recurso050</t>
  </si>
  <si>
    <t>Reconoce las principales funciones del espacio urbano</t>
  </si>
  <si>
    <t>banco,barrio,ciudad,comercio,espacio urbano,fábrica,función administrativa,función comercial,función cultural,función financiera,función industrial,función residencial,función turística,función urbana,grandes almacenes,parlamento,turismo,urbanismo</t>
  </si>
  <si>
    <t>CS_09_12_CO_Recurso060</t>
  </si>
  <si>
    <t>Reconoce las partes de una ciudad</t>
  </si>
  <si>
    <t>área comercial,área industrial,barrio,barrio obrero,barrio periférico,calle comercial,centro histórico,ciudad,ciudad actual,ciudad contemporánea,ciudad industrial,comercio,ensanche,espacio urbano,polígono industrial,sector secundario,sector terciario,urbanismo,zona residencial</t>
  </si>
  <si>
    <t>CS_09_12_CO_Recurso070</t>
  </si>
  <si>
    <t>Refuerza tu aprendizaje: La forma y funciones de las ciudades</t>
  </si>
  <si>
    <t>ciudad,ensanche,función administrativa,función cultural,función económica,función industrial,función política,industria,plano hipodámico,plano irregular,plano ortogonal,plano radiocéntrico,plano regular,plano urbano,polígono industrial,rural,sector económico,sector primario,sector secundario,sector servicios,sector terciario,urbanismo,urbanización,urbano</t>
  </si>
  <si>
    <t>CS_09_12_CO_Recurso080</t>
  </si>
  <si>
    <t>¿Qué es el urbanismo?</t>
  </si>
  <si>
    <t>ciudad,ciudad industrial,ciudad medieval,ciudad romana,Egipto,ensanche,industrialización,Mesopotamia,muralla,plano hipodámico,plano irregular,plano ortogonal,plano radiocéntrico,plano regular,urbanismo</t>
  </si>
  <si>
    <t>CS_09_12_CO_Recurso090</t>
  </si>
  <si>
    <t>Fenómenos urbanos en la actualidad</t>
  </si>
  <si>
    <t>área metropolitana,centro financiero,ciudad,conurbación,periurbanización,rururbanización,urbanismo,urbanización,vía de comunicación</t>
  </si>
  <si>
    <t>CS_09_12_CO_Recurso100</t>
  </si>
  <si>
    <t>Refuerza tu aprendizaje: El urbanismo y su evolución</t>
  </si>
  <si>
    <t>ciudad,ensanche,plano hipodámico,plano irregular,plano ortogonal,plano radiocéntrico,plano regular,plano urbano,urbanismo,urbanización,urbano</t>
  </si>
  <si>
    <t>CS_09_12_CO_Recurso110</t>
  </si>
  <si>
    <t>La población urbana en el mundo</t>
  </si>
  <si>
    <t>aglomeración urbana,Argentina,Buenos Aires,China,ciudad,Ciudad de México,concentración urbana,Corea,Corea del Sur,densidad de población,despoblación,Egipto,El Cairo,Estados Unidos,Japón,Los Ángeles,México,Mumbai,Nueva York,población,São Paulo,Seúl,Shanghai,superpoblación,Tokyo,urbanismo</t>
  </si>
  <si>
    <t>CS_09_12_CO_Recurso120</t>
  </si>
  <si>
    <t>Refuerza tu aprendizaje: Las grandes ciudades en el mundo actual</t>
  </si>
  <si>
    <t>área metropolitana,ciudad,conurbación,fenómeno urbano,megalópolis,periurbanización,rururbanización,urbanismo,urbanización,urbano</t>
  </si>
  <si>
    <t>CS_09_12_CO_Recurso130</t>
  </si>
  <si>
    <t>Problemas sociales y medioambientales en la ciudad</t>
  </si>
  <si>
    <t>ahorro energético,barrio obrero,basura,chabola,chabolismo,ciudad,contaminación,desigualdad social,energía,medio ambiente,pobreza,problema medioambiental,problema social,reciclaje,residuo,sociedad,sostenibilidad,suburbio,urbanismo,zona residencial</t>
  </si>
  <si>
    <t>CS_09_12_CO_Recurso140</t>
  </si>
  <si>
    <t>Relaciona problemas urbanos y posibles soluciones</t>
  </si>
  <si>
    <t>ahorro energético,barrio obrero,basura,chabola,chabolismo,ciudad,contaminación,contaminación acústica,contaminación atmosférica,desigualdad social,energía,especulación inmobiliaria,especulación urbanística,medio ambiente,pobreza,problema medioambiental,problema social,reciclaje,reciclar,residuo,sociedad,sostenibilidad,suburbio,tratamiento de residuos,urbanismo,zona residencial</t>
  </si>
  <si>
    <t>CS_09_12_CO_Recurso150</t>
  </si>
  <si>
    <t>Refuerza tu aprendizaje: Los problemas de la ciudad</t>
  </si>
  <si>
    <t>ciudad,consumo,contaminación,energía,hacinamiento,pobreza,residuo,urbanismo,urbanización,urbano</t>
  </si>
  <si>
    <t>CS_09_12_CO_Recurso160</t>
  </si>
  <si>
    <t>Competencias: comentario e interpretación de un plano urbano</t>
  </si>
  <si>
    <t>análisis,área urbana,ciudad,comentario,descripción,expresión escrita,interpretación,observación,plano urbano,procedimiento,urbanismo</t>
  </si>
  <si>
    <t>CS_09_12_CO_Recurso170</t>
  </si>
  <si>
    <t>Proyecto: análisis de la relación entre plano y problemas urbanos</t>
  </si>
  <si>
    <t>análisis,concepto,evaluación,interpretación,investigación,objetivo,planificación,plano ortogonal,plano radiocéntrico,plano urbano,presentación,problema medioambiental,problema social,proyecto,síntesis,trabajo colaborativo,urbanismo</t>
  </si>
  <si>
    <t>CS_09_12_CO_Recurso180</t>
  </si>
  <si>
    <t>ambiente,ciudades,habitar,luz,planos,plaza,polución,ruido,sanidad,urbanismo,vivienda</t>
  </si>
  <si>
    <t>CS_09_12_CO_Recurso190</t>
  </si>
  <si>
    <t>ciudades,urbanismo</t>
  </si>
  <si>
    <t>CS_09_12_CO_Recurso200</t>
  </si>
  <si>
    <t>CS_09_12_CO_Recurso210</t>
  </si>
  <si>
    <t>CS_09_13_CO</t>
  </si>
  <si>
    <t>Los derechos humanos</t>
  </si>
  <si>
    <t>ciudadanía,Colombia,Declaración de los Derechos del Hombre y en Ciudadano,derechos,derechos humanos,historia,igualdad,independencia,libertad,siglo XIX,sigloXX</t>
  </si>
  <si>
    <t>CS_09_13_CO_Recurso010</t>
  </si>
  <si>
    <t>Conoce las características de los derechos humanos</t>
  </si>
  <si>
    <t>ciudadanía,Colombia,derechos,derechos humanos,historia,igualdad,independencia,ley,libertad,siglo XIX,sigloXX</t>
  </si>
  <si>
    <t>CS_09_13_CO_Recurso020</t>
  </si>
  <si>
    <t>Refuerza tu aprendizaje: Los derechos humanos</t>
  </si>
  <si>
    <t>ciudadanía,Colombia,derechos,derechos económicos,derechos humanos,derechos sociales,generaciones de derechos,historia,igualdad,independencia,ley,libertad,política,siglo XIX,sigloXX</t>
  </si>
  <si>
    <t>CS_09_13_CO_Recurso030</t>
  </si>
  <si>
    <t>Las generaciones de los derechos humanos</t>
  </si>
  <si>
    <t>derechos de los pueblos,derechos económicos,derechos humanos,derechos sociales,política ciudadanía,primera generación,segunda generación,tercera generación</t>
  </si>
  <si>
    <t>CS_09_13_CO_Recurso040</t>
  </si>
  <si>
    <t>Conoce los derechos de los pueblos</t>
  </si>
  <si>
    <t>derechos humanos,generaciones de derechos,política,primera generación,segunda generación,tercera generación</t>
  </si>
  <si>
    <t>CS_09_13_CO_Recurso050</t>
  </si>
  <si>
    <t>Refuerza tu aprendizaje: Clases de derechos humanos</t>
  </si>
  <si>
    <t>ciudadanía,Colombia,derechos,derechos culturales,derechos económicos,derechos fundamentales,derechos humanos,derechos políticos,derechos sociales,generaciones de derechos,historia,igualdad,independencia,ley,libertad,política,siglo XIX,sigloXX</t>
  </si>
  <si>
    <t>CS_09_13_CO_Recurso060</t>
  </si>
  <si>
    <t>La Declaración Universal de los Derechos Humanos, Pactos y Protocolos</t>
  </si>
  <si>
    <t>ciudadanía,Colombia,DeDerechos humanos,derechos,derechos fundamentales,derechos humanos,derechos políticos,Estado,historia,igualdad,independencia,ley,libertad,Naciones Unidas,ONU,pactos,política,posguerra,protocolos,siglo XIX,sigloXX,universalidad</t>
  </si>
  <si>
    <t>CS_09_13_CO_Recurso070</t>
  </si>
  <si>
    <t>Conoce aspectos del Pacto Internacional de Derechos Civiles y Políticos</t>
  </si>
  <si>
    <t xml:space="preserve"> minorías,derecho a la vida,justicia,libertad,ONU,Pacto Internacional de Derechos Civiles y Políticos,paz,pena capital,penas,tortura,tratos crueles</t>
  </si>
  <si>
    <t>CS_09_13_CO_Recurso080</t>
  </si>
  <si>
    <t>Conoce sobre el Pacto Internacional de Derechos Económicos, Sociales y Culturales</t>
  </si>
  <si>
    <t>alimentación,asistencia,asistencia médica,derechos económicos sociales y culturales,derechos humanos,DESC,diversidad,ONU,pacto internacional,progreso,salario,solidaridad,tiempo libre,trabajo,vida cultural</t>
  </si>
  <si>
    <t>CS_09_13_CO_Recurso090</t>
  </si>
  <si>
    <t>Refuerza tu aprendizaje: La Declaración Universal de Derechos Humanos</t>
  </si>
  <si>
    <t>Declaración universal,derechos humanos,diversidad,dominación,libertad,libertades fundamentales,ONU,opresión,política,progreso,solidaridad,tiranía,vida cultural</t>
  </si>
  <si>
    <t>CS_09_13_CO_Recurso100</t>
  </si>
  <si>
    <t>Los organismos internacionales de derechos humanos</t>
  </si>
  <si>
    <t>CIHD,Comisión Internacional de Derechos Humanos,Corte Interamericana de Derechos Humanos,denuncias,derechos humanos,ONU,organismos internacionales de derechos humanos,organizaciones ,sistema de derechos humanos</t>
  </si>
  <si>
    <t>CS_09_13_CO_Recurso110</t>
  </si>
  <si>
    <t>Identifica funciones de la Comisión Interamericana de Derechos Humanos</t>
  </si>
  <si>
    <t>América Latina,CIDH,Comisión Interamericana de Derechos Humanos,derechos humanos,derechos humanos en Colombia,OEA,Sistema Interamericano</t>
  </si>
  <si>
    <t>CS_09_13_CO_Recurso120</t>
  </si>
  <si>
    <t xml:space="preserve">Conoce la función de la justicia penal internacional frente a los derechos humanos </t>
  </si>
  <si>
    <t>Corte Penal Internacional,crímenes,defensa de derechos humanos,justicia,justicia intenacional,justicia penal,tribunales,violaciones</t>
  </si>
  <si>
    <t>CS_09_13_CO_Recurso130</t>
  </si>
  <si>
    <t>Refuerza tu aprendizaje: Organismos internacionales de derechos humanos</t>
  </si>
  <si>
    <t>CIDH,derechos humanos,justicia penal internacional,organismos internacionales de derechos humanos,penas,tribunales</t>
  </si>
  <si>
    <t>CS_09_13_CO_Recurso140</t>
  </si>
  <si>
    <t>Conflicto y derechos humanos en Colombia</t>
  </si>
  <si>
    <t>,armas,campesinos,capitalismo,Colombia,conflicto armado en Colombia,derechos humanos,derechos humanos en Colombia,justicia,presión,tierra,violencia</t>
  </si>
  <si>
    <t>CS_09_13_CO_Recurso150</t>
  </si>
  <si>
    <t>Conoce la situación de los derechos humanos en Colombia</t>
  </si>
  <si>
    <t>Colombia,derechos humanos,derechos humanos en Colombia,violencia</t>
  </si>
  <si>
    <t>CS_09_13_CO_Recurso160</t>
  </si>
  <si>
    <t>Refuerza tu aprendizaje: Los derechos humanos en Colombia</t>
  </si>
  <si>
    <t>abuso,capitalismo,Colombia,derechos humanos,derechos humanos en Colombia,desplazamiento,despojo,justicia,muerte,tierra,violaciones a los derechos humanos</t>
  </si>
  <si>
    <t>CS_09_13_CO_Recurso170</t>
  </si>
  <si>
    <t>Competencias: prepara un debate acerca de los derechos y deberes de los jóvenes colombianos</t>
  </si>
  <si>
    <t>derechos,derechos humanos,diversidad,igualdad,joven,jóvenes,juventud colombiana,Ley de Juventud en Colombia,proyecto</t>
  </si>
  <si>
    <t>CS_09_13_CO_Recurso180</t>
  </si>
  <si>
    <t xml:space="preserve">Proyecto: la mujer colombiana frente a los derechos humanos </t>
  </si>
  <si>
    <t>abuso,Colombia,derechos humanos,derechos humanos en Colombia,discriminación,feminicidio,muerte,mujer colombiana,violaciones a los derechos humanos</t>
  </si>
  <si>
    <t>CS_09_13_CO_Recurso190</t>
  </si>
  <si>
    <t>derechos humanos,organismos internacionales de derechos humanos,Sistema Internacional de Derechos Humanos</t>
  </si>
  <si>
    <t>CS_09_13_CO_Recurso200</t>
  </si>
  <si>
    <t>CS_09_13_CO_Recurso210</t>
  </si>
  <si>
    <t>derechos humanos,derechos humanos en Colombia,organismos internacionales de derechos humanos</t>
  </si>
  <si>
    <t>CS_09_13_CO_Recurso220</t>
  </si>
  <si>
    <t>Ciencias Sociales</t>
  </si>
  <si>
    <t>LE_06_01_CO</t>
  </si>
  <si>
    <t>El reportaje</t>
  </si>
  <si>
    <t>Los textos literarios y sus características</t>
  </si>
  <si>
    <t>discurso literario,ficción,literatura,no ficción</t>
  </si>
  <si>
    <t>LE_06_01_CO_Recurso010</t>
  </si>
  <si>
    <t>Las categorías gramaticales: los sustantivos y los adjetivos</t>
  </si>
  <si>
    <t>adjetivos,categorías gramaticales,frase,oración,sustantivos</t>
  </si>
  <si>
    <t>LE_06_01_CO_Recurso020</t>
  </si>
  <si>
    <t>El uso de palabras con q y k</t>
  </si>
  <si>
    <t>grafema k,grafema q,ortografía</t>
  </si>
  <si>
    <t>LE_06_01_CO_Recurso030</t>
  </si>
  <si>
    <t xml:space="preserve">La clasificación de textos de acuerdo con su intención comunicativa </t>
  </si>
  <si>
    <t>características,géneros literarios,reportaje,tipología textual</t>
  </si>
  <si>
    <t>M3b</t>
  </si>
  <si>
    <t>LE_06_01_CO_Recurso040</t>
  </si>
  <si>
    <t>Las características de los textos informativos: el reportaje</t>
  </si>
  <si>
    <t>características,reportaje,textos informativos</t>
  </si>
  <si>
    <t>LE_06_01_CO_Recurso050</t>
  </si>
  <si>
    <t>¿Cómo se podría escribir un reportaje?</t>
  </si>
  <si>
    <t>escritura,información,medios de comunicación,reportaje,texto informativo</t>
  </si>
  <si>
    <t>LE_06_01_CO_Recurso060</t>
  </si>
  <si>
    <t>¿Qué es la literatura?</t>
  </si>
  <si>
    <t>intención,literatura,texto literario</t>
  </si>
  <si>
    <t>LE_06_01_CO_Recurso070</t>
  </si>
  <si>
    <t>El objetivo de la literatura</t>
  </si>
  <si>
    <t>estética,Función,lenguaje,literatura,objetivo</t>
  </si>
  <si>
    <t>LE_06_01_CO_Recurso080</t>
  </si>
  <si>
    <t>Los elementos de la narración</t>
  </si>
  <si>
    <t>caractéristicas,elementos,literatura,narración</t>
  </si>
  <si>
    <t>LE_06_01_CO_Recurso090</t>
  </si>
  <si>
    <t>Los textos narrativos</t>
  </si>
  <si>
    <t>lectura,literatura,narración,textos</t>
  </si>
  <si>
    <t>LE_06_01_CO_Recurso100</t>
  </si>
  <si>
    <t>Ordena un texto narrativo</t>
  </si>
  <si>
    <t>desenlace,nudo,presentación,texto narrativo</t>
  </si>
  <si>
    <t>LE_06_01_CO_Recurso110</t>
  </si>
  <si>
    <t>Completa el diálogo</t>
  </si>
  <si>
    <t>diálogo,guion,participación,personaje,raya,redacción</t>
  </si>
  <si>
    <t>LE_06_01_CO_Recurso120</t>
  </si>
  <si>
    <t>Practica: lee y corrige el diálogo</t>
  </si>
  <si>
    <t>diálogo,ortografía,puntuación,texto</t>
  </si>
  <si>
    <t>LE_06_01_CO_Recurso130</t>
  </si>
  <si>
    <t xml:space="preserve">Transforma los diálogos al estilo indirecto </t>
  </si>
  <si>
    <t>diálogo,estilo directo,estilo indirecto,género literario,literatura</t>
  </si>
  <si>
    <t>LE_06_01_CO_Recurso140</t>
  </si>
  <si>
    <t>La creación de diálogos</t>
  </si>
  <si>
    <t>, comprensión, literatura, redacción,diálogo</t>
  </si>
  <si>
    <t>LE_06_01_CO_Recurso150</t>
  </si>
  <si>
    <t>Agrupa las palabras usadas para la descripción</t>
  </si>
  <si>
    <t>autorretrato,caricatura,descripción persona,etopeya,léxico,lugar,objeto,paisaje,prosopografía,retrato,situación,texto descriptivo,topografía,vocabulario</t>
  </si>
  <si>
    <t>LE_06_01_CO_Recurso160</t>
  </si>
  <si>
    <t>Identifica la palabra adecuada</t>
  </si>
  <si>
    <t>comprensión,descripción,léxico,producción,texto</t>
  </si>
  <si>
    <t>LE_06_01_CO_Recurso170</t>
  </si>
  <si>
    <t>La lectura en prosa</t>
  </si>
  <si>
    <t>expresión,literatura,prosa</t>
  </si>
  <si>
    <t>LE_06_01_CO_Recurso180</t>
  </si>
  <si>
    <t>¿Los versos se miden?</t>
  </si>
  <si>
    <t>literatura,métrica,sílabas,versos</t>
  </si>
  <si>
    <t>LE_06_01_CO_Recurso190</t>
  </si>
  <si>
    <t>La lectura en verso</t>
  </si>
  <si>
    <t>expresión,literatura,poema,verso</t>
  </si>
  <si>
    <t>LE_06_01_CO_Recurso200</t>
  </si>
  <si>
    <t>Refuerza tu aprendizaje: Analiza una narración</t>
  </si>
  <si>
    <t>argumento,cierre,desarrollo,desenlace,introducción,lugar,narración,narrador,nudo,personaje,personaje secundario,presentación,protagonista,texto narrativo,tiempo,trama</t>
  </si>
  <si>
    <t>LE_06_01_CO_Recurso210</t>
  </si>
  <si>
    <t>Refuerza tu aprendizaje: Los textos narrativos</t>
  </si>
  <si>
    <t>acción,lugar,narrador,personajes,texto narrativo,tiempo</t>
  </si>
  <si>
    <t>LE_06_01_CO_Recurso220</t>
  </si>
  <si>
    <t>Refuerza tu aprendizaje: El vocabulario adecuado para la descripción</t>
  </si>
  <si>
    <t>descripción,descripción de un lugar,descripción de un objeto,descripción de una situación,etopeya,proposopografía,topografía</t>
  </si>
  <si>
    <t>LE_06_01_CO_Recurso230</t>
  </si>
  <si>
    <t>Refuerza tu aprendizaje: Tu propia descripción literaria</t>
  </si>
  <si>
    <t>descripción,literatura</t>
  </si>
  <si>
    <t>LE_06_01_CO_Recurso240</t>
  </si>
  <si>
    <t>¿Qué son las categorías gramaticales?</t>
  </si>
  <si>
    <t>características,categoría funcional,categoría gramatical,categoría lexical,elementos gramaticales</t>
  </si>
  <si>
    <t>LE_06_01_CO_Recurso250</t>
  </si>
  <si>
    <t>Distingue entre sustantivos, adjetivos y verbos</t>
  </si>
  <si>
    <t>adjetivo,categoría gramatical,gramática,nombre,verbo</t>
  </si>
  <si>
    <t>LE_06_01_CO_Recurso260</t>
  </si>
  <si>
    <t>Busca adjetivos en la sopa de letras</t>
  </si>
  <si>
    <t>adjetivo,gramática,nombre</t>
  </si>
  <si>
    <t>LE_06_01_CO_Recurso270</t>
  </si>
  <si>
    <t xml:space="preserve">Refuerza tu aprendizaje: Las categorías gramaticales </t>
  </si>
  <si>
    <t>adjetivo,categorias gramaticales,gramática,sustantivo</t>
  </si>
  <si>
    <t>LE_06_01_CO_Recurso280</t>
  </si>
  <si>
    <t>Refuerza tu aprendizaje: Identifica sustantivos y adjetivos</t>
  </si>
  <si>
    <t>adjetivo,elementos gramaticales,gramática,sustantivo</t>
  </si>
  <si>
    <t>LE_06_01_CO_Recurso290</t>
  </si>
  <si>
    <t>Las palabras con q y k</t>
  </si>
  <si>
    <t>fonemas,grafemas,grafías,k,morfemas,normas ortográficas,ortografía,q,reconocer</t>
  </si>
  <si>
    <t>LE_06_01_CO_Recurso300</t>
  </si>
  <si>
    <t>Se escribe con q</t>
  </si>
  <si>
    <t>grafía,ortografía,q,reglas ortográficas</t>
  </si>
  <si>
    <t>LE_06_01_CO_Recurso310</t>
  </si>
  <si>
    <t>Detecta errores en el uso de la q</t>
  </si>
  <si>
    <t>fonema,frases,grafema,grafía,identificar,ortografía,palabras,q</t>
  </si>
  <si>
    <t>LE_06_01_CO_Recurso320</t>
  </si>
  <si>
    <t>Se escriben con k</t>
  </si>
  <si>
    <t>fonema,grafema,grafía,k,ortografía,palabra</t>
  </si>
  <si>
    <t>LE_06_01_CO_Recurso330</t>
  </si>
  <si>
    <t>Detecta errores en el uso de la k</t>
  </si>
  <si>
    <t>fonema,frases,grafema,grafía,k,ortografía,palabras,q,uso</t>
  </si>
  <si>
    <t>LE_06_01_CO_Recurso340</t>
  </si>
  <si>
    <t>Refuerza tu aprendizaje: Las palabras con q y k</t>
  </si>
  <si>
    <t>fonema,grafema,grafías,k,oración,ortografía,palabra,q</t>
  </si>
  <si>
    <t>LE_06_01_CO_Recurso350</t>
  </si>
  <si>
    <t xml:space="preserve">Refuerza tu aprendizaje: Analiza casos del uso de los grafemas q y k </t>
  </si>
  <si>
    <t>grafemas,k,q,reglas ortográficas</t>
  </si>
  <si>
    <t>LE_06_01_CO_Recurso360</t>
  </si>
  <si>
    <t>Refuerza tu aprendizaje: El uso de la q y la k</t>
  </si>
  <si>
    <t>coherencia,cohesión,fonemas,grafemas,grafías,k,ortografía,párrafo,q</t>
  </si>
  <si>
    <t>M13a</t>
  </si>
  <si>
    <t>LE_06_01_CO_Recurso370</t>
  </si>
  <si>
    <t>La situación comunicativa de los textos informativos</t>
  </si>
  <si>
    <t>Características de los textos informativos</t>
  </si>
  <si>
    <t>contexto social,entrevista,género informativo,información,lenguaje,noticia,reportaje,texto informativo</t>
  </si>
  <si>
    <t>LE_06_01_CO_Recurso380</t>
  </si>
  <si>
    <t>La lectura de un reportaje</t>
  </si>
  <si>
    <t>preguntas,reportaje,texto informativo</t>
  </si>
  <si>
    <t>LE_06_01_CO_Recurso390</t>
  </si>
  <si>
    <t>Refuerza tu aprendizaje: Clasifica los textos informativos</t>
  </si>
  <si>
    <t>clasificar,comparar,elementos,entrevista,noticia,reportaje,textos informativos</t>
  </si>
  <si>
    <t>LE_06_01_CO_Recurso400</t>
  </si>
  <si>
    <t>Refuerza tu aprendizaje: Descubre las características del reportaje</t>
  </si>
  <si>
    <t>características,elementos,entrevista,genero informativo,noticia,reportaje</t>
  </si>
  <si>
    <t>LE_06_01_CO_Recurso410</t>
  </si>
  <si>
    <t>Refuerza tu aprendizaje: Señala las partes de un reportaje</t>
  </si>
  <si>
    <t>conclusión,cuerpo,entrada,fotografía,pie de foto,reportaje,título</t>
  </si>
  <si>
    <t>LE_06_01_CO_Recurso420</t>
  </si>
  <si>
    <t>Escribe un reportaje teniendo en cuenta la situación comunicativa</t>
  </si>
  <si>
    <t>escritura,pasos,reportaje,situación comunicativa,texto informativo</t>
  </si>
  <si>
    <t>LE_06_01_CO_Recurso430</t>
  </si>
  <si>
    <t>Refuerza tu aprendizaje: Escribe un reportaje</t>
  </si>
  <si>
    <t>escribir,estructura,reportaje,texto informativo</t>
  </si>
  <si>
    <t>LE_06_01_CO_Recurso440</t>
  </si>
  <si>
    <t>Competencias: los géneros literarios</t>
  </si>
  <si>
    <t>género literario,literatura</t>
  </si>
  <si>
    <t>LE_06_01_CO_Recurso450</t>
  </si>
  <si>
    <t>Gramática: asocia palabras con su categoría gramatical</t>
  </si>
  <si>
    <t>adjetivo,adverbio,categoría gramatical,gramática,nombre,verbo</t>
  </si>
  <si>
    <t>LE_06_01_CO_Recurso460</t>
  </si>
  <si>
    <t>Competencias: reconoce las partes de un texto informativo</t>
  </si>
  <si>
    <t>estructura,noticia,partes,reportaje,texto informativo</t>
  </si>
  <si>
    <t>LE_06_01_CO_Recurso470</t>
  </si>
  <si>
    <t>Competencias: escribe textos informativos</t>
  </si>
  <si>
    <t>entrevista,escribir,estructura,noticia,reportaje,textos informativos</t>
  </si>
  <si>
    <t>LE_06_01_CO_Recurso480</t>
  </si>
  <si>
    <t>LE_06_01_CO_Recurso490</t>
  </si>
  <si>
    <t>LE_06_01_CO_Recurso500</t>
  </si>
  <si>
    <t>adjetivos,comunicación,gramática,literatura,medios,ortografía,reportaje,sustantivos</t>
  </si>
  <si>
    <t>LE_06_01_CO_Recurso510</t>
  </si>
  <si>
    <t>LE_06_02_CO</t>
  </si>
  <si>
    <t>Los Géneros Literarios</t>
  </si>
  <si>
    <t>Lectura: descubre elementos de las narraciones</t>
  </si>
  <si>
    <t>características,estructura narrativa,narración,partes,texto</t>
  </si>
  <si>
    <t>LE_06_02_CO_Recurso010</t>
  </si>
  <si>
    <t>Lectura: diferenciemos entre el sentido propio y el figurado</t>
  </si>
  <si>
    <t>clasificación,figurado,lenguaje,semántica,sentido propio</t>
  </si>
  <si>
    <t>LE_06_02_CO_Recurso020</t>
  </si>
  <si>
    <t>Lectura: identifiquemos expresiones con sentido figurado</t>
  </si>
  <si>
    <t>expresiones,lenguaje,lenguaje figurado</t>
  </si>
  <si>
    <t>M13b</t>
  </si>
  <si>
    <t>LE_06_02_CO_Recurso030</t>
  </si>
  <si>
    <t>Lectura: las características de una noticia</t>
  </si>
  <si>
    <t>estructura,información,noticia,noticiero</t>
  </si>
  <si>
    <t>LE_06_02_CO_Recurso040</t>
  </si>
  <si>
    <t>Lectura: reconoce y clasifica algunos géneros informativos</t>
  </si>
  <si>
    <t>audio,clasificación de textos,crónica,entrevista,género informativo,noticia,reportaje</t>
  </si>
  <si>
    <t>LE_06_02_CO_Recurso050</t>
  </si>
  <si>
    <t>Lectura: la comunicación oral</t>
  </si>
  <si>
    <t>acto comunicativo,comunicación oral,emisor,funciones del hablante,lenguaje,mensaje,receptor</t>
  </si>
  <si>
    <t>LE_06_02_CO_Recurso060</t>
  </si>
  <si>
    <t>¿Cómo podemos clasificar los textos literarios?</t>
  </si>
  <si>
    <t>dramático,géneros,lectura,lenguaje,lírico,literatura,narrativo</t>
  </si>
  <si>
    <t>LE_06_02_CO_Recurso070</t>
  </si>
  <si>
    <t xml:space="preserve">El análisis de un texto narrativo </t>
  </si>
  <si>
    <t>argumento,espacio,género literario,literatura,narrador,narrador externo,narrador interno,narrador objetivo,narrador omnisciente,narrador-personaje secundario,narrador-protagonista,personaje esporádico,personaje principal,personaje secundario,protagonista,tema,tiempo</t>
  </si>
  <si>
    <t>LE_06_02_CO_Recurso080</t>
  </si>
  <si>
    <t>Refuerza tu aprendizaje: El género narrativo</t>
  </si>
  <si>
    <t xml:space="preserve"> narrativo,escritura,géneros,lenguaje,literatura</t>
  </si>
  <si>
    <t>LE_06_02_CO_Recurso090</t>
  </si>
  <si>
    <t>Refuerza tu aprendizaje: El género lírico</t>
  </si>
  <si>
    <t>escritura,géneros,lenguaje,lírico,literatura,poesía</t>
  </si>
  <si>
    <t>LE_06_02_CO_Recurso100</t>
  </si>
  <si>
    <t>Refuerza tu aprendizaje: El género dramático</t>
  </si>
  <si>
    <t>Dramático,escritura,géneros,lenguaje,literatura</t>
  </si>
  <si>
    <t>LE_06_02_CO_Recurso110</t>
  </si>
  <si>
    <t>Refuerza tu aprendizaje: Los géneros literarios</t>
  </si>
  <si>
    <t>LE_06_02_CO_Recurso120</t>
  </si>
  <si>
    <t>Refuerza tu aprendizaje: Identifica textos literarios</t>
  </si>
  <si>
    <t>LE_06_02_CO_Recurso130</t>
  </si>
  <si>
    <t xml:space="preserve">Relaciona palabras con su significado propio o figurado </t>
  </si>
  <si>
    <t>lenguaje denotativo,semántica,sentido propio,significado</t>
  </si>
  <si>
    <t>LE_06_02_CO_Recurso140</t>
  </si>
  <si>
    <t>Expresiones con sentido figurado</t>
  </si>
  <si>
    <t>connotativo,identificar,semántica,sentido figurado,significado</t>
  </si>
  <si>
    <t>LE_06_02_CO_Recurso150</t>
  </si>
  <si>
    <t>El lenguaje figurado en la literatura</t>
  </si>
  <si>
    <t>comprender,elementos literarios,lenguaje connotativo,literatura,semántica,sentido figurado</t>
  </si>
  <si>
    <t>LE_06_02_CO_Recurso160</t>
  </si>
  <si>
    <t>Refuerza tu aprendizaje: Distingue sentido propio de sentido figurado</t>
  </si>
  <si>
    <t>léxico,sentido figurado,sentido propio</t>
  </si>
  <si>
    <t>LE_06_02_CO_Recurso170</t>
  </si>
  <si>
    <t>Refuerza tu aprendizaje: el sentido figurado y el sentido propio</t>
  </si>
  <si>
    <t>lenguaje connotativo,lenguaje denotativo,semántica,sentido figurado,sentido propio,significado</t>
  </si>
  <si>
    <t>LE_06_02_CO_Recurso180</t>
  </si>
  <si>
    <t>La organización y presentación de un noticiero</t>
  </si>
  <si>
    <t>control,corresponsales,cortecomercial,cortinamusical,créditos,deportivas,espectáculo o culturales,informe,internacionales,locales,locutores,nacionales,noticia,noticiero,pregrabado,presentación,testimonio,titulares</t>
  </si>
  <si>
    <t>LE_06_02_CO_Recurso190</t>
  </si>
  <si>
    <t>Escucha e interpreta noticias</t>
  </si>
  <si>
    <t>culturales,deportivas,internacionales,locales,nacionales,noticias,redacción</t>
  </si>
  <si>
    <t>LE_06_02_CO_Recurso200</t>
  </si>
  <si>
    <t>Refuerza tu aprendizaje: Recuerda características de los noticieros</t>
  </si>
  <si>
    <t>actualidad,cultural,deportiva,educación,entradas,interés,internacional,nacional,noticieros,objetividad,proximidad,rareza,relevancia,salud,secciones</t>
  </si>
  <si>
    <t>LE_06_02_CO_Recurso210</t>
  </si>
  <si>
    <t>Refuerza tu aprendizaje: Relaciona características de los noticieros</t>
  </si>
  <si>
    <t>bloques,control,cortina,culturales,deportivas,económicas,hechos,información,internacionales,nacionales,noticiero,objetividad,operaciones,pregrabado,radio,secciones,técnico,televisión</t>
  </si>
  <si>
    <t>LE_06_02_CO_Recurso220</t>
  </si>
  <si>
    <t>Explora algunos géneros informativos y comunicativos</t>
  </si>
  <si>
    <t>actualidad,breve,entrevista,entrevistas,expertos,extenso,hechos,interés,noticia,precisa,preguntas,profundo,protagonismo,proximidad,reportaje,respuestas,testimonios</t>
  </si>
  <si>
    <t>LE_06_02_CO_Recurso230</t>
  </si>
  <si>
    <t>Los géneros informativos: la noticia escrita y la noticia gráfica</t>
  </si>
  <si>
    <t>cuándo,dónde,entradilla,información,medio de comunicación,noticia,noticia escrita,noticia gráfica,periodismo,pirámide invertida,por qué,qué,quién,subtítulo,título</t>
  </si>
  <si>
    <t>LE_06_02_CO_Recurso240</t>
  </si>
  <si>
    <t>Identifica las partes de una noticia</t>
  </si>
  <si>
    <t>antetítulo,cuerpo de texto,entradilla,género informativo,lead,medio de comunicación,noticia,pie de foto,subtítulo,titulación,titular</t>
  </si>
  <si>
    <t>LE_06_02_CO_Recurso250</t>
  </si>
  <si>
    <t>Los elementos de un reportaje</t>
  </si>
  <si>
    <t>aclaración,análisis,claro,cuerpo,directo,entrada,estructura,intención comunicativa,lenguaje,párrafo final,profundidad,profundo,reflexión,sencillo,titular</t>
  </si>
  <si>
    <t>LE_06_02_CO_Recurso260</t>
  </si>
  <si>
    <t>Los elementos de una entrevista</t>
  </si>
  <si>
    <t>camaradería,conocimiento,cordialidad,entrevista,pregunta,profundidad,respuesta</t>
  </si>
  <si>
    <t>LE_06_02_CO_Recurso270</t>
  </si>
  <si>
    <t>Refuerza tu aprendizaje: Descubre a qué género informativo pertenece</t>
  </si>
  <si>
    <t>entrevista,pregunta,presentación,respuesta</t>
  </si>
  <si>
    <t>LE_06_02_CO_Recurso280</t>
  </si>
  <si>
    <t>Refuerza tu aprendizaje: Clasifica textos informativos</t>
  </si>
  <si>
    <t>entrevista,descripción,entrada,investigación,noticia,pie de foto,pregunta,presentación,reportaje,respuesta</t>
  </si>
  <si>
    <t>LE_06_02_CO_Recurso290</t>
  </si>
  <si>
    <t>Acerquémonos a la comunicación oral y escrita</t>
  </si>
  <si>
    <t>comunicación,diferido,entonación,escrita,expresioncorporal,fotografias,gestos,gráficas,imperdurable,inmediato,manejodelavoz,mensaje,oral,perdura,tipología,tono</t>
  </si>
  <si>
    <t>LE_06_02_CO_Recurso300</t>
  </si>
  <si>
    <t>Las diferencias entre lenguaje, lengua y habla</t>
  </si>
  <si>
    <t>acto,capacidad,comunidad,estilo de vida,expresar,habla,humana,individual,lengua,lenguaje,normas,pensamientos,personalizado,sentimientos,sistema,uso</t>
  </si>
  <si>
    <t>LE_06_02_CO_Recurso310</t>
  </si>
  <si>
    <t>Practica la comunicación oral</t>
  </si>
  <si>
    <t>comunicación oral,emociones,expresión,impacto,poesía,público,sentimientos</t>
  </si>
  <si>
    <t>LE_06_02_CO_Recurso320</t>
  </si>
  <si>
    <t>La práctica de la comunicación escrita</t>
  </si>
  <si>
    <t>anécdotas,autobiografía,escribir,familia,hechos memorables,herencia,nacimiento,origen,pasión</t>
  </si>
  <si>
    <t>LE_06_02_CO_Recurso330</t>
  </si>
  <si>
    <t>Refuerza tu aprendizaje: La comunicación, el lenguaje, la lengua y el habla</t>
  </si>
  <si>
    <t>actos,capacidad,comunicación verbal,comunidad,diferido,escrita,espontaneidad,fotografías,gestos,habla,lengua,lenguaje,oral,proceso</t>
  </si>
  <si>
    <t>LE_06_02_CO_Recurso340</t>
  </si>
  <si>
    <t>Refuerza tu aprendizaje: La comunicación</t>
  </si>
  <si>
    <t>comunicación escrita,comunicación verbal,expresión oral</t>
  </si>
  <si>
    <t>LE_06_02_CO_Recurso350</t>
  </si>
  <si>
    <t>Las diferencias entre los géneros literarios</t>
  </si>
  <si>
    <t>dramático,géneros,lírico,literatura,narrativo</t>
  </si>
  <si>
    <t>LE_06_02_CO_Recurso360</t>
  </si>
  <si>
    <t>La organización de un noticiero</t>
  </si>
  <si>
    <t>comunicación,lenguaje,medios,noticiero</t>
  </si>
  <si>
    <t>LE_06_02_CO_Recurso370</t>
  </si>
  <si>
    <t>Reconoce partes de un texto informativo</t>
  </si>
  <si>
    <t>comunicación,informativo,medios,reportaje,textos</t>
  </si>
  <si>
    <t>LE_06_02_CO_Recurso380</t>
  </si>
  <si>
    <t>Proyecto: el proceso de escritura con un plan textual</t>
  </si>
  <si>
    <t>escritura,géneros,literatura,plan textual,redacción</t>
  </si>
  <si>
    <t>LE_06_02_CO_Recurso390</t>
  </si>
  <si>
    <t>LE_06_02_CO_Recurso400</t>
  </si>
  <si>
    <t>LE_06_02_CO_Recurso410</t>
  </si>
  <si>
    <t>comunicación,entrevista,escrita,géneros literarios,literatura,noticiero,oral,semántica</t>
  </si>
  <si>
    <t>LE_06_02_CO_Recurso420</t>
  </si>
  <si>
    <t>LE_06_03_CO</t>
  </si>
  <si>
    <t>La reseña</t>
  </si>
  <si>
    <t>Literatura: los textos narrativos provenientes de la tradición oral</t>
  </si>
  <si>
    <t>fábulas,géneros literarios,leyendas,oralidad,texto narrativo,tradición oral</t>
  </si>
  <si>
    <t>LE_06_03_CO_Recurso010</t>
  </si>
  <si>
    <t>Gramática: el uso de los verbos y los adverbios</t>
  </si>
  <si>
    <t>adverbio,oración,palabras invariables,palabras variables,texto,uso,verbo</t>
  </si>
  <si>
    <t>LE_06_03_CO_Recurso020</t>
  </si>
  <si>
    <t>Ortografía: la escritura de palabras con c y s</t>
  </si>
  <si>
    <t>audio,c,escritura,ortografía,s</t>
  </si>
  <si>
    <t>M6b</t>
  </si>
  <si>
    <t>LE_06_03_CO_Recurso030</t>
  </si>
  <si>
    <t>Ortografía: corrige palabras escritas con c y s</t>
  </si>
  <si>
    <t>c,corrección,escritura,normas ortográficas,ortografía,palabras,s</t>
  </si>
  <si>
    <t>LE_06_03_CO_Recurso040</t>
  </si>
  <si>
    <t>Comprensión textual: identifica las características de una reseña</t>
  </si>
  <si>
    <t>características,elementos constitutivos,estructura,reseña</t>
  </si>
  <si>
    <t>LE_06_03_CO_Recurso050</t>
  </si>
  <si>
    <t>Producción textual: ¿qué se debe tener en cuenta para redactar una reseña?</t>
  </si>
  <si>
    <t>instrucciones,intención comunicativa,producción de texto,prueba diagnóstico,redacción,reseña</t>
  </si>
  <si>
    <t>LE_06_03_CO_Recurso060</t>
  </si>
  <si>
    <t>¿De qué manera se relacionan la tradición oral y los textos narrativos?</t>
  </si>
  <si>
    <t>fábula,género narrativo,leyenda,Literatura,narración,oralidad,tradición</t>
  </si>
  <si>
    <t>LE_06_03_CO_Recurso070</t>
  </si>
  <si>
    <t>Reconozcamos algunas características de los textos narrativos</t>
  </si>
  <si>
    <t>cuento,fábula,géneros,leyenda,Literatura,mito,narrativo,novela</t>
  </si>
  <si>
    <t>LE_06_03_CO_Recurso080</t>
  </si>
  <si>
    <t>Los textos narrativos provenientes de la tradición oral</t>
  </si>
  <si>
    <t>literatura,narración,oralidad,Tradición</t>
  </si>
  <si>
    <t>LE_06_03_CO_Recurso090</t>
  </si>
  <si>
    <t>El género narrativo: la leyenda</t>
  </si>
  <si>
    <t>El género narrativo: la leyenda,Solución</t>
  </si>
  <si>
    <t>cuento,Género literario,género narrativo,leyenda,mito,novela</t>
  </si>
  <si>
    <t>LE_06_03_CO_Recurso100</t>
  </si>
  <si>
    <t xml:space="preserve">La fábula </t>
  </si>
  <si>
    <t>VIN00119_CO</t>
  </si>
  <si>
    <t>enseñanza,fábula,género épico,género literario,género narrativo,Literatura,moraleja,subgénero literario</t>
  </si>
  <si>
    <t>LE_06_03_CO_Recurso110</t>
  </si>
  <si>
    <t>Refuerza tu aprendizaje: comparemos leyendas y fábulas</t>
  </si>
  <si>
    <t>fábula,leyenda,literatura,narración</t>
  </si>
  <si>
    <t>LE_06_03_CO_Recurso120</t>
  </si>
  <si>
    <t>Refuerza tu aprendizaje: las principales diferencias entre leyendas y fábulas</t>
  </si>
  <si>
    <t>fábula,géneros narrativos,leyenda,literatura,narración</t>
  </si>
  <si>
    <t>LE_06_03_CO_Recurso130</t>
  </si>
  <si>
    <t xml:space="preserve">Las principales características de los verbos y de los adverbios </t>
  </si>
  <si>
    <t>adverbio,características,categoría gramatical,gramática,verbo</t>
  </si>
  <si>
    <t>LE_06_03_CO_Recurso140</t>
  </si>
  <si>
    <t>Identifica el verbo</t>
  </si>
  <si>
    <t>categoría gramatical,clase de palabras,concordancia,infinitivo,palabra,sujeto,tiempo verbal,verbo</t>
  </si>
  <si>
    <t>LE_06_03_CO_Recurso150</t>
  </si>
  <si>
    <t>El uso correcto de los verbos</t>
  </si>
  <si>
    <t>accidentes gramaticales,concordancia,conjugar,usos verbales,verbo</t>
  </si>
  <si>
    <t>LE_06_03_CO_Recurso160</t>
  </si>
  <si>
    <t>¿Qué es un adverbio?</t>
  </si>
  <si>
    <t>Actividad,Solución</t>
  </si>
  <si>
    <t>adverbio,afirmación,cantidad,duda,función,lugar,modo,negación,tiempo</t>
  </si>
  <si>
    <t>LE_06_03_CO_Recurso170</t>
  </si>
  <si>
    <t>Refuerza tu aprendizaje: ¿cómo se usan los verbos y los adverbios?</t>
  </si>
  <si>
    <t>adverbios,concordancia,conjugar,función de los adverbios,función de los verbos,verbos</t>
  </si>
  <si>
    <t>LE_06_03_CO_Recurso180</t>
  </si>
  <si>
    <t>Palabras con c y s</t>
  </si>
  <si>
    <t>c,grafemas,grafías,ortografía,reglas ortográficas,s</t>
  </si>
  <si>
    <t>LE_06_03_CO_Recurso190</t>
  </si>
  <si>
    <t>Practiquemos la escritura de palabras con c</t>
  </si>
  <si>
    <t>grafema c,ortografía</t>
  </si>
  <si>
    <t>LE_06_03_CO_Recurso200</t>
  </si>
  <si>
    <t>La escritura correcta de palabras con s</t>
  </si>
  <si>
    <t>LE_06_03_CO_Recurso210</t>
  </si>
  <si>
    <t>Refuerza tu aprendizaje: el uso correcto de la c y de la s</t>
  </si>
  <si>
    <t>LE_06_03_CO_Recurso220</t>
  </si>
  <si>
    <t>Refuerza tu aprendizaje: corrijamos textos en los que usamos la c y la s</t>
  </si>
  <si>
    <t>LE_06_03_CO_Recurso230</t>
  </si>
  <si>
    <t>¿Para qué hacemos reseñas?</t>
  </si>
  <si>
    <t>género informativo,medios de comunicación,reseña</t>
  </si>
  <si>
    <t>LE_06_03_CO_Recurso240</t>
  </si>
  <si>
    <t>Los elementos esenciales de una reseña</t>
  </si>
  <si>
    <t>año,autor,autor de la reseña,ciudad,comentario crítico,conclusiones,editorial,resumen expositivo,sello discográfico o cinematográfico,título</t>
  </si>
  <si>
    <t>LE_06_03_CO_Recurso250</t>
  </si>
  <si>
    <t>Leamos y hagamos inferencias sobre las reseñas</t>
  </si>
  <si>
    <t>autor,conclusión,crítica,datos básicos,reseña,síntesis,título</t>
  </si>
  <si>
    <t>LE_06_03_CO_Recurso260</t>
  </si>
  <si>
    <t>Refuerza tu aprendizaje: las características de una reseña</t>
  </si>
  <si>
    <t>comentario,conclusión,datos bibliográficos,funciones,resumen,síntesis de contenido</t>
  </si>
  <si>
    <t>LE_06_03_CO_Recurso270</t>
  </si>
  <si>
    <t>Las partes de la reseña</t>
  </si>
  <si>
    <t>características,partes,reseña</t>
  </si>
  <si>
    <t>LE_06_03_CO_Recurso280</t>
  </si>
  <si>
    <t>Redacta tu propia reseña</t>
  </si>
  <si>
    <t>informar,redactar,reseña,texto de opinión</t>
  </si>
  <si>
    <t>LE_06_03_CO_Recurso290</t>
  </si>
  <si>
    <t>Refuerza tu aprendizaje: la intención comunicativa en las reseñas</t>
  </si>
  <si>
    <t>análisis,comprensión lectora,escritura,lectura,reseña,síntesis,utilidad</t>
  </si>
  <si>
    <t>LE_06_03_CO_Recurso300</t>
  </si>
  <si>
    <t>Los elementos de la narración en fábulas y leyendas</t>
  </si>
  <si>
    <t>fábula,géneros,leyenda,literatura,narración</t>
  </si>
  <si>
    <t>LE_06_03_CO_Recurso310</t>
  </si>
  <si>
    <t>Encuentra verbos y adverbios</t>
  </si>
  <si>
    <t>adverbio,gramática,verbo</t>
  </si>
  <si>
    <t>LE_06_03_CO_Recurso320</t>
  </si>
  <si>
    <t xml:space="preserve">Recuerda características de las reseñas </t>
  </si>
  <si>
    <t>características,comprensión,conclusión,contexto,datos,enfoque,esencia,funciones,gustos,interés,objetividad,partes,reseña</t>
  </si>
  <si>
    <t>LE_06_03_CO_Recurso330</t>
  </si>
  <si>
    <t>Proyecto editorial: la publicación de reseñas</t>
  </si>
  <si>
    <t>edición,pasos,planeación,publicación,redacción,reseña</t>
  </si>
  <si>
    <t>LE_06_03_CO_Recurso340</t>
  </si>
  <si>
    <t>LE_06_03_CO_Recurso350</t>
  </si>
  <si>
    <t>LE_06_03_CO_Recurso360</t>
  </si>
  <si>
    <t>adverbios,categorías gramaticales,fábula,género narrativo,leyenda,literatura,ortografía,reseña,verbos</t>
  </si>
  <si>
    <t>LE_06_03_CO_Recurso370</t>
  </si>
  <si>
    <t>LE_06_04_CO</t>
  </si>
  <si>
    <t>El cuento</t>
  </si>
  <si>
    <t xml:space="preserve">Literatura: las características de los cuentos </t>
  </si>
  <si>
    <t>cuento,misterio,narración,terror</t>
  </si>
  <si>
    <t>LE_06_04_CO_Recurso010</t>
  </si>
  <si>
    <t xml:space="preserve">Semántica: identifica e interpreta frases hechas </t>
  </si>
  <si>
    <t>frases hechas,sentido figurado</t>
  </si>
  <si>
    <t>LE_06_04_CO_Recurso020</t>
  </si>
  <si>
    <t xml:space="preserve">Semántica: relaciona las frases con su significado </t>
  </si>
  <si>
    <t>LE_06_04_CO_Recurso030</t>
  </si>
  <si>
    <t>Expresión oral: indicaciones para encontrar un lugar</t>
  </si>
  <si>
    <t>instrucciones,orden lógico</t>
  </si>
  <si>
    <t>LE_06_04_CO_Recurso040</t>
  </si>
  <si>
    <t>Otros sistemas simbólicos: la lectura de planos y mapas</t>
  </si>
  <si>
    <t>arquitectura,mapa,plano</t>
  </si>
  <si>
    <t>LE_06_04_CO_Recurso050</t>
  </si>
  <si>
    <t>Ética y comunicación: los tipos de signos</t>
  </si>
  <si>
    <t>signo,signo artificial,signo natural</t>
  </si>
  <si>
    <t>LE_06_04_CO_Recurso060</t>
  </si>
  <si>
    <t>Antología de textos narrativos: El cuento</t>
  </si>
  <si>
    <t>Cuentos,género narrativo,literatura</t>
  </si>
  <si>
    <t>LE_06_04_CO_Recurso070</t>
  </si>
  <si>
    <t>Algunas clases de cuentos</t>
  </si>
  <si>
    <t>Cuento,cuento de ciencia ficción,cuento de terror,cuento maravilloso,cuento policiaco,cuento realista,género narrativo,literatura</t>
  </si>
  <si>
    <t>LE_06_04_CO_Recurso080</t>
  </si>
  <si>
    <t>¿Cómo reconozco un cuento de terror?</t>
  </si>
  <si>
    <t>Cuento,cuento de terror,género narrativo,literatura</t>
  </si>
  <si>
    <t>LE_06_04_CO_Recurso090</t>
  </si>
  <si>
    <t>Construyamos un cuento de terror</t>
  </si>
  <si>
    <t>cuento,cuento de terror,género narrativo,literatura</t>
  </si>
  <si>
    <t>LE_06_04_CO_Recurso100</t>
  </si>
  <si>
    <t>Características del cuento policiaco</t>
  </si>
  <si>
    <t>cuento,cuento policiaco,género narrativo,literatura</t>
  </si>
  <si>
    <t>LE_06_04_CO_Recurso110</t>
  </si>
  <si>
    <t>El lenguaje en el cuento policíaco</t>
  </si>
  <si>
    <t>LE_06_04_CO_Recurso120</t>
  </si>
  <si>
    <t>Refuerza tu aprendizaje: El cuento</t>
  </si>
  <si>
    <t>cuento,cuento de terror,cuento policiaco,género narrativo,literatura</t>
  </si>
  <si>
    <t>LE_06_04_CO_Recurso130</t>
  </si>
  <si>
    <t>Las frases hechas</t>
  </si>
  <si>
    <t>actos de habla,Colombia,dichos,frases hechas,regiones</t>
  </si>
  <si>
    <t>LE_06_04_CO_Recurso140</t>
  </si>
  <si>
    <t>Identifica el significado correcto de las frases hechas</t>
  </si>
  <si>
    <t>dichos,frases hechas,popular,semántica,significado</t>
  </si>
  <si>
    <t>LE_06_04_CO_Recurso150</t>
  </si>
  <si>
    <t>Recuerda algunas frases hechas</t>
  </si>
  <si>
    <t>Colombia,dichos,frases hechas,identificar</t>
  </si>
  <si>
    <t>LE_06_04_CO_Recurso160</t>
  </si>
  <si>
    <t>Refuerza tu aprendizaje: Las frases hechas</t>
  </si>
  <si>
    <t>Colombia,frases hechas,interpretación,investigación,modismos,proverbios,representación</t>
  </si>
  <si>
    <t>LE_06_04_CO_Recurso170</t>
  </si>
  <si>
    <t xml:space="preserve">¿Cómo ubicarnos en un lugar? </t>
  </si>
  <si>
    <t>LE_06_04_CO_Recurso180</t>
  </si>
  <si>
    <t>La lectura de convenciones en planos y mapas</t>
  </si>
  <si>
    <t>LE_06_04_CO_Recurso190</t>
  </si>
  <si>
    <t>Revisa las indicaciones</t>
  </si>
  <si>
    <t>LE_06_04_CO_Recurso200</t>
  </si>
  <si>
    <t>Refuerza tu aprendizaje: Indicaciones para llegar a un lugar</t>
  </si>
  <si>
    <t>LE_06_04_CO_Recurso210</t>
  </si>
  <si>
    <t>La lectura de planos</t>
  </si>
  <si>
    <t>arquitectura,mapa,plano,sistemas simbólicos</t>
  </si>
  <si>
    <t>LE_06_04_CO_Recurso220</t>
  </si>
  <si>
    <t>La lectura de mapas</t>
  </si>
  <si>
    <t>Colombia,economía,lectura,mapa,suelos</t>
  </si>
  <si>
    <t>LE_06_04_CO_Recurso230</t>
  </si>
  <si>
    <t>Los tipos de convenciones en mapas</t>
  </si>
  <si>
    <t>cartografía,convenciones,mapas</t>
  </si>
  <si>
    <t>LE_06_04_CO_Recurso240</t>
  </si>
  <si>
    <t>¿Para qué sirven los mapas?</t>
  </si>
  <si>
    <t xml:space="preserve">cartografía,mapas,utilidad de los mapas </t>
  </si>
  <si>
    <t>LE_06_04_CO_Recurso250</t>
  </si>
  <si>
    <t>¿Para qué sirven los planos?</t>
  </si>
  <si>
    <t>cartografía,planos,ubicación,utilidad de los planos</t>
  </si>
  <si>
    <t>LE_06_04_CO_Recurso260</t>
  </si>
  <si>
    <t>Identifico elementos de un plano</t>
  </si>
  <si>
    <t>cartografía,elementos del plano,espacio físico</t>
  </si>
  <si>
    <t>M9c</t>
  </si>
  <si>
    <t>LE_06_04_CO_Recurso270</t>
  </si>
  <si>
    <t>Refuerza tu aprendizaje: Los mapas y los planos</t>
  </si>
  <si>
    <t>cartografía,espacio físico,mapas,planos</t>
  </si>
  <si>
    <t>LE_06_04_CO_Recurso280</t>
  </si>
  <si>
    <t>Los tipos de signos</t>
  </si>
  <si>
    <t>icono,indicio,señal,significado,significante,signo,signo artificial,signo lingüístico,signo natural,símbolo</t>
  </si>
  <si>
    <t>LE_06_04_CO_Recurso290</t>
  </si>
  <si>
    <t>La interpretación de signos naturales</t>
  </si>
  <si>
    <t>connatural,indicios,relación causa efecto,signosnaturales</t>
  </si>
  <si>
    <t>LE_06_04_CO_Recurso300</t>
  </si>
  <si>
    <t>Identifica los tipos de signos</t>
  </si>
  <si>
    <t>comunicación no verbal,comunicación verbal,ícono,indicio,signo artificial,signo lingüístico,signo natural,símbolo</t>
  </si>
  <si>
    <t>LE_06_04_CO_Recurso310</t>
  </si>
  <si>
    <t>Refuerza tu aprendizaje: La comunicación no verbal</t>
  </si>
  <si>
    <t>artificial,connatural,consenso,convencional,íconos,indicios,relación causa efecto,representa realidad,signos,símbolos</t>
  </si>
  <si>
    <t>LE_06_04_CO_Recurso320</t>
  </si>
  <si>
    <t>Recordemos cómo son los cuentos</t>
  </si>
  <si>
    <t>LE_06_04_CO_Recurso330</t>
  </si>
  <si>
    <t>Organicemos las indicaciones</t>
  </si>
  <si>
    <t>LE_06_04_CO_Recurso340</t>
  </si>
  <si>
    <t>Las diferencias entre planos y mapas</t>
  </si>
  <si>
    <t>LE_06_04_CO_Recurso350</t>
  </si>
  <si>
    <t>Proyecto: publica tu propio cuento</t>
  </si>
  <si>
    <t>creación literaria,cuento,escritura,narración</t>
  </si>
  <si>
    <t>LE_06_04_CO_Recurso360</t>
  </si>
  <si>
    <t>convenciones,cuento,cuento de terror,cuento policiaco,frases hechas,indicaciones,mapas,planos,signo,signo artificial,signo natural,ubicación</t>
  </si>
  <si>
    <t>LE_06_04_CO_Recurso370</t>
  </si>
  <si>
    <t>cuento,frase hecha,instrucciones,mapa,plano</t>
  </si>
  <si>
    <t>LE_06_04_CO_Recurso380</t>
  </si>
  <si>
    <t>el cuento,evaluación,mapas y planos,signos</t>
  </si>
  <si>
    <t>LE_06_04_CO_Recurso390</t>
  </si>
  <si>
    <t>LE_06_05_CO</t>
  </si>
  <si>
    <t>La entrevista</t>
  </si>
  <si>
    <t>Literatura: ¿cuándo un texto pertenece al género lírico?</t>
  </si>
  <si>
    <t>estrofa,género lírico,verso</t>
  </si>
  <si>
    <t>LE_06_05_CO_Recurso010</t>
  </si>
  <si>
    <t xml:space="preserve">Gramática: construye oraciones </t>
  </si>
  <si>
    <t>oración,predicado,sujeto</t>
  </si>
  <si>
    <t>LE_06_05_CO_Recurso020</t>
  </si>
  <si>
    <t xml:space="preserve">Ortografía: los signos de interrogación y de admiración en un texto </t>
  </si>
  <si>
    <t>admiración ,interrogación,signos ortográficos</t>
  </si>
  <si>
    <t>LE_06_05_CO_Recurso030</t>
  </si>
  <si>
    <t xml:space="preserve">Ortografía: corrige un texto con los signos ortográficos adecuados </t>
  </si>
  <si>
    <t>admiración,interrogación,signos ortográficos</t>
  </si>
  <si>
    <t>LE_06_05_CO_Recurso040</t>
  </si>
  <si>
    <t>Comprensión textual: ¿qué caracteriza a la entrevista?</t>
  </si>
  <si>
    <t>entrevista,texto periodístico</t>
  </si>
  <si>
    <t>LE_06_05_CO_Recurso050</t>
  </si>
  <si>
    <t xml:space="preserve">Producción escrita: ¿qué se debe hacer al entrevistar? </t>
  </si>
  <si>
    <t>entrevista,entrevistado,entrevistador</t>
  </si>
  <si>
    <t>LE_06_05_CO_Recurso060</t>
  </si>
  <si>
    <t>El género lírico: el ritmo, el verso y la estrofa</t>
  </si>
  <si>
    <t>estrofa,Género lírico,poema,poesía,rima.,ritmo,verso</t>
  </si>
  <si>
    <t>LE_06_05_CO_Recurso070</t>
  </si>
  <si>
    <t>El género lírico: el lenguaje poético</t>
  </si>
  <si>
    <t>estrofa,figura literaria,hipérbaton,hipérbole,Lenguaje poético,metáfora,oxímoron,personificación,rima,verso</t>
  </si>
  <si>
    <t>LE_06_05_CO_Recurso080</t>
  </si>
  <si>
    <t>Clases de versos y de estrofas</t>
  </si>
  <si>
    <t>estrofa,género lírico,género literario,Literatura,poesía,rima,verso</t>
  </si>
  <si>
    <t>LE_06_05_CO_Recurso090</t>
  </si>
  <si>
    <t>Las características de la poesía popular</t>
  </si>
  <si>
    <t>género lírico,géneros literarios,Literatura,poesía,poesía popular</t>
  </si>
  <si>
    <t>LE_06_05_CO_Recurso100</t>
  </si>
  <si>
    <t>Reconoce coplas y rondas</t>
  </si>
  <si>
    <t>coplas,género lírico,Literatura,poesía,poesía popular,rondas</t>
  </si>
  <si>
    <t>M3b1</t>
  </si>
  <si>
    <t>LE_06_05_CO_Recurso110</t>
  </si>
  <si>
    <t>Clasifica elementos de las coplas y de las rondas</t>
  </si>
  <si>
    <t>coplas,género lírico,géneros literarios,literatura,oralidad,poesía popular,ronda</t>
  </si>
  <si>
    <t>LE_06_05_CO_Recurso120</t>
  </si>
  <si>
    <t>Refuerza tu aprendizaje: ¿Qué es el género lírico?</t>
  </si>
  <si>
    <t>expresión,género lírico,géneros literarios,lírica,literatura,poesía,popular</t>
  </si>
  <si>
    <t>LE_06_05_CO_Recurso130</t>
  </si>
  <si>
    <t>¿Cómo reconoces una oración?</t>
  </si>
  <si>
    <t>elementos gramaticales,gramática,oración gramatical,predicado,sujeto</t>
  </si>
  <si>
    <t>LE_06_05_CO_Recurso140</t>
  </si>
  <si>
    <t>Relaciona sintagmas</t>
  </si>
  <si>
    <t>género,gramática,nombre,número,sustantivo</t>
  </si>
  <si>
    <t>LE_06_05_CO_Recurso150</t>
  </si>
  <si>
    <t>Identifica sintagmas nominales y verbales</t>
  </si>
  <si>
    <t>núcleo,Sintagma nominal,sintagma verbal</t>
  </si>
  <si>
    <t>LE_06_05_CO_Recurso160</t>
  </si>
  <si>
    <t>Señala los sujetos</t>
  </si>
  <si>
    <t>gramática,sintaxis,sujeto</t>
  </si>
  <si>
    <t>LE_06_05_CO_Recurso170</t>
  </si>
  <si>
    <t>La oración: el sujeto y el predicado</t>
  </si>
  <si>
    <t>oración,oración impersonal,predicado,sujeto,sujeto elidido,sujeto elíptico,sujeto explícito</t>
  </si>
  <si>
    <t>LE_06_05_CO_Recurso180</t>
  </si>
  <si>
    <t>¿Cuáles son los modificadores?</t>
  </si>
  <si>
    <t>complemento,directo,indirecto,información,objeto,significado</t>
  </si>
  <si>
    <t>LE_06_05_CO_Recurso190</t>
  </si>
  <si>
    <t xml:space="preserve">Refuerza tu aprendizaje: La estructura de la oración </t>
  </si>
  <si>
    <t>nominal,núcleo,oración,predicado,sintagma,sujeto,verbal</t>
  </si>
  <si>
    <t>LE_06_05_CO_Recurso200</t>
  </si>
  <si>
    <t>El uso de los signos de interrogación y de admiración</t>
  </si>
  <si>
    <t>admiración,interrogación,ortografía,signos,usos</t>
  </si>
  <si>
    <t>LE_06_05_CO_Recurso210</t>
  </si>
  <si>
    <t>Corrige las oraciones, usando los signos de interrogación</t>
  </si>
  <si>
    <t>analizar,oraciones,signos de interrogación,signos de puntuación</t>
  </si>
  <si>
    <t>LE_06_05_CO_Recurso220</t>
  </si>
  <si>
    <t>Escribe una postal</t>
  </si>
  <si>
    <t>Signos de puntaución,coherencia,cohesión,párrafo,reglas ortográficas,signos de admiración</t>
  </si>
  <si>
    <t>LE_06_05_CO_Recurso230</t>
  </si>
  <si>
    <t>Refuerza tu aprendizaje: ¿Cómo usas los signos de interrogación y de admiración?</t>
  </si>
  <si>
    <t>signos de admiración,signos de interrogación,signos de puntuación</t>
  </si>
  <si>
    <t>LE_06_05_CO_Recurso240</t>
  </si>
  <si>
    <t>Refuerza tu aprendizaje: Escribe los signos de interrogación y admiración</t>
  </si>
  <si>
    <t>ortografía,signo de exclamación,signo de interrogación</t>
  </si>
  <si>
    <t>LE_06_05_CO_Recurso250</t>
  </si>
  <si>
    <t>¿Qué aprendemos mediante las entrevistas?</t>
  </si>
  <si>
    <t>características,entrevista,funciones,intención comunicativa</t>
  </si>
  <si>
    <t>LE_06_05_CO_Recurso260</t>
  </si>
  <si>
    <t>¿Qué se necesita para hacer una entrevista?</t>
  </si>
  <si>
    <t>cierre,cuerpo,entrevista,guión,introducción,planeación</t>
  </si>
  <si>
    <t>M12b</t>
  </si>
  <si>
    <t>LE_06_05_CO_Recurso270</t>
  </si>
  <si>
    <t>Explica una entrevista con tus propias palabras</t>
  </si>
  <si>
    <t>cierre,comprensión,cuerpo,entrevista,parafrasear,presentación</t>
  </si>
  <si>
    <t>LE_06_05_CO_Recurso280</t>
  </si>
  <si>
    <t>Refuerza tu aprendizaje: La intención comunicativa de las entrevistas</t>
  </si>
  <si>
    <t>calidad,cierre,claridad,cuerpo,dominio,entrevista,escuchar,estructura,guion,introducción,planeación,preguntas,profundidad,respeto,respuestas</t>
  </si>
  <si>
    <t>LE_06_05_CO_Recurso290</t>
  </si>
  <si>
    <t>Identifica las partes de una entrevista</t>
  </si>
  <si>
    <t>entrevista,estructura,partes,texto periodístico</t>
  </si>
  <si>
    <t>LE_06_05_CO_Recurso300</t>
  </si>
  <si>
    <t>Escribe correctamente una entrevista</t>
  </si>
  <si>
    <t>composición,comprensión,ortografía,texto,vocabulario</t>
  </si>
  <si>
    <t>LE_06_05_CO_Recurso310</t>
  </si>
  <si>
    <t>Refuerza tu aprendizaje: La redacción de una entrevista</t>
  </si>
  <si>
    <t xml:space="preserve"> entrevistador, preguntas,Entrevista,entrevistado</t>
  </si>
  <si>
    <t>LE_06_05_CO_Recurso320</t>
  </si>
  <si>
    <t>Los textos líricos</t>
  </si>
  <si>
    <t xml:space="preserve"> rima, verso,género lírico,poema</t>
  </si>
  <si>
    <t>LE_06_05_CO_Recurso330</t>
  </si>
  <si>
    <t>Construye oraciones</t>
  </si>
  <si>
    <t>gramática,oración simple,predicado,sujeto</t>
  </si>
  <si>
    <t>LE_06_05_CO_Recurso340</t>
  </si>
  <si>
    <t>Completa la entrevista</t>
  </si>
  <si>
    <t>Entrevista,entrevistado,preguntas,redacción</t>
  </si>
  <si>
    <t>LE_06_05_CO_Recurso350</t>
  </si>
  <si>
    <t>Realiza una entrevista</t>
  </si>
  <si>
    <t>creación,entrevista,estructura,fases,producción textual,texto informativo</t>
  </si>
  <si>
    <t>LE_06_05_CO_Recurso360</t>
  </si>
  <si>
    <t>funciones sintácticas,género lírico,la entrevisa,oración,poesía popular,signos de puntuación</t>
  </si>
  <si>
    <t>LE_06_05_CO_Recurso370</t>
  </si>
  <si>
    <t>LE_06_05_CO_Recurso380</t>
  </si>
  <si>
    <t>entrevista,evaluación,género lírico,oración,sintaxis</t>
  </si>
  <si>
    <t>LE_06_05_CO_Recurso390</t>
  </si>
  <si>
    <t>LE_06_06_CO</t>
  </si>
  <si>
    <t>Las composiciones de arte menor y de arte mayor</t>
  </si>
  <si>
    <t>Literatura: clasifica versos según la métrica</t>
  </si>
  <si>
    <t>métrica,poesía,versos de arte mayor,versos de arte menor</t>
  </si>
  <si>
    <t>LE_06_06_CO_Recurso010</t>
  </si>
  <si>
    <t>Semántica: completa los refranes</t>
  </si>
  <si>
    <t>refranes,registro coloquial,sentido figurado</t>
  </si>
  <si>
    <t>LE_06_06_CO_Recurso020</t>
  </si>
  <si>
    <t xml:space="preserve">Semántica: relaciona refranes con su significado </t>
  </si>
  <si>
    <t>refrán,sentido figurado,tradición oral</t>
  </si>
  <si>
    <t>LE_06_06_CO_Recurso030</t>
  </si>
  <si>
    <t>Expresión oral: los pasos para realizar una rueda de prensa</t>
  </si>
  <si>
    <t>expresión oral,noticias,periodismo,rueda de prensa</t>
  </si>
  <si>
    <t>LE_06_06_CO_Recurso040</t>
  </si>
  <si>
    <t>Comunicación: distintas formas de expresar la opinión</t>
  </si>
  <si>
    <t>artículo de opinión,editorial,medios de comunicación,opinión,textos argumentativos</t>
  </si>
  <si>
    <t>LE_06_06_CO_Recurso050</t>
  </si>
  <si>
    <t>Ética y comunicación: ¿para qué sirve dialogar?</t>
  </si>
  <si>
    <t>argumentar,consenso,diálogo,interacción,intercambio,Respeto,tolerar</t>
  </si>
  <si>
    <t>LE_06_06_CO_Recurso060</t>
  </si>
  <si>
    <t>Tipos de versos y estrofas</t>
  </si>
  <si>
    <t>estrofa,género lírico,poema,poesía,rima,ritmo,verso</t>
  </si>
  <si>
    <t>LE_06_06_CO_Recurso070</t>
  </si>
  <si>
    <t>Los versos de arte menor y de arte mayor</t>
  </si>
  <si>
    <t>arte mayor,arte menor,género lírico,literatura,métrica,poesía,versos</t>
  </si>
  <si>
    <t>LE_06_06_CO_Recurso080</t>
  </si>
  <si>
    <t xml:space="preserve">Clasifica los versos según su cantidad de sílabas </t>
  </si>
  <si>
    <t>género lírico,lírica,métrica,poema,poesía,verso</t>
  </si>
  <si>
    <t>LE_06_06_CO_Recurso090</t>
  </si>
  <si>
    <t>Completa el romance</t>
  </si>
  <si>
    <t xml:space="preserve"> género lírico, poema, poesía, romance,Literatura</t>
  </si>
  <si>
    <t>LE_06_06_CO_Recurso100</t>
  </si>
  <si>
    <t>Identifica el número de versos</t>
  </si>
  <si>
    <t>género lírico,literatura,poesía,soneto,versos</t>
  </si>
  <si>
    <t>LE_06_06_CO_Recurso110</t>
  </si>
  <si>
    <t>Refuerza tu aprendizaje: Los versos de arte mayor y menor</t>
  </si>
  <si>
    <t>arte mayor,arte menor,género lírico,lírica,literatura,poesía,versos</t>
  </si>
  <si>
    <t>LE_06_06_CO_Recurso120</t>
  </si>
  <si>
    <t>Refuerza tu aprendizaje: Los sonetos y los romances</t>
  </si>
  <si>
    <t>género lírico,literatura,poemas,poesía,romance,sonetos</t>
  </si>
  <si>
    <t>LE_06_06_CO_Recurso130</t>
  </si>
  <si>
    <t>Los refranes</t>
  </si>
  <si>
    <t>enseñanza moral,frases hechas,refranes,sabiduría popular</t>
  </si>
  <si>
    <t>LE_06_06_CO_Recurso140</t>
  </si>
  <si>
    <t>Comprende refranes</t>
  </si>
  <si>
    <t>advertencia,consejo,cultura popular,dicho popular,lexicografía,lexicología,moraleja,refrán,semántica,vocabulario</t>
  </si>
  <si>
    <t>LE_06_06_CO_Recurso150</t>
  </si>
  <si>
    <t>Escoge la opción correcta para completar los refranes</t>
  </si>
  <si>
    <t>enseñanza,léxico,refrán,sabiduría popular,tradición oral</t>
  </si>
  <si>
    <t>LE_06_06_CO_Recurso160</t>
  </si>
  <si>
    <t>Los aforismos</t>
  </si>
  <si>
    <t>aforismos,regla,sabiduría popular,sentencia breve,sentido no literal</t>
  </si>
  <si>
    <t>LE_06_06_CO_Recurso170</t>
  </si>
  <si>
    <t>Refuerza tu aprendizaje: Los refranes y los aforismos</t>
  </si>
  <si>
    <t>aforismos,enseñanza,refranes,sabiduría popular,sentido no literal</t>
  </si>
  <si>
    <t>LE_06_06_CO_Recurso180</t>
  </si>
  <si>
    <t>La rueda de prensa</t>
  </si>
  <si>
    <t>convocatoria,evaluación,hecho noticioso,lugar,material,planeación,realización,rueda de prensa,seguimiento</t>
  </si>
  <si>
    <t>LE_06_06_CO_Recurso190</t>
  </si>
  <si>
    <t>El orden en una rueda de prensa</t>
  </si>
  <si>
    <t>componentes,convocatoria,desarrollo,hecho noticioso,lugar,material,resultado</t>
  </si>
  <si>
    <t>LE_06_06_CO_Recurso200</t>
  </si>
  <si>
    <t>Refuerza tu aprendizaje: La rueda de prensa</t>
  </si>
  <si>
    <t>beneficios,características,momentos,nota de prensa,objetivo,rueda de prensa</t>
  </si>
  <si>
    <t>LE_06_06_CO_Recurso210</t>
  </si>
  <si>
    <t>El texto argumentativo</t>
  </si>
  <si>
    <t>argumento,tesis,texto argumentativo</t>
  </si>
  <si>
    <t>LE_06_06_CO_Recurso220</t>
  </si>
  <si>
    <t>La opinión en los medios de comunicación</t>
  </si>
  <si>
    <t>argumentos,artículo de opinión,crónica,debate,editorial,opinión</t>
  </si>
  <si>
    <t>LE_06_06_CO_Recurso230</t>
  </si>
  <si>
    <t>El editorial</t>
  </si>
  <si>
    <t>actualidad,argumentos,datos,directo,editorial,medio,opiniones,precisión</t>
  </si>
  <si>
    <t>LE_06_06_CO_Recurso240</t>
  </si>
  <si>
    <t>La columna de opinión</t>
  </si>
  <si>
    <t>Lectura: el artículo de opinión</t>
  </si>
  <si>
    <t>argumentación,artículo de opinión,periodismo,texto argumentativo</t>
  </si>
  <si>
    <t>LE_06_06_CO_Recurso250</t>
  </si>
  <si>
    <t>La expresión oral: el debate</t>
  </si>
  <si>
    <t>argumentos,conclusión,dar la razón,debate,estar en contra,expresión oral,tesis</t>
  </si>
  <si>
    <t>LE_06_06_CO_Recurso260</t>
  </si>
  <si>
    <t>Refuerza tu aprendizaje: El género de opinión</t>
  </si>
  <si>
    <t>argumentación,columnas,debates,género de opinión,justificación</t>
  </si>
  <si>
    <t>LE_06_06_CO_Recurso270</t>
  </si>
  <si>
    <t>Refuerza tu aprendizaje: Elementos del género de opinión</t>
  </si>
  <si>
    <t>argumento,el debate,el editorial,la columna de opinión</t>
  </si>
  <si>
    <t>LE_06_06_CO_Recurso280</t>
  </si>
  <si>
    <t xml:space="preserve">Comprende un diálogo </t>
  </si>
  <si>
    <t>cierre,coloquio,conversación,cuerpo,debate,diálogo,diálogo espontáneo,diálogo planificado,entrevista,inicio,mesa redonda,turno de palabra</t>
  </si>
  <si>
    <t>LE_06_06_CO_Recurso290</t>
  </si>
  <si>
    <t>La importancia de dialogar</t>
  </si>
  <si>
    <t>consenso,diálogo,escucha,resolución de conflictos,respeto,turnos</t>
  </si>
  <si>
    <t>LE_06_06_CO_Recurso300</t>
  </si>
  <si>
    <t>¿Para qué sirve el consenso?</t>
  </si>
  <si>
    <t>acuerdo,consenso,diálogo,ética,interacción,intercambio,resolución de conflicto,respeto</t>
  </si>
  <si>
    <t>LE_06_06_CO_Recurso310</t>
  </si>
  <si>
    <t>Refuerza tu aprendizaje: El diálogo y el consenso</t>
  </si>
  <si>
    <t>acuerdo,consenso,diálogo,escucha,interacción,resolución de conflictos,respeto,toma de decisiones</t>
  </si>
  <si>
    <t>LE_06_06_CO_Recurso320</t>
  </si>
  <si>
    <t>Características de los sonetos y de los romances</t>
  </si>
  <si>
    <t xml:space="preserve"> poesía, romance, soneto,género lírico,literatura</t>
  </si>
  <si>
    <t>LE_06_06_CO_Recurso330</t>
  </si>
  <si>
    <t>La realización de ruedas de prensa</t>
  </si>
  <si>
    <t>características,contactos,datos oficiales,fuente,imagen,interactiva,opinión pública,rueda de prensa</t>
  </si>
  <si>
    <t>LE_06_06_CO_Recurso340</t>
  </si>
  <si>
    <t>Algunas formas de expresar la opinión</t>
  </si>
  <si>
    <t>artículo,crónica,debate,diferencias,editorial,opinión</t>
  </si>
  <si>
    <t>LE_06_06_CO_Recurso350</t>
  </si>
  <si>
    <t>Proyecto: ejercicios de creación lírica</t>
  </si>
  <si>
    <t>creación literaria,escritura creativa,género lírico,literatura,poesía</t>
  </si>
  <si>
    <t>LE_06_06_CO_Recurso360</t>
  </si>
  <si>
    <t>LE_06_06_CO_Recurso370</t>
  </si>
  <si>
    <t>LE_06_06_CO_Recurso380</t>
  </si>
  <si>
    <t>arte mayor,arte menor,género de opinión,literatura,métrica,verso</t>
  </si>
  <si>
    <t>LE_06_06_CO_Recurso390</t>
  </si>
  <si>
    <t>LE_06_07_CO</t>
  </si>
  <si>
    <t>El artículo de opinión</t>
  </si>
  <si>
    <t>Literatura: las características del género dramático</t>
  </si>
  <si>
    <t>acotaciones,género dramático,guion,personajes</t>
  </si>
  <si>
    <t>LE_06_07_CO_Recurso010</t>
  </si>
  <si>
    <t xml:space="preserve">Gramática: identifica el tipo de oración </t>
  </si>
  <si>
    <t>oración afirmativa,oración exclamativa,oración imperativa,oración interrogativa</t>
  </si>
  <si>
    <t>LE_06_07_CO_Recurso020</t>
  </si>
  <si>
    <t xml:space="preserve">Gramática: agrupa oraciones según su tipo </t>
  </si>
  <si>
    <t>oración enunciativa,oración exclamativa,oración imperativa,oración interrogativa</t>
  </si>
  <si>
    <t>LE_06_07_CO_Recurso030</t>
  </si>
  <si>
    <t>Ortografía: identifica la sílaba tónica</t>
  </si>
  <si>
    <t>acentuación,clases de palabras según el acento,sílaba tónica</t>
  </si>
  <si>
    <t>LE_06_07_CO_Recurso040</t>
  </si>
  <si>
    <t xml:space="preserve">Ortografía: escribe palabras teniendo en cuenta el acento </t>
  </si>
  <si>
    <t>acentuación de palabras,sílaba átona,sílaba tónica</t>
  </si>
  <si>
    <t>LE_06_07_CO_Recurso050</t>
  </si>
  <si>
    <t>Comprensión textual: expresa tu opinión</t>
  </si>
  <si>
    <t>argumentar,artículo de opinión,opinar</t>
  </si>
  <si>
    <t>LE_06_07_CO_Recurso060</t>
  </si>
  <si>
    <t>Los orígenes del teatro</t>
  </si>
  <si>
    <t>VIN00118_CO</t>
  </si>
  <si>
    <t>género dramático,género teatral,literatura,origen del teatro,sugénero dramático</t>
  </si>
  <si>
    <t>LE_06_07_CO_Recurso070</t>
  </si>
  <si>
    <t>El género dramático: la obra teatral</t>
  </si>
  <si>
    <t>comedia,drama,representación teatral,texto teatral,tragedia</t>
  </si>
  <si>
    <t>LE_06_07_CO_Recurso080</t>
  </si>
  <si>
    <t>Identifica las características de los subgéneros dramáticos</t>
  </si>
  <si>
    <t>comedia,drama,género dramático,obra teatral,teatro,texto dramático,tragedia</t>
  </si>
  <si>
    <t>LE_06_07_CO_Recurso090</t>
  </si>
  <si>
    <t>Completa los diálogos</t>
  </si>
  <si>
    <t>género dramático,género literario,literatura,teatro</t>
  </si>
  <si>
    <t>LE_06_07_CO_Recurso100</t>
  </si>
  <si>
    <t>Identifica las acotaciones</t>
  </si>
  <si>
    <t>género dramático,géneros literarios,literatura,teatro</t>
  </si>
  <si>
    <t>LE_06_07_CO_Recurso110</t>
  </si>
  <si>
    <t>Completa el acto</t>
  </si>
  <si>
    <t>LE_06_07_CO_Recurso120</t>
  </si>
  <si>
    <t>Algunos autores del género dramático</t>
  </si>
  <si>
    <t>dramaturgos,género dramático,géneros literarios,literatura,teatro</t>
  </si>
  <si>
    <t>LE_06_07_CO_Recurso130</t>
  </si>
  <si>
    <t>LE_06_07_CO_Recurso140</t>
  </si>
  <si>
    <t xml:space="preserve">Las clases de oraciones </t>
  </si>
  <si>
    <t>actitud del hablante,clases,declarativa,exclamativa,imperativa,interrogativa,oraciones</t>
  </si>
  <si>
    <t>LE_06_07_CO_Recurso150</t>
  </si>
  <si>
    <t>Asocia imágenes con oraciones enunciativas</t>
  </si>
  <si>
    <t>clases de oraciones,gramática,oraciones enunciativas,tipos de oraciones</t>
  </si>
  <si>
    <t>LE_06_07_CO_Recurso160</t>
  </si>
  <si>
    <t>Las oraciones imperativas</t>
  </si>
  <si>
    <t>clases de oraciones,gramática,oraciones imperativas</t>
  </si>
  <si>
    <t>LE_06_07_CO_Recurso170</t>
  </si>
  <si>
    <t>Las oraciones interrogativas</t>
  </si>
  <si>
    <t>clases de oraciones,gramática,oraciones interrogativas,tilde</t>
  </si>
  <si>
    <t>LE_06_07_CO_Recurso180</t>
  </si>
  <si>
    <t>Diferencia oraciones</t>
  </si>
  <si>
    <t>clases de oraciones,gramática,modalidad oracional</t>
  </si>
  <si>
    <t>LE_06_07_CO_Recurso190</t>
  </si>
  <si>
    <t>Refuerza tu aprendizaje: Las clases de oraciones</t>
  </si>
  <si>
    <t>clases de oraciones,gramática,intención comunicativa</t>
  </si>
  <si>
    <t>LE_06_07_CO_Recurso200</t>
  </si>
  <si>
    <t>La sílaba y la acentuación</t>
  </si>
  <si>
    <t>acento ortográfico,acento prosódico,acentuación,diptongo,división silábica,hiato,palabras,sílabas,triptongo</t>
  </si>
  <si>
    <t>LE_06_07_CO_Recurso210</t>
  </si>
  <si>
    <t>Separa palabras en sílabas</t>
  </si>
  <si>
    <t>aguda,átona,consonante,esdrújula,llana,sílaba,tónica,vocal</t>
  </si>
  <si>
    <t>LE_06_07_CO_Recurso220</t>
  </si>
  <si>
    <t>La separación en sílabas y la sílaba tónica</t>
  </si>
  <si>
    <t>aguda,consonante,esdrújula,golpe de voz,llana,sílaba,sílaba átona,sílaba tónica,vocal</t>
  </si>
  <si>
    <t>LE_06_07_CO_Recurso230</t>
  </si>
  <si>
    <t>Clasifica palabras según el acento</t>
  </si>
  <si>
    <t>acentuación,aguda,esdrújula,grave,sílaba,sílaba tónica,sobresdrújula,tilde</t>
  </si>
  <si>
    <t>LE_06_07_CO_Recurso240</t>
  </si>
  <si>
    <t>Refuerza tu aprendizaje: La sílaba y la acentuación</t>
  </si>
  <si>
    <t>acento,aguda,esdrújula,fuerza,grave,intensidad,sílaba,sílaba átona,sílaba tónica,sobresdrújula</t>
  </si>
  <si>
    <t>LE_06_07_CO_Recurso250</t>
  </si>
  <si>
    <t>¿Qué es un artículo de opinión?</t>
  </si>
  <si>
    <t>artículo de opinión,criterio del autor,firma del autor,postura,texto periodístico</t>
  </si>
  <si>
    <t>LE_06_07_CO_Recurso260</t>
  </si>
  <si>
    <t>¿Cómo se puede hacer un artículo de opinión?</t>
  </si>
  <si>
    <t>argumentar,artículo,contraargumentar,datos,hechos,interés,investigaciones,opinión,reflexión,tesis.</t>
  </si>
  <si>
    <t>LE_06_07_CO_Recurso270</t>
  </si>
  <si>
    <t>La lectura de un artículo de opinión</t>
  </si>
  <si>
    <t>argumentos,artículo,autor,conclusión,consecuencia,deducción lógica,ejemplificación,entradilla,opinión,tesis,titular</t>
  </si>
  <si>
    <t>LE_06_07_CO_Recurso280</t>
  </si>
  <si>
    <t>Refuerza tu aprendizaje: El artículo de opinión</t>
  </si>
  <si>
    <t>argumento,artículo de opinión,hipótesis,tesis,tipos de argumento</t>
  </si>
  <si>
    <t>LE_06_07_CO_Recurso290</t>
  </si>
  <si>
    <t>Las partes del artículo de opinión</t>
  </si>
  <si>
    <t>argumentos,autor,conclusión,explicación,tesis</t>
  </si>
  <si>
    <t>LE_06_07_CO_Recurso300</t>
  </si>
  <si>
    <t>Escribe tu propio artículo de opinión</t>
  </si>
  <si>
    <t>artículo de opinión,escritura,ideología,postura,redacción,textos periodísticos</t>
  </si>
  <si>
    <t>LE_06_07_CO_Recurso310</t>
  </si>
  <si>
    <t>Refuerza tu aprendizaje: La escritura de artículos de opinión</t>
  </si>
  <si>
    <t>artículo de opinión,escritura,hipótesis,pasos de escritura,tesis</t>
  </si>
  <si>
    <t>LE_06_07_CO_Recurso320</t>
  </si>
  <si>
    <t>Las características del género dramático</t>
  </si>
  <si>
    <t>LE_06_07_CO_Recurso330</t>
  </si>
  <si>
    <t>Reconoce los tipos de oración</t>
  </si>
  <si>
    <t>clases de oración,gramática,intención comunicativa</t>
  </si>
  <si>
    <t>LE_06_07_CO_Recurso340</t>
  </si>
  <si>
    <t>Los elementos del artículo de opinión</t>
  </si>
  <si>
    <t>análisis,argumentos,artículo de opinión,hipótesis,introducción,opinión,tesis,texto periodístico,valoración</t>
  </si>
  <si>
    <t>LE_06_07_CO_Recurso350</t>
  </si>
  <si>
    <t>Corrige un artículo de opinión</t>
  </si>
  <si>
    <t>coherencia,cohesión,evaluación,organización de ideas,ortografía,redacción,signos de puntuación,uso de mayúsculas y minúsculas</t>
  </si>
  <si>
    <t>LE_06_07_CO_Recurso360</t>
  </si>
  <si>
    <t>acentuación,aguda,argumentación,artículo,esdrújula,grave,opinión,sílaba,tónica</t>
  </si>
  <si>
    <t>LE_06_07_CO_Recurso370</t>
  </si>
  <si>
    <t>LE_06_07_CO_Recurso380</t>
  </si>
  <si>
    <t>acento ortográfico,acento prosódico,argumentación,argumento,opinión,tesis</t>
  </si>
  <si>
    <t>LE_06_07_CO_Recurso390</t>
  </si>
  <si>
    <t>LE_06_08_CO</t>
  </si>
  <si>
    <t>El guion teatral</t>
  </si>
  <si>
    <t>Diferencia etapas del teatro</t>
  </si>
  <si>
    <t>teatro,teatro antiguo,teatro contemporáneo,teatro del Siglo de Oro</t>
  </si>
  <si>
    <t>LE_06_08_CO_Recurso010</t>
  </si>
  <si>
    <t>Ubica los regionalismos</t>
  </si>
  <si>
    <t>Colombia,expresión oral,regionalismos</t>
  </si>
  <si>
    <t>LE_06_08_CO_Recurso020</t>
  </si>
  <si>
    <t>Reconoce regionalismos</t>
  </si>
  <si>
    <t>expresión oral,regionalismos,regionalismos colombianos</t>
  </si>
  <si>
    <t>LE_06_08_CO_Recurso030</t>
  </si>
  <si>
    <t>La realización de un sociodrama</t>
  </si>
  <si>
    <t>dramatización,resolución de problemas,sociodrama</t>
  </si>
  <si>
    <t>LE_06_08_CO_Recurso040</t>
  </si>
  <si>
    <t>Valoremos nuestras diferencias</t>
  </si>
  <si>
    <t>cultura,diferencias,pluralidad</t>
  </si>
  <si>
    <t>LE_06_08_CO_Recurso050</t>
  </si>
  <si>
    <t>Las diferencias entre informar y opinar</t>
  </si>
  <si>
    <t>comprobable,dato,informar,juicio,opinar,punto de vista,real</t>
  </si>
  <si>
    <t>LE_06_08_CO_Recurso060</t>
  </si>
  <si>
    <t>Antología de textos: el género dramático</t>
  </si>
  <si>
    <t>comedia,comprensión de texto,drama,género dramático,teatro,tragedia,tragicomedia</t>
  </si>
  <si>
    <t>LE_06_08_CO_Recurso070</t>
  </si>
  <si>
    <t>La evolución del teatro</t>
  </si>
  <si>
    <t>LE_06_08_CO_Recurso080</t>
  </si>
  <si>
    <t>El teatro en la Antigüedad</t>
  </si>
  <si>
    <t xml:space="preserve"> géneros literarios, teatro,género dramático,literatura</t>
  </si>
  <si>
    <t>LE_06_08_CO_Recurso090</t>
  </si>
  <si>
    <t>El teatro en el Siglo de Oro</t>
  </si>
  <si>
    <t xml:space="preserve"> teatro,género dramático,géneros literarios,literatura</t>
  </si>
  <si>
    <t>LE_06_08_CO_Recurso100</t>
  </si>
  <si>
    <t>El teatro en la actualidad</t>
  </si>
  <si>
    <t>LE_06_08_CO_Recurso110</t>
  </si>
  <si>
    <t>Refuerza tu aprendizaje: Las convenciones teatrales</t>
  </si>
  <si>
    <t xml:space="preserve"> géneros literarios,género dramático,literatura,teatro</t>
  </si>
  <si>
    <t>LE_06_08_CO_Recurso120</t>
  </si>
  <si>
    <t>Refuerza tu aprendizaje: La evolución del teatro</t>
  </si>
  <si>
    <t>LE_06_08_CO_Recurso130</t>
  </si>
  <si>
    <t>¿Qué son los regionalismos?</t>
  </si>
  <si>
    <t>actos de habla,diversidad etnolingüística,expresiones,léxico,regionalismos</t>
  </si>
  <si>
    <t>LE_06_08_CO_Recurso140</t>
  </si>
  <si>
    <t>Comprendamos regionalismos</t>
  </si>
  <si>
    <t>actos de habla,expresiones,país,regionalismos,regiones,significado</t>
  </si>
  <si>
    <t>LE_06_08_CO_Recurso150</t>
  </si>
  <si>
    <t>Identifiquemos indigenismos</t>
  </si>
  <si>
    <t>expresiones,indígenas,lengua,muisca,nahuátl,palabras,quechua</t>
  </si>
  <si>
    <t>LE_06_08_CO_Recurso160</t>
  </si>
  <si>
    <t>Refuerza tu aprendizaje: Los regionalismos</t>
  </si>
  <si>
    <t>formas de habla,léxico,polisemia,regionalismos,significado</t>
  </si>
  <si>
    <t>LE_06_08_CO_Recurso170</t>
  </si>
  <si>
    <t>¿Para qué sirve un sociodrama?</t>
  </si>
  <si>
    <t>conflicto,discusión,dramatización,espacios,fin social,problemas,representar,soluciones viables</t>
  </si>
  <si>
    <t>LE_06_08_CO_Recurso180</t>
  </si>
  <si>
    <t>Los roles en un sociodrama</t>
  </si>
  <si>
    <t>experto,protagonistas,público,roles,sociodrama</t>
  </si>
  <si>
    <t>LE_06_08_CO_Recurso190</t>
  </si>
  <si>
    <t>Participa en un sociodrama</t>
  </si>
  <si>
    <t>comunidad,discusión,experto,problema,protagonistas,público,representación,solución</t>
  </si>
  <si>
    <t>LE_06_08_CO_Recurso200</t>
  </si>
  <si>
    <t>Refuerza tu aprendizaje: El sociodrama</t>
  </si>
  <si>
    <t>conflicto,discusión,sociodrama,solución</t>
  </si>
  <si>
    <t>LE_06_08_CO_Recurso210</t>
  </si>
  <si>
    <t>Semiótica: el vestuario y los oficios</t>
  </si>
  <si>
    <t>oficios,profesiones,semiótica,vestuario</t>
  </si>
  <si>
    <t>LE_06_08_CO_Recurso220</t>
  </si>
  <si>
    <t>Los grupos urbanos</t>
  </si>
  <si>
    <t>grupos,jóvenes,no discriminación,urbanos,vestuario</t>
  </si>
  <si>
    <t>LE_06_08_CO_Recurso240</t>
  </si>
  <si>
    <t>Refuerza tu aprendizaje: El vestuario</t>
  </si>
  <si>
    <t>oficios,significado social,vestuario</t>
  </si>
  <si>
    <t>LE_06_08_CO_Recurso250</t>
  </si>
  <si>
    <t>¿En qué se diferencian el informar y el opinar?</t>
  </si>
  <si>
    <t>argumentos,contraargumentos,hechos,informar,opinar,tesis</t>
  </si>
  <si>
    <t>LE_06_08_CO_Recurso280</t>
  </si>
  <si>
    <t>Refuerza tu aprendizaje: Informar y opinar</t>
  </si>
  <si>
    <t>informar,opinar,texto</t>
  </si>
  <si>
    <t>LE_06_08_CO_Recurso290</t>
  </si>
  <si>
    <t>Refuerza tu aprendizaje: Reconoce opiniones</t>
  </si>
  <si>
    <t>comunicación,ética,opinión,respeto</t>
  </si>
  <si>
    <t>LE_06_08_CO_Recurso300</t>
  </si>
  <si>
    <t>Las convenciones teatrales</t>
  </si>
  <si>
    <t>LE_06_08_CO_Recurso310</t>
  </si>
  <si>
    <t>La realización del sociodrama</t>
  </si>
  <si>
    <t>,actoresespontáneos,conflicto,discusiónprevia,espaciosdediscusión,seleccióndelproblema</t>
  </si>
  <si>
    <t>LE_06_08_CO_Recurso320</t>
  </si>
  <si>
    <t>Las características de los grupos urbanos</t>
  </si>
  <si>
    <t>costumbre,creencia,grupo urbano,vestuario</t>
  </si>
  <si>
    <t>LE_06_08_CO_Recurso330</t>
  </si>
  <si>
    <t>Proyecto: la creación de un guion teatral</t>
  </si>
  <si>
    <t>escritura creativa,expresión escrita,género dramático,géneros literarios,literatura,teatro</t>
  </si>
  <si>
    <t>LE_06_08_CO_Recurso340</t>
  </si>
  <si>
    <t>convención dramática,guion,informar,opinar,regionalismo,sociodrama,teatro,vestuario</t>
  </si>
  <si>
    <t>LE_06_08_CO_Recurso350</t>
  </si>
  <si>
    <t xml:space="preserve">Mapa conceptual </t>
  </si>
  <si>
    <t>LE_06_08_CO_Recurso360</t>
  </si>
  <si>
    <t>LE_06_08_CO_Recurso370</t>
  </si>
  <si>
    <t>LE_07_01_CO</t>
  </si>
  <si>
    <t>El diario personal</t>
  </si>
  <si>
    <t xml:space="preserve">Literatura: identifica las figuras retóricas </t>
  </si>
  <si>
    <t>figuras de carácter fónico,figuras de carácter semántico,figuras de carácter sintáctico,figuras retóricas,recursos literarios</t>
  </si>
  <si>
    <t>LE_07_01_CO_Recurso010</t>
  </si>
  <si>
    <t>Gramática: la estructura de la oración</t>
  </si>
  <si>
    <t>número,oración,persona,predicado verbal,sujeto,verbo</t>
  </si>
  <si>
    <t>LE_07_01_CO_Recurso020</t>
  </si>
  <si>
    <t>Ortografía: corrige las palabras que se escriben con g y j</t>
  </si>
  <si>
    <t>g,grafemas,j,ortografía</t>
  </si>
  <si>
    <t>LE_07_01_CO_Recurso030</t>
  </si>
  <si>
    <t>Comprensión textual: clasifica las observaciones del autor de un diario</t>
  </si>
  <si>
    <t>diario personal,escritura,objetivo,observaciones,subjetivo</t>
  </si>
  <si>
    <t>LE_07_01_CO_Recurso040</t>
  </si>
  <si>
    <t>Comprensión textual: identifica diferentes tipos de texto</t>
  </si>
  <si>
    <t>géneros literarios,literatura,Tipología textual</t>
  </si>
  <si>
    <t>LE_07_01_CO_Recurso050</t>
  </si>
  <si>
    <t>Producción escrita: escribe una anécdota de vacaciones</t>
  </si>
  <si>
    <t>anécdota,diario,escritura,producción escrita,redacción</t>
  </si>
  <si>
    <t>LE_07_01_CO_Recurso060</t>
  </si>
  <si>
    <t>¿De qué recurso literario se trata?</t>
  </si>
  <si>
    <t>aliteración,anáfora,comparación,elipsis,epíteto,figura literaria,hipérbaton,hipérbole,lenguaje literario,Literatura,metáfora,metonimia,onomatopeya,paradoja,paralelismo,personificación,recurso fónico,recurso literario,recurso semántico,recurso sintáctico,símil,sinécdoque</t>
  </si>
  <si>
    <t>LE_07_01_CO_Recurso070</t>
  </si>
  <si>
    <t>Los recursos literarios: fónicos, sintácticos y semánticos</t>
  </si>
  <si>
    <t>aliteración,anáfora,antítesis,calambur,elipsis,epíteto,figura literaria,hipérbaton,hipérbole,lenguaje literario,Literatura,metáfora,onomatopeya,oxímoron,paradoja,paralelismo,personificación,recurso fónico,recurso literario,recurso semántico,recurso sintáctico,símil</t>
  </si>
  <si>
    <t>LE_07_01_CO_Recurso080</t>
  </si>
  <si>
    <t>Descubre el nombre de la onomatopeya</t>
  </si>
  <si>
    <t>figura literaria,lenguaje literario,Literatura,onomatopeya,recurso fónico,recurso literario</t>
  </si>
  <si>
    <t>LE_07_01_CO_Recurso090</t>
  </si>
  <si>
    <t>Afianza tus conocimientos relacionados con los recursos fónicos</t>
  </si>
  <si>
    <t>aliteración,onomatopeya,paronomasia,Recursos fónicos</t>
  </si>
  <si>
    <t>LE_07_01_CO_Recurso100</t>
  </si>
  <si>
    <t xml:space="preserve">Relaciona los epítetos con los sustantivos </t>
  </si>
  <si>
    <t>asociación,epíteto,figura retórica,lenguaje literario,Literatura,recurso literario,recurso semántico,sustantivo</t>
  </si>
  <si>
    <t>LE_07_01_CO_Recurso110</t>
  </si>
  <si>
    <t>Pon a prueba tus conocimientos: la elipsis</t>
  </si>
  <si>
    <t>Elipsis,recursos sintácticos</t>
  </si>
  <si>
    <t>LE_07_01_CO_Recurso120</t>
  </si>
  <si>
    <t xml:space="preserve">Reordena los versos con hipérbaton </t>
  </si>
  <si>
    <t>figura retórica,hipérbaton,lenguaje literario,Literatura,recurso literario,recurso sintáctico</t>
  </si>
  <si>
    <t>LE_07_01_CO_Recurso130</t>
  </si>
  <si>
    <t>Diferencia metáforas, símiles y metonimias</t>
  </si>
  <si>
    <t>figura retórica,lenguaje literario,lenguaje poético,Literatura,metáfora,metonimia,recurso literario,recurso semántico,símil,texto literario</t>
  </si>
  <si>
    <t>LE_07_01_CO_Recurso140</t>
  </si>
  <si>
    <t xml:space="preserve">Identifica el oxímoron, la antítesis y la paradoja </t>
  </si>
  <si>
    <t>antítesis,figura retórica,lenguaje literario,lenguaje poético,Literatura,oxímoron,paradoja,recurso literario</t>
  </si>
  <si>
    <t>LE_07_01_CO_Recurso160</t>
  </si>
  <si>
    <t>Los refranes y dichos populares: identifica el recurso literario</t>
  </si>
  <si>
    <t>aliteración,anáfora,comparación,cultura popular,dicho popular,figura literaria,literatura,paradoja,paralelismo,paronomasia,recurso fónico,recurso literario,recurso semántico,recurso sintáctico,refrán,símil</t>
  </si>
  <si>
    <t>LE_07_01_CO_Recurso170</t>
  </si>
  <si>
    <t>Los tipos de lenguaje</t>
  </si>
  <si>
    <t>Lenguaje cotidiano,lenguaje literario</t>
  </si>
  <si>
    <t>LE_07_01_CO_Recurso180</t>
  </si>
  <si>
    <t>Refuerza tu aprendizaje: Los recursos fónicos</t>
  </si>
  <si>
    <t>aliteración,anáfora,antítesis,asíndeton,comparación,dicho popular,elipsis,epíteto,figura literaria,hipérbaton,hipérbole,lenguaje literario,lenguaje poético,literatura,metáfora,metonimia,onomatopeya,oxímoron,paradoja,paralelismo,paronomasia,personificación,recurso fónico,recurso literario,recurso semántico,recurso sintáctico,refrán,símil,sinécdoque,sinestesia</t>
  </si>
  <si>
    <t>LE_07_01_CO_Recurso190</t>
  </si>
  <si>
    <t>Refuerza tu aprendizaje: Los recursos sintácticos</t>
  </si>
  <si>
    <t>LE_07_01_CO_Recurso200</t>
  </si>
  <si>
    <t>Refuerza tu aprendizaje: Los recursos semánticos</t>
  </si>
  <si>
    <t>LE_07_01_CO_Recurso210</t>
  </si>
  <si>
    <t>Refuerza tu aprendizaje: Los ámbitos de aplicación</t>
  </si>
  <si>
    <t>LE_07_01_CO_Recurso220</t>
  </si>
  <si>
    <t>El lenguaje literario</t>
  </si>
  <si>
    <t>lenguaje cotidiano,lenguaje literario,recurso literario</t>
  </si>
  <si>
    <t>LE_07_01_CO_Recurso230</t>
  </si>
  <si>
    <t>Los enunciados</t>
  </si>
  <si>
    <t>enunciado,frase,oración</t>
  </si>
  <si>
    <t>LE_07_01_CO_Recurso250</t>
  </si>
  <si>
    <t>Identifica las frases</t>
  </si>
  <si>
    <t>frase,gramática</t>
  </si>
  <si>
    <t>LE_07_01_CO_Recurso260</t>
  </si>
  <si>
    <t xml:space="preserve">Las frases y las oraciones </t>
  </si>
  <si>
    <t>frase,gramática,oración</t>
  </si>
  <si>
    <t>LE_07_01_CO_Recurso270</t>
  </si>
  <si>
    <t>El sujeto</t>
  </si>
  <si>
    <t>El sujeto,El sujeto SOLUCION</t>
  </si>
  <si>
    <t>explícito,oración impersonal,Sujeto elíptico</t>
  </si>
  <si>
    <t>LE_07_01_CO_Recurso280</t>
  </si>
  <si>
    <t>Identifica el tipo de sujeto</t>
  </si>
  <si>
    <t>oración impersonal,sujeto,sujeto elíptico,sujeto explícito,sujeto implícito</t>
  </si>
  <si>
    <t>LE_07_01_CO_Recurso290</t>
  </si>
  <si>
    <t>El predicado</t>
  </si>
  <si>
    <t>El predicado,El predicado SOLUCION</t>
  </si>
  <si>
    <t>complemento,núcleo verbal,predicado nominal,Predicado verbal,verbo</t>
  </si>
  <si>
    <t>LE_07_01_CO_Recurso300</t>
  </si>
  <si>
    <t>Corrige los errores de concordancia</t>
  </si>
  <si>
    <t>concordancia,predicado,predicado verbal,predicadonominal,sintagma nominal,sintagma verbal,sujeto</t>
  </si>
  <si>
    <t>LE_07_01_CO_Recurso310</t>
  </si>
  <si>
    <t>Completa el texto sobre los enunciados</t>
  </si>
  <si>
    <t>enunciado,gramática</t>
  </si>
  <si>
    <t>LE_07_01_CO_Recurso320</t>
  </si>
  <si>
    <t xml:space="preserve">Relaciona las palabras </t>
  </si>
  <si>
    <t>grafema g</t>
  </si>
  <si>
    <t>LE_07_01_CO_Recurso330</t>
  </si>
  <si>
    <t>Encuentra la palabra adecuada</t>
  </si>
  <si>
    <t>grafema j,ortografía</t>
  </si>
  <si>
    <t>LE_07_01_CO_Recurso340</t>
  </si>
  <si>
    <t>¿Se escribe con g o con j?</t>
  </si>
  <si>
    <t>g,j,ortografía</t>
  </si>
  <si>
    <t>LE_07_01_CO_Recurso350</t>
  </si>
  <si>
    <t>Refuerza tu aprendizaje: Rellena los espacios con el grafema correcto</t>
  </si>
  <si>
    <t>LE_07_01_CO_Recurso360</t>
  </si>
  <si>
    <t>Detecta los errores</t>
  </si>
  <si>
    <t>LE_07_01_CO_Recurso370</t>
  </si>
  <si>
    <t xml:space="preserve">Diferencia tipos de diarios </t>
  </si>
  <si>
    <t>contexto,Diario personal,tipos de diario</t>
  </si>
  <si>
    <t>LE_07_01_CO_Recurso380</t>
  </si>
  <si>
    <t xml:space="preserve">La objetividad y la subjetividad en la mirada del observador </t>
  </si>
  <si>
    <t>Diario personal,objetividad,subjetividad</t>
  </si>
  <si>
    <t>LE_07_01_CO_Recurso390</t>
  </si>
  <si>
    <t>Define la objetividad y la subjetividad</t>
  </si>
  <si>
    <t>anotaciones objetivas,diario,personal,subjetivas</t>
  </si>
  <si>
    <t>LE_07_01_CO_Recurso400</t>
  </si>
  <si>
    <t>Refuerza tu aprendizaje: Analiza los fragmentos de un diario</t>
  </si>
  <si>
    <t>análisis,Diario personal,objetiva,subjetiva</t>
  </si>
  <si>
    <t>LE_07_01_CO_Recurso410</t>
  </si>
  <si>
    <t>Identifica las observaciones objetivas de un diario</t>
  </si>
  <si>
    <t>diario personal,partes diario personal</t>
  </si>
  <si>
    <t>LE_07_01_CO_Recurso420</t>
  </si>
  <si>
    <t>Escribe un diario</t>
  </si>
  <si>
    <t>Bram Stoker,diario personal,Drácula</t>
  </si>
  <si>
    <t>LE_07_01_CO_Recurso430</t>
  </si>
  <si>
    <t>Las partes de un diario</t>
  </si>
  <si>
    <t>Diario personal,escritura de un diario,estructura,partes de un diario</t>
  </si>
  <si>
    <t>LE_07_01_CO_Recurso440</t>
  </si>
  <si>
    <t>Literatura: clasifica los versos según su tipo de recurso literario</t>
  </si>
  <si>
    <t>figura retórica,Literatura,recurso fónico,recurso literario,recurso semántico,recurso sintáctico</t>
  </si>
  <si>
    <t>LE_07_01_CO_Recurso450</t>
  </si>
  <si>
    <t>Antología de textos: recursos literarios</t>
  </si>
  <si>
    <t>comparación,descripción,metáfora,narración,paralelismo,personificación,recursos literarios</t>
  </si>
  <si>
    <t>LE_07_01_CO_Recurso460</t>
  </si>
  <si>
    <t>Gramática: distingue frases y oraciones</t>
  </si>
  <si>
    <t>Frase,oración</t>
  </si>
  <si>
    <t>LE_07_01_CO_Recurso470</t>
  </si>
  <si>
    <t>Gramática: realiza el análisis morfosintáctico de una oración simple</t>
  </si>
  <si>
    <t>análisis,determinante,morfosintaxis,predicado,sujeto,SV</t>
  </si>
  <si>
    <t>LE_07_01_CO_Recurso480</t>
  </si>
  <si>
    <t>Comprensión textual: ¿quiénes pueden escribir un diario personal?</t>
  </si>
  <si>
    <t>comprensión textual,diario personal</t>
  </si>
  <si>
    <t>LE_07_01_CO_Recurso490</t>
  </si>
  <si>
    <t>Producción escrita: cómo elaborar un diario de viaje</t>
  </si>
  <si>
    <t>,diario,viajar,viaje</t>
  </si>
  <si>
    <t>LE_07_01_CO_Recurso500</t>
  </si>
  <si>
    <t>LE_07_01_CO_Recurso510</t>
  </si>
  <si>
    <t>diario personal,enunciados,frase,grafema g,grafema j,oración,recursos fónicos,recursos semánticos,recursos sintácticos</t>
  </si>
  <si>
    <t>LE_07_01_CO_Recurso520</t>
  </si>
  <si>
    <t>Refuerza tu aprendizaje: La función estética del lenguaje</t>
  </si>
  <si>
    <t>función estética,lenguaje,recursos fónicos,recursos semánticos,recursos sintácticos</t>
  </si>
  <si>
    <t>LE_07_01_CO_Recurso530</t>
  </si>
  <si>
    <t>Refuerza tu aprendizaje: Los enunciados</t>
  </si>
  <si>
    <t>oración,oración compuesta,oración simple</t>
  </si>
  <si>
    <t>LE_07_01_CO_Recurso540</t>
  </si>
  <si>
    <t>Refuerza tu aprendizaje: Uso del diario en contextos cotidianos</t>
  </si>
  <si>
    <t>contexto cotidiano,diario personal,lenguaje escrito</t>
  </si>
  <si>
    <t>LE_07_01_CO_Recurso550</t>
  </si>
  <si>
    <t>LE_07_01_CO_Recurso560</t>
  </si>
  <si>
    <t>LE_07_02_CO</t>
  </si>
  <si>
    <t>El género lírico</t>
  </si>
  <si>
    <t>Literatura: interpreta textos líricos descriptivos</t>
  </si>
  <si>
    <t>descripción,género lírico,géneros literarios,interpretación,poesía,textos</t>
  </si>
  <si>
    <t>LE_07_02_CO_Recurso010</t>
  </si>
  <si>
    <t xml:space="preserve">Semántica: determina el significado de palabras homónimas  </t>
  </si>
  <si>
    <t>palabras homónimas,significado</t>
  </si>
  <si>
    <t>LE_07_02_CO_Recurso020</t>
  </si>
  <si>
    <t>Semántica: completa el texto con las palabras adecuadas</t>
  </si>
  <si>
    <t>palabras polisémicas,polisemia,texto,tipos de palabras</t>
  </si>
  <si>
    <t>LE_07_02_CO_Recurso030</t>
  </si>
  <si>
    <t>Expresión oral: organiza las ideas de una exposición</t>
  </si>
  <si>
    <t>audio,exposición,expresión oral,internet,secuencia</t>
  </si>
  <si>
    <t>LE_07_02_CO_Recurso040</t>
  </si>
  <si>
    <t>Ética y comunicación: asocia a cada concepto su imagen correspondiente</t>
  </si>
  <si>
    <t>acto comunicativo,habla,lengua,lenguaje</t>
  </si>
  <si>
    <t>LE_07_02_CO_Recurso050</t>
  </si>
  <si>
    <t>Comunicación: analiza los medios de comunicación</t>
  </si>
  <si>
    <t>medios de comunicación,prensa,radio,televisión</t>
  </si>
  <si>
    <t>LE_07_02_CO_Recurso060</t>
  </si>
  <si>
    <t xml:space="preserve">El análisis de un texto lírico </t>
  </si>
  <si>
    <t>alejandrino,aliteración,calambur,cesura,cuarteto,decasílabo,diéresis,dodecasílabo,elipsis,endecasílabo,eneasílabo,estrofa,fónico,género lírico,género literario,hemistiquio,heptasílabo,hexasílabo,hipérbaton,hipérbole,literatura,metáfora,octonario,octosílabo,onomatopeya,oxímoron,paralelismo,pareado,pentadecasílabo,poema,recurso literario,rima,rima asonante,rima consonante,semántico,símil,sinalefa,sinéresis,sinestesia,sintáctico,soneto,terceto,tridecasílabo,verso</t>
  </si>
  <si>
    <t>LE_07_02_CO_Recurso070</t>
  </si>
  <si>
    <t>¿Cómo se miden los versos?</t>
  </si>
  <si>
    <t>acento,diéresis,género lírico,género literario,Literatura,medición,métrica,poema,sílaba métrica,sinalefa,sinéresis,subgénero literario,texto literario,verso</t>
  </si>
  <si>
    <t>LE_07_02_CO_Recurso080</t>
  </si>
  <si>
    <t xml:space="preserve">Mide los versos  </t>
  </si>
  <si>
    <t>acento final,diéresis,género lírico,género literario,hemistiquio,Literatura,medición,métrica,poema,poesía,sílaba métrica,sinalefa,sinéresis,subgénero literario,texto literario,verso,verso de arte mayor,verso de arte menor</t>
  </si>
  <si>
    <t>LE_07_02_CO_Recurso090</t>
  </si>
  <si>
    <t>¿Dónde está el énfasis?</t>
  </si>
  <si>
    <t>hablante lírico,lírica,objeto lírico,poema,poesía</t>
  </si>
  <si>
    <t>LE_07_02_CO_Recurso100</t>
  </si>
  <si>
    <t>Analiza un soneto de tipo narrativo</t>
  </si>
  <si>
    <t>estrofa,género lírico,Género literario,poesía,rima,soneto,verso</t>
  </si>
  <si>
    <t>LE_07_02_CO_Recurso110</t>
  </si>
  <si>
    <t>Examina el texto poético</t>
  </si>
  <si>
    <t>LE_07_02_CO_Recurso120</t>
  </si>
  <si>
    <t xml:space="preserve">Determina el tema de los fragmentos de los poemas </t>
  </si>
  <si>
    <t>comprensión auditiva,género lírico,género literario,literatura,poema,tema,texto lírico</t>
  </si>
  <si>
    <t>LE_07_02_CO_Recurso130</t>
  </si>
  <si>
    <t>Antología de textos: el género lírico</t>
  </si>
  <si>
    <t>estrofa,género lírico,poesía,poetas colombianos,verso</t>
  </si>
  <si>
    <t>LE_07_02_CO_Recurso140</t>
  </si>
  <si>
    <t>género lírico,hablante lírico,Lírica,objeto lírico,poema,poesía,rima</t>
  </si>
  <si>
    <t>LE_07_02_CO_Recurso150</t>
  </si>
  <si>
    <t>Analiza composiciones líricas</t>
  </si>
  <si>
    <t>LE_07_02_CO_Recurso160</t>
  </si>
  <si>
    <t>La homofonía</t>
  </si>
  <si>
    <t xml:space="preserve"> homonimia,diccionario,Homofonía</t>
  </si>
  <si>
    <t>LE_07_02_CO_Recurso170</t>
  </si>
  <si>
    <t xml:space="preserve">Reconoce la palabra homófona correcta </t>
  </si>
  <si>
    <t>homófona,homofonía,homógrafo,homonimia,homónimo,lexicografía,lexicología,ortografía,vocabulario</t>
  </si>
  <si>
    <t>LE_07_02_CO_Recurso180</t>
  </si>
  <si>
    <t>Relaciona los homónimos con su significado</t>
  </si>
  <si>
    <t>a,ha,homónima,homonimia,rebelar,revelar</t>
  </si>
  <si>
    <t>LE_07_02_CO_Recurso190</t>
  </si>
  <si>
    <t>Polisemia y homonimia</t>
  </si>
  <si>
    <t>acepción,definición,entrada,homonimia,lexicografía,lexicología,palabra,polisemia,semántica,vocabulario</t>
  </si>
  <si>
    <t>LE_07_02_CO_Recurso200</t>
  </si>
  <si>
    <t>Completa el texto con palabras homónimas y polisémicas</t>
  </si>
  <si>
    <t>diccionario,homonimia,polisemia</t>
  </si>
  <si>
    <t>LE_07_02_CO_Recurso210</t>
  </si>
  <si>
    <t>Resuelve el crucigrama sobre homonimia y paronimia</t>
  </si>
  <si>
    <t>homonimia,homónimo,léxico,paronimia,parónimos</t>
  </si>
  <si>
    <t>LE_07_02_CO_Recurso220</t>
  </si>
  <si>
    <t>La diferencia entre las palabras homónimas y las polisémicas</t>
  </si>
  <si>
    <t xml:space="preserve"> polisemia,diccionario,homonimia</t>
  </si>
  <si>
    <t>LE_07_02_CO_Recurso230</t>
  </si>
  <si>
    <t>Refuerza tu aprendizaje: La homonimia</t>
  </si>
  <si>
    <t>palabra polisémica,polisemia</t>
  </si>
  <si>
    <t>LE_07_02_CO_Recurso240</t>
  </si>
  <si>
    <t>Escucha atentamente la exposición</t>
  </si>
  <si>
    <t>exposición oral,presentación,texto expositivo</t>
  </si>
  <si>
    <t>LE_07_02_CO_Recurso250</t>
  </si>
  <si>
    <t>La exposición</t>
  </si>
  <si>
    <t>exposición,expresión oral</t>
  </si>
  <si>
    <t>LE_07_02_CO_Recurso260</t>
  </si>
  <si>
    <t>Refuerza tu aprendizaje: La exposición</t>
  </si>
  <si>
    <t>Exposición oral,texto expositivo</t>
  </si>
  <si>
    <t>LE_07_02_CO_Recurso270</t>
  </si>
  <si>
    <t>Los medios de comunicación escritos</t>
  </si>
  <si>
    <t>artículo,comunicación,internet,medios,periódico,prensa,publicidad</t>
  </si>
  <si>
    <t>LE_07_02_CO_Recurso280</t>
  </si>
  <si>
    <t>La estructura de un periódico</t>
  </si>
  <si>
    <t>comité de redacción,corrector,deportes,director,documentalista,economía,editorial,fotógrafo,internacional,maquetista,medios de comunicación,nacional,noticia,periódico,periodista,política,portada,prensa,redactor,reportero,sección,sociedad,titular</t>
  </si>
  <si>
    <t>LE_07_02_CO_Recurso290</t>
  </si>
  <si>
    <t xml:space="preserve">Lee y comprende una noticia </t>
  </si>
  <si>
    <t>autor,complemento del cuerpo,cuerpo,final,pie de foto,titular</t>
  </si>
  <si>
    <t>LE_07_02_CO_Recurso300</t>
  </si>
  <si>
    <t>El origen de la radio</t>
  </si>
  <si>
    <t>DI000534_CO</t>
  </si>
  <si>
    <t>auditivo,lenguaje sonoro,medio de comunicación,oral,radio,radiofónico,sonoro</t>
  </si>
  <si>
    <t>LE_07_02_CO_Recurso310</t>
  </si>
  <si>
    <t>El origen de la televisión</t>
  </si>
  <si>
    <t>audiovisual,emisión,lenguaje audiovisual,magnetoscopio,medio de comunicación,programa en diferido,programa en directo,televisión,televisión digital,televisión interactiva</t>
  </si>
  <si>
    <t>LE_07_02_CO_Recurso320</t>
  </si>
  <si>
    <t>La programación en la televisión</t>
  </si>
  <si>
    <t>argumentativo,cine,deportes,descriptivo,documental,expositivo,formato,informativo,narrativo,publicidad,televisión,televisivo,texto</t>
  </si>
  <si>
    <t>LE_07_02_CO_Recurso330</t>
  </si>
  <si>
    <t>Conoce las reglas de los foros y redes sociales</t>
  </si>
  <si>
    <t>foros,Internet,medios de comunicación,normativa</t>
  </si>
  <si>
    <t>LE_07_02_CO_Recurso340</t>
  </si>
  <si>
    <t>Corrige mensajes de redes sociales</t>
  </si>
  <si>
    <t>Internet,medios de comunicación,ortografía,redes sociales</t>
  </si>
  <si>
    <t>LE_07_02_CO_Recurso350</t>
  </si>
  <si>
    <t>Refuerza tu aprendizaje: Los medios de comunicación en la sociedad</t>
  </si>
  <si>
    <t>argumentativo,artículo,artículo de opinión,cine,comunicación,crítica,crónica,deportes,descriptivo,documental,editorial,expositivo,foro,informativo,Internet,medios,narrativo,noticia,periódico,prensa,publicidad,radio,redes sociales,televisión,texto</t>
  </si>
  <si>
    <t>LE_07_02_CO_Recurso360</t>
  </si>
  <si>
    <t>Completa el texto sobre los medios</t>
  </si>
  <si>
    <t>cine,conectados,entretenimiento,imagen,informar,internet,opinión,prensa,radio,real,televisión</t>
  </si>
  <si>
    <t>LE_07_02_CO_Recurso370</t>
  </si>
  <si>
    <t>Lenguaje, lengua y habla</t>
  </si>
  <si>
    <t>argot,comunicación,habla,jerga,lengua,lenguaje,nivel coloquial,nivel culto,norma,registro coloquial,registro lingüístico,registro literario,registro técnico,registro vulgar,situación comunicativa,variedad lingüística</t>
  </si>
  <si>
    <t>LE_07_02_CO_Recurso380</t>
  </si>
  <si>
    <t>Las funciones del lenguaje</t>
  </si>
  <si>
    <t>acto comunicativo,canal,código,comunicación,emisor,función apelativa,función del lenguaje,función estética,función expresiva,función fática,función metalingüística,función referencial,Lengua,lenguaje,mensaje,receptor,referente</t>
  </si>
  <si>
    <t>LE_07_02_CO_Recurso400</t>
  </si>
  <si>
    <t>Comprende los conceptos de lengua, lenguaje y habla</t>
  </si>
  <si>
    <t>comunicación humana,habla,idioma,Lengua,lenguaje,norma,registro lingüístico</t>
  </si>
  <si>
    <t>LE_07_02_CO_Recurso410</t>
  </si>
  <si>
    <t>Repasa los conceptos de lengua, lenguaje y habla</t>
  </si>
  <si>
    <t>habla,lengua,lenguaje</t>
  </si>
  <si>
    <t>LE_07_02_CO_Recurso420</t>
  </si>
  <si>
    <t>Refuerza tu aprendizaje: La lengua, el lenguaje y el habla</t>
  </si>
  <si>
    <t>LE_07_02_CO_Recurso430</t>
  </si>
  <si>
    <t>Determina el tipo de composición lírica</t>
  </si>
  <si>
    <t>género lírico,lírica,poema,poesía,rima,rima asonante,rima consonante,verso libre</t>
  </si>
  <si>
    <t>LE_07_02_CO_Recurso440</t>
  </si>
  <si>
    <t>Participa en la producción de una revista</t>
  </si>
  <si>
    <t>columnistas,contenido,director general,diseñadores gráficos,formato,periodistas,portada,redes sociales,revista,secciones</t>
  </si>
  <si>
    <t>LE_07_02_CO_Recurso450</t>
  </si>
  <si>
    <t>Asocia a cada texto lírico su tipo correspondiente</t>
  </si>
  <si>
    <t>Género lírico,lírica,poema,poema descriptivo,poema narrativo,poesía</t>
  </si>
  <si>
    <t>LE_07_02_CO_Recurso460</t>
  </si>
  <si>
    <t>Agrupa las etiquetas según el concepto</t>
  </si>
  <si>
    <t>habla,lengua,lenguaje,lenguajes</t>
  </si>
  <si>
    <t>LE_07_02_CO_Recurso470</t>
  </si>
  <si>
    <t>exposición,género lírico,habla,homonimia,lengua,lenguaje,medios de comunicación</t>
  </si>
  <si>
    <t>LE_07_02_CO_Recurso480</t>
  </si>
  <si>
    <t>LE_07_02_CO_Recurso490</t>
  </si>
  <si>
    <t>descriptivo,exposición,género lírico,homonimia,medios de comunicación,narrativo,poemas,prensa,radio,televisión</t>
  </si>
  <si>
    <t>LE_07_02_CO_Recurso500</t>
  </si>
  <si>
    <t>Organiza eventos importantes en el desarrollo de la radio</t>
  </si>
  <si>
    <t>historia,identidad,irlandeses,Marconi,Nacional Socialismo,poder,radio,revolución rusa</t>
  </si>
  <si>
    <t>LE_07_02_CO_Recurso510</t>
  </si>
  <si>
    <t>Señala los hechos relevantes para el desarrollo de la televisión</t>
  </si>
  <si>
    <t>aldea,Alemania,cable,digital,espacio,Estados,fotografía,global,interactiva,Londres,magnetoscopio,McLuhan,radio,satélite,teléfono,telégrafo,tiempo,transmisión,Unidos,vía</t>
  </si>
  <si>
    <t>LE_07_02_CO_Recurso520</t>
  </si>
  <si>
    <t>Relaciona los aportes cinematográficos con sus autores</t>
  </si>
  <si>
    <t>1970,Chaplin,cine,cinematógrafo,color,Donen,ficticias,Francis,George,Lumiére,Mamoulian,Méliès,mudo,musicales,Steven</t>
  </si>
  <si>
    <t>LE_07_02_CO_Recurso530</t>
  </si>
  <si>
    <t>El impacto de los inventos en los medios de comunicación</t>
  </si>
  <si>
    <t>audiovisual,auditivo,cine,entretenimiento,escritura,hipertextual,internet,medios,prensa,radio,responsabilidad,televisión</t>
  </si>
  <si>
    <t>LE_07_02_CO_Recurso540</t>
  </si>
  <si>
    <t>LE_07_03_CO</t>
  </si>
  <si>
    <t>La biografía</t>
  </si>
  <si>
    <t>Literatura: las composiciones líricas breves</t>
  </si>
  <si>
    <t>epigrama,género lírico,greguería,haiku,haikú,poesía,tanka</t>
  </si>
  <si>
    <t>LE_07_03_CO_Recurso010</t>
  </si>
  <si>
    <t>Gramática: asocia el tipo de complemento verbal con su ejemplo correspondiente</t>
  </si>
  <si>
    <t>atributo,complementos verbales,directo,indirecto</t>
  </si>
  <si>
    <t>LE_07_03_CO_Recurso020</t>
  </si>
  <si>
    <t>Ortografía: escribe la palabra correctamente</t>
  </si>
  <si>
    <t>ción,ortografía,palabras,sión</t>
  </si>
  <si>
    <t>LE_07_03_CO_Recurso030</t>
  </si>
  <si>
    <t xml:space="preserve">Ortografía: lee el texto y corrige las palabras </t>
  </si>
  <si>
    <t>c,ción,corrección,Ortografía,s,sión</t>
  </si>
  <si>
    <t>LE_07_03_CO_Recurso040</t>
  </si>
  <si>
    <t>Comprensión textual: escucha la biografía de tres grandes personajes</t>
  </si>
  <si>
    <t>audio,biografía,comprensión,Da Vinci,Mozart,Rulfo</t>
  </si>
  <si>
    <t>LE_07_03_CO_Recurso050</t>
  </si>
  <si>
    <t>Producción escrita: reflexiona sobre la intención de la biografía</t>
  </si>
  <si>
    <t>biografía,intención,textos biográficos</t>
  </si>
  <si>
    <t>LE_07_03_CO_Recurso060</t>
  </si>
  <si>
    <t>Las composiciones líricas breves</t>
  </si>
  <si>
    <t>caligrama,epigrama,greguerías,haiku,tanka</t>
  </si>
  <si>
    <t>LE_07_03_CO_Recurso070</t>
  </si>
  <si>
    <t>Escucha atentamente el haikú y el tanka</t>
  </si>
  <si>
    <t>breve,haiku,haikú,lírica,poesía,tanka</t>
  </si>
  <si>
    <t>LE_07_03_CO_Recurso080</t>
  </si>
  <si>
    <t>Interpreta los epigramas</t>
  </si>
  <si>
    <t>Composición,epigrama,lírica</t>
  </si>
  <si>
    <t>LE_07_03_CO_Recurso090</t>
  </si>
  <si>
    <t>El caligrama</t>
  </si>
  <si>
    <t>comprensión de texto,lectura</t>
  </si>
  <si>
    <t>LE_07_03_CO_Recurso100</t>
  </si>
  <si>
    <t>Responde las cuestiones sobre las greguerías</t>
  </si>
  <si>
    <t>composición,greguerías,lírica,poesía breve</t>
  </si>
  <si>
    <t>LE_07_03_CO_Recurso110</t>
  </si>
  <si>
    <t>Antología de textos: autores de composiciones líricas breves</t>
  </si>
  <si>
    <t>breve,caligrama,epigrama,greguería,haiku,haikú,lírica.poesía,tanka</t>
  </si>
  <si>
    <t>LE_07_03_CO_Recurso120</t>
  </si>
  <si>
    <t xml:space="preserve">Refuerza tu aprendizaje: Las composiciones líricas breves </t>
  </si>
  <si>
    <t>epigrama,greguerías,haiku,haikú,lírica,poesía,tanka</t>
  </si>
  <si>
    <t>LE_07_03_CO_Recurso130</t>
  </si>
  <si>
    <t>Refuerza tu aprendizaje: reconoce cada género</t>
  </si>
  <si>
    <t>epigrama,greguería,haiku,haikú,tanka</t>
  </si>
  <si>
    <t>LE_07_03_CO_Recurso140</t>
  </si>
  <si>
    <t>Los complementos verbales atributo, directo e indirecto</t>
  </si>
  <si>
    <t>atributo,complemento verbal,directo,indirecto</t>
  </si>
  <si>
    <t>LE_07_03_CO_Recurso150</t>
  </si>
  <si>
    <t>Señala las palabras que cumplen la función de complemento atributo</t>
  </si>
  <si>
    <t>atributo,complemento atributo,complemento verbal,verbo</t>
  </si>
  <si>
    <t>LE_07_03_CO_Recurso160</t>
  </si>
  <si>
    <t>Marca las palabras que cumplen la función de complemento directo</t>
  </si>
  <si>
    <t>complemento directo,complemento verbal,oración</t>
  </si>
  <si>
    <t>LE_07_03_CO_Recurso170</t>
  </si>
  <si>
    <t>Indica las palabras que cumplen la función de complemento indirecto</t>
  </si>
  <si>
    <t>complemento indirecto,complemento verbal,oración</t>
  </si>
  <si>
    <t>LE_07_03_CO_Recurso180</t>
  </si>
  <si>
    <t xml:space="preserve">Refuerza tu aprendizaje: Los complementos verbales atributo, directo e indirecto </t>
  </si>
  <si>
    <t>complemento atributo,complemento directo,complemento indirecto,Complemento verbal</t>
  </si>
  <si>
    <t>LE_07_03_CO_Recurso190</t>
  </si>
  <si>
    <t xml:space="preserve">Las palabras terminadas en   -sión y -ción </t>
  </si>
  <si>
    <t>c,ción,ortografía,palabras terminadas en -ción,palabras terminadas en -sión,s,sión</t>
  </si>
  <si>
    <t>LE_07_03_CO_Recurso200</t>
  </si>
  <si>
    <t>Escribe correctamente los sustantivos con el sufijo -sión</t>
  </si>
  <si>
    <t>sión,sufijos,sustantivos,uso de la s</t>
  </si>
  <si>
    <t>LE_07_03_CO_Recurso210</t>
  </si>
  <si>
    <t xml:space="preserve">Dictado de palabras terminadas en -sión y -ción </t>
  </si>
  <si>
    <t>-ción,dictado,ortografía,-sión,sufijos,uso de la c,uso de la s</t>
  </si>
  <si>
    <t>LE_07_03_CO_Recurso220</t>
  </si>
  <si>
    <t>Refuerza tu aprendizaje: Las palabras terminadas en -sión y -ción</t>
  </si>
  <si>
    <t>ción,ortografía,palabras terminadas en ción,palabras terminadas en sión,sión,sufijo</t>
  </si>
  <si>
    <t>LE_07_03_CO_Recurso230</t>
  </si>
  <si>
    <t>Selecciona la palabra escrita correctamente</t>
  </si>
  <si>
    <t>ción,-ción,sión,-sión,sufijo</t>
  </si>
  <si>
    <t>LE_07_03_CO_Recurso240</t>
  </si>
  <si>
    <t>Biografía,Elena Poniatowska,personaje,texto biográfico,vida</t>
  </si>
  <si>
    <t>LE_07_03_CO_Recurso250</t>
  </si>
  <si>
    <t>Escucha la biografía y organiza los sucesos cronológicamente</t>
  </si>
  <si>
    <t>biografía,cronología,datos,fechas</t>
  </si>
  <si>
    <t>LE_07_03_CO_Recurso260</t>
  </si>
  <si>
    <t xml:space="preserve">Refuerza tu aprendizaje: La biografía </t>
  </si>
  <si>
    <t>biografía,comprensión textual</t>
  </si>
  <si>
    <t>LE_07_03_CO_Recurso270</t>
  </si>
  <si>
    <t>Lee los fragmentos de biografías y responde las preguntas</t>
  </si>
  <si>
    <t>autores,biografía,fragmentos,texto biográfico</t>
  </si>
  <si>
    <t>LE_07_03_CO_Recurso280</t>
  </si>
  <si>
    <t>Escribe una biografía</t>
  </si>
  <si>
    <t>biografía,características,comprensión de lectura,escribe</t>
  </si>
  <si>
    <t>LE_07_03_CO_Recurso290</t>
  </si>
  <si>
    <t>Refuerza tu aprendizaje: redacta tu autobiografía</t>
  </si>
  <si>
    <t>autobiografía,biografía,redacción</t>
  </si>
  <si>
    <t>LE_07_03_CO_Recurso300</t>
  </si>
  <si>
    <t>Investiga sobre las composiciones líricas breves</t>
  </si>
  <si>
    <t>breve,cuentos de ise,lírica,tanka</t>
  </si>
  <si>
    <t>LE_07_03_CO_Recurso310</t>
  </si>
  <si>
    <t>Clasifica las oraciones de acuerdo al complemento verbal</t>
  </si>
  <si>
    <t>complemento atributo,complemento directo,complemento indirecto,complemento verbal</t>
  </si>
  <si>
    <t>LE_07_03_CO_Recurso320</t>
  </si>
  <si>
    <t>Ordena una biografía</t>
  </si>
  <si>
    <t>biografía,estructura,expositivo,orden,texto expositivo</t>
  </si>
  <si>
    <t>LE_07_03_CO_Recurso330</t>
  </si>
  <si>
    <t>Crucigrama de datos biográficos</t>
  </si>
  <si>
    <t>biografía,crucigrama,datos biográficos,García Márquez</t>
  </si>
  <si>
    <t>LE_07_03_CO_Recurso340</t>
  </si>
  <si>
    <t>biografía,-ción,complemento atributo,complemento directo,complemento indirecto,epigrama,formas poéticas breves,greguería,haiku,haikú,-sión</t>
  </si>
  <si>
    <t>LE_07_03_CO_Recurso350</t>
  </si>
  <si>
    <t>LE_07_03_CO_Recurso360</t>
  </si>
  <si>
    <t>atributo,biografía,breve,c,ción,complementos verbales,directo,indirecto,lírica,poesía,s,sión</t>
  </si>
  <si>
    <t>LE_07_03_CO_Recurso370</t>
  </si>
  <si>
    <t>LE_07_04_CO</t>
  </si>
  <si>
    <t>El género dramático</t>
  </si>
  <si>
    <t xml:space="preserve">Literatura: responde las preguntas sobre fragmentos de comedias </t>
  </si>
  <si>
    <t>comedia,guion teatral,teatro</t>
  </si>
  <si>
    <t>LE_07_04_CO_Recurso010</t>
  </si>
  <si>
    <t xml:space="preserve">Semántica: identifica palabras parónimas </t>
  </si>
  <si>
    <t>palabras parónimas,paronimia,parónimo</t>
  </si>
  <si>
    <t>LE_07_04_CO_Recurso020</t>
  </si>
  <si>
    <t>Semántica: relaciona los vocablos parónimos con su significado</t>
  </si>
  <si>
    <t>parónimas,paronimia,parónimos</t>
  </si>
  <si>
    <t>LE_07_04_CO_Recurso030</t>
  </si>
  <si>
    <t xml:space="preserve">Expresión oral: prepárate para una mesa redonda sobre la comedia </t>
  </si>
  <si>
    <t>comedia,mesa redonda</t>
  </si>
  <si>
    <t>LE_07_04_CO_Recurso040</t>
  </si>
  <si>
    <t xml:space="preserve">Sistemas simbólicos: interpreta las historietas </t>
  </si>
  <si>
    <t>cómic,historieta</t>
  </si>
  <si>
    <t>LE_07_04_CO_Recurso050</t>
  </si>
  <si>
    <t>Ética y comunicación: asocia a cada elemento su definición correspondiente</t>
  </si>
  <si>
    <t>canal,comunicación,elementos de la comunicación,emisor,receptor</t>
  </si>
  <si>
    <t>LE_07_04_CO_Recurso060</t>
  </si>
  <si>
    <t xml:space="preserve">El análisis de un texto dramático </t>
  </si>
  <si>
    <t>acotación,acto,diálogo,escena,espacio,género dramático,género literario,historia,literatura,monólogo,personaje,texto dramático,tiempo</t>
  </si>
  <si>
    <t>LE_07_04_CO_Recurso070</t>
  </si>
  <si>
    <t>Los orígenes del teatro occidental</t>
  </si>
  <si>
    <t>género dramático,género teatral,Literatura,origen del teatro,subgénero dramático</t>
  </si>
  <si>
    <t>LE_07_04_CO_Recurso080</t>
  </si>
  <si>
    <t>La tragedia</t>
  </si>
  <si>
    <t>acto,antagonista,conflicto,cuadro,desarrollo,desenlace,escena,estructura,género dramático,género teatral,nudo,personaje,personaje principal,personaje secundario,planteamiento,presentación,protagonista,secundario,subgénero teatral,texto dramático,texto teatral,tragedia</t>
  </si>
  <si>
    <t>LE_07_04_CO_Recurso090</t>
  </si>
  <si>
    <t>Examina fragmentos de Edipo Rey</t>
  </si>
  <si>
    <t>género dramático,género teatral,Literatura,texto dramático,texto teatral,tragedia</t>
  </si>
  <si>
    <t>LE_07_04_CO_Recurso100</t>
  </si>
  <si>
    <t>Relaciona fragmentos de Antígona con su enunciado equivalente</t>
  </si>
  <si>
    <t>género dramático,género teatral,Literatura,teatro,texto dramático,texto teatral</t>
  </si>
  <si>
    <t>LE_07_04_CO_Recurso110</t>
  </si>
  <si>
    <t>Reconoce los personajes de la tragedia</t>
  </si>
  <si>
    <t>antagonista,género dramático,género teatral,Literatura,personaje,personaje dinámico,personaje estático,personaje plano,personaje redondo,personaje secundario,protagonista,teatro,texto dramático,texto teatral</t>
  </si>
  <si>
    <t>LE_07_04_CO_Recurso120</t>
  </si>
  <si>
    <t>La comedia</t>
  </si>
  <si>
    <t>comedia,crítica,diálogo,diálogo absurdo,género dramático,género teatral,humor,personaje,protagonista,sátira,subgénero teatral,texto dramático,texto teatral</t>
  </si>
  <si>
    <t>LE_07_04_CO_Recurso130</t>
  </si>
  <si>
    <t>Escribe correctamente los fragmentos cómicos</t>
  </si>
  <si>
    <t>comedia,género dramático,género teatral,teatro,texto dramático,texto teatral</t>
  </si>
  <si>
    <t>LE_07_04_CO_Recurso140</t>
  </si>
  <si>
    <t>Completa un texto sobre las características de la comedia</t>
  </si>
  <si>
    <t>comedia,género dramático,género teatral,subgénero dramático,teatro,texto cómico,texto dramático,texto teatral</t>
  </si>
  <si>
    <t>LE_07_04_CO_Recurso150</t>
  </si>
  <si>
    <t>Diferencias entre los subgéneros dramáticos</t>
  </si>
  <si>
    <t>comedia,drama,género dramático,género teatral,subgénero dramático,teatro,texto dramático,tragedia</t>
  </si>
  <si>
    <t>LE_07_04_CO_Recurso160</t>
  </si>
  <si>
    <t xml:space="preserve">El teatro de sombras </t>
  </si>
  <si>
    <t>oriental,sombras,teatro</t>
  </si>
  <si>
    <t>LE_07_04_CO_Recurso170</t>
  </si>
  <si>
    <t>LE_07_04_CO_Recurso180</t>
  </si>
  <si>
    <t>comedia,drama,género literario,literatura,teatro,tragedia</t>
  </si>
  <si>
    <t>LE_07_04_CO_Recurso190</t>
  </si>
  <si>
    <t>Identifica las características básicas de un texto dramático</t>
  </si>
  <si>
    <t>acotación,acto,aparte,conflicto,cuadro,diálogo,escena,género dramático,género teatral,intervención,monólogo,nudo,personaje,protagonista,texto dramático,texto teatral</t>
  </si>
  <si>
    <t>LE_07_04_CO_Recurso200</t>
  </si>
  <si>
    <t>La paronimia</t>
  </si>
  <si>
    <t xml:space="preserve"> paronimia,semántica</t>
  </si>
  <si>
    <t>LE_07_04_CO_Recurso210</t>
  </si>
  <si>
    <t>Asocia la palabra con la oración correcta</t>
  </si>
  <si>
    <t>léxico,parónima,paronimia</t>
  </si>
  <si>
    <t>LE_07_04_CO_Recurso220</t>
  </si>
  <si>
    <t>Completa un texto con palabras parónimas</t>
  </si>
  <si>
    <t>léxico,parónimo</t>
  </si>
  <si>
    <t>LE_07_04_CO_Recurso230</t>
  </si>
  <si>
    <t>Resuelve el crucigrama de palabras parónimas</t>
  </si>
  <si>
    <t>léxico,ll,ortografía,parónimo,y</t>
  </si>
  <si>
    <t>LE_07_04_CO_Recurso240</t>
  </si>
  <si>
    <t>Refuerza tu aprendizaje: La paronimia</t>
  </si>
  <si>
    <t>homofonía,paronimia,relación semántica,semejanza acústica</t>
  </si>
  <si>
    <t>LE_07_04_CO_Recurso250</t>
  </si>
  <si>
    <t>Atiende a la intervención de una mesa redonda</t>
  </si>
  <si>
    <t>audio,intervención,mesa redonda,secuencia</t>
  </si>
  <si>
    <t>LE_07_04_CO_Recurso260</t>
  </si>
  <si>
    <t>La mesa redonda</t>
  </si>
  <si>
    <t>expresión oral,mesa redonda</t>
  </si>
  <si>
    <t>LE_07_04_CO_Recurso270</t>
  </si>
  <si>
    <t>Refuerza tu aprendizaje: La mesa redonda</t>
  </si>
  <si>
    <t>mesa redonda</t>
  </si>
  <si>
    <t>LE_07_04_CO_Recurso280</t>
  </si>
  <si>
    <t>Los componentes de la historieta</t>
  </si>
  <si>
    <t>bocadillo,cartela,cómic,diálogo,historieta,línea de movimiento,literatura,personaje,viñeta</t>
  </si>
  <si>
    <t>LE_07_04_CO_Recurso290</t>
  </si>
  <si>
    <t>Los elementos en la viñeta</t>
  </si>
  <si>
    <t>bocadillo,cartela,cómic,diálogo,línea de movimiento,literatura,personaje,viñeta</t>
  </si>
  <si>
    <t>LE_07_04_CO_Recurso300</t>
  </si>
  <si>
    <t>Cuatro hitos de la historieta</t>
  </si>
  <si>
    <t>Corto,historieta,Hombre araña,Mafalda,maltés,Maus,sistemas simbólicos,Spiderman</t>
  </si>
  <si>
    <t>LE_07_04_CO_Recurso310</t>
  </si>
  <si>
    <t>Refuerza tu aprendizaje: La historieta</t>
  </si>
  <si>
    <t>cómic,historieta,Quino,tira cómica,viñeta</t>
  </si>
  <si>
    <t>LE_07_04_CO_Recurso320</t>
  </si>
  <si>
    <t>Los elementos clave de la historieta</t>
  </si>
  <si>
    <t>bocadillo,cómic,globo,historieta,viñeta</t>
  </si>
  <si>
    <t>LE_07_04_CO_Recurso330</t>
  </si>
  <si>
    <t>Los elementos de la comunicación y las funciones del lenguaje</t>
  </si>
  <si>
    <t>canal,código,contexto,elementos de la comunicación,emisor,función conativa,función estética,función expresiva,función fática,función metalingüística,función referencial,funciones del lenguaje,mensaje,receptor</t>
  </si>
  <si>
    <t>LE_07_04_CO_Recurso340</t>
  </si>
  <si>
    <t>Analiza los elementos de la comunicación</t>
  </si>
  <si>
    <t>código,comunicación,contexto,elementos de la comunicación,emisor,feedback,mensaje,receptor,retroalimentación,situación</t>
  </si>
  <si>
    <t>LE_07_04_CO_Recurso350</t>
  </si>
  <si>
    <t>Identifica los principales elementos de la comunicación</t>
  </si>
  <si>
    <t>canal,código,contexto,elementos de la comunicación,emisor,mensaje,receptor</t>
  </si>
  <si>
    <t>LE_07_04_CO_Recurso360</t>
  </si>
  <si>
    <t xml:space="preserve">Refuerza tu aprendizaje: Los elementos de la comunicación y las funciones del lenguaje </t>
  </si>
  <si>
    <t>canal,código,comunicación,emisor,funciones del lenguaje,mensaje,receptor</t>
  </si>
  <si>
    <t>LE_07_04_CO_Recurso370</t>
  </si>
  <si>
    <t>Comprende un fragmento de Don Juan Tenorio</t>
  </si>
  <si>
    <t>comprensión de texto,drama,lectura,teatro</t>
  </si>
  <si>
    <t>LE_07_04_CO_Recurso380</t>
  </si>
  <si>
    <t>Participa en una mesa redonda sobre el género dramático en la Antigüedad</t>
  </si>
  <si>
    <t>Antigüedad,antiguo,drama,mesa redonda,teatro</t>
  </si>
  <si>
    <t>LE_07_04_CO_Recurso390</t>
  </si>
  <si>
    <t>Asocia los elementos de la historieta con sus ejemplos</t>
  </si>
  <si>
    <t>bocadillo,cómic,historieta,onomatopeya,viñeta</t>
  </si>
  <si>
    <t>LE_07_04_CO_Recurso400</t>
  </si>
  <si>
    <t>elementos de la comunicación,funciones del lenguaje,género dramático,historieta,mesa redonda,paronimia</t>
  </si>
  <si>
    <t>LE_07_04_CO_Recurso410</t>
  </si>
  <si>
    <t>LE_07_04_CO_Recurso420</t>
  </si>
  <si>
    <t>LE_07_04_CO_Recurso430</t>
  </si>
  <si>
    <t>LE_07_05_CO</t>
  </si>
  <si>
    <t>La infografía</t>
  </si>
  <si>
    <t>Literatura: comprende fragmentos de obras teatrales modernas</t>
  </si>
  <si>
    <t>acotaciones,Beckett,guión teatral,Ionesco,moderno,teatro,teatro moderno</t>
  </si>
  <si>
    <t>LE_07_05_CO_Recurso010</t>
  </si>
  <si>
    <t>Gramática: señala el complemento circunstancial</t>
  </si>
  <si>
    <t>circunstancial,complemento circunstancial,complementos,oración</t>
  </si>
  <si>
    <t>LE_07_05_CO_Recurso020</t>
  </si>
  <si>
    <t>Ortografía: escribe las palabras con dígrafos</t>
  </si>
  <si>
    <t>ch,dígrafo,ll,qu,rr</t>
  </si>
  <si>
    <t>LE_07_05_CO_Recurso030</t>
  </si>
  <si>
    <t>Ortografía: corrige palabras con dígrafos</t>
  </si>
  <si>
    <t>ch,dígrafos,ll,qu,rr</t>
  </si>
  <si>
    <t>LE_07_05_CO_Recurso040</t>
  </si>
  <si>
    <t>Comprensión textual: responde las preguntas sobre la infografía</t>
  </si>
  <si>
    <t>infografía,lenguaje visual</t>
  </si>
  <si>
    <t>LE_07_05_CO_Recurso050</t>
  </si>
  <si>
    <t>Producción escrita: reflexiona sobre la infografía</t>
  </si>
  <si>
    <t>Infografía1</t>
  </si>
  <si>
    <t>infografía,intención de la infografía,lenguaje visual,visual</t>
  </si>
  <si>
    <t>LE_07_05_CO_Recurso060</t>
  </si>
  <si>
    <t>El teatro moderno</t>
  </si>
  <si>
    <t>Beckett,Brecht,Ibsen,teatro del absurdo,teatro épico,teatro moderno</t>
  </si>
  <si>
    <t>LE_07_05_CO_Recurso070</t>
  </si>
  <si>
    <t>Comprende obras representativas del teatro épico</t>
  </si>
  <si>
    <t>Bertolt Brecht,teatro de la alienación,teatro de la política,teatro dialéctico,teatro épico</t>
  </si>
  <si>
    <t>LE_07_05_CO_Recurso080</t>
  </si>
  <si>
    <t>Comprende obras representativas del teatro del absurdo</t>
  </si>
  <si>
    <t>Beckett,Eugène,Ionesco,Samuel,Teatro del absurdo</t>
  </si>
  <si>
    <t>LE_07_05_CO_Recurso090</t>
  </si>
  <si>
    <t>Las compañías de teatro actuales</t>
  </si>
  <si>
    <t>clown,lenguajes combinados,performance,teatro,teatro callejero,teatro contemporáneo,teatro multimedia</t>
  </si>
  <si>
    <t>LE_07_05_CO_Recurso100</t>
  </si>
  <si>
    <t>Antología de textos: el teatro moderno</t>
  </si>
  <si>
    <t>Beckett,Brecht,Buenaventura,contemporáneo,moderno,teatro,teatro moderno</t>
  </si>
  <si>
    <t>LE_07_05_CO_Recurso110</t>
  </si>
  <si>
    <t>Refuerza tu aprendizaje: El teatro moderno</t>
  </si>
  <si>
    <t>teatro,teatro contemporáneo,teatro en la actualidad,teatro moderno</t>
  </si>
  <si>
    <t>LE_07_05_CO_Recurso120</t>
  </si>
  <si>
    <t>Escribe un texto dramático breve</t>
  </si>
  <si>
    <t>acotación,dramaturgo,teatro</t>
  </si>
  <si>
    <t>LE_07_05_CO_Recurso130</t>
  </si>
  <si>
    <t>El complemento circunstancial</t>
  </si>
  <si>
    <t>cantidad,compañía,complemento circunstancial,finalidad,instrumento,lugar,modo,tiempo</t>
  </si>
  <si>
    <t>LE_07_05_CO_Recurso140</t>
  </si>
  <si>
    <t>Identifica los diferentes complementos</t>
  </si>
  <si>
    <t>cantidad,compañía,complemento circunstancial,complemento directo,complemento indirecto,finalidad,instrumento,lugar,modo,tiempo</t>
  </si>
  <si>
    <t>LE_07_05_CO_Recurso150</t>
  </si>
  <si>
    <t>Relaciona tipos de complementos circunstanciales</t>
  </si>
  <si>
    <t>cantidad,complemento circunstancial,lugar,modo,tiempo</t>
  </si>
  <si>
    <t>LE_07_05_CO_Recurso160</t>
  </si>
  <si>
    <t>¿De qué complemento circunstancial se trata?</t>
  </si>
  <si>
    <t>LE_07_05_CO_Recurso170</t>
  </si>
  <si>
    <t>Forma oraciones con complementos circunstanciales</t>
  </si>
  <si>
    <t>complemento circunstancial,oración,sintaxis</t>
  </si>
  <si>
    <t>LE_07_05_CO_Recurso180</t>
  </si>
  <si>
    <t>Clasifica complementos circunstanciales</t>
  </si>
  <si>
    <t>complemento circunstancial,sintaxis</t>
  </si>
  <si>
    <t>LE_07_05_CO_Recurso190</t>
  </si>
  <si>
    <t>Refuerza tu aprendizaje: Los complementos circunstanciales</t>
  </si>
  <si>
    <t>circunstancial,complemento,complemento circunstancial,oración,partes</t>
  </si>
  <si>
    <t>LE_07_05_CO_Recurso200</t>
  </si>
  <si>
    <t>Los dígrafos</t>
  </si>
  <si>
    <t>LE_07_05_CO_Recurso210</t>
  </si>
  <si>
    <t>Escribe correctamente las palabras</t>
  </si>
  <si>
    <t>dígrafo,ll,palabras con ll,palabras con rr,rr</t>
  </si>
  <si>
    <t>LE_07_05_CO_Recurso220</t>
  </si>
  <si>
    <t>Selecciona la palabra correcta</t>
  </si>
  <si>
    <t>ch,dígrafo,palabras con ch,palabras con qu,q,qu</t>
  </si>
  <si>
    <t>LE_07_05_CO_Recurso230</t>
  </si>
  <si>
    <t>Resuelve el crucigrama sobre los dígrafos</t>
  </si>
  <si>
    <t>dígrafos,ll,palabras que se escriben con ch,qu,rr</t>
  </si>
  <si>
    <t>LE_07_05_CO_Recurso240</t>
  </si>
  <si>
    <t>Refuerza tu aprendizaje: Los dígrafos</t>
  </si>
  <si>
    <t>LE_07_05_CO_Recurso250</t>
  </si>
  <si>
    <t>Infografía Aulas siglo XXI</t>
  </si>
  <si>
    <t>comprensión,infografía,lenguaje visual,visual</t>
  </si>
  <si>
    <t>LE_07_05_CO_Recurso260</t>
  </si>
  <si>
    <t>Interpreta las imágenes</t>
  </si>
  <si>
    <t>imagen,imágenes,interpretación</t>
  </si>
  <si>
    <t>LE_07_05_CO_Recurso270</t>
  </si>
  <si>
    <t>Refuerza tu aprendizaje: La infografía</t>
  </si>
  <si>
    <t>arte,imagen,imágenes,infografía,interpretación,interpretación de imágenes</t>
  </si>
  <si>
    <t>LE_07_05_CO_Recurso280</t>
  </si>
  <si>
    <t>Los conceptos clave de la infografía</t>
  </si>
  <si>
    <t>LE_07_05_CO_Recurso290</t>
  </si>
  <si>
    <t>Señala las partes de la infografía</t>
  </si>
  <si>
    <t>infografía,lenguaje visual,partes de la infografía,textual,visual</t>
  </si>
  <si>
    <t>LE_07_05_CO_Recurso300</t>
  </si>
  <si>
    <t>Realiza una infografía</t>
  </si>
  <si>
    <t>infografía,lenguaje visual,realizar,visual</t>
  </si>
  <si>
    <t>LE_07_05_CO_Recurso310</t>
  </si>
  <si>
    <t>Refuerza tu aprendizaje: Realiza una infografía</t>
  </si>
  <si>
    <t>infografía,lenguaje visual,visual</t>
  </si>
  <si>
    <t>LE_07_05_CO_Recurso320</t>
  </si>
  <si>
    <t>Resuelve el crucigrama sobre el teatro</t>
  </si>
  <si>
    <t>género dramático,léxico,teatro,vocabulario</t>
  </si>
  <si>
    <t>LE_07_05_CO_Recurso330</t>
  </si>
  <si>
    <t>Crea una escena teatral</t>
  </si>
  <si>
    <t>director,escena,escenografía,representación,teatro,webquest</t>
  </si>
  <si>
    <t>LE_07_05_CO_Recurso340</t>
  </si>
  <si>
    <t>cantidad y modo,complemento circunstancial,lugar,tiempo</t>
  </si>
  <si>
    <t>LE_07_05_CO_Recurso350</t>
  </si>
  <si>
    <t>Ejercita la interpretación de imágenes</t>
  </si>
  <si>
    <t>LE_07_05_CO_Recurso360</t>
  </si>
  <si>
    <t>Ordena los pasos para elaborar una infografía</t>
  </si>
  <si>
    <t>infografía,proceso,secuencia</t>
  </si>
  <si>
    <t>LE_07_05_CO_Recurso370</t>
  </si>
  <si>
    <t>ch,complemento circunstancial,dígrafos,infografía,qu,rr,teatro</t>
  </si>
  <si>
    <t>LE_07_05_CO_Recurso380</t>
  </si>
  <si>
    <t>LE_07_05_CO_Recurso390</t>
  </si>
  <si>
    <t xml:space="preserve"> qu,ch,circunstancial,complementos circunstanciales,dígrafos,infografía,ll,rr,teatro,teatro moderno</t>
  </si>
  <si>
    <t>LE_07_05_CO_Recurso400</t>
  </si>
  <si>
    <t>LE_07_06_CO</t>
  </si>
  <si>
    <t>El género narrativo</t>
  </si>
  <si>
    <t xml:space="preserve">Literatura: estudia textos narrativos </t>
  </si>
  <si>
    <t>cuento,fábula,género narrativo,novela</t>
  </si>
  <si>
    <t>LE_07_06_CO_Recurso010</t>
  </si>
  <si>
    <t>Semántica: reemplaza las palabras baúl</t>
  </si>
  <si>
    <t>palabras baúl,términos comodín</t>
  </si>
  <si>
    <t>LE_07_06_CO_Recurso020</t>
  </si>
  <si>
    <t>Semántica: sustituye la palabra "cosa"</t>
  </si>
  <si>
    <t>palabras baúl,palabras comodín</t>
  </si>
  <si>
    <t>LE_07_06_CO_Recurso030</t>
  </si>
  <si>
    <t xml:space="preserve">Expresión oral: examina cuñas radiales </t>
  </si>
  <si>
    <t>cuña,la cuña radial,la publicidad,la radio,radiofónica</t>
  </si>
  <si>
    <t>LE_07_06_CO_Recurso040</t>
  </si>
  <si>
    <t>Comunicación: analiza las finalidades de los medios</t>
  </si>
  <si>
    <t>informar,medios de comunicación,persuadir</t>
  </si>
  <si>
    <t>LE_07_06_CO_Recurso050</t>
  </si>
  <si>
    <t>Ética y comunicación: clasifica los enunciados</t>
  </si>
  <si>
    <t>comunicación,lenguaje formal,lenguaje informal</t>
  </si>
  <si>
    <t>LE_07_06_CO_Recurso060</t>
  </si>
  <si>
    <t>La estructura de la narración</t>
  </si>
  <si>
    <t>acción,desenlace,elementos de la narración,estructura interna,formas del discurso,marco narrativo,narración,narrador,nudo,personaje,personajes secundarios,presentación,problema,protagonista,texto narrativo,tiempo de la narración</t>
  </si>
  <si>
    <t>LE_07_06_CO_Recurso070</t>
  </si>
  <si>
    <t>Identifica el tipo de narrador</t>
  </si>
  <si>
    <t>narración,narración literaria,narrador,narrador en primera persona,narrador en tercera persona,narrador externo,narrador interno,narrador objetivo,narrador observador,narrador omnisciente,narrador personaje,narrador protagonista,narrador subjetivo,texto narrativo</t>
  </si>
  <si>
    <t>LE_07_06_CO_Recurso080</t>
  </si>
  <si>
    <t>Los elementos narrativos</t>
  </si>
  <si>
    <t>acción,acción de los personajes,comunicación,desenlace,lugar,marco narrativo,narración literaria,narrador,narrador observador,narrador omnisciente,narrador personaje,nudo,personaje,presentación,problema,protagonista,texto narrativo,tiempo</t>
  </si>
  <si>
    <t>LE_07_06_CO_Recurso090</t>
  </si>
  <si>
    <t>Comprende un texto narrativo</t>
  </si>
  <si>
    <t>comprensión de texto,género narrativo,lectura</t>
  </si>
  <si>
    <t>LE_07_06_CO_Recurso100</t>
  </si>
  <si>
    <t>Estudia el mito</t>
  </si>
  <si>
    <t>características mito,mito,mitología,personajes míticos</t>
  </si>
  <si>
    <t>LE_07_06_CO_Recurso110</t>
  </si>
  <si>
    <t>Antología de textos: el género narrativo</t>
  </si>
  <si>
    <t>Antología de textos narrativos</t>
  </si>
  <si>
    <t>analepsis,flash-back,géneros textuales,in extrema res,in media res,narración,narrador,objetivo personajes,omnisciente,prolepsis,protagonista,secundario,tiempo</t>
  </si>
  <si>
    <t>LE_07_06_CO_Recurso120</t>
  </si>
  <si>
    <t>narrador,predicado,protagonista,sujeto</t>
  </si>
  <si>
    <t>LE_07_06_CO_Recurso130</t>
  </si>
  <si>
    <t>Comprende la estructura de una narración</t>
  </si>
  <si>
    <t>composición,Comprensión,desenlace,escritura,estructura,introducción,narración,nudo,redacción,relato,texto</t>
  </si>
  <si>
    <t>LE_07_06_CO_Recurso140</t>
  </si>
  <si>
    <t>Las palabras baúl</t>
  </si>
  <si>
    <t>baúl,comodín,palabras baúl,semántica</t>
  </si>
  <si>
    <t>LE_07_06_CO_Recurso150</t>
  </si>
  <si>
    <t>Corrige las palabras comodín</t>
  </si>
  <si>
    <t>baúl,comodín,palabras baúl,palabras comodín,palabras polisémicas</t>
  </si>
  <si>
    <t>LE_07_06_CO_Recurso160</t>
  </si>
  <si>
    <t>Encuentra sustitutos para las palabras baúl</t>
  </si>
  <si>
    <t xml:space="preserve"> cosa, palabras comodín, palabras polisémicas,palabras baúl</t>
  </si>
  <si>
    <t>LE_07_06_CO_Recurso170</t>
  </si>
  <si>
    <t>Refuerza tu aprendizaje: Las palabras baúl</t>
  </si>
  <si>
    <t xml:space="preserve"> palabras comodín, palabras polisémicas,Palabras baúl</t>
  </si>
  <si>
    <t>LE_07_06_CO_Recurso180</t>
  </si>
  <si>
    <t>Analiza cuñas radiales</t>
  </si>
  <si>
    <t>cuña,cuña radial,expresión oral,oral,radial,radio</t>
  </si>
  <si>
    <t>LE_07_06_CO_Recurso190</t>
  </si>
  <si>
    <t>La cuña radial</t>
  </si>
  <si>
    <t>cuña,cuña radial,publicidad,radial,radio</t>
  </si>
  <si>
    <t>LE_07_06_CO_Recurso200</t>
  </si>
  <si>
    <t>Refuerza tu aprendizaje: La cuña radial</t>
  </si>
  <si>
    <t>cuña,cuña radial,radial,radifónica,radiofónico</t>
  </si>
  <si>
    <t>LE_07_06_CO_Recurso210</t>
  </si>
  <si>
    <t>Las finalidades de los medios</t>
  </si>
  <si>
    <t>convencer,crear opinión,diversión,educar,entretener,finalidad,hechos,informar,medios,opiniones,persuadir</t>
  </si>
  <si>
    <t>LE_07_06_CO_Recurso220</t>
  </si>
  <si>
    <t>Los canales de la información</t>
  </si>
  <si>
    <t>canal,canales masivos,canales personales,comunicación masiva,comunicación personal,elementos de la comunicación,información</t>
  </si>
  <si>
    <t>LE_07_06_CO_Recurso230</t>
  </si>
  <si>
    <t>La persuasión en la publicidad</t>
  </si>
  <si>
    <t>anuncio,anuncio publicitario,comunicación persuasiva,eslogan,logotipo,marca,medio de comunicación,persuadir,publicidad,título</t>
  </si>
  <si>
    <t>LE_07_06_CO_Recurso240</t>
  </si>
  <si>
    <t>Interpreta fragmentos de artículos de opinión</t>
  </si>
  <si>
    <t>artículo de opinión,medios de comunicación,opinión,prensa</t>
  </si>
  <si>
    <t>LE_07_06_CO_Recurso250</t>
  </si>
  <si>
    <t>Relaciona las funciones</t>
  </si>
  <si>
    <t>finalidad de la comunicación,intención comunicativa,medios de comunicación,propósito comunicativo</t>
  </si>
  <si>
    <t>LE_07_06_CO_Recurso260</t>
  </si>
  <si>
    <t>Redacta una noticia</t>
  </si>
  <si>
    <t>articulista,locutor,medios de comunicación,noticia,periodista,presentados,redactor</t>
  </si>
  <si>
    <t>LE_07_06_CO_Recurso270</t>
  </si>
  <si>
    <t>Refuerza tu aprendizaje: Las finalidades de los medios de comunicación</t>
  </si>
  <si>
    <t>anuncio,argumento,carta al director,derivación,eslogan,radio,revista,televisión</t>
  </si>
  <si>
    <t>LE_07_06_CO_Recurso280</t>
  </si>
  <si>
    <t>Los niveles de la lengua</t>
  </si>
  <si>
    <t>comunicación,Lengua,lenguaje,nivel coloquial,nivel culto,nivel estándar,nivel familiar,nivel vulgar,variedad de la lengua</t>
  </si>
  <si>
    <t>LE_07_06_CO_Recurso290</t>
  </si>
  <si>
    <t>Asocia los contextos con los niveles de la lengua</t>
  </si>
  <si>
    <t>Lengua,lenguaje,nivel coloquial,nivel culto,nivel de lengua,nivel estándar,nivel familiar,nivel vulgar</t>
  </si>
  <si>
    <t>LE_07_06_CO_Recurso300</t>
  </si>
  <si>
    <t>Sustituye las palabras por sinónimos de nivel culto</t>
  </si>
  <si>
    <t>Lengua,lenguaje,nivel culto,sinonimia,sinónimo</t>
  </si>
  <si>
    <t>LE_07_06_CO_Recurso310</t>
  </si>
  <si>
    <t>Determina a qué nivel de la lengua pertenece la oración</t>
  </si>
  <si>
    <t>LE_07_06_CO_Recurso320</t>
  </si>
  <si>
    <t>Refuerza tu aprendizaje: El contexto y la adecuación del mensaje</t>
  </si>
  <si>
    <t>canal,código,comunicación,contexto,emisor,finalidad,función  emotiva,función apelativa,función conativa,función de contacto,función del lenguaje,función estética,función expresiva,función fática,función metalingüística,función poética,función referencial,función representativa,Lengua,lenguaje,medio,mensaje,nivel coloquial,nivel culto,nivel estándar,nivel familiar,nivel vulgar,receptor,referente,situación,variedad de la lengua</t>
  </si>
  <si>
    <t>LE_07_06_CO_Recurso330</t>
  </si>
  <si>
    <t>Proyecto: relata un mito precolombino</t>
  </si>
  <si>
    <t>cuiba,mito,mitología,narración,precolombino,relato</t>
  </si>
  <si>
    <t>LE_07_06_CO_Recurso340</t>
  </si>
  <si>
    <t>Las características de la cuña radial</t>
  </si>
  <si>
    <t>cuña,cuña radial,radio,radiofónica,radoifónico</t>
  </si>
  <si>
    <t>LE_07_06_CO_Recurso350</t>
  </si>
  <si>
    <t>Resuelve el crucigrama sobre los medios</t>
  </si>
  <si>
    <t>audiovisuales,escritos,medios de comunicación,orales,prensa,radio,televisión</t>
  </si>
  <si>
    <t>LE_07_06_CO_Recurso360</t>
  </si>
  <si>
    <t>Utiliza el nivel de la lengua adecuado</t>
  </si>
  <si>
    <t>LE_07_06_CO_Recurso370</t>
  </si>
  <si>
    <t>género narrativo,medios de comunicación,mito,palabras baúl</t>
  </si>
  <si>
    <t>LE_07_06_CO_Recurso380</t>
  </si>
  <si>
    <t>LE_07_06_CO_Recurso390</t>
  </si>
  <si>
    <t>LE_07_06_CO_Recurso400</t>
  </si>
  <si>
    <t>LE_07_07_CO</t>
  </si>
  <si>
    <t>El artículo editorial</t>
  </si>
  <si>
    <t>Literatura: comprende fragmentos novelescos</t>
  </si>
  <si>
    <t>novela,novela de aventuras,novela de misterio</t>
  </si>
  <si>
    <t>LE_07_07_CO_Recurso010</t>
  </si>
  <si>
    <t>Gramática: clasifica las oraciones</t>
  </si>
  <si>
    <t>oración intransitiva,oración transitiva</t>
  </si>
  <si>
    <t>LE_07_07_CO_Recurso020</t>
  </si>
  <si>
    <t>Ortografía: selecciona el signo correspondiente</t>
  </si>
  <si>
    <t>comillas,puntos suspensivos</t>
  </si>
  <si>
    <t>LE_07_07_CO_Recurso030</t>
  </si>
  <si>
    <t>Ortografía: incluye los signos faltantes en las oraciones</t>
  </si>
  <si>
    <t>LE_07_07_CO_Recurso040</t>
  </si>
  <si>
    <t>Comprensión textual: las características del editorial</t>
  </si>
  <si>
    <t>artículo editorial,editorial,el editorial,medios de comunicación ,texto argumentativo</t>
  </si>
  <si>
    <t>LE_07_07_CO_Recurso050</t>
  </si>
  <si>
    <t>Producción escrita: reflexiona sobre el editorial</t>
  </si>
  <si>
    <t>artículo editorial,editorial,el editorial</t>
  </si>
  <si>
    <t>LE_07_07_CO_Recurso060</t>
  </si>
  <si>
    <t>La novela</t>
  </si>
  <si>
    <t>características,género novelesco,modernidad,novela</t>
  </si>
  <si>
    <t>LE_07_07_CO_Recurso070</t>
  </si>
  <si>
    <t>Los tipos de novelas</t>
  </si>
  <si>
    <t>clasificación de las novelas,género novelesco,novela,tipos de novelas</t>
  </si>
  <si>
    <t>LE_07_07_CO_Recurso080</t>
  </si>
  <si>
    <t>Examina fragmentos de Fahrenheit 451</t>
  </si>
  <si>
    <t>Bradbury,ciencia,ciencia ficción,Fahrenheit 451,ficción,novela,Ray Bradbury</t>
  </si>
  <si>
    <t>LE_07_07_CO_Recurso090</t>
  </si>
  <si>
    <t>Don Quijote de la Mancha</t>
  </si>
  <si>
    <t>Cervantes,Don Quijote,novela,novela moderna</t>
  </si>
  <si>
    <t>LE_07_07_CO_Recurso100</t>
  </si>
  <si>
    <t>Antología de textos: la novela</t>
  </si>
  <si>
    <t>género novelesco,narrativa,novela</t>
  </si>
  <si>
    <t>LE_07_07_CO_Recurso120</t>
  </si>
  <si>
    <t>Refuerza tu aprendizaje: La novela</t>
  </si>
  <si>
    <t>LE_07_07_CO_Recurso130</t>
  </si>
  <si>
    <t>Pon en orden los acontecimientos novelescos</t>
  </si>
  <si>
    <t>narración,novela,realismo</t>
  </si>
  <si>
    <t>LE_07_07_CO_Recurso140</t>
  </si>
  <si>
    <t>La oración transitiva e intransitiva</t>
  </si>
  <si>
    <t>complemento directo,oración,oración intransitiva,oración simple,oración transitiva,sintaxis,verbo intransitivo,verbo transitivo</t>
  </si>
  <si>
    <t>LE_07_07_CO_Recurso150</t>
  </si>
  <si>
    <t>Señala las oraciones transitivas</t>
  </si>
  <si>
    <t>complemento directo,oración transitiva,verbo transitivo</t>
  </si>
  <si>
    <t>LE_07_07_CO_Recurso160</t>
  </si>
  <si>
    <t>Identifica las oraciones intransitivas</t>
  </si>
  <si>
    <t>, verbo intransitivo,oración intransitiva</t>
  </si>
  <si>
    <t>LE_07_07_CO_Recurso170</t>
  </si>
  <si>
    <t>Reconoce oraciones transitivas e intransitivas</t>
  </si>
  <si>
    <t>complemento directo,complemento indirecto,oración,oración intransitiva,oración transitiva,verbo intransitivo,verbo transitivo</t>
  </si>
  <si>
    <t>LE_07_07_CO_Recurso180</t>
  </si>
  <si>
    <t>Refuerza tu aprendizaje: Las oraciones transitivas e intransitivas</t>
  </si>
  <si>
    <t>complemento directo,oración intransitiva,oración transitiva,verbo intransitivo,verbo transitivo</t>
  </si>
  <si>
    <t>LE_07_07_CO_Recurso190</t>
  </si>
  <si>
    <t>Los puntos suspensivos y las comillas</t>
  </si>
  <si>
    <t>comillas,ortografía,puntos,puntos suspensivos,suspensivos</t>
  </si>
  <si>
    <t>LE_07_07_CO_Recurso200</t>
  </si>
  <si>
    <t>Asocia el ejemplo con el uso de los puntos suspensivos</t>
  </si>
  <si>
    <t>ortografía,puntos suspensivos,puntuación</t>
  </si>
  <si>
    <t>LE_07_07_CO_Recurso210</t>
  </si>
  <si>
    <t>Reemplaza correctamente los signos</t>
  </si>
  <si>
    <t>comillas,puntos suspensivos,signos de puntuación</t>
  </si>
  <si>
    <t>LE_07_07_CO_Recurso220</t>
  </si>
  <si>
    <t>Refuerza tu aprendizaje: Los puntos suspensivos y las comillas</t>
  </si>
  <si>
    <t>comillas,puntos suspensivos,puntuación,signos de puntuación</t>
  </si>
  <si>
    <t>LE_07_07_CO_Recurso230</t>
  </si>
  <si>
    <t>artículo editorial,características,editorial</t>
  </si>
  <si>
    <t>LE_07_07_CO_Recurso250</t>
  </si>
  <si>
    <t>Infiere información de un editorial</t>
  </si>
  <si>
    <t>artículo editorial,editorial,inferencia</t>
  </si>
  <si>
    <t>LE_07_07_CO_Recurso260</t>
  </si>
  <si>
    <t>Refuerza tu aprendizaje: El editorial</t>
  </si>
  <si>
    <t>artículo editorial,editorial,opinión</t>
  </si>
  <si>
    <t>LE_07_07_CO_Recurso270</t>
  </si>
  <si>
    <t>Responde las preguntas sobre el editorial</t>
  </si>
  <si>
    <t>artículo editorial,editorial</t>
  </si>
  <si>
    <t>LE_07_07_CO_Recurso280</t>
  </si>
  <si>
    <t>Escribe un editorial</t>
  </si>
  <si>
    <t>artículo,artículo editorial,características,editorial,producción escrita</t>
  </si>
  <si>
    <t>LE_07_07_CO_Recurso300</t>
  </si>
  <si>
    <t>Refuerza tu aprendizaje: Escribe un editorial</t>
  </si>
  <si>
    <t>LE_07_07_CO_Recurso310</t>
  </si>
  <si>
    <t>Reflexiona sobre los límites del género novelesco</t>
  </si>
  <si>
    <t>Camilo José Cela,Cela,género novelesco,novela,relato</t>
  </si>
  <si>
    <t>LE_07_07_CO_Recurso320</t>
  </si>
  <si>
    <t>Completa el texto sobre las clases de oraciones</t>
  </si>
  <si>
    <t>complemento directo,oración,oración intransitiva,oración transitiva,verbo intransitivo,verbo transitivo</t>
  </si>
  <si>
    <t>LE_07_07_CO_Recurso330</t>
  </si>
  <si>
    <t>Ordena los pasos para realizar un editorial</t>
  </si>
  <si>
    <t>artículo editorial,editorial,estructura,orden</t>
  </si>
  <si>
    <t>LE_07_07_CO_Recurso350</t>
  </si>
  <si>
    <t>artículo editorial,comillas,novela,oraciones intransitivas,oraciones transitivas,puntos suspensivos</t>
  </si>
  <si>
    <t>LE_07_07_CO_Recurso360</t>
  </si>
  <si>
    <t>LE_07_07_CO_Recurso370</t>
  </si>
  <si>
    <t>comillas,editorial,novela,oraciones intransitivas,oraciones transitivas,puntos suspensivos</t>
  </si>
  <si>
    <t>LE_07_07_CO_Recurso380</t>
  </si>
  <si>
    <t>LE_07_08_CO</t>
  </si>
  <si>
    <t>La novela gótica</t>
  </si>
  <si>
    <t>Literatura: examina fragmentos de novelas góticas</t>
  </si>
  <si>
    <t>narrador,novela,novela gótica</t>
  </si>
  <si>
    <t>LE_07_08_CO_Recurso010</t>
  </si>
  <si>
    <t>Semántica: indica el orden de las palabras en el diccionario</t>
  </si>
  <si>
    <t>diccionario,orden alfebético</t>
  </si>
  <si>
    <t>LE_07_08_CO_Recurso020</t>
  </si>
  <si>
    <t>Semántica: asocia palabras con su definición</t>
  </si>
  <si>
    <t>definición,diccionario,entrada</t>
  </si>
  <si>
    <t>LE_07_08_CO_Recurso030</t>
  </si>
  <si>
    <t>Expresión oral: responde las preguntas sobre el juego de roles</t>
  </si>
  <si>
    <t xml:space="preserve">juego de roles,técnica de expresión oral </t>
  </si>
  <si>
    <t>LE_07_08_CO_Recurso040</t>
  </si>
  <si>
    <t xml:space="preserve">Sistemas simbólicos: las características de la caricatura </t>
  </si>
  <si>
    <t>caricatura,crítica social ,sátira</t>
  </si>
  <si>
    <t>LE_07_08_CO_Recurso050</t>
  </si>
  <si>
    <t>Ética y comunicación: asocia cada discurso con su respectiva función</t>
  </si>
  <si>
    <t>discurso,ética y comunicación,funciones del lenguaje</t>
  </si>
  <si>
    <t>LE_07_08_CO_Recurso060</t>
  </si>
  <si>
    <t>características,gótica,gótico,novela,novela gótica,romanticismo</t>
  </si>
  <si>
    <t>LE_07_08_CO_Recurso070</t>
  </si>
  <si>
    <t>Examina fragmentos de El castillo de Otranto</t>
  </si>
  <si>
    <t>castillo,El castillo de Otranto,gótica,gótico,Horace Walpole,novela,novela gótica,otranto,Walpole</t>
  </si>
  <si>
    <t>LE_07_08_CO_Recurso080</t>
  </si>
  <si>
    <t>El cine de terror y la novela gótica</t>
  </si>
  <si>
    <t>cine,cine de terror,novela,novela gótica,terror</t>
  </si>
  <si>
    <t>LE_07_08_CO_Recurso100</t>
  </si>
  <si>
    <t>Antología de textos: la novela gótica</t>
  </si>
  <si>
    <t>gótica,gótico,Hawthorne,Irving,Leroux,novela,novela gótica</t>
  </si>
  <si>
    <t>LE_07_08_CO_Recurso110</t>
  </si>
  <si>
    <t>Refuerza tu aprendizaje: La novela gótica</t>
  </si>
  <si>
    <t>gótica,gótico,novela,novela gótica</t>
  </si>
  <si>
    <t>LE_07_08_CO_Recurso120</t>
  </si>
  <si>
    <t>Completa el texto sobre la novela gótica</t>
  </si>
  <si>
    <t>LE_07_08_CO_Recurso130</t>
  </si>
  <si>
    <t>El diccionario</t>
  </si>
  <si>
    <t>El diccionario: actividad,El diccionario: solución actividad</t>
  </si>
  <si>
    <t>artículo,definición,diccionario,léxico,lexicografía,vocabulario</t>
  </si>
  <si>
    <t>LE_07_08_CO_Recurso140</t>
  </si>
  <si>
    <t>Clasifica entradas en tipos de diccionario</t>
  </si>
  <si>
    <t>artículo,artículo de diccionario,bilingüe,definición,diccionario,diccionario bilingüe,diccionario de sinónimo y antónimo,diccionario enciclopédico,diccionario técnico,dicionario normativo,enciclopédico,entrada,léxico,lexicografía,normativo,técnico,vocabulario</t>
  </si>
  <si>
    <t>LE_07_08_CO_Recurso150</t>
  </si>
  <si>
    <t>Identifica tipos de diccionarios</t>
  </si>
  <si>
    <t>diccionario,enciclopedia,fuente,obra de consulta</t>
  </si>
  <si>
    <t>LE_07_08_CO_Recurso160</t>
  </si>
  <si>
    <t>Refuerza tu aprendizaje: El diccionario</t>
  </si>
  <si>
    <t>adjetivo,diccionario,nombre,preposición,sintagma nominal</t>
  </si>
  <si>
    <t>LE_07_08_CO_Recurso170</t>
  </si>
  <si>
    <t>Completa el texto sobre el juego de roles</t>
  </si>
  <si>
    <t>caracterización,dinámica grupal,juego,juego de roles,personajes,rol,roles,situaciones hipotéticas</t>
  </si>
  <si>
    <t>LE_07_08_CO_Recurso180</t>
  </si>
  <si>
    <t xml:space="preserve">Participa en un juego de roles </t>
  </si>
  <si>
    <t>11 de septiembre,expresión oral,juego,juego de roles,rol,septiembre</t>
  </si>
  <si>
    <t>LE_07_08_CO_Recurso190</t>
  </si>
  <si>
    <t>Refuerza tu aprendizaje: El juego de roles</t>
  </si>
  <si>
    <t>dinámica,juego,juego de roles,personajes,rol,roles</t>
  </si>
  <si>
    <t>LE_07_08_CO_Recurso200</t>
  </si>
  <si>
    <t>La caricatura</t>
  </si>
  <si>
    <t>caricatura</t>
  </si>
  <si>
    <t>LE_07_08_CO_Recurso210</t>
  </si>
  <si>
    <t>Examina una caricatura</t>
  </si>
  <si>
    <t>,caricatura,caricaturesco</t>
  </si>
  <si>
    <t>LE_07_08_CO_Recurso220</t>
  </si>
  <si>
    <t>¿Quién es el personaje caricaturizado?</t>
  </si>
  <si>
    <t>autorretrato,caricatura,comunicación,descripción física,descripción moral,descripción objetiva,descripción subjetiva,etopeya,narración,prosopografía,retrato</t>
  </si>
  <si>
    <t>LE_07_08_CO_Recurso230</t>
  </si>
  <si>
    <t>Refuerza tu aprendizaje: La caricatura</t>
  </si>
  <si>
    <t>caricatura,cartoon,historietas</t>
  </si>
  <si>
    <t>LE_07_08_CO_Recurso240</t>
  </si>
  <si>
    <t>¿Se adecúa al contexto?</t>
  </si>
  <si>
    <t>canal,comunicación,contexto,emisor,finalidad,Lengua,lenguaje,medio,nivel coloquial,nivel culto,nivel estándar,nivel familiar,nivel vulgar,receptor,situación,tema,variedad de la lengua</t>
  </si>
  <si>
    <t>LE_07_08_CO_Recurso260</t>
  </si>
  <si>
    <t>Escucha los discursos</t>
  </si>
  <si>
    <t>discurso,elaboración adecuada de discursos</t>
  </si>
  <si>
    <t>LE_07_08_CO_Recurso270</t>
  </si>
  <si>
    <t>Refuerza tu aprendizaje: La elaboración de discursos apropiados</t>
  </si>
  <si>
    <t>adecuación,coherencia,cohesión,discurso,factores de la comunicación</t>
  </si>
  <si>
    <t>LE_07_08_CO_Recurso280</t>
  </si>
  <si>
    <t>Responde las preguntas sobre la elaboración de discursos</t>
  </si>
  <si>
    <t>acto comunicativo,adecuación,coherencia,cohesión,discurso,situación comunicativa</t>
  </si>
  <si>
    <t>LE_07_08_CO_Recurso290</t>
  </si>
  <si>
    <t>Escribe un relato gótico</t>
  </si>
  <si>
    <t>gótica,gótico,novela gótica,relato,relato gótico</t>
  </si>
  <si>
    <t>LE_07_08_CO_Recurso300</t>
  </si>
  <si>
    <t>Aprende a utilizar correctamente el diccionario</t>
  </si>
  <si>
    <t>comprensión de texto,diccionario,lectura</t>
  </si>
  <si>
    <t>LE_07_08_CO_Recurso310</t>
  </si>
  <si>
    <t>Ordena los pasos para realizar un juego de roles</t>
  </si>
  <si>
    <t>juego de roles,ordenar pasos,personajes,secuencia</t>
  </si>
  <si>
    <t>LE_07_08_CO_Recurso320</t>
  </si>
  <si>
    <t>Los recursos de las caricaturas</t>
  </si>
  <si>
    <t>caricaturas,historietas,recursos de la caricatura</t>
  </si>
  <si>
    <t>LE_07_08_CO_Recurso330</t>
  </si>
  <si>
    <t>caricatura,diccionario,elaboración de discursos apropiados,novela gótica</t>
  </si>
  <si>
    <t>LE_07_08_CO_Recurso340</t>
  </si>
  <si>
    <t>LE_07_08_CO_Recurso350</t>
  </si>
  <si>
    <t>adecuación de discursos,caricatura,diccionario,novela gótica</t>
  </si>
  <si>
    <t>LE_07_08_CO_Recurso360</t>
  </si>
  <si>
    <t>LE_08_01_CO</t>
  </si>
  <si>
    <t>El anuncio publicitario</t>
  </si>
  <si>
    <t>Literatura: reconoce las características de la época precolombina</t>
  </si>
  <si>
    <t>Colombia,Literatura precolombina</t>
  </si>
  <si>
    <t>LE_08_01_CO_Recurso010</t>
  </si>
  <si>
    <t>Gramática: identifica las clases de oraciones</t>
  </si>
  <si>
    <t>Elementos de la oración,Palabras invariables,Palabras variables</t>
  </si>
  <si>
    <t>LE_08_01_CO_Recurso020</t>
  </si>
  <si>
    <t>Ortografía: clasifica las palabras</t>
  </si>
  <si>
    <t>LE_08_01_CO_Recurso030</t>
  </si>
  <si>
    <t>Comprensión textual: las características del anuncio publicitario</t>
  </si>
  <si>
    <t xml:space="preserve"> intencionalidad,anuncio publicitario</t>
  </si>
  <si>
    <t>LE_08_01_CO_Recurso040</t>
  </si>
  <si>
    <t>Comprensión textual: elementos de la publicidad</t>
  </si>
  <si>
    <t xml:space="preserve"> expresiones idiomáticas, regionalismo,anuncio publicitario</t>
  </si>
  <si>
    <t>LE_08_01_CO_Recurso050</t>
  </si>
  <si>
    <t>Producción textual: explica los elementos de un anuncio publicitario</t>
  </si>
  <si>
    <t>anuncio publicitario,elementos</t>
  </si>
  <si>
    <t>LE_08_01_CO_Recurso060</t>
  </si>
  <si>
    <t>Las culturas doradas de Colombia precolombina</t>
  </si>
  <si>
    <t>Colombia precolombina,culturas doradas,Indígenas,muiscas,quimbayas,taironas</t>
  </si>
  <si>
    <t>LE_08_01_CO_Recurso070</t>
  </si>
  <si>
    <t>Identifica el periodo precolombino</t>
  </si>
  <si>
    <t>América,Colombia,periodo Posclásico,periodo Precolombino</t>
  </si>
  <si>
    <t>LE_08_01_CO_Recurso080</t>
  </si>
  <si>
    <t>Las culturas precolombinas en Colombia</t>
  </si>
  <si>
    <t xml:space="preserve"> calima, muisca, quimbaya, san agustín, sinú, tairona, tayrona, zenú.,culturas preoclombinas</t>
  </si>
  <si>
    <t>LE_08_01_CO_Recurso090</t>
  </si>
  <si>
    <t>Selecciona el contexto de la época prehispánica</t>
  </si>
  <si>
    <t xml:space="preserve"> América, Colombia, Prehispánico,Clásico,Posclásico</t>
  </si>
  <si>
    <t>LE_08_01_CO_Recurso100</t>
  </si>
  <si>
    <t xml:space="preserve">Conoce el mito de Chiminigagua </t>
  </si>
  <si>
    <t xml:space="preserve"> cultura precolombina, mito,Chiminigagua,contexto religioso</t>
  </si>
  <si>
    <t>LE_08_01_CO_Recurso110</t>
  </si>
  <si>
    <t>La leyenda de Yurupary</t>
  </si>
  <si>
    <t>Colombia,epopeya,Leyenda,mito,Yurupary</t>
  </si>
  <si>
    <t>LE_08_01_CO_Recurso120</t>
  </si>
  <si>
    <t>Refuerza tu aprendizaje: El mito y la leyenda en Colombia</t>
  </si>
  <si>
    <t>Colombia,culturas precolombinas,leyenda,mito</t>
  </si>
  <si>
    <t>LE_08_01_CO_Recurso130</t>
  </si>
  <si>
    <t xml:space="preserve">Refuerza tu aprendizaje:  La literatura de la época precolombina  </t>
  </si>
  <si>
    <t xml:space="preserve"> Colombia, época precolombina, literatura prehispánica, periodo prehispánico,literatura precolombina</t>
  </si>
  <si>
    <t>LE_08_01_CO_Recurso140</t>
  </si>
  <si>
    <t>Refuerza tu aprendizaje: Antología de leyendas precolombinas</t>
  </si>
  <si>
    <t xml:space="preserve"> achagua, leyenda, mito, tradición oral, yurupary,literatura precolombina</t>
  </si>
  <si>
    <t>LE_08_01_CO_Recurso150</t>
  </si>
  <si>
    <t xml:space="preserve">Las oraciones reflexivas y las oraciones recíprocas </t>
  </si>
  <si>
    <t xml:space="preserve"> complemento indirecto,complemento directo,oración recíproca,oración recíproca directa e indirecta,oración reflexiva,oración reflexiva directa e indirecta,pronombres reflexivos,verbo</t>
  </si>
  <si>
    <t>LE_08_01_CO_Recurso160</t>
  </si>
  <si>
    <t>Identifica las oraciones reflexivas</t>
  </si>
  <si>
    <t>gramática,oración reflexiva,oraciones,Oraciones reflexivas,reflexivas</t>
  </si>
  <si>
    <t>LE_08_01_CO_Recurso170</t>
  </si>
  <si>
    <t>Comprende los elementos de las oraciones recíprocas</t>
  </si>
  <si>
    <t>gramática,oraciones recíprocas,recíprocas directas e indirectas</t>
  </si>
  <si>
    <t>LE_08_01_CO_Recurso180</t>
  </si>
  <si>
    <t xml:space="preserve">Reconoce las oraciones reflexivas y recíprocas </t>
  </si>
  <si>
    <t>gramática,oración recíproca,oración reflexiva,oraciones,oraciones recíprocas,Oraciones reflexivas,recíprocas,reflexivas</t>
  </si>
  <si>
    <t>LE_08_01_CO_Recurso190</t>
  </si>
  <si>
    <t>Refuerza tu aprendizaje: Diferencia las oraciones reflexivas de las recíprocas</t>
  </si>
  <si>
    <t>LE_08_01_CO_Recurso200</t>
  </si>
  <si>
    <t>Los diptongos y los hiatos</t>
  </si>
  <si>
    <t>acento,acentuación,aguda,bisílaba,diptongo,esdrújula,hiato,llana,monosílaba,ortografía,palabra aguda,palabra esdrújula,palabra llana,reglas de acentuación,sílaba,sílaba átona,sílaba tónica,tetrasílaba,tilde,triptongo,trisílaba,vocal,vocal abierta,vocal cerrada,vocal débil,vocal fuerte</t>
  </si>
  <si>
    <t>LE_08_01_CO_Recurso210</t>
  </si>
  <si>
    <t>Refuerza tu aprendizaje: Uso de las oraciones reflexivas y recíprocas</t>
  </si>
  <si>
    <t xml:space="preserve"> reflexivas,oraciones,recíprocas</t>
  </si>
  <si>
    <t>LE_08_01_CO_Recurso220</t>
  </si>
  <si>
    <t>Identifica las palabras con diptongo</t>
  </si>
  <si>
    <t>acentuación,Diptongo,ortografía,separación silábica</t>
  </si>
  <si>
    <t>LE_08_01_CO_Recurso230</t>
  </si>
  <si>
    <t>Resuelve el crucigrama sobre palabras con diptongo</t>
  </si>
  <si>
    <t>acentuación,ortografía</t>
  </si>
  <si>
    <t>LE_08_01_CO_Recurso240</t>
  </si>
  <si>
    <t>Descubre las palabras con hiato</t>
  </si>
  <si>
    <t>acentuación,hiato,ortografía</t>
  </si>
  <si>
    <t>LE_08_01_CO_Recurso250</t>
  </si>
  <si>
    <t>Identifica las palabras con triptongo</t>
  </si>
  <si>
    <t>acentuación,ortografía,triptongo</t>
  </si>
  <si>
    <t>LE_08_01_CO_Recurso260</t>
  </si>
  <si>
    <t>Refuerza tu aprendizaje: Diferencia las palabras con hiato, diptongo y triptongo</t>
  </si>
  <si>
    <t>LE_08_01_CO_Recurso270</t>
  </si>
  <si>
    <t>Refuerza tu aprendizaje: Agrupa palabras según su clasificación</t>
  </si>
  <si>
    <t>LE_08_01_CO_Recurso280</t>
  </si>
  <si>
    <t>Refuerza tu aprendizaje: El diptongo, el triptongo y el hiato</t>
  </si>
  <si>
    <t>diptongo,hiato,sílaba,triptongo,vocal</t>
  </si>
  <si>
    <t>LE_08_01_CO_Recurso290</t>
  </si>
  <si>
    <t>anuncio publicitario,Publicidad,textos persuasivos</t>
  </si>
  <si>
    <t>LE_08_01_CO_Recurso300</t>
  </si>
  <si>
    <t xml:space="preserve">El anuncio publicitario: la intención comunicativa </t>
  </si>
  <si>
    <t>anuncio publicitario,comprensión textual,estrategias de lectura,intencionalidad de la comunicación,publicidad,textos persuasivos</t>
  </si>
  <si>
    <t>LE_08_01_CO_Recurso310</t>
  </si>
  <si>
    <t>Reconoce las características de un anuncio publicitario</t>
  </si>
  <si>
    <t>publicidad partes eslogan producto descripción</t>
  </si>
  <si>
    <t>LE_08_01_CO_Recurso320</t>
  </si>
  <si>
    <t>Refuerza tu aprendizaje: Cómo comprender un anuncio publicitario</t>
  </si>
  <si>
    <t>anuncio publicitario,comunicación persuasiva,estrategias de lectura,lectura crítica,mensaje publicitario,publicidad</t>
  </si>
  <si>
    <t>LE_08_01_CO_Recurso330</t>
  </si>
  <si>
    <t>Refuerza tu aprendizaje: El anuncio publicitario</t>
  </si>
  <si>
    <t xml:space="preserve"> análisis, periódicos, publicitario, revistas,anuncio</t>
  </si>
  <si>
    <t>LE_08_01_CO_Recurso340</t>
  </si>
  <si>
    <t>Cómo producir un anuncio publicitario</t>
  </si>
  <si>
    <t>Modelos de anuncios publicitarios</t>
  </si>
  <si>
    <t>anuncio publicitario,comunicación persuasiva,proceso de escritura,producción escrita</t>
  </si>
  <si>
    <t>LE_08_01_CO_Recurso350</t>
  </si>
  <si>
    <t>Elabora un anuncio publicitario</t>
  </si>
  <si>
    <t>anuncio publicitario,comunicación persuasiva,producción escrita,publicidad</t>
  </si>
  <si>
    <t>LE_08_01_CO_Recurso360</t>
  </si>
  <si>
    <t>Refuerza tu aprendizaje: interpreta anuncios</t>
  </si>
  <si>
    <t xml:space="preserve"> eslogan, mensaje, producto,anuncio publicitario,destinatario,emisor</t>
  </si>
  <si>
    <t>LE_08_01_CO_Recurso370</t>
  </si>
  <si>
    <t>Literatura: comprende narraciones de mitos precolombinos</t>
  </si>
  <si>
    <t xml:space="preserve"> leyenda, mito,literatura colombiana,literatura precolombina,narración</t>
  </si>
  <si>
    <t>LE_08_01_CO_Recurso380</t>
  </si>
  <si>
    <t>Gramática: analiza oraciones reflexivas y recíprocas</t>
  </si>
  <si>
    <t>gramática,oraciones recíprocas,oraciones reflexivas</t>
  </si>
  <si>
    <t>LE_08_01_CO_Recurso390</t>
  </si>
  <si>
    <t xml:space="preserve">Comprensión textual: infiere la intencionalidad </t>
  </si>
  <si>
    <t xml:space="preserve"> mensaje, receptor,anuncio publicitario</t>
  </si>
  <si>
    <t>LE_08_01_CO_Recurso400</t>
  </si>
  <si>
    <t>Producción textual: completa un anuncio publicitario</t>
  </si>
  <si>
    <t xml:space="preserve"> anuncio publicitario,redacción</t>
  </si>
  <si>
    <t>LE_08_01_CO_Recurso410</t>
  </si>
  <si>
    <t>Mapa conceptual del tema El anuncio publicitario</t>
  </si>
  <si>
    <t>LE_08_01_CO_Recurso420</t>
  </si>
  <si>
    <t xml:space="preserve"> oraciones recíprocas, oraciones reflexivas, triptongo,anuncio publicitario,diptongo,hiato,literatura precolombina</t>
  </si>
  <si>
    <t>LE_08_01_CO_Recurso430</t>
  </si>
  <si>
    <t xml:space="preserve"> hiato, indígena, leyenda, mito, precolombino, prensa, publicidad, sílaba., tradición oral, triptongo,anuncio publicitario,diptongo,eslogan</t>
  </si>
  <si>
    <t>LE_08_01_CO_Recurso440</t>
  </si>
  <si>
    <t>Refuerza tu aprendizaje: Afianza el uso de los diptongos, triptongos e hiatos</t>
  </si>
  <si>
    <t xml:space="preserve"> acento, hiato, sílaba, tilde, triptongo,diptongo</t>
  </si>
  <si>
    <t>LE_08_01_CO_Recurso450</t>
  </si>
  <si>
    <t>Refuerza tu aprendizaje: Analiza elementos de un anuncio publicitario</t>
  </si>
  <si>
    <t xml:space="preserve"> destinatario, eslogan, información, mensaje,anuncio publicitario</t>
  </si>
  <si>
    <t>LE_08_01_CO_Recurso460</t>
  </si>
  <si>
    <t>LE_08_02_CO</t>
  </si>
  <si>
    <t>La literatura colombiana de la Colonia</t>
  </si>
  <si>
    <t>Literatura: reconoce la literatura colonial</t>
  </si>
  <si>
    <t>géneros literarios,Literatura colonial,tipología textual</t>
  </si>
  <si>
    <t>LE_08_02_CO_Recurso010</t>
  </si>
  <si>
    <t>Semántica: los arcaísmos</t>
  </si>
  <si>
    <t>arcaísmos,significado,texto literario</t>
  </si>
  <si>
    <t>LE_08_02_CO_Recurso020</t>
  </si>
  <si>
    <t>Expresión oral: los titulares en las noticias</t>
  </si>
  <si>
    <t>narrar,noticia,oralidad,titulares</t>
  </si>
  <si>
    <t>LE_08_02_CO_Recurso030</t>
  </si>
  <si>
    <t>Comprensión textual: la literatura en la época colonial</t>
  </si>
  <si>
    <t>audio,Colonia,géneros literarios,lectura,literatura,tipología textual</t>
  </si>
  <si>
    <t>LE_08_02_CO_Recurso040</t>
  </si>
  <si>
    <t>Comprensión textual: la sociedad, la cultura y la política en la Colonia</t>
  </si>
  <si>
    <t>arte,Colonia,crónica,cultura,historia,lectura,literatura colonial,mística,poesía,sociedad</t>
  </si>
  <si>
    <t>LE_08_02_CO_Recurso050</t>
  </si>
  <si>
    <t>Ética: diferencia la literatura culta de la popular</t>
  </si>
  <si>
    <t>clasificación,literatura culta,literatura popular,textos</t>
  </si>
  <si>
    <t>LE_08_02_CO_Recurso060</t>
  </si>
  <si>
    <t>Relaciona sucesos de la Conquista</t>
  </si>
  <si>
    <t>Colombia,Conquista,conquistadores,crónicas,cronistas,descubrimiento de América,literatura colombiana,literatura colonial</t>
  </si>
  <si>
    <t>LE_08_02_CO_Recurso070</t>
  </si>
  <si>
    <t>El contexto social e histórico de la Colonia</t>
  </si>
  <si>
    <t>Colombia,Colonia,colonización,Conquista,contexto social,Leyes de Indias,Reino de Nueva Granada</t>
  </si>
  <si>
    <t>LE_08_02_CO_Recurso080</t>
  </si>
  <si>
    <t xml:space="preserve">El espíritu y las ideas durante la Colonia </t>
  </si>
  <si>
    <t>América,Barroco,Colombia,Colonia,contexto cultural,Ilustración,las ideas en la Colonia,periodo colonial</t>
  </si>
  <si>
    <t>LE_08_02_CO_Recurso090</t>
  </si>
  <si>
    <t>Identifica el concepto estético y artístico de la Colonia</t>
  </si>
  <si>
    <t>Colonia,contexto,Nueva Granada,visión colonial</t>
  </si>
  <si>
    <t>LE_08_02_CO_Recurso100</t>
  </si>
  <si>
    <t xml:space="preserve">Reconoce el contexto de la literatura colonial </t>
  </si>
  <si>
    <t>Literatura colonial,Nueva Granada,Siglo de Oro español</t>
  </si>
  <si>
    <t>LE_08_02_CO_Recurso110</t>
  </si>
  <si>
    <t>El Carnero</t>
  </si>
  <si>
    <t>costumbrismo,crónica colonial,El Carnero,Juan Rodríguez Freyle,literatura colombiana,relato costumbrista</t>
  </si>
  <si>
    <t>LE_08_02_CO_Recurso120</t>
  </si>
  <si>
    <t>Analiza fragmentos literarios de Pedro Solís y Valenzuela</t>
  </si>
  <si>
    <t>Barroco americano,desierto de la Candelaria,Desierto prodigioso,Pedro Solís y Valenzuela,primera novela colombiana,Villa de Leyva</t>
  </si>
  <si>
    <t>LE_08_02_CO_Recurso130</t>
  </si>
  <si>
    <t xml:space="preserve">La obra de la Madre Francisca Josefa del Castillo </t>
  </si>
  <si>
    <t>biografía espiritual,Colonia,literatura ascética,literatura conventual,literatura mística,Sentimientos espirituales,Sor Francisca Josefa,Tunja</t>
  </si>
  <si>
    <t>LE_08_02_CO_Recurso140</t>
  </si>
  <si>
    <t>Comprende el estilo de Juan de Castellanos</t>
  </si>
  <si>
    <t>Elegía de Varones Ilustres de Indias,Juan de Castellanos,poesía colonial</t>
  </si>
  <si>
    <t>LE_08_02_CO_Recurso150</t>
  </si>
  <si>
    <t xml:space="preserve">Domínguez Camargo: ¿heredero barroco o barroco americano? </t>
  </si>
  <si>
    <t>Barroco,barroco americano,culteranismo,Domínguez Camargo,gongorismo,Ignacio de Loyola,poesía barroca</t>
  </si>
  <si>
    <t>LE_08_02_CO_Recurso160</t>
  </si>
  <si>
    <t xml:space="preserve">Refuerza tu aprendizaje: Reconoce las características de la Colonia </t>
  </si>
  <si>
    <t>Colombia,Colonia,géneros literarios,literatura de la Colonia,obras coloniales</t>
  </si>
  <si>
    <t>LE_08_02_CO_Recurso170</t>
  </si>
  <si>
    <t>Refuerza tu aprendizaje: Representantes de la literatura de la Colonia</t>
  </si>
  <si>
    <t>autores de la Colonia,literatura colonial colombiana</t>
  </si>
  <si>
    <t>LE_08_02_CO_Recurso180</t>
  </si>
  <si>
    <t xml:space="preserve">Refuerza tu aprendizaje: Comprueba tus conocimientos en literatura de la Colonia en Colombia </t>
  </si>
  <si>
    <t>Colombia,Colonia,literatura colonial</t>
  </si>
  <si>
    <t>LE_08_02_CO_Recurso190</t>
  </si>
  <si>
    <t>Los arcaísmos</t>
  </si>
  <si>
    <t>arcaísmo,arcaísmos léxicos,castellano antiguo,latinismos,palabras antiguas</t>
  </si>
  <si>
    <t>LE_08_02_CO_Recurso200</t>
  </si>
  <si>
    <t>Relaciona los arcaísmos</t>
  </si>
  <si>
    <t>arcaísmo,audio,relacionar,significado</t>
  </si>
  <si>
    <t>LE_08_02_CO_Recurso210</t>
  </si>
  <si>
    <t>Selecciona el término adecuado</t>
  </si>
  <si>
    <t>arcaísmo,imágenes,significado</t>
  </si>
  <si>
    <t>LE_08_02_CO_Recurso220</t>
  </si>
  <si>
    <t>Refuerza tu aprendizaje: Señala los arcaísmos</t>
  </si>
  <si>
    <t>arcaísmos,enunciado</t>
  </si>
  <si>
    <t>LE_08_02_CO_Recurso230</t>
  </si>
  <si>
    <t>La noticia oral</t>
  </si>
  <si>
    <t xml:space="preserve"> expresión oral, oralidad, preguntas clave,noticia</t>
  </si>
  <si>
    <t>LE_08_02_CO_Recurso240</t>
  </si>
  <si>
    <t>El uso del lenguaje en distintos contextos</t>
  </si>
  <si>
    <t>canal,contexto,emisor,Lengua,lenguaje,mensaje,nivel culto,nivel estándar,nivel familiar,nivel vulgar,receptor,situación</t>
  </si>
  <si>
    <t>LE_08_02_CO_Recurso250</t>
  </si>
  <si>
    <t>Reconoce las partes de una noticia</t>
  </si>
  <si>
    <t>características,noticia,partes</t>
  </si>
  <si>
    <t>LE_08_02_CO_Recurso260</t>
  </si>
  <si>
    <t>Ordena la información de una noticia</t>
  </si>
  <si>
    <t>comprensión,información,noticia,preguntas</t>
  </si>
  <si>
    <t>LE_08_02_CO_Recurso270</t>
  </si>
  <si>
    <t>La noticia en directo: vive una experiencia periodística</t>
  </si>
  <si>
    <t>LE_08_02_CO_Recurso280</t>
  </si>
  <si>
    <t>Refuerza tu aprendizaje: La noticia como elemento de comunicación oral</t>
  </si>
  <si>
    <t>información,noticia,transmisión oral</t>
  </si>
  <si>
    <t>LE_08_02_CO_Recurso290</t>
  </si>
  <si>
    <t>Identifica las características del periodismo</t>
  </si>
  <si>
    <t>características,definición,periodismo</t>
  </si>
  <si>
    <t>LE_08_02_CO_Recurso300</t>
  </si>
  <si>
    <t>La evolución del periodismo en Colombia</t>
  </si>
  <si>
    <t>Antonio Nariño,Colombia,historia del periodismo en Colombia,imprenta,Independencia,medios alternativos,medios digitales,narcotráfico,nuevas tecnologías,nuevos medios,periodismo,periodos,siglo XIX,siglo XX,violencia</t>
  </si>
  <si>
    <t>LE_08_02_CO_Recurso310</t>
  </si>
  <si>
    <t>Conoce los primeros periódicos nacionales</t>
  </si>
  <si>
    <t>historia,opinión,periódicos colombianos,prensa</t>
  </si>
  <si>
    <t>LE_08_02_CO_Recurso320</t>
  </si>
  <si>
    <t>¿Qué periódicos hay en Colombia?</t>
  </si>
  <si>
    <t>circulación de diarios colombianos,diarios colombianos,medios de comunicación,periódicos colombianos,periodismo,prensa,prensa impresa</t>
  </si>
  <si>
    <t>LE_08_02_CO_Recurso330</t>
  </si>
  <si>
    <t xml:space="preserve">Identifica los periódicos nacionales </t>
  </si>
  <si>
    <t xml:space="preserve"> ubicación,extranjeros,nacionales,periódicos</t>
  </si>
  <si>
    <t>LE_08_02_CO_Recurso340</t>
  </si>
  <si>
    <t>Refuerza tu aprendizaje: Analiza el papel del periodismo en Colombia</t>
  </si>
  <si>
    <t>información,libertad,opinión,periodismo,prensa</t>
  </si>
  <si>
    <t>LE_08_02_CO_Recurso350</t>
  </si>
  <si>
    <t>Refuerza tu aprendizaje: La libertad de expresión</t>
  </si>
  <si>
    <t>expresión,libertad,opinión,prensa</t>
  </si>
  <si>
    <t>LE_08_02_CO_Recurso360</t>
  </si>
  <si>
    <t xml:space="preserve">Practica las variedades de la lengua </t>
  </si>
  <si>
    <t>cultismo,lengua,ortografía,variedades</t>
  </si>
  <si>
    <t>LE_08_02_CO_Recurso370</t>
  </si>
  <si>
    <t xml:space="preserve">Identifica las normas lingüísticas </t>
  </si>
  <si>
    <t>gramática,lengua,norma</t>
  </si>
  <si>
    <t>LE_08_02_CO_Recurso380</t>
  </si>
  <si>
    <t>Las normas de lenguaje en la socialización</t>
  </si>
  <si>
    <t>LE_08_02_CO_Recurso390</t>
  </si>
  <si>
    <t>Refuerza tu aprendizaje: Analiza y justifica el uso de las variedades de la lengua</t>
  </si>
  <si>
    <t>aplicación,lengua,normas,variedades de la lengua</t>
  </si>
  <si>
    <t>LE_08_02_CO_Recurso400</t>
  </si>
  <si>
    <t>Literatura: la cultura y el mestizaje</t>
  </si>
  <si>
    <t>Colombia,cultura popular,época colonial</t>
  </si>
  <si>
    <t>LE_08_02_CO_Recurso410</t>
  </si>
  <si>
    <t>Expresión oral: organizo una noticia</t>
  </si>
  <si>
    <t>¿Qué? ¿Quién? ¿Cómo? ¿Cuándo? ¿Dónde? ¿Por qué?,Noticia</t>
  </si>
  <si>
    <t>LE_08_02_CO_Recurso420</t>
  </si>
  <si>
    <t>Medios de comunicación: desarrolla el periodismo en tu cotidianidad</t>
  </si>
  <si>
    <t>información,opinión,periodismo,publicidad</t>
  </si>
  <si>
    <t>LE_08_02_CO_Recurso430</t>
  </si>
  <si>
    <t xml:space="preserve">Proyecto: diseña un periódico para tu ciudad </t>
  </si>
  <si>
    <t>artículo,contexto,edición,lenguaje,periódico,prensa,publicación</t>
  </si>
  <si>
    <t>LE_08_02_CO_Recurso440</t>
  </si>
  <si>
    <t>lengua,libertad de expresión,literatura colombiana colonial,periódicos,periodismo,prensa</t>
  </si>
  <si>
    <t>LE_08_02_CO_Recurso450</t>
  </si>
  <si>
    <t>Mapa conceptual del tema La literatura colombiana de la Colonia</t>
  </si>
  <si>
    <t>LE_08_02_CO_Recurso460</t>
  </si>
  <si>
    <t>colonia,conquista,El Carnero,Elegías de varones ilustres,Josefa del Castillo,Juan de Castellanos,literatura colombiana colonial,Rodríguez Freyle</t>
  </si>
  <si>
    <t>LE_08_02_CO_Recurso470</t>
  </si>
  <si>
    <t>LE_08_03_CO</t>
  </si>
  <si>
    <t>El Texto prescriptivo</t>
  </si>
  <si>
    <t>Literatura: reconoce las características del Romanticismo</t>
  </si>
  <si>
    <t>características,Colombia,literatura,Romanticismo</t>
  </si>
  <si>
    <t>LE_08_03_CO_Recurso010</t>
  </si>
  <si>
    <t>Gramática: identifica las oraciones activas y pasivas</t>
  </si>
  <si>
    <t>activas,gramática,oraciones,pasivas</t>
  </si>
  <si>
    <t>LE_08_03_CO_Recurso020</t>
  </si>
  <si>
    <t>Ortografía: selecciona las palabras con c, cc o z</t>
  </si>
  <si>
    <t>c,cc,escritura,ortografía,z</t>
  </si>
  <si>
    <t>LE_08_03_CO_Recurso030</t>
  </si>
  <si>
    <t xml:space="preserve">Comprensión textual: distingue las clases de textos </t>
  </si>
  <si>
    <t>categorías textuales,estilo,texto prescriptivo,tipologías textuales</t>
  </si>
  <si>
    <t>LE_08_03_CO_Recurso040</t>
  </si>
  <si>
    <t>Comprensión textual: características de un texto prescriptivo</t>
  </si>
  <si>
    <t>características,estructura,texto prescriptivo,tipología textual</t>
  </si>
  <si>
    <t>LE_08_03_CO_Recurso050</t>
  </si>
  <si>
    <t>Producción textual: inventa un texto prescriptivo</t>
  </si>
  <si>
    <t>características formales,producción textual,texto prescriptivo</t>
  </si>
  <si>
    <t>LE_08_03_CO_Recurso060</t>
  </si>
  <si>
    <t>El arte, la cultura y la literatura en el Romanticismo</t>
  </si>
  <si>
    <t>arte colombiano,arte en el periodo romántico,literatura colombiana,poesía romántica,Romanticismo,tertulias literarias</t>
  </si>
  <si>
    <t>LE_08_03_CO_Recurso070</t>
  </si>
  <si>
    <t xml:space="preserve">Ordena la secuencia de un texto narrativo </t>
  </si>
  <si>
    <t>Jorge Isaacs,María,narrativa colombiana,novela romántica,Romanticismo</t>
  </si>
  <si>
    <t>LE_08_03_CO_Recurso080</t>
  </si>
  <si>
    <t xml:space="preserve">Completa el poema </t>
  </si>
  <si>
    <t>Gonzalo de Oyón,Julio Arboleda,nacionalismo,poesía colombiana,Romanticismo</t>
  </si>
  <si>
    <t>LE_08_03_CO_Recurso090</t>
  </si>
  <si>
    <t>El Costumbrismo en Colombia</t>
  </si>
  <si>
    <t>artículo de costumbres,Costumbrismo,Costumbrismo colombiano,cuadro de costumbres,Eugenio Díaz,José Manuel Marroquín,José María Vergara y Vergara</t>
  </si>
  <si>
    <t>LE_08_03_CO_Recurso100</t>
  </si>
  <si>
    <t>Relaciona fragmentos de obras literarias</t>
  </si>
  <si>
    <t>bailes típicos,Costumbrismo,costumbrista,Eugenio Díaz,Jorge Isaacs,Manuela,María,Romanticismo,romántico</t>
  </si>
  <si>
    <t>LE_08_03_CO_Recurso110</t>
  </si>
  <si>
    <t>Refuerza tu aprendizaje: Antología literaria del Romanticismo y el Costumbrismo</t>
  </si>
  <si>
    <t>antología,Colombia,Costumbrismo,Eugenio Díaz,Jorge Isaacs,Las convulsiones,literatura,Luis Vargas Tejada,Manuela,María,novela,Romanticismo,siglo XIX,teatro</t>
  </si>
  <si>
    <t>LE_08_03_CO_Recurso120</t>
  </si>
  <si>
    <t>Refuerza tu aprendizaje: El Romanticismo y el Costumbrismo</t>
  </si>
  <si>
    <t>características,Costumbrismo,literatura colombiana,Romanticismo</t>
  </si>
  <si>
    <t>LE_08_03_CO_Recurso130</t>
  </si>
  <si>
    <t>Las oraciones activas y las oraciones pasivas</t>
  </si>
  <si>
    <t>complemento agente,complemento directo,oración,oración activa,oración pasiva,oración simple,sintaxis,sujeto agente,sujeto paciente,voz activa,voz pasiva</t>
  </si>
  <si>
    <t>LE_08_03_CO_Recurso140</t>
  </si>
  <si>
    <t>Completa oraciones activas</t>
  </si>
  <si>
    <t>complemento directo,oración activa,sintaxis,sujeto agente,verbo</t>
  </si>
  <si>
    <t>LE_08_03_CO_Recurso150</t>
  </si>
  <si>
    <t xml:space="preserve">Transforma oraciones </t>
  </si>
  <si>
    <t>complemento agente,oración,oración activa,oración gramatical,oración pasiva,oración simple,sujeto agente,sujeto paciente</t>
  </si>
  <si>
    <t>LE_08_03_CO_Recurso160</t>
  </si>
  <si>
    <t>Refuerza tu aprendizaje: Modifica oraciones</t>
  </si>
  <si>
    <t>complemento,complemento directo,complementos del verbo,frase,oración,oración simple,predicado,predicado nominal,predicado verbal,sujeto,sujeto activo,sujeto agente,sujeto paciente,sujeto pasivo</t>
  </si>
  <si>
    <t>LE_08_03_CO_Recurso170</t>
  </si>
  <si>
    <t>Refuerza tu aprendizaje: Analiza oraciones</t>
  </si>
  <si>
    <t>acción verbal,complemento agente,oraciones activas,oraciones pasivas,sujeto agente,sujeto paciente</t>
  </si>
  <si>
    <t>LE_08_03_CO_Recurso180</t>
  </si>
  <si>
    <t>Los grafemas c, cc y z</t>
  </si>
  <si>
    <t>c,cc,grafemas,ortografía,reglas ortográficas,z</t>
  </si>
  <si>
    <t>LE_08_03_CO_Recurso190</t>
  </si>
  <si>
    <t>Reconoce el uso del grafema c</t>
  </si>
  <si>
    <t>Doraminta,grafema c,Luis Vargas Tejada,ortografía,regla ortográfica,Romanticismo</t>
  </si>
  <si>
    <t>LE_08_03_CO_Recurso200</t>
  </si>
  <si>
    <t>Identifica las palabras con cc</t>
  </si>
  <si>
    <t>grafema cc,ortografia,regla ortografica</t>
  </si>
  <si>
    <t>LE_08_03_CO_Recurso210</t>
  </si>
  <si>
    <t>Resuelve el crucigrama</t>
  </si>
  <si>
    <t>grafema z</t>
  </si>
  <si>
    <t>LE_08_03_CO_Recurso220</t>
  </si>
  <si>
    <t>Refuerza tu aprendizaje: Agrupa palabras según su escritura</t>
  </si>
  <si>
    <t>c,cc,ortografía,z</t>
  </si>
  <si>
    <t>LE_08_03_CO_Recurso230</t>
  </si>
  <si>
    <t xml:space="preserve">Refuerza tu aprendizaje: Completa el texto </t>
  </si>
  <si>
    <t>LE_08_03_CO_Recurso240</t>
  </si>
  <si>
    <t>Refuerza tu aprendizaje: Escribe palabras con los grafemas correctos</t>
  </si>
  <si>
    <t>LE_08_03_CO_Recurso250</t>
  </si>
  <si>
    <t>Refuerza tu aprendizaje: Diferencia los grafemas c, cc y z</t>
  </si>
  <si>
    <t>LE_08_03_CO_Recurso260</t>
  </si>
  <si>
    <t>Conoce las intenciones de un texto prescriptivo</t>
  </si>
  <si>
    <t>intención comunicativa,lenguaje,texto prescriptivo</t>
  </si>
  <si>
    <t>LE_08_03_CO_Recurso270</t>
  </si>
  <si>
    <t>Distingue las características de un texto prescriptivo</t>
  </si>
  <si>
    <t>Lenguaje,texto prescriptivo</t>
  </si>
  <si>
    <t>LE_08_03_CO_Recurso280</t>
  </si>
  <si>
    <t>El texto prescriptivo</t>
  </si>
  <si>
    <t>artículo,estrategias de lectura,estrategias lectoras,instrucciones,ley,prescriptivo,receta,texto prescriptivo</t>
  </si>
  <si>
    <t>LE_08_03_CO_Recurso290</t>
  </si>
  <si>
    <t>Refuerza tu aprendizaje: Los textos prescriptivos</t>
  </si>
  <si>
    <t>comprensión textual,estructura de un texto,texto prescriptivo</t>
  </si>
  <si>
    <t>LE_08_03_CO_Recurso300</t>
  </si>
  <si>
    <t>Escribe un texto prescriptivo</t>
  </si>
  <si>
    <t>escritura,estructura,instrucciones,leyes,normas,texto prescriptivo</t>
  </si>
  <si>
    <t>LE_08_03_CO_Recurso310</t>
  </si>
  <si>
    <t>Organiza un texto prescriptivo</t>
  </si>
  <si>
    <t>instrucciones,organizar un texto,prescriptivo</t>
  </si>
  <si>
    <t>LE_08_03_CO_Recurso320</t>
  </si>
  <si>
    <t>Refuerza tu aprendizaje: Elementos de los textos prescriptivos</t>
  </si>
  <si>
    <t>estructura de textos,interpretar,textos prescriptivos</t>
  </si>
  <si>
    <t>LE_08_03_CO_Recurso330</t>
  </si>
  <si>
    <t xml:space="preserve">Literatura: el Romanticismo y el Costumbrismo </t>
  </si>
  <si>
    <t>Colombia,Costumbrismo,debate,Eugenio Díaz,historia de la literatura,historia de la literatura colombiana,Jorge Isaacs,José María Vergara y Vergara,Rafael Pombo,Romanticismo</t>
  </si>
  <si>
    <t>LE_08_03_CO_Recurso340</t>
  </si>
  <si>
    <t>Gramática: analiza las oraciones activas y pasivas</t>
  </si>
  <si>
    <t>lectura,oraciones activas,oraciones pasivas</t>
  </si>
  <si>
    <t>LE_08_03_CO_Recurso350</t>
  </si>
  <si>
    <t>Comprensión textual: completa un texto prescriptivo</t>
  </si>
  <si>
    <t xml:space="preserve"> texto descriptivo,comprensión,descripción</t>
  </si>
  <si>
    <t>LE_08_03_CO_Recurso360</t>
  </si>
  <si>
    <t>Producción textual: ordena un texto prescriptivo</t>
  </si>
  <si>
    <t>estructura,producción textual,texto prescriptivo</t>
  </si>
  <si>
    <t>LE_08_03_CO_Recurso370</t>
  </si>
  <si>
    <t>Costumbrismo,literatura siglo XIX,ortografía,Romanticismo,texto prescriptivo,voz activa,voz pasiva</t>
  </si>
  <si>
    <t>LE_08_03_CO_Recurso380</t>
  </si>
  <si>
    <t>LE_08_03_CO_Recurso390</t>
  </si>
  <si>
    <t>Costumbrismo,ortografía,Romanticismo,texto prescriptivo,voz activa,voz pasiva</t>
  </si>
  <si>
    <t>LE_08_03_CO_Recurso400</t>
  </si>
  <si>
    <t>LE_08_04_CO</t>
  </si>
  <si>
    <t>La Literatura Colombiana del Modernismo</t>
  </si>
  <si>
    <t>Literatura: elementos del Modernismo</t>
  </si>
  <si>
    <t>características,identificar,Modernismo</t>
  </si>
  <si>
    <t>LE_08_04_CO_Recurso010</t>
  </si>
  <si>
    <t>Semántica: identifica gentilicios</t>
  </si>
  <si>
    <t>gentilicios,reconocer</t>
  </si>
  <si>
    <t>LE_08_04_CO_Recurso020</t>
  </si>
  <si>
    <t>Expresión oral: practica un diálogo</t>
  </si>
  <si>
    <t>De sobremesa,diálogo,lenguaje,literatura,Modernismo,narrativa</t>
  </si>
  <si>
    <t>LE_08_04_CO_Recurso030</t>
  </si>
  <si>
    <t>Comprensión textual: el Modernismo</t>
  </si>
  <si>
    <t>aristocracia,Eduardo Castillo,Guillermo Valencia,José Asunción Silva,Julio Flórez,lenguaje,Modernismo,musicalidad,nostalgia</t>
  </si>
  <si>
    <t>LE_08_04_CO_Recurso040</t>
  </si>
  <si>
    <t xml:space="preserve">Literatura: identifica las figuras literarias </t>
  </si>
  <si>
    <t>figuras literarias,José Asunción Silva,Mariposas,Modernismo</t>
  </si>
  <si>
    <t>LE_08_04_CO_Recurso050</t>
  </si>
  <si>
    <t>Ética de la comunicación: la variedad geográfica</t>
  </si>
  <si>
    <t>cultura,gastronomía,regiones,religión</t>
  </si>
  <si>
    <t>LE_08_04_CO_Recurso060</t>
  </si>
  <si>
    <t>El contexto histórico del Modernismo</t>
  </si>
  <si>
    <t>Andrés de Santa María,Colombia,decadentismo,fin de siglo,fin du siécle,Guillermo Valencia,impresionismo,José Asunción Silva,Luis Carlos López,Modernismo,parnasianismo,Porfirio Barba Jacob,siglo XIX,siglo XX,simbolismo</t>
  </si>
  <si>
    <t>LE_08_04_CO_Recurso070</t>
  </si>
  <si>
    <t>Compara contextos</t>
  </si>
  <si>
    <t>Colombia,Hispanoamérica,Modernismo</t>
  </si>
  <si>
    <t>LE_08_04_CO_Recurso080</t>
  </si>
  <si>
    <t>Determina el contexto artístico</t>
  </si>
  <si>
    <t>Alberto Urdaneta,arte,Colombia,contexto cultural,contexto histórico,Francia,Modernismo</t>
  </si>
  <si>
    <t>LE_08_04_CO_Recurso090</t>
  </si>
  <si>
    <t>Reconoce la narrativa modernista</t>
  </si>
  <si>
    <t>Clímaco Soto Borda,De sobremesa,Diana cazadora,José Asunción Silva,Lorenzo Marroquín,Modernismo,narrativa,narrativa modernista,Pax</t>
  </si>
  <si>
    <t>LE_08_04_CO_Recurso100</t>
  </si>
  <si>
    <t xml:space="preserve">Interpreta textos poéticos </t>
  </si>
  <si>
    <t>Guillermo Valencia,José Asunción Silva,José Eustasio Rivera,Luis Carlos López,Modernismo,poesía modernista</t>
  </si>
  <si>
    <t>LE_08_04_CO_Recurso110</t>
  </si>
  <si>
    <t>Antología de la poesía modernista</t>
  </si>
  <si>
    <t>Guillermo Valencia,José Asunción Silva,Luis Carlos López,Modernismo,poesía,poesía colombiana,poesía hispanoamericana,poesía modernista,Porfirio Barba Jacob</t>
  </si>
  <si>
    <t>LE_08_04_CO_Recurso120</t>
  </si>
  <si>
    <t>Refuerza tu aprendizaje: El Modernismo en Colombia</t>
  </si>
  <si>
    <t>Modernismo,poesía modernista,prosa modernista</t>
  </si>
  <si>
    <t>LE_08_04_CO_Recurso130</t>
  </si>
  <si>
    <t>Los gentilicios</t>
  </si>
  <si>
    <t>adjetivo,gentilicio,sufijo,topónimo</t>
  </si>
  <si>
    <t>LE_08_04_CO_Recurso140</t>
  </si>
  <si>
    <t>Relaciona expresiones con gentilicios</t>
  </si>
  <si>
    <t>colombianismos,dichos,expresiones populares,gentilicios,regionalismos</t>
  </si>
  <si>
    <t>LE_08_04_CO_Recurso150</t>
  </si>
  <si>
    <t>Descubre los gentilicios</t>
  </si>
  <si>
    <t>gentilicios,lenguaje,lugar</t>
  </si>
  <si>
    <t>LE_08_04_CO_Recurso160</t>
  </si>
  <si>
    <t>Refuerza tu aprendizaje: Caracteriza  los gentilicios</t>
  </si>
  <si>
    <t>deducir,gentilicio,lenguaje,lugares</t>
  </si>
  <si>
    <t>LE_08_04_CO_Recurso170</t>
  </si>
  <si>
    <t>El diálogo</t>
  </si>
  <si>
    <t>Comunicación,diálogo,diálogo escrito,diálogo espontáneo,diálogo oral,diálogo planificado,secuencia dialogada</t>
  </si>
  <si>
    <t>LE_08_04_CO_Recurso180</t>
  </si>
  <si>
    <t>El diálogo en la cotidianidad</t>
  </si>
  <si>
    <t>arte,comunicación,diálogo,reglas del diálogo</t>
  </si>
  <si>
    <t>LE_08_04_CO_Recurso190</t>
  </si>
  <si>
    <t>Refuerza tu aprendizaje: Caracteriza un diálogo</t>
  </si>
  <si>
    <t>acotaciones,coloquio,comunicación,conversación,debate,diálogo,diálogo escrito,diálogo espontáneo,diálogo oral,diálogo planificado,diálogo teatral,encuesta,entrevista,entrevistado,entrevistador,estilo directo,estilo indirecto,interlocutores,lenguaje gestual,lenguaje verbal,moderador,narración,texto narrativo</t>
  </si>
  <si>
    <t>LE_08_04_CO_Recurso200</t>
  </si>
  <si>
    <t>Refuerza tu aprendizaje: Organiza un diálogo</t>
  </si>
  <si>
    <t>diálogo,ortografía,puntuación</t>
  </si>
  <si>
    <t>LE_08_04_CO_Recurso210</t>
  </si>
  <si>
    <t>Refuerza tu aprendizaje: Interpreta situaciones de diálogo</t>
  </si>
  <si>
    <t>conversación,diálogo,fórmulas de cortesía,reglas del diálogo</t>
  </si>
  <si>
    <t>LE_08_04_CO_Recurso220</t>
  </si>
  <si>
    <t>La música colombiana</t>
  </si>
  <si>
    <t>bambuco,calipso,contradanza,country,cumbia,currulao,gaiteros,galerón,jazz,mapalé,música,música colombiana,música fusión,músicas colombianas,pasillo,pasodoble,rap,rock,sanjuanero</t>
  </si>
  <si>
    <t>LE_08_04_CO_Recurso230</t>
  </si>
  <si>
    <t xml:space="preserve">Identifica las características de la música </t>
  </si>
  <si>
    <t>música colombiana,vertientes musicales</t>
  </si>
  <si>
    <t>LE_08_04_CO_Recurso240</t>
  </si>
  <si>
    <t>La música en las regiones colombianas</t>
  </si>
  <si>
    <t>compositores colombianos,intérpretes colombianos,islas colombianas,Llanos Orientales,música colombiana,músicas colombianas,región Andina,región Atlántica,región Pacífica</t>
  </si>
  <si>
    <t>LE_08_04_CO_Recurso250</t>
  </si>
  <si>
    <t>Conoce el desarolllo musical en Colombia</t>
  </si>
  <si>
    <t>Colombia,desarrollo musical,música colombiana</t>
  </si>
  <si>
    <t>LE_08_04_CO_Recurso260</t>
  </si>
  <si>
    <t>Interpreta contextos musicales</t>
  </si>
  <si>
    <t>Colombia,contextos musicales,música,regiones colombianas</t>
  </si>
  <si>
    <t>LE_08_04_CO_Recurso270</t>
  </si>
  <si>
    <t>Identifica la música tradicional</t>
  </si>
  <si>
    <t>Colombia,música colombiana,música tradicional</t>
  </si>
  <si>
    <t>LE_08_04_CO_Recurso280</t>
  </si>
  <si>
    <t>Refuerza tu aprendizaje: Interpreta situaciones musicales</t>
  </si>
  <si>
    <t>Colombia,cultura,música,situaciones musicales</t>
  </si>
  <si>
    <t>LE_08_04_CO_Recurso290</t>
  </si>
  <si>
    <t>La variedad geográfica o diatópica</t>
  </si>
  <si>
    <t>América Hispánica,América Latina,Colombia,dialectos,España,Hispanoamérica,Latinoamérica,regionalismo,subdialectos,variedad diatópica,variedad geográfica</t>
  </si>
  <si>
    <t>LE_08_04_CO_Recurso300</t>
  </si>
  <si>
    <t>Relaciona variedades diatópicas</t>
  </si>
  <si>
    <t>dialecto,diatópica,variedad geográfica,variedad lingüística</t>
  </si>
  <si>
    <t>LE_08_04_CO_Recurso310</t>
  </si>
  <si>
    <t>Determina la variedad diatópica de la lengua</t>
  </si>
  <si>
    <t>habla,lengua,región,variedad diatópica,variedad geográfica</t>
  </si>
  <si>
    <t>LE_08_04_CO_Recurso320</t>
  </si>
  <si>
    <t>Identifica el lugar de procedencia</t>
  </si>
  <si>
    <t>LE_08_04_CO_Recurso330</t>
  </si>
  <si>
    <t>Refuerza tu aprendizaje: La variedad geográfica o diatópica</t>
  </si>
  <si>
    <t>argot,asturleonés,castellano,catalán,cultismo,culto,diafásica,dialecto,diastrática,diatópica,estándar,euskera,formal,gallego,informal,lengua,meridional,navarroaragonés,ortografía,registro,septentrional,subdialecto,variedad,vasco,vulgar</t>
  </si>
  <si>
    <t>LE_08_04_CO_Recurso340</t>
  </si>
  <si>
    <t xml:space="preserve">Refuerza tu aprendizaje: Analiza situaciones lingüísticas </t>
  </si>
  <si>
    <t>lengua,lenguaje,variedad geográfica</t>
  </si>
  <si>
    <t>LE_08_04_CO_Recurso350</t>
  </si>
  <si>
    <t xml:space="preserve">Literatura: el Modernismo </t>
  </si>
  <si>
    <t>análisis,Colombia,GuillermoValencia,José Asunción Silva,Modernismo,Porfirio Barba Jacob</t>
  </si>
  <si>
    <t>LE_08_04_CO_Recurso360</t>
  </si>
  <si>
    <t>Expresión oral: analiza un diálogo</t>
  </si>
  <si>
    <t>diálogo,fórmulas de cortesía,reglas conversacionales</t>
  </si>
  <si>
    <t>LE_08_04_CO_Recurso370</t>
  </si>
  <si>
    <t>Sistemas simbólicos: la música en Colombia</t>
  </si>
  <si>
    <t>Colombia,música colombiana,símbolos,tipos</t>
  </si>
  <si>
    <t>LE_08_04_CO_Recurso380</t>
  </si>
  <si>
    <t>Proyecto: Diseña un afiche publicitario</t>
  </si>
  <si>
    <t>LE_08_04_CO_Recurso390</t>
  </si>
  <si>
    <t>Banco de Actividades</t>
  </si>
  <si>
    <t>LE_08_04_CO_Recurso400</t>
  </si>
  <si>
    <t xml:space="preserve">Mapa conceptual del tema La literatura colombiana del Modernismo </t>
  </si>
  <si>
    <t>LE_08_04_CO_Recurso410</t>
  </si>
  <si>
    <t>LE_08_04_CO_Recurso420</t>
  </si>
  <si>
    <t>LE_08_05_CO</t>
  </si>
  <si>
    <t>La crónica</t>
  </si>
  <si>
    <t>Literatura: reconoce la literatura de la primera mitad del siglo XX</t>
  </si>
  <si>
    <t>Aurelio Arturo,campo,ciudad,Colombia,poesía,Sol</t>
  </si>
  <si>
    <t>LE_08_05_CO_Recurso010</t>
  </si>
  <si>
    <t>Gramática: identifica las oraciones simples</t>
  </si>
  <si>
    <t>Aurelio Arturo,crónica,oraciones simples,poesía,unir</t>
  </si>
  <si>
    <t>LE_08_05_CO_Recurso020</t>
  </si>
  <si>
    <t xml:space="preserve">Ortografía: reconoce las palabras con tilde </t>
  </si>
  <si>
    <t>Clímaco Soto,Gruta Símbólica,tilde diacrítica</t>
  </si>
  <si>
    <t>LE_08_05_CO_Recurso030</t>
  </si>
  <si>
    <t xml:space="preserve">Ortografía: selecciona el monosílabo </t>
  </si>
  <si>
    <t>completar,crónica,monosílabos,Tejada</t>
  </si>
  <si>
    <t>LE_08_05_CO_Recurso040</t>
  </si>
  <si>
    <t>Comprensión textual: la crónica</t>
  </si>
  <si>
    <t>comprensión,conquista,Crónica de Indias,indígenas</t>
  </si>
  <si>
    <t>LE_08_05_CO_Recurso050</t>
  </si>
  <si>
    <t>Producción textual: la crónica</t>
  </si>
  <si>
    <t>crónica,historia,literatura,periodismo</t>
  </si>
  <si>
    <t>LE_08_05_CO_Recurso060</t>
  </si>
  <si>
    <t>Conoce el contexto histórico</t>
  </si>
  <si>
    <t>Colombia,el Bogotazo,Estados Unidos,Guerra de los Mil Días,historia de Colombia,masacre de las bananeras,primera mitad del siglo XX,República conservadora,separación de Panamá</t>
  </si>
  <si>
    <t>LE_08_05_CO_Recurso070</t>
  </si>
  <si>
    <t>Identifica los procesos de modernización</t>
  </si>
  <si>
    <t>Avianca,Banco Central Hipotecario,Banco de la República,café,Colombia,desarrollo,industria,minería,modernización,SCADTA,vías de comunicación</t>
  </si>
  <si>
    <t>LE_08_05_CO_Recurso080</t>
  </si>
  <si>
    <t>La cultura de la primera mitad del siglo XX</t>
  </si>
  <si>
    <t>Colombia,cubismo,cultura,dadaísmo,educación,expresionismo,futurismo,ismos,radio,surrealismo,vanguardias</t>
  </si>
  <si>
    <t>LE_08_05_CO_Recurso090</t>
  </si>
  <si>
    <t>Identifica las características narrativas de La vorágine</t>
  </si>
  <si>
    <t>caucherías,explotación,José Eustasio Rivera,La vorágine,llaneros,Llanos Orientales,muerte,selva</t>
  </si>
  <si>
    <t>LE_08_05_CO_Recurso100</t>
  </si>
  <si>
    <t>Los principios de la poesía</t>
  </si>
  <si>
    <t>Gruta Simbólica,lírica,Los Nuevos,Piedra y Cielo,piedracielismo,poesía,poesía colombiana,siglo XX</t>
  </si>
  <si>
    <t>LE_08_05_CO_Recurso110</t>
  </si>
  <si>
    <t>Determina el desarrollo teatral</t>
  </si>
  <si>
    <t>Ángel María Céspedes,Antonio Álvarez Lleras,Colombia,comedia,drama,Gabriel Latorre,Gerardo Valencia,Jacinto Albarracín,Lo irremediable,Lorenzo Marroquín,Luis Enrique Osorio,Manuel Rivas Groot,Osvaldo Díaz Díaz,Susana,teatro,teatro colombiano,Víctor Martínez Rivas,zarzuela</t>
  </si>
  <si>
    <t>LE_08_05_CO_Recurso120</t>
  </si>
  <si>
    <t>Refuerza tu aprendizaje: La literatura de la primera mitad del siglo XX</t>
  </si>
  <si>
    <t>Colombia,La vorágine,literatura,Los Nuevos,narrativa,Piedra y Cielo,poesía,siglo XX,teatro,vanguardias</t>
  </si>
  <si>
    <t>LE_08_05_CO_Recurso130</t>
  </si>
  <si>
    <t>Refuerza tu aprendizaje: Antología literaria</t>
  </si>
  <si>
    <t>Colombia,dramaturgia,José Eustasio Rivera,José María Rivas Groot,Julio Flórez,La vorágine,León de Greiff,lírica,Lorenzo Marroquín,Luis Vidales,narrativa,poesía,teatro</t>
  </si>
  <si>
    <t>LE_08_05_CO_Recurso140</t>
  </si>
  <si>
    <t>La oración simple: el sujeto y el predicado</t>
  </si>
  <si>
    <t>oración,oración simple,predicado,sintagma nominal,sintagma verbal,sintaxis,sujeto</t>
  </si>
  <si>
    <t>LE_08_05_CO_Recurso150</t>
  </si>
  <si>
    <t>Comprensión de texto: la oración simple</t>
  </si>
  <si>
    <t>complementos,comprensión lectora,conectores,oración simple,predicado,sujeto</t>
  </si>
  <si>
    <t>LE_08_05_CO_Recurso160</t>
  </si>
  <si>
    <t>Analiza una oración simple</t>
  </si>
  <si>
    <t>análisis,árbol,morfosintaxis,oración</t>
  </si>
  <si>
    <t>LE_08_05_CO_Recurso170</t>
  </si>
  <si>
    <t>Refuerza tu aprendizaje: La oración simple</t>
  </si>
  <si>
    <t>LE_08_05_CO_Recurso180</t>
  </si>
  <si>
    <t>Refuerza tu aprendizaje: Las oraciones simples en contexto</t>
  </si>
  <si>
    <t>LE_08_05_CO_Recurso190</t>
  </si>
  <si>
    <t>La acentuación diacrítica</t>
  </si>
  <si>
    <t>acento,acento diacrítico,acentuación,diacrítico,monosílabo,palabra diacrítica,palabra monosílaba,reglas de acentuación,tilde</t>
  </si>
  <si>
    <t>LE_08_05_CO_Recurso200</t>
  </si>
  <si>
    <t>Practica la acentuación diacrítica</t>
  </si>
  <si>
    <t>acentuación,diacrítica,monosílabos,ortografía</t>
  </si>
  <si>
    <t>LE_08_05_CO_Recurso210</t>
  </si>
  <si>
    <t>Selecciona el monosílabo</t>
  </si>
  <si>
    <t>acento,diacrítico,monosílabo,tilde</t>
  </si>
  <si>
    <t>LE_08_05_CO_Recurso220</t>
  </si>
  <si>
    <t>Selecciona las palabras diacríticas</t>
  </si>
  <si>
    <t>acentuación,normas,normas de acentuación,normas ortográficas,ortografía,palabras diacríticas,reglas,reglas de ortografía,tilde,tilde diacrítica</t>
  </si>
  <si>
    <t>LE_08_05_CO_Recurso230</t>
  </si>
  <si>
    <t>Refuerza tu aprendizaje: Aplica la tilde diacrítica</t>
  </si>
  <si>
    <t>monosílabos,tilde diacrítica</t>
  </si>
  <si>
    <t>LE_08_05_CO_Recurso240</t>
  </si>
  <si>
    <t>crónica,géneros informativos,lenguaje objetivo,lenguaje subjetivo,léxico,medios de comunicación,migración,periódico,prensa,vocabulario</t>
  </si>
  <si>
    <t>LE_08_05_CO_Recurso250</t>
  </si>
  <si>
    <t>Comprende una crónica</t>
  </si>
  <si>
    <t>crónica,hechos,narrador,orden cronológico</t>
  </si>
  <si>
    <t>LE_08_05_CO_Recurso260</t>
  </si>
  <si>
    <t>Determina la estructura de una crónica</t>
  </si>
  <si>
    <t>crónica,estructura temporal,hechos</t>
  </si>
  <si>
    <t>LE_08_05_CO_Recurso270</t>
  </si>
  <si>
    <t>Refuerza tu aprendizaje: La crónica</t>
  </si>
  <si>
    <t>crónica,elementos,síntesis</t>
  </si>
  <si>
    <t>LE_08_05_CO_Recurso280</t>
  </si>
  <si>
    <t>Organiza las etapas de una crónica</t>
  </si>
  <si>
    <t>crónica,etapas,proceso,redacción</t>
  </si>
  <si>
    <t>LE_08_05_CO_Recurso290</t>
  </si>
  <si>
    <t>Escribe una crónica</t>
  </si>
  <si>
    <t>crónica,género periodístico,medios de comunicación,periódico,población,prensa,recursos naturales</t>
  </si>
  <si>
    <t>LE_08_05_CO_Recurso300</t>
  </si>
  <si>
    <t>Refuerza tu aprendizaje: Características de una crónica</t>
  </si>
  <si>
    <t>características,crónica,escritura,estilo,proceso</t>
  </si>
  <si>
    <t>LE_08_05_CO_Recurso310</t>
  </si>
  <si>
    <t>Literatura: características de la primera mitad del siglo XX</t>
  </si>
  <si>
    <t>Colombia,dramaturgia,La vorágine,Los Nuevos,movimientos poéticos,narrativa,Piedra y Cielo,poesía</t>
  </si>
  <si>
    <t>LE_08_05_CO_Recurso320</t>
  </si>
  <si>
    <t>Gramática: reconoce oraciones simples</t>
  </si>
  <si>
    <t>gramática,oraciones simples,redacción</t>
  </si>
  <si>
    <t>LE_08_05_CO_Recurso330</t>
  </si>
  <si>
    <t>Ortografía: la tilde diacrítica</t>
  </si>
  <si>
    <t>acento diacrítico,monosílabos,palabras,tilde</t>
  </si>
  <si>
    <t>LE_08_05_CO_Recurso340</t>
  </si>
  <si>
    <t>Comprensión textual: compara crónicas</t>
  </si>
  <si>
    <t>clasificación,comparación,crónica,tipos</t>
  </si>
  <si>
    <t>LE_08_05_CO_Recurso350</t>
  </si>
  <si>
    <t>Producción textual: ordena una crónica</t>
  </si>
  <si>
    <t>crónica,estructura,producción textual</t>
  </si>
  <si>
    <t>LE_08_05_CO_Recurso360</t>
  </si>
  <si>
    <t>acento diacrítico,crónica,literatura,oración simple</t>
  </si>
  <si>
    <t>LE_08_05_CO_Recurso370</t>
  </si>
  <si>
    <t>LE_08_05_CO_Recurso380</t>
  </si>
  <si>
    <t>crónica,cronología,evaluación,hechos,relato,texto periodístico</t>
  </si>
  <si>
    <t>LE_08_05_CO_Recurso390</t>
  </si>
  <si>
    <t>LE_08_06_CO</t>
  </si>
  <si>
    <t>Literatura colombiana de la segunda mitad del siglo XX</t>
  </si>
  <si>
    <t>Literatura: reconoce el contexto histórico</t>
  </si>
  <si>
    <t xml:space="preserve"> Frente Nacional, Siglo XX,Colombia,Constituciòn,Historia</t>
  </si>
  <si>
    <t>LE_08_06_CO_Recurso010</t>
  </si>
  <si>
    <t>Semántica: identifica los préstamos lingüísticos</t>
  </si>
  <si>
    <t>préstamos lingüísticos.,Tecnología</t>
  </si>
  <si>
    <t>LE_08_06_CO_Recurso020</t>
  </si>
  <si>
    <t>Expresión oral: relaciona discursos</t>
  </si>
  <si>
    <t xml:space="preserve"> ciencia, Discurso, literatura, política,argumentos</t>
  </si>
  <si>
    <t>LE_08_06_CO_Recurso030</t>
  </si>
  <si>
    <t>Literatura: comprende textos literarios</t>
  </si>
  <si>
    <t>comprensión lectora,Literatura colombiana,siglo XX</t>
  </si>
  <si>
    <t>LE_08_06_CO_Recurso040</t>
  </si>
  <si>
    <t>Comunicación: define los modelos de periodismo</t>
  </si>
  <si>
    <t xml:space="preserve"> opinión, subjetividad,géneros,información,objetividad,Periodismo</t>
  </si>
  <si>
    <t>LE_08_06_CO_Recurso050</t>
  </si>
  <si>
    <t>Ética y comunicación: determina la variedad diastrática</t>
  </si>
  <si>
    <t xml:space="preserve"> variedad,diastrática,habla. expresión,lenguaje,sociedad</t>
  </si>
  <si>
    <t>LE_08_06_CO_Recurso060</t>
  </si>
  <si>
    <t>Identifica acontecimientos históricos</t>
  </si>
  <si>
    <t>Armero,Colombia,contexto histórico,Frente Nacional,guerrillas,M-19,narcotráfico,Pablo Escobar,Partido Conservador,Partido Liberal,siglo XX,Unión Patriótica,violencia</t>
  </si>
  <si>
    <t>LE_08_06_CO_Recurso070</t>
  </si>
  <si>
    <t>El contexto cultural en Colombia</t>
  </si>
  <si>
    <t>arte,arte contemporáneo,Colombia,contexto artístico,contexto cultural,cultura,cultura de masas,educación,existencialismo,grafiti,medios de comunicación,muralismo,siglo XX</t>
  </si>
  <si>
    <t>LE_08_06_CO_Recurso080</t>
  </si>
  <si>
    <t>Reconoce las características de la novela de la violencia</t>
  </si>
  <si>
    <t xml:space="preserve"> Colombia,Colombia,el Bogotazo,narrativa,siglo XX,violencia</t>
  </si>
  <si>
    <t>LE_08_06_CO_Recurso090</t>
  </si>
  <si>
    <t>Antología: la poesía en Colombia</t>
  </si>
  <si>
    <t>Álvaro Mutis,Aurelio Arturo,Colombia,Darío Jaramillo Agudelo,Eduardo Escobar,Fernando Charry Lara,Jaime Jaramillo Escobar,Jotamario Arbeláez,Juan Gustavo Cobo Borda,lírica,Mito,nadaísmo,poesía</t>
  </si>
  <si>
    <t>LE_08_06_CO_Recurso100</t>
  </si>
  <si>
    <t>Selecciona elementos poéticos</t>
  </si>
  <si>
    <t>Colombia,lenguaje poético,Mito,nadaísmo,poesía,poesía crítica,siglo XX</t>
  </si>
  <si>
    <t>LE_08_06_CO_Recurso110</t>
  </si>
  <si>
    <t xml:space="preserve">Caracteriza el teatro en Colombia </t>
  </si>
  <si>
    <t>,Colombia,Festival Internacional de Teatro de Bogotá,siglo XX,teatro,teatro comprometido,teatro experimental</t>
  </si>
  <si>
    <t>LE_08_06_CO_Recurso120</t>
  </si>
  <si>
    <t>Refuerza tu aprendizaje: Desarrollo literario de la segunda mitad del siglo XX</t>
  </si>
  <si>
    <t>1950-2000,Colombia,literatura,mito,nadaísmo,narrativa,narrativa de la violencia,poesía,poesía contemporánea,siglo XX,teatro,teatro comprometido,teatro experimental</t>
  </si>
  <si>
    <t>LE_08_06_CO_Recurso130</t>
  </si>
  <si>
    <t>Los préstamos</t>
  </si>
  <si>
    <t>calco,calco semántico,estudio de la lengua,extranjerismo,lengua,préstamo,préstamo lingüístico,semántica</t>
  </si>
  <si>
    <t>LE_08_06_CO_Recurso140</t>
  </si>
  <si>
    <t>Asocia préstamos con el equivalente en español</t>
  </si>
  <si>
    <t>léxico,préstamo lingüístico</t>
  </si>
  <si>
    <t>LE_08_06_CO_Recurso150</t>
  </si>
  <si>
    <t>Reconoce de qué lengua proceden los préstamos</t>
  </si>
  <si>
    <t>léxico,préstamo</t>
  </si>
  <si>
    <t>LE_08_06_CO_Recurso160</t>
  </si>
  <si>
    <t>Refuerza tu aprendizaje: Escribe préstamos lingüísticos</t>
  </si>
  <si>
    <t>ortografía,préstamo</t>
  </si>
  <si>
    <t>LE_08_06_CO_Recurso170</t>
  </si>
  <si>
    <t>Refuerza tu aprendizaje: Analiza préstamos lingüísticos</t>
  </si>
  <si>
    <t>adpatación,cambio,contexto,lengua,palabra,préstamo lingüístico</t>
  </si>
  <si>
    <t>LE_08_06_CO_Recurso180</t>
  </si>
  <si>
    <t>El discurso</t>
  </si>
  <si>
    <t>discurso,discurso expresivo,discurso informativo,discurso persuasivo,producción,producción oral</t>
  </si>
  <si>
    <t>LE_08_06_CO_Recurso190</t>
  </si>
  <si>
    <t xml:space="preserve">Relaciona argumentos </t>
  </si>
  <si>
    <t xml:space="preserve"> asociación, audios,argumentos,Discursos</t>
  </si>
  <si>
    <t>LE_08_06_CO_Recurso200</t>
  </si>
  <si>
    <t>Refuerza tu aprendizaje: Analiza discursos</t>
  </si>
  <si>
    <t>comprensión,discurso,elemento,estructura,idea,mensaje</t>
  </si>
  <si>
    <t>LE_08_06_CO_Recurso210</t>
  </si>
  <si>
    <t>Identifica los tipos de periodismo</t>
  </si>
  <si>
    <t xml:space="preserve"> titulares,léxico,periodismo</t>
  </si>
  <si>
    <t>LE_08_06_CO_Recurso220</t>
  </si>
  <si>
    <t>Asocia argumentos</t>
  </si>
  <si>
    <t>argumento,escritura,idea,ideología,opinión,periodismo,reflexión</t>
  </si>
  <si>
    <t>LE_08_06_CO_Recurso230</t>
  </si>
  <si>
    <t>El periodismo informativo</t>
  </si>
  <si>
    <t>artículo periodístico,noticia,objetividad,periodismo,periodismo informativo,subjetividad,texto informativo,texto periodístico,tipología,tipos de textos</t>
  </si>
  <si>
    <t>LE_08_06_CO_Recurso240</t>
  </si>
  <si>
    <t>Comprende el periodismo</t>
  </si>
  <si>
    <t>acontecimientos,hechos,interpretar,narración,noticia,periodismo</t>
  </si>
  <si>
    <t>LE_08_06_CO_Recurso250</t>
  </si>
  <si>
    <t>Planifica una noticia</t>
  </si>
  <si>
    <t>fases,indagación,investigación,pasos,periodismo,producción escrita</t>
  </si>
  <si>
    <t>LE_08_06_CO_Recurso260</t>
  </si>
  <si>
    <t>El periodismo digital</t>
  </si>
  <si>
    <t>LE_08_06_CO_Recurso270</t>
  </si>
  <si>
    <t>Asocia discursos</t>
  </si>
  <si>
    <t>argumento,discurso,idea,periodismo,relación</t>
  </si>
  <si>
    <t>LE_08_06_CO_Recurso280</t>
  </si>
  <si>
    <t>Refuerza tu aprendizaje: Los tipos de periodismo</t>
  </si>
  <si>
    <t xml:space="preserve"> expositivo, foro, Internet,argumentativo,artículo,artículo de opinión,cine,comunicación,crítica,crónica,deportes,descriptivo,documental,editorial,informativo,medios,narrativo,noticia,periódico,prensa,publicidad,radio,redes sociales,televisión,texto</t>
  </si>
  <si>
    <t>LE_08_06_CO_Recurso290</t>
  </si>
  <si>
    <t>Refuerza tu aprendizaje: Asocia géneros periodísticos</t>
  </si>
  <si>
    <t>,anuncio,argumentación,argumentativo,crítica,editorial,entrevista,género informativo,género periodístico,género persuasivo,información,medio de comunicación,noticia,opinión,periodismo,persuasión,propaganda,publicidad,reportaje</t>
  </si>
  <si>
    <t>LE_08_06_CO_Recurso300</t>
  </si>
  <si>
    <t>Refuerza tu aprendizaje: La información en medios de comunicación</t>
  </si>
  <si>
    <t>argumentación,artículo,carta,coloquio,columna,comunicación,comunicado,crónica,debate,director,documental,editorial,entrevista,expositivo,expositivos,informativo,medios,meteorológico,narrativos,noticia,opinión,publicidad,redes,reportaje,sociales,talk-show,texto,textos,wiki</t>
  </si>
  <si>
    <t>LE_08_06_CO_Recurso310</t>
  </si>
  <si>
    <t>La variación diastrática</t>
  </si>
  <si>
    <t>lengua,lenguaje,nivel coloquial,nivel culto,nivel vulgar,sociolectos,variación diastrática</t>
  </si>
  <si>
    <t>LE_08_06_CO_Recurso320</t>
  </si>
  <si>
    <t>Clasifica las palabras procedentes de jergas</t>
  </si>
  <si>
    <t>argot,culto,diastrática,estándar,formal,informal,registro,variedad,vulgar</t>
  </si>
  <si>
    <t>LE_08_06_CO_Recurso330</t>
  </si>
  <si>
    <t>Refuerza tu aprendizaje: La variedad social o diastrática</t>
  </si>
  <si>
    <t>LE_08_06_CO_Recurso340</t>
  </si>
  <si>
    <t>Refuerza tu aprendizaje: Determina las variaciones diastráticas</t>
  </si>
  <si>
    <t>contexto,interacción,lenguaje,uso,variación diastrática</t>
  </si>
  <si>
    <t>LE_08_06_CO_Recurso350</t>
  </si>
  <si>
    <t>Literatura: caracteriza el enfoque literario</t>
  </si>
  <si>
    <t>Colombia,lírica,narrativa,poesía,siglo XX,teatro</t>
  </si>
  <si>
    <t>LE_08_06_CO_Recurso360</t>
  </si>
  <si>
    <t>Expresión oral: determina la estructura de un discurso</t>
  </si>
  <si>
    <t>característica,discurso,estructura,expresión oral,oralidad</t>
  </si>
  <si>
    <t>LE_08_06_CO_Recurso370</t>
  </si>
  <si>
    <t>Comunicación: analiza noticias</t>
  </si>
  <si>
    <t>LE_08_06_CO_Recurso380</t>
  </si>
  <si>
    <t>Proyecto: ¡El periodista eres tú!</t>
  </si>
  <si>
    <t>LE_08_06_CO_Recurso390</t>
  </si>
  <si>
    <t xml:space="preserve"> discurso, periodismo, poesía, variedad social,Colombia</t>
  </si>
  <si>
    <t>LE_08_06_CO_Recurso400</t>
  </si>
  <si>
    <t>discurso,literatura,prestamos,tipos de periodismo,variedad diastrática</t>
  </si>
  <si>
    <t>LE_08_06_CO_Recurso410</t>
  </si>
  <si>
    <t xml:space="preserve"> tipos de periodismo, variedad diastrática,discurso,literatura,prestamos</t>
  </si>
  <si>
    <t>LE_08_06_CO_Recurso420</t>
  </si>
  <si>
    <t>LE_08_07_CO</t>
  </si>
  <si>
    <t>El ensayo</t>
  </si>
  <si>
    <t>Literatura: caracteriza el Realismo mágico</t>
  </si>
  <si>
    <t xml:space="preserve"> realidad,fantasía,literatura colombiana,Realismo mágico</t>
  </si>
  <si>
    <t>LE_08_07_CO_Recurso010</t>
  </si>
  <si>
    <t>Gramática: identifica enlaces</t>
  </si>
  <si>
    <t>García Márquez,oraciones compuestas,realismo mágico,verbos</t>
  </si>
  <si>
    <t>LE_08_07_CO_Recurso020</t>
  </si>
  <si>
    <t>Ortografía: reconoce los signos de puntuación</t>
  </si>
  <si>
    <t xml:space="preserve"> cuento, guion, interrogación, poesía, teatro,admiración,novela</t>
  </si>
  <si>
    <t>LE_08_07_CO_Recurso030</t>
  </si>
  <si>
    <t>Ortografía: relaciona enunciados</t>
  </si>
  <si>
    <t xml:space="preserve"> periodismo,contexto,literatura,paréntesis,Puntuación</t>
  </si>
  <si>
    <t>LE_08_07_CO_Recurso040</t>
  </si>
  <si>
    <t>Comprensión textual: el propósito de un ensayo</t>
  </si>
  <si>
    <t xml:space="preserve"> intención,argumentos,Ensayo,humanidad</t>
  </si>
  <si>
    <t>LE_08_07_CO_Recurso050</t>
  </si>
  <si>
    <t>Producción textual: identifica títulos</t>
  </si>
  <si>
    <t>Ensayos,historia,política</t>
  </si>
  <si>
    <t>LE_08_07_CO_Recurso060</t>
  </si>
  <si>
    <t>Reconoce temas literarios</t>
  </si>
  <si>
    <t>América,Cien años de soledad,Colombia,cuentos,El coronel no tiene quien le escriba,Gabriel García Márquez,Latinoamérica,narrativa,Premio Nobel</t>
  </si>
  <si>
    <t>LE_08_07_CO_Recurso070</t>
  </si>
  <si>
    <t xml:space="preserve">El sello literario de García Márquez </t>
  </si>
  <si>
    <t>biografía,boom,boom latinoamericano,Cien años de soledad,Colombia,Gabriel García Márquez,literatura,narrativa,obras,Premio Nobel,real maravilloso,Realismo mágico,siglo XX,teatro</t>
  </si>
  <si>
    <t>LE_08_07_CO_Recurso080</t>
  </si>
  <si>
    <t>Comprende la obra</t>
  </si>
  <si>
    <t>América Latina,boom,Cien años de soledad,Colombia,Gabriel García Márquez,Latinoamérica,narrativa,personajes,realismo mágico,siglo XX</t>
  </si>
  <si>
    <t>LE_08_07_CO_Recurso090</t>
  </si>
  <si>
    <t>Determina la secuencia literaria</t>
  </si>
  <si>
    <t>América Latina,boom,Colombia,el amor en los tiempos del cólera,Gabriel García Márquez,Latinoamérica,narrativa,realismo mágico</t>
  </si>
  <si>
    <t>LE_08_07_CO_Recurso100</t>
  </si>
  <si>
    <t>Infiere ideas</t>
  </si>
  <si>
    <t>Andrés Caicedo,Cali,Colombia,experimental,literatura,música,narrativa,novela,Que viva la música,rock,salsa,siglo XX</t>
  </si>
  <si>
    <t>LE_08_07_CO_Recurso110</t>
  </si>
  <si>
    <t>Refuerza tu aprendizaje: La novela colombiana del siglo XX</t>
  </si>
  <si>
    <t>Andrés Caicedo,Cien años de soledad,Colombia,Gabriel García Márquez,narrativa,novela,Que viva la música,siglo XX</t>
  </si>
  <si>
    <t>LE_08_07_CO_Recurso120</t>
  </si>
  <si>
    <t>¡Que viva la música!,Andrés Caicedo,Cien años de soledad,Colombia,Cuatro años a bordo de mí mismo,Diatriba de amor contra un hombre sentado,Eduardo Zalamea Borda,experimental,Gabriel García Márquez,narrativa,novela,Realismo mágico,siglo XX,teatro</t>
  </si>
  <si>
    <t>LE_08_07_CO_Recurso130</t>
  </si>
  <si>
    <t>oración,oración compuesta,oración simple,predicado,sintagma nominal,sintagma verbal,sintaxis,sujeto,sujeto tácito</t>
  </si>
  <si>
    <t>LE_08_07_CO_Recurso140</t>
  </si>
  <si>
    <t>Reconoce predicados</t>
  </si>
  <si>
    <t>oración,orden,predicado,secuencia,sintáxis,uso</t>
  </si>
  <si>
    <t>LE_08_07_CO_Recurso150</t>
  </si>
  <si>
    <t>Análisis de oraciones compuestas</t>
  </si>
  <si>
    <t>categoría gramatical,función sintáctica,oración compuesta,oración compuesta coordinada,oración compuesta subordinada,oración compuesta yuxtapuesta,oración coordinada adversativa,oración coordinada copulativa,oración coordinada distributiva,oración coordinada disyuntiva,oración coordinada explicativa,oración subordinada adjetiva o de relativo,oración subordinada adverbial,oración subordinada sustantiva,sintagma</t>
  </si>
  <si>
    <t>LE_08_07_CO_Recurso160</t>
  </si>
  <si>
    <t>Determina el tipo de oración compuesta</t>
  </si>
  <si>
    <t>oración compuesta,sintaxis</t>
  </si>
  <si>
    <t>LE_08_07_CO_Recurso170</t>
  </si>
  <si>
    <t>Relaciona oraciones compuestas</t>
  </si>
  <si>
    <t>asociar,oraciones compuestas,Proposiciones</t>
  </si>
  <si>
    <t>LE_08_07_CO_Recurso180</t>
  </si>
  <si>
    <t>Clasifica los nexos</t>
  </si>
  <si>
    <t>análisis sintáctico,oración compuesta,sintaxis</t>
  </si>
  <si>
    <t>LE_08_07_CO_Recurso190</t>
  </si>
  <si>
    <t>Refuerza tu aprendizaje: Caracteriza las oraciones compuestas</t>
  </si>
  <si>
    <t>oración coordinada,oración subordinada,oración yuxtapuesta,sintaxis</t>
  </si>
  <si>
    <t>LE_08_07_CO_Recurso200</t>
  </si>
  <si>
    <t>Refuerza tu aprendizaje: Ordena oraciones compuestas</t>
  </si>
  <si>
    <t>oración,oración compuesta,oración yuxtapuesta,yuxtaposición</t>
  </si>
  <si>
    <t>LE_08_07_CO_Recurso210</t>
  </si>
  <si>
    <t>Refuerza tu aprendizaje: La oración compuesta</t>
  </si>
  <si>
    <t>aprendizaje,componentes,oración compuesta,orden,partes,significado,sintaxis</t>
  </si>
  <si>
    <t>LE_08_07_CO_Recurso220</t>
  </si>
  <si>
    <t>El paréntesis, el guion y la raya</t>
  </si>
  <si>
    <t>guión,ortografía,paréntesis,puntuación,raya</t>
  </si>
  <si>
    <t>LE_08_07_CO_Recurso230</t>
  </si>
  <si>
    <t>Selecciona el signo ortográfico</t>
  </si>
  <si>
    <t>escritura,ortografía,ortográfico,raya,signo,símbolo,sintaxis,uso</t>
  </si>
  <si>
    <t>LE_08_07_CO_Recurso240</t>
  </si>
  <si>
    <t>Analiza el uso del paréntesis</t>
  </si>
  <si>
    <t>diferencia,ortografía,paréntesis,puntuación,significado,sintaxis,uso</t>
  </si>
  <si>
    <t>LE_08_07_CO_Recurso250</t>
  </si>
  <si>
    <t>Refuerza tu aprendizaje: Uso del paréntesis, el guion y la raya</t>
  </si>
  <si>
    <t>LE_08_07_CO_Recurso260</t>
  </si>
  <si>
    <t>Ordena las intervenciones de los personajes</t>
  </si>
  <si>
    <t>ortografía,puntuación</t>
  </si>
  <si>
    <t>LE_08_07_CO_Recurso270</t>
  </si>
  <si>
    <t>Determina la intención comunicativa</t>
  </si>
  <si>
    <t>autor,comunicación,ensayo,escritura,intención comunicativa,objetivo,propósito</t>
  </si>
  <si>
    <t>LE_08_07_CO_Recurso280</t>
  </si>
  <si>
    <t>Caracteriza un ensayo</t>
  </si>
  <si>
    <t>autor,característica,elemento,ensayo,escritura,estructura,proceso,producción escrita</t>
  </si>
  <si>
    <t>LE_08_07_CO_Recurso290</t>
  </si>
  <si>
    <t>Cómo leer un ensayo</t>
  </si>
  <si>
    <t>Alfonso Reyes,ensayo,estructura,forma,Notas sobre la inteligencia americana,textos argumentativos</t>
  </si>
  <si>
    <t>LE_08_07_CO_Recurso300</t>
  </si>
  <si>
    <t>Refuerza tu aprendizaje: Comprende un ensayo</t>
  </si>
  <si>
    <t>argumentación,conclusión,elemento,ensayo,escritura,estructura,hipótesis,idea,párrafo,proceso</t>
  </si>
  <si>
    <t>LE_08_07_CO_Recurso310</t>
  </si>
  <si>
    <t>¿Cómo se organiza un ensayo?</t>
  </si>
  <si>
    <t>ensayo,estructura del ensayo,textos argumentativos</t>
  </si>
  <si>
    <t>LE_08_07_CO_Recurso320</t>
  </si>
  <si>
    <t xml:space="preserve">Escribe un ensayo </t>
  </si>
  <si>
    <t>Colombia,creación,ensayo,narrativa,novela,novela colombiana,producción,textos argumentativos</t>
  </si>
  <si>
    <t>LE_08_07_CO_Recurso330</t>
  </si>
  <si>
    <t>Refuerza tu aprendizaje: Características de un ensayo</t>
  </si>
  <si>
    <t>argumentación,atributos,característica,elementos,ensayo,idea,introducción,razonamiento,tesis</t>
  </si>
  <si>
    <t>LE_08_07_CO_Recurso340</t>
  </si>
  <si>
    <t>Literatura: la novela colombiana</t>
  </si>
  <si>
    <t>Andrés Caicedo,Colombia,Gabriel García Márquez,narrativa,novela,siglo XX</t>
  </si>
  <si>
    <t>LE_08_07_CO_Recurso350</t>
  </si>
  <si>
    <t>Gramática: clasifica las  oraciones compuestas</t>
  </si>
  <si>
    <t>claridad,clasificación,elementos,oración compuesta,parte,redacción,sintaxis</t>
  </si>
  <si>
    <t>LE_08_07_CO_Recurso360</t>
  </si>
  <si>
    <t>Ortografía: define los signos ortográficos</t>
  </si>
  <si>
    <t>guion,ortografía,paréntesis,raya</t>
  </si>
  <si>
    <t>LE_08_07_CO_Recurso370</t>
  </si>
  <si>
    <t>Comprensión textual: el ensayo</t>
  </si>
  <si>
    <t xml:space="preserve"> comprensión, estructura,analísis.,El ensayo</t>
  </si>
  <si>
    <t>LE_08_07_CO_Recurso380</t>
  </si>
  <si>
    <t>Producción textual: ordena los pasos de un ensayo</t>
  </si>
  <si>
    <t xml:space="preserve"> argumentos, comprensión.,analísis,El ensayo</t>
  </si>
  <si>
    <t>LE_08_07_CO_Recurso390</t>
  </si>
  <si>
    <t xml:space="preserve"> exposición argumentativa, extranjerismos, lenguaje formal, tatuaje,narrativa contemporánea</t>
  </si>
  <si>
    <t>LE_08_07_CO_Recurso400</t>
  </si>
  <si>
    <t>Mapa conceptual del tema El ensayo</t>
  </si>
  <si>
    <t>LE_08_07_CO_Recurso410</t>
  </si>
  <si>
    <t>ensayo,oración compuesta,Realismo mágico</t>
  </si>
  <si>
    <t>LE_08_07_CO_Recurso420</t>
  </si>
  <si>
    <t>LE_08_08_CO</t>
  </si>
  <si>
    <t>La literatura colombiana contemporánea</t>
  </si>
  <si>
    <t>Literatura: reconoce el contexto  histórico</t>
  </si>
  <si>
    <t xml:space="preserve"> siglo XXI, sigo XX,Colombia,Historia</t>
  </si>
  <si>
    <t>LE_08_08_CO_Recurso010</t>
  </si>
  <si>
    <t>Semántica: identifica los extranjerismos</t>
  </si>
  <si>
    <t>Extranjerismos</t>
  </si>
  <si>
    <t>LE_08_08_CO_Recurso020</t>
  </si>
  <si>
    <t>Expresión oral: ordena las claves</t>
  </si>
  <si>
    <t>argumentos,elementos,orden</t>
  </si>
  <si>
    <t>LE_08_08_CO_Recurso030</t>
  </si>
  <si>
    <t>Sistemas simbólicos: el tatuaje</t>
  </si>
  <si>
    <t xml:space="preserve"> técnica. modernización,definición,tatuaje</t>
  </si>
  <si>
    <t>LE_08_08_CO_Recurso040</t>
  </si>
  <si>
    <t>Literatura: los estilos literarios</t>
  </si>
  <si>
    <t>literatura,narración,novela contemporánea</t>
  </si>
  <si>
    <t>LE_08_08_CO_Recurso050</t>
  </si>
  <si>
    <t>Ética y comunicación: la variedad estilística</t>
  </si>
  <si>
    <t xml:space="preserve"> variedad estilistica,cortesía,cotidianidad,ética,saludos</t>
  </si>
  <si>
    <t>LE_08_08_CO_Recurso060</t>
  </si>
  <si>
    <t>Identifica el contexto histórico</t>
  </si>
  <si>
    <t>autodefensas,Colombia,conflicto,contexto,guerra,guerrillas,narcotráfico,paramilitares,paramilitarismo,paz,sociedad</t>
  </si>
  <si>
    <t>LE_08_08_CO_Recurso070</t>
  </si>
  <si>
    <t>Reconoce el desarrollo cultural</t>
  </si>
  <si>
    <t>ARTBO,arte,cine,Colombia,contexto,FIL,FITB,libro,literatura,siglo XX,siglo XXI,teatro</t>
  </si>
  <si>
    <t>LE_08_08_CO_Recurso080</t>
  </si>
  <si>
    <t>La narrativa contemporánea</t>
  </si>
  <si>
    <t>Antonio Caballero,Arturo Alape,Colombia,contemporánea,Evelio Rosero,Fernando Vallejo,Germán Espinosa,Helena Iriarte,Jorge Franco,Laura Restrepo,literatura,Mario Mendoza,moderna,narrativa,siglo XX,siglo XXI,Tomás González,William Ospina</t>
  </si>
  <si>
    <t>LE_08_08_CO_Recurso090</t>
  </si>
  <si>
    <t>Caracteriza poemas</t>
  </si>
  <si>
    <t>Colombia,contemporánea,lírica,poesía,siglo XX,siglo XXI</t>
  </si>
  <si>
    <t>LE_08_08_CO_Recurso100</t>
  </si>
  <si>
    <t>Organiza un guion teatral</t>
  </si>
  <si>
    <t>Colombia,drama,dramaturgia,La siempreviva,literatura,Miguel Torres,siglo XX</t>
  </si>
  <si>
    <t>LE_08_08_CO_Recurso110</t>
  </si>
  <si>
    <t>Antonio Caballero,Colombia,contemporáneos,Fernando Vallejo,Juan Gabriel Vásquez,Laura Restrepo,literatura contemporánea,narrativa,siglo XX,siglo XXI,William Ospina</t>
  </si>
  <si>
    <t>LE_08_08_CO_Recurso120</t>
  </si>
  <si>
    <t>Refuerza tu aprendizaje: Caracteriza la literatura</t>
  </si>
  <si>
    <t>Colombia,contemporánea,dramaturgia,lírica,literatura,narrativa,novela,poesía,siglo XX,teatro</t>
  </si>
  <si>
    <t>LE_08_08_CO_Recurso130</t>
  </si>
  <si>
    <t xml:space="preserve">Reconoce el significado de las palabras </t>
  </si>
  <si>
    <t>definición,nueva,palabra,reconocer,sílaba,vocablo</t>
  </si>
  <si>
    <t>LE_08_08_CO_Recurso140</t>
  </si>
  <si>
    <t>Caracteriza diccionarios</t>
  </si>
  <si>
    <t>clase,concepto,definición,Diccionario,palabra,tipo,vocablo</t>
  </si>
  <si>
    <t>LE_08_08_CO_Recurso150</t>
  </si>
  <si>
    <t>El diccionario y las TIC</t>
  </si>
  <si>
    <t>búsqueda de información,diccionario,DLE,enciclopedia,manejo de información,RAE,tecnologías de la información y la comunicación,TIC</t>
  </si>
  <si>
    <t>LE_08_08_CO_Recurso160</t>
  </si>
  <si>
    <t>Refuerza tu aprendizaje: Los extranjerismos</t>
  </si>
  <si>
    <t>Crucigrama,extranjerismo,léxico</t>
  </si>
  <si>
    <t>LE_08_08_CO_Recurso170</t>
  </si>
  <si>
    <t>Refuerza tu aprendizaje: Ubica extranjerismos</t>
  </si>
  <si>
    <t>adaptación,extranjerismo,lenguaje,léxico</t>
  </si>
  <si>
    <t>LE_08_08_CO_Recurso180</t>
  </si>
  <si>
    <t>La exposición argumentativa</t>
  </si>
  <si>
    <t>científico,conclusión,desarrollo,divulgativo,exposición,introducción</t>
  </si>
  <si>
    <t>LE_08_08_CO_Recurso190</t>
  </si>
  <si>
    <t>Los tipos de argumento</t>
  </si>
  <si>
    <t>argumentar,expresión oral,opinar,opinión,producción textual,textos argumentativos</t>
  </si>
  <si>
    <t>LE_08_08_CO_Recurso200</t>
  </si>
  <si>
    <t>Relaciona opiniones</t>
  </si>
  <si>
    <t>acuerdo,asociación,contexto,opinión,perspectiva,punto de vista,relación</t>
  </si>
  <si>
    <t>LE_08_08_CO_Recurso210</t>
  </si>
  <si>
    <t>Refuerza tu aprendizaje: Practica argumentos</t>
  </si>
  <si>
    <t>cotidianidad,exposición oral,inferencia,interpretación,opinión,pensamiento,perspectiva</t>
  </si>
  <si>
    <t>LE_08_08_CO_Recurso220</t>
  </si>
  <si>
    <t>El tatuaje</t>
  </si>
  <si>
    <t>Cien años de soledad,Gabriel García Márquez,marina,marineros,sistemas simbólicos,tatuaje,viajes</t>
  </si>
  <si>
    <t>LE_08_08_CO_Recurso230</t>
  </si>
  <si>
    <t xml:space="preserve">Caracteriza tatuajes </t>
  </si>
  <si>
    <t>característica,color,cuerpo,cultura,decisión personal,diseño,piel,tatuaje,tinta,tono</t>
  </si>
  <si>
    <t>LE_08_08_CO_Recurso240</t>
  </si>
  <si>
    <t>Los tatuajes en las culturas</t>
  </si>
  <si>
    <t>América,América precolombina,Egipto,Europa,exploradores,grandes descubrimientos,japón,Ötzi,Polinesia,siglo XX,sistemas simbólicos,tatuaje,yakuza</t>
  </si>
  <si>
    <t>LE_08_08_CO_Recurso250</t>
  </si>
  <si>
    <t>Interpreta el uso de tatuajes</t>
  </si>
  <si>
    <t>análisis,contexto,diseño,procedimiento,significado,símbolo,tatuaje,tatuar,técnica,tinta</t>
  </si>
  <si>
    <t>LE_08_08_CO_Recurso260</t>
  </si>
  <si>
    <t>Distingue opiniones</t>
  </si>
  <si>
    <t>aguja,decisión,dibujo,diseño,piel,tatuaje,tatuar,tinta,uso</t>
  </si>
  <si>
    <t>LE_08_08_CO_Recurso270</t>
  </si>
  <si>
    <t xml:space="preserve">Refuerza tu aprendizaje: Opina sobre el tatuaje </t>
  </si>
  <si>
    <t>argumentar,tatuaje</t>
  </si>
  <si>
    <t>LE_08_08_CO_Recurso280</t>
  </si>
  <si>
    <t>La variedad estilística o diafásica</t>
  </si>
  <si>
    <t>argots,diacrónica,diafásica,diastrática,diatópica,ética de la comunicación,jergas,lengua,lenguaje,variación,variaciones lingüísticas</t>
  </si>
  <si>
    <t>LE_08_08_CO_Recurso290</t>
  </si>
  <si>
    <t>Reconoce la variedad diafásica</t>
  </si>
  <si>
    <t>contexto,diafásica,expresión,formal,informal,lenguaje,uso,variedad</t>
  </si>
  <si>
    <t>LE_08_08_CO_Recurso300</t>
  </si>
  <si>
    <t>Reconstruye palabras y expresiones</t>
  </si>
  <si>
    <t>corrección,expresiones,formal,informal,ordinario,ortografía,palabra,vulgar,vulgarismos</t>
  </si>
  <si>
    <t>LE_08_08_CO_Recurso310</t>
  </si>
  <si>
    <t>Refuerza tu aprendizaje: La variedad diafásica</t>
  </si>
  <si>
    <t>LE_08_08_CO_Recurso320</t>
  </si>
  <si>
    <t>Refuerza tu aprendizaje: Los tipos de lenguaje</t>
  </si>
  <si>
    <t>aprendizaje,contexto,formal,informal,lengua,lenguaje,situación,uso</t>
  </si>
  <si>
    <t>LE_08_08_CO_Recurso330</t>
  </si>
  <si>
    <t xml:space="preserve">Literatura: distingue estilos </t>
  </si>
  <si>
    <t>contemporáneo,escritor,estilo,literario,literatura,obra,recurso</t>
  </si>
  <si>
    <t>LE_08_08_CO_Recurso340</t>
  </si>
  <si>
    <t>Expresión oral: ordena los pasos</t>
  </si>
  <si>
    <t>argumentación,desarrollo,elementos,exposición,expresión,pasos,pauta,proceso</t>
  </si>
  <si>
    <t>LE_08_08_CO_Recurso350</t>
  </si>
  <si>
    <t>LE_08_08_CO_Recurso360</t>
  </si>
  <si>
    <t>Proyecto: ¡Yo opino!</t>
  </si>
  <si>
    <t>argumentación,debate,opinión,oralidad,temas</t>
  </si>
  <si>
    <t>LE_08_08_CO_Recurso370</t>
  </si>
  <si>
    <t>LE_08_08_CO_Recurso380</t>
  </si>
  <si>
    <t>LE_08_08_CO_Recurso390</t>
  </si>
  <si>
    <t>LE_08_08_CO_Recurso400</t>
  </si>
  <si>
    <t>LE_09_01_CO</t>
  </si>
  <si>
    <t>El comentario de texto</t>
  </si>
  <si>
    <t>Literatura: la literatura de la época precolombina</t>
  </si>
  <si>
    <t>leyendas,literatura precolombina,mitos,tradición oral</t>
  </si>
  <si>
    <t>LE_09_01_CO_Recurso010</t>
  </si>
  <si>
    <t>Gramática: las oraciones simples y las oraciones compuestas</t>
  </si>
  <si>
    <t xml:space="preserve"> complementos, núcleo, oraciones compuestas, sintagmas,Oraciones simples</t>
  </si>
  <si>
    <t>LE_09_01_CO_Recurso020</t>
  </si>
  <si>
    <t>Ortografía: el uso de los grafemas g y j</t>
  </si>
  <si>
    <t xml:space="preserve"> g, grafema, j,Ortografía</t>
  </si>
  <si>
    <t>LE_09_01_CO_Recurso030</t>
  </si>
  <si>
    <t>Ortografía: las palabras con g y las palabras con j</t>
  </si>
  <si>
    <t>grafema g,grafema j,Ortografía</t>
  </si>
  <si>
    <t>LE_09_01_CO_Recurso040</t>
  </si>
  <si>
    <t>Comprensión textual: el comentario de texto</t>
  </si>
  <si>
    <t xml:space="preserve"> análisis, intención,comentario de texto</t>
  </si>
  <si>
    <t>LE_09_01_CO_Recurso050</t>
  </si>
  <si>
    <t>Producción textual: escribe un comentario de texto</t>
  </si>
  <si>
    <t xml:space="preserve"> Amèrica, literatura precolombina,Comentario de texto</t>
  </si>
  <si>
    <t>LE_09_01_CO_Recurso060</t>
  </si>
  <si>
    <t>La época precolombina y su literatura</t>
  </si>
  <si>
    <t>aztecas,época prehispánica,incas,literatura precolombina,mayas,narrativa precolombina,poesía precolombina</t>
  </si>
  <si>
    <t>LE_09_01_CO_Recurso070</t>
  </si>
  <si>
    <t>Las culturas precolombinas</t>
  </si>
  <si>
    <t>aztecas,culturas precolombinas,culturas precolombinas mayores,incas,mayas</t>
  </si>
  <si>
    <t>LE_09_01_CO_Recurso080</t>
  </si>
  <si>
    <t>Las culturas maya, azteca e inca</t>
  </si>
  <si>
    <t>azteca,culturas precolombinas,inca,maya</t>
  </si>
  <si>
    <t>LE_09_01_CO_Recurso090</t>
  </si>
  <si>
    <t>Las manifestaciones culturales prehispánicas</t>
  </si>
  <si>
    <t xml:space="preserve"> juego de pelota,Copán,cultura azteca,cultura inca,cultura maya,Inti Raymi,literatura precolombina,Machu Picchu,Tenochtitlán</t>
  </si>
  <si>
    <t>LE_09_01_CO_Recurso100</t>
  </si>
  <si>
    <t>Las expresiones poéticas de la época precolombina</t>
  </si>
  <si>
    <t>arawi,in Xochitl in Cuícatl,jailli,poesía náhuatl,poesía precolombina,poesía quechua</t>
  </si>
  <si>
    <t>LE_09_01_CO_Recurso110</t>
  </si>
  <si>
    <t>La literatura precolombina</t>
  </si>
  <si>
    <t>literatura precolombina,Manuscrito de Huarochirí,narrativa precolombina,Nezahualcóyotl,poesía precolombina,Popol Vuh</t>
  </si>
  <si>
    <t>LE_09_01_CO_Recurso120</t>
  </si>
  <si>
    <t>Las características de la literatura precolombina</t>
  </si>
  <si>
    <t>literatura maya,literatura náhuatl,literatura precolombina,literatura quechua</t>
  </si>
  <si>
    <t>LE_09_01_CO_Recurso130</t>
  </si>
  <si>
    <t xml:space="preserve">Refuerza tu aprendizaje: La literatura de la época precolombina </t>
  </si>
  <si>
    <t xml:space="preserve"> naturaleza,literatura precolombina,mito,Popol Vuh,Rabinal Achí,religión</t>
  </si>
  <si>
    <t>LE_09_01_CO_Recurso140</t>
  </si>
  <si>
    <t>La diferencia entre sintagma, enunciado y oraciones</t>
  </si>
  <si>
    <t>enunciado,oración compuesta,oración simple,palabra,sintagma</t>
  </si>
  <si>
    <t>LE_09_01_CO_Recurso150</t>
  </si>
  <si>
    <t>Las oraciones simples y compuestas</t>
  </si>
  <si>
    <t>LE_09_01_CO_Recurso160</t>
  </si>
  <si>
    <t>Las oraciones compuestas por coordinación</t>
  </si>
  <si>
    <t>conjunción,coordinación,nexo,oración,oración compuesta,oración coordinada,oración simple</t>
  </si>
  <si>
    <t>LE_09_01_CO_Recurso170</t>
  </si>
  <si>
    <t>Las conjunciones en las oraciones compuestas por coordinación</t>
  </si>
  <si>
    <t>oración compuesta,oración compuesta coordinada,oración coordinada adversativa,oración coordinada copulativa,oración coordinada distributiva,oración coordinada disyuntiva</t>
  </si>
  <si>
    <t>LE_09_01_CO_Recurso180</t>
  </si>
  <si>
    <t>Las conjunciones y la relación entre los enunciados</t>
  </si>
  <si>
    <t>conjunciones,oración compuesta por coordinación</t>
  </si>
  <si>
    <t>LE_09_01_CO_Recurso190</t>
  </si>
  <si>
    <t>Las clases de oraciones coordinadas</t>
  </si>
  <si>
    <t>conjunción,nexo,oración compuesta,oración compuesta coordinada,oración coordinada adversativa,oración coordinada copulativa,oración coordinada distributiva,oración coordinada disyuntiva,oración coordinada explicativa,proposición</t>
  </si>
  <si>
    <t>LE_09_01_CO_Recurso200</t>
  </si>
  <si>
    <t>Refuerza tu aprendizaje: Las oraciones compuestas y la coordinación</t>
  </si>
  <si>
    <t>conjunción,coordinada adversativa,coordinada copulativa,coordinada disyuntiva,coordinada explicativa,oración compuesta coordinada</t>
  </si>
  <si>
    <t>LE_09_01_CO_Recurso210</t>
  </si>
  <si>
    <t>Los grafemas g y j</t>
  </si>
  <si>
    <t>g,grafema g,grafema j,j,ortografía</t>
  </si>
  <si>
    <t>LE_09_01_CO_Recurso220</t>
  </si>
  <si>
    <t>El sonido de los grafemas g y j</t>
  </si>
  <si>
    <t>grafema g,grafema j,ortografía</t>
  </si>
  <si>
    <t>LE_09_01_CO_Recurso230</t>
  </si>
  <si>
    <t>El uso del grafema j</t>
  </si>
  <si>
    <t>LE_09_01_CO_Recurso240</t>
  </si>
  <si>
    <t>Refuerza tu aprendizaje: Los usos de la g y la j</t>
  </si>
  <si>
    <t>LE_09_01_CO_Recurso250</t>
  </si>
  <si>
    <t>Completa el texto con los grafemas que faltan</t>
  </si>
  <si>
    <t>grafema g,grafemaj,ortografía</t>
  </si>
  <si>
    <t>LE_09_01_CO_Recurso260</t>
  </si>
  <si>
    <t>comentario académico,comentario de texto,reseña literaria</t>
  </si>
  <si>
    <t>LE_09_01_CO_Recurso270</t>
  </si>
  <si>
    <t>Las referencias en los comentarios de texto</t>
  </si>
  <si>
    <t>LE_09_01_CO_Recurso280</t>
  </si>
  <si>
    <t>La opinión del comentarista de un texto</t>
  </si>
  <si>
    <t>comentario de texto,referencias estilisticas,referencias estructurales,referencias temáticas</t>
  </si>
  <si>
    <t>LE_09_01_CO_Recurso290</t>
  </si>
  <si>
    <t>Refuerza tu aprendizaje: El comentario de texto</t>
  </si>
  <si>
    <t>comentario de texto,reseña</t>
  </si>
  <si>
    <t>LE_09_01_CO_Recurso300</t>
  </si>
  <si>
    <t>Elabora un comentario de texto</t>
  </si>
  <si>
    <t>comentario de texto,producción escrita</t>
  </si>
  <si>
    <t>LE_09_01_CO_Recurso310</t>
  </si>
  <si>
    <t>Los errores comunes de los comentarios de texto</t>
  </si>
  <si>
    <t>comentario de texto,errores,Gerardo Diego</t>
  </si>
  <si>
    <t>LE_09_01_CO_Recurso320</t>
  </si>
  <si>
    <t>Refuerza tu aprendizaje: La escritura de un comentario de texto</t>
  </si>
  <si>
    <t>,brevedad,comentario de texto,contexto,tema</t>
  </si>
  <si>
    <t>LE_09_01_CO_Recurso330</t>
  </si>
  <si>
    <t>Las características y las obras de la literatura precolombina</t>
  </si>
  <si>
    <t>amautas,haravicus,literatura precolombina,Manuscrito de Huarochirí,Popol Vuh,Rabinal Achí,tradición oral</t>
  </si>
  <si>
    <t>LE_09_01_CO_Recurso340</t>
  </si>
  <si>
    <t>Las oraciones compuestas coordinadas</t>
  </si>
  <si>
    <t>oración compuesta,oración compuesta coordinada,oración coordinada adversativa,oración coordinada copulativa,oración coordinada distributiva,oración coordinada disyuntiva,oración coordinada explicativa</t>
  </si>
  <si>
    <t>LE_09_01_CO_Recurso350</t>
  </si>
  <si>
    <t>Los rasgos distintivos de un comentario de texto</t>
  </si>
  <si>
    <t>comentario de texto,conclusión,desarrollo,introducción,reseña</t>
  </si>
  <si>
    <t>LE_09_01_CO_Recurso360</t>
  </si>
  <si>
    <t>Claves para la redacción de un comentario de texto</t>
  </si>
  <si>
    <t>LE_09_01_CO_Recurso370</t>
  </si>
  <si>
    <t>LE_09_01_CO_Recurso380</t>
  </si>
  <si>
    <t>LE_09_01_CO_Recurso390</t>
  </si>
  <si>
    <t>Refuerza tu aprendizaje: La época precolombina</t>
  </si>
  <si>
    <t>cultura azteca,cultura inca,cultura maya,época precolombina,organización social</t>
  </si>
  <si>
    <t>LE_09_01_CO_Recurso400</t>
  </si>
  <si>
    <t>Refuerza tu aprendizaje: Las oraciones simples y compuestas</t>
  </si>
  <si>
    <t>conjunciones,coordinada adversativa,coordinada copulativa,coordinada disyuntiva,coordinada explicativa,oración compuesta,oración simple,párrafo</t>
  </si>
  <si>
    <t>LE_09_01_CO_Recurso410</t>
  </si>
  <si>
    <t>Refuerza tu aprendizaje: Las reglas ortográficas de los grafemas g y j</t>
  </si>
  <si>
    <t>LE_09_01_CO_Recurso420</t>
  </si>
  <si>
    <t>Refuerza tu aprendizaje: Estrategias de lectura</t>
  </si>
  <si>
    <t>comentario de texto,reseña literaria</t>
  </si>
  <si>
    <t>LE_09_01_CO_Recurso430</t>
  </si>
  <si>
    <t xml:space="preserve"> j,azteca,comentario de texto,El comentario de texto,g,grafema g,grafema j,inca,literatura precolombina,maya,mito,oraciones compuestas coordinadas,reseña</t>
  </si>
  <si>
    <t>LE_09_01_CO_Recurso440</t>
  </si>
  <si>
    <t>LE_09_02_CO</t>
  </si>
  <si>
    <t>La literatura latinoamericana de la Conquista y la Colonia</t>
  </si>
  <si>
    <t>Literatura: la literatura latinoamericana de la Conquista y la Colonia</t>
  </si>
  <si>
    <t>barroco americano,Colonia,Conquista,crónicas de Indias,literatura colonial</t>
  </si>
  <si>
    <t>LE_09_02_CO_Recurso010</t>
  </si>
  <si>
    <t>Semántica: los tecnicismos</t>
  </si>
  <si>
    <t>semántica,tecnicismos</t>
  </si>
  <si>
    <t>LE_09_02_CO_Recurso020</t>
  </si>
  <si>
    <t>Semántica: el ámbito de uso de los tecnicismos</t>
  </si>
  <si>
    <t>LE_09_02_CO_Recurso030</t>
  </si>
  <si>
    <t>Expresión oral: la entrevista</t>
  </si>
  <si>
    <t>entrevista,entrevistado,entrevistador,expresión oral</t>
  </si>
  <si>
    <t>LE_09_02_CO_Recurso040</t>
  </si>
  <si>
    <t>Comunicación: los medios de comunicación escrita</t>
  </si>
  <si>
    <t>clasificación,comunicación escrita,medios de comunicación,texto periodístico</t>
  </si>
  <si>
    <t>LE_09_02_CO_Recurso050</t>
  </si>
  <si>
    <t>Ética y comunicación: la intención comunicativa</t>
  </si>
  <si>
    <t>clasificación,comunicación,ética,oralidad,textos orales</t>
  </si>
  <si>
    <t>LE_09_02_CO_Recurso060</t>
  </si>
  <si>
    <t>El arte colonial latinoamericano</t>
  </si>
  <si>
    <t>arquitectura colonial,arte colonial,Barroco americano,Contrarreforma,Escuela cusqueña,Escuela quiteña,sincretismo religioso</t>
  </si>
  <si>
    <t>LE_09_02_CO_Recurso070</t>
  </si>
  <si>
    <t>La organización colonial en América</t>
  </si>
  <si>
    <t>criollos,esclavos africanos,españoles,indígenas,mestizos,pirámide colonial</t>
  </si>
  <si>
    <t>LE_09_02_CO_Recurso080</t>
  </si>
  <si>
    <t>La organización social de la Colonia</t>
  </si>
  <si>
    <t>Colonia,criollos,encomienda,esclavos,españoles,indígenas,mestizos,mita,virreinatos</t>
  </si>
  <si>
    <t>LE_09_02_CO_Recurso090</t>
  </si>
  <si>
    <t>Las expresiones literarias de la Conquista y la Colonia</t>
  </si>
  <si>
    <t>barroco americano,Colonia,Conquista,Contrarreforma,crónicas de Indias,literatura colonial,literatura de la Colonia,literatura de la Conquista,literatura latinoamericana</t>
  </si>
  <si>
    <t>LE_09_02_CO_Recurso100</t>
  </si>
  <si>
    <t>Las características del arte colonial latinoamericano</t>
  </si>
  <si>
    <t>Barroco americano,Contrarreforma,Escuela cusqueña,Escuela quiteña</t>
  </si>
  <si>
    <t>LE_09_02_CO_Recurso110</t>
  </si>
  <si>
    <t>El Descubrimiento, la Conquista y la Colonia</t>
  </si>
  <si>
    <t>América,Colonia,Conquista,conquistadores,Descubrimiento,Nuevo Mundo</t>
  </si>
  <si>
    <t>LE_09_02_CO_Recurso120</t>
  </si>
  <si>
    <t>La narrativa de la Colonia</t>
  </si>
  <si>
    <t>crónicas de Indias,Felipe Guamán Poma de Ayala,Inca Garcilaso de la Vega,Narrativa colonial</t>
  </si>
  <si>
    <t>LE_09_02_CO_Recurso130</t>
  </si>
  <si>
    <t>La poesía colonial</t>
  </si>
  <si>
    <t>barroco americano,Juan del Valle y Caviedes,poesía de la Colonia,sor Juana Inés de la Cruz</t>
  </si>
  <si>
    <t>LE_09_02_CO_Recurso140</t>
  </si>
  <si>
    <t>Refuerza tu aprendizaje: La literatura colonial</t>
  </si>
  <si>
    <t>barroco americano,crónicas de Indias,literatura colonial</t>
  </si>
  <si>
    <t>LE_09_02_CO_Recurso150</t>
  </si>
  <si>
    <t>Refuerza tu aprendizaje: La literatura latinoamericana de la Conquista y la Colonia</t>
  </si>
  <si>
    <t>LE_09_02_CO_Recurso160</t>
  </si>
  <si>
    <t>Las palabras que hacen más precisos los mensajes</t>
  </si>
  <si>
    <t>semántica,tecnicismos,términos especializados</t>
  </si>
  <si>
    <t>LE_09_02_CO_Recurso170</t>
  </si>
  <si>
    <t>Los tecnicismos y su campo de aplicación</t>
  </si>
  <si>
    <t>lenguaje de especialidad,léxico,tecnicismo</t>
  </si>
  <si>
    <t>LE_09_02_CO_Recurso180</t>
  </si>
  <si>
    <t>La definición de tecnicismos</t>
  </si>
  <si>
    <t>léxico,tecnicismo,vocabulario</t>
  </si>
  <si>
    <t>LE_09_02_CO_Recurso190</t>
  </si>
  <si>
    <t>Refuerza tu aprendizaje: Los tecnicismos</t>
  </si>
  <si>
    <t>lenguaje especializado,semántica,tecnicismos</t>
  </si>
  <si>
    <t>LE_09_02_CO_Recurso200</t>
  </si>
  <si>
    <t>El propósito de las preguntas y la información de las respuestas</t>
  </si>
  <si>
    <t>entrevista,entrevistado,entrevistador,preguntas,respuestas</t>
  </si>
  <si>
    <t>LE_09_02_CO_Recurso210</t>
  </si>
  <si>
    <t>comunicación escrita,comunicación oral,entrevista,expresión oral,herramientas comunicativas,publicaciones</t>
  </si>
  <si>
    <t>LE_09_02_CO_Recurso220</t>
  </si>
  <si>
    <t>Refuerza tu aprendizaje: La entrevista</t>
  </si>
  <si>
    <t>diálogo,entrevistado,entrevistador,pregunta,presentación,respuesta,título</t>
  </si>
  <si>
    <t>LE_09_02_CO_Recurso230</t>
  </si>
  <si>
    <t>Los medios escritos y sus soportes</t>
  </si>
  <si>
    <t>géneros periodísticos,medios de comunicación,medios de comunicación escrita,prensa</t>
  </si>
  <si>
    <t>LE_09_02_CO_Recurso240</t>
  </si>
  <si>
    <t>Los medios de comunicación escrita</t>
  </si>
  <si>
    <t>medios de comunicación escrita,periódicos,prensa,revistas</t>
  </si>
  <si>
    <t>LE_09_02_CO_Recurso250</t>
  </si>
  <si>
    <t>Los textos periodísticos</t>
  </si>
  <si>
    <t>crónica,entrevista,medios de comunicación escrita,noticia,reportaje,texos periodísticos</t>
  </si>
  <si>
    <t>LE_09_02_CO_Recurso260</t>
  </si>
  <si>
    <t>Los textos periodísticos y sus géneros</t>
  </si>
  <si>
    <t>géneros periodísticos,informativo,mixtos,opinión,textos periodísticos</t>
  </si>
  <si>
    <t>LE_09_02_CO_Recurso270</t>
  </si>
  <si>
    <t>Los titulares y las imágenes</t>
  </si>
  <si>
    <t>imagen y texto,imágenes,lenguaje escrito,titulares de prensa</t>
  </si>
  <si>
    <t>LE_09_02_CO_Recurso280</t>
  </si>
  <si>
    <t>Las imágenes y los textos periodísticos</t>
  </si>
  <si>
    <t>fotografía,ilustración,imagen y texto,medios de comunicación escrita,publicidad</t>
  </si>
  <si>
    <t>LE_09_02_CO_Recurso290</t>
  </si>
  <si>
    <t>Refuerza tu aprendizaje: Los titulares</t>
  </si>
  <si>
    <t>titulares,titulares descriptivos,titulares valorativos</t>
  </si>
  <si>
    <t>LE_09_02_CO_Recurso300</t>
  </si>
  <si>
    <t>Refuerza tu aprendizaje: La imagen fotográfica en los artículos periodísticos</t>
  </si>
  <si>
    <t>caricatura,comunicación escrita,fotografía,género periodístico,imagen,medios de comunicación escrita</t>
  </si>
  <si>
    <t>LE_09_02_CO_Recurso310</t>
  </si>
  <si>
    <t>Refuerza tu aprendizaje: El lenguaje en los medios de comunicación escrita</t>
  </si>
  <si>
    <t>claridad,concisión,dinamismo,medios de comunicación escrita,uso del lenguaje</t>
  </si>
  <si>
    <t>LE_09_02_CO_Recurso320</t>
  </si>
  <si>
    <t>El análisis de un mensaje</t>
  </si>
  <si>
    <t>ética y comunicación,intención comunicativa,intención de un mensaje</t>
  </si>
  <si>
    <t>LE_09_02_CO_Recurso330</t>
  </si>
  <si>
    <t>Las intenciones en un discurso</t>
  </si>
  <si>
    <t>comunicación,emisor,intención comunicativa,propósito,receptor</t>
  </si>
  <si>
    <t>LE_09_02_CO_Recurso340</t>
  </si>
  <si>
    <t>Refuerza tu aprendizaje: La intención comunicativa</t>
  </si>
  <si>
    <t>comunicación,discurso,Intención comunicativa,medios masivos</t>
  </si>
  <si>
    <t>LE_09_02_CO_Recurso350</t>
  </si>
  <si>
    <t>La intención comunicativa en el discurso escrito</t>
  </si>
  <si>
    <t>comunicación,emisor,intención comunicativa,receptor</t>
  </si>
  <si>
    <t>LE_09_02_CO_Recurso360</t>
  </si>
  <si>
    <t>Las literaturas precolombina y colonial</t>
  </si>
  <si>
    <t>literatura colonial,Literatura precolombina</t>
  </si>
  <si>
    <t>LE_09_02_CO_Recurso370</t>
  </si>
  <si>
    <t>Las características de una entrevista</t>
  </si>
  <si>
    <t>diálogo,entrevista,entrevistado,entrevistador,expresión oral</t>
  </si>
  <si>
    <t>LE_09_02_CO_Recurso380</t>
  </si>
  <si>
    <t>Las secciones del periódico</t>
  </si>
  <si>
    <t>economía,el mundo,política,secciones del periódico</t>
  </si>
  <si>
    <t>LE_09_02_CO_Recurso390</t>
  </si>
  <si>
    <t>Proyecto: el análisis de los medios de comunicación escrita</t>
  </si>
  <si>
    <t>comunicación,contraste,información,medios,opinión</t>
  </si>
  <si>
    <t>LE_09_02_CO_Recurso400</t>
  </si>
  <si>
    <t>barroco,colonial,crónica,entrevista,exponer,géneros periodísticos,informar,lengua,literatura,mística,noticia,persuadir,preguntas,reportaje,respuestas,tecnicismos</t>
  </si>
  <si>
    <t>LE_09_02_CO_Recurso410</t>
  </si>
  <si>
    <t>LE_09_02_CO_Recurso420</t>
  </si>
  <si>
    <t>LE_09_02_CO_Recurso430</t>
  </si>
  <si>
    <t>LE_09_03_CO</t>
  </si>
  <si>
    <t>La historiografía</t>
  </si>
  <si>
    <t>Literatura: la literatura latinoamericana del Romanticismo y el Realismo</t>
  </si>
  <si>
    <t>Latinoamérica,Realismo,Romanticismo,Romanticismo latinoamericano,siglo XIX</t>
  </si>
  <si>
    <t>LE_09_03_CO_Recurso010</t>
  </si>
  <si>
    <t>Gramática: los enlaces subordinantes</t>
  </si>
  <si>
    <t>enlaces subordinantes,historiografía,oración compuesta,oración compuesta por subordinación,subordinación</t>
  </si>
  <si>
    <t>LE_09_03_CO_Recurso020</t>
  </si>
  <si>
    <t>Ortografía: el uso de porque, por qué y porqué</t>
  </si>
  <si>
    <t>ortografía,palabras multiformes,por qué,porque,porqué</t>
  </si>
  <si>
    <t>LE_09_03_CO_Recurso030</t>
  </si>
  <si>
    <t>Ortografía: sino y si no</t>
  </si>
  <si>
    <t>Palabras multiformes,si no,sino</t>
  </si>
  <si>
    <t>LE_09_03_CO_Recurso040</t>
  </si>
  <si>
    <t>Comprensión textual: la historiografía</t>
  </si>
  <si>
    <t>fuentes,fuentes primarias,fuentes secundarias,historiografía,texto histórico,texto historiográfico</t>
  </si>
  <si>
    <t>LE_09_03_CO_Recurso050</t>
  </si>
  <si>
    <t>Producción escrita: la historiografía</t>
  </si>
  <si>
    <t>fuentes primarias,fuentes secundarias,historiografía,producción textual</t>
  </si>
  <si>
    <t>LE_09_03_CO_Recurso060</t>
  </si>
  <si>
    <t>El Romanticismo, el Realismo y el Costumbrismo en Latinoamérica</t>
  </si>
  <si>
    <t>Costumbrismo,Fundación nacional,Latinoamérica,Realismo,Romanticismo,siglo XIX</t>
  </si>
  <si>
    <t>LE_09_03_CO_Recurso070</t>
  </si>
  <si>
    <t>El fin del orden colonial</t>
  </si>
  <si>
    <t>independencia de América,Romanticismo latinoamericano,siglo XIX</t>
  </si>
  <si>
    <t>LE_09_03_CO_Recurso080</t>
  </si>
  <si>
    <t xml:space="preserve">La sociedad y la cultura en el Romanticismo latinoamericano </t>
  </si>
  <si>
    <t>Ilustración,Independencia de América,Neoclasicismo,Romanticismo latinoamericano,siglo XIX</t>
  </si>
  <si>
    <t>LE_09_03_CO_Recurso090</t>
  </si>
  <si>
    <t>La narrativa y la poesía del Romanticismo latinoamericano</t>
  </si>
  <si>
    <t>narrativa,poesía,Romanticismo latinoamericano</t>
  </si>
  <si>
    <t>LE_09_03_CO_Recurso100</t>
  </si>
  <si>
    <t xml:space="preserve">Las características del Realismo y el Costumbrismo en Latinoamérica </t>
  </si>
  <si>
    <t>Costumbrismo,cuadros de costumbres,Latinoamérica,Realismo,Tradiciones</t>
  </si>
  <si>
    <t>LE_09_03_CO_Recurso110</t>
  </si>
  <si>
    <t>Las expresiones literarias del Romanticismo, el Realismo y el Costumbrismo latinoamericanos</t>
  </si>
  <si>
    <t>Costumbrismo latinoamericano,narrativa,poesía,Romanticismo en Latinoamérica,siglo XIX,teatro</t>
  </si>
  <si>
    <t>LE_09_03_CO_Recurso120</t>
  </si>
  <si>
    <t>Refuerza tu aprendizaje: La literatura del Romanticismo, el Realismo y el Costumbrismo</t>
  </si>
  <si>
    <t>Costumbrismo,literatura latinoamericana,Realismo,Romanticismo,siglo XIX</t>
  </si>
  <si>
    <t>LE_09_03_CO_Recurso130</t>
  </si>
  <si>
    <t>Las oraciones compuestas por subordinación</t>
  </si>
  <si>
    <t>enlaces,enlaces subordinantes,oración compuesta,oración compuesta por subordinación,oración simple,subordinación</t>
  </si>
  <si>
    <t>LE_09_03_CO_Recurso140</t>
  </si>
  <si>
    <t>Cómo reconocer una oración subordinada sustantiva</t>
  </si>
  <si>
    <t>adverbio interrogativo,conjunción,función,infinitivo,nexo,nombre,oración compuesta por subordinación,oración compuesta subordinada,oración simple,oración subordinada sustantiva</t>
  </si>
  <si>
    <t>LE_09_03_CO_Recurso150</t>
  </si>
  <si>
    <t>La subordinación sustantiva y adjetiva</t>
  </si>
  <si>
    <t>adjetivo,antecedente,conjunción,enlaces subordinantes,nexo,oración compuesta,oración compuesta por subordinación,oración subordinada adjetiva,oración subordinada sustantiva</t>
  </si>
  <si>
    <t>LE_09_03_CO_Recurso160</t>
  </si>
  <si>
    <t>La oración compuesta por subordinación adverbial</t>
  </si>
  <si>
    <t>adverbio,causa,comparativa,complemento circunstancial,concesiva,condicional,conjunción,consecutiva,enlace,finalidad,lugar,modo,oración compuesta,oración compuesta por subordinación,oración subordinada adverbial,oración subordinada adverbial impropia,oración subordinada adverbial propia,subordinación</t>
  </si>
  <si>
    <t>LE_09_03_CO_Recurso170</t>
  </si>
  <si>
    <t>Refuerza tu aprendizaje: Escribe una historiografía</t>
  </si>
  <si>
    <t>cartografía,colonialismo,discursos políticos,historia del presente,historiografía,producción de textos,textos históricos</t>
  </si>
  <si>
    <t>LE_09_03_CO_Recurso180</t>
  </si>
  <si>
    <t>El uso de porque, por qué, porqué, sino y si no</t>
  </si>
  <si>
    <t>palabras multiformes,por qué,porque,porqué,si no,sino</t>
  </si>
  <si>
    <t>LE_09_03_CO_Recurso190</t>
  </si>
  <si>
    <t xml:space="preserve">Causa, pregunta y sustantivo </t>
  </si>
  <si>
    <t>casa,por qué,porque,porqué,pregunta,sustantivo</t>
  </si>
  <si>
    <t>LE_09_03_CO_Recurso200</t>
  </si>
  <si>
    <t>Las palabras multiformes en las oraciones</t>
  </si>
  <si>
    <t>palabras multiformes,por qué,porque,porqué</t>
  </si>
  <si>
    <t>LE_09_03_CO_Recurso210</t>
  </si>
  <si>
    <t>La diferencia entre "sino" y "si no"</t>
  </si>
  <si>
    <t>ortografía,palabras multiformes,si no,sino</t>
  </si>
  <si>
    <t>LE_09_03_CO_Recurso220</t>
  </si>
  <si>
    <t>El texto historiográfico</t>
  </si>
  <si>
    <t>fuentes,historia,historiografía,texto histórico,texto historiográfico</t>
  </si>
  <si>
    <t>LE_09_03_CO_Recurso240</t>
  </si>
  <si>
    <t>La historiografía y las fuentes históricas</t>
  </si>
  <si>
    <t>colonialismo,comprensión textual,descubrimiento,historiografía,textos históricos</t>
  </si>
  <si>
    <t>LE_09_03_CO_Recurso250</t>
  </si>
  <si>
    <t>Las partes de un texto historiográfico</t>
  </si>
  <si>
    <t>coherencia,componentes textuales,historiografía,tipos de textos</t>
  </si>
  <si>
    <t>LE_09_03_CO_Recurso260</t>
  </si>
  <si>
    <t>Refuerza tu aprendizaje: La oración compuesta por subordinación</t>
  </si>
  <si>
    <t>gramática,oraciones compuestas,oraciones subordinadas,subordinación</t>
  </si>
  <si>
    <t>LE_09_03_CO_Recurso270</t>
  </si>
  <si>
    <t>Las etapas de creación de una historiografía</t>
  </si>
  <si>
    <t>escritura,historiografía,redacción,texto,tipología</t>
  </si>
  <si>
    <t>LE_09_03_CO_Recurso280</t>
  </si>
  <si>
    <t>Redacta una historiografía</t>
  </si>
  <si>
    <t>historia,historiografía,producción textual,texto historiográfico</t>
  </si>
  <si>
    <t>LE_09_03_CO_Recurso290</t>
  </si>
  <si>
    <t>Refuerza tu aprendizaje: La historiografía</t>
  </si>
  <si>
    <t>escritura de la historia,fuentes de la historia,historiografía,producción textual</t>
  </si>
  <si>
    <t>LE_09_03_CO_Recurso300</t>
  </si>
  <si>
    <t>La literatura latinoamericana en el siglo XIX</t>
  </si>
  <si>
    <t>Costumbrismo latinoamericano,literatura latinoamericana,literatura latinoamericana del siglo XIX,Realismo latinoamericano,Romanticismo latinoamericano,siglo XIX</t>
  </si>
  <si>
    <t>LE_09_03_CO_Recurso310</t>
  </si>
  <si>
    <t>Las oraciones compuestas subordinadas</t>
  </si>
  <si>
    <t>gramática,oraciones,oraciones compuestas,sintaxis,subordinación</t>
  </si>
  <si>
    <t>LE_09_03_CO_Recurso320</t>
  </si>
  <si>
    <t>Las características de la historiografía</t>
  </si>
  <si>
    <t>historia,historiografía,narrativa,teoría</t>
  </si>
  <si>
    <t>LE_09_03_CO_Recurso330</t>
  </si>
  <si>
    <t>La estructura de un texto historiográfico</t>
  </si>
  <si>
    <t>estructura de investigación,historiografía,investigación,partes de un texto</t>
  </si>
  <si>
    <t>LE_09_03_CO_Recurso340</t>
  </si>
  <si>
    <t xml:space="preserve"> por qué,Costumbrismo,el Realismo y el Costumbrismo,fuentes históricas,historiografía,literatura latinoamericana del Romanticismo,literatura latinoamericana del siglo XIX,oración compuesta,oración compuesta por subordinación,oraciones compuestas,palabras multiformes,porque,porqué,Realismo,Romanticismo,si no,sino,subordinación adjetiva,subordinación adverbial,subordinación sustantiva,texto histórico</t>
  </si>
  <si>
    <t>LE_09_03_CO_Recurso350</t>
  </si>
  <si>
    <t>LE_09_03_CO_Recurso360</t>
  </si>
  <si>
    <t>LE_09_03_CO_Recurso370</t>
  </si>
  <si>
    <t>LE_09_04_CO</t>
  </si>
  <si>
    <t>La literatura latinoamericana del Modernismo</t>
  </si>
  <si>
    <t>Literatura: la literatura latinoamericana del Modernismo</t>
  </si>
  <si>
    <t>literatura modernista,Modernismo,Modernismo hispanoamericano,Modernismo latinoamericano,poesía modernista,Rubén Darío</t>
  </si>
  <si>
    <t>LE_09_04_CO_Recurso010</t>
  </si>
  <si>
    <t>Semántica: las palabras nuevas en una lengua</t>
  </si>
  <si>
    <t>formación de palabras,neologismos,semántica</t>
  </si>
  <si>
    <t>LE_09_04_CO_Recurso020</t>
  </si>
  <si>
    <t>Semántica: la formación de nuevas palabras</t>
  </si>
  <si>
    <t>formación de palabras,neologismo,neologismos,semántica</t>
  </si>
  <si>
    <t>LE_09_04_CO_Recurso030</t>
  </si>
  <si>
    <t>Expresión oral: el estudio de casos</t>
  </si>
  <si>
    <t xml:space="preserve"> educación, medio ambiente, problemas,Estudio de casos</t>
  </si>
  <si>
    <t>LE_09_04_CO_Recurso040</t>
  </si>
  <si>
    <t>Sistemas simbólicos: los colores</t>
  </si>
  <si>
    <t>colores,percepción social de los colores,psicología del color,sistemas simbólicos</t>
  </si>
  <si>
    <t>LE_09_04_CO_Recurso050</t>
  </si>
  <si>
    <t>Ética y comunicación: la discriminación y el lenguaje</t>
  </si>
  <si>
    <t>discriminación,expresiones discriminatorias,inclusión,lenguaje</t>
  </si>
  <si>
    <t>LE_09_04_CO_Recurso060</t>
  </si>
  <si>
    <t>Los rasgos de la poesía modernista</t>
  </si>
  <si>
    <t>Modernismo,Modernismo hispanoamericano,poesía,poéticas,Rubén Darío,Siglo XX,Sinfonía en gris mayor</t>
  </si>
  <si>
    <t>LE_09_04_CO_Recurso070</t>
  </si>
  <si>
    <t>Antecedentes y consecuencias de la guerra hispano-cubano-norteamericana</t>
  </si>
  <si>
    <t>1898,Caribe,Cuba,España,Estados Unidos,imperialismo,Modernismo,Modernismo hispanoamericano,Modernismo latinoamericano</t>
  </si>
  <si>
    <t>LE_09_04_CO_Recurso080</t>
  </si>
  <si>
    <t>La modernización en el arte</t>
  </si>
  <si>
    <t>academicismo,art nouveau,decadentismo,impresionismo,Modernismo,Modernismo hispanoamericano</t>
  </si>
  <si>
    <t>LE_09_04_CO_Recurso090</t>
  </si>
  <si>
    <t>La poesía y la prosa del Modernismo</t>
  </si>
  <si>
    <t xml:space="preserve"> Julio Herrera y Reissig,Ariel,José Rodó,literatura latinoamericana del Modernismo,Modernismo,Rubén Darío</t>
  </si>
  <si>
    <t>LE_09_04_CO_Recurso100</t>
  </si>
  <si>
    <t>La poesía modernista</t>
  </si>
  <si>
    <t>Julio Herrera y Reissig,Modernismo,Modernismo hispanoamericano,poesía modernista,Rubén Darío</t>
  </si>
  <si>
    <t>LE_09_04_CO_Recurso110</t>
  </si>
  <si>
    <t>Las expresiones literarias del Modernismo</t>
  </si>
  <si>
    <t>,José Asunción Silva,José Enrique Rodó,José Martí,Modernismo,Modernismo hispanoamericano,Rubén Darío</t>
  </si>
  <si>
    <t>LE_09_04_CO_Recurso120</t>
  </si>
  <si>
    <t>Refuerza tu aprendizaje: La literatura latinoamericana del Modernismo</t>
  </si>
  <si>
    <t>generación del 98,impresionismo,literatura latinoamericana,Modernismo,Modernismo latinoamericano,Rubén Darío</t>
  </si>
  <si>
    <t>LE_09_04_CO_Recurso130</t>
  </si>
  <si>
    <t>La formación de neologismos</t>
  </si>
  <si>
    <t>acronimia,calco,composición,derivación,neologismos,parasíntesis,semántica</t>
  </si>
  <si>
    <t>LE_09_04_CO_Recurso140</t>
  </si>
  <si>
    <t>Los neologismos y su definición</t>
  </si>
  <si>
    <t>LE_09_04_CO_Recurso150</t>
  </si>
  <si>
    <t>Procesos de formación de los neologismos</t>
  </si>
  <si>
    <t>léxico,neologismo</t>
  </si>
  <si>
    <t>LE_09_04_CO_Recurso160</t>
  </si>
  <si>
    <t>Refuerza tu aprendizaje: Los neologismos</t>
  </si>
  <si>
    <t>comunicación digital,extranjero,neologismo</t>
  </si>
  <si>
    <t>LE_09_04_CO_Recurso170</t>
  </si>
  <si>
    <t>Problemas, causas, argumentos y soluciones</t>
  </si>
  <si>
    <t>estudio de casos,expresión oral,técnicas de comunicación,textos orales</t>
  </si>
  <si>
    <t>LE_09_04_CO_Recurso180</t>
  </si>
  <si>
    <t>Participa en un estudio de casos</t>
  </si>
  <si>
    <t>discusión,estudio de casos,expresión oral,oralidad,técnicas de expresión oral,trabajo en grupo</t>
  </si>
  <si>
    <t>LE_09_04_CO_Recurso190</t>
  </si>
  <si>
    <t>Refuerza tu aprendizaje: El estudio de casos</t>
  </si>
  <si>
    <t>estudio de casos,expresión oral,situaciones problema,técnicas de comunicación,técnicas de expresión oral</t>
  </si>
  <si>
    <t>LE_09_04_CO_Recurso200</t>
  </si>
  <si>
    <t>El círculo cromático y la teoría del color</t>
  </si>
  <si>
    <t>círculo cromático,color,colores cálidos,colores fríos,colores primarios,colores secundarios,colores terciarios,teoría del color</t>
  </si>
  <si>
    <t>LE_09_04_CO_Recurso210</t>
  </si>
  <si>
    <t>El color y la pintura</t>
  </si>
  <si>
    <t>color,color en la pintura,pintura,pintura y color,uso del color</t>
  </si>
  <si>
    <t>LE_09_04_CO_Recurso220</t>
  </si>
  <si>
    <t>El color y la percepción</t>
  </si>
  <si>
    <t xml:space="preserve"> sentimientos,Colores,publicidad,sensaciones</t>
  </si>
  <si>
    <t>LE_09_04_CO_Recurso230</t>
  </si>
  <si>
    <t>El color como símbolo</t>
  </si>
  <si>
    <t>color,percepción social,psicología del color,simbología del color</t>
  </si>
  <si>
    <t>LE_09_04_CO_Recurso240</t>
  </si>
  <si>
    <t>Refuerza tu aprendizaje: Los colores</t>
  </si>
  <si>
    <t>colores,psicología del color,significado de los colores,simbología del color</t>
  </si>
  <si>
    <t>LE_09_04_CO_Recurso250</t>
  </si>
  <si>
    <t>Las expresiones incluyentes</t>
  </si>
  <si>
    <t xml:space="preserve"> estereotipo, inclusión,Lenguaje</t>
  </si>
  <si>
    <t>LE_09_04_CO_Recurso260</t>
  </si>
  <si>
    <t>Las expresiones discriminatorias</t>
  </si>
  <si>
    <t>ética de la comunicación,expresiones discriminatorias,lenguaje discriminatorio,lenguaje e inclusión</t>
  </si>
  <si>
    <t>LE_09_04_CO_Recurso270</t>
  </si>
  <si>
    <t>Las ideas que guardan las expresiones discriminatorias</t>
  </si>
  <si>
    <t>discriminación y lenguaje,ética de la comunicación,lenguaje discriminatorio,lenguaje e inclusión,lenguaje incluyente</t>
  </si>
  <si>
    <t>LE_09_04_CO_Recurso280</t>
  </si>
  <si>
    <t>Refuerza tu aprendizaje: La discriminación y el lenguaje</t>
  </si>
  <si>
    <t>discriminación,discriminación y lenguaje,género,lenguaje discriminatorio,lenguaje e inclusión,lenguaje incluyente</t>
  </si>
  <si>
    <t>LE_09_04_CO_Recurso290</t>
  </si>
  <si>
    <t>El ensayo modernista</t>
  </si>
  <si>
    <t>ensayo modernista,etapas del Modernismo,Modernismo,Modernismo hispanoamericano,pensamiento latinoamericano</t>
  </si>
  <si>
    <t>LE_09_04_CO_Recurso300</t>
  </si>
  <si>
    <t>Las características del estudio de casos</t>
  </si>
  <si>
    <t>estudio de casos,expresión oral,técnicas de comunicación grupales,técnicas de comunicación oral</t>
  </si>
  <si>
    <t>LE_09_04_CO_Recurso310</t>
  </si>
  <si>
    <t>Los colores</t>
  </si>
  <si>
    <t>color,colores,el color en las señales,psicología del color,simbología del color</t>
  </si>
  <si>
    <t>LE_09_04_CO_Recurso320</t>
  </si>
  <si>
    <t>Proyecto: análisis de textos modernistas</t>
  </si>
  <si>
    <t xml:space="preserve"> proyecto,análisis de textos,Modernismo,Modernismo latinoamericano</t>
  </si>
  <si>
    <t>LE_09_04_CO_Recurso330</t>
  </si>
  <si>
    <t>colores,ética y comunicación,formación de palabras,lenguaje incluyente,literatura,Modernismo hispanoamericano,neologismos,psicología del color,semántica,sistemas simbólicos</t>
  </si>
  <si>
    <t>LE_09_04_CO_Recurso340</t>
  </si>
  <si>
    <t>Mapa conceptual del tema La literatura latinoamericana del modernismo</t>
  </si>
  <si>
    <t>LE_09_04_CO_Recurso350</t>
  </si>
  <si>
    <t>LE_09_04_CO_Recurso360</t>
  </si>
  <si>
    <t>LE_09_05_CO</t>
  </si>
  <si>
    <t>El informe científico</t>
  </si>
  <si>
    <t>Literatura: la literatura latinoamericana del Posmodernismo</t>
  </si>
  <si>
    <t>literatura latinoamericana,Modernismo,poesía,Posmodernismo</t>
  </si>
  <si>
    <t>LE_09_05_CO_Recurso010</t>
  </si>
  <si>
    <t>Gramática: las oraciones compuestas por yuxtaposición</t>
  </si>
  <si>
    <t>complemento,oración compuesta,oración compuesta por yuxtaposición,oraciones yuxtapuestas,proposiciones,sujeto,verbo</t>
  </si>
  <si>
    <t>LE_09_05_CO_Recurso020</t>
  </si>
  <si>
    <t>Ortografía: los usos de la coma</t>
  </si>
  <si>
    <t>coma,coma en incisos,coma para elidir el verbo,elisión del verbo,incisos,signos de puntuación,usos de la coma</t>
  </si>
  <si>
    <t>LE_09_05_CO_Recurso030</t>
  </si>
  <si>
    <t>Ortografía: la coma en incisos, en vocativos y en la elisión de verbos</t>
  </si>
  <si>
    <t>coma en incisos,coma en vocativos,coma para elidir verbos,elisión del verbo,signos de puntuación,usos de la coma,vocativo,vocativos</t>
  </si>
  <si>
    <t>LE_09_05_CO_Recurso040</t>
  </si>
  <si>
    <t>Comprensión textual: el informe científico</t>
  </si>
  <si>
    <t>comprensión textual,estructura del informe científico,informe científico,partes del informe científico</t>
  </si>
  <si>
    <t>LE_09_05_CO_Recurso050</t>
  </si>
  <si>
    <t>Producción escrita: el informe científico</t>
  </si>
  <si>
    <t>estructura del informe científico,informe científico,partes de un informe científico,producción escrita</t>
  </si>
  <si>
    <t>LE_09_05_CO_Recurso060</t>
  </si>
  <si>
    <t>Del Modernismo al Posmodernismo</t>
  </si>
  <si>
    <t>Evaristo Carriego,Modernismo,Modernismo hispanoamericano,Posmodernismo</t>
  </si>
  <si>
    <t>LE_09_05_CO_Recurso070</t>
  </si>
  <si>
    <t>La cultura entre el Modernismo y las Vanguardias</t>
  </si>
  <si>
    <t>Historia del Siglo XX,Modernismo,Posmodernismo,Vanguardias</t>
  </si>
  <si>
    <t>LE_09_05_CO_Recurso080</t>
  </si>
  <si>
    <t>Las características del arte latinoamericano después del Modernismo</t>
  </si>
  <si>
    <t>América Latina,arte,arte del Posmodernismo,arte latinoamericano</t>
  </si>
  <si>
    <t>LE_09_05_CO_Recurso090</t>
  </si>
  <si>
    <t>El Posmodernismo y sus antecedentes</t>
  </si>
  <si>
    <t>decadentismo,Latinoamérica,Modernismo,Modernismo hispanoamericano,poesía,Posmodernismo,Simbolismo</t>
  </si>
  <si>
    <t>LE_09_05_CO_Recurso100</t>
  </si>
  <si>
    <t xml:space="preserve">La poesía del Posmodernismo </t>
  </si>
  <si>
    <t>América Latina,lírica,literatura latinoamericana del siglo XX,poesía,Posmodernismo</t>
  </si>
  <si>
    <t>LE_09_05_CO_Recurso110</t>
  </si>
  <si>
    <t>Las expresiones literarias del Posmodernismo</t>
  </si>
  <si>
    <t>literatura,literatura latinoamericana,Modernismo,Modernismo hispanoamericano,Posmodernismo,Posmodernismo latinoamericano</t>
  </si>
  <si>
    <t>LE_09_05_CO_Recurso120</t>
  </si>
  <si>
    <t>Refuerza tu aprendizaje: La literatura latinoamericana del Posmodernismo</t>
  </si>
  <si>
    <t>literatura latinoamericana,modernismo,posmodernismo</t>
  </si>
  <si>
    <t>LE_09_05_CO_Recurso130</t>
  </si>
  <si>
    <t>Las oraciones compuestas por yuxtaposición</t>
  </si>
  <si>
    <t>característica,estructura,oración,oración compuesta,orden,sintaxis,yuxtaposición,yuxtapuesta</t>
  </si>
  <si>
    <t>LE_09_05_CO_Recurso140</t>
  </si>
  <si>
    <t xml:space="preserve">La composición yuxtapuesta </t>
  </si>
  <si>
    <t>oración compuesta,oración compuesta por yuxtaposición,yuxtaposición</t>
  </si>
  <si>
    <t>LE_09_05_CO_Recurso150</t>
  </si>
  <si>
    <t>La formación de oraciones yuxtapuestas</t>
  </si>
  <si>
    <t>gramática,oración compuesta,oración compuesta por yuxtaposición,oración yuxtapuesta,sintaxis,yuxtaposición</t>
  </si>
  <si>
    <t>LE_09_05_CO_Recurso160</t>
  </si>
  <si>
    <t xml:space="preserve">La relación entre las proposiciones </t>
  </si>
  <si>
    <t>análisis de la oración compuesta,oración compuesta,yuxtaposición</t>
  </si>
  <si>
    <t>LE_09_05_CO_Recurso170</t>
  </si>
  <si>
    <t xml:space="preserve">Refuerza tu aprendizaje: La oración compuesta por yuxtaposición </t>
  </si>
  <si>
    <t>compuesta,conjunción,conjunción adversativa,conjunción copulativa,conjunción distributiva,conjunción explicativa,coordinación,coordinada,nexo,oración,yuxtaposición,yuxtapuesta</t>
  </si>
  <si>
    <t>LE_09_05_CO_Recurso180</t>
  </si>
  <si>
    <t>La coma en incisos, en vocativos y en la elisión del verbo</t>
  </si>
  <si>
    <t>aclaración,coma,coma en incisos,coma en vocativos,elisión,elisión verbal,explicación,inciso,pausa,signo de puntuación,vocativo</t>
  </si>
  <si>
    <t>LE_09_05_CO_Recurso190</t>
  </si>
  <si>
    <t>La coma y sus usos</t>
  </si>
  <si>
    <t>coma,signos de puntuación,usos de la coma</t>
  </si>
  <si>
    <t>LE_09_05_CO_Recurso200</t>
  </si>
  <si>
    <t xml:space="preserve">Las funciones de la coma </t>
  </si>
  <si>
    <t>coma,incisos,signos de puntuación,usos de la coma,vocativo</t>
  </si>
  <si>
    <t>LE_09_05_CO_Recurso210</t>
  </si>
  <si>
    <t>La ubicación de la coma</t>
  </si>
  <si>
    <t>coma,elisión verbal,incisos,signos de puntuación,usos de la coam,vocativos</t>
  </si>
  <si>
    <t>LE_09_05_CO_Recurso220</t>
  </si>
  <si>
    <t>Refuerza tu aprendizaje: La coma en incisos, vocativos y para elidir verbos</t>
  </si>
  <si>
    <t>coma,elidir verbos ,incisos,signos de puntuación,usos de la coma,vocativo</t>
  </si>
  <si>
    <t>LE_09_05_CO_Recurso230</t>
  </si>
  <si>
    <t>análisis,Ciencia,científico,conclusiones,informe,interactivo,introducción,leer,marco teórico,objetivo,reporte,resumen</t>
  </si>
  <si>
    <t>LE_09_05_CO_Recurso240</t>
  </si>
  <si>
    <t>Los informes científicos y sus partes</t>
  </si>
  <si>
    <t>características del informe científico,comprensión textual,estructura del informe científico,informe científico</t>
  </si>
  <si>
    <t>LE_09_05_CO_Recurso250</t>
  </si>
  <si>
    <t>Las características de los textos científicos</t>
  </si>
  <si>
    <t>comprensión textual,informe científico,textos expositivos,textos informativos</t>
  </si>
  <si>
    <t>LE_09_05_CO_Recurso260</t>
  </si>
  <si>
    <t>Refuerza tu aprendizaje: El informe científico</t>
  </si>
  <si>
    <t>comprensión textual,estructura del informe científico,informe científico</t>
  </si>
  <si>
    <t>LE_09_05_CO_Recurso270</t>
  </si>
  <si>
    <t>Cómo producir un informe científico</t>
  </si>
  <si>
    <t>estructura del informe científico,informe científico,producción escrita</t>
  </si>
  <si>
    <t>LE_09_05_CO_Recurso280</t>
  </si>
  <si>
    <t>Escribe un informe científico</t>
  </si>
  <si>
    <t>artículo científico,producción,textos expositivos</t>
  </si>
  <si>
    <t>LE_09_05_CO_Recurso290</t>
  </si>
  <si>
    <t>Refuerza tu aprendizaje: Escribe un informe científico</t>
  </si>
  <si>
    <t>clasificación,informe científico,intención comunicativa,palabras clave,producción textual</t>
  </si>
  <si>
    <t>LE_09_05_CO_Recurso300</t>
  </si>
  <si>
    <t>La poesía posmodernista</t>
  </si>
  <si>
    <t>movimiento,poesía,Posmodernismo,siglo XIX</t>
  </si>
  <si>
    <t>LE_09_05_CO_Recurso310</t>
  </si>
  <si>
    <t>Las oraciones compuestas y sus clases</t>
  </si>
  <si>
    <t>coordinación,oración compuesta,oración compuesta por yuxtaposición,subordinación,yuxtaposición</t>
  </si>
  <si>
    <t>LE_09_05_CO_Recurso320</t>
  </si>
  <si>
    <t>Las clases de informes científicos</t>
  </si>
  <si>
    <t>informe científico,investigación,público</t>
  </si>
  <si>
    <t>LE_09_05_CO_Recurso330</t>
  </si>
  <si>
    <t>El proceso de escritura de un informe científico</t>
  </si>
  <si>
    <t>estructura,informe científico,producción textual</t>
  </si>
  <si>
    <t>LE_09_05_CO_Recurso340</t>
  </si>
  <si>
    <t>coma,comprensión textual,elisión del verbo,inciso,incisos,informe científico,literatura latinoamericana,literatura latinoamericana del Posmodernismo,oración compuesta,oración compuesta por yuxtaposición,Posmodernismo,producción textual,signos de puntuación,vocativo,yuxtaposición</t>
  </si>
  <si>
    <t>LE_09_05_CO_Recurso350</t>
  </si>
  <si>
    <t>LE_09_05_CO_Recurso360</t>
  </si>
  <si>
    <t>LE_09_05_CO_Recurso370</t>
  </si>
  <si>
    <t>LE_09_06_CO</t>
  </si>
  <si>
    <t>La literatura latinoamericana de las vanguardias</t>
  </si>
  <si>
    <t>Literatura: la literatura latinoamericana de las vanguardias</t>
  </si>
  <si>
    <t>América,burguesía,Europa,manifiestos,vanguardias,vanguardias latinoamericanas</t>
  </si>
  <si>
    <t>LE_09_06_CO_Recurso010</t>
  </si>
  <si>
    <t>Semántica: los nuevos significados de las palabras</t>
  </si>
  <si>
    <t>calcos,español,semántica</t>
  </si>
  <si>
    <t>LE_09_06_CO_Recurso020</t>
  </si>
  <si>
    <t>Semántica: los significados que provienen de otras lenguas</t>
  </si>
  <si>
    <t>calco,calco semántico,lenguaje,semántica,significados</t>
  </si>
  <si>
    <t>LE_09_06_CO_Recurso030</t>
  </si>
  <si>
    <t>Expresión oral: las situaciones nuevas y la sensación de inseguridad</t>
  </si>
  <si>
    <t>novedad,reacciones,superación,técnica del riesgo,textos orales,timidez</t>
  </si>
  <si>
    <t>LE_09_06_CO_Recurso040</t>
  </si>
  <si>
    <t>Comunicación: el lenguaje en los medios de comunicación auditivos, audiovisuales y multimedia</t>
  </si>
  <si>
    <t>internet,mensaje,prensa,público,radio,televisión</t>
  </si>
  <si>
    <t>LE_09_06_CO_Recurso050</t>
  </si>
  <si>
    <t>Ética y comunicación: la pluralidad de opiniones</t>
  </si>
  <si>
    <t>ética y comunicación,libertad de expresión,pluralidad</t>
  </si>
  <si>
    <t>LE_09_06_CO_Recurso060</t>
  </si>
  <si>
    <t>La poesía en las vanguardias latinoamericanas</t>
  </si>
  <si>
    <t>César Vallejo,Jorge Luis Borges,Mario Benedetti,modernismo,Octavio Paz,Oliverio Girondo,Pablo Neruda,poesía hispanoamericana,posmodernismo,vanguardias,vanguardias latinoamericanas,Vicente Huidobro</t>
  </si>
  <si>
    <t>LE_09_06_CO_Recurso070</t>
  </si>
  <si>
    <t>Las expresiones artísticas en las vanguardias latinoamericanas</t>
  </si>
  <si>
    <t>América Latina,arte,contexto,contexto histórico,Latinoamérica,modernismo,modernismo brasileño,muralismo,Semana de Arte Moderno de SaoPaulo,vanguardias,vanguardismo</t>
  </si>
  <si>
    <t>LE_09_06_CO_Recurso090</t>
  </si>
  <si>
    <t>La narrativa y los manifiestos vanguardistas</t>
  </si>
  <si>
    <t>América Latina,César Vallejo,Jorge Luis Borges,Latinoamérica,literatura,manifiestos.Vicente Huidobro,Oliverio Girondo,Oswald de Andrade,vanguardias</t>
  </si>
  <si>
    <t>LE_09_06_CO_Recurso100</t>
  </si>
  <si>
    <t>La poesía de Pablo Neruda</t>
  </si>
  <si>
    <t>lírica,literatura hispanoamericana,Pablo Neruda,vanguardias latinoamericanas,Veinte poemas de amor y una canción desesperada</t>
  </si>
  <si>
    <t>LE_09_06_CO_Recurso110</t>
  </si>
  <si>
    <t>Las expresiones literarias de las vanguardias latinoamericanas</t>
  </si>
  <si>
    <t>análisis,escritores,expresiones literarias,literatura,movimiento literario,texto,vanguardia,vanguardias latinoamericanas,vanguardias literarias</t>
  </si>
  <si>
    <t>LE_09_06_CO_Recurso120</t>
  </si>
  <si>
    <t>Refuerza tu aprendizaje: La literatura latinoamericana de las vanguardias</t>
  </si>
  <si>
    <t>América Latina,Latinoamérica,literatura,poesía,siglo XX,vanguardias</t>
  </si>
  <si>
    <t>LE_09_06_CO_Recurso130</t>
  </si>
  <si>
    <t>Las palabras que toman significados de otras lenguas</t>
  </si>
  <si>
    <t>adaptación,concepto,definición,dialecto,idioma,lengua,palabra,significado,significante,vocablo</t>
  </si>
  <si>
    <t>LE_09_06_CO_Recurso140</t>
  </si>
  <si>
    <t>Palabras con calcos semánticos</t>
  </si>
  <si>
    <t>calco semántico,calcos semánticos,extranjerismos,lengua,lingüística,préstamos lingüísticos</t>
  </si>
  <si>
    <t>LE_09_06_CO_Recurso150</t>
  </si>
  <si>
    <t>Refuerza tu aprendizaje: Los calcos semánticos</t>
  </si>
  <si>
    <t>calcos semánticos,extranjerismos,Lengua,lingüística,préstamos lingüísticos</t>
  </si>
  <si>
    <t>LE_09_06_CO_Recurso170</t>
  </si>
  <si>
    <t>Debate a partir de la técnica del riesgo</t>
  </si>
  <si>
    <t>angustia,ansiedad,debate,discusión,exámenes,Expresión oral,oralidad,técnica del riesgo,trabajo en grupo</t>
  </si>
  <si>
    <t>LE_09_06_CO_Recurso190</t>
  </si>
  <si>
    <t>Refuerza tu aprendizaje: La técnica del riesgo</t>
  </si>
  <si>
    <t>debate,diálogo,moderador,técnica de riesgo,temores</t>
  </si>
  <si>
    <t>LE_09_06_CO_Recurso200</t>
  </si>
  <si>
    <t>La radio y la televisión</t>
  </si>
  <si>
    <t>lenguaje audiovisual,lenguaje radiofónico,medios de comunicación,radio,televisión</t>
  </si>
  <si>
    <t>LE_09_06_CO_Recurso210</t>
  </si>
  <si>
    <t>Los medios audiovisuales</t>
  </si>
  <si>
    <t>audio,audiovisual,auditivo,comunicación,interacción,interactivo,medios,multimedia,multimedial,visual</t>
  </si>
  <si>
    <t>LE_09_06_CO_Recurso230</t>
  </si>
  <si>
    <t>El lenguaje multimedia y sus posibilidades</t>
  </si>
  <si>
    <t>audiovisuales,comunicación,digitales,internet,medios,medios de comunicación,tecnología,tecnologías de la información y la comunicación,tic</t>
  </si>
  <si>
    <t>LE_09_06_CO_Recurso240</t>
  </si>
  <si>
    <t>Refuerza tu aprendizaje: El lenguaje en los medios de comunicación</t>
  </si>
  <si>
    <t>Medios de comunicación,medios de comunicación masiva,medios digitales,TIC</t>
  </si>
  <si>
    <t>LE_09_06_CO_Recurso250</t>
  </si>
  <si>
    <t>La pluralidad y la libertad de expresión</t>
  </si>
  <si>
    <t>ética y comunicación,libertad de expresión,pluralidad,puntos de vista,respeto,tolerancia</t>
  </si>
  <si>
    <t>LE_09_06_CO_Recurso260</t>
  </si>
  <si>
    <t>La definición de la pluralidad</t>
  </si>
  <si>
    <t>diversidad,opinión,Pluralidad,variedad</t>
  </si>
  <si>
    <t>LE_09_06_CO_Recurso270</t>
  </si>
  <si>
    <t>Los obstáculos para comprender a los otros</t>
  </si>
  <si>
    <t>comunicación,opinión,plsouralidad,punto de vista,respeto</t>
  </si>
  <si>
    <t>LE_09_06_CO_Recurso280</t>
  </si>
  <si>
    <t>Refuerza tu aprendizaje: La pluralidad de opiniones</t>
  </si>
  <si>
    <t>LE_09_06_CO_Recurso290</t>
  </si>
  <si>
    <t>Los movimientos de las vanguardias latinoamericanas</t>
  </si>
  <si>
    <t xml:space="preserve"> literatura,América Latina,antropofagia,creacionismo,estridentismo,Latinoamérica,martinfierrismo,poesía,siglo XX,ultraísmo,vanguardias</t>
  </si>
  <si>
    <t>LE_09_06_CO_Recurso300</t>
  </si>
  <si>
    <t>Riesgos y soluciones</t>
  </si>
  <si>
    <t>ayudar,conversar,resolver,Riesgo,solución</t>
  </si>
  <si>
    <t>LE_09_06_CO_Recurso310</t>
  </si>
  <si>
    <t>Análisis de un mensaje audiovisual</t>
  </si>
  <si>
    <t>audiovisual,comunicación,medio de comunicación,medio de comunicación de masas,medio de masas,mensaje,programa,programa en diferido,programa en directo,televisión</t>
  </si>
  <si>
    <t>LE_09_06_CO_Recurso320</t>
  </si>
  <si>
    <t>Proyecto: análisis de medios de comunicación audiovisuales</t>
  </si>
  <si>
    <t>géneros televisivos,medios audiovisuales,medios de comunicación,televisión</t>
  </si>
  <si>
    <t>LE_09_06_CO_Recurso330</t>
  </si>
  <si>
    <t>calco semántico,literatura latinoamericana,pluralidad de opinión,técnica del riesgo,vanguardias latinoamericanas</t>
  </si>
  <si>
    <t>LE_09_06_CO_Recurso340</t>
  </si>
  <si>
    <t>Mapa conceptual del tema La literatura latinoamericana de las vanguardias</t>
  </si>
  <si>
    <t>LE_09_06_CO_Recurso350</t>
  </si>
  <si>
    <t>calcos semánticos,comunicación de masas,evaluación,lengua,lingüística,literatura,medios de comunicación,medios digitales,vanguardias</t>
  </si>
  <si>
    <t>LE_09_06_CO_Recurso360</t>
  </si>
  <si>
    <t>LE_09_07_CO</t>
  </si>
  <si>
    <t>Literatura: la literatura del boom latinoamericano</t>
  </si>
  <si>
    <t>boom de la literatura latinoamericana,boom latinoamericano,literatura,literatura latinoamericana</t>
  </si>
  <si>
    <t>LE_09_07_CO_Recurso010</t>
  </si>
  <si>
    <t>Gramática: el análisis de la oración compuesta</t>
  </si>
  <si>
    <t xml:space="preserve"> oración compuesta,ecología. ,Gramática</t>
  </si>
  <si>
    <t>LE_09_07_CO_Recurso020</t>
  </si>
  <si>
    <t>Ortografía: el acento en las palabras compuestas</t>
  </si>
  <si>
    <t xml:space="preserve"> acentuación, ortografìa,palabras compuestas</t>
  </si>
  <si>
    <t>LE_09_07_CO_Recurso030</t>
  </si>
  <si>
    <t>Ortografía: la tilde en las palabras compuestas</t>
  </si>
  <si>
    <t>acentuación,acentuación de palabras compuestas,ortografía,palabras compuestas,tilde,tilde en las palabras compuestas</t>
  </si>
  <si>
    <t>LE_09_07_CO_Recurso040</t>
  </si>
  <si>
    <t>Comprensión textual: la columna de opinión</t>
  </si>
  <si>
    <t>argumentos,columna de opinión,comprensión textual,texto argumentativo</t>
  </si>
  <si>
    <t>LE_09_07_CO_Recurso050</t>
  </si>
  <si>
    <t>Producción escrita: la columna de opinión</t>
  </si>
  <si>
    <t>argumentos,columna de opinión,opinión,producción escrita,texto argumentativo</t>
  </si>
  <si>
    <t>LE_09_07_CO_Recurso060</t>
  </si>
  <si>
    <t>La narrativa del boom latinoamericano</t>
  </si>
  <si>
    <t>Alejo Carpentier,boom,Carlos Fuentes,Ernesto Sábato,Gabriel García Márquez,Guillermo Cabrera Infante,Isabel Allende,Juan Carlos Onetti,Juan Rulfo,Julio Cortázar,Laura Esquivel,literatura hispanoamericana,Mario Vargas Llosa,Miguel Ángel Asturias,realismo mágico</t>
  </si>
  <si>
    <t>LE_09_07_CO_Recurso070</t>
  </si>
  <si>
    <t>El mundo durante el boom latinoamericano</t>
  </si>
  <si>
    <t>LE_09_07_CO_Recurso080</t>
  </si>
  <si>
    <t>El arte durante el boom latinoamericano</t>
  </si>
  <si>
    <t>LE_09_07_CO_Recurso090</t>
  </si>
  <si>
    <t>El nuevo Realismo en la narrativa latinoamericana</t>
  </si>
  <si>
    <t>boom latinoamericano ,literatura latinoamericana</t>
  </si>
  <si>
    <t>LE_09_07_CO_Recurso100</t>
  </si>
  <si>
    <t>La poesía después de las vanguardias</t>
  </si>
  <si>
    <t>Alejandra Pizarnik,Mario Benedetti ,poesía latinoamericana,poesía posvanguardista</t>
  </si>
  <si>
    <t>LE_09_07_CO_Recurso110</t>
  </si>
  <si>
    <t>La expresiones literarias del boom latinoamericano</t>
  </si>
  <si>
    <t>Alejo Carpentier,Bomarzo,boom latinoamericano,Cien años de soledad,comprensión,Del lado de allá,El siglo de las luces,El túnel,Ernesto Sábato,España en los diarios de mi vejez,Gabriel García Márquez,Julio Cortázar,literatura hispanoamericana,literatura latinoamericana,Manuel Mujica Láinez,Octavio Paz,Pablo Neruda,Rayuela,Vislumbres de la India</t>
  </si>
  <si>
    <t>LE_09_07_CO_Recurso120</t>
  </si>
  <si>
    <t>Refuerza tu aprendizaje: La literatura latinoamericana del boom</t>
  </si>
  <si>
    <t xml:space="preserve"> literatura latinoamericana,boom,Hispanoamérica</t>
  </si>
  <si>
    <t>LE_09_07_CO_Recurso130</t>
  </si>
  <si>
    <t>Pasos para analizar oraciones compuestas</t>
  </si>
  <si>
    <t>LE_09_07_CO_Recurso140</t>
  </si>
  <si>
    <t>Las oraciones compuestas y los párrafos</t>
  </si>
  <si>
    <t>LE_09_07_CO_Recurso150</t>
  </si>
  <si>
    <t>Los enlaces de las oraciones compuestas</t>
  </si>
  <si>
    <t>LE_09_07_CO_Recurso170</t>
  </si>
  <si>
    <t>Refuerza tu aprendizaje: El análisis de la oración compuesta</t>
  </si>
  <si>
    <t>análisis de la oración compuesta,clases de oraciones compuestas,coordinación,oración compuesta,subordinación,yuxtaposición</t>
  </si>
  <si>
    <t>LE_09_07_CO_Recurso180</t>
  </si>
  <si>
    <t>Las palabras compuestas y su acentuación</t>
  </si>
  <si>
    <t>acentuación,acentuación de palabras compuestas,derivada,lexema,Palabra compuesta,palabra primitiva,raíz</t>
  </si>
  <si>
    <t>LE_09_07_CO_Recurso190</t>
  </si>
  <si>
    <t>La escritura de palabras compuestas</t>
  </si>
  <si>
    <t>acentuación,ortografía,palabras compuestas</t>
  </si>
  <si>
    <t>LE_09_07_CO_Recurso200</t>
  </si>
  <si>
    <t>La tilde en las palabras compuestas</t>
  </si>
  <si>
    <t>acentuación,palabras compuestas,reglas de acentuación</t>
  </si>
  <si>
    <t>LE_09_07_CO_Recurso210</t>
  </si>
  <si>
    <t>Refuerza tu aprendizaje: La acentuación de palabras compuestas</t>
  </si>
  <si>
    <t>acentuación,aspectos principales,palabras compuestas,reglas</t>
  </si>
  <si>
    <t>LE_09_07_CO_Recurso230</t>
  </si>
  <si>
    <t>argumento,columna,columna de opinión,opinión,texto argumentativo</t>
  </si>
  <si>
    <t>LE_09_07_CO_Recurso240</t>
  </si>
  <si>
    <t>Las partes de una columna de opinión</t>
  </si>
  <si>
    <t>columna de opinión,comprensión textual,opinión,texto argumentativo</t>
  </si>
  <si>
    <t>LE_09_07_CO_Recurso250</t>
  </si>
  <si>
    <t>Las columnas de opinión</t>
  </si>
  <si>
    <t>LE_09_07_CO_Recurso260</t>
  </si>
  <si>
    <t>Refuerza tu aprendizaje: La columna de opinión</t>
  </si>
  <si>
    <t>columnas de opinión,columnista,lector,medios de comunicación,opinión</t>
  </si>
  <si>
    <t>LE_09_07_CO_Recurso270</t>
  </si>
  <si>
    <t>La estructura y las características de la columna de opinión</t>
  </si>
  <si>
    <t>,columna de opinión,comprensión textual,texto argumentativo</t>
  </si>
  <si>
    <t>LE_09_07_CO_Recurso280</t>
  </si>
  <si>
    <t>Redacta una columna de opinión</t>
  </si>
  <si>
    <t>argumentación,columna,escribir,estructura,expresión,idea,opinión,párrafo,pasos,plan,planear</t>
  </si>
  <si>
    <t>LE_09_07_CO_Recurso290</t>
  </si>
  <si>
    <t>Refuerza tu aprendizaje: Escribe una columna de opinión</t>
  </si>
  <si>
    <t>columna de opinión,estructura argumentativa,opinión,texto argumentativo</t>
  </si>
  <si>
    <t>LE_09_07_CO_Recurso300</t>
  </si>
  <si>
    <t>Los autores y las obras del boom latinoamericano</t>
  </si>
  <si>
    <t>autores,boom latinoamericano,Cortazar,Gabo,literatura,Rulfo,Vargas Llosa</t>
  </si>
  <si>
    <t>LE_09_07_CO_Recurso310</t>
  </si>
  <si>
    <t>Los elementos de enlace de las oraciones compuestas</t>
  </si>
  <si>
    <t xml:space="preserve"> coordinantes,enlaces,nexos,oraciones compuestas,relativos,subordinantes</t>
  </si>
  <si>
    <t>LE_09_07_CO_Recurso320</t>
  </si>
  <si>
    <t>La redacción de una columna de opinión</t>
  </si>
  <si>
    <t>columna de opinión,textos argumentativos,textos periodísticos,tipologías</t>
  </si>
  <si>
    <t>LE_09_07_CO_Recurso340</t>
  </si>
  <si>
    <t>acentuación de palabras compuestas,columna de opinión,literatura del boom latinoamericano ,oración compuesta</t>
  </si>
  <si>
    <t>LE_09_07_CO_Recurso350</t>
  </si>
  <si>
    <t>boom latinoamericano,columna de opinión,oración compuesta,palabras compuestas</t>
  </si>
  <si>
    <t>LE_09_07_CO_Recurso360</t>
  </si>
  <si>
    <t>América Latina,boom,columna de opinión,Latinoamérica,lingüística,literatura,narrativa,oraciones compuestas,ortografía,palabras compuestas,proposiciones coordinadas,proposiciones subordinadas,siglo XX,textos argumentativos,tipología textual</t>
  </si>
  <si>
    <t>LE_09_07_CO_Recurso370</t>
  </si>
  <si>
    <t>LE_09_08_CO</t>
  </si>
  <si>
    <t>La literatura latinoamericana de la época contemporánea</t>
  </si>
  <si>
    <t>Literatura: la literatura latinoamericana contemporánea</t>
  </si>
  <si>
    <t>actualidad,cuento,época contemporánea,literatura latinoamericana,literatura latinoamericana contemporánea,novela,poesía</t>
  </si>
  <si>
    <t>LE_09_08_CO_Recurso010</t>
  </si>
  <si>
    <t>Semántica: la definición de cultismos</t>
  </si>
  <si>
    <t>cultismos,definición de cultismos,definiciones,latín,semántica</t>
  </si>
  <si>
    <t>LE_09_08_CO_Recurso020</t>
  </si>
  <si>
    <t xml:space="preserve">Semántica: relaciona cultismos con su significado </t>
  </si>
  <si>
    <t>cultismos,escritura de cultismos,griego,latín,semántica</t>
  </si>
  <si>
    <t>LE_09_08_CO_Recurso030</t>
  </si>
  <si>
    <t>Expresión oral: el foro</t>
  </si>
  <si>
    <t>expresión oral,foro,técnica de comunicación</t>
  </si>
  <si>
    <t>LE_09_08_CO_Recurso040</t>
  </si>
  <si>
    <t>Sistemas simbólicos: el grafiti</t>
  </si>
  <si>
    <t>arte urbano,calle,entorno urbano,grafiti,protesta,símbolos</t>
  </si>
  <si>
    <t>LE_09_08_CO_Recurso050</t>
  </si>
  <si>
    <t>Ética y comunicación: la capacidad argumentativa</t>
  </si>
  <si>
    <t>argumentar,argumentos,capacidad argumentativa,cotidianidad,ética y comunicación,lenguaje</t>
  </si>
  <si>
    <t>LE_09_08_CO_Recurso060</t>
  </si>
  <si>
    <t>La literatura en la Latinoamérica contemporánea</t>
  </si>
  <si>
    <t xml:space="preserve"> poesía, teatro,contexto de la escritura latinoamericana,Latinoamérica,narrativa</t>
  </si>
  <si>
    <t>LE_09_08_CO_Recurso070</t>
  </si>
  <si>
    <t>Los hitos del contexto histórico de la literatura latinoamericana contemporánea</t>
  </si>
  <si>
    <t>época contemporánea,literatura,literatura latinoamericana,literatura latinoamericana de la época contemporánea</t>
  </si>
  <si>
    <t>LE_09_08_CO_Recurso080</t>
  </si>
  <si>
    <t>La sociedad latinoamericana actual</t>
  </si>
  <si>
    <t>América Latina,contexto cultural,contexto social,economía,Latinoamérica,política,siglo XX,siglo XXI</t>
  </si>
  <si>
    <t>LE_09_08_CO_Recurso090</t>
  </si>
  <si>
    <t>La narrativa latinoamericana contemporánea</t>
  </si>
  <si>
    <t xml:space="preserve"> Roberto Bolaño,América Latina,Augusto Monterroso,Juan José Saer,Julio Ramón Ribeyro,Latinoamerica,literatura,literatura contemporánea,Luis López Nieves,narrativa,Ricardo Piglia,siglo XX,siglo XXI</t>
  </si>
  <si>
    <t>LE_09_08_CO_Recurso100</t>
  </si>
  <si>
    <t>Las características de la poesía latinoamericana contemporánea</t>
  </si>
  <si>
    <t>América Latina,contemporánea,Latinoamérica,lírica,poesía,poesía contemporánea,poetas latinoamericanos,siglo XX,siglo XXI</t>
  </si>
  <si>
    <t>LE_09_08_CO_Recurso110</t>
  </si>
  <si>
    <t>Las expresiones literarias contemporáneas en Latinoamérica</t>
  </si>
  <si>
    <t>época contemporánea,literatura latinoamericana contemporánea,poesía latinoamericana,poesía latinoamericana contemporánea</t>
  </si>
  <si>
    <t>LE_09_08_CO_Recurso120</t>
  </si>
  <si>
    <t>Refuerza tu aprendizaje: La literatura latinoamericana de la época contemporánea</t>
  </si>
  <si>
    <t>escritores contemporáneos latinoamericanos ,literatura latinoamericana,poesía latinoamericana</t>
  </si>
  <si>
    <t>LE_09_08_CO_Recurso130</t>
  </si>
  <si>
    <t>La diferencia entre cultismos y latinismos</t>
  </si>
  <si>
    <t>comparación,cultismo,cultismos y latinismos,diferencia,griego,latín,latinismo,palabra,semántica,uso,vocablo</t>
  </si>
  <si>
    <t>LE_09_08_CO_Recurso140</t>
  </si>
  <si>
    <t>La escritura de cultismos</t>
  </si>
  <si>
    <t>cultismo,culto,léxico,ortografía,semántica,vocabulario</t>
  </si>
  <si>
    <t>LE_09_08_CO_Recurso160</t>
  </si>
  <si>
    <t>Refuerza tu aprendizaje: Los cultismos</t>
  </si>
  <si>
    <t>cultismos,escritura de cultismos,latinismos,semántica</t>
  </si>
  <si>
    <t>LE_09_08_CO_Recurso170</t>
  </si>
  <si>
    <t>Participa en un foro</t>
  </si>
  <si>
    <t>América Latina,cuento breve,expresión oral,foro,Latinoamérica,literatura,microcuento,microrrelato,minirrelato,participación,técnica de comunicación oral</t>
  </si>
  <si>
    <t>LE_09_08_CO_Recurso190</t>
  </si>
  <si>
    <t>Refuerza tu aprendizaje: El foro</t>
  </si>
  <si>
    <t>argumentación,foro,técnicas de expresión oral</t>
  </si>
  <si>
    <t>LE_09_08_CO_Recurso200</t>
  </si>
  <si>
    <t>El grafiti y el entorno urbano</t>
  </si>
  <si>
    <t>artista,conocimiento,entorno,gráfico,grafitero,grafiti,pintura,producción,urbano</t>
  </si>
  <si>
    <t>LE_09_08_CO_Recurso210</t>
  </si>
  <si>
    <t>Las clases de grafitis</t>
  </si>
  <si>
    <t>arte urbano,clases de grafiti,grafiti</t>
  </si>
  <si>
    <t>LE_09_08_CO_Recurso220</t>
  </si>
  <si>
    <t>Refuerza tu aprendizaje: El grafiti</t>
  </si>
  <si>
    <t>clases de grafiti,grafiti,sistemas simbólicos</t>
  </si>
  <si>
    <t>LE_09_08_CO_Recurso250</t>
  </si>
  <si>
    <t>Las clases de argumentos y su uso en la vida cotidiana</t>
  </si>
  <si>
    <t>aplicación,argumentación,argumento,clase,diferencia,explicación,idea,tipo,vida cotidiana</t>
  </si>
  <si>
    <t>LE_09_08_CO_Recurso260</t>
  </si>
  <si>
    <t>La capacidad argumentativa</t>
  </si>
  <si>
    <t>argumentos,capacidad argumentativa,ética y comunicación</t>
  </si>
  <si>
    <t>LE_09_08_CO_Recurso270</t>
  </si>
  <si>
    <t>Los argumentos y sus clases</t>
  </si>
  <si>
    <t>argumento,argumentos,capacidad argumentativa,ética y comunicación</t>
  </si>
  <si>
    <t>LE_09_08_CO_Recurso280</t>
  </si>
  <si>
    <t>Refuerza tu aprendizaje: La capacidad argumentativa</t>
  </si>
  <si>
    <t>argumento,argumentos,capacidad argumentativa,capacidad de argumentar,ética y comunicación</t>
  </si>
  <si>
    <t>LE_09_08_CO_Recurso290</t>
  </si>
  <si>
    <t>Las obras de la literatura latinoamericana contemporánea</t>
  </si>
  <si>
    <t>época contemporánea,literatura,literatura latinoamericana,literatura latinoamericana contemporánea</t>
  </si>
  <si>
    <t>LE_09_08_CO_Recurso300</t>
  </si>
  <si>
    <t>El foro y sus participantes</t>
  </si>
  <si>
    <t>clases de foro,foro,participantes de un foro</t>
  </si>
  <si>
    <t>LE_09_08_CO_Recurso310</t>
  </si>
  <si>
    <t>La historia del grafiti</t>
  </si>
  <si>
    <t>arte urbano,grafiti,historia del grafiti</t>
  </si>
  <si>
    <t>LE_09_08_CO_Recurso320</t>
  </si>
  <si>
    <t>Proyecto: el foro y la argumentación</t>
  </si>
  <si>
    <t>argumentación,argumento,debate,discusión,foro,idea,técnica,técnicas de comunicación oral,técnicas grupales</t>
  </si>
  <si>
    <t>LE_09_08_CO_Recurso330</t>
  </si>
  <si>
    <t>América Latina,argumentación,cultismos,expresión oral,foro,grafiti,latinismos,Latinoamérica,lengua,Literatura,narrativa,poesía,siglo XX,siglo XXI,sistemas simbólicos,teatro,textos argumentativos,tipos de argumentos</t>
  </si>
  <si>
    <t>LE_09_08_CO_Recurso340</t>
  </si>
  <si>
    <t>argumentar,cultismos,foro,grafiti,literatura latinoamericana contemporánea</t>
  </si>
  <si>
    <t>LE_09_08_CO_Recurso350</t>
  </si>
  <si>
    <t>América Latina,argumentación,arte urbano,cultismos,foro,grafiti,latinismos,Latinoamérica,literatura,siglo XX,siglo XXI</t>
  </si>
  <si>
    <t>LE_09_08_CO_Recurso360</t>
  </si>
  <si>
    <t>palabra multiforme,si no,sino</t>
  </si>
  <si>
    <t>Lenguaje</t>
  </si>
  <si>
    <t>MA_06_01_CO</t>
  </si>
  <si>
    <t xml:space="preserve">La lógica y los conjuntos </t>
  </si>
  <si>
    <t>Estudio de las proposiciones simples</t>
  </si>
  <si>
    <t xml:space="preserve"> proposiciones simples.,lógica</t>
  </si>
  <si>
    <t>MA_06_01_CO_Recurso010</t>
  </si>
  <si>
    <t>Identifica proposiciones simples</t>
  </si>
  <si>
    <t xml:space="preserve"> proposición compuesta, proposición simple, valor de verdad,Lógica,proposición</t>
  </si>
  <si>
    <t>MA_06_01_CO_Recurso020</t>
  </si>
  <si>
    <t>Clasifica proposiciones abiertas y cerradas</t>
  </si>
  <si>
    <t xml:space="preserve"> proposición abierta, proposición cerrada,lógica.,proposición</t>
  </si>
  <si>
    <t>MA_06_01_CO_Recurso030</t>
  </si>
  <si>
    <t>Reconoce conectores en una proposición</t>
  </si>
  <si>
    <t xml:space="preserve"> conector lógico, conjunción, disyunción, equivalencia., implicación, negación,Proposición compuesta</t>
  </si>
  <si>
    <t>MA_06_01_CO_Recurso040</t>
  </si>
  <si>
    <t>Las proposiciones y sus conectores lógicos</t>
  </si>
  <si>
    <t xml:space="preserve"> equivalencia, implicación,conjunción,disyunción</t>
  </si>
  <si>
    <t>MA_06_01_CO_Recurso050</t>
  </si>
  <si>
    <t>Identifica proposiciones simples y su negación</t>
  </si>
  <si>
    <t xml:space="preserve"> proposición,Lógica,negación</t>
  </si>
  <si>
    <t>MA_06_01_CO_Recurso060</t>
  </si>
  <si>
    <t>Valor de verdad para una proposición compuesta</t>
  </si>
  <si>
    <t xml:space="preserve"> tablas de verdad,conectores,lógica</t>
  </si>
  <si>
    <t>MA_06_01_CO_Recurso070</t>
  </si>
  <si>
    <t>Determina el valor de verdad de una proposición compuesta</t>
  </si>
  <si>
    <t xml:space="preserve"> tablas de verdad,lógica,Proposición compuesta,valor de verdad</t>
  </si>
  <si>
    <t>MA_06_01_CO_Recurso080</t>
  </si>
  <si>
    <t>Las proposiciones en juegos de lógica</t>
  </si>
  <si>
    <t>acertijo,información,Lógica,proposición</t>
  </si>
  <si>
    <t>MA_06_01_CO_Recurso090</t>
  </si>
  <si>
    <t>La literatura y las proposiciones</t>
  </si>
  <si>
    <t xml:space="preserve"> oración, texto, valor de verdad,Proposición</t>
  </si>
  <si>
    <t>MA_06_01_CO_Recurso100</t>
  </si>
  <si>
    <t>Utiliza los cuantificadores</t>
  </si>
  <si>
    <t>Lógica,proposiciones,valor de verdad</t>
  </si>
  <si>
    <t>MA_06_01_CO_Recurso110</t>
  </si>
  <si>
    <t>Analiza situaciones de lógica</t>
  </si>
  <si>
    <t>conectores,Lógica,valor de verdad</t>
  </si>
  <si>
    <t>MA_06_01_CO_Recurso120</t>
  </si>
  <si>
    <t>Refuerza tu aprendizaje: La lógica matemática</t>
  </si>
  <si>
    <t xml:space="preserve"> equivalencia, implicación,Conjunción,disyunción</t>
  </si>
  <si>
    <t>MA_06_01_CO_Recurso130</t>
  </si>
  <si>
    <t>Determina y clasifica conjuntos</t>
  </si>
  <si>
    <t xml:space="preserve"> extensión, unitario, vacío,Comprensión,conjunto universal</t>
  </si>
  <si>
    <t>MA_06_01_CO_Recurso140</t>
  </si>
  <si>
    <t>Trabaja en conceptos de conjuntos</t>
  </si>
  <si>
    <t xml:space="preserve"> comprensión., extensión,Conjuntos</t>
  </si>
  <si>
    <t>MA_06_01_CO_Recurso150</t>
  </si>
  <si>
    <t>Las relaciones entre conjuntos</t>
  </si>
  <si>
    <t>conjuntos,Lógica,relación</t>
  </si>
  <si>
    <t>MA_06_01_CO_Recurso160</t>
  </si>
  <si>
    <t>Identifica relaciones entre conjuntos</t>
  </si>
  <si>
    <t xml:space="preserve"> conjuntos, disjuntos,contenencia.,Intersecantes,Relaciones entre conjuntos</t>
  </si>
  <si>
    <t>M7a</t>
  </si>
  <si>
    <t>MA_06_01_CO_Recurso170</t>
  </si>
  <si>
    <t>Refuerza tu aprendizaje: Los conjuntos</t>
  </si>
  <si>
    <t xml:space="preserve"> extensión, relaciones entre conjuntos,clasificación de conjuntos,comprensión,conjuntos,determinación de conjuntos</t>
  </si>
  <si>
    <t>MA_06_01_CO_Recurso180</t>
  </si>
  <si>
    <t>Resuelve problemas de conjuntos</t>
  </si>
  <si>
    <t>Conjuntos,relaciones entre conjuntos,situación problema</t>
  </si>
  <si>
    <t>MA_06_01_CO_Recurso190</t>
  </si>
  <si>
    <t>Representación gráfica de la unión y la intersección entre conjuntos</t>
  </si>
  <si>
    <t>conjuntos,diagrama de Venn.,intersección,Operaciones,unión</t>
  </si>
  <si>
    <t>MA_06_01_CO_Recurso200</t>
  </si>
  <si>
    <t>Practica la unión entre conjuntos</t>
  </si>
  <si>
    <t>Conjunto,elemento,unión</t>
  </si>
  <si>
    <t>MA_06_01_CO_Recurso210</t>
  </si>
  <si>
    <t>Practica la intersección entre conjuntos</t>
  </si>
  <si>
    <t>cuantificadores,intersección,Lógica</t>
  </si>
  <si>
    <t>MA_06_01_CO_Recurso220</t>
  </si>
  <si>
    <t>Halla el complemento de un conjunto</t>
  </si>
  <si>
    <t>complemento,conjunto,universal</t>
  </si>
  <si>
    <t>MA_06_01_CO_Recurso230</t>
  </si>
  <si>
    <t>Determina la diferencia entre conjuntos</t>
  </si>
  <si>
    <t xml:space="preserve"> diferencia, elemento,Conjunto</t>
  </si>
  <si>
    <t>MA_06_01_CO_Recurso240</t>
  </si>
  <si>
    <t>Representación gráfica del complemento y la diferencia entre conjuntos</t>
  </si>
  <si>
    <t>MA_06_01_CO_Recurso250</t>
  </si>
  <si>
    <t>Refuerza tu aprendizaje: Las operaciones entre conjuntos</t>
  </si>
  <si>
    <t>Conjuntos,Lógica</t>
  </si>
  <si>
    <t>MA_06_01_CO_Recurso260</t>
  </si>
  <si>
    <t>Competencias: La resolución de problemas utilizando conjuntos</t>
  </si>
  <si>
    <t>Conjuntos,contextos cotidianos,operaciones entre conjuntos,relaciones entre conjuntos</t>
  </si>
  <si>
    <t>MA_06_01_CO_Recurso280</t>
  </si>
  <si>
    <t>Proyecto: los conjuntos en contextos cotidianos</t>
  </si>
  <si>
    <t>conjuntos,grupos sociales</t>
  </si>
  <si>
    <t>MA_06_01_CO_Recurso290</t>
  </si>
  <si>
    <t>MA_06_01_CO_Recurso300</t>
  </si>
  <si>
    <t>MA_06_01_CO_Recurso310</t>
  </si>
  <si>
    <t xml:space="preserve"> operaciones entre conjuntos, relaciones entre conjuntos,conjunto,elemento,proposición</t>
  </si>
  <si>
    <t>MA_06_01_CO_Recurso320</t>
  </si>
  <si>
    <t>MA_06_02_CO</t>
  </si>
  <si>
    <t>El conjunto de los números naturales</t>
  </si>
  <si>
    <t>Los sistemas de numeración en la historia</t>
  </si>
  <si>
    <t>historia de los números,números egipcios,números romanos,sistemas de numeración</t>
  </si>
  <si>
    <t>MA_06_02_CO_Recurso010</t>
  </si>
  <si>
    <t>Reconoce los distintos sistemas de numeración</t>
  </si>
  <si>
    <t xml:space="preserve"> números egipcios, sistemas de numeración,números babilónicos,números romanos</t>
  </si>
  <si>
    <t>MA_06_02_CO_Recurso020</t>
  </si>
  <si>
    <t>Identifica el valor numérico de distintas cantidades</t>
  </si>
  <si>
    <t>MA_06_02_CO_Recurso030</t>
  </si>
  <si>
    <t>Practica la escritura de números en el sistema romano</t>
  </si>
  <si>
    <t>números romanos,operaciones con números romanos</t>
  </si>
  <si>
    <t>MA_06_02_CO_Recurso040</t>
  </si>
  <si>
    <t>Reconoce el valor numérico de cantidades escritas en otros sistemas</t>
  </si>
  <si>
    <t xml:space="preserve"> números egipcios, números mayas, números romanos,números babilónicos,sistemas numéricos</t>
  </si>
  <si>
    <t>MA_06_02_CO_Recurso050</t>
  </si>
  <si>
    <t>Practica la escritura de números en el sistema de numeración maya</t>
  </si>
  <si>
    <t>MA_06_02_CO_Recurso060</t>
  </si>
  <si>
    <t xml:space="preserve">Las reglas del sistema de numeración decimal </t>
  </si>
  <si>
    <t xml:space="preserve"> sistema,decimal,Número,regla</t>
  </si>
  <si>
    <t>MA_06_02_CO_Recurso070</t>
  </si>
  <si>
    <t>Practica la descomposición polinomial</t>
  </si>
  <si>
    <t xml:space="preserve"> numeración, polinomial, sistema,decimal,Descomposición</t>
  </si>
  <si>
    <t>MA_06_02_CO_Recurso080</t>
  </si>
  <si>
    <t>Practica el sistema de numeración decimal</t>
  </si>
  <si>
    <t>centena,centena de mil,decena,unidad,unidad de mil</t>
  </si>
  <si>
    <t>MA_06_02_CO_Recurso090</t>
  </si>
  <si>
    <t>Descubre el número</t>
  </si>
  <si>
    <t xml:space="preserve"> cifras, dígitos, natural, valor posicional,Números</t>
  </si>
  <si>
    <t>MA_06_02_CO_Recurso100</t>
  </si>
  <si>
    <t xml:space="preserve">Resuelve problemas </t>
  </si>
  <si>
    <t xml:space="preserve"> numeración, problemas, reglas,decimal,Sistema</t>
  </si>
  <si>
    <t>MA_06_02_CO_Recurso110</t>
  </si>
  <si>
    <t>Refuerza tu aprendizaje: Los sistemas de numeración</t>
  </si>
  <si>
    <t xml:space="preserve"> numeración,binario,decimal,Sistemas</t>
  </si>
  <si>
    <t>MA_06_02_CO_Recurso120</t>
  </si>
  <si>
    <t>Completa la secuencia de naturales</t>
  </si>
  <si>
    <t>número natural,secuencia,serie</t>
  </si>
  <si>
    <t>Mt_1_1</t>
  </si>
  <si>
    <t>MA_06_02_CO_Recurso130</t>
  </si>
  <si>
    <t>Identifica el uso de los números naturales</t>
  </si>
  <si>
    <t xml:space="preserve"> números, situaciones,Aplicaciones,naturales</t>
  </si>
  <si>
    <t>MA_06_02_CO_Recurso140</t>
  </si>
  <si>
    <t>Identifica par o impar, sucesor o antecesor</t>
  </si>
  <si>
    <t>anterior,impar,Par,siguiente</t>
  </si>
  <si>
    <t>MA_06_02_CO_Recurso150</t>
  </si>
  <si>
    <t>Ubica números en la recta numérica</t>
  </si>
  <si>
    <t xml:space="preserve"> orden,número natural,Recta numérica</t>
  </si>
  <si>
    <t>MA_06_02_CO_Recurso160</t>
  </si>
  <si>
    <t>Refuerza tu aprendizaje: Los números naturales</t>
  </si>
  <si>
    <t>Número natural,orden,recta numérica,valor de posición</t>
  </si>
  <si>
    <t>MA_06_02_CO_Recurso170</t>
  </si>
  <si>
    <t>Aproximación de números naturales</t>
  </si>
  <si>
    <t xml:space="preserve"> truncamiento,análisis,Aproximación</t>
  </si>
  <si>
    <t>MA_06_02_CO_Recurso180</t>
  </si>
  <si>
    <t>Estima resultados</t>
  </si>
  <si>
    <t xml:space="preserve"> redondeo, resultado,aproximación</t>
  </si>
  <si>
    <t>MA_06_02_CO_Recurso190</t>
  </si>
  <si>
    <t>Resuelve un crucigrama sobre el redondeo</t>
  </si>
  <si>
    <t>aproximación,centena,decena,mil,natural,número,redondeo,truncamiento,unidad</t>
  </si>
  <si>
    <t>MA_06_02_CO_Recurso200</t>
  </si>
  <si>
    <t>Refuerza tu aprendizaje: La aproximación de números naturales</t>
  </si>
  <si>
    <t xml:space="preserve"> truncamiento,Aproximación,números naturales,redondeo</t>
  </si>
  <si>
    <t>MA_06_02_CO_Recurso210</t>
  </si>
  <si>
    <t>El orden en los números naturales</t>
  </si>
  <si>
    <t xml:space="preserve"> números naturales, orden, transitividad, tricotomía,Comparación</t>
  </si>
  <si>
    <t>MA_06_02_CO_Recurso220</t>
  </si>
  <si>
    <t>Establece relaciones de comparación entre números naturales</t>
  </si>
  <si>
    <t xml:space="preserve"> menor, número,comparación,mayor</t>
  </si>
  <si>
    <t>MA_06_02_CO_Recurso230</t>
  </si>
  <si>
    <t>Compara números utilizando los signos de comparación</t>
  </si>
  <si>
    <t>comparación,números naturales,orden,recta numérica</t>
  </si>
  <si>
    <t>MA_06_02_CO_Recurso240</t>
  </si>
  <si>
    <t>Resuelve problemas de orden</t>
  </si>
  <si>
    <t xml:space="preserve"> orden, problemas, relaciones,Naturales,números</t>
  </si>
  <si>
    <t>MA_06_02_CO_Recurso250</t>
  </si>
  <si>
    <t>Refuerza tu aprendizaje: El orden en los números naturales</t>
  </si>
  <si>
    <t xml:space="preserve"> orden,Actividades,naturales,números</t>
  </si>
  <si>
    <t>MA_06_02_CO_Recurso260</t>
  </si>
  <si>
    <t xml:space="preserve">Proyecto: crea tu propio sistema de numeración </t>
  </si>
  <si>
    <t xml:space="preserve"> proyecto, sistema,interactivo,numeración</t>
  </si>
  <si>
    <t>MA_06_02_CO_Recurso270</t>
  </si>
  <si>
    <t>Competencias: aprendizaje del código binario</t>
  </si>
  <si>
    <t>binario,cálculo,código,comprensión,decimal,natural,número,sistema</t>
  </si>
  <si>
    <t>MA_06_02_CO_Recurso280</t>
  </si>
  <si>
    <t xml:space="preserve"> binario, decimal, romano, sistemas de numeración,Actividades,banco</t>
  </si>
  <si>
    <t>MA_06_02_CO_Recurso290</t>
  </si>
  <si>
    <t>MA_06_02_CO_Recurso300</t>
  </si>
  <si>
    <t xml:space="preserve"> naturales, números,Conjunto,ejercicios</t>
  </si>
  <si>
    <t>MA_06_02_CO_Recurso310</t>
  </si>
  <si>
    <t>MA_06_03_CO</t>
  </si>
  <si>
    <t>Las operaciones con números naturales</t>
  </si>
  <si>
    <t>La adición de números naturales y sus propiedades</t>
  </si>
  <si>
    <t>adición,números naturales</t>
  </si>
  <si>
    <t>MA_06_03_CO_Recurso010</t>
  </si>
  <si>
    <t>Justifica los resultados utilizando las propiedades de la adición</t>
  </si>
  <si>
    <t xml:space="preserve"> propiedades,Adición,números naturales</t>
  </si>
  <si>
    <t>MA_06_03_CO_Recurso020</t>
  </si>
  <si>
    <t xml:space="preserve">Aplica las propiedades de la adición de números naturales </t>
  </si>
  <si>
    <t>asociativa,clausurativa,conmutativa,modulativa</t>
  </si>
  <si>
    <t>MA_06_03_CO_Recurso030</t>
  </si>
  <si>
    <t>Refuerza tu aprendizaje: La adición de números naturales</t>
  </si>
  <si>
    <t>número natural,suma,sumando</t>
  </si>
  <si>
    <t>MA_06_03_CO_Recurso040</t>
  </si>
  <si>
    <t>La sustracción de números naturales</t>
  </si>
  <si>
    <t>números naturales,sustracción</t>
  </si>
  <si>
    <t>MA_06_03_CO_Recurso050</t>
  </si>
  <si>
    <t>Ejemplifica las propiedades de la adición y la sustracción</t>
  </si>
  <si>
    <t>adición,números naturales,operaciones,sustracción</t>
  </si>
  <si>
    <t>MA_06_03_CO_Recurso060</t>
  </si>
  <si>
    <t>Aplica las propiedades de la adición y la sustracción de naturales</t>
  </si>
  <si>
    <t>adición,propiedades</t>
  </si>
  <si>
    <t>MA_06_03_CO_Recurso070</t>
  </si>
  <si>
    <t>Refuerza tu aprendizaje: La sustracción de números naturales</t>
  </si>
  <si>
    <t>Minuendo,número natural,resta,sustraendo</t>
  </si>
  <si>
    <t>MA_06_03_CO_Recurso080</t>
  </si>
  <si>
    <t>La multiplicación y la división de números naturales</t>
  </si>
  <si>
    <t>asociativa,cociente,conmutativa,distributiva,dividendo,división,divisor,elemento,factor,interna,multiplicación,neutro,número natural,producto,resto</t>
  </si>
  <si>
    <t>MA_06_03_CO_Recurso090</t>
  </si>
  <si>
    <t>Practica las propiedades de la adición y la multiplicación</t>
  </si>
  <si>
    <t xml:space="preserve"> multiplicación, propiedad, suma,Asociativa,conmutativa,distribuitiva</t>
  </si>
  <si>
    <t>MA_06_03_CO_Recurso100</t>
  </si>
  <si>
    <t>Justifica las propiedades de la multiplicación de números naturales</t>
  </si>
  <si>
    <t>Multiplicación,Números naturales,Operaciones,Propiedades</t>
  </si>
  <si>
    <t>MA_06_03_CO_Recurso110</t>
  </si>
  <si>
    <t>Práctica las propiedades de la multiplicación de números naturales</t>
  </si>
  <si>
    <t>Multiplicación,números naturales,propiedades,situaciones problema.</t>
  </si>
  <si>
    <t>MA_06_03_CO_Recurso120</t>
  </si>
  <si>
    <t>Refuerza tu aprendizaje: La multiplicación de números naturales</t>
  </si>
  <si>
    <t>factor,multiplicación,número natural,producto</t>
  </si>
  <si>
    <t>MA_06_03_CO_Recurso130</t>
  </si>
  <si>
    <t>La división de números naturales y sus propiedades</t>
  </si>
  <si>
    <t xml:space="preserve"> propiedades,División</t>
  </si>
  <si>
    <t>MA_06_03_CO_Recurso140</t>
  </si>
  <si>
    <t xml:space="preserve">Evalúa expresiones usando las propiedades de la división de naturales </t>
  </si>
  <si>
    <t xml:space="preserve"> propiedades,División,números naturales</t>
  </si>
  <si>
    <t>MA_06_03_CO_Recurso150</t>
  </si>
  <si>
    <t>Utiliza la división para resolver situaciones problema</t>
  </si>
  <si>
    <t xml:space="preserve"> propiedades, situaciones problema,División,números naturales</t>
  </si>
  <si>
    <t>MA_06_03_CO_Recurso160</t>
  </si>
  <si>
    <t>Refuerza tu aprendizaje: La división de números naturales</t>
  </si>
  <si>
    <t>cociente,dividendo,división,divisor,número natural,residuo</t>
  </si>
  <si>
    <t>MA_06_03_CO_Recurso170</t>
  </si>
  <si>
    <t>Las operaciones combinadas con números naturales</t>
  </si>
  <si>
    <t xml:space="preserve"> división, jerarquía de operaciones, multiplicación, natural, número, operación, resta, suma,combinada</t>
  </si>
  <si>
    <t>MA_06_03_CO_Recurso180</t>
  </si>
  <si>
    <t>Calcula resultados de operaciones combinadas con números naturales</t>
  </si>
  <si>
    <t>números naturales,Operaciones combinadas</t>
  </si>
  <si>
    <t>MA_06_03_CO_Recurso190</t>
  </si>
  <si>
    <t xml:space="preserve">Contextualiza resultados de las operaciones combinadas </t>
  </si>
  <si>
    <t xml:space="preserve"> multiplicación, número natural, operación combinada, resta, suma,división,jerarquía</t>
  </si>
  <si>
    <t>MA_06_03_CO_Recurso200</t>
  </si>
  <si>
    <t>Visualiza matemáticamente una situación con operaciones combinadas</t>
  </si>
  <si>
    <t>Operaciones,orden,signos de agrupación</t>
  </si>
  <si>
    <t>MA_06_03_CO_Recurso210</t>
  </si>
  <si>
    <t>Refuerza tu aprendizaje: Las operaciones combinadas con naturales</t>
  </si>
  <si>
    <t xml:space="preserve"> distributiva, dividendo, división, divisor, elemento neutro, factor, interna, jerarquía, minuendo, multiplicación, número natural, operación combinada, producto, propriedad conmutativa, resta, resto, suma, sumando, sustraendo,asociativa,cociente</t>
  </si>
  <si>
    <t>MA_06_03_CO_Recurso220</t>
  </si>
  <si>
    <t>Ecuaciones aditivas</t>
  </si>
  <si>
    <t xml:space="preserve"> adición,ecuación</t>
  </si>
  <si>
    <t>MA_06_03_CO_Recurso230</t>
  </si>
  <si>
    <t>Calcula el valor desconocido en una ecuación aditiva</t>
  </si>
  <si>
    <t xml:space="preserve"> números naturales,Ecuaciones aditivas,incógnitas</t>
  </si>
  <si>
    <t>MA_06_03_CO_Recurso240</t>
  </si>
  <si>
    <t>Dibuja esquemas para resolver ecuaciones aditivas</t>
  </si>
  <si>
    <t xml:space="preserve"> balanzas, números naturales., situación problema,Ecuaciones aditivas</t>
  </si>
  <si>
    <t>MA_06_03_CO_Recurso250</t>
  </si>
  <si>
    <t>Ecuaciones multiplicativas</t>
  </si>
  <si>
    <t xml:space="preserve"> multiplicación,Ecucaciones,inverso multiplicativo</t>
  </si>
  <si>
    <t>MA_06_03_CO_Recurso260</t>
  </si>
  <si>
    <t xml:space="preserve">Justifica procedimientos para resolver ecuaciones multiplicativas </t>
  </si>
  <si>
    <t>Ecuaciones multiplicativas,números naturales</t>
  </si>
  <si>
    <t>MA_06_03_CO_Recurso270</t>
  </si>
  <si>
    <t>Resuelve ecuaciones en el conjunto de los números naturales</t>
  </si>
  <si>
    <t xml:space="preserve"> números naturales,ecuaciones,situaciones problema</t>
  </si>
  <si>
    <t>MA_06_03_CO_Recurso280</t>
  </si>
  <si>
    <t>Inecuaciones en los números naturales</t>
  </si>
  <si>
    <t>Despeje,Inecuación</t>
  </si>
  <si>
    <t>MA_06_03_CO_Recurso290</t>
  </si>
  <si>
    <t>Justifica procedimientos para resolver inecuaciones con números naturales</t>
  </si>
  <si>
    <t>Inecuación,Números naturales,Procedimiento</t>
  </si>
  <si>
    <t>MA_06_03_CO_Recurso300</t>
  </si>
  <si>
    <t>Expresa en lenguaje matemático situaciones con inecuaciones</t>
  </si>
  <si>
    <t>Inecuaciones,Lenguaje matemático,Situaciones cotidianas</t>
  </si>
  <si>
    <t>MA_06_03_CO_Recurso310</t>
  </si>
  <si>
    <t xml:space="preserve">Refuerza tu aprendizaje: Las ecuaciones y las inecuaciones en números naturales </t>
  </si>
  <si>
    <t>ecuaciones,números naturales,operaciones</t>
  </si>
  <si>
    <t>MA_06_03_CO_Recurso320</t>
  </si>
  <si>
    <t>Proyecto: el costo de vida</t>
  </si>
  <si>
    <t>precio,presupuesto,salario</t>
  </si>
  <si>
    <t>MA_06_03_CO_Recurso340</t>
  </si>
  <si>
    <t>MA_06_03_CO_Recurso350</t>
  </si>
  <si>
    <t>números naturales,Operaciones,propiedades</t>
  </si>
  <si>
    <t>MA_06_03_CO_Recurso360</t>
  </si>
  <si>
    <t>Banco de actividades: Las operaciones con números naturales</t>
  </si>
  <si>
    <t>adición,división,multiplicación,propiedades,sustracción</t>
  </si>
  <si>
    <t>MA_06_03_CO_Recurso370</t>
  </si>
  <si>
    <t>MA_06_04_CO</t>
  </si>
  <si>
    <t xml:space="preserve"> La teoría de números</t>
  </si>
  <si>
    <t>Los múltiplos de un número</t>
  </si>
  <si>
    <t>múltiplo,números naturales,propiedades.</t>
  </si>
  <si>
    <t>MA_06_04_CO_Recurso010</t>
  </si>
  <si>
    <t>Encuentra los múltiplos de un número</t>
  </si>
  <si>
    <t>múltiplos,números naturales</t>
  </si>
  <si>
    <t>MA_06_04_CO_Recurso020</t>
  </si>
  <si>
    <t>Descubre si es múltiplo</t>
  </si>
  <si>
    <t>comunicación,múltiplos,números naturales,razonamiento,situaciones problema</t>
  </si>
  <si>
    <t>MA_06_04_CO_Recurso030</t>
  </si>
  <si>
    <t>Refuerza tu aprendizaje: Los múltiplos de un número</t>
  </si>
  <si>
    <t>aplicaciones,múltiplos,números naturales,propiedades</t>
  </si>
  <si>
    <t>MA_06_04_CO_Recurso040</t>
  </si>
  <si>
    <t>Los múltiplos, los divisores y los números primos</t>
  </si>
  <si>
    <t>divisor,múltiplo,número primo</t>
  </si>
  <si>
    <t>MA_06_04_CO_Recurso050</t>
  </si>
  <si>
    <t>¿Por qué un número es divisor de otro?</t>
  </si>
  <si>
    <t>dividendo,división,divisor</t>
  </si>
  <si>
    <t>MA_06_04_CO_Recurso060</t>
  </si>
  <si>
    <t>Relaciona un número con sus divisores</t>
  </si>
  <si>
    <t>división,divisor</t>
  </si>
  <si>
    <t>MA_06_04_CO_Recurso070</t>
  </si>
  <si>
    <t>Practica el concepto de divisor</t>
  </si>
  <si>
    <t>descomposición,división,divisor</t>
  </si>
  <si>
    <t>MA_06_04_CO_Recurso080</t>
  </si>
  <si>
    <t>Determina si es múltiplo o es divisor</t>
  </si>
  <si>
    <t>división,divisores</t>
  </si>
  <si>
    <t>MA_06_04_CO_Recurso090</t>
  </si>
  <si>
    <t>Crucigrama con divisores</t>
  </si>
  <si>
    <t>división,divisor,propiedades de divisores</t>
  </si>
  <si>
    <t>MA_06_04_CO_Recurso100</t>
  </si>
  <si>
    <t>Resuelve problemas de múltiplos y divisores</t>
  </si>
  <si>
    <t>divisibilidad,divisor,máximo común divisor,mínimo común múltiplo,múltiplo</t>
  </si>
  <si>
    <t>MA_06_04_CO_Recurso110</t>
  </si>
  <si>
    <t>Refuerza tu aprendizaje: Los divisores de un número</t>
  </si>
  <si>
    <t>divisor de un número,divisores,número</t>
  </si>
  <si>
    <t>MA_06_04_CO_Recurso120</t>
  </si>
  <si>
    <t>Los criterios de divisibilidad</t>
  </si>
  <si>
    <t>criterio de divisibilidad,divisibilidad,divisible</t>
  </si>
  <si>
    <t>MA_06_04_CO_Recurso130</t>
  </si>
  <si>
    <t>Relaciona criterios de divisibilidad</t>
  </si>
  <si>
    <t>criterios de divisibilidad,divisores</t>
  </si>
  <si>
    <t>MA_06_04_CO_Recurso140</t>
  </si>
  <si>
    <t>Descubre la cifra que falta</t>
  </si>
  <si>
    <t xml:space="preserve"> divisores,criterios de divisibilidad,divisor</t>
  </si>
  <si>
    <t>MA_06_04_CO_Recurso150</t>
  </si>
  <si>
    <t>Resuelve problemas de aplicación de los criterios de divisibilidad</t>
  </si>
  <si>
    <t>criterios de divisibilidad,divisor,divisores,problemas sobre criterios de divisibilidad</t>
  </si>
  <si>
    <t>MA_06_04_CO_Recurso160</t>
  </si>
  <si>
    <t>Refuerza tu aprendizaje: Los criterios de divisibilidad</t>
  </si>
  <si>
    <t>criterios de divisibilidad,divisor,divisores</t>
  </si>
  <si>
    <t>MA_06_04_CO_Recurso170</t>
  </si>
  <si>
    <t>Construcción de la criba de Eratóstenes</t>
  </si>
  <si>
    <t>1,100,criba,Eratóstenes,interactivo,números primos</t>
  </si>
  <si>
    <t>MA_06_04_CO_Recurso180</t>
  </si>
  <si>
    <t>Clasifica números primos y compuestos</t>
  </si>
  <si>
    <t>compuesto,número,primo</t>
  </si>
  <si>
    <t>MA_06_04_CO_Recurso190</t>
  </si>
  <si>
    <t>Escribe números según la condición</t>
  </si>
  <si>
    <t>actividad,compuestos,números,primos</t>
  </si>
  <si>
    <t>MA_06_04_CO_Recurso200</t>
  </si>
  <si>
    <t>La descomposición en factores primos</t>
  </si>
  <si>
    <t>descomposición,factores,números,primos</t>
  </si>
  <si>
    <t>MA_06_04_CO_Recurso210</t>
  </si>
  <si>
    <t>Determina la verdad o falsedad de una afirmación</t>
  </si>
  <si>
    <t>afirmaciones,descomposición,factores primos,falso,número,verdadero</t>
  </si>
  <si>
    <t>MA_06_04_CO_Recurso220</t>
  </si>
  <si>
    <t>Halla la descomposición de números</t>
  </si>
  <si>
    <t>descomposición,diagrama de árbol,factores,primos,relacionar</t>
  </si>
  <si>
    <t>MA_06_04_CO_Recurso230</t>
  </si>
  <si>
    <t>Refuerza tu aprendizaje: Los números primos y los números compuestos</t>
  </si>
  <si>
    <t>criba de Eratóstenes,divisores,números compuestos,números primos,teoría de números</t>
  </si>
  <si>
    <t>MA_06_04_CO_Recurso240</t>
  </si>
  <si>
    <t>Practica el cálculo del m.c.d.</t>
  </si>
  <si>
    <t>divisores,máximo común divisor,teoría de números.</t>
  </si>
  <si>
    <t>MA_06_04_CO_Recurso250</t>
  </si>
  <si>
    <t>Refuerza tu aprendizaje: El máximo común divisor</t>
  </si>
  <si>
    <t>máximo común divisor</t>
  </si>
  <si>
    <t>MA_06_04_CO_Recurso260</t>
  </si>
  <si>
    <t>Practica el cálculo del m.c.m.</t>
  </si>
  <si>
    <t>m.c.m.,mínimo común múltiplo</t>
  </si>
  <si>
    <t>MA_06_04_CO_Recurso270</t>
  </si>
  <si>
    <t>El m.c.d. y el m.c.m. por descomposición de factores primos</t>
  </si>
  <si>
    <t>descomposición en factores,factor,M.C.D.,m.c.m.,número primo</t>
  </si>
  <si>
    <t>MA_06_04_CO_Recurso280</t>
  </si>
  <si>
    <t>Practica la descomposición en factores: m.c.m. y m.c.d.</t>
  </si>
  <si>
    <t>descomposición,factores,m.c.d.,m.c.m.,primos</t>
  </si>
  <si>
    <t>Mt_4_2</t>
  </si>
  <si>
    <t>MA_06_04_CO_Recurso290</t>
  </si>
  <si>
    <t>Resuelve problemas usando el m.c.m. y el m.c.d.</t>
  </si>
  <si>
    <t>divisibilidad,divisor,máximo común divisor,mínimo común múltiplo,problemas</t>
  </si>
  <si>
    <t>MA_06_04_CO_Recurso300</t>
  </si>
  <si>
    <t>Conceptos de la teoría de números</t>
  </si>
  <si>
    <t>MA_06_04_CO_Recurso310</t>
  </si>
  <si>
    <t>Refuerza tu aprendizaje: El mínimo común múltiplo</t>
  </si>
  <si>
    <t>mínimo común múltiplo,múltiplos</t>
  </si>
  <si>
    <t>MA_06_04_CO_Recurso320</t>
  </si>
  <si>
    <t>Proyecto: números perfectos y números amigos</t>
  </si>
  <si>
    <t>divisores,números amigos,números divisores,números perfectos</t>
  </si>
  <si>
    <t>MA_06_04_CO_Recurso330</t>
  </si>
  <si>
    <t>Competencias: resolución de problemas con múltiplos y divisores</t>
  </si>
  <si>
    <t>divisor,M.C.D,m.c.m,múltiplo,problema</t>
  </si>
  <si>
    <t>MA_06_04_CO_Recurso340</t>
  </si>
  <si>
    <t>M.C.D.,m.c.m.</t>
  </si>
  <si>
    <t>MA_06_04_CO_Recurso350</t>
  </si>
  <si>
    <t>MA_06_04_CO_Recurso360</t>
  </si>
  <si>
    <t>divisores,evaluación,máximo común divisor,mínimo común múltiplo,múltiplos,teoría de números</t>
  </si>
  <si>
    <t>MA_06_04_CO_Recurso370</t>
  </si>
  <si>
    <t>MA_06_05_CO</t>
  </si>
  <si>
    <t>Los números fraccionarios</t>
  </si>
  <si>
    <t>Las interpretaciones de una fracción</t>
  </si>
  <si>
    <t>cociente,denominador,fracción,interpretación,numerador,operador,razón</t>
  </si>
  <si>
    <t>MA_06_05_CO_Recurso010</t>
  </si>
  <si>
    <t>Escribe fracciones</t>
  </si>
  <si>
    <t>escritura de una fracción,fracción,fracción y unidad</t>
  </si>
  <si>
    <t>MA_06_05_CO_Recurso020</t>
  </si>
  <si>
    <t>Practica la fracción como operador</t>
  </si>
  <si>
    <t>división,fracción,multiplicación,número,operador,racional</t>
  </si>
  <si>
    <t>MA_06_05_CO_Recurso030</t>
  </si>
  <si>
    <t>Ejercita con un tangram de fracciones</t>
  </si>
  <si>
    <t>escritura de fracción,fracción,unidad</t>
  </si>
  <si>
    <t>MA_06_05_CO_Recurso040</t>
  </si>
  <si>
    <t>Fracciones en distintas situaciones</t>
  </si>
  <si>
    <t>cociente,fracción.fracciones,interpretaciones,operador,parte,razón,situaciones,todo</t>
  </si>
  <si>
    <t>MA_06_05_CO_Recurso050</t>
  </si>
  <si>
    <t>Refuerza tu aprendizaje: El concepto de fracción</t>
  </si>
  <si>
    <t>denominador,fracción,numerador,tipo de fracción</t>
  </si>
  <si>
    <t>MA_06_05_CO_Recurso060</t>
  </si>
  <si>
    <t>Clasifica fracciones</t>
  </si>
  <si>
    <t>fracción,fracciones,igual,iguales,impropia,propia,tipos,unidad</t>
  </si>
  <si>
    <t>MA_06_05_CO_Recurso070</t>
  </si>
  <si>
    <t>Representa fracciones en la recta numérica</t>
  </si>
  <si>
    <t>fracción,fracciones,numérica,recta</t>
  </si>
  <si>
    <t>MA_06_05_CO_Recurso080</t>
  </si>
  <si>
    <t>Refuerza tu aprendizaje: Los tipos de fracciones</t>
  </si>
  <si>
    <t>denominador,fracción,fracción equivalente,fracción igual a la unidad,fracción impropia,fracción irreducible,fracción propia,numerador,tipo de fracción</t>
  </si>
  <si>
    <t>MA_06_05_CO_Recurso090</t>
  </si>
  <si>
    <t>Convierte fracciones a números mixtos</t>
  </si>
  <si>
    <t>conversión,fracción,fracciones,mixto</t>
  </si>
  <si>
    <t>MA_06_05_CO_Recurso100</t>
  </si>
  <si>
    <t>Practica la conversión de números mixtos</t>
  </si>
  <si>
    <t>fraccion,fracción,fracciones,impropia,mixto,mixtos</t>
  </si>
  <si>
    <t>MA_06_05_CO_Recurso110</t>
  </si>
  <si>
    <t>Refuerza tu aprendizaje: Los números mixtos</t>
  </si>
  <si>
    <t>fracción,impropia,mixto,número,problemas</t>
  </si>
  <si>
    <t>MA_06_05_CO_Recurso120</t>
  </si>
  <si>
    <t>La fracción irreducible</t>
  </si>
  <si>
    <t>fracción equivalente,fracción irreductible,simplificación</t>
  </si>
  <si>
    <t>MA_06_05_CO_Recurso130</t>
  </si>
  <si>
    <t xml:space="preserve">Ejercita fracciones equivalentes </t>
  </si>
  <si>
    <t>equivalente,fracción</t>
  </si>
  <si>
    <t>Mt_3_1</t>
  </si>
  <si>
    <t>MA_06_05_CO_Recurso140</t>
  </si>
  <si>
    <t>Practica con fracciones irreducibles</t>
  </si>
  <si>
    <t>fracción irreducible</t>
  </si>
  <si>
    <t>MA_06_05_CO_Recurso150</t>
  </si>
  <si>
    <t>Completa un texto sobre fracciones equivalentes</t>
  </si>
  <si>
    <t>equivalente,fracción,número,simplificar</t>
  </si>
  <si>
    <t>MA_06_05_CO_Recurso160</t>
  </si>
  <si>
    <t>Resuelve problemas con fracciones</t>
  </si>
  <si>
    <t>equivalentes,fracciones,problemas</t>
  </si>
  <si>
    <t>MA_06_05_CO_Recurso170</t>
  </si>
  <si>
    <t>Refuerza tu aprendizaje: Las fracciones equivalentes</t>
  </si>
  <si>
    <t>amplificación,comparación,comparación de fracciones,denominador,fracción,fracción equivalente,irreducible,numerador,simplificación,tipo de fracción</t>
  </si>
  <si>
    <t>MA_06_05_CO_Recurso180</t>
  </si>
  <si>
    <t>La comparación de fracciones</t>
  </si>
  <si>
    <t>cociente,comparar,común denominador,fracción,m.c.m.,mínimo común múltiplo,ordenar</t>
  </si>
  <si>
    <t>MA_06_05_CO_Recurso190</t>
  </si>
  <si>
    <t>Compara fracciones</t>
  </si>
  <si>
    <t>denominador,fracción,igual,mayor,menor,numerador</t>
  </si>
  <si>
    <t>MA_06_05_CO_Recurso200</t>
  </si>
  <si>
    <t>Un repaso de fracciones</t>
  </si>
  <si>
    <t>comparación,composición,concepto,fraccción,tipo de fracción</t>
  </si>
  <si>
    <t>MA_06_05_CO_Recurso210</t>
  </si>
  <si>
    <t>Refuerza tu aprendizaje: La comparación de fracciones</t>
  </si>
  <si>
    <t>comparación de fracciones,denominador,equivalente,fracción,numerador</t>
  </si>
  <si>
    <t>MA_06_05_CO_Recurso220</t>
  </si>
  <si>
    <t>Competencias: el empleo de la fracción como operador</t>
  </si>
  <si>
    <t>cálculo,comedia,comprensión lectora,drama,dramático,fracción,género literario,lírico,narrativo,operador,tragedia</t>
  </si>
  <si>
    <t>MA_06_05_CO_Recurso230</t>
  </si>
  <si>
    <t>Competencias: resuelve problemas con fracciones</t>
  </si>
  <si>
    <t>denominador,fracción,fracciones,impropia,numerador,propia</t>
  </si>
  <si>
    <t>MA_06_05_CO_Recurso240</t>
  </si>
  <si>
    <t>cociente,denominador,fracción,fracciones,igual,impropia,numerador,operador,parte,propia,razón,todo,unidad</t>
  </si>
  <si>
    <t>MA_06_05_CO_Recurso250</t>
  </si>
  <si>
    <t>MA_06_05_CO_Recurso260</t>
  </si>
  <si>
    <t>denominador,equivalente,fracción,fraccionarios,impropia,mixto,numerador,propia,todo,unidad</t>
  </si>
  <si>
    <t>MA_06_05_CO_Recurso270</t>
  </si>
  <si>
    <t>MA_06_06_CO</t>
  </si>
  <si>
    <t>Las operaciones con fracciones</t>
  </si>
  <si>
    <t>La adición y la sustracción de fracciones</t>
  </si>
  <si>
    <t>entero,fracción,resta,suma</t>
  </si>
  <si>
    <t>MA_06_06_CO_Recurso010</t>
  </si>
  <si>
    <t>Resuelve adiciones y sustracciones con fracciones</t>
  </si>
  <si>
    <t>adición,fracción,fracciones,operaciones,suma</t>
  </si>
  <si>
    <t>Mt_3_3</t>
  </si>
  <si>
    <t>MA_06_06_CO_Recurso020</t>
  </si>
  <si>
    <t>Efectúa operaciones entre fracciones</t>
  </si>
  <si>
    <t>MA_06_06_CO_Recurso030</t>
  </si>
  <si>
    <t>Soluciona adiciones y sustracciones con fracciones</t>
  </si>
  <si>
    <t>MA_06_06_CO_Recurso040</t>
  </si>
  <si>
    <t>Completa tablas de adiciones y sustracciones de fracciones</t>
  </si>
  <si>
    <t>adición,fracción,fracciones,operaciones,resta,suma,sustracción</t>
  </si>
  <si>
    <t>MA_06_06_CO_Recurso050</t>
  </si>
  <si>
    <t>Soluciona problemas de adición y sustracción entre fracciones</t>
  </si>
  <si>
    <t>adición,fracción,fracciones,problemas,resta,suma,sustracción</t>
  </si>
  <si>
    <t>MA_06_06_CO_Recurso060</t>
  </si>
  <si>
    <t>Refuerza tu aprendizaje: La adición y la sustracción de fracciones</t>
  </si>
  <si>
    <t>denominador,fracción,fracción irreducible,numerador,número entero,resta,suma</t>
  </si>
  <si>
    <t>MA_06_06_CO_Recurso070</t>
  </si>
  <si>
    <t>La multiplicación de fracciones</t>
  </si>
  <si>
    <t>fracción,multiplicación,simplificación</t>
  </si>
  <si>
    <t>MA_06_06_CO_Recurso080</t>
  </si>
  <si>
    <t>Resuelve problemas con multiplicación de fracciones</t>
  </si>
  <si>
    <t>fracción,fracciones,multiplicación,operación</t>
  </si>
  <si>
    <t>MA_06_06_CO_Recurso090</t>
  </si>
  <si>
    <t>Refuerza tu aprendizaje: La multiplicación de fracciones</t>
  </si>
  <si>
    <t>denominador,fracción,fracción irreducible,multiplicación,numerador,número entero</t>
  </si>
  <si>
    <t>MA_06_06_CO_Recurso100</t>
  </si>
  <si>
    <t>La división de fracciones</t>
  </si>
  <si>
    <t>MA_06_06_CO_Recurso110</t>
  </si>
  <si>
    <t>La multiplicación y división de fracciones</t>
  </si>
  <si>
    <t>división,entero,fracción,multiplicación</t>
  </si>
  <si>
    <t>MA_06_06_CO_Recurso120</t>
  </si>
  <si>
    <t>Practica la multiplicación y división de fracciones</t>
  </si>
  <si>
    <t>división,fracción,multiplicación</t>
  </si>
  <si>
    <t>MA_06_06_CO_Recurso130</t>
  </si>
  <si>
    <t>Completa expresiones con fracciones</t>
  </si>
  <si>
    <t>adición,división,fracción,fracciones,multiplicación,operaciones,sustracción</t>
  </si>
  <si>
    <t>MA_06_06_CO_Recurso140</t>
  </si>
  <si>
    <t>fracción,problema</t>
  </si>
  <si>
    <t>MA_06_06_CO_Recurso150</t>
  </si>
  <si>
    <t>Refuerza tu aprendizaje: La división de fracciones</t>
  </si>
  <si>
    <t>denominador,división,fracción,fracción irreducible,numerador,número entero</t>
  </si>
  <si>
    <t>MA_06_06_CO_Recurso160</t>
  </si>
  <si>
    <t xml:space="preserve">Practica operaciones combinadas </t>
  </si>
  <si>
    <t>división,multiplicación,número,operación,resta,suma</t>
  </si>
  <si>
    <t>MA_06_06_CO_Recurso170</t>
  </si>
  <si>
    <t>Las operaciones combinadas con fracciones</t>
  </si>
  <si>
    <t>entero,fracción,operación combinada</t>
  </si>
  <si>
    <t>MA_06_06_CO_Recurso180</t>
  </si>
  <si>
    <t>Analiza situaciones problema con fracciones</t>
  </si>
  <si>
    <t>adición,aritmético,división,fracción,fracciones,multiplicación,operaciones,polinomio,sustracción</t>
  </si>
  <si>
    <t>MA_06_06_CO_Recurso190</t>
  </si>
  <si>
    <t>Resuelve operaciones combinadas de fracciones</t>
  </si>
  <si>
    <t>MA_06_06_CO_Recurso200</t>
  </si>
  <si>
    <t xml:space="preserve">Entiende el proceso para resolver operaciones combinadas </t>
  </si>
  <si>
    <t>MA_06_06_CO_Recurso210</t>
  </si>
  <si>
    <t>Practica operaciones combinadas con enteros y fracciones</t>
  </si>
  <si>
    <t>división,entero,multiplicación,número,operación,resta,suma</t>
  </si>
  <si>
    <t>MA_06_06_CO_Recurso220</t>
  </si>
  <si>
    <t>Lo que hay que recordar de las operaciones con fracciones</t>
  </si>
  <si>
    <t>división,entero,fracción,multiplicación,operación combinada,resta,suma</t>
  </si>
  <si>
    <t>MA_06_06_CO_Recurso230</t>
  </si>
  <si>
    <t>Refuerza tu aprendizaje: Las operaciones combinadas</t>
  </si>
  <si>
    <t>denominador,división,fracción,fracción inversa,fracción irreducible,multiplicación,numerador,número entero,resta,suma</t>
  </si>
  <si>
    <t>MA_06_06_CO_Recurso240</t>
  </si>
  <si>
    <t>Competencias: operaciones combinadas</t>
  </si>
  <si>
    <t>cálculo,combinada,divisón,fracción,jerarquía,multiplicación,operación,resta,suma</t>
  </si>
  <si>
    <t>MA_06_06_CO_Recurso250</t>
  </si>
  <si>
    <t>Competencias: resolución de una operación combinada</t>
  </si>
  <si>
    <t>cálculo,comprensión,denominador,multiplicación,término</t>
  </si>
  <si>
    <t>MA_06_06_CO_Recurso260</t>
  </si>
  <si>
    <t>adición,diferencia,división,factor,fracción,fracciones,multiplicación,operaciones,producto,resta,suma</t>
  </si>
  <si>
    <t>MA_06_06_CO_Recurso270</t>
  </si>
  <si>
    <t>MA_06_06_CO_Recurso280</t>
  </si>
  <si>
    <t>adición,aritmético,cociente,división,fracciones,multiplicación,operaciones,polinomio,producto,resta,suma,sustracción</t>
  </si>
  <si>
    <t>MA_06_06_CO_Recurso290</t>
  </si>
  <si>
    <t>MA_06_07_CO</t>
  </si>
  <si>
    <t>Los números decimales</t>
  </si>
  <si>
    <t>Las fracciones decimales</t>
  </si>
  <si>
    <t>decimal,denominador,fracción,numerador</t>
  </si>
  <si>
    <t>MA_06_07_CO_Recurso010</t>
  </si>
  <si>
    <t>Convierte fracciones decimales a números decimales</t>
  </si>
  <si>
    <t>conversión,decimal,decimales</t>
  </si>
  <si>
    <t>MA_06_07_CO_Recurso020</t>
  </si>
  <si>
    <t>Clasifica fracciones decimales</t>
  </si>
  <si>
    <t>clasificar,decimal,fracción</t>
  </si>
  <si>
    <t>MA_06_07_CO_Recurso030</t>
  </si>
  <si>
    <t>Convierte decimales en fracciones</t>
  </si>
  <si>
    <t>decimal,denominador,fracción,numerador,número</t>
  </si>
  <si>
    <t>MA_06_07_CO_Recurso040</t>
  </si>
  <si>
    <t>La estructura de un número decimal</t>
  </si>
  <si>
    <t>centésima,décima,decimal,milésima,número,orden</t>
  </si>
  <si>
    <t>MA_06_07_CO_Recurso050</t>
  </si>
  <si>
    <t>Convierte una fracción en decimal</t>
  </si>
  <si>
    <t>conversión,decimal,número,orden</t>
  </si>
  <si>
    <t>MA_06_07_CO_Recurso060</t>
  </si>
  <si>
    <t>Efectúa descomposiciones decimales</t>
  </si>
  <si>
    <t>centésima,décima,decimal,descomposición,milésima,número,unidad</t>
  </si>
  <si>
    <t>MA_06_07_CO_Recurso070</t>
  </si>
  <si>
    <t>¿Cómo se lee el número decimal?</t>
  </si>
  <si>
    <t>decimal,decimales,lectura</t>
  </si>
  <si>
    <t>MA_06_07_CO_Recurso080</t>
  </si>
  <si>
    <t>Refuerza tu aprendizaje: El concepto de número decimal</t>
  </si>
  <si>
    <t>centésima,coma,décima,decimal,milésima,número,orden,parte decima,parte entera</t>
  </si>
  <si>
    <t>MA_06_07_CO_Recurso090</t>
  </si>
  <si>
    <t>Los tipos de número decimal</t>
  </si>
  <si>
    <t>decimal,exacto,finito,infinito,irracional,mixto,número,periódico,puro,racional</t>
  </si>
  <si>
    <t>MA_06_07_CO_Recurso100</t>
  </si>
  <si>
    <t>Escribe la expresión decimal de una fracción</t>
  </si>
  <si>
    <t>decimal,expresión decimal exacta,Fracción</t>
  </si>
  <si>
    <t>MA_06_07_CO_Recurso110</t>
  </si>
  <si>
    <t>Representa situaciones con decimales infinitos periódicos</t>
  </si>
  <si>
    <t>centésima,décima,decimal,milésima,número,orden,período</t>
  </si>
  <si>
    <t>MA_06_07_CO_Recurso120</t>
  </si>
  <si>
    <t>Clasifica la expresión decimal de las fracciones</t>
  </si>
  <si>
    <t>clasificación,decimales exactos,decimales finitos,decimales infinitos,decimales periódicos,Números decimales</t>
  </si>
  <si>
    <t>MA_06_07_CO_Recurso130</t>
  </si>
  <si>
    <t>Caracteriza decimales</t>
  </si>
  <si>
    <t>decimal,exacto,finito,infinito,mixto,número,periódico,puro</t>
  </si>
  <si>
    <t>MA_06_07_CO_Recurso140</t>
  </si>
  <si>
    <t>Refuerza tu aprendizaje: La clasificación de números decimales</t>
  </si>
  <si>
    <t>exacto,mixto,no periódico,número decimal,orden,periódico,periódico mixto,periódico puro,puro</t>
  </si>
  <si>
    <t>MA_06_07_CO_Recurso150</t>
  </si>
  <si>
    <t>¿Truncamiento o redondeo?</t>
  </si>
  <si>
    <t>Números decimales,redondeo,truncamiento</t>
  </si>
  <si>
    <t>MA_06_07_CO_Recurso160</t>
  </si>
  <si>
    <t>Aproxima decimales por truncamiento</t>
  </si>
  <si>
    <t>Aproximación,decimales,truncamiento</t>
  </si>
  <si>
    <t>MA_06_07_CO_Recurso170</t>
  </si>
  <si>
    <t>Aproxima decimales por redondeo</t>
  </si>
  <si>
    <t>Aproximación,decimales,redondeo</t>
  </si>
  <si>
    <t>MA_06_07_CO_Recurso180</t>
  </si>
  <si>
    <t>Aproxima decimales</t>
  </si>
  <si>
    <t>aproximar,decimal,número,orden,redondear,truncar</t>
  </si>
  <si>
    <t>MA_06_07_CO_Recurso190</t>
  </si>
  <si>
    <t>Resuelve situaciones que involucran aproximación de decimales</t>
  </si>
  <si>
    <t>aproximación,Decimales</t>
  </si>
  <si>
    <t>MA_06_07_CO_Recurso200</t>
  </si>
  <si>
    <t>Refuerza tu aprendizaje: La aproximación de números decimales</t>
  </si>
  <si>
    <t>Aproximación,decimales,redondeo,truncamiento</t>
  </si>
  <si>
    <t>MA_06_07_CO_Recurso210</t>
  </si>
  <si>
    <t>Representación de números decimales en la recta</t>
  </si>
  <si>
    <t>Números decimales,recta numérica,ubicación</t>
  </si>
  <si>
    <t>MA_06_07_CO_Recurso220</t>
  </si>
  <si>
    <t>Representa números decimales en la recta</t>
  </si>
  <si>
    <t>número decimal,recta numérica</t>
  </si>
  <si>
    <t>MA_06_07_CO_Recurso230</t>
  </si>
  <si>
    <t>Refuerza tu aprendizaje: La representación de números decimales en la recta</t>
  </si>
  <si>
    <t>números decimales,recta numérica,representación</t>
  </si>
  <si>
    <t>MA_06_07_CO_Recurso240</t>
  </si>
  <si>
    <t>Ordena números decimales</t>
  </si>
  <si>
    <t>decimal,mayor,menor,negativo,número,orden,positivo</t>
  </si>
  <si>
    <t>MA_06_07_CO_Recurso250</t>
  </si>
  <si>
    <t>Refuerza tu aprendizaje: El orden en los números decimales</t>
  </si>
  <si>
    <t>igual,mayor,menor,Número decimal,orden</t>
  </si>
  <si>
    <t>MA_06_07_CO_Recurso270</t>
  </si>
  <si>
    <t>Decimales y porcentajes</t>
  </si>
  <si>
    <t>aplicaciones,Decimal,fracción,porcentaje</t>
  </si>
  <si>
    <t>MA_06_07_CO_Recurso280</t>
  </si>
  <si>
    <t>Aplica porcentajes y decimales en la solución de situaciones problema</t>
  </si>
  <si>
    <t>decimales,porcentaje,problema</t>
  </si>
  <si>
    <t>MA_06_07_CO_Recurso290</t>
  </si>
  <si>
    <t>Refuerza tu aprendizaje: Los decimales y los porcentajes</t>
  </si>
  <si>
    <t>decimal,decimales,porcentaje</t>
  </si>
  <si>
    <t>MA_06_07_CO_Recurso300</t>
  </si>
  <si>
    <t>Competencias: Los números decimales en contextos cotidianos</t>
  </si>
  <si>
    <t>aplicaciones,Decimales</t>
  </si>
  <si>
    <t>MA_06_07_CO_Recurso310</t>
  </si>
  <si>
    <t>Competencias: los porcentajes en la solución de problemas</t>
  </si>
  <si>
    <t>cotidianidad,porcentajes,Problemas,solución de problemas</t>
  </si>
  <si>
    <t>MA_06_07_CO_Recurso320</t>
  </si>
  <si>
    <t>aproximación,fracciones,Número decimal,orden de decimales,porcentajes,redondeo,truncamiento,ubicación en la recta</t>
  </si>
  <si>
    <t>MA_06_07_CO_Recurso330</t>
  </si>
  <si>
    <t>cifras decimales,decimal,fracción decimal</t>
  </si>
  <si>
    <t>MA_06_07_CO_Recurso340</t>
  </si>
  <si>
    <t>aproximación,decimales,fracción,porcentaje,redondeo,truncamiento</t>
  </si>
  <si>
    <t>MA_06_07_CO_Recurso350</t>
  </si>
  <si>
    <t>MA_06_08_CO</t>
  </si>
  <si>
    <t>Las operaciones con números decimales</t>
  </si>
  <si>
    <t>La adición y la sustracción de números decimales</t>
  </si>
  <si>
    <t>adición de números decimales,decimales,resta de números decimales,suma de números decimales,sustracción de números decimales</t>
  </si>
  <si>
    <t>MA_06_08_CO_Recurso010</t>
  </si>
  <si>
    <t>Practica la adición y la sustracción de números decimales</t>
  </si>
  <si>
    <t>decimal,número,resta,suma</t>
  </si>
  <si>
    <t>MA_06_08_CO_Recurso020</t>
  </si>
  <si>
    <t>Identifica las propiedades de la suma de números decimales</t>
  </si>
  <si>
    <t>adición,números decimales,suma</t>
  </si>
  <si>
    <t>MA_06_08_CO_Recurso030</t>
  </si>
  <si>
    <t>Practica adiciones y sustracciones con números decimales</t>
  </si>
  <si>
    <t>adición,números decimales,resta,suma,sustracción</t>
  </si>
  <si>
    <t>Mt_2_1</t>
  </si>
  <si>
    <t>MA_06_08_CO_Recurso040</t>
  </si>
  <si>
    <t>Resuelve problemas de adición y sustracción de números decimales</t>
  </si>
  <si>
    <t>decimal,distinto signo,igual signo,número,resta,suma</t>
  </si>
  <si>
    <t>MA_06_08_CO_Recurso050</t>
  </si>
  <si>
    <t>Analiza situaciones de adición y sustracción con números decimales</t>
  </si>
  <si>
    <t>MA_06_08_CO_Recurso060</t>
  </si>
  <si>
    <t>Refuerza tu aprendizaje: La adición y la sustracción de números decimales</t>
  </si>
  <si>
    <t>MA_06_08_CO_Recurso070</t>
  </si>
  <si>
    <t>La multiplicación de números decimales</t>
  </si>
  <si>
    <t>decimales,Multiplicación de decimales,números</t>
  </si>
  <si>
    <t>MA_06_08_CO_Recurso080</t>
  </si>
  <si>
    <t>Practica la multiplicación de números decimales</t>
  </si>
  <si>
    <t>decimal,distinto signo,igual signo,multiplicación,número,signo</t>
  </si>
  <si>
    <t>MA_06_08_CO_Recurso090</t>
  </si>
  <si>
    <t xml:space="preserve">Propiedades de la multiplicación de decimales </t>
  </si>
  <si>
    <t>asociativa,conmutatina,decimal,distributiva,elemento neutro,multiplicación,número,signo</t>
  </si>
  <si>
    <t>MA_06_08_CO_Recurso100</t>
  </si>
  <si>
    <t>Aplica la multiplicación de decimales para resolver situaciones</t>
  </si>
  <si>
    <t>decimales,multiplicación,números,Resolución de problemas</t>
  </si>
  <si>
    <t>MA_06_08_CO_Recurso110</t>
  </si>
  <si>
    <t>Refuerza tu aprendizaje: La multiplicación de números decimales</t>
  </si>
  <si>
    <t>MA_06_08_CO_Recurso120</t>
  </si>
  <si>
    <t>La división de números decimales</t>
  </si>
  <si>
    <t>decimal,diez,División de decimales,naturales,número decimal,potencias</t>
  </si>
  <si>
    <t>MA_06_08_CO_Recurso130</t>
  </si>
  <si>
    <t>Practica la división de un número decimal entre un número natural</t>
  </si>
  <si>
    <t>decimal,división,divisor natural,lineal,número,número natural</t>
  </si>
  <si>
    <t>MA_06_08_CO_Recurso140</t>
  </si>
  <si>
    <t>Practica la división de un número natural entre un decimal</t>
  </si>
  <si>
    <t>cociente entre natural y decimal,decimal,división</t>
  </si>
  <si>
    <t>MA_06_08_CO_Recurso150</t>
  </si>
  <si>
    <t>Resuelve divisiones entre dos números decimales</t>
  </si>
  <si>
    <t>decimal,dividir,división,número</t>
  </si>
  <si>
    <t>MA_06_08_CO_Recurso160</t>
  </si>
  <si>
    <t>Las propiedades de la división de números decimales</t>
  </si>
  <si>
    <t>asociativa,decimal,distinto signo,distributiva,división conmutativa,elemento neutro,igual signo,número,signo</t>
  </si>
  <si>
    <t>MA_06_08_CO_Recurso170</t>
  </si>
  <si>
    <t>Refuerza tu aprendizaje: La división de números decimales</t>
  </si>
  <si>
    <t>MA_06_08_CO_Recurso180</t>
  </si>
  <si>
    <t>Practica el redondeo de números decimales</t>
  </si>
  <si>
    <t>decimales,Redondeo</t>
  </si>
  <si>
    <t>MA_06_08_CO_Recurso190</t>
  </si>
  <si>
    <t>Resuelve problemas y redondea el resultado</t>
  </si>
  <si>
    <t>aproximación,Decimales,redondeo</t>
  </si>
  <si>
    <t>MA_06_08_CO_Recurso200</t>
  </si>
  <si>
    <t>Refuerza tu aprendizaje: El redondeo de números decimales</t>
  </si>
  <si>
    <t>aproximación,centésimas,decimal,décimas,diezmilésimas,milésimas,número,redondeo,truncamiento</t>
  </si>
  <si>
    <t>MA_06_08_CO_Recurso210</t>
  </si>
  <si>
    <t>Operaciones combinadas con números decimales</t>
  </si>
  <si>
    <t>combinada,decimal,jerarquía,número,operación</t>
  </si>
  <si>
    <t>MA_06_08_CO_Recurso220</t>
  </si>
  <si>
    <t>Practica operaciones combinadas con decimales</t>
  </si>
  <si>
    <t>combinada,decimal,número,operación</t>
  </si>
  <si>
    <t>MA_06_08_CO_Recurso230</t>
  </si>
  <si>
    <t>Resuelve operaciones combinadas con números decimales</t>
  </si>
  <si>
    <t>combinada,decimal,jerarquía,número,opreación</t>
  </si>
  <si>
    <t>MA_06_08_CO_Recurso240</t>
  </si>
  <si>
    <t>Conceptos clave sobre las operaciones con números decimales</t>
  </si>
  <si>
    <t>asociativa,conmutativa,decimal,distributiva,división,elemento neutro,jerarquía,multiplicación,número,resta,signo,suma</t>
  </si>
  <si>
    <t>MA_06_08_CO_Recurso250</t>
  </si>
  <si>
    <t>Resuelve problemas mediante operaciones combinadas</t>
  </si>
  <si>
    <t>combinada,decimal,número,operación,problema</t>
  </si>
  <si>
    <t>MA_06_08_CO_Recurso260</t>
  </si>
  <si>
    <t>Opera con números decimales</t>
  </si>
  <si>
    <t>MA_06_08_CO_Recurso270</t>
  </si>
  <si>
    <t>decimal,división,multiplicación,número,operación combinada,resta,suma</t>
  </si>
  <si>
    <t>MA_06_08_CO_Recurso280</t>
  </si>
  <si>
    <t>Competencias: los números decimales en el deporte</t>
  </si>
  <si>
    <t>cálculo,decimal,deducción,número,precio,resultado,suma,sumando</t>
  </si>
  <si>
    <t>MA_06_08_CO_Recurso290</t>
  </si>
  <si>
    <t>Proyecto: el peso y la talla</t>
  </si>
  <si>
    <t>cálculo,decimal,división,peso,reparto,resta,suma,talla</t>
  </si>
  <si>
    <t>MA_06_08_CO_Recurso300</t>
  </si>
  <si>
    <t>adición,división,fracción decimal,fracciones,multiplicación,Números decimales,operaciones,redondeo,sustracción</t>
  </si>
  <si>
    <t>MA_06_08_CO_Recurso310</t>
  </si>
  <si>
    <t>MA_06_08_CO_Recurso320</t>
  </si>
  <si>
    <t>división,multiplicación,Números decimales,operaciones,Redondeo,resta,suma</t>
  </si>
  <si>
    <t>MA_06_08_CO_Recurso330</t>
  </si>
  <si>
    <t>MA_06_09_CO</t>
  </si>
  <si>
    <t>Los números enteros</t>
  </si>
  <si>
    <t>¿Qué son y para qué sirven los números enteros?</t>
  </si>
  <si>
    <t>cero,eje de coordenadas,elemento neutro,entero negativo,entero positivo,número entero,representación gráfica de un número entero</t>
  </si>
  <si>
    <t>MA_06_09_CO_Recurso010</t>
  </si>
  <si>
    <t>Relaciona las frases y los números enteros</t>
  </si>
  <si>
    <t>frase,número entero,relacionar</t>
  </si>
  <si>
    <t>MA_06_09_CO_Recurso020</t>
  </si>
  <si>
    <t>Números signados y situaciones cotidianas</t>
  </si>
  <si>
    <t>negativos,Números enteros,números signados,positivos</t>
  </si>
  <si>
    <t>MA_06_09_CO_Recurso030</t>
  </si>
  <si>
    <t>Refuerza tu aprendizaje: El conjunto de los números enteros</t>
  </si>
  <si>
    <t>negativo,Números enteros,positivo,situaciones cotidianas</t>
  </si>
  <si>
    <t>MA_06_09_CO_Recurso040</t>
  </si>
  <si>
    <t>La recta numérica y la comparación de números enteros</t>
  </si>
  <si>
    <t>derecha,entero,izquierda,mayor,menor,negativo,número,positivo,recta</t>
  </si>
  <si>
    <t>MA_06_09_CO_Recurso050</t>
  </si>
  <si>
    <t>Indica la posición de números en la recta numérica</t>
  </si>
  <si>
    <t>entero,número,posición,recta numérica</t>
  </si>
  <si>
    <t>MA_06_09_CO_Recurso060</t>
  </si>
  <si>
    <t>Refuerza tu aprendizaje: La representación en la recta numérica</t>
  </si>
  <si>
    <t xml:space="preserve"> número entero,negativo,positivo,recta</t>
  </si>
  <si>
    <t>MA_06_09_CO_Recurso070</t>
  </si>
  <si>
    <t>La representación de puntos en el plano</t>
  </si>
  <si>
    <t>abscisa,cartesiana,coordenada,cuadrante,negativo,ordenada,origen,positivo,punto,sistema</t>
  </si>
  <si>
    <t>MA_06_09_CO_Recurso080</t>
  </si>
  <si>
    <t>Practica la representación de puntos en el plano</t>
  </si>
  <si>
    <t>coordenada,entero,negativo,número,plano,positivo,punto</t>
  </si>
  <si>
    <t>MA_06_09_CO_Recurso090</t>
  </si>
  <si>
    <t>Determina las coordenadas de un punto en el plano</t>
  </si>
  <si>
    <t>actividad,coordenadas,Números enteros,plano cartesiano,ubicación</t>
  </si>
  <si>
    <t>MA_06_09_CO_Recurso100</t>
  </si>
  <si>
    <t>Refuerza tu aprendizaje: La representación de puntos en el plano cartesiano</t>
  </si>
  <si>
    <t>coordenadas cartesianas ,números enteros,plano cartesiano,Puntos</t>
  </si>
  <si>
    <t>MA_06_09_CO_Recurso110</t>
  </si>
  <si>
    <t>Orden en los números enteros</t>
  </si>
  <si>
    <t>igual,mayor,menor,orden</t>
  </si>
  <si>
    <t>MA_06_09_CO_Recurso120</t>
  </si>
  <si>
    <t>Organiza números enteros</t>
  </si>
  <si>
    <t>enteros,números,orden de los enteros,orden de los números enteros</t>
  </si>
  <si>
    <t>MA_06_09_CO_Recurso130</t>
  </si>
  <si>
    <t>Compara números enteros</t>
  </si>
  <si>
    <t>comparación,entero,igual,mayor,menor,número,ordenación</t>
  </si>
  <si>
    <t>MA_06_09_CO_Recurso140</t>
  </si>
  <si>
    <t>Refuerza tu aprendizaje: El orden en los números enteros</t>
  </si>
  <si>
    <t>enteros,orden,orden de números enteros,orden en los enteros</t>
  </si>
  <si>
    <t>MA_06_09_CO_Recurso150</t>
  </si>
  <si>
    <t>Determina el valor absoluto de un número entero</t>
  </si>
  <si>
    <t>entero,número entero,valor,valor absoluto</t>
  </si>
  <si>
    <t>MA_06_09_CO_Recurso160</t>
  </si>
  <si>
    <t>Refuerza tu aprendizaje: El valor absoluto de un número entero</t>
  </si>
  <si>
    <t>entero,número entero,valor absoluto</t>
  </si>
  <si>
    <t>MA_06_09_CO_Recurso170</t>
  </si>
  <si>
    <t>Operaciones con números enteros</t>
  </si>
  <si>
    <t>adición,división,multiplicación,signos,sustracción</t>
  </si>
  <si>
    <t>MA_06_09_CO_Recurso180</t>
  </si>
  <si>
    <t>Resuelve adiciones entre números enteros</t>
  </si>
  <si>
    <t>adición en enteros,enteros,números enteros,suma</t>
  </si>
  <si>
    <t>MA_06_09_CO_Recurso190</t>
  </si>
  <si>
    <t>Halla la diferencia entre números enteros</t>
  </si>
  <si>
    <t>diferencia,enteros,resta,sustracción,sustracción en números enteros</t>
  </si>
  <si>
    <t>MA_06_09_CO_Recurso200</t>
  </si>
  <si>
    <t>Practica adiciones y sustracciones con números enteros</t>
  </si>
  <si>
    <t>entero,más,menos,negativo,número,positivo,signo,suma</t>
  </si>
  <si>
    <t>MA_06_09_CO_Recurso210</t>
  </si>
  <si>
    <t>Efectúa operaciones combinadas</t>
  </si>
  <si>
    <t>cero,comparación,entero,igual,mayor,menor,negativo,número,operación combinada,opuesto,positivo,recta numérica,representación,resta,suma</t>
  </si>
  <si>
    <t>MA_06_09_CO_Recurso220</t>
  </si>
  <si>
    <t>Indica si la afirmación es falsa o verdadera</t>
  </si>
  <si>
    <t>Adición,números enteros,sustracción</t>
  </si>
  <si>
    <t>MA_06_09_CO_Recurso230</t>
  </si>
  <si>
    <t>Escribe el número que hace falta</t>
  </si>
  <si>
    <t>factor,Multiplicación</t>
  </si>
  <si>
    <t>MA_06_09_CO_Recurso240</t>
  </si>
  <si>
    <t>Practica multiplicaciones y divisiones con números enteros</t>
  </si>
  <si>
    <t>división,enteros,multiplicación,números enteros</t>
  </si>
  <si>
    <t>MA_06_09_CO_Recurso250</t>
  </si>
  <si>
    <t>Resuelve operaciones con números enteros</t>
  </si>
  <si>
    <t>adición,división,enteros,multiplicación,números enteros ,operaciones,sustracción</t>
  </si>
  <si>
    <t>MA_06_09_CO_Recurso260</t>
  </si>
  <si>
    <t>Polinomios aritméticos</t>
  </si>
  <si>
    <t>adición,división,multiplicación,orden en las operaciones,sustracción</t>
  </si>
  <si>
    <t>MA_06_09_CO_Recurso270</t>
  </si>
  <si>
    <t>Refuerza tu aprendizaje: Las operaciones con números enteros</t>
  </si>
  <si>
    <t>cero,comparación,división,eje de coordenadas,entero,igual,mayor,menor,multiplicación,negativo,número,operación combinada,opuesto,positivo,recta numérica,representación,resta,suma</t>
  </si>
  <si>
    <t>MA_06_09_CO_Recurso280</t>
  </si>
  <si>
    <t>Resuelve problemas que involucran operaciones con números enteros</t>
  </si>
  <si>
    <t>ascensor,distancia,entero,euro,número,piso,problema,temperatura,termómetro</t>
  </si>
  <si>
    <t>MA_06_09_CO_Recurso290</t>
  </si>
  <si>
    <t>Refuerza tu aprendizaje: La resolución de problemas con números enteros</t>
  </si>
  <si>
    <t>números enteros,operaciones,problemas</t>
  </si>
  <si>
    <t>MA_06_09_CO_Recurso300</t>
  </si>
  <si>
    <t>Competencias: operaciones combinadas con números enteros</t>
  </si>
  <si>
    <t>cero,comparación,división,eje de coordenadas,entero,igual,mayor,menor,multiplicación,negativo,número,opuesto,positivo,recta numérica,representación,resta,suma</t>
  </si>
  <si>
    <t>MA_06_09_CO_Recurso310</t>
  </si>
  <si>
    <t>Proyecto: aplicación de los números enteros en contextos cotidianos</t>
  </si>
  <si>
    <t>contexto,negativos,Números enteros,positivos,proyecto</t>
  </si>
  <si>
    <t>MA_06_09_CO_Recurso320</t>
  </si>
  <si>
    <t>división,multiplicación,números enteros,orden,resta,Suma</t>
  </si>
  <si>
    <t>MA_06_09_CO_Recurso330</t>
  </si>
  <si>
    <t>negativos,números enteros,positivos</t>
  </si>
  <si>
    <t>MA_06_09_CO_Recurso340</t>
  </si>
  <si>
    <t>MA_06_09_CO_Recurso350</t>
  </si>
  <si>
    <t>MA_06_10_CO</t>
  </si>
  <si>
    <t>Las rectas y los ángulos</t>
  </si>
  <si>
    <t>Repasa conceptos básicos de la Geometría</t>
  </si>
  <si>
    <t>geometría,plano,punto,recta,segmento,semirrecta</t>
  </si>
  <si>
    <t>MA_06_10_CO_Recurso010</t>
  </si>
  <si>
    <t xml:space="preserve">La posición relativa de dos rectas </t>
  </si>
  <si>
    <t>coincidente,paralela,plano,posición relativa,recta,secante</t>
  </si>
  <si>
    <t>MA_06_10_CO_Recurso020</t>
  </si>
  <si>
    <t>Representa gráficamente los elementos de la geometría</t>
  </si>
  <si>
    <t>Elementos gráficos</t>
  </si>
  <si>
    <t>MA_06_10_CO_Recurso030</t>
  </si>
  <si>
    <t>Reconoce los conceptos básicos de geometría</t>
  </si>
  <si>
    <t>básicos,elementos,geometría,plano,punto,recta,segmento,semirrecta</t>
  </si>
  <si>
    <t>MA_06_10_CO_Recurso040</t>
  </si>
  <si>
    <t>Refuerza tu aprendizaje: Los elementos de la Geometría</t>
  </si>
  <si>
    <t>ángulo,coincidente,geometría,paralela,plano,posición,posición relativa,punto,recta,secante,segmento,semirrecta,triángulo</t>
  </si>
  <si>
    <t>MA_06_10_CO_Recurso050</t>
  </si>
  <si>
    <t>Los ángulos en nuestro entorno</t>
  </si>
  <si>
    <t>ángulos,contextos reales,usos de los ángulo</t>
  </si>
  <si>
    <t>MA_06_10_CO_Recurso060</t>
  </si>
  <si>
    <t>Los ángulos: sus elementos y su clasificación</t>
  </si>
  <si>
    <t>agudo,ángulo,cóncavo,convexo,lado,llano,obtuso,recto,vértice</t>
  </si>
  <si>
    <t>MA_06_10_CO_Recurso070</t>
  </si>
  <si>
    <t>Identifica clases de ángulos</t>
  </si>
  <si>
    <t>ángulos,clasificación de ángulos,medida de ángulos</t>
  </si>
  <si>
    <t>MA_06_10_CO_Recurso080</t>
  </si>
  <si>
    <t>Clasifica ángulos</t>
  </si>
  <si>
    <t>Ángulo,Clasificación de ángulos,Vértice</t>
  </si>
  <si>
    <t>MA_06_10_CO_Recurso090</t>
  </si>
  <si>
    <t>Refuerza tu aprendizaje: Los ángulos y su clasificación</t>
  </si>
  <si>
    <t>agudo,ángulo,cóncavo,convexo,llano,obtuso,recto</t>
  </si>
  <si>
    <t>MA_06_10_CO_Recurso100</t>
  </si>
  <si>
    <t>Identifica ángulos según la suma de sus medidas y su posición</t>
  </si>
  <si>
    <t>Ángulos,medidas,posiciones relativas</t>
  </si>
  <si>
    <t>MA_06_10_CO_Recurso110</t>
  </si>
  <si>
    <t>Reconoce los ángulos</t>
  </si>
  <si>
    <t>adyacente,agudo,ángulo,complementario,cóncavo,consecutivo,convexo,llano,obtuso,opuesto por el vértice,recto,suplementario</t>
  </si>
  <si>
    <t>MA_06_10_CO_Recurso120</t>
  </si>
  <si>
    <t>Identifica relaciones entre ángulos</t>
  </si>
  <si>
    <t>adyacentes,amplitud,ángulos,complementarios,consecutivos,opuestos por el vértice,suplementarios</t>
  </si>
  <si>
    <t>MA_06_10_CO_Recurso130</t>
  </si>
  <si>
    <t>Refuerza tu aprendizaje: Las relaciones angulares</t>
  </si>
  <si>
    <t>ángulo,ángulo complementario,ángulo suplementario</t>
  </si>
  <si>
    <t>MA_06_10_CO_Recurso140</t>
  </si>
  <si>
    <t>Medida de ángulos: uso del transportador y sistema sexagesimal</t>
  </si>
  <si>
    <t>ángulo,dividir,forma compleja,forma incompleja,grado,minuto,multiplicar,segundo,sistema sexagesimal,transportador</t>
  </si>
  <si>
    <t>MA_06_10_CO_Recurso150</t>
  </si>
  <si>
    <t>Pasa de forma compleja a forma incompleja</t>
  </si>
  <si>
    <t>ángulo,forma compleja,forma incompleja,medida,sistema sexagesimal</t>
  </si>
  <si>
    <t>MA_06_10_CO_Recurso160</t>
  </si>
  <si>
    <t>Pasa de forma incompleja a compleja</t>
  </si>
  <si>
    <t>agudo,ángulo,bisectriz,coincidente,cóncavo,convexo,división incompleja,forma compleja,forma incompleja,geometría,grado,lado,llano,mediatriz,minuto,multiplicación,obtuso,paralela,plano,posición relativa,punto,recta,recto,resta,secante,segmento,segundo,semirrecta,sistema sexagesimal,suma,transportador,trazado,vértice</t>
  </si>
  <si>
    <t>MA_06_10_CO_Recurso170</t>
  </si>
  <si>
    <t>Resuelve problemas con situaciones entre ángulos</t>
  </si>
  <si>
    <t>ángulos,operaciones entre ángulos,situaciones problema</t>
  </si>
  <si>
    <t>MA_06_10_CO_Recurso180</t>
  </si>
  <si>
    <t>Resuelve multiplicaciones y divisiones entre medidas de ángulos</t>
  </si>
  <si>
    <t>ángulos,multiplicación y división de ángulos,operaciones entre ángulos</t>
  </si>
  <si>
    <t>MA_06_10_CO_Recurso190</t>
  </si>
  <si>
    <t>Operaciones con ángulos</t>
  </si>
  <si>
    <t>ángulo,división,grado,minuto,multiplicación,resta,segundo,suma</t>
  </si>
  <si>
    <t>MA_06_10_CO_Recurso200</t>
  </si>
  <si>
    <t>Practica operaciones con ángulos</t>
  </si>
  <si>
    <t>ángulo,división,grado,minuto,multiplicación,multiplicar,operación,resta,restar,segundo dividir,suma,sumar</t>
  </si>
  <si>
    <t>MA_06_10_CO_Recurso210</t>
  </si>
  <si>
    <t>Refuerza tu aprendizaje: Los ángulos y sus medidas</t>
  </si>
  <si>
    <t>ángulo,bisectriz,forma compleja,forma incompleja,grado,lado,mediatriz,minuto,segundo,sistema sexagesimal,transportador,trazado,vértice</t>
  </si>
  <si>
    <t>MA_06_10_CO_Recurso220</t>
  </si>
  <si>
    <t>Analiza los conceptos sobre la mediatriz y la bisectriz</t>
  </si>
  <si>
    <t>MA_06_10_CO_Recurso230</t>
  </si>
  <si>
    <t>Aplica los conceptos de mediatriz y de bisectriz</t>
  </si>
  <si>
    <t>ángulo,bisectriz,mediatriz,segmento</t>
  </si>
  <si>
    <t>MA_06_10_CO_Recurso240</t>
  </si>
  <si>
    <t>Analiza construcciones geométricas</t>
  </si>
  <si>
    <t>bisectriz,construcciones geométricas,mediatriz,paralela,perpendicular</t>
  </si>
  <si>
    <t>MA_06_10_CO_Recurso250</t>
  </si>
  <si>
    <t>Refuerza tu aprendizaje: Las construcciones geométricas</t>
  </si>
  <si>
    <t>ángulo,bisectriz,lado,mediatriz,segmento,transportador,trazado,vértice</t>
  </si>
  <si>
    <t>MA_06_10_CO_Recurso260</t>
  </si>
  <si>
    <t>Proyecto: el uso de los ángulos en la navegación</t>
  </si>
  <si>
    <t>ángulo,avión,barco,navegación</t>
  </si>
  <si>
    <t>MA_06_10_CO_Recurso270</t>
  </si>
  <si>
    <t>Ángulos,banco de actividades,mediatrices,segmentos</t>
  </si>
  <si>
    <t>MA_06_10_CO_Recurso280</t>
  </si>
  <si>
    <t>ángulo,bisectriz,mediatriz,punto,recta,segmento,semirrecta</t>
  </si>
  <si>
    <t>MA_06_10_CO_Recurso290</t>
  </si>
  <si>
    <t>elementos,evaluación,geométricos</t>
  </si>
  <si>
    <t>MA_06_10_CO_Recurso300</t>
  </si>
  <si>
    <t>MA_06_11_CO</t>
  </si>
  <si>
    <t>Los polígonos y la circunferencia</t>
  </si>
  <si>
    <t>Un repaso de conceptos de Geometría</t>
  </si>
  <si>
    <t>círculo,circunferencia,geometría,línea,plano,polígono,punto,recta</t>
  </si>
  <si>
    <t>MA_06_11_CO_Recurso010</t>
  </si>
  <si>
    <t>La clasificación de los polígonos</t>
  </si>
  <si>
    <t>cuadrilátero,polígono,triángulo</t>
  </si>
  <si>
    <t>MA_06_11_CO_Recurso020</t>
  </si>
  <si>
    <t>Conoce los elementos de los polígonos regulares</t>
  </si>
  <si>
    <t>ángulo,apotema,central,diagonal,eje,lado,polígono,regular,simetría,vértice</t>
  </si>
  <si>
    <t>MA_06_11_CO_Recurso030</t>
  </si>
  <si>
    <t>Clasifica polígonos según su forma</t>
  </si>
  <si>
    <t>ángulos,clasificación de polígonos,cóncavos,convexos,polígonos</t>
  </si>
  <si>
    <t>MA_06_11_CO_Recurso040</t>
  </si>
  <si>
    <t>Clasifica polígonos según su número de lados</t>
  </si>
  <si>
    <t>clasificación de polígonos,lado,polígono,polígono regular</t>
  </si>
  <si>
    <t>MA_06_11_CO_Recurso050</t>
  </si>
  <si>
    <t>Clasifica polígonos</t>
  </si>
  <si>
    <t>ángulo,clasificación,lado,polígono</t>
  </si>
  <si>
    <t>MA_06_11_CO_Recurso060</t>
  </si>
  <si>
    <t>Afianza conceptos de Geometría</t>
  </si>
  <si>
    <t>ángulos,conceptos geométricos,polígonos,polígonos irregulares,polígonos regulares,vértice</t>
  </si>
  <si>
    <t>MA_06_11_CO_Recurso070</t>
  </si>
  <si>
    <t>Relaciona los cuerpos geométricos  y los polígonos regulares</t>
  </si>
  <si>
    <t>cuerpo geométrico,identificación,poliedro,polígono regular</t>
  </si>
  <si>
    <t>MA_06_11_CO_Recurso080</t>
  </si>
  <si>
    <t>La construcción de polígonos regulares</t>
  </si>
  <si>
    <t>medida de ángulos,medidas de lados,polígono,regular</t>
  </si>
  <si>
    <t>MA_06_11_CO_Recurso090</t>
  </si>
  <si>
    <t>Refuerza tu aprendizaje: Los polígonos</t>
  </si>
  <si>
    <t>ángulos,ángulos exteriores,ángulos interiores,apotema,cóncavos,convexos,cuadrilátero,cuerpo geométrico,irregulares,lado,poliedro,polígono,recta,regular,regulares,triángulo,vértice</t>
  </si>
  <si>
    <t>MA_06_11_CO_Recurso100</t>
  </si>
  <si>
    <t>Identifica los triángulos</t>
  </si>
  <si>
    <t>clasificación,triángulo</t>
  </si>
  <si>
    <t>MA_06_11_CO_Recurso110</t>
  </si>
  <si>
    <t>Organiza los pasos para construir un triángulo</t>
  </si>
  <si>
    <t>construcción geométrica,polígono,triángulo,triángulo escaleno</t>
  </si>
  <si>
    <t>MA_06_11_CO_Recurso120</t>
  </si>
  <si>
    <t>Las líneas notables</t>
  </si>
  <si>
    <t>altura,bisectriz,mediana,mediatriz,triángulo</t>
  </si>
  <si>
    <t>MA_06_11_CO_Recurso130</t>
  </si>
  <si>
    <t>Refuerza tu aprendizaje: Los triángulos</t>
  </si>
  <si>
    <t>altura,ángulo,apotema,base,cálculo,central,cuerpo geométrico,diagonal,eje,lado,ortocentro,poliedro,polígono,recta,regular,suma,triangulación,triángulo,vértice</t>
  </si>
  <si>
    <t>MA_06_11_CO_Recurso140</t>
  </si>
  <si>
    <t>Reconoce información sobre los cuadriláteros</t>
  </si>
  <si>
    <t>cuadriláteros,lógica</t>
  </si>
  <si>
    <t>MA_06_11_CO_Recurso150</t>
  </si>
  <si>
    <t xml:space="preserve">Identifica cuadriláteros </t>
  </si>
  <si>
    <t>caracterización,cuadriláteros</t>
  </si>
  <si>
    <t>MA_06_11_CO_Recurso160</t>
  </si>
  <si>
    <t>Clasifica cuadriláteros</t>
  </si>
  <si>
    <t>clasificación,cuadriláteros</t>
  </si>
  <si>
    <t>MA_06_11_CO_Recurso170</t>
  </si>
  <si>
    <t>Refuerza tu aprendizaje: Los cuadriláteros</t>
  </si>
  <si>
    <t>ángulo,cálculo,cuadrilátero,cuerpo geométrico,diagonal,lado,poliedro,polígono,recta,suma,triangulación,vértice</t>
  </si>
  <si>
    <t>MA_06_11_CO_Recurso180</t>
  </si>
  <si>
    <t xml:space="preserve">La circunferencia: elementos, posiciones relativas con las rectas </t>
  </si>
  <si>
    <t>circunferencia,posición,posición relativa,recta</t>
  </si>
  <si>
    <t>MA_06_11_CO_Recurso190</t>
  </si>
  <si>
    <t xml:space="preserve">Conoce las posiciones relativas de una circunferencia </t>
  </si>
  <si>
    <t>circunferencia,concéntrica,exterior,interior,recta,secante,tangente</t>
  </si>
  <si>
    <t>MA_06_11_CO_Recurso200</t>
  </si>
  <si>
    <t>Refuerza tu aprendizaje: La circunferencia</t>
  </si>
  <si>
    <t>ángulo,cálculo,central,circunferencia,concéntrica,diagonal,exterior,interior,posición,posición relativa,recta,secante,suma,tangente</t>
  </si>
  <si>
    <t>MA_06_11_CO_Recurso210</t>
  </si>
  <si>
    <t>Competencias: estudio de los elementos de la circunferencia</t>
  </si>
  <si>
    <t>ángulo,apotema,cálculo,central,circunferencia,concéntrica,cuadrilátero,cuerpo geométrico,diagonal,eje,exterior,identificación,interior,lado,poliedro,polígono,posición,posición relativa,recta,rectángulo,regular,rombo,romboide,secante,simetría,suma,tangente,triangulación,triángulo,triángulo escalenocuadrado,vértice</t>
  </si>
  <si>
    <t>MA_06_11_CO_Recurso220</t>
  </si>
  <si>
    <t>Competencias: el tangram y los polígonos</t>
  </si>
  <si>
    <t>polígonos,tangram</t>
  </si>
  <si>
    <t>MA_06_11_CO_Recurso230</t>
  </si>
  <si>
    <t>MA_06_11_CO_Recurso250</t>
  </si>
  <si>
    <t>circunferencia,cuadriláteros,polígonos,triángulos</t>
  </si>
  <si>
    <t>MA_06_11_CO_Recurso260</t>
  </si>
  <si>
    <t>circunferencia,clasificación,polígonos</t>
  </si>
  <si>
    <t>MA_06_11_CO_Recurso270</t>
  </si>
  <si>
    <t>MA_06_12_CO</t>
  </si>
  <si>
    <t>Las transformaciones en el plano</t>
  </si>
  <si>
    <t>Los puntos en el sistema de coordenadas en el plano</t>
  </si>
  <si>
    <t>abscisa,coordenada,coordenada en el plano,cuadrante,eje,eje horizontal,eje vertical,eje X,eje Y,identificación en el plano,ordenada,plano,sistema.</t>
  </si>
  <si>
    <t>MA_06_12_CO_Recurso010</t>
  </si>
  <si>
    <t>Identifica las coordenadas cartesianas en el plano</t>
  </si>
  <si>
    <t>abscisa,coordenada,coordenada en el plano,cuadrante,eje,eje horizontal,eje vertical,eje X,eje Y,identificación de un punto en el plano,ordenada,plano,sistema</t>
  </si>
  <si>
    <t>MA_06_12_CO_Recurso020</t>
  </si>
  <si>
    <t>Clasifica las coordenadas en cuadrantes</t>
  </si>
  <si>
    <t xml:space="preserve"> cuadrante 4.,abscisa,coordenada,coordenada en el plano,cuadrante,cuadrante 1,cuadrante 2,cuadrante 3,eje,eje horizontal,eje vertical,eje X,eje Y,identificación de un punto en el plano,ordenada,plano,sistema</t>
  </si>
  <si>
    <t>MA_06_12_CO_Recurso030</t>
  </si>
  <si>
    <t>Modifica las coordenadas</t>
  </si>
  <si>
    <t>coordenadas,coordenadas en el plano.,cuadrantes,eje de abscisas,eje de ordenadas,eje horizontal,eje vertical,eje X,eje Y,identificación de puntos en el plano,plano,Sistema de coordenadas</t>
  </si>
  <si>
    <t>MA_06_12_CO_Recurso040</t>
  </si>
  <si>
    <t>Identifica coordenadas de figuras en el plano</t>
  </si>
  <si>
    <t>abscisa,coordenada,coordenada en el plano,cuadrante,eje,eje horizontal,eje vertical,eje X,eje Y,identificación,ordenada,plano,punto en el plano,sistema</t>
  </si>
  <si>
    <t>MA_06_12_CO_Recurso050</t>
  </si>
  <si>
    <t xml:space="preserve">Completa frases sobre el sistema de coordenadas cartesianas </t>
  </si>
  <si>
    <t>MA_06_12_CO_Recurso060</t>
  </si>
  <si>
    <t xml:space="preserve">Refuerza tu aprendizaje: El plano cartesiano </t>
  </si>
  <si>
    <t>MA_06_12_CO_Recurso070</t>
  </si>
  <si>
    <t>La traslación en el plano cartesiano</t>
  </si>
  <si>
    <t>Traslacion</t>
  </si>
  <si>
    <t>MA_06_12_CO_Recurso080</t>
  </si>
  <si>
    <t xml:space="preserve">Identifica las nuevas coordenadas de la figura </t>
  </si>
  <si>
    <t xml:space="preserve"> magnitud., sentido, unidades,coordenada,dirección,plano cartesiano,polígono,traslación</t>
  </si>
  <si>
    <t>MA_06_12_CO_Recurso090</t>
  </si>
  <si>
    <t>Determina los vértices iniciales</t>
  </si>
  <si>
    <t>coordenadas,plano cartesiano,polígono,traslación,vértices</t>
  </si>
  <si>
    <t>MA_06_12_CO_Recurso100</t>
  </si>
  <si>
    <t>Indica la traslación realizada al polígono</t>
  </si>
  <si>
    <t>coordenada,dirección,magnitud,plano cartesiano,polígono,sentido,traslación,unidades. ,vértice</t>
  </si>
  <si>
    <t>MA_06_12_CO_Recurso110</t>
  </si>
  <si>
    <t>¿Cuál es la figura trasladada?</t>
  </si>
  <si>
    <t xml:space="preserve"> sentido,coordenadas,dirección,magnitud.,plano cartesiano,polígono,traslación</t>
  </si>
  <si>
    <t>MA_06_12_CO_Recurso120</t>
  </si>
  <si>
    <t>Refuerza tu aprendizaje: La traslación de figuras en el plano</t>
  </si>
  <si>
    <t>coordenada,dirección,magnitud,plano cartesiano,polígono,sentido,traslación,unidades.</t>
  </si>
  <si>
    <t>MA_06_12_CO_Recurso130</t>
  </si>
  <si>
    <t>La rotación en elementos de nuestro entorno</t>
  </si>
  <si>
    <t xml:space="preserve"> giro, transformación,centro de giro.,entorno,movimiento,rotación</t>
  </si>
  <si>
    <t>MA_06_12_CO_Recurso140</t>
  </si>
  <si>
    <t xml:space="preserve">Rotación en el plano cartesiano </t>
  </si>
  <si>
    <t xml:space="preserve"> circunferencia, distancia., giro, puntos de corte, semirrecta,ángulo de giro,arco,centro de giro,plano cartesiano,rotación</t>
  </si>
  <si>
    <t>MA_06_12_CO_Recurso150</t>
  </si>
  <si>
    <t>Identifica los elementos de la rotación</t>
  </si>
  <si>
    <t xml:space="preserve"> polígono, rotación,Centro y ángulo de giro,movimiento.</t>
  </si>
  <si>
    <t>MA_06_12_CO_Recurso160</t>
  </si>
  <si>
    <t>Rotación en el plano</t>
  </si>
  <si>
    <t xml:space="preserve"> centro y ángulo de giro, polígonos.,rotación,sentido de giro</t>
  </si>
  <si>
    <t>MA_06_12_CO_Recurso170</t>
  </si>
  <si>
    <t>Completa las frases sobre traslaciones y rotaciones</t>
  </si>
  <si>
    <t xml:space="preserve"> abajo,ángulo de rotación. ,dirección (horizontal y vertical),izquierda y derecha),movimientos,plano,rotación,sentido y centro de giro,sentido(arriba,transformaciones geométricas,traslación,unidades</t>
  </si>
  <si>
    <t>MA_06_12_CO_Recurso180</t>
  </si>
  <si>
    <t>Completa la rotación</t>
  </si>
  <si>
    <t>figuras en el plano,rotación,transformaciones</t>
  </si>
  <si>
    <t>MA_06_12_CO_Recurso190</t>
  </si>
  <si>
    <t>Refuerza tu aprendizaje: Rotacion de figuras planas</t>
  </si>
  <si>
    <t xml:space="preserve"> ángulo de rotación, centro y sentido giro, movimiento, plano, polígono, transformación.  ,rotación</t>
  </si>
  <si>
    <t>MA_06_12_CO_Recurso200</t>
  </si>
  <si>
    <t>Reflexión de figuras en el plano</t>
  </si>
  <si>
    <t xml:space="preserve"> características, centro y sentido de giro, definición,ángulo de rotación,Rotación</t>
  </si>
  <si>
    <t>MA_06_12_CO_Recurso210</t>
  </si>
  <si>
    <t>Organiza el proceso para aplicar una reflexión a una figura</t>
  </si>
  <si>
    <t>compás,coordenadas,eje de simetría,figuras,plano cartesiano,reflexión</t>
  </si>
  <si>
    <t>MA_06_12_CO_Recurso220</t>
  </si>
  <si>
    <t>Indica el eje de reflexión</t>
  </si>
  <si>
    <t>coordenadas,eje de reflexión,ejes,figura reflejada,movimiento,reflexión.</t>
  </si>
  <si>
    <t>MA_06_12_CO_Recurso230</t>
  </si>
  <si>
    <t>Halla las coordenadas de los puntos mediante una reflexión</t>
  </si>
  <si>
    <t>coordenadas,distancia,eje de reflexión,polígonos,vértices</t>
  </si>
  <si>
    <t>MA_06_12_CO_Recurso240</t>
  </si>
  <si>
    <t>Refuerza tu aprendizaje: La reflexión de figuras en el plano</t>
  </si>
  <si>
    <t>coordenadas,eje de reflexión,eje x,eje y.,Reflexión de figuras,vértices</t>
  </si>
  <si>
    <t>MA_06_12_CO_Recurso250</t>
  </si>
  <si>
    <t>La simetría en nuestro entorno</t>
  </si>
  <si>
    <t xml:space="preserve"> lados opuestos,asimétrico,correspondencia,eje de simetría,igualdad,partes iguales,simetría,simétrico</t>
  </si>
  <si>
    <t>MA_06_12_CO_Recurso260</t>
  </si>
  <si>
    <t>El número de ejes de simetría de un polígono regular</t>
  </si>
  <si>
    <t>eje de simetría,polígono,polígono regular,regularidad,simetría,simétrico</t>
  </si>
  <si>
    <t>MA_06_12_CO_Recurso270</t>
  </si>
  <si>
    <t>Averigua los ejes de simetría</t>
  </si>
  <si>
    <t>asimétrico,eje de simetría,lados opuestos.,polígono,polígono irregular,polígono regular,regularidad,simetría,simétrico</t>
  </si>
  <si>
    <t>MA_06_12_CO_Recurso280</t>
  </si>
  <si>
    <t>Comprueba si es simétrico</t>
  </si>
  <si>
    <t>asimétrico,eje de simetría,simetría,simétrico</t>
  </si>
  <si>
    <t>MA_06_12_CO_Recurso290</t>
  </si>
  <si>
    <t>Los tipos de simetría</t>
  </si>
  <si>
    <t>asimétrico,eje de simetría,simetría,simetría de reflexión,simetría de rotación,simetría de traslación,simétrico,tipo de simetría</t>
  </si>
  <si>
    <t>MA_06_12_CO_Recurso300</t>
  </si>
  <si>
    <t>Determina el tipo de simetría tiene</t>
  </si>
  <si>
    <t>MA_06_12_CO_Recurso310</t>
  </si>
  <si>
    <t>Identifica las imágenes que se generan por simetría de reflexión</t>
  </si>
  <si>
    <t>asimétrico,eje de simetría,simetría,simetría de reflexión,simétrico,tipo de simetría</t>
  </si>
  <si>
    <t>MA_06_12_CO_Recurso320</t>
  </si>
  <si>
    <t>Regularidades y teselados</t>
  </si>
  <si>
    <t>asimétrico,eje de simetría,polígono,polígono irregular,polígono regular,regularidad,simetría,simétrico,tesela,teselado</t>
  </si>
  <si>
    <t>MA_06_12_CO_Recurso330</t>
  </si>
  <si>
    <t>Reconoce las figuras que pueden formar teselados</t>
  </si>
  <si>
    <t>MA_06_12_CO_Recurso340</t>
  </si>
  <si>
    <t>Refuerza tu aprendizaje: La simetría</t>
  </si>
  <si>
    <t>MA_06_12_CO_Recurso350</t>
  </si>
  <si>
    <t>Competencias: noción de simetría, homotecia y teselado</t>
  </si>
  <si>
    <t>asimétrico,eje de simetría,polígono,polígono irregular,polígono regular,regularidad,simetría,simetría de reflexión,simetría de rotación,simetría de traslación,simétrico,tesela,teselado,tipo de simetría</t>
  </si>
  <si>
    <t>MA_06_12_CO_Recurso360</t>
  </si>
  <si>
    <t>coordenadas cartesianas,movimiento.,plano cartesiano,reflexión,rotación,traslación</t>
  </si>
  <si>
    <t>MA_06_12_CO_Recurso370</t>
  </si>
  <si>
    <t>MA_06_12_CO_Recurso380</t>
  </si>
  <si>
    <t>ejes de simetría,reflexión,rotación,Trasformaciones en el plano,traslación</t>
  </si>
  <si>
    <t>MA_06_12_CO_Recurso390</t>
  </si>
  <si>
    <t>MA_06_13_CO</t>
  </si>
  <si>
    <t>Los sistemas y las unidades de medida</t>
  </si>
  <si>
    <t>La historia de los sistemas de medida</t>
  </si>
  <si>
    <t>decimal,medida,métrico,sistema,unidad</t>
  </si>
  <si>
    <t>MA_06_13_CO_Recurso010</t>
  </si>
  <si>
    <t>¿Cuándo utilizamos un sistema métrico?</t>
  </si>
  <si>
    <t>decimal.,métrico,sistema</t>
  </si>
  <si>
    <t>MA_06_13_CO_Recurso020</t>
  </si>
  <si>
    <t>Estima la medida de los objetos</t>
  </si>
  <si>
    <t>magnitud,sistema de unidades,sistema internacional,unidad,unidades de medida</t>
  </si>
  <si>
    <t>MA_06_13_CO_Recurso030</t>
  </si>
  <si>
    <t>Refuerza tu aprendizaje: El proceso de la medición</t>
  </si>
  <si>
    <t>magnitud,SI,sistema internacional,unidad,unidades de medida</t>
  </si>
  <si>
    <t>MA_06_13_CO_Recurso040</t>
  </si>
  <si>
    <t>El Sistema Internacional de Unidades</t>
  </si>
  <si>
    <t>kelvin,kilogramo,metro,segundo,Sistema internacional de unidades</t>
  </si>
  <si>
    <t>MA_06_13_CO_Recurso050</t>
  </si>
  <si>
    <t>Identifica la unidad principal de cada magnitud</t>
  </si>
  <si>
    <t>magnitud,medida,SI,sistema internacional de unidades,unidad de medida</t>
  </si>
  <si>
    <t>MA_06_13_CO_Recurso060</t>
  </si>
  <si>
    <t>Refuerza tu aprendizaje: El Sistema Internacional de Unidades (SI)</t>
  </si>
  <si>
    <t>magnitud,sistema internacional de unidades,unidad,unidades de medida</t>
  </si>
  <si>
    <t>MA_06_13_CO_Recurso070</t>
  </si>
  <si>
    <t>Convierte unidades de longitud</t>
  </si>
  <si>
    <t>conversión,longitud,unidad</t>
  </si>
  <si>
    <t>Mt_6_1</t>
  </si>
  <si>
    <t>MA_06_13_CO_Recurso080</t>
  </si>
  <si>
    <t>Completa la equivalencia</t>
  </si>
  <si>
    <t>Equivalencias,unidades de longitud</t>
  </si>
  <si>
    <t>MA_06_13_CO_Recurso090</t>
  </si>
  <si>
    <t>Ordena unidades de longitud</t>
  </si>
  <si>
    <t>longitud,medida,ordenar</t>
  </si>
  <si>
    <t>Mt_6_2</t>
  </si>
  <si>
    <t>MA_06_13_CO_Recurso100</t>
  </si>
  <si>
    <t>Opera con unidades de longitud</t>
  </si>
  <si>
    <t>longitud,medida,operación</t>
  </si>
  <si>
    <t>Mt_6_3</t>
  </si>
  <si>
    <t>MA_06_13_CO_Recurso110</t>
  </si>
  <si>
    <t>Resuelve problemas que involucran unidades de longitud</t>
  </si>
  <si>
    <t>centímetro,decámetro,decímetro,hectómetro,kilómetro,longitud,metro,problemas,Sistema Internacional</t>
  </si>
  <si>
    <t>MA_06_13_CO_Recurso120</t>
  </si>
  <si>
    <t>Refuerza tu aprendizaje: Las unidades de longitud</t>
  </si>
  <si>
    <t>centímetro,conversión,decámetro,decímetro,hectómetro,kilómetro,longitud,medida,metro,milímetro,múltiplo,operación,ordenación,Sistema Internacional de medidas,submúltiplo,unidad</t>
  </si>
  <si>
    <t>MA_06_13_CO_Recurso130</t>
  </si>
  <si>
    <t>Convierte unidades de superficie</t>
  </si>
  <si>
    <t>conversión,superficie,unidad</t>
  </si>
  <si>
    <t>MA_06_13_CO_Recurso140</t>
  </si>
  <si>
    <t>Ordena unidades de superficie</t>
  </si>
  <si>
    <t>medida,ordenación,superficie</t>
  </si>
  <si>
    <t>MA_06_13_CO_Recurso150</t>
  </si>
  <si>
    <t>Opera con medidas de superficie</t>
  </si>
  <si>
    <t>medida,operación,superficie</t>
  </si>
  <si>
    <t>MA_06_13_CO_Recurso160</t>
  </si>
  <si>
    <t>Refuerza tu aprendizaje: Las unidades de superficie</t>
  </si>
  <si>
    <t>centímetro cuadrado,conversión,decámetro cuadrado,decímetro cuadrado,hectómetro cuadrado,kilómetro cuadrado,medida,metro cuadrado,milímetro cuadrado,operación,ordenación,Sistema Internacional de medidas,submúltiplo,superficie,unidad</t>
  </si>
  <si>
    <t>MA_06_13_CO_Recurso170</t>
  </si>
  <si>
    <t>Convierte unidades de volumen</t>
  </si>
  <si>
    <t>centímetro cúbico,conversión,decámetro cúbico,decímetro cúbico,hectómetro cúbico,kilómetro cúbico,metro cúbico,Sistema Internacional,volumen</t>
  </si>
  <si>
    <t>MA_06_13_CO_Recurso180</t>
  </si>
  <si>
    <t>Refuerza tu aprendizaje: Las unidades de volumen</t>
  </si>
  <si>
    <t>centímetro cúbico,conversión,decámetro cúbico,decímetro cúbico,hectómetro cúbico,kilómetro cúbico,medida,metro cúbico,milímetro cúbico,operación,ordenación,Sistema Internacional de medidas,submúltiplo,unidad,volumen</t>
  </si>
  <si>
    <t>MA_06_13_CO_Recurso190</t>
  </si>
  <si>
    <t>Convierte unidades de capacidad y volumen</t>
  </si>
  <si>
    <t>capacidad,conversión,unidad,volumen</t>
  </si>
  <si>
    <t>MA_06_13_CO_Recurso200</t>
  </si>
  <si>
    <t>Opera con medidas de capacidad y volumen</t>
  </si>
  <si>
    <t>capacidad,medida,operación,volumen</t>
  </si>
  <si>
    <t>MA_06_13_CO_Recurso210</t>
  </si>
  <si>
    <t>Refuerza tu aprendizaje: Las unidades de capacidad</t>
  </si>
  <si>
    <t>capacidad,centilitro,conversión,decalitro,decilitro,hectolitro,kilolitro,litro,medida,mililitro,operación,ordenación,Sistema Internacional de medidas,unidad</t>
  </si>
  <si>
    <t>MA_06_13_CO_Recurso220</t>
  </si>
  <si>
    <t>Convierte unidades de masa</t>
  </si>
  <si>
    <t>conversión,masa,unidad</t>
  </si>
  <si>
    <t>MA_06_13_CO_Recurso230</t>
  </si>
  <si>
    <t>Asocia los valores equivalentes en medidas de masa</t>
  </si>
  <si>
    <t>conversión,masa,SI,sistema internacional de unidades,unidad de medida</t>
  </si>
  <si>
    <t>MA_06_13_CO_Recurso240</t>
  </si>
  <si>
    <t>Opera con unidades de masa</t>
  </si>
  <si>
    <t>masa,operación,unidad</t>
  </si>
  <si>
    <t>MA_06_13_CO_Recurso250</t>
  </si>
  <si>
    <t>La diferencia entre masa y peso</t>
  </si>
  <si>
    <t>aceleración,gravedad,masa,Peso</t>
  </si>
  <si>
    <t>MA_06_13_CO_Recurso260</t>
  </si>
  <si>
    <t>Relaciona unidades de capacidad, volumen y masa</t>
  </si>
  <si>
    <t>capacidad,masa,medidas,SI,sistema internacional de unidades,unidad de medida,volumen</t>
  </si>
  <si>
    <t>MA_06_13_CO_Recurso270</t>
  </si>
  <si>
    <t>Practica las operaciones de conversión de unidades</t>
  </si>
  <si>
    <t>centilitro,centímetro,conversión,cúbico,decilitro,decímetro,litro,metro,mililitro,milímetro,unidad</t>
  </si>
  <si>
    <t>MA_06_13_CO_Recurso280</t>
  </si>
  <si>
    <t>Refuerza tu aprendizaje: Las unidades de masa</t>
  </si>
  <si>
    <t>centigramo,conversión,decagramo,decigramo,gramo,hectogramo,kilogramo,masa,medida,miligramo,múltiplo,operación,ordenación,Sistema Internacional de medidas,submúltiplo,unidad</t>
  </si>
  <si>
    <t>MA_06_13_CO_Recurso290</t>
  </si>
  <si>
    <t>Las unidades de tiempo</t>
  </si>
  <si>
    <t>equivalencias,horas,minutos,segundos</t>
  </si>
  <si>
    <t>MA_06_13_CO_Recurso300</t>
  </si>
  <si>
    <t>Conversiones entre las unidades de tiempo</t>
  </si>
  <si>
    <t>año,día,hora,mes,minuto,segundo</t>
  </si>
  <si>
    <t>MA_06_13_CO_Recurso310</t>
  </si>
  <si>
    <t>Refuerza tu aprendizaje: Las unidades de tiempo</t>
  </si>
  <si>
    <t>año,año bisiesto,conversión,década,día,hora,lustro,medida,mes,milenio,minuto,operación,ordenación,segundo,semana,semestre,siglo,Sistema Internacional de medidas,tiempo,trienio,trimestre,unidad</t>
  </si>
  <si>
    <t>MA_06_13_CO_Recurso320</t>
  </si>
  <si>
    <t>Competencias: conocimiento de las unidades de medida</t>
  </si>
  <si>
    <t>medidas,sistema internacional de medidas,unidades de tiempo</t>
  </si>
  <si>
    <t>MA_06_13_CO_Recurso330</t>
  </si>
  <si>
    <t>capacidad,longitud,magnitud,masa,medida,SI,sistema internacional de unidades,tiempo,unidad,volumen</t>
  </si>
  <si>
    <t>MA_06_13_CO_Recurso340</t>
  </si>
  <si>
    <t>MA_06_13_CO_Recurso350</t>
  </si>
  <si>
    <t>área,capacidad,conversiones,longitud,masa,peso,Unidades,volumen</t>
  </si>
  <si>
    <t>MA_06_13_CO_Recurso360</t>
  </si>
  <si>
    <t>MA_06_14_CO</t>
  </si>
  <si>
    <t>La estadística y la probabilidad</t>
  </si>
  <si>
    <t>La Estadística, sus usos y sus aplicaciones</t>
  </si>
  <si>
    <t>conclusiones,datos,gráficas,información,tablas de frecuencias</t>
  </si>
  <si>
    <t>MA_06_14_CO_Recurso010</t>
  </si>
  <si>
    <t>Refuerza tu aprendizaje: La estadística y sus usos</t>
  </si>
  <si>
    <t>aleatorio,estadística,instrumentos,muestra,población</t>
  </si>
  <si>
    <t>MA_06_14_CO_Recurso020</t>
  </si>
  <si>
    <t>Identifica el tipo de variable estadística</t>
  </si>
  <si>
    <t>cualitativo,cuantitativo,estadística,variable</t>
  </si>
  <si>
    <t>MA_06_14_CO_Recurso030</t>
  </si>
  <si>
    <t>Refuerza tu aprendizaje: Las variables estadísticas</t>
  </si>
  <si>
    <t>cualitativa,cuantitativa,estadística,variable</t>
  </si>
  <si>
    <t>MA_06_14_CO_Recurso040</t>
  </si>
  <si>
    <t>Construcción de una tabla de frecuencias</t>
  </si>
  <si>
    <t>datos,frecuencia absoluta,frecuencia relativa,porcentaje,tabla</t>
  </si>
  <si>
    <t>MA_06_14_CO_Recurso050</t>
  </si>
  <si>
    <t>Identifica la frecuencia absoluta y la frecuencia relativa</t>
  </si>
  <si>
    <t>absoluta,datos,frecuencia,relativa</t>
  </si>
  <si>
    <t>MA_06_14_CO_Recurso060</t>
  </si>
  <si>
    <t>Halla la frecuencia porcentual</t>
  </si>
  <si>
    <t>estadística,frecuencia,porcentual,tabla de frecuencia</t>
  </si>
  <si>
    <t>MA_06_14_CO_Recurso070</t>
  </si>
  <si>
    <t>Refuerza tu aprendizaje: Las frecuencias estadísticas</t>
  </si>
  <si>
    <t>estadística,frecuencia absoluta,frecuencia relativa,muestra</t>
  </si>
  <si>
    <t>MA_06_14_CO_Recurso080</t>
  </si>
  <si>
    <t>Las gráficas estadísticas</t>
  </si>
  <si>
    <t>ángulo,cualitativa,cuantitativa,diagrama,estadística,frecuencia absoluta,frecuencia relativa,muestra,población,sector,variable</t>
  </si>
  <si>
    <t>MA_06_14_CO_Recurso090</t>
  </si>
  <si>
    <t>Representación gráfica de información estadística</t>
  </si>
  <si>
    <t>diagrama circular,diagrama de barras,Gráficas estadísticas,pictograma</t>
  </si>
  <si>
    <t>MA_06_14_CO_Recurso100</t>
  </si>
  <si>
    <t>Analiza gráficas estadísticas</t>
  </si>
  <si>
    <t>barra,diagrama,estadística,gráfico,sector</t>
  </si>
  <si>
    <t>MA_06_14_CO_Recurso110</t>
  </si>
  <si>
    <t>Analiza gráficas de medios de transporte</t>
  </si>
  <si>
    <t>diagrama,interpretación,sector</t>
  </si>
  <si>
    <t>MA_06_14_CO_Recurso120</t>
  </si>
  <si>
    <t>Refuerza tu aprendizaje: Las gráficas estadísticas</t>
  </si>
  <si>
    <t>diagrama de barras,diagrama de sectores,escala,estadística</t>
  </si>
  <si>
    <t>MA_06_14_CO_Recurso130</t>
  </si>
  <si>
    <t>Las medidas de tendencia central</t>
  </si>
  <si>
    <t>centralización,media,mediana,medida,moda,muestra,tabla estadística,valor</t>
  </si>
  <si>
    <t>MA_06_14_CO_Recurso140</t>
  </si>
  <si>
    <t>Calcula la moda, la media y la mediana</t>
  </si>
  <si>
    <t>conjunto,estadística,media,mediana,moda,relación,valor</t>
  </si>
  <si>
    <t>MA_06_14_CO_Recurso150</t>
  </si>
  <si>
    <t>Practica las medidas de tendencia central</t>
  </si>
  <si>
    <t>ejercicio,frecuencia absoluta,frecuencia relativa,media,mediana,moda,práctica estadística,serie,serie numérica</t>
  </si>
  <si>
    <t>Mt_12_1</t>
  </si>
  <si>
    <t>MA_06_14_CO_Recurso160</t>
  </si>
  <si>
    <t>Determina las medidas de tendencia central</t>
  </si>
  <si>
    <t>dato,diagrama de árbol,espacio muestral,frecuencia absoluta,frecuencia relativa,igualmente probable,imposible,media,mediana,medida,moda,muestra,muy probable,población,poco probable,posible,probabilidad,seguro,suceso</t>
  </si>
  <si>
    <t>MA_06_14_CO_Recurso170</t>
  </si>
  <si>
    <t>Aplica la estadística en la vida real</t>
  </si>
  <si>
    <t>cotidiano,datos,estadística,información</t>
  </si>
  <si>
    <t>MA_06_14_CO_Recurso180</t>
  </si>
  <si>
    <t>Refuerza tu aprendizaje: Las medidas de tendencia central</t>
  </si>
  <si>
    <t>estadística,frecuencia,media,media aritmética,mediana,medida de centralización,moda,valor</t>
  </si>
  <si>
    <t>MA_06_14_CO_Recurso190</t>
  </si>
  <si>
    <t>Identifica el tipo de suceso</t>
  </si>
  <si>
    <t>imposible,seguro,suceso probable</t>
  </si>
  <si>
    <t>MA_06_14_CO_Recurso200</t>
  </si>
  <si>
    <t>Aprende qué es la probabilidad</t>
  </si>
  <si>
    <t>aleatorio,determinista,diagrama de árbol,espacio muestral,probabilidad,suceso igualmente probable,suceso imposible,suceso muy probable,suceso poco probable,suceso posible,suceso seguro</t>
  </si>
  <si>
    <t>MA_06_14_CO_Recurso210</t>
  </si>
  <si>
    <t>Identifica el espacio muestral</t>
  </si>
  <si>
    <t>espacio muestral,muestra,variable</t>
  </si>
  <si>
    <t>MA_06_14_CO_Recurso220</t>
  </si>
  <si>
    <t>Conoce la probabilidad en la ruleta</t>
  </si>
  <si>
    <t>probabilidad,probabilidad de un suceso</t>
  </si>
  <si>
    <t>MA_06_14_CO_Recurso230</t>
  </si>
  <si>
    <t>Calcula la probabilidad</t>
  </si>
  <si>
    <t>MA_06_14_CO_Recurso240</t>
  </si>
  <si>
    <t>Calcula la probabilidad con tarjetas</t>
  </si>
  <si>
    <t>cálculo,probabilidad</t>
  </si>
  <si>
    <t>MA_06_14_CO_Recurso250</t>
  </si>
  <si>
    <t>Practica diferentes probabilidades</t>
  </si>
  <si>
    <t>cálculo,ejercicio,probabilidad</t>
  </si>
  <si>
    <t>Mt_13_1</t>
  </si>
  <si>
    <t>MA_06_14_CO_Recurso260</t>
  </si>
  <si>
    <t xml:space="preserve">Refuerza tu aprendizaje: La probabilidad </t>
  </si>
  <si>
    <t>igualmente probable,imposible,muy probable,poco probable,posible,probabilidad,seguro,suceso</t>
  </si>
  <si>
    <t>MA_06_14_CO_Recurso270</t>
  </si>
  <si>
    <t>Proyecto: la estadística en Colombia</t>
  </si>
  <si>
    <t>MA_06_14_CO_Recurso280</t>
  </si>
  <si>
    <t>Competencias: estudio de la representación gráfica de datos</t>
  </si>
  <si>
    <t>MA_06_14_CO_Recurso290</t>
  </si>
  <si>
    <t>espacio muestral,Media,mediana,moda,probabilidad,suceso</t>
  </si>
  <si>
    <t>MA_06_14_CO_Recurso300</t>
  </si>
  <si>
    <t>estadística,frecuencia,probabilidad,suceso</t>
  </si>
  <si>
    <t>MA_06_14_CO_Recurso310</t>
  </si>
  <si>
    <t>estadística,Evaluación,evento,media,mediana,moda,probabilidad,tabla de frecuencia</t>
  </si>
  <si>
    <t>MA_06_14_CO_Recurso320</t>
  </si>
  <si>
    <t>MA_07_01_CO</t>
  </si>
  <si>
    <t>La recta numérica</t>
  </si>
  <si>
    <t>enteros,números,recta,recta numérica</t>
  </si>
  <si>
    <t>MA_07_01_CO_Recurso010</t>
  </si>
  <si>
    <t>La ubicación de números enteros en la recta numérica</t>
  </si>
  <si>
    <t xml:space="preserve"> enteros, números, recta numérica,recta</t>
  </si>
  <si>
    <t>MA_07_01_CO_Recurso020</t>
  </si>
  <si>
    <t xml:space="preserve">Refuerza tu aprendizaje: El conjunto de los números enteros </t>
  </si>
  <si>
    <t xml:space="preserve"> cotidiana, recta numérica., vida,números enteros</t>
  </si>
  <si>
    <t>MA_07_01_CO_Recurso030</t>
  </si>
  <si>
    <t>¿Mayor o menor?</t>
  </si>
  <si>
    <t>comparar,número entero,recta numérica</t>
  </si>
  <si>
    <t>MA_07_01_CO_Recurso040</t>
  </si>
  <si>
    <t>Ordena números enteros</t>
  </si>
  <si>
    <t>entero,mayor,menor,número,orden</t>
  </si>
  <si>
    <t>MA_07_01_CO_Recurso050</t>
  </si>
  <si>
    <t>Ordena de mayor a menor números enteros</t>
  </si>
  <si>
    <t>entero,mayor,menor,negativo,número,orden,positivo</t>
  </si>
  <si>
    <t>MA_07_01_CO_Recurso060</t>
  </si>
  <si>
    <t>Refuerza tu aprendizaje: Las relaciones de orden en los enteros</t>
  </si>
  <si>
    <t xml:space="preserve"> actividad, orden, relaciones de orden.,enteros</t>
  </si>
  <si>
    <t>MA_07_01_CO_Recurso070</t>
  </si>
  <si>
    <t xml:space="preserve">Lo esencial de los números enteros </t>
  </si>
  <si>
    <t>cero,elemento neutro,elemento opuesto,entero negativo,entero positivo,número entero,número natural,recta numérica,valor absoluto</t>
  </si>
  <si>
    <t>MA_07_01_CO_Recurso080</t>
  </si>
  <si>
    <t>Completa la secuencia de números enteros</t>
  </si>
  <si>
    <t>completar,número entero,secuencia</t>
  </si>
  <si>
    <t>MA_07_01_CO_Recurso090</t>
  </si>
  <si>
    <t>Parejas ordenadas</t>
  </si>
  <si>
    <t xml:space="preserve"> plano, puntos,Actividad</t>
  </si>
  <si>
    <t>MA_07_01_CO_Recurso100</t>
  </si>
  <si>
    <t>¿Qué sabes del valor absoluto y de los números opuestos?</t>
  </si>
  <si>
    <t>elemento opuesto,número entero,valor absoluto</t>
  </si>
  <si>
    <t>MA_07_01_CO_Recurso110</t>
  </si>
  <si>
    <t>Relaciona conceptos con números enteros</t>
  </si>
  <si>
    <t>elemento opuesto,número entero,relacionar,valor absoluto</t>
  </si>
  <si>
    <t>MA_07_01_CO_Recurso120</t>
  </si>
  <si>
    <t>El valor absoluto y el opuesto de un número entero</t>
  </si>
  <si>
    <t>MA_07_01_CO_Recurso130</t>
  </si>
  <si>
    <t>Analiza situaciones que requieren del uso de los números enteros</t>
  </si>
  <si>
    <t>número entero,problemas,relacionar</t>
  </si>
  <si>
    <t>MA_07_01_CO_Recurso140</t>
  </si>
  <si>
    <t>¿Qué sabes de los números enteros?</t>
  </si>
  <si>
    <t>cero,elemento neutro,elemento opuesto,entero negativo,entero positivo,número entero,recta numérica,valor absoluto</t>
  </si>
  <si>
    <t>MA_07_01_CO_Recurso150</t>
  </si>
  <si>
    <t>¿Es un número natural o un entero?</t>
  </si>
  <si>
    <t>número entero,resta,resultado entero,resultado natural</t>
  </si>
  <si>
    <t>MA_07_01_CO_Recurso160</t>
  </si>
  <si>
    <t>Refuerza tu aprendizaje: ¿Para qué sirven los números enteros?</t>
  </si>
  <si>
    <t xml:space="preserve"> actividad, contextos,Enteros</t>
  </si>
  <si>
    <t>MA_07_01_CO_Recurso170</t>
  </si>
  <si>
    <t>Competencias: los números enteros en situaciones cotidianas</t>
  </si>
  <si>
    <t>entero,negativo,número,plano cartesiano,positivo</t>
  </si>
  <si>
    <t>MA_07_01_CO_Recurso180</t>
  </si>
  <si>
    <t>Competencias: identifica fechas históricas</t>
  </si>
  <si>
    <t>Entero,fecha,historia,número,número entero,orden</t>
  </si>
  <si>
    <t>MA_07_01_CO_Recurso190</t>
  </si>
  <si>
    <t>MA_07_01_CO_Recurso200</t>
  </si>
  <si>
    <t xml:space="preserve"> enteros, números,evaluación,opuesto,orden,valor absoluto</t>
  </si>
  <si>
    <t>MA_07_01_CO_Recurso210</t>
  </si>
  <si>
    <t>Los números relativos</t>
  </si>
  <si>
    <t>MA_07_01_CO_Recurso220</t>
  </si>
  <si>
    <t>Los números con signo</t>
  </si>
  <si>
    <t xml:space="preserve"> números negativos,números con signo,números positivos</t>
  </si>
  <si>
    <t>MA_07_01_CO_Recurso230</t>
  </si>
  <si>
    <t>Los números enteros en la recta numérica</t>
  </si>
  <si>
    <t>MA_07_01_CO_Recurso240</t>
  </si>
  <si>
    <t>Los números enteros para representar situaciones</t>
  </si>
  <si>
    <t>MA_07_01_CO_Recurso250</t>
  </si>
  <si>
    <t>Los números opuestos</t>
  </si>
  <si>
    <t>enteros,negativos,números,opuestos</t>
  </si>
  <si>
    <t>MA_07_01_CO_Recurso260</t>
  </si>
  <si>
    <t>MA_07_01_CO_Recurso270</t>
  </si>
  <si>
    <t>Encuentra los enteros en la recta numérica</t>
  </si>
  <si>
    <t>identificar,interpretar,número entero,recta numérica,representar</t>
  </si>
  <si>
    <t>MA_07_01_CO_Recurso280</t>
  </si>
  <si>
    <t>Refuerza tu aprendizaje: El valor absoluto</t>
  </si>
  <si>
    <t>cero,conjunto Z,elemento neutro,entero negativo,entero positivo,número entero,número natural,valor absoluto</t>
  </si>
  <si>
    <t>MA_07_01_CO_Recurso290</t>
  </si>
  <si>
    <t>MA_07_02_CO</t>
  </si>
  <si>
    <t>Las operaciones con números enteros</t>
  </si>
  <si>
    <t>Adición de números enteros del mismo signo</t>
  </si>
  <si>
    <t>adición,enteros,mismo signo</t>
  </si>
  <si>
    <t>MA_07_02_CO_Recurso010</t>
  </si>
  <si>
    <t>Adición de números enteros</t>
  </si>
  <si>
    <t>adición,enteros,suma</t>
  </si>
  <si>
    <t>MA_07_02_CO_Recurso020</t>
  </si>
  <si>
    <t>Uso de las propiedades de la adición en los números enteros</t>
  </si>
  <si>
    <t>adición,enteros,propiedades,suma</t>
  </si>
  <si>
    <t>MA_07_02_CO_Recurso030</t>
  </si>
  <si>
    <t>Cuadrado mágico con números enteros</t>
  </si>
  <si>
    <t>cuadrado,entero,mágico,negativo,número,positivo,suma</t>
  </si>
  <si>
    <t>MA_07_02_CO_Recurso040</t>
  </si>
  <si>
    <t>Refuerza tu aprendizaje: La adición de números enteros</t>
  </si>
  <si>
    <t>MA_07_02_CO_Recurso050</t>
  </si>
  <si>
    <t>La suma y resta de números enteros</t>
  </si>
  <si>
    <t>adición,enteros,recta numérica,resta,suma,sustracción</t>
  </si>
  <si>
    <t>MA_07_02_CO_Recurso060</t>
  </si>
  <si>
    <t>Aplica la adición y sustracción de números enteros</t>
  </si>
  <si>
    <t>adición,enteros,problemas,resta,suma,sustracción</t>
  </si>
  <si>
    <t>MA_07_02_CO_Recurso070</t>
  </si>
  <si>
    <t>Resuelve la sustracción de números enteros</t>
  </si>
  <si>
    <t>enteros,resta,sustracción</t>
  </si>
  <si>
    <t>MA_07_02_CO_Recurso080</t>
  </si>
  <si>
    <t>Practica la adición y sustracción de números enteros</t>
  </si>
  <si>
    <t>adición,número entero,resta,suma,sustracción</t>
  </si>
  <si>
    <t>MA_07_02_CO_Recurso090</t>
  </si>
  <si>
    <t>Elimina los signos de agrupación</t>
  </si>
  <si>
    <t>aritmética,corchetes,llaves,operaciones,paréntesis</t>
  </si>
  <si>
    <t>MA_07_02_CO_Recurso100</t>
  </si>
  <si>
    <t>Problemas con números enteros</t>
  </si>
  <si>
    <t>estrategias,números enteros,operaciones,problemas</t>
  </si>
  <si>
    <t>MA_07_02_CO_Recurso110</t>
  </si>
  <si>
    <t>Refuerza tu aprendizaje: La sustracción de números enteros</t>
  </si>
  <si>
    <t>enteros,números,problemas,sustracción</t>
  </si>
  <si>
    <t>MA_07_02_CO_Recurso120</t>
  </si>
  <si>
    <t>Multiplicación de números enteros con apoyo de la recta numérica</t>
  </si>
  <si>
    <t>enteros,multiplicación,numérica,recta</t>
  </si>
  <si>
    <t>MA_07_02_CO_Recurso130</t>
  </si>
  <si>
    <t>Multiplica números enteros</t>
  </si>
  <si>
    <t>entero,multiplicación,número,problemas</t>
  </si>
  <si>
    <t>MA_07_02_CO_Recurso140</t>
  </si>
  <si>
    <t>Resuelve situaciones de multiplicación de enteros</t>
  </si>
  <si>
    <t>MA_07_02_CO_Recurso150</t>
  </si>
  <si>
    <t>Reconoce las propiedades de la multiplicación</t>
  </si>
  <si>
    <t>entero,multiplicación,número,propiedades</t>
  </si>
  <si>
    <t>MA_07_02_CO_Recurso160</t>
  </si>
  <si>
    <t>Realiza multiplicaciones con números enteros</t>
  </si>
  <si>
    <t>entero,multiplicación,número</t>
  </si>
  <si>
    <t>MA_07_02_CO_Recurso170</t>
  </si>
  <si>
    <t>Refuerza tu aprendizaje: La multiplicación de números enteros</t>
  </si>
  <si>
    <t>multiplicación,número entero,operación,problemas</t>
  </si>
  <si>
    <t>MA_07_02_CO_Recurso180</t>
  </si>
  <si>
    <t>La multiplicación y la división de números enteros</t>
  </si>
  <si>
    <t>división,entero,multiplicación,número,propiedades</t>
  </si>
  <si>
    <t>MA_07_02_CO_Recurso190</t>
  </si>
  <si>
    <t>Multiplica y divide números enteros</t>
  </si>
  <si>
    <t>división,multiplicación,número entero,operación</t>
  </si>
  <si>
    <t>MA_07_02_CO_Recurso200</t>
  </si>
  <si>
    <t>Practica la multiplicación y división de números enteros</t>
  </si>
  <si>
    <t>división,entero,multiplicación,número,problemas</t>
  </si>
  <si>
    <t>MA_07_02_CO_Recurso210</t>
  </si>
  <si>
    <t>Resuelve problemas que involucran división de números enteros</t>
  </si>
  <si>
    <t>división,enteros,problemas</t>
  </si>
  <si>
    <t>MA_07_02_CO_Recurso220</t>
  </si>
  <si>
    <t>Las propiedades de la multiplicación y la división de números enteros</t>
  </si>
  <si>
    <t>división,enteros,multiplicación,propiedades</t>
  </si>
  <si>
    <t>MA_07_02_CO_Recurso230</t>
  </si>
  <si>
    <t>Refuerza tu aprendizaje: La división de números enteros</t>
  </si>
  <si>
    <t>división,enteros,operaciones,problemas,propiedades</t>
  </si>
  <si>
    <t>MA_07_02_CO_Recurso240</t>
  </si>
  <si>
    <t>Los polinomios aritméticos con números enteros</t>
  </si>
  <si>
    <t>corchete,enteros,jerarquía,llaves,operaciones,paréntesis</t>
  </si>
  <si>
    <t>MA_07_02_CO_Recurso250</t>
  </si>
  <si>
    <t>Resuelve operaciones combinadas con números enteros</t>
  </si>
  <si>
    <t>combinadas,enteros,operaciones,polinomios aritméticos</t>
  </si>
  <si>
    <t>MA_07_02_CO_Recurso260</t>
  </si>
  <si>
    <t>Efectúa operaciones combinadas con número enteros</t>
  </si>
  <si>
    <t>combinadas,entero,operaciones,polinomios aritméticos</t>
  </si>
  <si>
    <t>MA_07_02_CO_Recurso270</t>
  </si>
  <si>
    <t>Refuerza tu aprendizaje: La jerarquía de las operaciones</t>
  </si>
  <si>
    <t>adición,división,enteros,jerarquía,multiplicación,operaciones,sustracción</t>
  </si>
  <si>
    <t>MA_07_02_CO_Recurso280</t>
  </si>
  <si>
    <t>Competencias: resuelve operaciones combinadas</t>
  </si>
  <si>
    <t>combinadas,enteros,operaciones,problemas</t>
  </si>
  <si>
    <t>MA_07_02_CO_Recurso290</t>
  </si>
  <si>
    <t>Competencias: elabora un friso cronológico</t>
  </si>
  <si>
    <t>año,cálculo,comprensión lectora,entero,friso,historia,número</t>
  </si>
  <si>
    <t>MA_07_02_CO_Recurso300</t>
  </si>
  <si>
    <t>corchete,enteros,jerarquía,llaves,operaciones,paréntesis,problemas</t>
  </si>
  <si>
    <t>MA_07_02_CO_Recurso310</t>
  </si>
  <si>
    <t>enteros,operaciones,propiedades</t>
  </si>
  <si>
    <t>MA_07_02_CO_Recurso320</t>
  </si>
  <si>
    <t>adición,división,enteros,multiplicación,problemas,propiedades,sustracción</t>
  </si>
  <si>
    <t>MA_07_02_CO_Recurso330</t>
  </si>
  <si>
    <t>MA_07_03_CO</t>
  </si>
  <si>
    <t>La potenciación y la radicación en los números enteros</t>
  </si>
  <si>
    <t>La potenciación de números enteros</t>
  </si>
  <si>
    <t>jboldu</t>
  </si>
  <si>
    <t>aplicaciones,multiplicación,potencias,propiedades</t>
  </si>
  <si>
    <t>MA_07_03_CO_Recurso010</t>
  </si>
  <si>
    <t>Practica la notación de potencias</t>
  </si>
  <si>
    <t>multiplicación,notación,potencia</t>
  </si>
  <si>
    <t>MA_07_03_CO_Recurso020</t>
  </si>
  <si>
    <t>La potenciación y sus aplicaciones</t>
  </si>
  <si>
    <t>números figurados,potenciación</t>
  </si>
  <si>
    <t>MA_07_03_CO_Recurso030</t>
  </si>
  <si>
    <t>Exponentes 0 y 1</t>
  </si>
  <si>
    <t xml:space="preserve"> uno,cálculo,cero,exponentes,potencias</t>
  </si>
  <si>
    <t>MA_07_03_CO_Recurso040</t>
  </si>
  <si>
    <t>Aplica la potenciación para resolver situaciones</t>
  </si>
  <si>
    <t>aplicación,multiplicación,potenciación,problemas</t>
  </si>
  <si>
    <t>MA_07_03_CO_Recurso050</t>
  </si>
  <si>
    <t>Uso de las propiedades de la potenciación de números enteros</t>
  </si>
  <si>
    <t xml:space="preserve"> propiedades,multiplicación,potencia,potenciación</t>
  </si>
  <si>
    <t>MA_07_03_CO_Recurso060</t>
  </si>
  <si>
    <t>Simplifica polinomios usando las propiedades de la potenciación</t>
  </si>
  <si>
    <t>polinomios,potenciación,propiedades,simplificación expresiones aritméticas</t>
  </si>
  <si>
    <t>MA_07_03_CO_Recurso070</t>
  </si>
  <si>
    <t xml:space="preserve">Simplifica expresiones numéricas </t>
  </si>
  <si>
    <t>números enteros,operaciones,potenciación,propiedades,simplificación</t>
  </si>
  <si>
    <t>MA_07_03_CO_Recurso080</t>
  </si>
  <si>
    <t>Productos y cocientes de potencias de igual base</t>
  </si>
  <si>
    <t xml:space="preserve"> iguales, potencias, productos,bases,cocientes</t>
  </si>
  <si>
    <t>MA_07_03_CO_Recurso090</t>
  </si>
  <si>
    <t>Resuelve ejercicios con propiedades de la potenciación</t>
  </si>
  <si>
    <t>aplicación,potenciación,propiedades</t>
  </si>
  <si>
    <t>MA_07_03_CO_Recurso100</t>
  </si>
  <si>
    <t>Refuerza tu aprendizaje: La potenciación de números enteros</t>
  </si>
  <si>
    <t>potenciación,problemas,propiedades</t>
  </si>
  <si>
    <t>MA_07_03_CO_Recurso110</t>
  </si>
  <si>
    <t>Practica las operaciones con potencias de una misma base</t>
  </si>
  <si>
    <t xml:space="preserve"> propiedades,base,exponente,multiplicación,potencia</t>
  </si>
  <si>
    <t>MA_07_03_CO_Recurso120</t>
  </si>
  <si>
    <t>Las raíces de un número entero</t>
  </si>
  <si>
    <t>igualdades,propiedades,radicación</t>
  </si>
  <si>
    <t>MA_07_03_CO_Recurso130</t>
  </si>
  <si>
    <t>Aplica potencias y raíces de números enteros</t>
  </si>
  <si>
    <t>índice,radicación,radical,radicando,raíz</t>
  </si>
  <si>
    <t>MA_07_03_CO_Recurso140</t>
  </si>
  <si>
    <t>Cálculo de raíces de números enteros</t>
  </si>
  <si>
    <t xml:space="preserve"> raíces,cálculo,enteros,números,radicación</t>
  </si>
  <si>
    <t>MA_07_03_CO_Recurso150</t>
  </si>
  <si>
    <t>Encuentra raíces de un número entero</t>
  </si>
  <si>
    <t>enteros,Potenciación,radicación,raíces</t>
  </si>
  <si>
    <t>MA_07_03_CO_Recurso160</t>
  </si>
  <si>
    <t>Resuelve problemas de radicación</t>
  </si>
  <si>
    <t>área,problemas,radicación,volumen</t>
  </si>
  <si>
    <t>MA_07_03_CO_Recurso170</t>
  </si>
  <si>
    <t>Propiedades de la radicación de números enteros</t>
  </si>
  <si>
    <t>ejemplos,enteros,números,propiedades,radicación,raíces</t>
  </si>
  <si>
    <t>MA_07_03_CO_Recurso180</t>
  </si>
  <si>
    <t>Aplica las propiedades de la radicación</t>
  </si>
  <si>
    <t>propiedades,radicación,simplificación</t>
  </si>
  <si>
    <t>MA_07_03_CO_Recurso190</t>
  </si>
  <si>
    <t>Reconoce las propiedades de la radicación</t>
  </si>
  <si>
    <t>propiedades.,Radicación</t>
  </si>
  <si>
    <t>MA_07_03_CO_Recurso200</t>
  </si>
  <si>
    <t>Refuerza tu aprendizaje: La radicación de números enteros</t>
  </si>
  <si>
    <t>aplicaciones,problemas,propiedades,radicación,raíz</t>
  </si>
  <si>
    <t>MA_07_03_CO_Recurso210</t>
  </si>
  <si>
    <t>¿Cómo resolver un polinomio aritmético?</t>
  </si>
  <si>
    <t xml:space="preserve"> multiplicación, operaciones, orden, polinomio, potenciación, radicación, sustracción,adición,aritmético,básicas,división,jerarquía</t>
  </si>
  <si>
    <t>MA_07_03_CO_Recurso220</t>
  </si>
  <si>
    <t>Practica la resolución de polinomios aritméticos</t>
  </si>
  <si>
    <t xml:space="preserve"> números, operaciones, polinomios,aritmeticos,enteros</t>
  </si>
  <si>
    <t>MA_07_03_CO_Recurso230</t>
  </si>
  <si>
    <t>Refuerza tu aprendizaje: Los polinomios aritméticos</t>
  </si>
  <si>
    <t>aplicaciones,aritmético,jerarquía,operaciones,polinomio,problemas</t>
  </si>
  <si>
    <t>MA_07_03_CO_Recurso240</t>
  </si>
  <si>
    <t>Competencias: relaciones y propiedades de potencias y raíces</t>
  </si>
  <si>
    <t>potenciación,propiedades,radicación,relaciones</t>
  </si>
  <si>
    <t>MA_07_03_CO_Recurso250</t>
  </si>
  <si>
    <t>Proyecto: la potenciación y la radicación en la naturaleza</t>
  </si>
  <si>
    <t>aplicaciones,potenciación,radicación,situaciones problema</t>
  </si>
  <si>
    <t>MA_07_03_CO_Recurso260</t>
  </si>
  <si>
    <t>Competencias: resuelve y formula problemas en contextos varios</t>
  </si>
  <si>
    <t xml:space="preserve"> problemas,potenciación,radicación</t>
  </si>
  <si>
    <t>MA_07_03_CO_Recurso270</t>
  </si>
  <si>
    <t>Banco de actividades: La potenciación y la radicación en los números enteros</t>
  </si>
  <si>
    <t xml:space="preserve"> propiedades, radicación,enteros,polinomios aritméticos,potenciación</t>
  </si>
  <si>
    <t>MA_07_03_CO_Recurso280</t>
  </si>
  <si>
    <t>MA_07_03_CO_Recurso290</t>
  </si>
  <si>
    <t xml:space="preserve"> radicación,enteros,polinomios,potenciación</t>
  </si>
  <si>
    <t>MA_07_03_CO_Recurso300</t>
  </si>
  <si>
    <t>MA_07_04_CO</t>
  </si>
  <si>
    <t>Las ecuaciones con números enteros</t>
  </si>
  <si>
    <t>Las ecuaciones y la cotidianidad</t>
  </si>
  <si>
    <t xml:space="preserve"> situaciones,aplicaciones,ecuaciones,representaciones</t>
  </si>
  <si>
    <t>MA_07_04_CO_Recurso010</t>
  </si>
  <si>
    <t>Determina igualdades entre expresiones numéricas</t>
  </si>
  <si>
    <t>expresión numérica,Igualdad</t>
  </si>
  <si>
    <t>MA_07_04_CO_Recurso020</t>
  </si>
  <si>
    <t>Relaciona ecuaciones con situaciones problema</t>
  </si>
  <si>
    <t>ecuación,situación problema</t>
  </si>
  <si>
    <t>MA_07_04_CO_Recurso030</t>
  </si>
  <si>
    <t>Reconoce identidades</t>
  </si>
  <si>
    <t xml:space="preserve"> igualdades,ecuaciones,Identidad</t>
  </si>
  <si>
    <t>MA_07_04_CO_Recurso040</t>
  </si>
  <si>
    <t>Del lenguaje natural al lenguaje matemático</t>
  </si>
  <si>
    <t>lenguaje matemático,lenguaje natural</t>
  </si>
  <si>
    <t>MA_07_04_CO_Recurso050</t>
  </si>
  <si>
    <t>Refuerza tu aprendizaje: Las ecuaciones</t>
  </si>
  <si>
    <t>ecuaciones,elementos,grado,primer</t>
  </si>
  <si>
    <t>MA_07_04_CO_Recurso060</t>
  </si>
  <si>
    <t>La propiedad uniforme de las igualdades</t>
  </si>
  <si>
    <t>igualdad,propiedad uniforme</t>
  </si>
  <si>
    <t>MA_07_04_CO_Recurso070</t>
  </si>
  <si>
    <t>Comprende la propiedad uniforme de las igualdades</t>
  </si>
  <si>
    <t>ecuación,igualdad,propiedad uniforme</t>
  </si>
  <si>
    <t>MA_07_04_CO_Recurso080</t>
  </si>
  <si>
    <t>Determina si se aplica la propiedad uniforme de las igualdades</t>
  </si>
  <si>
    <t>actividad,igualdades,propiedad,uniforme</t>
  </si>
  <si>
    <t>MA_07_04_CO_Recurso090</t>
  </si>
  <si>
    <t xml:space="preserve">Refuerza tu aprendizaje: La propiedad uniforme </t>
  </si>
  <si>
    <t>ecuaciones,igualdades,propiedad,propiedades,uniforme</t>
  </si>
  <si>
    <t>MA_07_04_CO_Recurso100</t>
  </si>
  <si>
    <t>Proceso para resolver ecuaciones de la forma x ± b = c</t>
  </si>
  <si>
    <t xml:space="preserve"> solución,ecuaciones,igualdades,resolver</t>
  </si>
  <si>
    <t>MA_07_04_CO_Recurso110</t>
  </si>
  <si>
    <t>Practica la resolución de ecuaciones de la forma x ± b = c</t>
  </si>
  <si>
    <t>ecuación,Igualdad ,propiedad uniforme,resolución de ecuaciones</t>
  </si>
  <si>
    <t>MA_07_04_CO_Recurso120</t>
  </si>
  <si>
    <t>Ecuaciones de la forma a · x = c</t>
  </si>
  <si>
    <t>Ecuación,producto,propiedad uniforme</t>
  </si>
  <si>
    <t>MA_07_04_CO_Recurso130</t>
  </si>
  <si>
    <t xml:space="preserve">¿Sabes cómo resolver ecuaciones de la forma ax ± b = c?        </t>
  </si>
  <si>
    <t>Ecuación,igualdad,propiedad uniforme.</t>
  </si>
  <si>
    <t>MA_07_04_CO_Recurso140</t>
  </si>
  <si>
    <t>Soluciona ecuaciones de la forma ax ± b = c</t>
  </si>
  <si>
    <t xml:space="preserve"> solución,ecuación,igualdad,propiedad uniforme,resolver</t>
  </si>
  <si>
    <t>MA_07_04_CO_Recurso150</t>
  </si>
  <si>
    <t>Refuerza tu aprendizaje: La solución de ecuaciones</t>
  </si>
  <si>
    <t>actividad,ecuaciones,igualdades,primer grado,solución</t>
  </si>
  <si>
    <t>MA_07_04_CO_Recurso160</t>
  </si>
  <si>
    <t>Repasa las ecuaciones de primer grado</t>
  </si>
  <si>
    <t>denominador,ecuación de primer grado,paréntesis</t>
  </si>
  <si>
    <t>MA_07_04_CO_Recurso170</t>
  </si>
  <si>
    <t>Ecuaciones como estrategia de resolución de problemas</t>
  </si>
  <si>
    <t>Ecuación,modelo,propiedad uniforme,solución</t>
  </si>
  <si>
    <t>MA_07_04_CO_Recurso180</t>
  </si>
  <si>
    <t>Resuelve problemas planteando ecuaciones</t>
  </si>
  <si>
    <t>ecuaciones,modelación,Problemas,soluciones</t>
  </si>
  <si>
    <t>MA_07_04_CO_Recurso190</t>
  </si>
  <si>
    <t xml:space="preserve">Plantea ecuaciones de primer grado </t>
  </si>
  <si>
    <t>ecuación,Planteamiento,problema</t>
  </si>
  <si>
    <t>MA_07_04_CO_Recurso200</t>
  </si>
  <si>
    <t xml:space="preserve">Refuerza tu aprendizaje: La resolución de problemas con ecuaciones </t>
  </si>
  <si>
    <t>ecuación,problema,solución</t>
  </si>
  <si>
    <t>MA_07_04_CO_Recurso210</t>
  </si>
  <si>
    <t>Competencias: identificación de los elementos de una ecuación</t>
  </si>
  <si>
    <t>ecuación,elemento,elementos,incógnita,miembro,término,variable</t>
  </si>
  <si>
    <t>MA_07_04_CO_Recurso220</t>
  </si>
  <si>
    <t>Competencias: resolución de problemas utilizando ecuaciones</t>
  </si>
  <si>
    <t xml:space="preserve"> solución, una variable,ecuaciones,lineal,problemas,resolución</t>
  </si>
  <si>
    <t>MA_07_04_CO_Recurso230</t>
  </si>
  <si>
    <t>Banco de actividades: Las ecuaciones con números enteros</t>
  </si>
  <si>
    <t>MA_07_04_CO_Recurso240</t>
  </si>
  <si>
    <t>MA_07_04_CO_Recurso250</t>
  </si>
  <si>
    <t>ecuación,Igualdad,operaciones con números enteros.,propiedad uniforme,solución</t>
  </si>
  <si>
    <t>MA_07_04_CO_Recurso260</t>
  </si>
  <si>
    <t>MA_07_05_CO</t>
  </si>
  <si>
    <t>Los números racionales</t>
  </si>
  <si>
    <t>¿Qué conjuntos numéricos reconoces?</t>
  </si>
  <si>
    <t>conjuntos,numéricos,números,racionales</t>
  </si>
  <si>
    <t>MA_07_05_CO_Recurso010</t>
  </si>
  <si>
    <t>número decimal,número entero,número natural,número racional</t>
  </si>
  <si>
    <t>MA_07_05_CO_Recurso020</t>
  </si>
  <si>
    <t>Halla el término desconocido en fracciones equivalentes</t>
  </si>
  <si>
    <t>fracciones,fracciones equivalentes,números racionales,racionales</t>
  </si>
  <si>
    <t>MA_07_05_CO_Recurso030</t>
  </si>
  <si>
    <t>Encuentra fracciones equivalentes</t>
  </si>
  <si>
    <t>fracciones,fracciones equivalentes</t>
  </si>
  <si>
    <t>MA_07_05_CO_Recurso040</t>
  </si>
  <si>
    <t>Identifica fracciones equivalentes en una situación</t>
  </si>
  <si>
    <t>MA_07_05_CO_Recurso050</t>
  </si>
  <si>
    <t>Las fracciones inversas, negativas y opuestas</t>
  </si>
  <si>
    <t>fracción inversa,fracción negativa,fracción opuesta,números racionales,racionales</t>
  </si>
  <si>
    <t>MA_07_05_CO_Recurso060</t>
  </si>
  <si>
    <t>Clasifica números racionales</t>
  </si>
  <si>
    <t>fracciones,números racionales</t>
  </si>
  <si>
    <t>MA_07_05_CO_Recurso070</t>
  </si>
  <si>
    <t>Refuerza tu aprendizaje: Los números racionales</t>
  </si>
  <si>
    <t>conjuntos numéricos,fracciones,números racionales</t>
  </si>
  <si>
    <t>MA_07_05_CO_Recurso080</t>
  </si>
  <si>
    <t>La fracción decimal</t>
  </si>
  <si>
    <t>centésima,coma,décima,descomposición de un número decimal,división por múltiplo de 10,lectura de un número decimal,milésima,número decimal,parte decimal,parte numérica,unidad</t>
  </si>
  <si>
    <t>MA_07_05_CO_Recurso090</t>
  </si>
  <si>
    <t>Identifica fracciones decimales</t>
  </si>
  <si>
    <t>expresión decimal,fracciones,fracciones decimales</t>
  </si>
  <si>
    <t>MA_07_05_CO_Recurso100</t>
  </si>
  <si>
    <t>Refuerza tu aprendizaje: La representación decimal de un número racional</t>
  </si>
  <si>
    <t>expresiones decimales,números decimales</t>
  </si>
  <si>
    <t>MA_07_05_CO_Recurso120</t>
  </si>
  <si>
    <t>aproximaxión,comparación,decimal,exacto,fracción,generatriz,infinito,mixto,no exacto,número,periódico,puro,redondeo,truncamiento</t>
  </si>
  <si>
    <t>MA_07_05_CO_Recurso130</t>
  </si>
  <si>
    <t>Identifica el decimal que genera una fracción</t>
  </si>
  <si>
    <t>decimal,exacto,fracción,generatriz,infinito,mixto,no exacto,número,periódico,puro</t>
  </si>
  <si>
    <t>MA_07_05_CO_Recurso140</t>
  </si>
  <si>
    <t>Reconoce las características de números decimales</t>
  </si>
  <si>
    <t>expresiones decimales,números decimales,números racionales</t>
  </si>
  <si>
    <t>MA_07_05_CO_Recurso150</t>
  </si>
  <si>
    <t>Identifica expresiones decimales</t>
  </si>
  <si>
    <t>MA_07_05_CO_Recurso160</t>
  </si>
  <si>
    <t>Refuerza tu aprendizaje: La clasificación de los números racionales decimales</t>
  </si>
  <si>
    <t>clasificación números decimales,números decimales,números racionales,racionales</t>
  </si>
  <si>
    <t>MA_07_05_CO_Recurso170</t>
  </si>
  <si>
    <t>Relaciona cada decimal con su fracción</t>
  </si>
  <si>
    <t>clasificación números decimales,números decimales,números racionales</t>
  </si>
  <si>
    <t>MA_07_05_CO_Recurso180</t>
  </si>
  <si>
    <t>Transforma decimales en fracciones</t>
  </si>
  <si>
    <t>decimal,exacto,fracción generatriz,infinito,mixto,no exacto,número,periódico,puro,truncamiento</t>
  </si>
  <si>
    <t>MA_07_05_CO_Recurso190</t>
  </si>
  <si>
    <t xml:space="preserve">Determina la fracción generatriz </t>
  </si>
  <si>
    <t>MA_07_05_CO_Recurso200</t>
  </si>
  <si>
    <t>Identifica cantidades racionales en textos</t>
  </si>
  <si>
    <t>interpretación racionales,números racionales</t>
  </si>
  <si>
    <t>MA_07_05_CO_Recurso210</t>
  </si>
  <si>
    <t>Refuerza tu aprendizaje: La conversión de un número decimal a fracción</t>
  </si>
  <si>
    <t>convesión,fracciones,números decimales</t>
  </si>
  <si>
    <t>MA_07_05_CO_Recurso220</t>
  </si>
  <si>
    <t>Practica la representación de números racionales</t>
  </si>
  <si>
    <t>decimales,fracción,fraccionarios,numérica,racional,racionales,recta</t>
  </si>
  <si>
    <t>MT_09_01_03a</t>
  </si>
  <si>
    <t>MA_07_05_CO_Recurso230</t>
  </si>
  <si>
    <t>Determina la ubicación de un racional en la recta</t>
  </si>
  <si>
    <t>decimales,fracción,fracciones,números racionales,racionales,racionales en la recta numérica</t>
  </si>
  <si>
    <t>MA_07_05_CO_Recurso240</t>
  </si>
  <si>
    <t>Identifica racionales en la recta</t>
  </si>
  <si>
    <t>numérica,números racionales,racional,racionales,racionales en la recta,recta</t>
  </si>
  <si>
    <t>MA_07_05_CO_Recurso250</t>
  </si>
  <si>
    <t>Refuerza tu aprendizaje: La representación de los racionales en la recta numérica</t>
  </si>
  <si>
    <t>numérica,números racionales,racionales,recta,recta numérica,representación</t>
  </si>
  <si>
    <t>MA_07_05_CO_Recurso260</t>
  </si>
  <si>
    <t>Relaciona puntos del plano con sus coordenadas</t>
  </si>
  <si>
    <t>cartesiano,coordenadas,decimales,fraccionarios,fracciones,números racionales,plano,plano cartesiano,puntos del plano,racionales</t>
  </si>
  <si>
    <t>MA_07_05_CO_Recurso270</t>
  </si>
  <si>
    <t>Identifica las coordenadas de un punto</t>
  </si>
  <si>
    <t>cartesiano,coordenadas,coordenadas en el plano,decimales,fracciones,plano,problemas,puntos en el plano,racionales</t>
  </si>
  <si>
    <t>MA_07_05_CO_Recurso280</t>
  </si>
  <si>
    <t>Refuerza tu aprendizaje: La ubicación de puntos en el plano cartesiano</t>
  </si>
  <si>
    <t>coordenadas,decimales,fraccionarios,plano cartesiano,puntos,racionales,ubicación en el plano</t>
  </si>
  <si>
    <t>MA_07_05_CO_Recurso290</t>
  </si>
  <si>
    <t>Ordena fracciones</t>
  </si>
  <si>
    <t>comparación,denominador,fracción,fracciones,impropia,numerador,propia,racionales</t>
  </si>
  <si>
    <t>Mt_3_2</t>
  </si>
  <si>
    <t>MA_07_05_CO_Recurso300</t>
  </si>
  <si>
    <t>Completa la serie de números decimales</t>
  </si>
  <si>
    <t>decimal,número,operación,ordenación,racional,racionales,serie</t>
  </si>
  <si>
    <t>MA_07_05_CO_Recurso310</t>
  </si>
  <si>
    <t>Resuelve situaciones comparando números racionales</t>
  </si>
  <si>
    <t>comparación,decimales,fraccionarios,orden,racionales</t>
  </si>
  <si>
    <t>MA_07_05_CO_Recurso320</t>
  </si>
  <si>
    <t>Refuerza tu aprendizaje: El orden en los racionales</t>
  </si>
  <si>
    <t>decimales,fraccionarios,orden,racionales</t>
  </si>
  <si>
    <t>MA_07_05_CO_Recurso330</t>
  </si>
  <si>
    <t>Competencias: relaciona notas musicales con fracciones</t>
  </si>
  <si>
    <t>blanca,cálculo,corchea,decimales,fracción,fraccionarios,fracciones,fusa,negra,potencia,racional,racionales,redonda,relación,semicorchea,semifusa</t>
  </si>
  <si>
    <t>MA_07_05_CO_Recurso340</t>
  </si>
  <si>
    <t>Competencias: estudio de los decimales del número pi</t>
  </si>
  <si>
    <t>aproximación,decimal,literatura,métrica,número,pi,poema,redondeo,truncamiento</t>
  </si>
  <si>
    <t>MA_07_05_CO_Recurso350</t>
  </si>
  <si>
    <t>decimales,fracción,fraccionarios,racionales</t>
  </si>
  <si>
    <t>MA_07_05_CO_Recurso360</t>
  </si>
  <si>
    <t>MA_07_05_CO_Recurso370</t>
  </si>
  <si>
    <t>decimal,decimales,denominador,entero,fracción,fracciones,natural,numerador,racional,racionales</t>
  </si>
  <si>
    <t>MA_07_05_CO_Recurso380</t>
  </si>
  <si>
    <t>MA_07_06_CO</t>
  </si>
  <si>
    <t>Las operaciones con números racionales</t>
  </si>
  <si>
    <t>Situaciones de adición y sustracción de racionales</t>
  </si>
  <si>
    <t xml:space="preserve"> fracciones, sumas.,Racionales</t>
  </si>
  <si>
    <t>MA_07_06_CO_Recurso010</t>
  </si>
  <si>
    <t>Adición y sustracción de racionales</t>
  </si>
  <si>
    <t>adición y sustracción,Algoritmo,racionales</t>
  </si>
  <si>
    <t>MA_07_06_CO_Recurso020</t>
  </si>
  <si>
    <t>Práctica de adición de números racionales</t>
  </si>
  <si>
    <t>adición,decimal,fraccionario,racional,suma</t>
  </si>
  <si>
    <t>MA_07_06_CO_Recurso030</t>
  </si>
  <si>
    <t>Práctica de sustracción de números racionales</t>
  </si>
  <si>
    <t>números decimales.,números fraccionarios,Sustracción</t>
  </si>
  <si>
    <t>MA_07_06_CO_Recurso040</t>
  </si>
  <si>
    <t>La resolución de problemas con números fraccionarios</t>
  </si>
  <si>
    <t>división,fracción,multiplicación,problema de aplicación,resta,suma</t>
  </si>
  <si>
    <t>MA_07_06_CO_Recurso050</t>
  </si>
  <si>
    <t>Resuelve problemas con números racionales</t>
  </si>
  <si>
    <t>adición,problemas,racionales,sustracción</t>
  </si>
  <si>
    <t>MA_07_06_CO_Recurso060</t>
  </si>
  <si>
    <t>Refuerza tu aprendizaje: La adición y la sustracción de racionales</t>
  </si>
  <si>
    <t>Adición,operaciones,racionales,sustracción</t>
  </si>
  <si>
    <t>MA_07_06_CO_Recurso070</t>
  </si>
  <si>
    <t>¿Cómo se multiplican números racionales?</t>
  </si>
  <si>
    <t>decimales,multiplicación,Racionales</t>
  </si>
  <si>
    <t>MA_07_06_CO_Recurso080</t>
  </si>
  <si>
    <t>Multiplica números racionales</t>
  </si>
  <si>
    <t>Multiplicación,números racionales</t>
  </si>
  <si>
    <t>MA_07_06_CO_Recurso090</t>
  </si>
  <si>
    <t>Las propiedades de la adición y la multiplicación de racionales</t>
  </si>
  <si>
    <t xml:space="preserve"> racionales,propiedad asociativa,propiedad conmutativa</t>
  </si>
  <si>
    <t>MA_07_06_CO_Recurso100</t>
  </si>
  <si>
    <t>Conoce diferentes casos de división entre números decimales</t>
  </si>
  <si>
    <t>División,números racionales.</t>
  </si>
  <si>
    <t>MA_07_06_CO_Recurso110</t>
  </si>
  <si>
    <t>Practica la división entre números racionales</t>
  </si>
  <si>
    <t xml:space="preserve"> división,decimales,operaciones</t>
  </si>
  <si>
    <t>MA_07_06_CO_Recurso120</t>
  </si>
  <si>
    <t>Analiza y resuelve problemas de multiplicación con racionales</t>
  </si>
  <si>
    <t>decimales,fracciones,multipliación,problemas,Racionales</t>
  </si>
  <si>
    <t>MA_07_06_CO_Recurso130</t>
  </si>
  <si>
    <t>Refuerza tu aprendizaje: La multiplicación y la división de racionales</t>
  </si>
  <si>
    <t>división,multiplicación,Problemas,Racionales</t>
  </si>
  <si>
    <t>MA_07_06_CO_Recurso140</t>
  </si>
  <si>
    <t>Identifica las propiedades de la potenciación de racionales</t>
  </si>
  <si>
    <t>fracciones,potenciación,propiedades,racionales</t>
  </si>
  <si>
    <t>MA_07_06_CO_Recurso150</t>
  </si>
  <si>
    <t>Repasa conceptos sobre la potenciación de racionales</t>
  </si>
  <si>
    <t xml:space="preserve"> racionales,exponentes,potencias</t>
  </si>
  <si>
    <t>MA_07_06_CO_Recurso160</t>
  </si>
  <si>
    <t xml:space="preserve">Aplica las propiedades de la potenciación </t>
  </si>
  <si>
    <t xml:space="preserve"> aplicación, propiedades,potenciación</t>
  </si>
  <si>
    <t>MA_07_06_CO_Recurso170</t>
  </si>
  <si>
    <t>Simplifica expresiones con las propiedades de la potenciación</t>
  </si>
  <si>
    <t>números racionales,Simplificación</t>
  </si>
  <si>
    <t>MA_07_06_CO_Recurso180</t>
  </si>
  <si>
    <t>Refuerza tu aprendizaje: La potenciación de racionales</t>
  </si>
  <si>
    <t>potenciación,problemas,racionales</t>
  </si>
  <si>
    <t>MA_07_06_CO_Recurso190</t>
  </si>
  <si>
    <t>La potencia y la raíz de una fracción</t>
  </si>
  <si>
    <t>fracción,potencia,potencia de una fracción,raíz,raíz de una fracción</t>
  </si>
  <si>
    <t>MA_07_06_CO_Recurso200</t>
  </si>
  <si>
    <t>Calcula y simplifica la potencia y la raíz de una fracción</t>
  </si>
  <si>
    <t>fracción,fracción irreducible,potencia,raíz</t>
  </si>
  <si>
    <t>MA_07_06_CO_Recurso210</t>
  </si>
  <si>
    <t>números racionales,Radicación</t>
  </si>
  <si>
    <t>MA_07_06_CO_Recurso220</t>
  </si>
  <si>
    <t>Refuerza tu aprendizaje: La radicación de racionales</t>
  </si>
  <si>
    <t>problemas,racionales,radicación</t>
  </si>
  <si>
    <t>MA_07_06_CO_Recurso230</t>
  </si>
  <si>
    <t xml:space="preserve">Polinomios aritméticos </t>
  </si>
  <si>
    <t>operativo,orden,polinomio aritmetico,signos de agrupacion</t>
  </si>
  <si>
    <t>MA_07_06_CO_Recurso240</t>
  </si>
  <si>
    <t>Practica la solución de polinomios aritméticos</t>
  </si>
  <si>
    <t>números racionales.,Polinomios</t>
  </si>
  <si>
    <t>MA_07_06_CO_Recurso250</t>
  </si>
  <si>
    <t>Repasa procesos para resolver polinomios aritméticos</t>
  </si>
  <si>
    <t>operaciones,orden,polinomios,Racionales</t>
  </si>
  <si>
    <t>MA_07_06_CO_Recurso260</t>
  </si>
  <si>
    <t>Resuelve operaciones combinadas</t>
  </si>
  <si>
    <t>división,fracción,multiplicación,operación,operación combinada,resta,suma</t>
  </si>
  <si>
    <t>MA_07_06_CO_Recurso270</t>
  </si>
  <si>
    <t>Selecciona el polinomio que representa la situación</t>
  </si>
  <si>
    <t xml:space="preserve"> situaciones.,numeros racionales,polinomios</t>
  </si>
  <si>
    <t>MA_07_06_CO_Recurso280</t>
  </si>
  <si>
    <t xml:space="preserve">Refuerza tu aprendizaje: Los polinomios aritméticos </t>
  </si>
  <si>
    <t>Operaciones,polinomios,racionales</t>
  </si>
  <si>
    <t>MA_07_06_CO_Recurso290</t>
  </si>
  <si>
    <t>Practica la solución de ecuaciones</t>
  </si>
  <si>
    <t>ecuacion,resolucion</t>
  </si>
  <si>
    <t>MA_07_06_CO_Recurso300</t>
  </si>
  <si>
    <t>Soluciona problemas planteando ecuaciones</t>
  </si>
  <si>
    <t>ecuaciones,problemas</t>
  </si>
  <si>
    <t>MA_07_06_CO_Recurso310</t>
  </si>
  <si>
    <t>Refuerza tu aprendizaje: Las ecuaciones con racionales</t>
  </si>
  <si>
    <t>ecuaciones,polinomios,Racionales</t>
  </si>
  <si>
    <t>MA_07_06_CO_Recurso320</t>
  </si>
  <si>
    <t>Competencias: aplicación de las operaciones con racionales</t>
  </si>
  <si>
    <t>Algoritmo,división,multiplicación,racionales,resta,suma</t>
  </si>
  <si>
    <t>MA_07_06_CO_Recurso330</t>
  </si>
  <si>
    <t>decimales,fracciones,operaciones,problemas,Racionales</t>
  </si>
  <si>
    <t>MA_07_06_CO_Recurso340</t>
  </si>
  <si>
    <t xml:space="preserve"> conceptual, números, operaciones, racionales,mapa</t>
  </si>
  <si>
    <t>MA_07_06_CO_Recurso350</t>
  </si>
  <si>
    <t xml:space="preserve"> problemas, racionales,evaluación,operaciones</t>
  </si>
  <si>
    <t>MA_07_06_CO_Recurso360</t>
  </si>
  <si>
    <t>MA_07_07_CO</t>
  </si>
  <si>
    <t>Magnitudes proporcionales</t>
  </si>
  <si>
    <t>El concepto de razón</t>
  </si>
  <si>
    <t>cambio,comparación,Razón</t>
  </si>
  <si>
    <t>MA_07_07_CO_Recurso010</t>
  </si>
  <si>
    <t>Determina la razón</t>
  </si>
  <si>
    <t>problemas,Razón,situaciones</t>
  </si>
  <si>
    <t>MA_07_07_CO_Recurso020</t>
  </si>
  <si>
    <t>Establece razones entre datos</t>
  </si>
  <si>
    <t>antecedente,consecuente,problema,Razón,situación</t>
  </si>
  <si>
    <t>MA_07_07_CO_Recurso030</t>
  </si>
  <si>
    <t>Completa las razones iguales</t>
  </si>
  <si>
    <t>antecedente,consecuente,igualdad,Razón</t>
  </si>
  <si>
    <t>MA_07_07_CO_Recurso040</t>
  </si>
  <si>
    <t>Plantea razones analizando datos gráficos</t>
  </si>
  <si>
    <t>gráfico,problema,Razón,situación</t>
  </si>
  <si>
    <t>MA_07_07_CO_Recurso050</t>
  </si>
  <si>
    <t>Proporciones</t>
  </si>
  <si>
    <t>propiedades de las proporciones,proporciones</t>
  </si>
  <si>
    <t>MA_07_07_CO_Recurso060</t>
  </si>
  <si>
    <t>¿Qué sabes de las proporciones?</t>
  </si>
  <si>
    <t>fracción,número,proporcionalidad,razón</t>
  </si>
  <si>
    <t>MA_07_07_CO_Recurso070</t>
  </si>
  <si>
    <t>Aplicaciones de la propiedad fundamental de las proporciones</t>
  </si>
  <si>
    <t>cuarta,equivalencia,fracción,media,propiedad,proporcional,proporcionalidad,tercera,término</t>
  </si>
  <si>
    <t>MA_07_07_CO_Recurso080</t>
  </si>
  <si>
    <t>Determina si pares de razones forman una proporción</t>
  </si>
  <si>
    <t>proporción,Razón</t>
  </si>
  <si>
    <t>MA_07_07_CO_Recurso090</t>
  </si>
  <si>
    <t>Completa la proporción</t>
  </si>
  <si>
    <t>equivalente,extremo,medio,proporción,razón,término</t>
  </si>
  <si>
    <t>MA_07_07_CO_Recurso100</t>
  </si>
  <si>
    <t>Resuelve problemas planteando proporciones</t>
  </si>
  <si>
    <t>problema,proporción,Razón,situación</t>
  </si>
  <si>
    <t>MA_07_07_CO_Recurso110</t>
  </si>
  <si>
    <t>Refuerza tu aprendizaje: Las razones y las proporciones</t>
  </si>
  <si>
    <t>problema,proporción,Razón</t>
  </si>
  <si>
    <t>MA_07_07_CO_Recurso120</t>
  </si>
  <si>
    <t>La proporcionalidad</t>
  </si>
  <si>
    <t>directa,inversa,proporcionalidad</t>
  </si>
  <si>
    <t>MA_07_07_CO_Recurso130</t>
  </si>
  <si>
    <t>Magnitudes  directamente correlacionadas o directamente proporcionales</t>
  </si>
  <si>
    <t xml:space="preserve"> correlación, correlacionada, correlacionadas, directa, directas, magnitud, proporcional, proporcionales,Magnitudes</t>
  </si>
  <si>
    <t>MA_07_07_CO_Recurso140</t>
  </si>
  <si>
    <t>Practica la razón de proporcionalidad</t>
  </si>
  <si>
    <t>constante,proporcionalidad,razón</t>
  </si>
  <si>
    <t>MA_07_07_CO_Recurso150</t>
  </si>
  <si>
    <t>Completa las tablas de proporcionalidad</t>
  </si>
  <si>
    <t>datos,proporción,Razón,tabla</t>
  </si>
  <si>
    <t>MA_07_07_CO_Recurso160</t>
  </si>
  <si>
    <t>Los procedimientos de resolución de proporcionalidad</t>
  </si>
  <si>
    <t>directa,inversa,problemas,proporcionalidad</t>
  </si>
  <si>
    <t>MA_07_07_CO_Recurso170</t>
  </si>
  <si>
    <t xml:space="preserve">Resuelve problemas de proporcionalidad directa entre magnitudes </t>
  </si>
  <si>
    <t>directa,problemas,proporcionalidad</t>
  </si>
  <si>
    <t>MA_07_07_CO_Recurso180</t>
  </si>
  <si>
    <t>Representación de las magnitudes directamente proporcionales</t>
  </si>
  <si>
    <t>gráfica,proporción,proporcionalidad directa,Razón</t>
  </si>
  <si>
    <t>MA_07_07_CO_Recurso190</t>
  </si>
  <si>
    <t>La escala</t>
  </si>
  <si>
    <t>constante de proporcionalidad directa.,Escala,magnitud,magnitudes directamente proporcionales</t>
  </si>
  <si>
    <t>MA_07_07_CO_Recurso200</t>
  </si>
  <si>
    <t>Aplica proporciones para calcular la escala</t>
  </si>
  <si>
    <t>escala,problema,proporción,razón,situación</t>
  </si>
  <si>
    <t>MA_07_07_CO_Recurso210</t>
  </si>
  <si>
    <t xml:space="preserve">Determina el concepto de proporcionalidad </t>
  </si>
  <si>
    <t>conceptos,Proporcionalidad</t>
  </si>
  <si>
    <t>MA_07_07_CO_Recurso220</t>
  </si>
  <si>
    <t xml:space="preserve">Refuerza tu aprendizaje: La proporcionalidad directa </t>
  </si>
  <si>
    <t>problemas,Proporcionalidad,proporcionalidad directa</t>
  </si>
  <si>
    <t>MA_07_07_CO_Recurso230</t>
  </si>
  <si>
    <t>La relación de proporcionalidad entre magnitudes</t>
  </si>
  <si>
    <t>directa,gráfica,inversa,proporcionalidad,razón</t>
  </si>
  <si>
    <t>MA_07_07_CO_Recurso240</t>
  </si>
  <si>
    <t>Completa frases de magnitudes correlacionadas</t>
  </si>
  <si>
    <t>correlación,Magnitud,magnitudes directamente correlacionadas,magnitudes inversamente correlacionadas</t>
  </si>
  <si>
    <t>MA_07_07_CO_Recurso250</t>
  </si>
  <si>
    <t>Halla la ecuación que relaciona magnitudes inversamente proporcionales</t>
  </si>
  <si>
    <t>ecuaciones de proporcionalidad,magnitudes inversamente proporcionales,magnitudes proporcionales</t>
  </si>
  <si>
    <t>MA_07_07_CO_Recurso260</t>
  </si>
  <si>
    <t>Identifica magnitudes inversamente proporcionales</t>
  </si>
  <si>
    <t>, inversamente, proporcionales,magnitudes</t>
  </si>
  <si>
    <t>MA_07_07_CO_Recurso270</t>
  </si>
  <si>
    <t>Identifica la relación de proporcionalidad</t>
  </si>
  <si>
    <t>directa,inversa,magnitud,proporcionalidad</t>
  </si>
  <si>
    <t>MA_07_07_CO_Recurso280</t>
  </si>
  <si>
    <t>Repasa los conceptos básicos de proporcionalidad</t>
  </si>
  <si>
    <t>antecedente,consecuente,proporción,proporcionalidad,proporcionalidad inversa,razón</t>
  </si>
  <si>
    <t>MA_07_07_CO_Recurso290</t>
  </si>
  <si>
    <t>Representación de las magnitudes inversamente proporcionales</t>
  </si>
  <si>
    <t>magnitudes inversamente proporcionales,magnitudes proporcionales,proporcionalidad inversa</t>
  </si>
  <si>
    <t>MA_07_07_CO_Recurso300</t>
  </si>
  <si>
    <t>Resuelve problemas de proporcionalidad inversa</t>
  </si>
  <si>
    <t>cálculo,inversa,problema,proporcionalidad</t>
  </si>
  <si>
    <t>MA_07_07_CO_Recurso310</t>
  </si>
  <si>
    <t>Resuelve el crucigrama de proporcionalidad</t>
  </si>
  <si>
    <t>magnitudes proporcionales,proporcionalidad</t>
  </si>
  <si>
    <t>MA_07_07_CO_Recurso320</t>
  </si>
  <si>
    <t>Refuerza tu aprendizaje: La proporcionalidad inversa</t>
  </si>
  <si>
    <t>magnitudes proporcionales,proporcionalidad inversa</t>
  </si>
  <si>
    <t>MA_07_07_CO_Recurso330</t>
  </si>
  <si>
    <t>Competencias: estudio de la razón entre dos casas</t>
  </si>
  <si>
    <t>antecedente,consecuente,escalas,extremos,medios,proporción,razón</t>
  </si>
  <si>
    <t>MA_07_07_CO_Recurso340</t>
  </si>
  <si>
    <t>correlación,magnitud,proporción,proporcionalidad directa,proporcionalidad inversa,Razón</t>
  </si>
  <si>
    <t>MA_07_07_CO_Recurso350</t>
  </si>
  <si>
    <t>MA_07_07_CO_Recurso360</t>
  </si>
  <si>
    <t>propiedad fundamental de las proporciones,proporción,proporcionalidad directa,proporcionalidad inversa.,Razón</t>
  </si>
  <si>
    <t>MA_07_07_CO_Recurso370</t>
  </si>
  <si>
    <t>MA_07_08_CO</t>
  </si>
  <si>
    <t>Las aplicaciones de la proporcionalidad</t>
  </si>
  <si>
    <t>Introducción a la proporcionalidad y los porcentajes</t>
  </si>
  <si>
    <t>porcentajes,proporción,proporción áurea,proporcionalidad</t>
  </si>
  <si>
    <t>MA_07_08_CO_Recurso010</t>
  </si>
  <si>
    <t>La proporcionalidad directa</t>
  </si>
  <si>
    <t>directa,proporcionalidad,regla de tres,reparto directamente proporcional</t>
  </si>
  <si>
    <t>MA_07_08_CO_Recurso020</t>
  </si>
  <si>
    <t>Resuelve situaciones de regla de tres directa</t>
  </si>
  <si>
    <t>directa,proporcionalidad,regla de tres</t>
  </si>
  <si>
    <t>MA_07_08_CO_Recurso030</t>
  </si>
  <si>
    <t>La proporcionalidad inversa</t>
  </si>
  <si>
    <t>proporcionalidad inversa,regla de tres inversa,reparto inversamente proporcional</t>
  </si>
  <si>
    <t>MA_07_08_CO_Recurso040</t>
  </si>
  <si>
    <t>Resuelve problemas aplicando regla de tres inversa</t>
  </si>
  <si>
    <t>inversa,proporcionalidad,regla de tres,regla de tres simple inversa</t>
  </si>
  <si>
    <t>MA_07_08_CO_Recurso050</t>
  </si>
  <si>
    <t>Ejercita la proporcionalidad compuesta</t>
  </si>
  <si>
    <t>problema matemático,proporcionalidad,proporcionalidad compuesta,regla de tres compuesta</t>
  </si>
  <si>
    <t>MT_09_06_05c</t>
  </si>
  <si>
    <t>MA_07_08_CO_Recurso060</t>
  </si>
  <si>
    <t>Clasifica la relación entre magnitudes</t>
  </si>
  <si>
    <t>directa,inversa,proporcionalidad,regla de tres,simple</t>
  </si>
  <si>
    <t>MA_07_08_CO_Recurso070</t>
  </si>
  <si>
    <t>Refuerza tu aprendizaje: La regla de tres</t>
  </si>
  <si>
    <t>cociente,igualdad,producto,proporción,proporcionalidad directa,proporcionalidad inversa,razón,regla de tres</t>
  </si>
  <si>
    <t>MA_07_08_CO_Recurso080</t>
  </si>
  <si>
    <t>Calcula repartos directamente proporcionales</t>
  </si>
  <si>
    <t>problema matemático,proporcionalidad,proporcionalidad directa,reparto directamente proporcional</t>
  </si>
  <si>
    <t>MT_09_06_05a</t>
  </si>
  <si>
    <t>MA_07_08_CO_Recurso090</t>
  </si>
  <si>
    <t>Practica repartos inversamente proporcionales</t>
  </si>
  <si>
    <t>problema matemático,proporcionalidad,proporcionalidad inversa,reparto inversamente proporcional</t>
  </si>
  <si>
    <t>MT_09_06_05b</t>
  </si>
  <si>
    <t>MA_07_08_CO_Recurso100</t>
  </si>
  <si>
    <t>Refuerza tu aprendizaje: Los repartos proporcionales</t>
  </si>
  <si>
    <t>proporcionalidad</t>
  </si>
  <si>
    <t>MA_07_08_CO_Recurso110</t>
  </si>
  <si>
    <t>Los porcentajes, el tanto por ciento</t>
  </si>
  <si>
    <t>aumento,porcentaje,precio,problema,rebaja</t>
  </si>
  <si>
    <t>MA_07_08_CO_Recurso120</t>
  </si>
  <si>
    <t>Calcula el total, dado el porcentaje correspondiente a un valor</t>
  </si>
  <si>
    <t>porcentaje,proporcionalidad,proporcionalidad directa,total,valor</t>
  </si>
  <si>
    <t>MA_07_08_CO_Recurso130</t>
  </si>
  <si>
    <t>Calcula el valor correspondiente a un porcentaje, dado el total</t>
  </si>
  <si>
    <t>MA_07_08_CO_Recurso140</t>
  </si>
  <si>
    <t>Relaciona afirmaciones con porcentajes</t>
  </si>
  <si>
    <t>MA_07_08_CO_Recurso150</t>
  </si>
  <si>
    <t>Los porcentajes en diferentes contextos</t>
  </si>
  <si>
    <t>porcentajes</t>
  </si>
  <si>
    <t>MA_07_08_CO_Recurso160</t>
  </si>
  <si>
    <t>Calcula porcentajes</t>
  </si>
  <si>
    <t>porcentaje,proporción,proporción directa</t>
  </si>
  <si>
    <t>MA_07_08_CO_Recurso170</t>
  </si>
  <si>
    <t>Efectúa operaciones con porcentajes y descuentos</t>
  </si>
  <si>
    <t>descuento,porcentaje,recargo,regla de tres directa</t>
  </si>
  <si>
    <t>MA_07_08_CO_Recurso180</t>
  </si>
  <si>
    <t>Resuelve problemas de encadenamiento de porcentajes</t>
  </si>
  <si>
    <t>encadenamiento de porcentajes,problemas</t>
  </si>
  <si>
    <t>MA_07_08_CO_Recurso190</t>
  </si>
  <si>
    <t>Refuerza tu aprendizaje: Los porcentajes</t>
  </si>
  <si>
    <t>cociente,igualdad,interés simple,porcentaje,producto,proporción,proporcionalidad compuesta,proporcionalidad directa,proporcionalidad inversa,razón,regla de tres,reparto</t>
  </si>
  <si>
    <t>MA_07_08_CO_Recurso200</t>
  </si>
  <si>
    <t>Calcula el interés simple</t>
  </si>
  <si>
    <t>capital,crédito,interés simple,porcentaje,proporcionalidad,tiempo</t>
  </si>
  <si>
    <t>MA_07_08_CO_Recurso210</t>
  </si>
  <si>
    <t>Practica el cálculo del interés simple</t>
  </si>
  <si>
    <t>capital final,capital inicial,interés,interés simple,rédito</t>
  </si>
  <si>
    <t>MA_07_08_CO_Recurso220</t>
  </si>
  <si>
    <t>El concepto de interés compuesto</t>
  </si>
  <si>
    <t>capital,capital final,interés,interés compuesto,interés simple,rédito,tipo de interés</t>
  </si>
  <si>
    <t>MA_07_08_CO_Recurso230</t>
  </si>
  <si>
    <t>Calcula el interés compuesto</t>
  </si>
  <si>
    <t>año,capital,interés compuesto,mes,plazo,proporcionalidad,rédito,tiempo</t>
  </si>
  <si>
    <t>MA_07_08_CO_Recurso240</t>
  </si>
  <si>
    <t>Refuerza tu aprendizaje: El interés</t>
  </si>
  <si>
    <t>banco,capital,compuesto,crédito,interés,proporcionalidad,simple</t>
  </si>
  <si>
    <t>MA_07_08_CO_Recurso250</t>
  </si>
  <si>
    <t xml:space="preserve">Competencias: aplicación de la proporcionalidad </t>
  </si>
  <si>
    <t>constante de gravitación universal,fuerza,ley de gravitación universal,Newton,proporcionalidad directa,proporcionalidad inversa</t>
  </si>
  <si>
    <t>MA_07_08_CO_Recurso260</t>
  </si>
  <si>
    <t>compuesto,directa,interés,inversa,proporcional,proporcionalidad,regla de tres,simple</t>
  </si>
  <si>
    <t>MA_07_08_CO_Recurso270</t>
  </si>
  <si>
    <t>proporcionalidad,regla de tres</t>
  </si>
  <si>
    <t>MA_07_08_CO_Recurso280</t>
  </si>
  <si>
    <t>compuesto,interés,proporción,proporcional,proporcionalidad,regla de tres,simple</t>
  </si>
  <si>
    <t>MA_07_08_CO_Recurso290</t>
  </si>
  <si>
    <t>MA_07_09_CO</t>
  </si>
  <si>
    <t>Las expresiones algebraicas</t>
  </si>
  <si>
    <t>Generaliza las secuencias</t>
  </si>
  <si>
    <t>algebraicas,expresión,expresiones,patrón,secuencia,secuencia numérica</t>
  </si>
  <si>
    <t>MA_07_09_CO_Recurso010</t>
  </si>
  <si>
    <t>Relaciona la secuencia con su patrón</t>
  </si>
  <si>
    <t>expresión algebraica,patrón,secuencia</t>
  </si>
  <si>
    <t>MA_07_09_CO_Recurso020</t>
  </si>
  <si>
    <t>Sigue patrones geométricos</t>
  </si>
  <si>
    <t>generalización,patrón,secuencia,secuencia geométrica</t>
  </si>
  <si>
    <t>MA_07_09_CO_Recurso030</t>
  </si>
  <si>
    <t>Refuerza tu aprendizaje: Los patrones</t>
  </si>
  <si>
    <t>orden,patrón,secuencia</t>
  </si>
  <si>
    <t>MA_07_09_CO_Recurso040</t>
  </si>
  <si>
    <t>constante,cuadrado,diferencia,doble,expresión algebraica,letra,mitad,número,perímetro,precio,suma,triple,valor numérico,variable</t>
  </si>
  <si>
    <t>MA_07_09_CO_Recurso050</t>
  </si>
  <si>
    <t>Identifica expresiones algebraicas</t>
  </si>
  <si>
    <t>algebraica,algebraicas,expresión,expresiones,magnitud,valor,variable</t>
  </si>
  <si>
    <t>MA_07_09_CO_Recurso060</t>
  </si>
  <si>
    <t>Expresa el lenguaje algebraico con el lenguaje común</t>
  </si>
  <si>
    <t>ecuación,lenguaje algebraico,planteamiento,primer grado,problema</t>
  </si>
  <si>
    <t>MA_07_09_CO_Recurso070</t>
  </si>
  <si>
    <t>Traduce expresiones de la vida cotidiana al lenguaje algebraico</t>
  </si>
  <si>
    <t>doble,expresión algebraica,lenguaje algebraico,lenguaje común,letra,mitad,número,signo,símbolo,triple,valor</t>
  </si>
  <si>
    <t>MA_07_09_CO_Recurso080</t>
  </si>
  <si>
    <t xml:space="preserve">Encuentra la expresión algebraica correspondiente </t>
  </si>
  <si>
    <t>coeficiente,división,doble,expresión algebraica,grado,lenguaje algebraico,monomio,multiplicación,parte literal,resta,suma,valor numérico</t>
  </si>
  <si>
    <t>MA_07_09_CO_Recurso090</t>
  </si>
  <si>
    <t>El valor numérico de una expresión algebraica</t>
  </si>
  <si>
    <t>cálculo,expresión algebraica,valor numérico</t>
  </si>
  <si>
    <t>MA_07_09_CO_Recurso100</t>
  </si>
  <si>
    <t>Halla el valor numérico de una expresión algebraica</t>
  </si>
  <si>
    <t>adición,coeficiente,división,doble,expresión algebraica,grado,lenguaje algebraico,monomio,multiplicación,parte literal,sustracción,valor numérico</t>
  </si>
  <si>
    <t>MA_07_09_CO_Recurso110</t>
  </si>
  <si>
    <t>Refuerza tu aprendizaje: Las expresiones algebraicas</t>
  </si>
  <si>
    <t>expresión algebraica,lenguaje algebraico,resultado,valor numérico</t>
  </si>
  <si>
    <t>MA_07_09_CO_Recurso120</t>
  </si>
  <si>
    <t>Los monomios</t>
  </si>
  <si>
    <t>coeficiente,grado,monomio,parte literal,variable</t>
  </si>
  <si>
    <t>MA_07_09_CO_Recurso130</t>
  </si>
  <si>
    <t xml:space="preserve">Identifica las partes de los monomios </t>
  </si>
  <si>
    <t>MA_07_09_CO_Recurso140</t>
  </si>
  <si>
    <t xml:space="preserve">Completa un texto sobre las partes de un monomio </t>
  </si>
  <si>
    <t>MA_07_09_CO_Recurso150</t>
  </si>
  <si>
    <t>Clasifica expresiones algebraicas</t>
  </si>
  <si>
    <t>binomios,Expresiones algebraicas,monomios,polinomios</t>
  </si>
  <si>
    <t>MA_07_09_CO_Recurso160</t>
  </si>
  <si>
    <t>Refuerza tu aprendizaje: Las operaciones entre monomios y binomios</t>
  </si>
  <si>
    <t>MA_07_09_CO_Recurso170</t>
  </si>
  <si>
    <t>La adición y la sustracción de monomios</t>
  </si>
  <si>
    <t>coeficiente,monomio,parte literal,resta,suma</t>
  </si>
  <si>
    <t>MA_07_09_CO_Recurso180</t>
  </si>
  <si>
    <t>Practica la adición y la sustracción de binomios</t>
  </si>
  <si>
    <t>adición,algebraicas,binomios,expresiones,polinomios,sustracción</t>
  </si>
  <si>
    <t>MA_07_09_CO_Recurso190</t>
  </si>
  <si>
    <t>Refuerza tu aprendizaje: La adición y la sustracción de binomios</t>
  </si>
  <si>
    <t>adición,binomio,expresiones algebraicas,sustracción</t>
  </si>
  <si>
    <t>MA_07_09_CO_Recurso200</t>
  </si>
  <si>
    <t>¿Qué sabes del álgebra?</t>
  </si>
  <si>
    <t>MA_07_09_CO_Recurso210</t>
  </si>
  <si>
    <t>Refuerza tu aprendizaje: Aplica la adición y la sustracción de monomios y binomios</t>
  </si>
  <si>
    <t>coeficiente,expresión algebraica,grado,lenguaje algebraico,monomio,parte literal,valor numérico</t>
  </si>
  <si>
    <t>MA_07_09_CO_Recurso220</t>
  </si>
  <si>
    <t>Competencias: juega con las expresiones algebraicas</t>
  </si>
  <si>
    <t>MA_07_09_CO_Recurso230</t>
  </si>
  <si>
    <t>adición,binomios,Expresiones algebraicas,monomios,patrones,sustracción</t>
  </si>
  <si>
    <t>MA_07_09_CO_Recurso240</t>
  </si>
  <si>
    <t>algebraicas,expresiones,variable</t>
  </si>
  <si>
    <t>MA_07_09_CO_Recurso250</t>
  </si>
  <si>
    <t>Evaluación,expresión algebraica,patrón geométrico,patrón numérico,secuencia</t>
  </si>
  <si>
    <t>MA_07_09_CO_Recurso260</t>
  </si>
  <si>
    <t>MA_07_10_CO</t>
  </si>
  <si>
    <t>Las funciones y las gráficas</t>
  </si>
  <si>
    <t>Los ejes de coordenadas</t>
  </si>
  <si>
    <t>coordenada,cuadrante,eje de abscisas,eje de ordenadas,origen de coordenadas,plano cartesiano,punto,valor</t>
  </si>
  <si>
    <t>MA_07_10_CO_Recurso010</t>
  </si>
  <si>
    <t>Conoce los elementos del plano cartesiano</t>
  </si>
  <si>
    <t>abscisa,cartesiano,coordenada,coordenada cartesiana,cuadrante,eje,gráfica,ordenada,origen de coordenadas,plano,plano cartesiano</t>
  </si>
  <si>
    <t>MA_07_10_CO_Recurso020</t>
  </si>
  <si>
    <t>Clasifica puntos del plano cartesiano</t>
  </si>
  <si>
    <t>MA_07_10_CO_Recurso030</t>
  </si>
  <si>
    <t>Refuerza tu aprendizaje: El plano cartesiano y sus elementos</t>
  </si>
  <si>
    <t>abscisa,cartesiano,coordenada,coordenada cartesiana,cuadrante,eje,eje de coordenadas,gráfica,ordenada,origen de coordenadas,plano,plano cartesiano,valor</t>
  </si>
  <si>
    <t>MA_07_10_CO_Recurso040</t>
  </si>
  <si>
    <t>¿Qué es una función?</t>
  </si>
  <si>
    <t>correspondencia,función,variable dependiente,variable independiente</t>
  </si>
  <si>
    <t>MA_07_10_CO_Recurso050</t>
  </si>
  <si>
    <t>Encuentra la fórmula de la función</t>
  </si>
  <si>
    <t>fórmula,función,tabla de valores</t>
  </si>
  <si>
    <t>MA_07_10_CO_Recurso060</t>
  </si>
  <si>
    <t>Calcula los valores de una función</t>
  </si>
  <si>
    <t>MA_07_10_CO_Recurso070</t>
  </si>
  <si>
    <t>Refuerza tu aprendizaje: El concepto de función</t>
  </si>
  <si>
    <t>función,valor,variable,variable dependiente,variable independiente</t>
  </si>
  <si>
    <t>MA_07_10_CO_Recurso080</t>
  </si>
  <si>
    <t>Determina las coordenadas de un punto que pertenece a una función</t>
  </si>
  <si>
    <t>coordenada,función,punto</t>
  </si>
  <si>
    <t>MA_07_10_CO_Recurso090</t>
  </si>
  <si>
    <t>Halla la fórmula a partir de las coordenadas y la pendiente</t>
  </si>
  <si>
    <t>coordenada,fórmula,función,lineal,pendiente,punto</t>
  </si>
  <si>
    <t>MA_07_10_CO_Recurso100</t>
  </si>
  <si>
    <t>Comprueba si un punto pertenece a una función</t>
  </si>
  <si>
    <t>función,punto</t>
  </si>
  <si>
    <t>MA_07_10_CO_Recurso110</t>
  </si>
  <si>
    <t>Gráficas y tablas de valores</t>
  </si>
  <si>
    <t>enunciado,fórmula,función,gráfica,punto,recta,tabla de valores,triple</t>
  </si>
  <si>
    <t>MA_07_10_CO_Recurso120</t>
  </si>
  <si>
    <t>La representación de funciones con GeoGebra</t>
  </si>
  <si>
    <t>fórmula,función,GeoGebra,gráfica,pendiente,punto,recta,representación</t>
  </si>
  <si>
    <t>MA_07_10_CO_Recurso130</t>
  </si>
  <si>
    <t>Interpreta las gráficas de funciones</t>
  </si>
  <si>
    <t>función,gráfica,interpretación de una gráfica</t>
  </si>
  <si>
    <t>MA_07_10_CO_Recurso140</t>
  </si>
  <si>
    <t xml:space="preserve">Encuentra la fórmula de una función a partir de su gráfica </t>
  </si>
  <si>
    <t>fórmula,función,gráfica,recta</t>
  </si>
  <si>
    <t>MA_07_10_CO_Recurso150</t>
  </si>
  <si>
    <t>Refuerza tu aprendizaje: La representación de funciones</t>
  </si>
  <si>
    <t>abscisa,cartesiano,coordenada,coordenada cartesiana,cuadrante,eje,función,gráfica,ordenada,origen de coordenadas,plano,plano cartesiano,representación</t>
  </si>
  <si>
    <t>MA_07_10_CO_Recurso160</t>
  </si>
  <si>
    <t>Resuelve problemas de aplicación mediante funciones</t>
  </si>
  <si>
    <t>enunciado,fórmula,función,problema de aplicación</t>
  </si>
  <si>
    <t>MA_07_10_CO_Recurso170</t>
  </si>
  <si>
    <t>Refuerza tu aprendizaje: Resolución de problemas con funciones</t>
  </si>
  <si>
    <t>función,problema,variable</t>
  </si>
  <si>
    <t>MA_07_10_CO_Recurso180</t>
  </si>
  <si>
    <t>Competencias: las funciones para modelar situaciones</t>
  </si>
  <si>
    <t xml:space="preserve"> análisis,Función,representación,situación problema</t>
  </si>
  <si>
    <t>MA_07_10_CO_Recurso190</t>
  </si>
  <si>
    <t>actividades,Banco,funciones,gráficas</t>
  </si>
  <si>
    <t>MA_07_10_CO_Recurso200</t>
  </si>
  <si>
    <t xml:space="preserve"> conceptual, funciones, gráficas,mapa</t>
  </si>
  <si>
    <t>MA_07_10_CO_Recurso210</t>
  </si>
  <si>
    <t xml:space="preserve"> funciones, gráficas,Evaluación</t>
  </si>
  <si>
    <t>MA_07_10_CO_Recurso220</t>
  </si>
  <si>
    <t>MA_07_11_CO</t>
  </si>
  <si>
    <t>Longitudes y áreas</t>
  </si>
  <si>
    <t>La historia de los sistemas de medida de longitud</t>
  </si>
  <si>
    <t>el metro,unidades de longitud,unidades de medida</t>
  </si>
  <si>
    <t>MA_07_11_CO_Recurso010</t>
  </si>
  <si>
    <t>Equivalencia entre las unidades de longitud del sistema métrico</t>
  </si>
  <si>
    <t>conversión,Sistema Métrico Decimal</t>
  </si>
  <si>
    <t>MA_07_11_CO_Recurso020</t>
  </si>
  <si>
    <t>Convierte unidades de longitud del sistema métrico</t>
  </si>
  <si>
    <t>MA_07_11_CO_Recurso030</t>
  </si>
  <si>
    <t>Ordena medidas de longitud del sistema métrico</t>
  </si>
  <si>
    <t>MA_07_11_CO_Recurso040</t>
  </si>
  <si>
    <t xml:space="preserve">Opera con medidas de longitud del sistema métrico </t>
  </si>
  <si>
    <t>MA_07_11_CO_Recurso050</t>
  </si>
  <si>
    <t>Historia y uso del sistema de medida inglés</t>
  </si>
  <si>
    <t>sistema inglés,Unidades métricas de longitud</t>
  </si>
  <si>
    <t>MA_07_11_CO_Recurso060</t>
  </si>
  <si>
    <t>Convierte y ordena unidades del sistema inglés</t>
  </si>
  <si>
    <t>sistema Inglés,Unidades de longitud</t>
  </si>
  <si>
    <t>MA_07_11_CO_Recurso070</t>
  </si>
  <si>
    <t>El perímetro de figuras planas</t>
  </si>
  <si>
    <t>circunferencia,longitud,perímetro,polígonos</t>
  </si>
  <si>
    <t>MA_07_11_CO_Recurso080</t>
  </si>
  <si>
    <t>Calcula perímetros</t>
  </si>
  <si>
    <t>Perímetro,unidades de longitud</t>
  </si>
  <si>
    <t>MA_07_11_CO_Recurso090</t>
  </si>
  <si>
    <t>Refuerza tu aprendizaje: Las unidades métricas de longitud</t>
  </si>
  <si>
    <t>perímetro,sistema inglés,Unidades de longitud</t>
  </si>
  <si>
    <t>MA_07_11_CO_Recurso100</t>
  </si>
  <si>
    <t>Las áreas y sus unidades</t>
  </si>
  <si>
    <t>Área,conversión de unidades,conversiones,interactivo</t>
  </si>
  <si>
    <t>MA_07_11_CO_Recurso110</t>
  </si>
  <si>
    <t>Conversión y orden de unidades de área</t>
  </si>
  <si>
    <t>Áreas,conversión,unidades de medida</t>
  </si>
  <si>
    <t>MA_07_11_CO_Recurso120</t>
  </si>
  <si>
    <t>Conversión de unidades agrarias</t>
  </si>
  <si>
    <t>conversión,unidad,unidades agrarias</t>
  </si>
  <si>
    <t>MA_07_11_CO_Recurso130</t>
  </si>
  <si>
    <t>Refuerza tu aprendizaje: Las unidades métricas de área</t>
  </si>
  <si>
    <t xml:space="preserve"> áreas, métrico,conversión de unidades,sistema</t>
  </si>
  <si>
    <t>MA_07_11_CO_Recurso140</t>
  </si>
  <si>
    <t>Los cuadriláteros y sus áreas</t>
  </si>
  <si>
    <t>áreas,Cuadriláteros</t>
  </si>
  <si>
    <t>MA_07_11_CO_Recurso150</t>
  </si>
  <si>
    <t>Calcula áreas de rectángulos</t>
  </si>
  <si>
    <t>áreas,rectángulos,unidades de medida</t>
  </si>
  <si>
    <t>MA_07_11_CO_Recurso160</t>
  </si>
  <si>
    <t>Calcula áreas de rombos y romboides</t>
  </si>
  <si>
    <t>áreas,romboides,Rombos</t>
  </si>
  <si>
    <t>MA_07_11_CO_Recurso170</t>
  </si>
  <si>
    <t>Calcula áreas de trapecios</t>
  </si>
  <si>
    <t>áreas,figuras,trapecios</t>
  </si>
  <si>
    <t>MA_07_11_CO_Recurso180</t>
  </si>
  <si>
    <t>Refuerza tu aprendizaje: El área de cuadriláteros</t>
  </si>
  <si>
    <t>áreas,cuadriláteros,figuras geométricas</t>
  </si>
  <si>
    <t>MA_07_11_CO_Recurso190</t>
  </si>
  <si>
    <t>El teorema de Pitágoras</t>
  </si>
  <si>
    <t>Pitágoras,teorema,triángulos</t>
  </si>
  <si>
    <t>MA_07_11_CO_Recurso200</t>
  </si>
  <si>
    <t>Aplica el teorema de Pitágoras</t>
  </si>
  <si>
    <t>teorema de Pitágoras,Triágulos rectángulos</t>
  </si>
  <si>
    <t>MA_07_11_CO_Recurso210</t>
  </si>
  <si>
    <t>Calcula áreas de triángulos</t>
  </si>
  <si>
    <t>área,cálculo,triángulo</t>
  </si>
  <si>
    <t>MA_07_11_CO_Recurso220</t>
  </si>
  <si>
    <t>Resuelve situaciones de áreas de triángulos y cuadrilateros</t>
  </si>
  <si>
    <t>área,cuadrado,lado,rectángulo,teorema de Pitágoras,triángulo,triángulo rectángulo</t>
  </si>
  <si>
    <t>MA_07_11_CO_Recurso230</t>
  </si>
  <si>
    <t>Refuerza tu aprendizaje: Las áreas de los triángulos</t>
  </si>
  <si>
    <t>área,figura plana,triángulo</t>
  </si>
  <si>
    <t>MA_07_11_CO_Recurso240</t>
  </si>
  <si>
    <t>Los polígonos y sus áreas</t>
  </si>
  <si>
    <t xml:space="preserve"> propiedades,áreas,polígonos</t>
  </si>
  <si>
    <t>MA_07_11_CO_Recurso250</t>
  </si>
  <si>
    <t>Deduce las fórmulas de áreas de polígonos</t>
  </si>
  <si>
    <t>área,fórmula,polígono</t>
  </si>
  <si>
    <t>MA_07_11_CO_Recurso260</t>
  </si>
  <si>
    <t>Calcula áreas de polígonos regulares</t>
  </si>
  <si>
    <t>área,cálculo,figura plana,perímetro</t>
  </si>
  <si>
    <t>Mt_9_1</t>
  </si>
  <si>
    <t>MA_07_11_CO_Recurso270</t>
  </si>
  <si>
    <t>Calcula áreas de polígonos irregulares</t>
  </si>
  <si>
    <t>área,polígono irregular</t>
  </si>
  <si>
    <t>MA_07_11_CO_Recurso280</t>
  </si>
  <si>
    <t>Resuelve ejercicios de áreas de polígonos</t>
  </si>
  <si>
    <t>área,cálculo,figura plana,figura poligonal,polígono</t>
  </si>
  <si>
    <t>MA_07_11_CO_Recurso290</t>
  </si>
  <si>
    <t>Calcula áreas de polígonos</t>
  </si>
  <si>
    <t>área,hexágono regular,pentágono,polígono irregular,rectángulo,trapecio,triángulo</t>
  </si>
  <si>
    <t>MA_07_11_CO_Recurso300</t>
  </si>
  <si>
    <t>Refuerza tu aprendizaje: El área de polígonos</t>
  </si>
  <si>
    <t>área,figura plana,hexágono,pentágono,polígono</t>
  </si>
  <si>
    <t>MA_07_11_CO_Recurso310</t>
  </si>
  <si>
    <t>Deducción del área del círculo</t>
  </si>
  <si>
    <t>área,círculo,deducción</t>
  </si>
  <si>
    <t>MA_07_11_CO_Recurso320</t>
  </si>
  <si>
    <t>Calcula áreas planas circulares</t>
  </si>
  <si>
    <t>área,cálculo,figura circular,figura plana,polígono regular</t>
  </si>
  <si>
    <t>MA_07_11_CO_Recurso330</t>
  </si>
  <si>
    <t>Figuras circulares y sus áreas</t>
  </si>
  <si>
    <t>áreas,figuras circulares</t>
  </si>
  <si>
    <t>MA_07_11_CO_Recurso340</t>
  </si>
  <si>
    <t>Deduce áreas planas circulares</t>
  </si>
  <si>
    <t>área,cálculo,círculo,corona circular,radio</t>
  </si>
  <si>
    <t>MA_07_11_CO_Recurso350</t>
  </si>
  <si>
    <t>Identifica fórmulas de áreas de figuras circulares</t>
  </si>
  <si>
    <t>área,cálculo,figura circular,fórmula</t>
  </si>
  <si>
    <t>MA_07_11_CO_Recurso360</t>
  </si>
  <si>
    <t>Calcula el área de regiones circulares</t>
  </si>
  <si>
    <t>MA_07_11_CO_Recurso370</t>
  </si>
  <si>
    <t>Averigua áreas de sectores circulares</t>
  </si>
  <si>
    <t>ángulo,área,cálculo,circunferencia,radio,sector circular</t>
  </si>
  <si>
    <t>MA_07_11_CO_Recurso380</t>
  </si>
  <si>
    <t>Deduce áreas de regiones sombreadas</t>
  </si>
  <si>
    <t>área,ecuación,figura plana,primer grado,problema</t>
  </si>
  <si>
    <t>MA_07_11_CO_Recurso390</t>
  </si>
  <si>
    <t>Refuerza tu aprendizaje: El área del círculo</t>
  </si>
  <si>
    <t>área,círculo,diámetro,figura circular,radio,sector circular</t>
  </si>
  <si>
    <t>MA_07_11_CO_Recurso400</t>
  </si>
  <si>
    <t>Competencias: construcción de un triángulo</t>
  </si>
  <si>
    <t>cateto,compás,construcción,hipotenusa,lado,Pitágoras,segmento,teorema de Pitágoras,triángulo</t>
  </si>
  <si>
    <t>MA_07_11_CO_Recurso410</t>
  </si>
  <si>
    <t>Competencias: cálculo del perímetro y área de un rectángulo</t>
  </si>
  <si>
    <t>área,diagonal,lado,perímetro,rectángulo,teorema de Pitágoras</t>
  </si>
  <si>
    <t>MA_07_11_CO_Recurso420</t>
  </si>
  <si>
    <t>área,círculo,circunferencia,cuadrilátero,longitud,polígono</t>
  </si>
  <si>
    <t>MA_07_11_CO_Recurso430</t>
  </si>
  <si>
    <t>conceptual,mapa</t>
  </si>
  <si>
    <t>MA_07_11_CO_Recurso440</t>
  </si>
  <si>
    <t>áreas,evaluación,longitudes</t>
  </si>
  <si>
    <t>MA_07_11_CO_Recurso450</t>
  </si>
  <si>
    <t>MA_07_12_CO</t>
  </si>
  <si>
    <t>La semejanza</t>
  </si>
  <si>
    <t>La semejanza geométrica</t>
  </si>
  <si>
    <t>ampliación,congruencia,reducción,semejanza</t>
  </si>
  <si>
    <t>MA_07_12_CO_Recurso010</t>
  </si>
  <si>
    <t>Refuerza tu aprendizaje: El concepto de semejanza</t>
  </si>
  <si>
    <t>figuras,forma,semejanza,tamaño</t>
  </si>
  <si>
    <t>MA_07_12_CO_Recurso020</t>
  </si>
  <si>
    <t>Segmentos proporcionales</t>
  </si>
  <si>
    <t>interactivo,proporción,Razón,segmentos proporcionales</t>
  </si>
  <si>
    <t>MA_07_12_CO_Recurso030</t>
  </si>
  <si>
    <t>Identifica segmentos proporcionales</t>
  </si>
  <si>
    <t>proporcionalidad,razón,segmentos</t>
  </si>
  <si>
    <t>MA_07_12_CO_Recurso040</t>
  </si>
  <si>
    <t>Refuerza tu aprendizaje: La proporcionalidad de segmentos</t>
  </si>
  <si>
    <t>figura geométrica,longitud,proporcionalidad,proporcionalidad geométrica,segmento,semejanza</t>
  </si>
  <si>
    <t>MA_07_12_CO_Recurso050</t>
  </si>
  <si>
    <t>La semejanza en nuestro entorno</t>
  </si>
  <si>
    <t>concepto,entorno,figura,geométrica,proporcionalidad,semejanza</t>
  </si>
  <si>
    <t>MA_07_12_CO_Recurso060</t>
  </si>
  <si>
    <t>La semejanza de polígonos</t>
  </si>
  <si>
    <t>Ángulos,congruencia,Figuras geométricas,Polígonos,Proporcionalidad,razón de semejanza,Semejanza</t>
  </si>
  <si>
    <t>MA_07_12_CO_Recurso070</t>
  </si>
  <si>
    <t>Entiende la semejanza de figuras</t>
  </si>
  <si>
    <t>ángulo,figura,geométrica,lado,plana,proporcionalidad,razón,semejanza</t>
  </si>
  <si>
    <t>MA_07_12_CO_Recurso080</t>
  </si>
  <si>
    <t>Identifica triángulos semejantes</t>
  </si>
  <si>
    <t>figura geométrica,figura semejante,forma geométrica,igualdad,proporcionalidad geométrica,semejanza geométrica</t>
  </si>
  <si>
    <t>MA_07_12_CO_Recurso090</t>
  </si>
  <si>
    <t>La razón de semejanza en los polígonos</t>
  </si>
  <si>
    <t>Polígonos,Razón de semejanza.,Semejanza</t>
  </si>
  <si>
    <t>MA_07_12_CO_Recurso100</t>
  </si>
  <si>
    <t>Polígonos semejantes y su razón de semejanza</t>
  </si>
  <si>
    <t>polígonos,proporcionalidad,razón,semejanza</t>
  </si>
  <si>
    <t>MA_07_12_CO_Recurso110</t>
  </si>
  <si>
    <t>Calcula usando la razón de semejanza</t>
  </si>
  <si>
    <t>cálculo,figura,geométrica,longitud,medida,proporcionalidad,razón,semejanza</t>
  </si>
  <si>
    <t>MA_07_12_CO_Recurso120</t>
  </si>
  <si>
    <t>Practica la semejanza de triángulos</t>
  </si>
  <si>
    <t>ángulo,criterio,geométrica,lado,proporcionalidad,semejanza,triángulo</t>
  </si>
  <si>
    <t>MA_07_12_CO_Recurso130</t>
  </si>
  <si>
    <t>Resuelve problemas de proporcionalidad geométrica</t>
  </si>
  <si>
    <t>altura,distancia,figura,geométrica,lado,longitud,proporcionalidad,razón,semejanza,Tales,Thales</t>
  </si>
  <si>
    <t>MA_07_12_CO_Recurso140</t>
  </si>
  <si>
    <t>La relación entre perímetros y áreas de polígonos semejantes</t>
  </si>
  <si>
    <t>áreas,perímetros,Semejanza</t>
  </si>
  <si>
    <t>MA_07_12_CO_Recurso150</t>
  </si>
  <si>
    <t>Usa la relación entre los perímetros de polígonos semejantes</t>
  </si>
  <si>
    <t>perímetro,polígonos,proporcionalidad,semejanza</t>
  </si>
  <si>
    <t>MA_07_12_CO_Recurso160</t>
  </si>
  <si>
    <t>Usa la relación del área de polígonos semejantes</t>
  </si>
  <si>
    <t>área,Polígonos semejantes,razón</t>
  </si>
  <si>
    <t>MA_07_12_CO_Recurso170</t>
  </si>
  <si>
    <t>Calcula el perímetro y el área de polígonos semejantes</t>
  </si>
  <si>
    <t>área,cálculo,perímetro,polígono,proporcionalidad,razón,semejante</t>
  </si>
  <si>
    <t>MA_07_12_CO_Recurso180</t>
  </si>
  <si>
    <t>Practica perímetros y áreas de polígonos semejantes</t>
  </si>
  <si>
    <t>altura,área,base,perímetro,polígono,razón de semejanza</t>
  </si>
  <si>
    <t>MA_07_12_CO_Recurso190</t>
  </si>
  <si>
    <t>Refuerza tu aprendizaje: Las figuras semejantes</t>
  </si>
  <si>
    <t>Figuras geométricas,proporcionalidad.,semejanza</t>
  </si>
  <si>
    <t>MA_07_12_CO_Recurso200</t>
  </si>
  <si>
    <t>Calcula medidas utilizando escalas</t>
  </si>
  <si>
    <t>ampliación,dibujo,escala,geométrica,mapa,medida,plano,proporcionalidad,real,reducción</t>
  </si>
  <si>
    <t>MA_07_12_CO_Recurso210</t>
  </si>
  <si>
    <t>Calcula longitudes en escala y por semejanza</t>
  </si>
  <si>
    <t>escala,medida real,proporción,razón</t>
  </si>
  <si>
    <t>MA_07_12_CO_Recurso220</t>
  </si>
  <si>
    <t>La construcción de figuras semejantes por proyección</t>
  </si>
  <si>
    <t>construcción,figura,geométrica,plana,proporcionalidad,proyección,semejante</t>
  </si>
  <si>
    <t>MA_07_12_CO_Recurso230</t>
  </si>
  <si>
    <t>Proyecciones y la razón de semejanza</t>
  </si>
  <si>
    <t xml:space="preserve"> proyección, semejanza,figuras,razón</t>
  </si>
  <si>
    <t>MA_07_12_CO_Recurso240</t>
  </si>
  <si>
    <t>Refuerza tu aprendizaje: La construcción de figuras semejantes</t>
  </si>
  <si>
    <t>altura,escala,figura geométrica,lado,longitud,medida,proporcionalidad geométrica,razón,semejanza,Tales,triángulo</t>
  </si>
  <si>
    <t>MA_07_12_CO_Recurso250</t>
  </si>
  <si>
    <t>Competencias: resuelve problemas sobre figuras semejantes</t>
  </si>
  <si>
    <t>criterios,Semejanza</t>
  </si>
  <si>
    <t>MA_07_12_CO_Recurso260</t>
  </si>
  <si>
    <t>Proyecto: ampliación y reducción de figuras planas</t>
  </si>
  <si>
    <t>homotecias,Semejanza</t>
  </si>
  <si>
    <t>MA_07_12_CO_Recurso270</t>
  </si>
  <si>
    <t xml:space="preserve"> polígonos, propiedades,figuras,semejanza</t>
  </si>
  <si>
    <t>MA_07_12_CO_Recurso280</t>
  </si>
  <si>
    <t>MA_07_12_CO_Recurso290</t>
  </si>
  <si>
    <t>Evaluación,proporcionalidad,semejanza</t>
  </si>
  <si>
    <t>MA_07_12_CO_Recurso300</t>
  </si>
  <si>
    <t>MA_07_13_CO</t>
  </si>
  <si>
    <t>Los poliedros y los cuerpos redondos</t>
  </si>
  <si>
    <t>Conoce los poliedros</t>
  </si>
  <si>
    <t>arista,cara,cuerpo geométrico,poliedro,polígono,vértice</t>
  </si>
  <si>
    <t>MA_07_13_CO_Recurso010</t>
  </si>
  <si>
    <t>¿Qué sabes de los poliedros?</t>
  </si>
  <si>
    <t>ángulo diedro,ángulo poliedro,arista,cara,intersección,plana,poliedro,polígono,vértice</t>
  </si>
  <si>
    <t>MA_07_13_CO_Recurso020</t>
  </si>
  <si>
    <t>Refuerza tu aprendizaje: Los poliedros</t>
  </si>
  <si>
    <t>cuerpo geométrico,poliedro</t>
  </si>
  <si>
    <t>MA_07_13_CO_Recurso030</t>
  </si>
  <si>
    <t>Los poliedros cóncavos y convexos</t>
  </si>
  <si>
    <t xml:space="preserve"> poliedros convexos, regulares e irregulares,Poliedros,poliedros cóncavos</t>
  </si>
  <si>
    <t>MA_07_13_CO_Recurso040</t>
  </si>
  <si>
    <t>Clasifica poliedros</t>
  </si>
  <si>
    <t>cóncavos,convexos,poliedros</t>
  </si>
  <si>
    <t>MA_07_13_CO_Recurso050</t>
  </si>
  <si>
    <t xml:space="preserve">Los prismas </t>
  </si>
  <si>
    <t>altura,base,cara lateral,cuadragonal,cubo,hexagonal,oblicuo,ortoedro,paralelepípedo,paralelogramo,pentagonal,polígono,prisma,recto,triangular</t>
  </si>
  <si>
    <t>MA_07_13_CO_Recurso060</t>
  </si>
  <si>
    <t>Reconoce conceptos sobre prismas</t>
  </si>
  <si>
    <t xml:space="preserve"> primas,área lateral,área total,características y definiciones,Superficie</t>
  </si>
  <si>
    <t>MA_07_13_CO_Recurso070</t>
  </si>
  <si>
    <t>Las pirámides</t>
  </si>
  <si>
    <t>altura,apotema,base,cara lateral,cuadrangular,cúspide,hexagonal,pentagonal,pirámide,pirámide regular,triangular,triángulo,vértice</t>
  </si>
  <si>
    <t>MA_07_13_CO_Recurso080</t>
  </si>
  <si>
    <t>Calcula área de pirámides</t>
  </si>
  <si>
    <t>apotema,Áreas,pirámide,polígono</t>
  </si>
  <si>
    <t>MA_07_13_CO_Recurso090</t>
  </si>
  <si>
    <t>Los poliedros regulares</t>
  </si>
  <si>
    <t>arista,cara,cubo,dodecaedro,icosaedro,octaedro,poliedro,polígono,regular,tetraedro,vértice</t>
  </si>
  <si>
    <t>MA_07_13_CO_Recurso100</t>
  </si>
  <si>
    <t>Relaciona cada poliedro con su área</t>
  </si>
  <si>
    <t>área,clasificación,poliedro</t>
  </si>
  <si>
    <t>MA_07_13_CO_Recurso110</t>
  </si>
  <si>
    <t>Refuerza tu aprendizaje: Los tipos de poliedros</t>
  </si>
  <si>
    <t>altura,apotema,arista,base,cara,cara lateral,cóncavo,convexo,cubo,cuerpo geométrico,cúspide,dodecaedro,Euler,hexagonal,icosaedro,oblicuo,octaedro,ortoedro,paralelepípedo,paralelogramo,pentagonal,pirámide,poliedro,polígono,prisma,recto,regular,teorema,tetraedro,triangular,triángulo,vértice</t>
  </si>
  <si>
    <t>MA_07_13_CO_Recurso120</t>
  </si>
  <si>
    <t>La relación de Euler</t>
  </si>
  <si>
    <t>arista,cara teorema,convexo,dodecaedro,Euler,fórmula,icosaedro,poliedro,prisma,vértice</t>
  </si>
  <si>
    <t>MA_07_13_CO_Recurso130</t>
  </si>
  <si>
    <t>Identifica poliedros</t>
  </si>
  <si>
    <t>dodecaedro,icosaedro,octoedro,pirámide,poliedro,prisma,tetraedro</t>
  </si>
  <si>
    <t>MA_07_13_CO_Recurso140</t>
  </si>
  <si>
    <t>Lo que debes recordar sobre los poliedros</t>
  </si>
  <si>
    <t>arista,cara,cóncavo,cubo,dodecaedro,Euler,icosaedro,octaedro,pirámide,poliedro,prisma,regular,vértice</t>
  </si>
  <si>
    <t>MA_07_13_CO_Recurso150</t>
  </si>
  <si>
    <t>Refuerza tu aprendizaje: La relación de Euler</t>
  </si>
  <si>
    <t>arista,cara,Euler,poliedro,vértices</t>
  </si>
  <si>
    <t>MA_07_13_CO_Recurso160</t>
  </si>
  <si>
    <t>Los cuerpos de revolución en nuestro entorno</t>
  </si>
  <si>
    <t>cuerpo,entorno,geométrico,objeto,redondo,revolución</t>
  </si>
  <si>
    <t>MA_07_13_CO_Recurso170</t>
  </si>
  <si>
    <t>Obtención y desarrollo de cuerpos de revolución</t>
  </si>
  <si>
    <t>cilindro,cono,cuerpo geométrico,desarrollo,esfera,generatriz,revolución</t>
  </si>
  <si>
    <t>MA_07_13_CO_Recurso180</t>
  </si>
  <si>
    <t>Reconoce qué objeto o cuerpo se genera</t>
  </si>
  <si>
    <t>cuerpo geométrico,eje,figura,geometría,giro,objeto,plana,redondo,revolución</t>
  </si>
  <si>
    <t>MA_07_13_CO_Recurso190</t>
  </si>
  <si>
    <t>Asocia definiciones de cuerpos de revolución</t>
  </si>
  <si>
    <t>cilindro,cono,cuerpo,esfera,geométrico,hiperboloide,paraboloide,revolución,toro,truncado</t>
  </si>
  <si>
    <t>MA_07_13_CO_Recurso200</t>
  </si>
  <si>
    <t>Refuerza tu aprendizaje: Generación de los cuerpos de revolución</t>
  </si>
  <si>
    <t>área,cilindro,cono,cuerpo,elemento,esfera,generación,geométrico,obtención,revolución</t>
  </si>
  <si>
    <t>MA_07_13_CO_Recurso210</t>
  </si>
  <si>
    <t>Identifica los elementos del cilindro y el cono</t>
  </si>
  <si>
    <t>altura,cilindro,cono,cuerpo de revolución,cuerpo geométrico,elemento,generatriz,radio,vértice</t>
  </si>
  <si>
    <t>MA_07_13_CO_Recurso220</t>
  </si>
  <si>
    <t>El cálculo de área de cuerpos de revolución</t>
  </si>
  <si>
    <t>cono,cono truncado y cilindro,Cuerpos de revolución</t>
  </si>
  <si>
    <t>MA_07_13_CO_Recurso230</t>
  </si>
  <si>
    <t>Calcula el área de cilindros y conos</t>
  </si>
  <si>
    <t>área,cilindro,cono,cuerpo de revolución,cuerpo geométrico,superficie</t>
  </si>
  <si>
    <t>MA_07_13_CO_Recurso240</t>
  </si>
  <si>
    <t>Resuelve problemas sobre cilindros y conos</t>
  </si>
  <si>
    <t>altura,área lateral,cilindro,cono,diámetro,generatriz,radio</t>
  </si>
  <si>
    <t>MA_07_13_CO_Recurso250</t>
  </si>
  <si>
    <t>Refuerza tu aprendizaje: El cilindro y el cono</t>
  </si>
  <si>
    <t>altura,área,cilindro,cono,generatriz</t>
  </si>
  <si>
    <t>MA_07_13_CO_Recurso260</t>
  </si>
  <si>
    <t>Identifica los elementos de la esfera</t>
  </si>
  <si>
    <t>centro,cuerpo de revolución,cuerpo geométrico,eje,elemento,esfera,generatriz,polo,radio</t>
  </si>
  <si>
    <t>MA_07_13_CO_Recurso270</t>
  </si>
  <si>
    <t>Refuerza tu aprendizaje: La esfera</t>
  </si>
  <si>
    <t>área,cuerpo,esfera,geométrico,revolución</t>
  </si>
  <si>
    <t>MA_07_13_CO_Recurso280</t>
  </si>
  <si>
    <t>Competencias: estudio de los elementos del prisma y la pirámide</t>
  </si>
  <si>
    <t>altura,arista básica,arista lateral,cara lateral,caras laterales,poliedro,polígono de la base</t>
  </si>
  <si>
    <t>MA_07_13_CO_Recurso290</t>
  </si>
  <si>
    <t>Competencias: desarrollo de los cuerpos de revolución</t>
  </si>
  <si>
    <t>cilindro,cono,cuerpo de revolución,desarrollo plano,procedimiento</t>
  </si>
  <si>
    <t>MA_07_13_CO_Recurso300</t>
  </si>
  <si>
    <t>área,cuerpos en revolución,fórmulas,poliedros,volumen</t>
  </si>
  <si>
    <t>MA_07_13_CO_Recurso310</t>
  </si>
  <si>
    <t>MA_07_13_CO_Recurso320</t>
  </si>
  <si>
    <t>ángulos,área,características,evaluación,poliedros,prismas,volumen</t>
  </si>
  <si>
    <t>MA_07_13_CO_Recurso330</t>
  </si>
  <si>
    <t>MA_07_14_CO</t>
  </si>
  <si>
    <t>Probabilidad y estadística</t>
  </si>
  <si>
    <t>La estadística y sus elementos</t>
  </si>
  <si>
    <t>estadística,muestra,población,variables</t>
  </si>
  <si>
    <t>MA_07_14_CO_Recurso010</t>
  </si>
  <si>
    <t>Identifica población, muestra y variables</t>
  </si>
  <si>
    <t>cualitativa,cuantitativa,estudio,muestra,población,variables</t>
  </si>
  <si>
    <t>MA_07_14_CO_Recurso020</t>
  </si>
  <si>
    <t>Determina población y muestra</t>
  </si>
  <si>
    <t>estudio estadistico,muestra,población</t>
  </si>
  <si>
    <t>MA_07_14_CO_Recurso030</t>
  </si>
  <si>
    <t>Determina el tipo de variable</t>
  </si>
  <si>
    <t>continua,cualitativa,cuantitativa,discreta,variable</t>
  </si>
  <si>
    <t>MA_07_14_CO_Recurso040</t>
  </si>
  <si>
    <t>Repasa conceptos estadísticos</t>
  </si>
  <si>
    <t>continua,cualitativa,cuantitativa,discreta,estadística,muestra,población,variable</t>
  </si>
  <si>
    <t>MA_07_14_CO_Recurso050</t>
  </si>
  <si>
    <t>Refuerza tu aprendizaje: La estadística</t>
  </si>
  <si>
    <t>cualitativa,cuantitativa,estadística,estudio,muestra,población,variables</t>
  </si>
  <si>
    <t>MA_07_14_CO_Recurso060</t>
  </si>
  <si>
    <t>Tipos y tablas de frecuencias estadísticas</t>
  </si>
  <si>
    <t>absoluta,frecuencia,porcentual,relativa</t>
  </si>
  <si>
    <t>MA_07_14_CO_Recurso070</t>
  </si>
  <si>
    <t>Halla la frecuencia absoluta de los datos</t>
  </si>
  <si>
    <t>estadística,frecuencia absoluta,frecuencia acumulada,frecuencia relativa,variables cuantitativas</t>
  </si>
  <si>
    <t>MA_07_14_CO_Recurso080</t>
  </si>
  <si>
    <t xml:space="preserve">Determina la frecuencia relativa </t>
  </si>
  <si>
    <t>datos,estadística,frecuencia relativa,variables</t>
  </si>
  <si>
    <t>MA_07_14_CO_Recurso090</t>
  </si>
  <si>
    <t>Calcula las frecuencias</t>
  </si>
  <si>
    <t>absoluta,absoluta acumulada,absoluta relativa,acumulada,frecuencia,relativa</t>
  </si>
  <si>
    <t>MA_07_14_CO_Recurso100</t>
  </si>
  <si>
    <t>Refuerza tu aprendizaje: Las tablas de frecuencia</t>
  </si>
  <si>
    <t>frecuencia absoluta,frecuencia acumulada,frecuencia relativa,porcentaje,tablas de frecuencia,variables</t>
  </si>
  <si>
    <t>MA_07_14_CO_Recurso110</t>
  </si>
  <si>
    <t>Diagrama circular,diagrama de barras,pictograma,polígono de frecuencias</t>
  </si>
  <si>
    <t>MA_07_14_CO_Recurso120</t>
  </si>
  <si>
    <t>Analiza un pictograma</t>
  </si>
  <si>
    <t xml:space="preserve"> diagramas, interpretación,análisis,pictograma</t>
  </si>
  <si>
    <t>MA_07_14_CO_Recurso130</t>
  </si>
  <si>
    <t>Interpreta diagramas de barras y polígonos de frecuencia</t>
  </si>
  <si>
    <t>barra,frecuencia,grafica,polígono</t>
  </si>
  <si>
    <t>MA_07_14_CO_Recurso140</t>
  </si>
  <si>
    <t>Interpreta diagramas circulares</t>
  </si>
  <si>
    <t>circular,diagrama,interpretar,sector</t>
  </si>
  <si>
    <t>MA_07_14_CO_Recurso150</t>
  </si>
  <si>
    <t>Diagramas estadísticos empleando la hoja de cálculo</t>
  </si>
  <si>
    <t>datos,diagrama circular,Diagrama de barras,polígono de frecuencias</t>
  </si>
  <si>
    <t>MA_07_14_CO_Recurso160</t>
  </si>
  <si>
    <t>Refuerza tu aprendizaje: El análisis y la interpretación de los gráficos estadísticos</t>
  </si>
  <si>
    <t>análisis,datos,gráficos,interpretación,medidas de tendencia central</t>
  </si>
  <si>
    <t>MA_07_14_CO_Recurso170</t>
  </si>
  <si>
    <t>espacio muestral,Sucesos</t>
  </si>
  <si>
    <t>MA_07_14_CO_Recurso180</t>
  </si>
  <si>
    <t>Refuerza tu aprendizaje: Los sucesos</t>
  </si>
  <si>
    <t>espacio muestral,estadística,Sucesos</t>
  </si>
  <si>
    <t>MA_07_14_CO_Recurso190</t>
  </si>
  <si>
    <t>Lo que debes saber sobre probabilidad y estadística</t>
  </si>
  <si>
    <t>estadística,media,mediana,moda,probabilidad,suceso,variable</t>
  </si>
  <si>
    <t>MA_07_14_CO_Recurso200</t>
  </si>
  <si>
    <t>Resuelve problemas de probabilidad</t>
  </si>
  <si>
    <t>cálculo,imposible,probabilidad,probable,suceso</t>
  </si>
  <si>
    <t>MA_07_14_CO_Recurso210</t>
  </si>
  <si>
    <t>La resolución de problemas de probabilidad</t>
  </si>
  <si>
    <t>cálculo,probabilidad,problema</t>
  </si>
  <si>
    <t>MA_07_14_CO_Recurso220</t>
  </si>
  <si>
    <t>MA_07_14_CO_Recurso230</t>
  </si>
  <si>
    <t>Calcula la probabilidad con una tabla de doble entrada</t>
  </si>
  <si>
    <t>probabilidad,tabla de doble entrada</t>
  </si>
  <si>
    <t>MA_07_14_CO_Recurso240</t>
  </si>
  <si>
    <t>Calcula las probabilidades</t>
  </si>
  <si>
    <t>probabilidad,suceso,suceso dependiente,suceso independiente</t>
  </si>
  <si>
    <t>MA_07_14_CO_Recurso250</t>
  </si>
  <si>
    <t>Refuerza tu aprendizaje: La probabilidad</t>
  </si>
  <si>
    <t>frecuencia,probabilidad,suceso,variable</t>
  </si>
  <si>
    <t>MA_07_14_CO_Recurso260</t>
  </si>
  <si>
    <t>Proyecto: Un estudio estadístico</t>
  </si>
  <si>
    <t>análisis de datos,estadística,medidas de tendencia central,pictograma,tablas de frecuencia</t>
  </si>
  <si>
    <t>MA_07_14_CO_Recurso270</t>
  </si>
  <si>
    <t>análisis de datos estadísticos,preguntas sobre juegos de probabilidad,Probabilidad</t>
  </si>
  <si>
    <t>MA_07_14_CO_Recurso280</t>
  </si>
  <si>
    <t xml:space="preserve"> conceptual, estadistica, probabilidad,mapa</t>
  </si>
  <si>
    <t>MA_07_14_CO_Recurso290</t>
  </si>
  <si>
    <t>estadística,evaluación,probabilidad</t>
  </si>
  <si>
    <t>MA_07_14_CO_Recurso300</t>
  </si>
  <si>
    <t>MA_07_14_CO_Recurso310</t>
  </si>
  <si>
    <t>Practica los distintos parámetros estadísticos</t>
  </si>
  <si>
    <t>MA_07_14_CO_Recurso320</t>
  </si>
  <si>
    <t>MA_07_14_CO_Recurso330</t>
  </si>
  <si>
    <t>MA_08_01_CO</t>
  </si>
  <si>
    <t>Los conjuntos numéricos. Operaciones y propiedades</t>
  </si>
  <si>
    <t>Determina clases de fracciones</t>
  </si>
  <si>
    <t xml:space="preserve"> fracción impropia, fracción propia, número mixto,Número racional</t>
  </si>
  <si>
    <t>MA_08_01_CO_Recurso010</t>
  </si>
  <si>
    <t>Identifica la forma decimal de un número racional</t>
  </si>
  <si>
    <t>decimal,decimal finito,decimal periódico,decimal puro,número racional</t>
  </si>
  <si>
    <t>MA_08_01_CO_Recurso020</t>
  </si>
  <si>
    <t>Expresión decimal y fraccionaria de los números racionales</t>
  </si>
  <si>
    <t>decimal,decimal periódico,decimal puro,fracción,número decimal,número exacto,número racional</t>
  </si>
  <si>
    <t>MA_08_01_CO_Recurso040</t>
  </si>
  <si>
    <t>Orden en el conjunto de los números racionales</t>
  </si>
  <si>
    <t>decimal,decimal finito,decimal periódico,fracción,número racional,representación numérica</t>
  </si>
  <si>
    <t>MA_08_01_CO_Recurso060</t>
  </si>
  <si>
    <t>Las operaciones en el conjunto de los números racionales</t>
  </si>
  <si>
    <t xml:space="preserve"> fracción impropia, fracción propia, número decimal, número mixto,número racional</t>
  </si>
  <si>
    <t>MA_08_01_CO_Recurso080</t>
  </si>
  <si>
    <t>La adición y la sustracción con números racionales</t>
  </si>
  <si>
    <t>Adición de números racionales</t>
  </si>
  <si>
    <t>MA_08_01_CO_Recurso090</t>
  </si>
  <si>
    <t>La multiplicación y la división con números racionales</t>
  </si>
  <si>
    <t xml:space="preserve"> División de racionales, número racional.,Multiplicación de racionales</t>
  </si>
  <si>
    <t>MA_08_01_CO_Recurso100</t>
  </si>
  <si>
    <t>¿Cómo resolver operaciones combinadas?</t>
  </si>
  <si>
    <t>corchete,división,jerarquía de operaciones,multiplicación,número,número irracional,número racional,operaciones,paréntesis,potencia,potenciación,radicación,raíz,resta,suma</t>
  </si>
  <si>
    <t>MA_08_01_CO_Recurso110</t>
  </si>
  <si>
    <t xml:space="preserve">Problemas con números racionales </t>
  </si>
  <si>
    <t>adición de números racionales,división de números racionales,multiplicación de números racionales,potenciación y radicación</t>
  </si>
  <si>
    <t>MA_08_01_CO_Recurso120</t>
  </si>
  <si>
    <t>Los números irracionales. El número áureo</t>
  </si>
  <si>
    <t>VIN00120_CO</t>
  </si>
  <si>
    <t>arte,belleza,Grecia,naturaleza,número áureo,número irracional,número pi,pentágono,proporción áurea,rectángulo</t>
  </si>
  <si>
    <t>MA_08_01_CO_Recurso130</t>
  </si>
  <si>
    <t>Refuerza tu aprendizaje: Las operaciones con números racionales</t>
  </si>
  <si>
    <t>número real,Orden</t>
  </si>
  <si>
    <t>MA_08_01_CO_Recurso150</t>
  </si>
  <si>
    <t>Los números irracionales</t>
  </si>
  <si>
    <t>decimal,división,entero,exacto,fracción,multiplicación,número,periódico,potencia,racional,raíz,resta,suma</t>
  </si>
  <si>
    <t>MA_08_01_CO_Recurso160</t>
  </si>
  <si>
    <t>Refuerza tu aprendizaje: Las operaciones con números reales</t>
  </si>
  <si>
    <t>número real,operaciones con reales</t>
  </si>
  <si>
    <t>MA_08_01_CO_Recurso170</t>
  </si>
  <si>
    <t>conjuntos numéricos,irracionales,operaciones con reales,reales</t>
  </si>
  <si>
    <t>MA_08_01_CO_Recurso190</t>
  </si>
  <si>
    <t>Los números reales,propiedades y operaciones</t>
  </si>
  <si>
    <t>MA_08_01_CO_Recurso200</t>
  </si>
  <si>
    <t>contar,decimal,fracción,número entero,número natural,número periódico,número racional</t>
  </si>
  <si>
    <t>MA_08_01_CO_Recurso210</t>
  </si>
  <si>
    <t>Practica la clasificación de los números racionales</t>
  </si>
  <si>
    <t>entero,irracional,natural,número,racional,real</t>
  </si>
  <si>
    <t>MA_08_01_CO_Recurso220</t>
  </si>
  <si>
    <t>Los números racionales en la cotidianidad</t>
  </si>
  <si>
    <t>MA_08_01_CO_Recurso230</t>
  </si>
  <si>
    <t>Los números racionales en la recta numérica</t>
  </si>
  <si>
    <t>MA_08_01_CO_Recurso240</t>
  </si>
  <si>
    <t>Aproximar números irracionales</t>
  </si>
  <si>
    <t>MA_08_01_CO_Recurso260</t>
  </si>
  <si>
    <t>Refuerza tu aprendizaje: Los números irracionales</t>
  </si>
  <si>
    <t xml:space="preserve"> aproximación,Número irracional</t>
  </si>
  <si>
    <t>MA_08_01_CO_Recurso270</t>
  </si>
  <si>
    <t>Operaciones combinadas con números reales</t>
  </si>
  <si>
    <t>MA_08_01_CO_Recurso280</t>
  </si>
  <si>
    <t>Potenciación de números reales con exponente entero</t>
  </si>
  <si>
    <t>exponente entero,fracción con exponente,potencia</t>
  </si>
  <si>
    <t>MA_08_01_CO_Recurso290</t>
  </si>
  <si>
    <t>Notación científica</t>
  </si>
  <si>
    <t>magnitud,notación,notación científica,orden,potencia,potenciación</t>
  </si>
  <si>
    <t>MA_08_01_CO_Recurso310</t>
  </si>
  <si>
    <t>Competencias: Las mediciones del pie de rey</t>
  </si>
  <si>
    <t>MA_08_01_CO_Recurso320</t>
  </si>
  <si>
    <t>MA_08_01_CO_Recurso330</t>
  </si>
  <si>
    <t>Ubicación de números racionales en la recta</t>
  </si>
  <si>
    <t>MA_08_01_CO_Recurso340</t>
  </si>
  <si>
    <t>decimal,entero,exacto,fracción,número,periódico,racional</t>
  </si>
  <si>
    <t>MA_08_01_CO_Recurso350</t>
  </si>
  <si>
    <t>Las operaciones combinadas con números racionales y su jerarquía</t>
  </si>
  <si>
    <t>MA_08_01_CO_Recurso360</t>
  </si>
  <si>
    <t>Orden en los números reales</t>
  </si>
  <si>
    <t>identificar,número real,orden</t>
  </si>
  <si>
    <t>MA_08_01_CO_Recurso370</t>
  </si>
  <si>
    <t>MA_08_02_CO</t>
  </si>
  <si>
    <t>Las expresiones y operaciones algebraicas</t>
  </si>
  <si>
    <t>Introducción a las expresiones algebraicas</t>
  </si>
  <si>
    <t>coeficiente,expresión algebraica,grado,Lenguaje algebraico,lenguaje cotidiano,signo,variable</t>
  </si>
  <si>
    <t>MA_08_02_CO_Recurso010</t>
  </si>
  <si>
    <t>Relaciona conceptos de las expresiones algebraicas</t>
  </si>
  <si>
    <t>Álgebra,Definiciones,Expresiones algebraicas</t>
  </si>
  <si>
    <t>MA_08_02_CO_Recurso020</t>
  </si>
  <si>
    <t>Traduce expresiones al lenguaje algebraico</t>
  </si>
  <si>
    <t>lenguaje algebraico,lenguaje cotidiano</t>
  </si>
  <si>
    <t>MA_08_02_CO_Recurso030</t>
  </si>
  <si>
    <t>Repasa los conceptos básicos de los polinomios</t>
  </si>
  <si>
    <t>binomio,coeficiente,exponente,expresión algebraica,monomio,parte literal,polinomio,producto,resta,semejante,suma,variable</t>
  </si>
  <si>
    <t>MA_08_02_CO_Recurso040</t>
  </si>
  <si>
    <t>binomio,expresiones algebraicas,monomio,polinomio</t>
  </si>
  <si>
    <t>MA_08_02_CO_Recurso050</t>
  </si>
  <si>
    <t>Reconoce las características de los polinomios</t>
  </si>
  <si>
    <t>grado absoluto,grado relativo,polinomio,polinomio opuesto</t>
  </si>
  <si>
    <t>MA_08_02_CO_Recurso060</t>
  </si>
  <si>
    <t xml:space="preserve">Calcula el valor numérico de un polinomio </t>
  </si>
  <si>
    <t>MA_08_02_CO_Recurso070</t>
  </si>
  <si>
    <t>¿Qué sabes de las expresiones algebraicas?</t>
  </si>
  <si>
    <t>ecuación,ecuación de primer grado,ecuación equivalente,lenguaje algebraico,monomio</t>
  </si>
  <si>
    <t>MA_08_02_CO_Recurso080</t>
  </si>
  <si>
    <t>Expresiones algebraicas,grado,monomio,polinomio,polinomio opuesto.,valor numérico,variable</t>
  </si>
  <si>
    <t>MA_08_02_CO_Recurso090</t>
  </si>
  <si>
    <t>Resuelve adiciones y sustracciones de polinomios</t>
  </si>
  <si>
    <t>adición,Polinomios,sustracción</t>
  </si>
  <si>
    <t>MA_08_02_CO_Recurso100</t>
  </si>
  <si>
    <t>Las operaciones aditivas entre polinomios</t>
  </si>
  <si>
    <t>adición,polinomios,resta de polinomios,suma,suma de polinomios,sustracción</t>
  </si>
  <si>
    <t>MA_08_02_CO_Recurso110</t>
  </si>
  <si>
    <t>Refuerza tu aprendizaje: Las operaciones aditivas entre polinomios</t>
  </si>
  <si>
    <t>adición,Polinomios,principio aditivo,sustracción.</t>
  </si>
  <si>
    <t>MA_08_02_CO_Recurso120</t>
  </si>
  <si>
    <t>Practica la ley de los exponentes</t>
  </si>
  <si>
    <t>Expresiones algebraicas,ley de exponentes,potenciación,propiedades.</t>
  </si>
  <si>
    <t>MA_08_02_CO_Recurso130</t>
  </si>
  <si>
    <t>Practica la multiplicación de polinomios</t>
  </si>
  <si>
    <t>multiplicación,Polinomios</t>
  </si>
  <si>
    <t>MA_08_02_CO_Recurso140</t>
  </si>
  <si>
    <t>La división de expresiones algebraicas</t>
  </si>
  <si>
    <t xml:space="preserve"> exponentes, monomio, polinomio, potenciación, propiedades,coeficientes,división</t>
  </si>
  <si>
    <t>MA_08_02_CO_Recurso150</t>
  </si>
  <si>
    <t>Practica la división de monomios</t>
  </si>
  <si>
    <t xml:space="preserve"> expresiones algebraicas, monomios,División</t>
  </si>
  <si>
    <t>MA_08_02_CO_Recurso160</t>
  </si>
  <si>
    <t>Practica la división de polinomios</t>
  </si>
  <si>
    <t>cociente,división,polinomio,resto</t>
  </si>
  <si>
    <t>MA_08_02_CO_Recurso170</t>
  </si>
  <si>
    <t>La división de polinomios</t>
  </si>
  <si>
    <t>comprobación,dividendo,división,divisor,expresiones algebraicas,inverso,monomio,polinomio,residuo</t>
  </si>
  <si>
    <t>MA_08_02_CO_Recurso180</t>
  </si>
  <si>
    <t>Resuelve problemas que implican expresiones algebraicas</t>
  </si>
  <si>
    <t>área,expresiones algebraicas,multiplicación,perímetro,problema,suma,volumen</t>
  </si>
  <si>
    <t>MA_08_02_CO_Recurso190</t>
  </si>
  <si>
    <t>Practica el teorema del residuo</t>
  </si>
  <si>
    <t>división,polinomio,problema,residuo,resolución,resto,teorema</t>
  </si>
  <si>
    <t>MA_08_02_CO_Recurso210</t>
  </si>
  <si>
    <t>Refuerza tu aprendizaje: Las operaciones multiplicativas entre polinomios</t>
  </si>
  <si>
    <t>cociente,división,división sintética.,monomios,multiplicación,Polinomios,producto,residuo,teorema del residuo</t>
  </si>
  <si>
    <t>MA_08_02_CO_Recurso220</t>
  </si>
  <si>
    <t>Practica las operaciones combinadas entre polinomios</t>
  </si>
  <si>
    <t>jerarquia,Operaciones combinadas,orden,polinomio opuesto.,polinomios</t>
  </si>
  <si>
    <t>MA_08_02_CO_Recurso230</t>
  </si>
  <si>
    <t>Soluciona problemas aplicando expresiones algebraicas</t>
  </si>
  <si>
    <t>densidad,expresiones algebraicas,operaciones,perímetro,Resolución de problemas,temperatura.,velocidad,volumen</t>
  </si>
  <si>
    <t>MA_08_02_CO_Recurso240</t>
  </si>
  <si>
    <t>Competencias: El proceso de la construcción del álgebra</t>
  </si>
  <si>
    <t>álgebra,expresión,polinomio,situaciones,valor numérico</t>
  </si>
  <si>
    <t>MA_08_02_CO_Recurso250</t>
  </si>
  <si>
    <t>Comunica lo aprendido de las expresiones algebraicas</t>
  </si>
  <si>
    <t>Expresiones algebracias,ley de exponentes,monomio,operaciones,polinomios,teorema del residuo</t>
  </si>
  <si>
    <t>MA_08_02_CO_Recurso270</t>
  </si>
  <si>
    <t>MA_08_02_CO_Recurso280</t>
  </si>
  <si>
    <t>MA_08_02_CO_Recurso290</t>
  </si>
  <si>
    <t>Expresiones algebraicas,lenguaje natural.,operaciones,polinomio opuesto,polinomios</t>
  </si>
  <si>
    <t>MA_08_02_CO_Recurso300</t>
  </si>
  <si>
    <t>Practica operaciones con polinomios</t>
  </si>
  <si>
    <t>división,división de polinomios,multiplicación,multiplicación de polinomios,operaciones con polinomios,resta,resta de polinomios,suma,suma de polinomios</t>
  </si>
  <si>
    <t>MA_08_02_CO_Recurso310</t>
  </si>
  <si>
    <t>El teorema del residuo</t>
  </si>
  <si>
    <t>cociente,división,polinomio,resto,teorema del residuo,teorema del resto,valor numérico</t>
  </si>
  <si>
    <t>MA_08_02_CO_Recurso320</t>
  </si>
  <si>
    <t>Ejercita la división de polinomios</t>
  </si>
  <si>
    <t>MA_08_02_CO_Recurso330</t>
  </si>
  <si>
    <t>MA_08_03_CO</t>
  </si>
  <si>
    <t>Identidades notables</t>
  </si>
  <si>
    <t>Deducción geométrica de los productos notables</t>
  </si>
  <si>
    <t>álgebra,cuadrado de una resta,cuadrado de una suma,igualdad notable,suma por diferencia</t>
  </si>
  <si>
    <t>MA_08_03_CO_Recurso010</t>
  </si>
  <si>
    <t>Identifica productos notables</t>
  </si>
  <si>
    <t>binomio al cuadrado.,producto de binomios,Productos notables</t>
  </si>
  <si>
    <t>MA_08_03_CO_Recurso020</t>
  </si>
  <si>
    <t>Practica el cuadrado de un binomio</t>
  </si>
  <si>
    <t>cuadrado de un binomio,productos notables</t>
  </si>
  <si>
    <t>MA_08_03_CO_Recurso030</t>
  </si>
  <si>
    <t>Identifica la representación geométrica del cuadrado de un binomio</t>
  </si>
  <si>
    <t>álgebra geométrica,área de un cuadrado,binomio de un cuadrado</t>
  </si>
  <si>
    <t>MA_08_03_CO_Recurso040</t>
  </si>
  <si>
    <t>Practica el desarrollo del cuadrado de un binomio</t>
  </si>
  <si>
    <t>álgebra,binomio,cuadrado.</t>
  </si>
  <si>
    <t>Mt_16_1</t>
  </si>
  <si>
    <t>MA_08_03_CO_Recurso050</t>
  </si>
  <si>
    <t>Aplica el cuadrado de un binomio en la solución de problemas</t>
  </si>
  <si>
    <t xml:space="preserve"> álgebra geométrica, productos notables,cuadrado de un binomio</t>
  </si>
  <si>
    <t>MA_08_03_CO_Recurso060</t>
  </si>
  <si>
    <t>Relaciona el producto de la forma (a + b)(a - b)</t>
  </si>
  <si>
    <t>álgebra geométrica,producto de binomios,producto de la suma por la diferencia,Productos notables</t>
  </si>
  <si>
    <t>MA_08_03_CO_Recurso070</t>
  </si>
  <si>
    <t>Practica el producto de la suma por la diferencia</t>
  </si>
  <si>
    <t>cuadrado,diferencia,multiplicación,polinomio,producto notable,suma</t>
  </si>
  <si>
    <t>MA_08_03_CO_Recurso080</t>
  </si>
  <si>
    <t>Aplica el producto de la suma por la diferencia</t>
  </si>
  <si>
    <t>diferencia de cuadrados,producto de binomios,Suma por la diferencia</t>
  </si>
  <si>
    <t>MA_08_03_CO_Recurso090</t>
  </si>
  <si>
    <t>El cuadrado de un trinomio</t>
  </si>
  <si>
    <t>MA_08_03_CO_Recurso100</t>
  </si>
  <si>
    <t>Practica el cuadrado de un trinomio</t>
  </si>
  <si>
    <t>(a + b + c),cuadrado,trinomio</t>
  </si>
  <si>
    <t>MA_08_03_CO_Recurso110</t>
  </si>
  <si>
    <t>Aplica el producto de dos binomios con un término común</t>
  </si>
  <si>
    <t>binomio,cuadrado,identidades,notables,producto</t>
  </si>
  <si>
    <t>MA_08_03_CO_Recurso120</t>
  </si>
  <si>
    <t>Practica el producto de dos binomios con un término común</t>
  </si>
  <si>
    <t>binomio,equivalentes,expresiones,identidades,notable,producto</t>
  </si>
  <si>
    <t>MA_08_03_CO_Recurso130</t>
  </si>
  <si>
    <t>El cubo de un binomio</t>
  </si>
  <si>
    <t>binomio,cubo</t>
  </si>
  <si>
    <t>MA_08_03_CO_Recurso140</t>
  </si>
  <si>
    <t>Practica el desarrollo del cubo de un binomio</t>
  </si>
  <si>
    <t>binomio,cubo,notable,producto</t>
  </si>
  <si>
    <t>MA_08_03_CO_Recurso150</t>
  </si>
  <si>
    <t>Identifica el desarrollo del cubo de un binomio</t>
  </si>
  <si>
    <t>MA_08_03_CO_Recurso160</t>
  </si>
  <si>
    <t>Refuerza tu aprendizaje: Los productos notables</t>
  </si>
  <si>
    <t>coeficiente,constante,división,expresión algebraica,identidad,igualdad,monomio,multiplicación,parte literal,producto notable,resta,suma,variable</t>
  </si>
  <si>
    <t>MA_08_03_CO_Recurso170</t>
  </si>
  <si>
    <t>Aplica los productos notables</t>
  </si>
  <si>
    <t>binomio,cuadrado,cubo,notable,problema,producto</t>
  </si>
  <si>
    <t>MA_08_03_CO_Recurso180</t>
  </si>
  <si>
    <t>El triángulo de Pascal</t>
  </si>
  <si>
    <t>Binomio de Newton,Triángulo de Pascal</t>
  </si>
  <si>
    <t>MA_08_03_CO_Recurso190</t>
  </si>
  <si>
    <t>El binomio de Newton</t>
  </si>
  <si>
    <t>binomio,binomio de Newton,productos notables,triángulo de Pascal</t>
  </si>
  <si>
    <t>MA_08_03_CO_Recurso200</t>
  </si>
  <si>
    <t>cocientes notables,Identidades notables,multiplicación de expresiones algebraicas,productos notables</t>
  </si>
  <si>
    <t>MA_08_03_CO_Recurso210</t>
  </si>
  <si>
    <t>Refuerza tu aprendizaje: El binomio de Newton</t>
  </si>
  <si>
    <t>binomio,Newton</t>
  </si>
  <si>
    <t>MA_08_03_CO_Recurso220</t>
  </si>
  <si>
    <t>Los cocientes notables</t>
  </si>
  <si>
    <t>cociente,hallar,métodos,notable,procedimientos</t>
  </si>
  <si>
    <t>MA_08_03_CO_Recurso230</t>
  </si>
  <si>
    <t>Cálculo de cocientes notables</t>
  </si>
  <si>
    <t>Cocientes notables</t>
  </si>
  <si>
    <t>MA_08_03_CO_Recurso240</t>
  </si>
  <si>
    <t>Cocientes notables especiales</t>
  </si>
  <si>
    <t>cociente,especial,notable</t>
  </si>
  <si>
    <t>MA_08_03_CO_Recurso250</t>
  </si>
  <si>
    <t>Refuerza tu aprendizaje: Los cocientes notables</t>
  </si>
  <si>
    <t>cociente,notable</t>
  </si>
  <si>
    <t>MA_08_03_CO_Recurso260</t>
  </si>
  <si>
    <t>Practica los cocientes notables</t>
  </si>
  <si>
    <t>cocientes,notables,problemas</t>
  </si>
  <si>
    <t>MA_08_03_CO_Recurso270</t>
  </si>
  <si>
    <t>Competencias: Aplica los productos notables</t>
  </si>
  <si>
    <t>expresiones algebraicas,generalización,modelos matemáticos,Productos notables</t>
  </si>
  <si>
    <t>MA_08_03_CO_Recurso280</t>
  </si>
  <si>
    <t>Ejercita sobre las identidades notables</t>
  </si>
  <si>
    <t>coeficiente,constante,división,expresión algebraica,identidad,igualdad,igualdad notable,monomio,multiplicación,parte literal,resta,suma,variable</t>
  </si>
  <si>
    <t>MA_08_03_CO_Recurso290</t>
  </si>
  <si>
    <t>Relaciona expresiones algebraicas que representan áreas</t>
  </si>
  <si>
    <t>áreas,expresiones algebraicas,Productos notables</t>
  </si>
  <si>
    <t>MA_08_03_CO_Recurso300</t>
  </si>
  <si>
    <t>MA_08_03_CO_Recurso310</t>
  </si>
  <si>
    <t>identidades notables</t>
  </si>
  <si>
    <t>MA_08_03_CO_Recurso320</t>
  </si>
  <si>
    <t>Practica el binomio de Newton</t>
  </si>
  <si>
    <t>binomio,newton</t>
  </si>
  <si>
    <t>MA_08_03_CO_Recurso330</t>
  </si>
  <si>
    <t>MA_08_04_CO</t>
  </si>
  <si>
    <t>La factorización</t>
  </si>
  <si>
    <t>Noción de factorización</t>
  </si>
  <si>
    <t>binomio,factor,factorización,factorizar,monomio,trinomio</t>
  </si>
  <si>
    <t>MA_08_04_CO_Recurso010</t>
  </si>
  <si>
    <t>Factoriza monomios</t>
  </si>
  <si>
    <t>descomposición,factor,factorización,monomios</t>
  </si>
  <si>
    <t>MA_08_04_CO_Recurso020</t>
  </si>
  <si>
    <t>Descompone monomios en factores</t>
  </si>
  <si>
    <t>descomposición,factores,factorización,monomio</t>
  </si>
  <si>
    <t>MA_08_04_CO_Recurso030</t>
  </si>
  <si>
    <t>Factoriza encontrando el factor común</t>
  </si>
  <si>
    <t>álgebra,algebraica,común,expresión,extracción,factor común</t>
  </si>
  <si>
    <t>MA_08_04_CO_Recurso040</t>
  </si>
  <si>
    <t xml:space="preserve">Ordena los pasos para hallar el factor común </t>
  </si>
  <si>
    <t>común,expresión algebraica,factor,factorización,monomio</t>
  </si>
  <si>
    <t>MA_08_04_CO_Recurso050</t>
  </si>
  <si>
    <t>Halla el factor común de varios monomios</t>
  </si>
  <si>
    <t>común,factor,factorización,monomios,polinomios</t>
  </si>
  <si>
    <t>MA_08_04_CO_Recurso060</t>
  </si>
  <si>
    <t>Aplica el factor común para monomios</t>
  </si>
  <si>
    <t>común,descomposición,factor,factorización,monomios</t>
  </si>
  <si>
    <t>MA_08_04_CO_Recurso070</t>
  </si>
  <si>
    <t>Encuentra el factor común de polinomios</t>
  </si>
  <si>
    <t>MA_08_04_CO_Recurso080</t>
  </si>
  <si>
    <t>Practica la agrupación de términos</t>
  </si>
  <si>
    <t>agrupación,factorización,polinomios,términos</t>
  </si>
  <si>
    <t>MA_08_04_CO_Recurso090</t>
  </si>
  <si>
    <t>Extrae el factor común</t>
  </si>
  <si>
    <t>álgebra,extracción,factor común,multiplicación,polinomio,resta,suma</t>
  </si>
  <si>
    <t>MA_08_04_CO_Recurso100</t>
  </si>
  <si>
    <t>Refuerza tu aprendizaje: El concepto de factorización</t>
  </si>
  <si>
    <t>adición,álgebra,división,factor común,monomio,multiplicación,polinomio,simplicación,sustracción</t>
  </si>
  <si>
    <t>MA_08_04_CO_Recurso110</t>
  </si>
  <si>
    <t>Factorización de binomios</t>
  </si>
  <si>
    <t>binomios,cuadrados,diferencia,factorización,potencias,suma</t>
  </si>
  <si>
    <t>MA_08_04_CO_Recurso120</t>
  </si>
  <si>
    <t>Factoriza una diferencia de cuadrados</t>
  </si>
  <si>
    <t>cuadrados,diferencia,diferencia de cuadrados,factorización,polinomios</t>
  </si>
  <si>
    <t>MA_08_04_CO_Recurso130</t>
  </si>
  <si>
    <t>Factoriza diferencia de cuadrados con raíces inexactas</t>
  </si>
  <si>
    <t>cuadrados,diferencia,diferencia de cuadrados,factorización,factorizar,raíces inexactas</t>
  </si>
  <si>
    <t>MA_08_04_CO_Recurso140</t>
  </si>
  <si>
    <t>Relación entre la división de expresiones algebraicas y la factorización</t>
  </si>
  <si>
    <t>división,factor,factorización,factorizar</t>
  </si>
  <si>
    <t>MA_08_04_CO_Recurso150</t>
  </si>
  <si>
    <t>Factoriza sumas y diferencias de cubos</t>
  </si>
  <si>
    <t>cubos,diferencia,factorización,suma</t>
  </si>
  <si>
    <t>MA_08_04_CO_Recurso160</t>
  </si>
  <si>
    <t>Factoriza sumas y diferencias de potencias iguales</t>
  </si>
  <si>
    <t>diferencia,factorización,iguales,potencias,suma</t>
  </si>
  <si>
    <t>MA_08_04_CO_Recurso170</t>
  </si>
  <si>
    <t>Interpretación geométrica de la factorización para binomios</t>
  </si>
  <si>
    <t>Binomios,factorización,geometría</t>
  </si>
  <si>
    <t>MA_08_04_CO_Recurso180</t>
  </si>
  <si>
    <t>Aplica la factorización de binomios</t>
  </si>
  <si>
    <t>aplicaciones,áreas,capacidad,factorización,perímetros</t>
  </si>
  <si>
    <t>MA_08_04_CO_Recurso190</t>
  </si>
  <si>
    <t>Refuerza tu aprendizaje: la factorización de binomios</t>
  </si>
  <si>
    <t>binomios,factorización,potencias</t>
  </si>
  <si>
    <t>MA_08_04_CO_Recurso200</t>
  </si>
  <si>
    <t>Factorización de trinomios</t>
  </si>
  <si>
    <t>adición,Factorización,raíz cuadrada,sustracción,trinomios</t>
  </si>
  <si>
    <t>MA_08_04_CO_Recurso210</t>
  </si>
  <si>
    <t>Trabaja con trinomios de la forma x²? + bx? + c</t>
  </si>
  <si>
    <t>caso especial,factor,factorización,trinomios</t>
  </si>
  <si>
    <t>MA_08_04_CO_Recurso220</t>
  </si>
  <si>
    <t>División y factorización de trinomios</t>
  </si>
  <si>
    <t xml:space="preserve"> división, exacta, factores, factorial, polinomios.,descomposición,factorización</t>
  </si>
  <si>
    <t>MA_08_04_CO_Recurso230</t>
  </si>
  <si>
    <t>Ejercita la factorización de trinomios de la forma ax²? + bx? + c</t>
  </si>
  <si>
    <t>factorización,polinomios,trinomios</t>
  </si>
  <si>
    <t>MA_08_04_CO_Recurso240</t>
  </si>
  <si>
    <t>Encuentra las expresiones ocultas</t>
  </si>
  <si>
    <t>factorización,términos desconocidos,trinomios</t>
  </si>
  <si>
    <t>MA_08_04_CO_Recurso250</t>
  </si>
  <si>
    <t>Resuelve problemas aplicando la factorización</t>
  </si>
  <si>
    <t>Aplicalciones,factorización,geometría,trinomios</t>
  </si>
  <si>
    <t>MA_08_04_CO_Recurso260</t>
  </si>
  <si>
    <t>Refuerza tu aprendizaje: la factorización de trinomios</t>
  </si>
  <si>
    <t>actividad,factorización,trinomios</t>
  </si>
  <si>
    <t>MA_08_04_CO_Recurso270</t>
  </si>
  <si>
    <t>Identifica cubos perfectos</t>
  </si>
  <si>
    <t>cubo,diferencia,factorizar,perfecto,suma</t>
  </si>
  <si>
    <t>MA_08_04_CO_Recurso280</t>
  </si>
  <si>
    <t>Factoriza cubos perfectos</t>
  </si>
  <si>
    <t>cubos perfectos,factorización,identificar</t>
  </si>
  <si>
    <t>MA_08_04_CO_Recurso290</t>
  </si>
  <si>
    <t>Los cubos perfectos y aplicaciones</t>
  </si>
  <si>
    <t>aplicación,cubo perfecto,factorización,polinomio</t>
  </si>
  <si>
    <t>MA_08_04_CO_Recurso300</t>
  </si>
  <si>
    <t>Refuerza tu aprendizaje: la factorización de cubos</t>
  </si>
  <si>
    <t>binomios,cubos,factorización,perfectos</t>
  </si>
  <si>
    <t>MA_08_04_CO_Recurso320</t>
  </si>
  <si>
    <t>La factorización completa de polinomios</t>
  </si>
  <si>
    <t>casos,completa,descomposición,factorización</t>
  </si>
  <si>
    <t>MA_08_04_CO_Recurso330</t>
  </si>
  <si>
    <t>Refuerza tu aprendizaje: la factorización completa</t>
  </si>
  <si>
    <t xml:space="preserve"> varios,aplicaciones,casos,completa,factorización,polinomios</t>
  </si>
  <si>
    <t>MA_08_04_CO_Recurso340</t>
  </si>
  <si>
    <t>Competencias: Aplicaciones de la factorización</t>
  </si>
  <si>
    <t>factorización,situaciones</t>
  </si>
  <si>
    <t>MA_08_04_CO_Recurso350</t>
  </si>
  <si>
    <t>Banco de actividades: La factorización</t>
  </si>
  <si>
    <t>Factorizacion</t>
  </si>
  <si>
    <t>MA_08_04_CO_Recurso370</t>
  </si>
  <si>
    <t>MA_08_04_CO_Recurso380</t>
  </si>
  <si>
    <t>concepto,evaluación,factorización</t>
  </si>
  <si>
    <t>MA_08_04_CO_Recurso390</t>
  </si>
  <si>
    <t>MA_08_05_CO</t>
  </si>
  <si>
    <t>Las fracciones algebraicas</t>
  </si>
  <si>
    <t>Máximos y mínimos de expresiones racionales</t>
  </si>
  <si>
    <t>fracciones algebraicas,máximo común divisor,mínimo común múltiplo,monomios,polinomios</t>
  </si>
  <si>
    <t>MA_08_05_CO_Recurso010</t>
  </si>
  <si>
    <t>Calcula el máximo común divisor de monomios</t>
  </si>
  <si>
    <t>MA_08_05_CO_Recurso020</t>
  </si>
  <si>
    <t>Determina el máximo común divisor de dos polinomios</t>
  </si>
  <si>
    <t>máximo común divisor,polinomio</t>
  </si>
  <si>
    <t>MA_08_05_CO_Recurso030</t>
  </si>
  <si>
    <t>Encuentra el mínimo común múltiplo de dos o más monomios</t>
  </si>
  <si>
    <t>expresión algebraica,mínimo común múltiplo</t>
  </si>
  <si>
    <t>MA_08_05_CO_Recurso040</t>
  </si>
  <si>
    <t>Halla el mínimo común múltiplo de polinomios</t>
  </si>
  <si>
    <t>mínimo común multiplo,Polinomio</t>
  </si>
  <si>
    <t>MA_08_05_CO_Recurso050</t>
  </si>
  <si>
    <t>Refuerza tu aprendizaje: El m.c.d. y el m.c.m.</t>
  </si>
  <si>
    <t>máximo común divisor,mínimo común múltiplo</t>
  </si>
  <si>
    <t>MA_08_05_CO_Recurso060</t>
  </si>
  <si>
    <t xml:space="preserve">Establece fracciones algebraicas equivalentes </t>
  </si>
  <si>
    <t>fracción algebraica,monomio,polinomio,simplificación</t>
  </si>
  <si>
    <t>MA_08_05_CO_Recurso070</t>
  </si>
  <si>
    <t>Identifica fracciones positivas o negativas</t>
  </si>
  <si>
    <t>cambio de signo,fracción algebraica</t>
  </si>
  <si>
    <t>MA_08_05_CO_Recurso080</t>
  </si>
  <si>
    <t>Simplifica fracciones cuyos términos son monomios</t>
  </si>
  <si>
    <t>fracción algebraica,monomio,simplificar</t>
  </si>
  <si>
    <t>MA_08_05_CO_Recurso090</t>
  </si>
  <si>
    <t>Simplifica fracciones algebraicas con polinomios</t>
  </si>
  <si>
    <t>fracción algebraica,polinomio,simplificar</t>
  </si>
  <si>
    <t>MA_08_05_CO_Recurso100</t>
  </si>
  <si>
    <t>Completa expresiones algebraicas equivalentes</t>
  </si>
  <si>
    <t>fracción algebraica,simplificación</t>
  </si>
  <si>
    <t>MA_08_05_CO_Recurso110</t>
  </si>
  <si>
    <t>Descarta valores en el denominador</t>
  </si>
  <si>
    <t>denominador,fracción,fracción algebraica,simplificar</t>
  </si>
  <si>
    <t>MA_08_05_CO_Recurso120</t>
  </si>
  <si>
    <t>Expresiones algebraicas racionales</t>
  </si>
  <si>
    <t>denominador,ecuación cuadrática,equivalentes,fracciones algebraicas,monomio,numerador,polinomio,simplificación</t>
  </si>
  <si>
    <t>MA_08_05_CO_Recurso130</t>
  </si>
  <si>
    <t>Refuerza tu aprendizaje: Las expresiones algebraicas racionales</t>
  </si>
  <si>
    <t>área,fracción algebraica,simplificación</t>
  </si>
  <si>
    <t>MA_08_05_CO_Recurso140</t>
  </si>
  <si>
    <t>Adiciona o sustrae fracciones algebraicas con el mismo denominador</t>
  </si>
  <si>
    <t>adición,fracciones algebraica,perímetro</t>
  </si>
  <si>
    <t>MA_08_05_CO_Recurso150</t>
  </si>
  <si>
    <t>Adiciona o sustrae fracciones algebraicas con diferente denominador</t>
  </si>
  <si>
    <t>adición,fracciones algebraicas,simplificar,sustracción</t>
  </si>
  <si>
    <t>MA_08_05_CO_Recurso160</t>
  </si>
  <si>
    <t>Practica adiciones y sustracciones de fracciones algebraicas</t>
  </si>
  <si>
    <t>adición,fracciones algebraicas,simplificación,sustracción</t>
  </si>
  <si>
    <t>MA_08_05_CO_Recurso170</t>
  </si>
  <si>
    <t>Descubre el término que falta</t>
  </si>
  <si>
    <t>adición,fracciones algebraicas,sustracción</t>
  </si>
  <si>
    <t>MA_08_05_CO_Recurso180</t>
  </si>
  <si>
    <t>Adición y sustracción de fracciones algebraicas</t>
  </si>
  <si>
    <t>MA_08_05_CO_Recurso190</t>
  </si>
  <si>
    <t>Analiza situaciones que implican expresiones racionales</t>
  </si>
  <si>
    <t>adición,expresión algebraica,fracciones,racionales,sustracción</t>
  </si>
  <si>
    <t>MA_08_05_CO_Recurso200</t>
  </si>
  <si>
    <t>Multiplica expresiones racionales</t>
  </si>
  <si>
    <t>fracciones,monomios,multiplicación,racionales</t>
  </si>
  <si>
    <t>MA_08_05_CO_Recurso210</t>
  </si>
  <si>
    <t>Encuentra el error en la operación</t>
  </si>
  <si>
    <t>fracciones,monomios,multiplicación</t>
  </si>
  <si>
    <t>MA_08_05_CO_Recurso220</t>
  </si>
  <si>
    <t>Calcula el volumen de los prismas</t>
  </si>
  <si>
    <t>área,polinomio,prisma,producto,volumen</t>
  </si>
  <si>
    <t>MA_08_05_CO_Recurso230</t>
  </si>
  <si>
    <t>Divide fracciones algebraicas</t>
  </si>
  <si>
    <t>cociente,denominador,fracción,monomios</t>
  </si>
  <si>
    <t>MA_08_05_CO_Recurso240</t>
  </si>
  <si>
    <t>Resuelve las divisiones de fracciones con polinomios</t>
  </si>
  <si>
    <t>cociente,denominadores,fracciones,polinomios</t>
  </si>
  <si>
    <t>MA_08_05_CO_Recurso250</t>
  </si>
  <si>
    <t>Multiplicación y división de fracciones algebraicas</t>
  </si>
  <si>
    <t>división,fracciones algebraicas,multiplicación</t>
  </si>
  <si>
    <t>MA_08_05_CO_Recurso260</t>
  </si>
  <si>
    <t>Analiza situaciones de expresiones racionales</t>
  </si>
  <si>
    <t>división,fracciones algebraicas,multiplicación,situación problema</t>
  </si>
  <si>
    <t>MA_08_05_CO_Recurso270</t>
  </si>
  <si>
    <t>Refuerza tu aprendizaje: Operaciones entre fracciones algebraicas</t>
  </si>
  <si>
    <t>adición,área,división,fracciones algebraicas,multiplicación,perímetro,simplificación,sustracción</t>
  </si>
  <si>
    <t>MA_08_05_CO_Recurso280</t>
  </si>
  <si>
    <t>Las fracciones complejas</t>
  </si>
  <si>
    <t>fracción algebraica compleja,simplificación</t>
  </si>
  <si>
    <t>MA_08_05_CO_Recurso290</t>
  </si>
  <si>
    <t>Simplifica fracciones algebraicas complejas</t>
  </si>
  <si>
    <t>compleja,fracciones algebraicas,simplificación</t>
  </si>
  <si>
    <t>MA_08_05_CO_Recurso300</t>
  </si>
  <si>
    <t>Refuerza tu aprendizaje: Las fracciones complejas</t>
  </si>
  <si>
    <t>complejas,exponentes negativos,fracciones algebraicas,operaciones,simplificación</t>
  </si>
  <si>
    <t>MA_08_05_CO_Recurso310</t>
  </si>
  <si>
    <t>Competencias: Las fracciones algebraicas en el sistema financiero</t>
  </si>
  <si>
    <t>aplicaciones,crédito,fórmula,fracciones algebraicas,interés</t>
  </si>
  <si>
    <t>MA_08_05_CO_Recurso320</t>
  </si>
  <si>
    <t>área,fracciones algebraicas,operaciones,perímetro,simplificación,volumen</t>
  </si>
  <si>
    <t>MA_08_05_CO_Recurso330</t>
  </si>
  <si>
    <t>MA_08_05_CO_Recurso340</t>
  </si>
  <si>
    <t>adición,cociente,fracciones algebraicas,máximo común divisor,mínimo común múltiplo,producto,sustracción</t>
  </si>
  <si>
    <t>MA_08_05_CO_Recurso350</t>
  </si>
  <si>
    <t>MA_08_06_CO</t>
  </si>
  <si>
    <t>Las ecuaciones y las inecuaciones</t>
  </si>
  <si>
    <t>Gráfica de un polinomio</t>
  </si>
  <si>
    <t>análisis de gráficas,gráfica,polinomio</t>
  </si>
  <si>
    <t>MA_08_06_CO_Recurso010</t>
  </si>
  <si>
    <t>Refuerza tu aprendizaje: La gráfica de un polinomio</t>
  </si>
  <si>
    <t>funciones polinómicas,gráficas cartesianas,polinomios</t>
  </si>
  <si>
    <t>MA_08_06_CO_Recurso020</t>
  </si>
  <si>
    <t>Las ecuaciones en nuestro entorno</t>
  </si>
  <si>
    <t>despeje de ecuaciones,ecuaciones,incógnita,ley de uniformidad</t>
  </si>
  <si>
    <t>MA_08_06_CO_Recurso030</t>
  </si>
  <si>
    <t xml:space="preserve">Identifica una ecuación </t>
  </si>
  <si>
    <t>ecuación,ecuaciones equivalentes,interpretar la ecuación</t>
  </si>
  <si>
    <t>MA_08_06_CO_Recurso040</t>
  </si>
  <si>
    <t xml:space="preserve">Las ecuaciones lineales con una incógnita </t>
  </si>
  <si>
    <t>ecuaciones,ecuaciones lineales</t>
  </si>
  <si>
    <t>MA_08_06_CO_Recurso050</t>
  </si>
  <si>
    <t>Practica la solución de ecuaciones lineales con una incógnita</t>
  </si>
  <si>
    <t>ecuación de primer grado</t>
  </si>
  <si>
    <t>MA_08_06_CO_Recurso060</t>
  </si>
  <si>
    <t>Relaciona la ecuación con su solución</t>
  </si>
  <si>
    <t>ecuación,grado,incógnita,primer,resolución,solución</t>
  </si>
  <si>
    <t>MA_08_06_CO_Recurso070</t>
  </si>
  <si>
    <t>Practica la solución de ecuaciones de la forma a + x = c</t>
  </si>
  <si>
    <t>ecuación lineal,incógnita,solución de ecuaciones</t>
  </si>
  <si>
    <t>MA_08_06_CO_Recurso080</t>
  </si>
  <si>
    <t>Practica la solución de las ecuaciones de la forma ax = c</t>
  </si>
  <si>
    <t>ecuación,ecuaciones,incógnita,variable</t>
  </si>
  <si>
    <t>MA_08_06_CO_Recurso090</t>
  </si>
  <si>
    <t>Practica la solución de las ecuaciones de la forma ax + b = c</t>
  </si>
  <si>
    <t>MA_08_06_CO_Recurso100</t>
  </si>
  <si>
    <t>Identifica la ecuación que modela la situación problema</t>
  </si>
  <si>
    <t>MA_08_06_CO_Recurso110</t>
  </si>
  <si>
    <t>Practica la resolución de problemas aplicando ecuaciones lineales</t>
  </si>
  <si>
    <t>ecuación de primer grado,ecuación lineal,problema</t>
  </si>
  <si>
    <t>MA_08_06_CO_Recurso120</t>
  </si>
  <si>
    <t>Practica la solución de ecuaciones racionales</t>
  </si>
  <si>
    <t>actividad,ecuaciones lineales,solución,soluciones irracionales</t>
  </si>
  <si>
    <t>MA_08_06_CO_Recurso130</t>
  </si>
  <si>
    <t>actividad,ecuaciones,lineales</t>
  </si>
  <si>
    <t>MA_08_06_CO_Recurso140</t>
  </si>
  <si>
    <t>Las inecuaciones</t>
  </si>
  <si>
    <t>desigualdades,entorno,Inecuaciones,situaciones</t>
  </si>
  <si>
    <t>MA_08_06_CO_Recurso150</t>
  </si>
  <si>
    <t>Identifica inecuaciones</t>
  </si>
  <si>
    <t>desigualdades,inecuaciones</t>
  </si>
  <si>
    <t>MA_08_06_CO_Recurso160</t>
  </si>
  <si>
    <t>Identifica las propiedades de las inecuaciones</t>
  </si>
  <si>
    <t>desigualdades,inecuaciones,propiedades de las inecuaciones</t>
  </si>
  <si>
    <t>MA_08_06_CO_Recurso170</t>
  </si>
  <si>
    <t>La solución de inecuaciones lineales con una incógnita</t>
  </si>
  <si>
    <t>desigualdades,inecuaciones,solución de inecuaciones</t>
  </si>
  <si>
    <t>MA_08_06_CO_Recurso180</t>
  </si>
  <si>
    <t>Practica la solución de inecuaciones lineales</t>
  </si>
  <si>
    <t>MA_08_06_CO_Recurso190</t>
  </si>
  <si>
    <t>Solución gráfica de una inecuación lineal con una incógnita</t>
  </si>
  <si>
    <t>desigualdades,inecuaciones,solución de inecuaciones,solución gráfica</t>
  </si>
  <si>
    <t>MA_08_06_CO_Recurso200</t>
  </si>
  <si>
    <t>Practica la solución de una inecuación lineal</t>
  </si>
  <si>
    <t>inecuación lineal,intervalo,solución</t>
  </si>
  <si>
    <t>MA_08_06_CO_Recurso210</t>
  </si>
  <si>
    <t>Resolución de problemas aplicando inecuaciones lineales</t>
  </si>
  <si>
    <t>Inecuaciones lineales,problemas</t>
  </si>
  <si>
    <t>MA_08_06_CO_Recurso220</t>
  </si>
  <si>
    <t xml:space="preserve">Practica la resolución de problemas aplicando inecuaciones lineales </t>
  </si>
  <si>
    <t>inecuaciones lineales,problemas</t>
  </si>
  <si>
    <t>MA_08_06_CO_Recurso230</t>
  </si>
  <si>
    <t>Resuelve problemas aplicando inecuaciones</t>
  </si>
  <si>
    <t>conjunto,inecuaciones,situaciones problema,solución</t>
  </si>
  <si>
    <t>MA_08_06_CO_Recurso240</t>
  </si>
  <si>
    <t>Refuerza tu aprendizaje: Las inecuaciones</t>
  </si>
  <si>
    <t>conjunto solución,desigualdades,inecuaciones,intervalos,problemas,recta numérica</t>
  </si>
  <si>
    <t>MA_08_06_CO_Recurso250</t>
  </si>
  <si>
    <t>Competencias: Ecuaciones lineales con una incógnita</t>
  </si>
  <si>
    <t>MA_08_06_CO_Recurso260</t>
  </si>
  <si>
    <t>Las ecuaciones e inecuaciones lineales con una incógnita</t>
  </si>
  <si>
    <t>aplicación,ecuaciones,inecuaciones</t>
  </si>
  <si>
    <t>MA_08_06_CO_Recurso270</t>
  </si>
  <si>
    <t>ecuaciones,inecuaciones,intervalos,problemas,recta numérica,solución</t>
  </si>
  <si>
    <t>MA_08_06_CO_Recurso280</t>
  </si>
  <si>
    <t>MA_08_06_CO_Recurso290</t>
  </si>
  <si>
    <t>desigualdad,ecuación,identidad,igualdad,intervalo,problemas</t>
  </si>
  <si>
    <t>MA_08_06_CO_Recurso300</t>
  </si>
  <si>
    <t>MA_08_07_CO</t>
  </si>
  <si>
    <t>Las funciones</t>
  </si>
  <si>
    <t>Introducción a las funciones y las gráficas</t>
  </si>
  <si>
    <t>función,representación gráfica,tabla de valores,variable dependiente,variable independiente,x,y</t>
  </si>
  <si>
    <t>MA_08_07_CO_Recurso010</t>
  </si>
  <si>
    <t>Identifica qué relaciones son funciones</t>
  </si>
  <si>
    <t>diagrama de Venn,función,gráfica,tabla</t>
  </si>
  <si>
    <t>MA_08_07_CO_Recurso020</t>
  </si>
  <si>
    <t>Identifica el dominio de la función</t>
  </si>
  <si>
    <t>dominio,función</t>
  </si>
  <si>
    <t>MA_08_07_CO_Recurso030</t>
  </si>
  <si>
    <t>La variación entre las magnitudes</t>
  </si>
  <si>
    <t>magnitudes,pensamiento variacional,proporcionalidad,variación</t>
  </si>
  <si>
    <t>MA_08_07_CO_Recurso040</t>
  </si>
  <si>
    <t>Identifica gráficas de funciones</t>
  </si>
  <si>
    <t>afín,cuadrática,cúbica,función,gráfica,lineal,relación</t>
  </si>
  <si>
    <t>MA_08_07_CO_Recurso050</t>
  </si>
  <si>
    <t xml:space="preserve">Refuerza tu aprendizaje: Las funciones  </t>
  </si>
  <si>
    <t>diagrama sagital,dominio,Funciones,gráfica,rango,relaciones,representación,tabla</t>
  </si>
  <si>
    <t>MA_08_07_CO_Recurso060</t>
  </si>
  <si>
    <t>La dependencia lineal</t>
  </si>
  <si>
    <t>constante de proporcionalidad,dependencia lineal,función lineal,gráfica,pendiente,recta</t>
  </si>
  <si>
    <t>MA_08_07_CO_Recurso070</t>
  </si>
  <si>
    <t>Las funciones lineales</t>
  </si>
  <si>
    <t>constante de proporcionalidad,creciente,decreciente,función lineal,gráfica,origen de coordenadas,pendiente,proporcionalidad directa</t>
  </si>
  <si>
    <t>MA_08_07_CO_Recurso080</t>
  </si>
  <si>
    <t>Las gráficas de la función lineal y afín</t>
  </si>
  <si>
    <t>función afín,función lineal,recta</t>
  </si>
  <si>
    <t>MA_08_07_CO_Recurso090</t>
  </si>
  <si>
    <t>Practica la representación de las funciones lineales</t>
  </si>
  <si>
    <t>eje de coordenadas,función,representación gráfica</t>
  </si>
  <si>
    <t>MA_08_07_CO_Recurso100</t>
  </si>
  <si>
    <t>Practica las funciones afines</t>
  </si>
  <si>
    <t>constante de proporcionalidad,creciente,decreciente,función afín,gráfica,origen de coordenadas,pendiente,proporcionalidad directa</t>
  </si>
  <si>
    <t>MT_09_10_05d</t>
  </si>
  <si>
    <t>MA_08_07_CO_Recurso110</t>
  </si>
  <si>
    <t>Clasifica funciones afines</t>
  </si>
  <si>
    <t>función,función constante,función creciente,función decreciente</t>
  </si>
  <si>
    <t>MA_08_07_CO_Recurso120</t>
  </si>
  <si>
    <t>Reconoce el tipo de cada función</t>
  </si>
  <si>
    <t>función afín,función constante,función lineal,función proporcional</t>
  </si>
  <si>
    <t>MA_08_07_CO_Recurso130</t>
  </si>
  <si>
    <t>La ecuación de la recta que pasa por dos puntos</t>
  </si>
  <si>
    <t>continua,ecuación,explícita,general,gráfica,implícita,pendiente,punto,punto-pendiente,recta</t>
  </si>
  <si>
    <t>MA_08_07_CO_Recurso140</t>
  </si>
  <si>
    <t>Practica la ecuación general de la recta</t>
  </si>
  <si>
    <t>función,función lineal,gráfica,representación gráfica</t>
  </si>
  <si>
    <t>MA_08_07_CO_Recurso150</t>
  </si>
  <si>
    <t>Practica la ecuación punto-pendiente de la recta</t>
  </si>
  <si>
    <t>constante de proporcionalidad,creciente,decreciente,ecuación punto-pendiente,gráfica,origen de coordenadas,pendiente,proporcionalidad directa</t>
  </si>
  <si>
    <t>MT_09_10_05a</t>
  </si>
  <si>
    <t>MA_08_07_CO_Recurso160</t>
  </si>
  <si>
    <t>Practica la ecuación continua de la recta</t>
  </si>
  <si>
    <t>constante de proporcionalidad,creciente,decreciente,ecuación continua de la recta,función afín,función lineal,gráfica,origen de coordenadas,pendiente,proporcionalidad directa,recta</t>
  </si>
  <si>
    <t>MT_09_10_05b</t>
  </si>
  <si>
    <t>MA_08_07_CO_Recurso170</t>
  </si>
  <si>
    <t>Practica la ecuación explícita de la recta</t>
  </si>
  <si>
    <t>corte con los ejes,ecuación explícita,intersección,pendiente,punto,recta,término independiente</t>
  </si>
  <si>
    <t>MA_08_07_CO_Recurso180</t>
  </si>
  <si>
    <t>Identifica los distintos tipos de rectas</t>
  </si>
  <si>
    <t>constante,eje,paralela,pendiente,recta,secante,sistema</t>
  </si>
  <si>
    <t>MA_08_07_CO_Recurso190</t>
  </si>
  <si>
    <t>Indica la posición relativa de dos rectas</t>
  </si>
  <si>
    <t>ecuación de la recta,rectas,rectas coincidentes,rectas paralelas,rectas secantes</t>
  </si>
  <si>
    <t>MA_08_07_CO_Recurso200</t>
  </si>
  <si>
    <t>Aplica las funciones lineales y afines</t>
  </si>
  <si>
    <t>expresión algebraica,función afín,función lineal,problema</t>
  </si>
  <si>
    <t>MA_08_07_CO_Recurso210</t>
  </si>
  <si>
    <t>Refuerza tu aprendizaje: Las funciones lineales y afines</t>
  </si>
  <si>
    <t>ecuación,función afín,función lineal,pendiente,puntos,recta</t>
  </si>
  <si>
    <t>MA_08_07_CO_Recurso220</t>
  </si>
  <si>
    <t>La función cuadrática</t>
  </si>
  <si>
    <t>eje de simetría,función cuadrática,parábola,rama,vértice</t>
  </si>
  <si>
    <t>MA_08_07_CO_Recurso230</t>
  </si>
  <si>
    <t>La función polinómica de segundo grado</t>
  </si>
  <si>
    <t>función cuadrática,gráfica,parábola,vértice</t>
  </si>
  <si>
    <t>MA_08_07_CO_Recurso240</t>
  </si>
  <si>
    <t>Representación de funciones con GeoGebra</t>
  </si>
  <si>
    <t>función.cuadrática.vértice.pendiente.eje.coordenadas</t>
  </si>
  <si>
    <t>MA_08_07_CO_Recurso250</t>
  </si>
  <si>
    <t>Practica la representación de rectas y parábolas con GeoGebra</t>
  </si>
  <si>
    <t>corte,eje,geogebra,parábola,punto,recta,representación,vértice</t>
  </si>
  <si>
    <t>MA_08_07_CO_Recurso260</t>
  </si>
  <si>
    <t>Practica la representación de funciones cuadráticas</t>
  </si>
  <si>
    <t>eje,función cuadrática,parábola,punto de corte,vértice</t>
  </si>
  <si>
    <t>MA_08_07_CO_Recurso270</t>
  </si>
  <si>
    <t>Clases de funciones cuadráticas</t>
  </si>
  <si>
    <t>clasificación funciones,funciones,funciones cuadráticas,pensamiento variacional</t>
  </si>
  <si>
    <t>MA_08_07_CO_Recurso280</t>
  </si>
  <si>
    <t>Expresa lo que sabes de la gráfica de una función cuadrática</t>
  </si>
  <si>
    <t>eje,eje de ordenadas,función cuadrática,parábola,punto de corte,vértice</t>
  </si>
  <si>
    <t>MA_08_07_CO_Recurso290</t>
  </si>
  <si>
    <t>Calcula los vértices de las parábolas</t>
  </si>
  <si>
    <t>función cuadrática,parábola,vértice</t>
  </si>
  <si>
    <t>MA_08_07_CO_Recurso300</t>
  </si>
  <si>
    <t>Situaciones que se modelan con funciones cuadráticas</t>
  </si>
  <si>
    <t>función cuadrática</t>
  </si>
  <si>
    <t>MA_08_07_CO_Recurso310</t>
  </si>
  <si>
    <t>Refuerza tu aprendizaje: La función cuadrática</t>
  </si>
  <si>
    <t>eje de simetría,función cuadrática,gráfica,ordenada en el origen,parábola,punto de corte,traslación,vértice</t>
  </si>
  <si>
    <t>MA_08_07_CO_Recurso320</t>
  </si>
  <si>
    <t>Competencias: Práctica de las ecuaciones de la recta</t>
  </si>
  <si>
    <t>baricentro,coordenadas,ecuación de la recta,mediana,segmento,triángulo</t>
  </si>
  <si>
    <t>MA_08_07_CO_Recurso330</t>
  </si>
  <si>
    <t>ceros ecuación,cuadrática,dominio,ecuación,Función,lineal,parábola,rango,recta,variación,vértice</t>
  </si>
  <si>
    <t>MA_08_07_CO_Recurso340</t>
  </si>
  <si>
    <t>MA_08_07_CO_Recurso350</t>
  </si>
  <si>
    <t>afín,cuadrática,función,lineal,problemas</t>
  </si>
  <si>
    <t>MA_08_07_CO_Recurso360</t>
  </si>
  <si>
    <t>MA_08_08_CO</t>
  </si>
  <si>
    <t>Los métodos de razonamiento</t>
  </si>
  <si>
    <t>El razonamiento inductivo</t>
  </si>
  <si>
    <t>geometría,razonamiento</t>
  </si>
  <si>
    <t>MA_08_08_CO_Recurso010</t>
  </si>
  <si>
    <t>Practica el razonamiento inductivo</t>
  </si>
  <si>
    <t>generalizaciones,inductivo,razonamiento</t>
  </si>
  <si>
    <t>MA_08_08_CO_Recurso020</t>
  </si>
  <si>
    <t>El razonamiento inductivo en el análisis de situaciones</t>
  </si>
  <si>
    <t>análisis,inductivo,razonamiento,situaciones</t>
  </si>
  <si>
    <t>MA_08_08_CO_Recurso030</t>
  </si>
  <si>
    <t>Refuerza tu aprendizaje: El razonamiento inductivo</t>
  </si>
  <si>
    <t>Razonamiento inductivo</t>
  </si>
  <si>
    <t>MA_08_08_CO_Recurso040</t>
  </si>
  <si>
    <t>El razonamiento deductivo</t>
  </si>
  <si>
    <t>axioma,definición,postulado,razonamiento deductivo,teorema</t>
  </si>
  <si>
    <t>MA_08_08_CO_Recurso050</t>
  </si>
  <si>
    <t>Aplica el razonamiento deductivo</t>
  </si>
  <si>
    <t>razonamiento deductivo,situaciones problema</t>
  </si>
  <si>
    <t>MA_08_08_CO_Recurso060</t>
  </si>
  <si>
    <t>Analiza y determina proposiciones</t>
  </si>
  <si>
    <t>Proposiciones</t>
  </si>
  <si>
    <t>MA_08_08_CO_Recurso070</t>
  </si>
  <si>
    <t>Analiza mediante el razonamiento deductivo</t>
  </si>
  <si>
    <t>ángulo,bisecar,deductivo,paralelo,perpendicular,razonamiento,recta,triángulo</t>
  </si>
  <si>
    <t>MA_08_08_CO_Recurso080</t>
  </si>
  <si>
    <t>Relaciona cada enunciado con su conclusión</t>
  </si>
  <si>
    <t>postulados,Proposiciones,teoremas</t>
  </si>
  <si>
    <t>MA_08_08_CO_Recurso090</t>
  </si>
  <si>
    <t>Refuerza tu aprendizaje: El razonamiento deductivo</t>
  </si>
  <si>
    <t>ángulos,contrajemplo,deductivo,hipótesis,tesis</t>
  </si>
  <si>
    <t>MA_08_08_CO_Recurso100</t>
  </si>
  <si>
    <t>Los métodos de demostración en geometría</t>
  </si>
  <si>
    <t>contraejemplo,demostración,método directo,método indirecto,métodos,Razonamiento</t>
  </si>
  <si>
    <t>MA_08_08_CO_Recurso110</t>
  </si>
  <si>
    <t>Identifica la tesis y la hipótesis</t>
  </si>
  <si>
    <t>hipótesis,proposición,tesis</t>
  </si>
  <si>
    <t>MA_08_08_CO_Recurso120</t>
  </si>
  <si>
    <t>Organiza los pasos de la demostración</t>
  </si>
  <si>
    <t>demostración,método directo</t>
  </si>
  <si>
    <t>MA_08_08_CO_Recurso130</t>
  </si>
  <si>
    <t>Demuestra un teorema</t>
  </si>
  <si>
    <t>demostración,inducción,razonamiento,teoremas</t>
  </si>
  <si>
    <t>MA_08_08_CO_Recurso140</t>
  </si>
  <si>
    <t>Refuerza tu aprendizaje: Los métodos de demostración en geometría</t>
  </si>
  <si>
    <t>demostración,geometría,métodos</t>
  </si>
  <si>
    <t>MA_08_08_CO_Recurso150</t>
  </si>
  <si>
    <t>Las relaciones angulares</t>
  </si>
  <si>
    <t>adyacente,complementario,consecutivo,opuesto,suplementario,vértice</t>
  </si>
  <si>
    <t>MA_08_08_CO_Recurso160</t>
  </si>
  <si>
    <t>Aplica las relaciones angulares</t>
  </si>
  <si>
    <t>ángulo,relación angular</t>
  </si>
  <si>
    <t>MA_08_08_CO_Recurso170</t>
  </si>
  <si>
    <t>Los ángulos formados entre rectas perpendiculares</t>
  </si>
  <si>
    <t>ángulos,perpendiculares,rectas</t>
  </si>
  <si>
    <t>MA_08_08_CO_Recurso180</t>
  </si>
  <si>
    <t>Identifica ángulos entre rectas paralelas</t>
  </si>
  <si>
    <t>ángulos,ángulos alternos,ángulos internos,ángulos opuestos por el vértice,rectas paralelas,transversal</t>
  </si>
  <si>
    <t>MA_08_08_CO_Recurso190</t>
  </si>
  <si>
    <t>Realiza demostraciones de ángulos entre rectas paralelas y una transversal</t>
  </si>
  <si>
    <t>demostración,rectas paralelas,rectas transversal</t>
  </si>
  <si>
    <t>MA_08_08_CO_Recurso200</t>
  </si>
  <si>
    <t>Completa el teorema</t>
  </si>
  <si>
    <t>rectas paralelas,Teoremas,triángulos</t>
  </si>
  <si>
    <t>MA_08_08_CO_Recurso210</t>
  </si>
  <si>
    <t>Refuerza tu aprendizaje: Los ángulos y las rectas</t>
  </si>
  <si>
    <t>alternos,ángulos,correspondientes,externos,internos,opuestos por el vértice,paralelas,rectas,transversal</t>
  </si>
  <si>
    <t>MA_08_08_CO_Recurso220</t>
  </si>
  <si>
    <t>Calcula la suma de los ángulos interiores de un polígono</t>
  </si>
  <si>
    <t>adición,ángulo,polígono,suma</t>
  </si>
  <si>
    <t>MA_08_08_CO_Recurso230</t>
  </si>
  <si>
    <t>Averigua el número de lados de un polígono</t>
  </si>
  <si>
    <t>ángulos interiores,cuadrado,hexágono,lados,pentágono,polígono,triángulo</t>
  </si>
  <si>
    <t>MA_08_08_CO_Recurso240</t>
  </si>
  <si>
    <t>Identifica ángulos en la circunferencia</t>
  </si>
  <si>
    <t>ángulo,arco,circunferencia,inscrito</t>
  </si>
  <si>
    <t>MA_08_08_CO_Recurso250</t>
  </si>
  <si>
    <t>Deduce la medida de ángulos en polígonos</t>
  </si>
  <si>
    <t>ángulo,circunferencia,polígono</t>
  </si>
  <si>
    <t>MA_08_08_CO_Recurso260</t>
  </si>
  <si>
    <t>Dibuja las mediatrices y las bisectrices</t>
  </si>
  <si>
    <t>bisectriz,mediatriz,recta,segmento</t>
  </si>
  <si>
    <t>MA_08_08_CO_Recurso270</t>
  </si>
  <si>
    <t>Construye polígonos regulares</t>
  </si>
  <si>
    <t>cuadrado,heptágono,hexágono,octágono,pentágono,polígono regular,triángulo</t>
  </si>
  <si>
    <t>MA_08_08_CO_Recurso280</t>
  </si>
  <si>
    <t>Refuerza tu aprendizaje: Los ángulos en polígonos</t>
  </si>
  <si>
    <t>cuadriláteros,hexágono,pentágono,polígonos,propiedades,triángulos</t>
  </si>
  <si>
    <t>MA_08_08_CO_Recurso290</t>
  </si>
  <si>
    <t>Proyecto: Los métodos de razonamiento</t>
  </si>
  <si>
    <t>razonamiento deductivo,Razonamiento inductivo</t>
  </si>
  <si>
    <t>MA_08_08_CO_Recurso300</t>
  </si>
  <si>
    <t>ángulos,contraejemplo,hipoteis,paralelas,poligono,proposición,teisis,triángulo,valor de verdad</t>
  </si>
  <si>
    <t>MA_08_08_CO_Recurso310</t>
  </si>
  <si>
    <t>métodos de razonamiento</t>
  </si>
  <si>
    <t>MA_08_08_CO_Recurso320</t>
  </si>
  <si>
    <t>ángulos,deductivo,demostración,inductivo,polígono regular,polígonos,razonamiento,rectas,rectas paralelas</t>
  </si>
  <si>
    <t>MA_08_08_CO_Recurso330</t>
  </si>
  <si>
    <t>MA_08_09_CO</t>
  </si>
  <si>
    <t>Los triángulos y los cuadriláteros</t>
  </si>
  <si>
    <t>¿Qué sabes de los triángulos y los cuadriláteros?</t>
  </si>
  <si>
    <t>cuadriláteros,propiedades,triángulos</t>
  </si>
  <si>
    <t>MA_08_09_CO_Recurso010</t>
  </si>
  <si>
    <t>Identifica elementos de los triángulos</t>
  </si>
  <si>
    <t>alturas de un triángulo,bisectriz,elementos de un triángulo,mediatriz,Triángulo</t>
  </si>
  <si>
    <t>MA_08_09_CO_Recurso020</t>
  </si>
  <si>
    <t>Reconoce propiedades de los triángulos</t>
  </si>
  <si>
    <t>ángulos internos,propiedades de triángulos</t>
  </si>
  <si>
    <t>MA_08_09_CO_Recurso030</t>
  </si>
  <si>
    <t>Calcula la medida de los ángulos de un triángulo</t>
  </si>
  <si>
    <t xml:space="preserve"> externos, triángulo,ángulos,ángulos externos de un triángulo</t>
  </si>
  <si>
    <t>MA_08_09_CO_Recurso040</t>
  </si>
  <si>
    <t>Determina si se forma un triángulo</t>
  </si>
  <si>
    <t>altura,ángulo,ángulos extriores,ángulos interiores,cateto,hipotenusa,lados,triángulo</t>
  </si>
  <si>
    <t>MA_08_09_CO_Recurso050</t>
  </si>
  <si>
    <t>La construcción de triángulos con regla y compás</t>
  </si>
  <si>
    <t>compás,regla,triángulos</t>
  </si>
  <si>
    <t>MA_08_09_CO_Recurso060</t>
  </si>
  <si>
    <t xml:space="preserve">Construye triángulos </t>
  </si>
  <si>
    <t>compás,construcción,equilátero,escaleno,isósceles,regla,triángulo</t>
  </si>
  <si>
    <t>MA_08_09_CO_Recurso070</t>
  </si>
  <si>
    <t>La construcción de líneas y puntos notables de un triángulo</t>
  </si>
  <si>
    <t>geometría,lineas notables,puntos notables,triángulos</t>
  </si>
  <si>
    <t>MA_08_09_CO_Recurso080</t>
  </si>
  <si>
    <t>Reconoce las características de las líneas notables de un triángulo</t>
  </si>
  <si>
    <t>altura,baricentro,bisectriz,circuncentro,incentro,líneas,mediana,mediatriz,notables,ortocentro,triángulo</t>
  </si>
  <si>
    <t>MA_08_09_CO_Recurso090</t>
  </si>
  <si>
    <t>Identifica elementos congruentes</t>
  </si>
  <si>
    <t>ángulos,congruencia,lados,triángulos</t>
  </si>
  <si>
    <t>MA_08_09_CO_Recurso100</t>
  </si>
  <si>
    <t xml:space="preserve">Los criterios de congruencia en triángulos </t>
  </si>
  <si>
    <t>congruencia,criterios de congruencia,geometría,triángulos</t>
  </si>
  <si>
    <t>MA_08_09_CO_Recurso110</t>
  </si>
  <si>
    <t>Ordena la demostración de congruencia de triángulos</t>
  </si>
  <si>
    <t xml:space="preserve"> medianas, triángulo iscósceles,Congruencia,demostración</t>
  </si>
  <si>
    <t>MA_08_09_CO_Recurso120</t>
  </si>
  <si>
    <t>Ordena la demostración de congruencia</t>
  </si>
  <si>
    <t>ángulos,congruencia,demostración,lados</t>
  </si>
  <si>
    <t>MA_08_09_CO_Recurso130</t>
  </si>
  <si>
    <t>Completa la demostración de congruencia</t>
  </si>
  <si>
    <t>congruencia de triángulos,demostración</t>
  </si>
  <si>
    <t>MA_08_09_CO_Recurso140</t>
  </si>
  <si>
    <t xml:space="preserve">Analiza demostraciones </t>
  </si>
  <si>
    <t xml:space="preserve"> hipótesis, tesis.,congruencia de triángulos,Demostración</t>
  </si>
  <si>
    <t>MA_08_09_CO_Recurso150</t>
  </si>
  <si>
    <t>Asocia parejas de triángulos congruentes</t>
  </si>
  <si>
    <t>congruentes,rectángulos,triángulos</t>
  </si>
  <si>
    <t>MA_08_09_CO_Recurso160</t>
  </si>
  <si>
    <t>ángulos,lados,líneas,propiedades,puntos notables,triángulos</t>
  </si>
  <si>
    <t>MA_08_09_CO_Recurso170</t>
  </si>
  <si>
    <t>Identifica propiedades de los cuadriláteros</t>
  </si>
  <si>
    <t>cuadriláteros,paralelogramos,trapecios,trapezoide</t>
  </si>
  <si>
    <t>MA_08_09_CO_Recurso180</t>
  </si>
  <si>
    <t>Relaciona cuadriláteros con sus definiciones</t>
  </si>
  <si>
    <t>cuadriláteros,definiciones</t>
  </si>
  <si>
    <t>MA_08_09_CO_Recurso190</t>
  </si>
  <si>
    <t>paralelogramos,trapecio,trapezoide</t>
  </si>
  <si>
    <t>MA_08_09_CO_Recurso200</t>
  </si>
  <si>
    <t>Determina el valor de verdad de una afirmación</t>
  </si>
  <si>
    <t>clasificación,cuadrado,cuadriláteros,rectángulo,rombo,trapecio,trapezoide</t>
  </si>
  <si>
    <t>MA_08_09_CO_Recurso210</t>
  </si>
  <si>
    <t>Halla medidas en los cuadriláteros</t>
  </si>
  <si>
    <t>ángulos,cuadriláteros,externos,internos,propiedades</t>
  </si>
  <si>
    <t>MA_08_09_CO_Recurso220</t>
  </si>
  <si>
    <t>La construcción de cuadriláteros con regla y compás</t>
  </si>
  <si>
    <t>construcciones geométricas,cuadriláteros,regla y compás</t>
  </si>
  <si>
    <t>MA_08_09_CO_Recurso230</t>
  </si>
  <si>
    <t>características,clasificación,cuadriláteros,definición</t>
  </si>
  <si>
    <t>MA_08_09_CO_Recurso240</t>
  </si>
  <si>
    <t>Competencias: la construcción de líneas notables de un triángulo</t>
  </si>
  <si>
    <t>líneas notables,papel,plegado,triángulo</t>
  </si>
  <si>
    <t>MA_08_09_CO_Recurso250</t>
  </si>
  <si>
    <t xml:space="preserve">Competencias: demuestra propiedades de los cuadriláteros </t>
  </si>
  <si>
    <t>cuadriláteros,demostración,paralelogramo,propiedades</t>
  </si>
  <si>
    <t>MA_08_09_CO_Recurso260</t>
  </si>
  <si>
    <t>congruentes,cuadriláteros,propiedades,triángulos</t>
  </si>
  <si>
    <t>MA_08_09_CO_Recurso270</t>
  </si>
  <si>
    <t>cuadriláteros,triángulos</t>
  </si>
  <si>
    <t>MA_08_09_CO_Recurso280</t>
  </si>
  <si>
    <t>características,cuadriláteros,evaluación,triángulos</t>
  </si>
  <si>
    <t>MA_08_09_CO_Recurso290</t>
  </si>
  <si>
    <t>MA_08_10_CO</t>
  </si>
  <si>
    <t>Poliedros y cuerpos de revolución</t>
  </si>
  <si>
    <t>Los sólidos en la arquitectura</t>
  </si>
  <si>
    <t>arquitectura,diseño,sólidos</t>
  </si>
  <si>
    <t>MA_08_10_CO_Recurso010</t>
  </si>
  <si>
    <t>Introducción a los poliedros y cuerpos de revolución</t>
  </si>
  <si>
    <t>cuerpo de revolución,poliedro,poliedro regular</t>
  </si>
  <si>
    <t>MA_08_10_CO_Recurso020</t>
  </si>
  <si>
    <t>Los elementos de un poliedro</t>
  </si>
  <si>
    <t>ángulo,arista,cara,dodecaedro,hexaedro,icosaedro,octaedro,pentaedro,poliedro,tetraedro,vértice</t>
  </si>
  <si>
    <t>MA_08_10_CO_Recurso030</t>
  </si>
  <si>
    <t>Identifica las características de un poliedro</t>
  </si>
  <si>
    <t>espacio,poliedros,sólidos</t>
  </si>
  <si>
    <t>MA_08_10_CO_Recurso040</t>
  </si>
  <si>
    <t>ángulo,arista,cara,poliedro,vértice</t>
  </si>
  <si>
    <t>MA_08_10_CO_Recurso050</t>
  </si>
  <si>
    <t>Tipos de poliedros regulares</t>
  </si>
  <si>
    <t>dodecaedro,hexaedro,icosaedro,irregular,octaedro,prisma,regular,simple,tetraedro</t>
  </si>
  <si>
    <t>MA_08_10_CO_Recurso060</t>
  </si>
  <si>
    <t>Practica la relación de Euler</t>
  </si>
  <si>
    <t>arista,cara,Euler,fórmula,poliedro,relación,vértice</t>
  </si>
  <si>
    <t>MA_08_10_CO_Recurso070</t>
  </si>
  <si>
    <t>Clasifica poliedros cóncavos y poliedros convexos</t>
  </si>
  <si>
    <t>cuerpos geométricos,poliedros,poliedros cóncavos,poliedros convexos,sólidos</t>
  </si>
  <si>
    <t>MA_08_10_CO_Recurso080</t>
  </si>
  <si>
    <t>Identifica características de poliedros regulares</t>
  </si>
  <si>
    <t>características,poliedros regulares</t>
  </si>
  <si>
    <t>MA_08_10_CO_Recurso090</t>
  </si>
  <si>
    <t>Las áreas del prisma y la pirámide</t>
  </si>
  <si>
    <t>área,pirámides,prismas</t>
  </si>
  <si>
    <t>MA_08_10_CO_Recurso100</t>
  </si>
  <si>
    <t>El volumen del prisma y la pirámide y el principio de Cavalieri</t>
  </si>
  <si>
    <t>altura,ápice,base,pirámide,prisma,regular,sección,volumen</t>
  </si>
  <si>
    <t>MA_08_10_CO_Recurso110</t>
  </si>
  <si>
    <t>Determina el área y el volumen de prismas</t>
  </si>
  <si>
    <t>área lateral,área total,poliedros,prismas,volumen</t>
  </si>
  <si>
    <t>MA_08_10_CO_Recurso120</t>
  </si>
  <si>
    <t>Determina el área y el volumen de pirámides</t>
  </si>
  <si>
    <t>área,área lateral,área total,cuerpo geométrico,pirámides,poliedro ,volumen</t>
  </si>
  <si>
    <t>MA_08_10_CO_Recurso130</t>
  </si>
  <si>
    <t>Calcula el área y el volumen de prismas y pirámides</t>
  </si>
  <si>
    <t>altura,ángulo,área,base,pirámide,prisma,regular,sección,vértice,volumen</t>
  </si>
  <si>
    <t>MT_09_08_06</t>
  </si>
  <si>
    <t>MA_08_10_CO_Recurso140</t>
  </si>
  <si>
    <t>Los poliedros semirregulares</t>
  </si>
  <si>
    <t>Poliedros semirregulares</t>
  </si>
  <si>
    <t>MA_08_10_CO_Recurso150</t>
  </si>
  <si>
    <t>ángulo,área,arista,cara,cóncavo,convexo,dodecaedro,Euler,hexaedro,icosaedro,octaedro,pentaedro,poliedro,polígono irregular,polígono regular,prisma,simple,tetraedro,vértice</t>
  </si>
  <si>
    <t>MA_08_10_CO_Recurso160</t>
  </si>
  <si>
    <t>Reconoce los planos de simetría en los poliedros</t>
  </si>
  <si>
    <t>ejes,poliedros,simetría</t>
  </si>
  <si>
    <t>MA_08_10_CO_Recurso170</t>
  </si>
  <si>
    <t>Refuerza tu aprendizaje: Los planos de simetría en los poliedros</t>
  </si>
  <si>
    <t>ángulo,arista,cara,plano de simetría,poliedro,simetría,vértice</t>
  </si>
  <si>
    <t>MA_08_10_CO_Recurso180</t>
  </si>
  <si>
    <t>Los cuerpos de revolución: el cilindro, el cono y la esfera</t>
  </si>
  <si>
    <t>área,base,cilindro,cono,cuerpo de revolución,eje,esfera,volumen</t>
  </si>
  <si>
    <t>MA_08_10_CO_Recurso190</t>
  </si>
  <si>
    <t xml:space="preserve">Reconoce definiciones y características de cuerpos de revolución </t>
  </si>
  <si>
    <t>características,Cuerpos de revolución,eje,giro</t>
  </si>
  <si>
    <t>MA_08_10_CO_Recurso200</t>
  </si>
  <si>
    <t>Refuerza tu aprendizaje: Los cuerpos de revolución</t>
  </si>
  <si>
    <t>cuerpo,cuerpo de revolución,eje,revolución</t>
  </si>
  <si>
    <t>MA_08_10_CO_Recurso210</t>
  </si>
  <si>
    <t>Resuelve problemas de área y volumen de cilindros</t>
  </si>
  <si>
    <t>área,área total,cilindros,geometría,volumen</t>
  </si>
  <si>
    <t>MA_08_10_CO_Recurso220</t>
  </si>
  <si>
    <t>Calcula el área y el volumen del cono</t>
  </si>
  <si>
    <t>área,cono,volumen</t>
  </si>
  <si>
    <t>MA_08_10_CO_Recurso230</t>
  </si>
  <si>
    <t>Conoce las figuras esféricas</t>
  </si>
  <si>
    <t>anillo,casquete,cuña,esfera,esférico,figura,huso,volumen,zona</t>
  </si>
  <si>
    <t>MA_08_10_CO_Recurso240</t>
  </si>
  <si>
    <t>Resuelve problemas de área y volumen de esferas</t>
  </si>
  <si>
    <t>área,diámetro,esfera,radio,volumen</t>
  </si>
  <si>
    <t>MT_09_08_10</t>
  </si>
  <si>
    <t>MA_08_10_CO_Recurso250</t>
  </si>
  <si>
    <t>Calcula volúmenes de esferas</t>
  </si>
  <si>
    <t>diámetro,esfera,radio,volumen</t>
  </si>
  <si>
    <t>MA_08_10_CO_Recurso260</t>
  </si>
  <si>
    <t>Refuerza tu aprendizaje: Los tipos de cuerpos de revolución</t>
  </si>
  <si>
    <t>altura,área,base,cilindro,cono,cuerpo,eje,esfera,revolución,sección,volumen</t>
  </si>
  <si>
    <t>MA_08_10_CO_Recurso270</t>
  </si>
  <si>
    <t>Competencias: cálculo del volumen de cilindros</t>
  </si>
  <si>
    <t>altura,base,cálculo,cilindro,radio,volumen</t>
  </si>
  <si>
    <t>MA_08_10_CO_Recurso280</t>
  </si>
  <si>
    <t>Competencias: aplicaciones de los poliedros y solidos de revolución</t>
  </si>
  <si>
    <t>aplicaciones,poliedros,sólidos de revolución</t>
  </si>
  <si>
    <t>MA_08_10_CO_Recurso290</t>
  </si>
  <si>
    <t>cuerpos de revolución,poliedros,prismas</t>
  </si>
  <si>
    <t>MA_08_10_CO_Recurso300</t>
  </si>
  <si>
    <t>altura,ángulo,área,arista,base,cara,cilindro,cóncavo,cono,convexo,cuerpo,dodecaedro,eje,esfera,Euler,hexaedro,icosaedro,octaedro,pentaedro,pirámide,poliedro,polígono irregular,polígono regular,prisma,revolución,sección,simple,tetraedro,vértice,volumen</t>
  </si>
  <si>
    <t>MA_08_10_CO_Recurso310</t>
  </si>
  <si>
    <t>área lateral,área total,cilindro,cono,cuerpos geométricos,esfera,geometría,poliedros,prisma,volumen</t>
  </si>
  <si>
    <t>MA_08_10_CO_Recurso320</t>
  </si>
  <si>
    <t>MA_08_11_CO</t>
  </si>
  <si>
    <t>La estadística</t>
  </si>
  <si>
    <t>Introducción a la estadística</t>
  </si>
  <si>
    <t>diagrama de sectores,estadística,muestra,población,porcentaje,variable cualitativa,variable cuantitativa</t>
  </si>
  <si>
    <t>MA_08_11_CO_Recurso010</t>
  </si>
  <si>
    <t>Población, variable estadística y frecuencia</t>
  </si>
  <si>
    <t>absoluta,frecuencia,población,relativa,variable estadística</t>
  </si>
  <si>
    <t>MA_08_11_CO_Recurso020</t>
  </si>
  <si>
    <t xml:space="preserve">Determina la población y la muestra </t>
  </si>
  <si>
    <t>muestra,población</t>
  </si>
  <si>
    <t>MA_08_11_CO_Recurso030</t>
  </si>
  <si>
    <t>Clasifica variables</t>
  </si>
  <si>
    <t>cualitativas,cuantitativas,Variables</t>
  </si>
  <si>
    <t>MA_08_11_CO_Recurso040</t>
  </si>
  <si>
    <t>Completa tablas de frecuencia</t>
  </si>
  <si>
    <t>Tabla de frecuencia</t>
  </si>
  <si>
    <t>MA_08_11_CO_Recurso050</t>
  </si>
  <si>
    <t>Refuerza tu aprendizaje: La estadística y sus elementos</t>
  </si>
  <si>
    <t>elementos,estadística,problema</t>
  </si>
  <si>
    <t>MA_08_11_CO_Recurso060</t>
  </si>
  <si>
    <t>Los diagramas de barras y circulares</t>
  </si>
  <si>
    <t>absoluta,barra,diagrama,Excel,frecuencia,Office,relativa,sector</t>
  </si>
  <si>
    <t>MA_08_11_CO_Recurso070</t>
  </si>
  <si>
    <t>El uso de Excel para la representación gráfica de información estadística</t>
  </si>
  <si>
    <t>estadística,Excel,gráficas</t>
  </si>
  <si>
    <t>MA_08_11_CO_Recurso080</t>
  </si>
  <si>
    <t>¿Cómo se dibuja un diagrama circular?</t>
  </si>
  <si>
    <t>ángulo,diagrama circular,estadística,frecuencia absoluta,regla de tres,variable</t>
  </si>
  <si>
    <t>MA_08_11_CO_Recurso100</t>
  </si>
  <si>
    <t>Analiza histogramas</t>
  </si>
  <si>
    <t>diagrama,histograma,tabla de frecuencia</t>
  </si>
  <si>
    <t>MA_08_11_CO_Recurso110</t>
  </si>
  <si>
    <t xml:space="preserve">Los cuartiles y el diagrama de caja y bigotes </t>
  </si>
  <si>
    <t>cuartil,diagrama de bigotes,diagrama de caja,mediana,rango intercuartil</t>
  </si>
  <si>
    <t>MA_08_11_CO_Recurso120</t>
  </si>
  <si>
    <t>Refuerza tu aprendizaje: La representación gráfica de información estadística</t>
  </si>
  <si>
    <t>barras,diagramas,estadística,representación,situaciones</t>
  </si>
  <si>
    <t>MA_08_11_CO_Recurso130</t>
  </si>
  <si>
    <t>Estadística con hoja de cálculo</t>
  </si>
  <si>
    <t>altura,coeficiente de variación,cuartil,desviación típica,estadística,hoja de cálculo,media,mediana,moda,varianza</t>
  </si>
  <si>
    <t>MA_08_11_CO_Recurso140</t>
  </si>
  <si>
    <t>Calcula moda, mediana y media</t>
  </si>
  <si>
    <t>datos,media,mediana,Moda,promedio</t>
  </si>
  <si>
    <t>MA_08_11_CO_Recurso150</t>
  </si>
  <si>
    <t>Determina el rango de un conjunto de datos</t>
  </si>
  <si>
    <t>datos,mayor,menor,rango</t>
  </si>
  <si>
    <t>MA_08_11_CO_Recurso160</t>
  </si>
  <si>
    <t>Las aplicaciones de la desviación media</t>
  </si>
  <si>
    <t>desviación media,dispersión,estadística,media aritmética</t>
  </si>
  <si>
    <t>MA_08_11_CO_Recurso170</t>
  </si>
  <si>
    <t>Determina la varianza</t>
  </si>
  <si>
    <t>datos,promedio,varianza</t>
  </si>
  <si>
    <t>MA_08_11_CO_Recurso180</t>
  </si>
  <si>
    <t>Aplicaciones de la desviación típica. Coeficiente de variación</t>
  </si>
  <si>
    <t>coeficiente de variación,desviación  típica,dispersión,incertidumbre,media estadística,medida,precisión</t>
  </si>
  <si>
    <t>MA_08_11_CO_Recurso190</t>
  </si>
  <si>
    <t>Calcula la desviación típica</t>
  </si>
  <si>
    <t>cálculo,desviación típica,estadística</t>
  </si>
  <si>
    <t>MA_08_11_CO_Recurso200</t>
  </si>
  <si>
    <t>Calcula los coeficientes de variación</t>
  </si>
  <si>
    <t>cálculo,coeficiente de variación,estadística</t>
  </si>
  <si>
    <t>MA_08_11_CO_Recurso210</t>
  </si>
  <si>
    <t>Practica las medidas de posición y las medidas de dispersión</t>
  </si>
  <si>
    <t>coeficiente de variación,covarianza,cuartil,decil,desviación,desviación media,desviación típica,estadística,frecuencia absoluta,frecuencia acumulada,intervalo,media,media aritmética,mediana,medida de dispersión,medida de posición,moda,módulo,quintil,rango,varianza</t>
  </si>
  <si>
    <t>MA_08_11_CO_Recurso220</t>
  </si>
  <si>
    <t>Refuerza tu aprendizaje: Las medidas estadísticas</t>
  </si>
  <si>
    <t>desviación típica,media,mediana,Medidas de tendencia central,moda,promedio,rango,varianza</t>
  </si>
  <si>
    <t>MA_08_11_CO_Recurso230</t>
  </si>
  <si>
    <t>Competencias: estudio de las variables estadísticas</t>
  </si>
  <si>
    <t>clasificación,continua,cualitativa,cuantitativa,discreta,variables estadísticas</t>
  </si>
  <si>
    <t>MA_08_11_CO_Recurso240</t>
  </si>
  <si>
    <t>Competencias: interpretación de los datos de pictogramas</t>
  </si>
  <si>
    <t>datos,estadística,frecuencia relatica,pictograma,porcentaje</t>
  </si>
  <si>
    <t>MA_08_11_CO_Recurso250</t>
  </si>
  <si>
    <t>desviación estándar,gráficos,media,mediana,moda,promedio,rango,varianza</t>
  </si>
  <si>
    <t>MA_08_11_CO_Recurso260</t>
  </si>
  <si>
    <t>estadística</t>
  </si>
  <si>
    <t>MA_08_11_CO_Recurso270</t>
  </si>
  <si>
    <t>desviación,estadística,media,mediana,moda,promedio,rango,varianza</t>
  </si>
  <si>
    <t>MA_08_11_CO_Recurso280</t>
  </si>
  <si>
    <t>MA_08_12_CO</t>
  </si>
  <si>
    <t>La probabilidad</t>
  </si>
  <si>
    <t>Introducción a la probabilidad</t>
  </si>
  <si>
    <t>azar,experimento aleatorio,experimento determinista,posibilidad,probabilidad</t>
  </si>
  <si>
    <t>MA_08_12_CO_Recurso010</t>
  </si>
  <si>
    <t>Experimentos aleatorios y sucesos</t>
  </si>
  <si>
    <t>aleatorio,dado,experimento,moneda,posibilidad</t>
  </si>
  <si>
    <t>MA_08_12_CO_Recurso020</t>
  </si>
  <si>
    <t>Determina experimentos</t>
  </si>
  <si>
    <t>Experimento,Experimento aleatorio,Experimento determinista</t>
  </si>
  <si>
    <t>MA_08_12_CO_Recurso030</t>
  </si>
  <si>
    <t>Representa sucesos probabilísticos</t>
  </si>
  <si>
    <t>suceso,suceso compuesto,suceso elemental,suceso imposible,suceso seguro</t>
  </si>
  <si>
    <t>MA_08_12_CO_Recurso040</t>
  </si>
  <si>
    <t>Las operaciones con sucesos</t>
  </si>
  <si>
    <t>Evento,operación</t>
  </si>
  <si>
    <t>MA_08_12_CO_Recurso050</t>
  </si>
  <si>
    <t>Practica operaciones con sucesos</t>
  </si>
  <si>
    <t>aleatoriedad,aleatorio,compuesto,diferencia,elemental,experimento,intersección,suceso,unión</t>
  </si>
  <si>
    <t>MA_08_12_CO_Recurso060</t>
  </si>
  <si>
    <t>Refuerza tu aprendizaje: La probabilidad y los fenómenos aleatorios</t>
  </si>
  <si>
    <t>aleatorio,elemental,experimento,probabilidad,suceso</t>
  </si>
  <si>
    <t>MA_08_12_CO_Recurso070</t>
  </si>
  <si>
    <t>La probabilidad experimental</t>
  </si>
  <si>
    <t>números grandes,probabilidad</t>
  </si>
  <si>
    <t>MA_08_12_CO_Recurso080</t>
  </si>
  <si>
    <t>Sucesos equiprobables: La ley de Laplace</t>
  </si>
  <si>
    <t>equiprobable,favorable,Laplace,probabilidad,suceso,total</t>
  </si>
  <si>
    <t>MA_08_12_CO_Recurso090</t>
  </si>
  <si>
    <t>Aplica la ley de Laplace</t>
  </si>
  <si>
    <t>devolución,experimento aleatorio,frecuencia,probabilidad,suceso</t>
  </si>
  <si>
    <t>MT_09_12_03</t>
  </si>
  <si>
    <t>MA_08_12_CO_Recurso100</t>
  </si>
  <si>
    <t xml:space="preserve">Aprende las propiedades de la probabilidad </t>
  </si>
  <si>
    <t>compatible,compuesto,contrario,elemental,imposible,suceso,unión</t>
  </si>
  <si>
    <t>MA_08_12_CO_Recurso110</t>
  </si>
  <si>
    <t>Aplica las propiedades de la probabilidad</t>
  </si>
  <si>
    <t>probabilidad,propiedades</t>
  </si>
  <si>
    <t>MA_08_12_CO_Recurso120</t>
  </si>
  <si>
    <t>Calcula probabilidades</t>
  </si>
  <si>
    <t>frecuencia absoluta,frecuencia de un suceso,frecuencia relativa,probabilidad</t>
  </si>
  <si>
    <t>MA_08_12_CO_Recurso130</t>
  </si>
  <si>
    <t xml:space="preserve">Resuelve problemas de probabilidad </t>
  </si>
  <si>
    <t>aleatoriedad,compuesto,contrario,diferencia,elemental,experimento aleatorio,intersección,probabilidad,suceso,unión</t>
  </si>
  <si>
    <t>MA_08_12_CO_Recurso140</t>
  </si>
  <si>
    <t xml:space="preserve">Refuerza tu aprendizaje: Los tipos de probabilidad </t>
  </si>
  <si>
    <t>probabilidad,probabilidad clásica,probabilidad condicional,probabilidad conjunta,probabilidad experimental</t>
  </si>
  <si>
    <t>MA_08_12_CO_Recurso150</t>
  </si>
  <si>
    <t xml:space="preserve">El diagrama de árbol y las permutaciones </t>
  </si>
  <si>
    <t>diagrama de árbol.cálculo factorial.permutación.muestra.posibilidad</t>
  </si>
  <si>
    <t>MA_08_12_CO_Recurso160</t>
  </si>
  <si>
    <t>Calcula la probabilidad mediante diagramas de árbol y permutación</t>
  </si>
  <si>
    <t>cálculo factorial,diagrama de árbol,muestra,permutación,posibilidad</t>
  </si>
  <si>
    <t>MA_08_12_CO_Recurso170</t>
  </si>
  <si>
    <t>Determina probabilidades</t>
  </si>
  <si>
    <t>diagrama  de árbol,probabilidad</t>
  </si>
  <si>
    <t>MA_08_12_CO_Recurso180</t>
  </si>
  <si>
    <t xml:space="preserve">Indica la probabilidad de un evento </t>
  </si>
  <si>
    <t>diagrama de árbol,probabilidad</t>
  </si>
  <si>
    <t>MA_08_12_CO_Recurso190</t>
  </si>
  <si>
    <t>Clasifica experimentos</t>
  </si>
  <si>
    <t>experimento compuesto,experimento simple</t>
  </si>
  <si>
    <t>MA_08_12_CO_Recurso200</t>
  </si>
  <si>
    <t>Refuerza tu aprendizaje: Los experimentos aleatorios compuestos</t>
  </si>
  <si>
    <t>absoluta,aleatorio,compuesto,elemental,experimento,frecuencia,probabilidad,relativa,suceso</t>
  </si>
  <si>
    <t>MA_08_12_CO_Recurso210</t>
  </si>
  <si>
    <t>Competencias: experimentos aleatorios y deterministas</t>
  </si>
  <si>
    <t>experimento aleatorio,experimento determinista,fenómeno impredecible,fenómeno predecible</t>
  </si>
  <si>
    <t>MA_08_12_CO_Recurso220</t>
  </si>
  <si>
    <t>MA_08_12_CO_Recurso230</t>
  </si>
  <si>
    <t>Probabilidad</t>
  </si>
  <si>
    <t>MA_08_12_CO_Recurso240</t>
  </si>
  <si>
    <t>probabilidad</t>
  </si>
  <si>
    <t>MA_08_12_CO_Recurso250</t>
  </si>
  <si>
    <t>MA_09_01_CO</t>
  </si>
  <si>
    <t>Los números reales</t>
  </si>
  <si>
    <t>Practica la conversión de una fracción a número decimal</t>
  </si>
  <si>
    <t>conversión,fracciones,números decimales</t>
  </si>
  <si>
    <t>MA_09_01_CO_Recurso020</t>
  </si>
  <si>
    <t>Practica la conversión de un número decimal a fracción</t>
  </si>
  <si>
    <t>conversión,decimales,fracciones</t>
  </si>
  <si>
    <t>MA_09_01_CO_Recurso030</t>
  </si>
  <si>
    <t>Resuelve situaciones que involucran números racionales</t>
  </si>
  <si>
    <t xml:space="preserve"> fracción, situación problema,números racionales</t>
  </si>
  <si>
    <t>MA_09_01_CO_Recurso040</t>
  </si>
  <si>
    <t xml:space="preserve">Una noción de número irracional </t>
  </si>
  <si>
    <t>números irracionales</t>
  </si>
  <si>
    <t>MA_09_01_CO_Recurso050</t>
  </si>
  <si>
    <t>El conjunto de los números reales</t>
  </si>
  <si>
    <t>cero,clasificación,decimal,entero,fracción,irracional,natural,negativo,número,positivo,racional,real</t>
  </si>
  <si>
    <t>MA_09_01_CO_Recurso070</t>
  </si>
  <si>
    <t>Practica con los números reales y sus subconjuntos</t>
  </si>
  <si>
    <t>números enteros,números irracionales,números naturales,números racionales,números reales</t>
  </si>
  <si>
    <t>MA_09_01_CO_Recurso080</t>
  </si>
  <si>
    <t>¿Qué sabes de los números reales?</t>
  </si>
  <si>
    <t>cifra,decimal,entero,fracción,irracional,natural,racional</t>
  </si>
  <si>
    <t>MA_09_01_CO_Recurso090</t>
  </si>
  <si>
    <t>Aproximación, error absoluto y error relativo</t>
  </si>
  <si>
    <t>aproximación,error,error absoluto,error relativo,número decimal,número real,redondeo,truncamiento,valor,valor aproximado,valor exacto</t>
  </si>
  <si>
    <t>MA_09_01_CO_Recurso100</t>
  </si>
  <si>
    <t>Calcula el error absoluto y el error relativo</t>
  </si>
  <si>
    <t>absoluto,aproximación,decimal,error,número,relativo</t>
  </si>
  <si>
    <t>MA_09_01_CO_Recurso110</t>
  </si>
  <si>
    <t xml:space="preserve">Los intervalos </t>
  </si>
  <si>
    <t>abierto,acotado,cerrado,derecha,igual,infinito,intervalo,izquierda,mayor,menor,recta real,semiabierto,semirrecta</t>
  </si>
  <si>
    <t>MA_09_01_CO_Recurso130</t>
  </si>
  <si>
    <t>Practica la representación de intervalos</t>
  </si>
  <si>
    <t>abierto,acotado,cerrado,intervalo,segmento,semiabierto,semirrecta</t>
  </si>
  <si>
    <t>MA_09_01_CO_Recurso140</t>
  </si>
  <si>
    <t>Practica las operaciones con números reales</t>
  </si>
  <si>
    <t xml:space="preserve"> división, multiplicación, números reales, sustracción,adición</t>
  </si>
  <si>
    <t>MA_09_01_CO_Recurso170</t>
  </si>
  <si>
    <t>Practica las propiedades de la adición de números reales</t>
  </si>
  <si>
    <t xml:space="preserve"> asociativa, conmutativa, distributiva, interna,elemento inverso,elemento neutro,números reales,propiedades de la adición</t>
  </si>
  <si>
    <t>MA_09_01_CO_Recurso180</t>
  </si>
  <si>
    <t>¿Qué propiedad de la multiplicación de números reales se aplica?</t>
  </si>
  <si>
    <t>asociativa,conmutativa,distributiva,multiplicación,propiedad</t>
  </si>
  <si>
    <t>MA_09_01_CO_Recurso190</t>
  </si>
  <si>
    <t>Practica las propiedades de la adición y la multiplicación de reales</t>
  </si>
  <si>
    <t xml:space="preserve"> multiplicación, propiedades,adición,números reales</t>
  </si>
  <si>
    <t>MA_09_01_CO_Recurso200</t>
  </si>
  <si>
    <t>adición,división,multiplicación,números reales,operación,problemas,sustracción</t>
  </si>
  <si>
    <t>MA_09_01_CO_Recurso210</t>
  </si>
  <si>
    <t>intervalo,números reales,operaciones,situaciones problema</t>
  </si>
  <si>
    <t>MA_09_01_CO_Recurso240</t>
  </si>
  <si>
    <t>números reales,situaciones prroblema</t>
  </si>
  <si>
    <t>MA_09_01_CO_Recurso250</t>
  </si>
  <si>
    <t>Los números racionales como fracciones y como decimales</t>
  </si>
  <si>
    <t xml:space="preserve"> decimal mixto,decimal,decimal periódico,decimal puro,fracción,fracción generatriz,periodo</t>
  </si>
  <si>
    <t>MA_09_01_CO_Recurso260</t>
  </si>
  <si>
    <t>Clasifica números reales</t>
  </si>
  <si>
    <t>entero,irracional,natural,números reales,racional</t>
  </si>
  <si>
    <t>MA_09_01_CO_Recurso270</t>
  </si>
  <si>
    <t>Refuerza tu aprendizaje: Los conjuntos numéricos</t>
  </si>
  <si>
    <t>decimal,entero,fracción,irracional,natural,número,racional,real</t>
  </si>
  <si>
    <t>MA_09_01_CO_Recurso280</t>
  </si>
  <si>
    <t>Situaciones que involucran conjuntos numéricos</t>
  </si>
  <si>
    <t>conjunto,entero,números reales,problema,racional</t>
  </si>
  <si>
    <t>MA_09_01_CO_Recurso290</t>
  </si>
  <si>
    <t>La recta real y el axioma de completitud</t>
  </si>
  <si>
    <t>completitud,números reales,recta real,relación de orden</t>
  </si>
  <si>
    <t>MA_09_01_CO_Recurso300</t>
  </si>
  <si>
    <t>Refuerza tu aprendizaje: Los intervalos</t>
  </si>
  <si>
    <t>abierto,acotado,cerrado,decimal,entero,fracción,intervalo,irracional,natural,número,racional,real,segmento,semirrecta</t>
  </si>
  <si>
    <t>MA_09_01_CO_Recurso310</t>
  </si>
  <si>
    <t>¿A cuál conjunto numérico pertenece el resultado de una operación?</t>
  </si>
  <si>
    <t>conjunto numérico,enteros,irracionales,naturales,racionales,reales,resultados</t>
  </si>
  <si>
    <t>MA_09_01_CO_Recurso320</t>
  </si>
  <si>
    <t>Resuelve situaciones problema que involucran números reales</t>
  </si>
  <si>
    <t>números reales,situaciones problema</t>
  </si>
  <si>
    <t>MA_09_01_CO_Recurso330</t>
  </si>
  <si>
    <t>Estrategias para resolver situaciones problema</t>
  </si>
  <si>
    <t>estrategias,situación problema</t>
  </si>
  <si>
    <t>MA_09_01_CO_Recurso340</t>
  </si>
  <si>
    <t>Competencias: estudio del número áureo</t>
  </si>
  <si>
    <t>áureo,cálculo,naturaleza,número de oro,propiedad,sucesión</t>
  </si>
  <si>
    <t>MA_09_01_CO_Recurso350</t>
  </si>
  <si>
    <t>MA_09_01_CO_Recurso360</t>
  </si>
  <si>
    <t>MA_09_01_CORecurso230</t>
  </si>
  <si>
    <t>MA_09_02_CO</t>
  </si>
  <si>
    <t>La potenciación y la radicación de números reales</t>
  </si>
  <si>
    <t>Exponentes y propiedades</t>
  </si>
  <si>
    <t>Basa,Exponente,Potencia,Potenciación,Propiedades</t>
  </si>
  <si>
    <t>MA_09_02_CO_Recurso010</t>
  </si>
  <si>
    <t>Practica potencias de bases iguales</t>
  </si>
  <si>
    <t>Base,exponente,potencia</t>
  </si>
  <si>
    <t>Mt_5_1</t>
  </si>
  <si>
    <t>MA_09_02_CO_Recurso020</t>
  </si>
  <si>
    <t>Practica la potenciación de números reales</t>
  </si>
  <si>
    <t>Base,Exponente,Potencia,Potenciación,Propiedades</t>
  </si>
  <si>
    <t>MA_09_02_CO_Recurso030</t>
  </si>
  <si>
    <t>Identifica errores en las expresiones de potenciación</t>
  </si>
  <si>
    <t>Exponencial,Exponente,Notación exponencial,Potencia,Potenciación</t>
  </si>
  <si>
    <t>MA_09_02_CO_Recurso040</t>
  </si>
  <si>
    <t>Practica las potencias de base racional y exponente entero</t>
  </si>
  <si>
    <t>base,base racional,entero,exponente,potencia</t>
  </si>
  <si>
    <t>MA_09_02_CO_Recurso050</t>
  </si>
  <si>
    <t>Las potencias de exponente fraccionario y su equivalencia</t>
  </si>
  <si>
    <t>base,exponente,fracción,potencia,raíz,raíz cuadrada</t>
  </si>
  <si>
    <t>MA_09_02_CO_Recurso060</t>
  </si>
  <si>
    <t>Practica las potencias de exponente fraccionario</t>
  </si>
  <si>
    <t>base,división,exponente,fraccionario,multiplicación,potencia,racional,resta,simplificar,suma</t>
  </si>
  <si>
    <t>MT_10_01_04</t>
  </si>
  <si>
    <t>MA_09_02_CO_Recurso070</t>
  </si>
  <si>
    <t>Practica las propiedades de las potencias</t>
  </si>
  <si>
    <t>base,división,entero,exponente,multiplicación,potencia,racional,resta,suma</t>
  </si>
  <si>
    <t>MA_09_02_CO_Recurso080</t>
  </si>
  <si>
    <t>Refuerza tu aprendizaje: La potenciación</t>
  </si>
  <si>
    <t>base,exponente,potencia,potenciación,propiedades</t>
  </si>
  <si>
    <t>MA_09_02_CO_Recurso100</t>
  </si>
  <si>
    <t>Resuelve situaciones aplicando las leyes de los exponentes</t>
  </si>
  <si>
    <t>base,exponente,leyes,potencia,potenciación,problemas,propiedades,situaciones</t>
  </si>
  <si>
    <t>MA_09_02_CO_Recurso110</t>
  </si>
  <si>
    <t>MA_09_02_CO_Recurso120</t>
  </si>
  <si>
    <t>Practica operaciones de números reales en notacion científica</t>
  </si>
  <si>
    <t>científica,exponente,notación,notación científica,potencia,potenciación</t>
  </si>
  <si>
    <t>MA_09_02_CO_Recurso130</t>
  </si>
  <si>
    <t>Operaciones con expresiones en notación científica</t>
  </si>
  <si>
    <t>adición,científica,división,multiplicación,notación,operaciones,sustracción</t>
  </si>
  <si>
    <t>MA_09_02_CO_Recurso140</t>
  </si>
  <si>
    <t>Practica situaciones con números reales en notación científica</t>
  </si>
  <si>
    <t>adición,científica,división,multiplicación,notación,notación científica,números reales,operaciones,sustracción</t>
  </si>
  <si>
    <t>MA_09_02_CO_Recurso150</t>
  </si>
  <si>
    <t>Refuerza tu aprendizaje: La notación científica</t>
  </si>
  <si>
    <t>base,científica,exponente,notación,potencia,potenciación,problemas,reales,situaciones</t>
  </si>
  <si>
    <t>MA_09_02_CO_Recurso160</t>
  </si>
  <si>
    <t>Radicales y propiedades</t>
  </si>
  <si>
    <t>propiedad cancelativa de la radicación.,propiedad distributiva de la raíz sobre el producto,propiedad dsitributiva de la raíz sobre el cociente,Radicación,raíz de una raíz</t>
  </si>
  <si>
    <t>MA_09_02_CO_Recurso170</t>
  </si>
  <si>
    <t>La raíz de índice "n"</t>
  </si>
  <si>
    <t>base,elevar,exponente,índice,potencia,raíz</t>
  </si>
  <si>
    <t>MA_09_02_CO_Recurso180</t>
  </si>
  <si>
    <t>Cálculo aproximado de raíces cuadradas</t>
  </si>
  <si>
    <t>base,exponente,potencia,raíz,raíz cuadrada</t>
  </si>
  <si>
    <t>MA_09_02_CO_Recurso190</t>
  </si>
  <si>
    <t>Clasifica raíces según sus soluciones</t>
  </si>
  <si>
    <t>cuadrada,impar,índice,negativo,par,positivo,raíz,solución</t>
  </si>
  <si>
    <t>MA_09_02_CO_Recurso200</t>
  </si>
  <si>
    <t>Simplifica expresiones con radicales</t>
  </si>
  <si>
    <t>radical,simplificación,simplificación de un radical</t>
  </si>
  <si>
    <t>MA_09_02_CO_Recurso210</t>
  </si>
  <si>
    <t>Escribe expresiones radicales empleando exponentes</t>
  </si>
  <si>
    <t>MA_09_02_CO_Recurso220</t>
  </si>
  <si>
    <t>Escribe expresiones como radicales</t>
  </si>
  <si>
    <t>exponente racional,Potencia,propiedades de la potenciación,propiedades de la radicación,raíz</t>
  </si>
  <si>
    <t>MA_09_02_CO_Recurso230</t>
  </si>
  <si>
    <t>Las operaciones con radicales</t>
  </si>
  <si>
    <t>división,multiplicación,potencia,producto,raíz,resta,suma</t>
  </si>
  <si>
    <t>MA_09_02_CO_Recurso240</t>
  </si>
  <si>
    <t>Practica la simplificación de radicales</t>
  </si>
  <si>
    <t>MA_09_02_CO_Recurso250</t>
  </si>
  <si>
    <t>Practica las operaciones con radicales y propiedades</t>
  </si>
  <si>
    <t>exponente,exponente fraccionario,operaciones con radicales,radical,raíz,raíz cuadrada</t>
  </si>
  <si>
    <t>MT_10_01_03</t>
  </si>
  <si>
    <t>MA_09_02_CO_Recurso260</t>
  </si>
  <si>
    <t>Practica operaciones con radicales</t>
  </si>
  <si>
    <t>radicación,Radicales</t>
  </si>
  <si>
    <t>MA_09_02_CO_Recurso270</t>
  </si>
  <si>
    <t>Refuerza tu aprendizaje: La radicación de números reales</t>
  </si>
  <si>
    <t>índice,racionalización,radical,radicando,raíz</t>
  </si>
  <si>
    <t>MA_09_02_CO_Recurso280</t>
  </si>
  <si>
    <t>Practica operaciones y propiedades de la radicación de números reales</t>
  </si>
  <si>
    <t>MA_09_02_CO_Recurso290</t>
  </si>
  <si>
    <t>El proceso de racionalización</t>
  </si>
  <si>
    <t>cantidad subradical,conjugado,exponente,Racionalización</t>
  </si>
  <si>
    <t>MA_09_02_CO_Recurso300</t>
  </si>
  <si>
    <t>Practica la racionalización</t>
  </si>
  <si>
    <t>binomio,conjugado,denominador,racionalización,radical,raíz,resta,suma</t>
  </si>
  <si>
    <t>MA_09_02_CO_Recurso310</t>
  </si>
  <si>
    <t>Refuerza tu aprendizaje: La racionalización</t>
  </si>
  <si>
    <t>MA_09_02_CO_Recurso320</t>
  </si>
  <si>
    <t>Competencias: expresar medidas en notación científica</t>
  </si>
  <si>
    <t>base,científica,distancias,exponente,notación,operaciones,potencia,potenciación,real</t>
  </si>
  <si>
    <t>MA_09_02_CO_Recurso330</t>
  </si>
  <si>
    <t>MA_09_02_CO_Recurso340</t>
  </si>
  <si>
    <t>base,exponente,potencia,potenciación,propiedades,radicación,raíz</t>
  </si>
  <si>
    <t>MA_09_02_CO_Recurso350</t>
  </si>
  <si>
    <t>Banco de actividades: La potenciación y la radicación de números reales</t>
  </si>
  <si>
    <t>notación científica,Potenciación,racionalización,radicación,radicales</t>
  </si>
  <si>
    <t>MA_09_02_CO_Recurso360</t>
  </si>
  <si>
    <t>MA_09_03_CO</t>
  </si>
  <si>
    <t>Los números complejos</t>
  </si>
  <si>
    <t>La necesidad de ampliar el conjunto de los números reales</t>
  </si>
  <si>
    <t>Números complejos,números imaginarios.</t>
  </si>
  <si>
    <t>MA_09_03_CO_Recurso010</t>
  </si>
  <si>
    <t>Clasifica números según el conjunto numérico al que pertenece</t>
  </si>
  <si>
    <t>números complejos,números imaginarios,números reales</t>
  </si>
  <si>
    <t>MA_09_03_CO_Recurso020</t>
  </si>
  <si>
    <t xml:space="preserve">Reconoce números imaginarios puros      </t>
  </si>
  <si>
    <t>números complejos,números imaginarios,parte imaginaria</t>
  </si>
  <si>
    <t>MA_09_03_CO_Recurso030</t>
  </si>
  <si>
    <t>Identifica partes de un número complejo</t>
  </si>
  <si>
    <t>números complejos,números imaginarios,parte imaginaria,parte real</t>
  </si>
  <si>
    <t>MA_09_03_CO_Recurso040</t>
  </si>
  <si>
    <t>Resuelve ecuaciones con números imaginarios</t>
  </si>
  <si>
    <t>ecuaciones de segundo grado,números imaginarios,raíces imaginarias,soluciones imaginarias</t>
  </si>
  <si>
    <t>MA_09_03_CO_Recurso050</t>
  </si>
  <si>
    <t>Practica las equivalencias de las potencias de i</t>
  </si>
  <si>
    <t>números complejos,números imaginarios,potencias de i</t>
  </si>
  <si>
    <t>MA_09_03_CO_Recurso060</t>
  </si>
  <si>
    <t>Refuerza tu aprendizaje: La necesidad de ampliar el conjunto de los números reales</t>
  </si>
  <si>
    <t>Números complejos,números imaginarios</t>
  </si>
  <si>
    <t>MA_09_03_CO_Recurso070</t>
  </si>
  <si>
    <t>definición,gráfica,historia,Números complejos,representación</t>
  </si>
  <si>
    <t>MA_09_03_CO_Recurso080</t>
  </si>
  <si>
    <t>Identifica números complejos en el plano cartesiano</t>
  </si>
  <si>
    <t>forma binomial,números complejos,representación en el plano</t>
  </si>
  <si>
    <t>MA_09_03_CO_Recurso090</t>
  </si>
  <si>
    <t>Determina equivalencias entre números complejos</t>
  </si>
  <si>
    <t>complejos equivalentes,números complejos,números complejos equivalentes</t>
  </si>
  <si>
    <t>MA_09_03_CO_Recurso100</t>
  </si>
  <si>
    <t>Halla el módulo de un número complejo</t>
  </si>
  <si>
    <t>módulo de  un número complejo,números complejos</t>
  </si>
  <si>
    <t>MA_09_03_CO_Recurso110</t>
  </si>
  <si>
    <t>Practica el cálculo del módulo de un número complejo</t>
  </si>
  <si>
    <t>módulo,números complejos</t>
  </si>
  <si>
    <t>MA_09_03_CO_Recurso120</t>
  </si>
  <si>
    <t>Identifica el conjugado de un número complejo</t>
  </si>
  <si>
    <t>conjugado de un número complejo,números complejos</t>
  </si>
  <si>
    <t>MA_09_03_CO_Recurso130</t>
  </si>
  <si>
    <t>Practica el cálculo del conjugado de un número complejo</t>
  </si>
  <si>
    <t>conjugado,conjugado de un número complejo,números complejos</t>
  </si>
  <si>
    <t>MA_09_03_CO_Recurso140</t>
  </si>
  <si>
    <t>Refuerza tu aprendizaje: Los números complejos</t>
  </si>
  <si>
    <t>Conjugado,ecuaciones,gráfica,números complejos,opuesto,plano complejo</t>
  </si>
  <si>
    <t>MA_09_03_CO_Recurso150</t>
  </si>
  <si>
    <t>Las operaciones con números complejos</t>
  </si>
  <si>
    <t xml:space="preserve"> suma,Complejos,multiplicación,propiedades.</t>
  </si>
  <si>
    <t>MA_09_03_CO_Recurso160</t>
  </si>
  <si>
    <t>Practica la adición de números complejos</t>
  </si>
  <si>
    <t>adición,números complejos</t>
  </si>
  <si>
    <t>MA_09_03_CO_Recurso170</t>
  </si>
  <si>
    <t>Practica las propiedades de la adición de números complejos</t>
  </si>
  <si>
    <t>adición de números complejos,números complejos,propiedades de la adición</t>
  </si>
  <si>
    <t>MA_09_03_CO_Recurso180</t>
  </si>
  <si>
    <t>Identifica las propiedades de la adición de números complejos</t>
  </si>
  <si>
    <t>adición,números complejos,propiedades</t>
  </si>
  <si>
    <t>MA_09_03_CO_Recurso190</t>
  </si>
  <si>
    <t>Practica la sustracción de números complejos</t>
  </si>
  <si>
    <t>números complejos,resta,sustracción</t>
  </si>
  <si>
    <t>MA_09_03_CO_Recurso200</t>
  </si>
  <si>
    <t>Practica la multiplicación de números complejos</t>
  </si>
  <si>
    <t>multiplicación,números complejos,producto</t>
  </si>
  <si>
    <t>MA_09_03_CO_Recurso210</t>
  </si>
  <si>
    <t>Las propiedades de la multiplicación de números complejos</t>
  </si>
  <si>
    <t>complejos,multiplicación,propiedades</t>
  </si>
  <si>
    <t>MA_09_03_CO_Recurso220</t>
  </si>
  <si>
    <t>Identifica las propiedades de la multiplicación de números complejos</t>
  </si>
  <si>
    <t>multiplicación.,Números complejos,números imaginarios</t>
  </si>
  <si>
    <t>MA_09_03_CO_Recurso230</t>
  </si>
  <si>
    <t>Practica la división de números complejos</t>
  </si>
  <si>
    <t>división de números complejos,números complejos,números imaginarios</t>
  </si>
  <si>
    <t>MA_09_03_CO_Recurso240</t>
  </si>
  <si>
    <t>Determina la norma de un número complejo</t>
  </si>
  <si>
    <t>norma,número complejo,vector</t>
  </si>
  <si>
    <t>MA_09_03_CO_Recurso250</t>
  </si>
  <si>
    <t>Aplicaciones de los números complejos</t>
  </si>
  <si>
    <t>aplicaciones de los números complejos,Números complejos,operaciones con números complejos</t>
  </si>
  <si>
    <t>MA_09_03_CO_Recurso260</t>
  </si>
  <si>
    <t>Refuerza tu aprendizaje: Las operaciones con números complejos</t>
  </si>
  <si>
    <t xml:space="preserve"> multiplicación, resta,complejos,división,suma</t>
  </si>
  <si>
    <t>MA_09_03_CO_Recurso270</t>
  </si>
  <si>
    <t xml:space="preserve">Identifica el conjunto numérico al que pertenece el resultado de una operación </t>
  </si>
  <si>
    <t>conjuntos numéricos,Números complejos</t>
  </si>
  <si>
    <t>MA_09_03_CO_Recurso280</t>
  </si>
  <si>
    <t>Los fractales</t>
  </si>
  <si>
    <t>fractales,números complejos,sistemas dinámicos</t>
  </si>
  <si>
    <t>MA_09_03_CO_Recurso290</t>
  </si>
  <si>
    <t xml:space="preserve">Competencias: representación de puntos en un radar complejo </t>
  </si>
  <si>
    <t>adición de números complejos,distancia entre números complejos,norma de números complejos,números complejos,plano complejo,producto de números complejos</t>
  </si>
  <si>
    <t>MA_09_03_CO_Recurso300</t>
  </si>
  <si>
    <t xml:space="preserve">Competencias: aplicación de los números complejos en los circuitos eléctricos </t>
  </si>
  <si>
    <t>aplicaciones,circuitos eléctricos,números complejos</t>
  </si>
  <si>
    <t>MA_09_03_CO_Recurso310</t>
  </si>
  <si>
    <t>Banco de actividades: Los números complejos</t>
  </si>
  <si>
    <t>MA_09_03_CO_Recurso320</t>
  </si>
  <si>
    <t>MA_09_03_CO_Recurso330</t>
  </si>
  <si>
    <t>MA_09_03_CO_Recurso340</t>
  </si>
  <si>
    <t>MA_09_04_CO</t>
  </si>
  <si>
    <t xml:space="preserve">Las funciones </t>
  </si>
  <si>
    <t xml:space="preserve">¿Qué es una función?  </t>
  </si>
  <si>
    <t xml:space="preserve"> conjunto de llegada, conjunto de partida, dominio, rango,codominio,concepto función,función,notación funciones,representación funciones</t>
  </si>
  <si>
    <t>MA_09_04_CO_Recurso010</t>
  </si>
  <si>
    <t>Reconoce características de las funciones a trozos</t>
  </si>
  <si>
    <t>expresión algebraica,función a trozos,funciones</t>
  </si>
  <si>
    <t>MA_09_04_CO_Recurso020</t>
  </si>
  <si>
    <t>Criterio de la recta vertical</t>
  </si>
  <si>
    <t>concepto de función,funciones,gráfica de una función,relación funcional</t>
  </si>
  <si>
    <t>MA_09_04_CO_Recurso030</t>
  </si>
  <si>
    <t>continuidad,creciente,decreciente,dominio,extremo,función,gráfica,máximo,mínimo,punto,recorrido,signo,simetría par,tasa de variación media</t>
  </si>
  <si>
    <t>MA_09_04_CO_Recurso050</t>
  </si>
  <si>
    <t>Representaciones de funciones</t>
  </si>
  <si>
    <t>diagrama sagital,funciones,representación de funciones</t>
  </si>
  <si>
    <t>MA_09_04_CO_Recurso060</t>
  </si>
  <si>
    <t xml:space="preserve">Gráficas y tablas de una función  </t>
  </si>
  <si>
    <t>funciones,gráficas,representación,tablas</t>
  </si>
  <si>
    <t>MA_09_04_CO_Recurso070</t>
  </si>
  <si>
    <t>Análisis de las representaciones de una función</t>
  </si>
  <si>
    <t xml:space="preserve"> representación gráfica, representación tabular, representaciones de una función,concepto,ecuación de una función,función,representación algebraica</t>
  </si>
  <si>
    <t>MA_09_04_CO_Recurso080</t>
  </si>
  <si>
    <t>MA_09_04_CO_Recurso090</t>
  </si>
  <si>
    <t xml:space="preserve">¿Qué es una función? Puntos de corte y signo </t>
  </si>
  <si>
    <t>función,imagen,negativa,positiva,punto de corte,representación gráfica,signo,variable,variable dependiente,variable independiente</t>
  </si>
  <si>
    <t>MA_09_04_CO_Recurso100</t>
  </si>
  <si>
    <t>Calcula el dominio de una función</t>
  </si>
  <si>
    <t>cálculo,dominio,función</t>
  </si>
  <si>
    <t>MA_09_04_CO_Recurso110</t>
  </si>
  <si>
    <t>Halla dominio y rango de una función</t>
  </si>
  <si>
    <t>dominio,función,rango,recorrido</t>
  </si>
  <si>
    <t>MA_09_04_CO_Recurso120</t>
  </si>
  <si>
    <t>Trabaja con el dominio y recorrido de una función</t>
  </si>
  <si>
    <t>dominio,función,recorrido</t>
  </si>
  <si>
    <t>MT_10_06_01</t>
  </si>
  <si>
    <t>MA_09_04_CO_Recurso130</t>
  </si>
  <si>
    <t>Identifica los puntos de corte, con los ejes, de una función</t>
  </si>
  <si>
    <t>función,gráfica,puntos de corte</t>
  </si>
  <si>
    <t>MA_09_04_CO_Recurso140</t>
  </si>
  <si>
    <t>Practica con la continuidad y discontinuidad</t>
  </si>
  <si>
    <t>continuidad de una función,discontinuidad de una función</t>
  </si>
  <si>
    <t>MA_09_04_CO_Recurso150</t>
  </si>
  <si>
    <t>El crecimiento y el decrecimiento de una función</t>
  </si>
  <si>
    <t>creciente,crecimiento,decreciente,decrecimiento,función</t>
  </si>
  <si>
    <t>MA_09_04_CO_Recurso160</t>
  </si>
  <si>
    <t>Funciones simétricas y no simétricas</t>
  </si>
  <si>
    <t>funciones,funciones simétricas,gráfica,simetría</t>
  </si>
  <si>
    <t>MA_09_04_CO_Recurso170</t>
  </si>
  <si>
    <t>Practica con la simetría de funciones</t>
  </si>
  <si>
    <t>representación gráfica de una función,simetría de una función</t>
  </si>
  <si>
    <t>MT_10_06_08</t>
  </si>
  <si>
    <t>MA_09_04_CO_Recurso180</t>
  </si>
  <si>
    <t>Clasifica funciones según su simetría</t>
  </si>
  <si>
    <t>función,función no simétrica,función simétrica impar,función simétrica par</t>
  </si>
  <si>
    <t>MA_09_04_CO_Recurso190</t>
  </si>
  <si>
    <t>Repasa conceptos sobre funciones</t>
  </si>
  <si>
    <t>elementos,funciones,graficas,representación</t>
  </si>
  <si>
    <t>MA_09_04_CO_Recurso200</t>
  </si>
  <si>
    <t>Opera con máximos y mínimos en una función</t>
  </si>
  <si>
    <t>máximo de una función,mínimo de una función</t>
  </si>
  <si>
    <t>MA_09_04_CO_Recurso210</t>
  </si>
  <si>
    <t>Refuerza tu aprendizaje: El estudio de una función</t>
  </si>
  <si>
    <t>MA_09_04_CO_Recurso220</t>
  </si>
  <si>
    <t>Funciones compuestas</t>
  </si>
  <si>
    <t>funciones,funciones compuestas</t>
  </si>
  <si>
    <t>MA_09_04_CO_Recurso230</t>
  </si>
  <si>
    <t>Practica de las funciones compuestas</t>
  </si>
  <si>
    <t>MA_09_04_CO_Recurso240</t>
  </si>
  <si>
    <t>Refuerza tu aprendizaje: La función compuesta</t>
  </si>
  <si>
    <t>función compuesta,funciones</t>
  </si>
  <si>
    <t>MA_09_04_CO_Recurso250</t>
  </si>
  <si>
    <t>Gráfica de una función y su inversa</t>
  </si>
  <si>
    <t>funciones,inversa</t>
  </si>
  <si>
    <t>MA_09_04_CO_Recurso260</t>
  </si>
  <si>
    <t>Relaciona funciones con su inversa</t>
  </si>
  <si>
    <t>función,función inversa</t>
  </si>
  <si>
    <t>MA_09_04_CO_Recurso270</t>
  </si>
  <si>
    <t>Refuerza tu aprendizaje: La función inversa</t>
  </si>
  <si>
    <t>función inversa,funciones</t>
  </si>
  <si>
    <t>MA_09_04_CO_Recurso280</t>
  </si>
  <si>
    <t>Competencias: estudio de la gráfica de una función</t>
  </si>
  <si>
    <t>dominio,eje de coordenadas,función,gráfico,par ordenado,recorrido,representación gráfica,sistema de coordenadas,tabla de valores</t>
  </si>
  <si>
    <t>MA_09_04_CO_Recurso290</t>
  </si>
  <si>
    <t>Competencias: resolución de problemas modelados con funciones</t>
  </si>
  <si>
    <t>aplicaciones de funciones,funciones,problemas</t>
  </si>
  <si>
    <t>MA_09_04_CO_Recurso300</t>
  </si>
  <si>
    <t>¿Qué sabes de las características de las funciones?</t>
  </si>
  <si>
    <t>creciente,decreciente,dominio,función,máximos,mínimos,puntos de corte,recorrido,variable dependiente,variable independiente</t>
  </si>
  <si>
    <t>MA_09_04_CO_Recurso310</t>
  </si>
  <si>
    <t>Resuelve un crucigrama sobre funciones</t>
  </si>
  <si>
    <t>creciente,decreciente,dominio,función,recorrido,representación gráfica,variable dependiente,variable independiente</t>
  </si>
  <si>
    <t>MA_09_04_CO_Recurso320</t>
  </si>
  <si>
    <t>MA_09_04_CO_Recurso330</t>
  </si>
  <si>
    <t>MA_09_04_CO_Recurso340</t>
  </si>
  <si>
    <t>MA_09_04_CO_Recurso350</t>
  </si>
  <si>
    <t>MA_09_05_CO</t>
  </si>
  <si>
    <t>Sistemas de ecuaciones y desigualdades lineales</t>
  </si>
  <si>
    <t>La función lineal</t>
  </si>
  <si>
    <t>MA_09_05_CO_Recurso010</t>
  </si>
  <si>
    <t>Pendiente de la recta</t>
  </si>
  <si>
    <t>despejar,ecuación,pendiente,recta</t>
  </si>
  <si>
    <t>MA_09_05_CO_Recurso020</t>
  </si>
  <si>
    <t xml:space="preserve">La ecuación de la recta cuando se conocen dos puntos </t>
  </si>
  <si>
    <t>ecuación,lineal,puntos</t>
  </si>
  <si>
    <t>MA_09_05_CO_Recurso030</t>
  </si>
  <si>
    <t>Calcula la ecuación de la recta</t>
  </si>
  <si>
    <t>calcular,ecuación,explícita,recta</t>
  </si>
  <si>
    <t>MA_09_05_CO_Recurso040</t>
  </si>
  <si>
    <t>Funciones lineal y afín</t>
  </si>
  <si>
    <t>afín,ecuación,función,lineal</t>
  </si>
  <si>
    <t>MA_09_05_CO_Recurso050</t>
  </si>
  <si>
    <t>¿Qué recuerdas de las funciones?</t>
  </si>
  <si>
    <t>dominio,función,función continua,función creciente,función decreciente,recorrido,representación gráfica</t>
  </si>
  <si>
    <t>MA_09_05_CO_Recurso060</t>
  </si>
  <si>
    <t>Practica los tipos de funciones lineales</t>
  </si>
  <si>
    <t xml:space="preserve"> eje de coordenadas, eje de ordenadas, función afín, función constante, función creciente, función decreciente, función lineal, gráfica, recta,eje,eje de abscisas</t>
  </si>
  <si>
    <t>MA_09_05_CO_Recurso070</t>
  </si>
  <si>
    <t xml:space="preserve">Reconoce algebraicamente las relaciones entre rectas </t>
  </si>
  <si>
    <t xml:space="preserve"> rectas,paralelas,perpendiculares</t>
  </si>
  <si>
    <t>MA_09_05_CO_Recurso080</t>
  </si>
  <si>
    <t>Resuelve situaciones aplicando el concepto de función</t>
  </si>
  <si>
    <t xml:space="preserve"> función lineal, problemas de funciones,función afín</t>
  </si>
  <si>
    <t>MA_09_05_CO_Recurso090</t>
  </si>
  <si>
    <t>Refuerza tu aprendizaje: las funciones lineales</t>
  </si>
  <si>
    <t xml:space="preserve"> expresión algebraica, función afín, función constante, función lineal, gráfica, recta,representación gráfica</t>
  </si>
  <si>
    <t>MA_09_05_CO_Recurso100</t>
  </si>
  <si>
    <t>El método gráfico</t>
  </si>
  <si>
    <t xml:space="preserve"> sistemas de ecuaciones lineales,método gráfico</t>
  </si>
  <si>
    <t>MA_09_05_CO_Recurso110</t>
  </si>
  <si>
    <t>Soluciona sistemas de ecuaciones con Geogebra</t>
  </si>
  <si>
    <t>Sistema de ecuaciones lineales</t>
  </si>
  <si>
    <t>MA_09_05_CO_Recurso120</t>
  </si>
  <si>
    <t>Resuelve sistemas de ecuaciones lineales por sustitución</t>
  </si>
  <si>
    <t>método de sustitución,sistema de ecuaciones lineales,solución</t>
  </si>
  <si>
    <t>MA_09_05_CO_Recurso130</t>
  </si>
  <si>
    <t>Resuelve sistemas de ecuaciones lineales por igualación</t>
  </si>
  <si>
    <t>método de igualación,sistema de ecuaciones lineales,solución</t>
  </si>
  <si>
    <t>MA_09_05_CO_Recurso140</t>
  </si>
  <si>
    <t>Resuelve sistemas de ecuaciones por suma y resta</t>
  </si>
  <si>
    <t>método de suma y resta,sistema de ecuaciones lineales,solución</t>
  </si>
  <si>
    <t>MA_09_05_CO_Recurso150</t>
  </si>
  <si>
    <t>Determinantes</t>
  </si>
  <si>
    <t>determinantes,sistema de ecuaciones lineales</t>
  </si>
  <si>
    <t>MA_09_05_CO_Recurso160</t>
  </si>
  <si>
    <t>Regla de Cramer</t>
  </si>
  <si>
    <t>determinantes,regla de Cramer,sistema de ecuaciones lineales</t>
  </si>
  <si>
    <t>MA_09_05_CO_Recurso170</t>
  </si>
  <si>
    <t>Resuelve problemas con sistemas de ecuaciones lineales</t>
  </si>
  <si>
    <t>problemas,sistema de ecuaciones lineales</t>
  </si>
  <si>
    <t>MA_09_05_CO_Recurso180</t>
  </si>
  <si>
    <t>Sistemas de ecuaciones 3 x 3</t>
  </si>
  <si>
    <t>MA_09_05_CO_Recurso190</t>
  </si>
  <si>
    <t>Refuerza tu aprendizaje: Sistemas de ecuaciones lineales</t>
  </si>
  <si>
    <t>MA_09_05_CO_Recurso200</t>
  </si>
  <si>
    <t>Desigualdades</t>
  </si>
  <si>
    <t>MA_09_05_CO_Recurso210</t>
  </si>
  <si>
    <t>Solución gráfica de desigualdades</t>
  </si>
  <si>
    <t>MA_09_05_CO_Recurso220</t>
  </si>
  <si>
    <t>Resuelve desigualdades lineales</t>
  </si>
  <si>
    <t>desigualdades,desigualdades lineales</t>
  </si>
  <si>
    <t>MA_09_05_CO_Recurso230</t>
  </si>
  <si>
    <t>Sistemas de desigualdades lineales con más de dos ecuaciones</t>
  </si>
  <si>
    <t>desigualdades,inecuaciones,sistemas inecuaciones</t>
  </si>
  <si>
    <t>MA_09_05_CO_Recurso240</t>
  </si>
  <si>
    <t>Refuerza tu aprendizaje: Desigualdades con dos incógnitas</t>
  </si>
  <si>
    <t>MA_09_05_CO_Recurso250</t>
  </si>
  <si>
    <t>Competencias: Resolución de sistemas de ecuaciones lineales en la literatura</t>
  </si>
  <si>
    <t>literatura,sistemas de ecuaciones lineales</t>
  </si>
  <si>
    <t>MA_09_05_CO_Recurso260</t>
  </si>
  <si>
    <t>MA_09_05_CO_Recurso270</t>
  </si>
  <si>
    <t>MA_09_05_CO_Recurso280</t>
  </si>
  <si>
    <t>ecuaciones lineales,inecuaciones,sistemas de ecuaciones</t>
  </si>
  <si>
    <t>MA_09_05_CO_Recurso290</t>
  </si>
  <si>
    <t>MA_09_06_CO</t>
  </si>
  <si>
    <t xml:space="preserve">La función y la ecuación cuadrática </t>
  </si>
  <si>
    <t>El estudio de la función cuadrática</t>
  </si>
  <si>
    <t>ajustes,curva,desplazamientos,ecuación cuadrática,eje de simetría,función cuadrática,gráfica,parábola,vértice</t>
  </si>
  <si>
    <t>MA_09_06_CO_Recurso010</t>
  </si>
  <si>
    <t>Los tipos de gráficas de la función cuadrática</t>
  </si>
  <si>
    <t>ecuación cuadrática,función cuadrática,gráficas,interceptos,traslaciones,vértices</t>
  </si>
  <si>
    <t>MA_09_06_CO_Recurso020</t>
  </si>
  <si>
    <t>Identifica funciones cuadráticas</t>
  </si>
  <si>
    <t>Función cuadrática,gráfica</t>
  </si>
  <si>
    <t>MA_09_06_CO_Recurso030</t>
  </si>
  <si>
    <t>¿Qué sabes de la grafica de una función cuadrática?</t>
  </si>
  <si>
    <t>eje de ordenadas,función cuadrática,parábola,puntos de corte</t>
  </si>
  <si>
    <t>MA_09_06_CO_Recurso040</t>
  </si>
  <si>
    <t>Completa las expresiones para que cumplan la condición</t>
  </si>
  <si>
    <t>concavidad,eje de simetría,Función cuadrática,vértice</t>
  </si>
  <si>
    <t>MA_09_06_CO_Recurso050</t>
  </si>
  <si>
    <t>Relaciona cada gráfica con sus elementos</t>
  </si>
  <si>
    <t>eje de simetría,función cuadrática,Gráfica,vértice</t>
  </si>
  <si>
    <t>MA_09_06_CO_Recurso060</t>
  </si>
  <si>
    <t>Identifica el eje de simetría de la parábola</t>
  </si>
  <si>
    <t>eje de simetría,función cuadrática,recta vertical,vértice</t>
  </si>
  <si>
    <t>MA_09_06_CO_Recurso070</t>
  </si>
  <si>
    <t>Identifica los ceros de una función cuadrática</t>
  </si>
  <si>
    <t>cero de una función.,Función cuadrática</t>
  </si>
  <si>
    <t>MA_09_06_CO_Recurso080</t>
  </si>
  <si>
    <t>Traslaciones de la función cuadrática</t>
  </si>
  <si>
    <t>eje de simetría,función cuadrática,gráfica,parábola,traslación,vértice</t>
  </si>
  <si>
    <t>MA_09_06_CO_Recurso090</t>
  </si>
  <si>
    <t xml:space="preserve">Reconoce las traslaciones de la función cuadrática </t>
  </si>
  <si>
    <t>eje de simetría,función cuadrática,horizontal,oblicua,parábola,traslación,vertical,vértice</t>
  </si>
  <si>
    <t>MA_09_06_CO_Recurso100</t>
  </si>
  <si>
    <t>MA_09_06_CO_Recurso110</t>
  </si>
  <si>
    <t>Identifica la función cuadrática de acuerdo con su descripción</t>
  </si>
  <si>
    <t>eje de simetría,función cuadrática,interceptos,representación gráfica,vértice</t>
  </si>
  <si>
    <t>MA_09_06_CO_Recurso120</t>
  </si>
  <si>
    <t>Representa gráficamente la función cuadrática</t>
  </si>
  <si>
    <t>función cuadrática,representación gráfica.</t>
  </si>
  <si>
    <t>MA_09_06_CO_Recurso130</t>
  </si>
  <si>
    <t>Refuerza tu aprendizaje: Las funciones cuadráticas</t>
  </si>
  <si>
    <t>MA_09_06_CO_Recurso140</t>
  </si>
  <si>
    <t>Ecuaciones cuadráticas</t>
  </si>
  <si>
    <t>Ecuaciones cuadráticas.</t>
  </si>
  <si>
    <t>MA_09_06_CO_Recurso150</t>
  </si>
  <si>
    <t>Identifica ecuaciones cuadráticas</t>
  </si>
  <si>
    <t>ecuación cuadrática,expresión algebraica.</t>
  </si>
  <si>
    <t>MA_09_06_CO_Recurso160</t>
  </si>
  <si>
    <t xml:space="preserve">Solución de ecuaciones cuadráticas </t>
  </si>
  <si>
    <t>ecuación,Ecuación cuadrática,solución</t>
  </si>
  <si>
    <t>MA_09_06_CO_Recurso170</t>
  </si>
  <si>
    <t>Resuelve ecuaciones cuadráticas con el método de factorización</t>
  </si>
  <si>
    <t xml:space="preserve"> factorización,cuadráticas,ecuaciones</t>
  </si>
  <si>
    <t>MA_09_06_CO_Recurso180</t>
  </si>
  <si>
    <t xml:space="preserve">Halla la solución de ecuaciones cuadráticas </t>
  </si>
  <si>
    <t>completar cuadrado,cuadrática,ecuación,factorización</t>
  </si>
  <si>
    <t>MA_09_06_CO_Recurso190</t>
  </si>
  <si>
    <t>Resuelve ecuaciones cuadráticas aplicando la fórmula cuadrática</t>
  </si>
  <si>
    <t>cuadrática,fórmula,función,raíces,trinomio</t>
  </si>
  <si>
    <t>MA_09_06_CO_Recurso200</t>
  </si>
  <si>
    <t>¿Cuántos cortes tiene la función cuadrática con el eje X?</t>
  </si>
  <si>
    <t>cortes,cuadrática,discriminante,función,interseca</t>
  </si>
  <si>
    <t>MA_09_06_CO_Recurso210</t>
  </si>
  <si>
    <t>Aplica ecuaciones cuadráticas para resolver problemas</t>
  </si>
  <si>
    <t>cuadráticas,ecuaciones,problemas</t>
  </si>
  <si>
    <t>MA_09_06_CO_Recurso220</t>
  </si>
  <si>
    <t>Practica las propiedades de una ecuación cuadrática</t>
  </si>
  <si>
    <t>MA_09_06_CO_Recurso230</t>
  </si>
  <si>
    <t xml:space="preserve">Refuerza tu aprendizaje: Las ecuaciones cuadráticas </t>
  </si>
  <si>
    <t>cuadrática,ecuación</t>
  </si>
  <si>
    <t>MA_09_06_CO_Recurso240</t>
  </si>
  <si>
    <t>Ecuaciones reducibles a ecuaciones cuadráticas</t>
  </si>
  <si>
    <t>ecuación,Ecuación cuadrática,ecuación reductible,solución</t>
  </si>
  <si>
    <t>MA_09_06_CO_Recurso250</t>
  </si>
  <si>
    <t>Simplifica ecuaciones con radicales</t>
  </si>
  <si>
    <t>MA_09_06_CO_Recurso260</t>
  </si>
  <si>
    <t>Simplifica ecuaciones bicuadráticas</t>
  </si>
  <si>
    <t>MA_09_06_CO_Recurso270</t>
  </si>
  <si>
    <t>Resuelve ecuaciones con expresiones literales</t>
  </si>
  <si>
    <t>MA_09_06_CO_Recurso280</t>
  </si>
  <si>
    <t>Refuerza tu aprendizaje: Las ecuaciones reducibles a ecuaciones cuadráticas</t>
  </si>
  <si>
    <t>MA_09_06_CO_Recurso290</t>
  </si>
  <si>
    <t>Soluciona problema aplicando sistemas de ecuaciones de segundo grado</t>
  </si>
  <si>
    <t>MA_09_06_CO_Recurso300</t>
  </si>
  <si>
    <t>Refuerza tu aprendizaje: Problemas de aplicación de las ecuaciones cuadráticas</t>
  </si>
  <si>
    <t>MA_09_06_CO_Recurso310</t>
  </si>
  <si>
    <t>Competencias: la función cuadrática en Geogebra</t>
  </si>
  <si>
    <t>función cuadrática,Geogebra</t>
  </si>
  <si>
    <t>MA_09_06_CO_Recurso320</t>
  </si>
  <si>
    <t>Proyecto: la función cuadrática en nuestro entorno</t>
  </si>
  <si>
    <t>espejos parabólicos,Función cuadrática</t>
  </si>
  <si>
    <t>MA_09_06_CO_Recurso330</t>
  </si>
  <si>
    <t>MA_09_06_CO_Recurso340</t>
  </si>
  <si>
    <t>ecuación cuadrática,función cuadrática</t>
  </si>
  <si>
    <t>MA_09_06_CO_Recurso350</t>
  </si>
  <si>
    <t>MA_09_06_CO_Recurso360</t>
  </si>
  <si>
    <t>MA_09_06_CO_Recurso370</t>
  </si>
  <si>
    <t>MA_09_07_CO</t>
  </si>
  <si>
    <t xml:space="preserve">Funciones exponenciales y logarítmicas  </t>
  </si>
  <si>
    <t>La funcion exponencial y sus características</t>
  </si>
  <si>
    <t>función,función exponencial,gráfica,representación</t>
  </si>
  <si>
    <t>MA_09_07_CO_Recurso010</t>
  </si>
  <si>
    <t>Reconoce la notación algebraica de una función exponencial</t>
  </si>
  <si>
    <t>expresión algebraica,fórmula,función exponencial</t>
  </si>
  <si>
    <t>MA_09_07_CO_Recurso020</t>
  </si>
  <si>
    <t>Identifica características de las gráficas de funciones exponenciales</t>
  </si>
  <si>
    <t>creciente,decreciente,función exponencial,gráfica,representación</t>
  </si>
  <si>
    <t>MA_09_07_CO_Recurso030</t>
  </si>
  <si>
    <t>Desplaza en el plano funciones exponenciales</t>
  </si>
  <si>
    <t xml:space="preserve"> movimientos,desplazamiento,exponencial,función</t>
  </si>
  <si>
    <t>MA_09_07_CO_Recurso040</t>
  </si>
  <si>
    <t>Relaciona la función exponencial con su gráfica</t>
  </si>
  <si>
    <t>Función exponencial,gráficas</t>
  </si>
  <si>
    <t>MA_09_07_CO_Recurso050</t>
  </si>
  <si>
    <t>Refuerza tu aprendizaje: La función exponencial</t>
  </si>
  <si>
    <t>aplicación,asíntota,base,creciente,crecimiento exponencial,decibel,decreciente,decrecimiento exponencial,dominio,ecuación,escala de Richter,exponente,función exponencial,gráfica,logaritmo,pH,potencia,producto,propiedad,punto de corte,química,recorrido,recta,representación,terremoto</t>
  </si>
  <si>
    <t>MA_09_07_CO_Recurso060</t>
  </si>
  <si>
    <t>El crecimiento exponencial</t>
  </si>
  <si>
    <t>VIN00121</t>
  </si>
  <si>
    <t>crecimiento exponencial,función,gráfica</t>
  </si>
  <si>
    <t>MA_09_07_CO_Recurso070</t>
  </si>
  <si>
    <t>Identifica cuándo una función exponencial crece o decrece</t>
  </si>
  <si>
    <t>exponencial,función,función creciente,función decreciente</t>
  </si>
  <si>
    <t>MA_09_07_CO_Recurso080</t>
  </si>
  <si>
    <t>El crecimiento y el decrecimiento exponencial</t>
  </si>
  <si>
    <t>crecimiento exponencial,decrecimiento exponencial,función,gráfica</t>
  </si>
  <si>
    <t>MA_09_07_CO_Recurso090</t>
  </si>
  <si>
    <t>exponencial.,Interés compuesto</t>
  </si>
  <si>
    <t>MA_09_07_CO_Recurso100</t>
  </si>
  <si>
    <t>Analiza funciones exponenciales</t>
  </si>
  <si>
    <t>características,función exponencial</t>
  </si>
  <si>
    <t>MA_09_07_CO_Recurso110</t>
  </si>
  <si>
    <t>Aplica las funciones exponenciales para resolver situaciones</t>
  </si>
  <si>
    <t>creciente,decreciente,exponencial,función,gráfica,representación</t>
  </si>
  <si>
    <t>MA_09_07_CO_Recurso120</t>
  </si>
  <si>
    <t>Refuerza tu aprendizaje: Aplicaciones de la función exponencial</t>
  </si>
  <si>
    <t>aplicación,asíntota,base,creciente,crecimiento exponencial,decibelio,decreciente,decrecimiento exponencial,dominio,ecuación,elevar,escala de Richter,exponente,función exponencial,gráfica,logaritmo,pH,potencia,producto,propiedad,punto de corte,química,recorrido,recta,representación,terremoto</t>
  </si>
  <si>
    <t>MA_09_07_CO_Recurso130</t>
  </si>
  <si>
    <t>La función logarítmica</t>
  </si>
  <si>
    <t>función,función logarítmica,gráfica,representación</t>
  </si>
  <si>
    <t>MA_09_07_CO_Recurso140</t>
  </si>
  <si>
    <t>Clasifica las funciones logarítmicas y exponenciales</t>
  </si>
  <si>
    <t>exponenciales,Funciones,logarítmicas</t>
  </si>
  <si>
    <t>MA_09_07_CO_Recurso150</t>
  </si>
  <si>
    <t>Practica el cálculo de logaritmos</t>
  </si>
  <si>
    <t>base,cálculo,decimal,logaritmo</t>
  </si>
  <si>
    <t>MA_09_07_CO_Recurso160</t>
  </si>
  <si>
    <t>Identifica características de funciones logarítmicas</t>
  </si>
  <si>
    <t>funciones,logarítmicas,propiedades</t>
  </si>
  <si>
    <t>MA_09_07_CO_Recurso170</t>
  </si>
  <si>
    <t>Las gráficas de las funciones logarítmicas</t>
  </si>
  <si>
    <t>asíntota,base,crecimiento,función logarítmica,gráfica,parábola,propiedades,punto de corte,vértice</t>
  </si>
  <si>
    <t>MA_09_07_CO_Recurso180</t>
  </si>
  <si>
    <t>Relaciona cada gráfica con la ecuación de su función logarítmica</t>
  </si>
  <si>
    <t xml:space="preserve"> gráficas,función logarítmo</t>
  </si>
  <si>
    <t>MA_09_07_CO_Recurso190</t>
  </si>
  <si>
    <t>Analiza características de las funciones logarítmicas</t>
  </si>
  <si>
    <t>asíntota,creciente,decreciente,dominio,función,logaritmo,punto de corte,recorrido</t>
  </si>
  <si>
    <t>MA_09_07_CO_Recurso200</t>
  </si>
  <si>
    <t>Reconoce las propiedades de las funciones logarítmicas</t>
  </si>
  <si>
    <t>base,elevar,exponente,logaritmo,potencia,producto,propiedad,suma</t>
  </si>
  <si>
    <t>MA_09_07_CO_Recurso210</t>
  </si>
  <si>
    <t>Aplica las propiedades de los logaritmos</t>
  </si>
  <si>
    <t>logaritmos,propiedades</t>
  </si>
  <si>
    <t>MA_09_07_CO_Recurso220</t>
  </si>
  <si>
    <t>Refuerza tu aprendizaje: La función logarítmica</t>
  </si>
  <si>
    <t>MA_09_07_CO_Recurso230</t>
  </si>
  <si>
    <t>Aplicaciones de las funciones logarítmicas</t>
  </si>
  <si>
    <t>aplicación,decibel,escala de Ritcher,logaritmo,pH,química,terremoto</t>
  </si>
  <si>
    <t>MA_09_07_CO_Recurso240</t>
  </si>
  <si>
    <t>Aplica la función logaritmo para resolver situaciones</t>
  </si>
  <si>
    <t>función logaritmo,Situaciones problema</t>
  </si>
  <si>
    <t>MA_09_07_CO_Recurso250</t>
  </si>
  <si>
    <t>Refuerza tu aprendizaje: Aplicaciones de la función logarítmica</t>
  </si>
  <si>
    <t>aplicación,asíntota,base,creciente,crecimiento exponencial,decibelio,decreciente,decrecimiento exponencial,dominio,ecuación,elevar,escala de Richter,exponente,función exponencial,gráfica,logaritmo,pH,potencia,producto,propiedad,punto de corte,química,recorrido,recta,representación</t>
  </si>
  <si>
    <t>MA_09_07_CO_Recurso260</t>
  </si>
  <si>
    <t>Resuelve ecuaciones logarítmicas</t>
  </si>
  <si>
    <t>ecuación,logaritmos,solución</t>
  </si>
  <si>
    <t>MA_09_07_CO_Recurso270</t>
  </si>
  <si>
    <t>Resuelve ecuaciones exponenciales</t>
  </si>
  <si>
    <t>Ecuación exponencial,solución,variable</t>
  </si>
  <si>
    <t>MA_09_07_CO_Recurso280</t>
  </si>
  <si>
    <t>Refuerza tu aprendizaje: ecuaciones logarítmicas y exponenciales</t>
  </si>
  <si>
    <t>ecuaciones,exponenciales,logarítmicas</t>
  </si>
  <si>
    <t>MA_09_07_CO_Recurso290</t>
  </si>
  <si>
    <t>Reconoce las gráficas de las funciones exponenciales y logarítmicas</t>
  </si>
  <si>
    <t>función logarítmica,gráfica,representación gráfica</t>
  </si>
  <si>
    <t>MA_09_07_CO_Recurso300</t>
  </si>
  <si>
    <t>Competencias: cálculo del pH de una sustancia</t>
  </si>
  <si>
    <t>ácido,base,logaritmo,logaritmo decimal,logaritmo en base diez,pH</t>
  </si>
  <si>
    <t>MA_09_07_CO_Recurso310</t>
  </si>
  <si>
    <t>función exponencial,función logarítmica</t>
  </si>
  <si>
    <t>MA_09_07_CO_Recurso320</t>
  </si>
  <si>
    <t>MA_09_07_CO_Recurso330</t>
  </si>
  <si>
    <t xml:space="preserve"> decreciente, función exponencial, interés compuesto,creciente,función logarìtmo</t>
  </si>
  <si>
    <t>MA_09_07_CO_Recurso340</t>
  </si>
  <si>
    <t>MA_09_08_CO</t>
  </si>
  <si>
    <t>Las sucesiones y las progresiones</t>
  </si>
  <si>
    <t>Introducción a las sucesiones y progresiones</t>
  </si>
  <si>
    <t>progresiones aritméticas,progresiones geométricas,Sucesiones</t>
  </si>
  <si>
    <t>MA_09_08_CO_Recurso010</t>
  </si>
  <si>
    <t>Las sucesiones: término general y ley de recurrencia</t>
  </si>
  <si>
    <t>ley de recurrencia,sucesión,sucesión de Fibonacci,término general</t>
  </si>
  <si>
    <t>MA_09_08_CO_Recurso020</t>
  </si>
  <si>
    <t>Halla los primeros términos de una sucesión</t>
  </si>
  <si>
    <t>suscesión numérica,término</t>
  </si>
  <si>
    <t>MA_09_08_CO_Recurso030</t>
  </si>
  <si>
    <t>Aplica la suma de sucesiones y producto por un escalar</t>
  </si>
  <si>
    <t>producto por un escalar,suma de sucesiones</t>
  </si>
  <si>
    <t>MA_09_08_CO_Recurso040</t>
  </si>
  <si>
    <t>Practica el producto de sucesiones</t>
  </si>
  <si>
    <t>producto de sucesiones</t>
  </si>
  <si>
    <t>MA_09_08_CO_Recurso050</t>
  </si>
  <si>
    <t>Las propiedades de las operaciones entre sucesiones</t>
  </si>
  <si>
    <t>adición,producto,producto por un escalar,propiedades,Sucesiones</t>
  </si>
  <si>
    <t>MA_09_08_CO_Recurso060</t>
  </si>
  <si>
    <t>Clasifica progresiones artiméticas y progresiones geométricas</t>
  </si>
  <si>
    <t>aritméticas y geométricas,progresiones</t>
  </si>
  <si>
    <t>MA_09_08_CO_Recurso070</t>
  </si>
  <si>
    <t>Refuerza tu aprendizaje: Las sucesiones</t>
  </si>
  <si>
    <t>producto,progresión aritmética,progresión geométrica,resta,sucesión,suma,término general</t>
  </si>
  <si>
    <t>MA_09_08_CO_Recurso080</t>
  </si>
  <si>
    <t>Las progresiones aritméticas: definición y término general</t>
  </si>
  <si>
    <t>diferencia,progresión aritmética,sucesión,término general</t>
  </si>
  <si>
    <t>MA_09_08_CO_Recurso090</t>
  </si>
  <si>
    <t>Practica la suma de "n" términos de una progresión aritmética</t>
  </si>
  <si>
    <t>progresión aritmética,sucesión,suma,término</t>
  </si>
  <si>
    <t>MT_09_05_03</t>
  </si>
  <si>
    <t>MA_09_08_CO_Recurso100</t>
  </si>
  <si>
    <t>Trabaja con la interpolación de progresiones aritméticas</t>
  </si>
  <si>
    <t>interpolación,medio,progresión aritmética,término</t>
  </si>
  <si>
    <t>MT_09_05_04</t>
  </si>
  <si>
    <t>MA_09_08_CO_Recurso110</t>
  </si>
  <si>
    <t>Refuerza tu aprendizaje: Las progresiones aritméticas</t>
  </si>
  <si>
    <t>diferencia,interpolación,progresión aritmética,razón,suma</t>
  </si>
  <si>
    <t>MA_09_08_CO_Recurso120</t>
  </si>
  <si>
    <t>Relaciona progresiones geométricas con su expresión general</t>
  </si>
  <si>
    <t>progresión geométrica,progresiones</t>
  </si>
  <si>
    <t>MA_09_08_CO_Recurso130</t>
  </si>
  <si>
    <t>Practica la suma de "n" términos de una progresión geométrica</t>
  </si>
  <si>
    <t>progresión geométrica,razón,sucesión,suma,término</t>
  </si>
  <si>
    <t>MT_09_05_07</t>
  </si>
  <si>
    <t>MA_09_08_CO_Recurso140</t>
  </si>
  <si>
    <t>Calcula la suma de los términos de una progresión geométrica</t>
  </si>
  <si>
    <t>progresión geométrica,razón,suma,término</t>
  </si>
  <si>
    <t>MA_09_08_CO_Recurso150</t>
  </si>
  <si>
    <t>El producto de los términos de una progresión geométrica</t>
  </si>
  <si>
    <t>producto,progresión geométrica,progresiones</t>
  </si>
  <si>
    <t>MA_09_08_CO_Recurso160</t>
  </si>
  <si>
    <t xml:space="preserve">Practica la interpolación de progresiones geométricas </t>
  </si>
  <si>
    <t>interpolación,medio,progresión geométrica,razón</t>
  </si>
  <si>
    <t>MT_09_05_09</t>
  </si>
  <si>
    <t>MA_09_08_CO_Recurso170</t>
  </si>
  <si>
    <t>Refuerza tu aprendizaje: Las progresiones geométricas</t>
  </si>
  <si>
    <t>diferencia,interpolación,progresión,progresión geométrica,razón,suma,término general</t>
  </si>
  <si>
    <t>MA_09_08_CO_Recurso180</t>
  </si>
  <si>
    <t>Refuerza tu aprendizaje: Problemas de sucesiones y progresiones</t>
  </si>
  <si>
    <t>diferencia,interés compuesto,interpolación,progresión aritmética,progresión geométrica,razón,sucesión,sucesión recurrente,suma,término general</t>
  </si>
  <si>
    <t>MA_09_08_CO_Recurso190</t>
  </si>
  <si>
    <t>Competencias: Los números poligonales</t>
  </si>
  <si>
    <t>Números poligonales,progresiones,sucesiones</t>
  </si>
  <si>
    <t>MA_09_08_CO_Recurso200</t>
  </si>
  <si>
    <t>Competencias: práctica de las progresiones geométricas</t>
  </si>
  <si>
    <t>Malthus,progresión geométrica,razón,término general,Thomas Malthus</t>
  </si>
  <si>
    <t>MA_09_08_CO_Recurso210</t>
  </si>
  <si>
    <t>progresiones aritméticas,progresiones geométricas,sucesiones</t>
  </si>
  <si>
    <t>MA_09_08_CO_Recurso220</t>
  </si>
  <si>
    <t>MA_09_08_CO_Recurso230</t>
  </si>
  <si>
    <t>aritmética,geométrica,progresión,Sucesión</t>
  </si>
  <si>
    <t>MA_09_08_CO_Recurso240</t>
  </si>
  <si>
    <t>MA_09_09_CO</t>
  </si>
  <si>
    <t>Los métodos de razonamiento y la semejanza</t>
  </si>
  <si>
    <t>Los métodos de demostración</t>
  </si>
  <si>
    <t>contradicción,contraejemplo,deducción,falso,hipótesis,método directo,método indirecto,proposiciones,recíproco,tesis,verdadero</t>
  </si>
  <si>
    <t>MA_09_09_CO_Recurso010</t>
  </si>
  <si>
    <t>Identifica el método de demostración</t>
  </si>
  <si>
    <t>contra-ejemplo,demostración,demostración directa,demostración indirecta,hipótesis,métodos de demostración,tesis</t>
  </si>
  <si>
    <t>MA_09_09_CO_Recurso020</t>
  </si>
  <si>
    <t>Completa demostraciones</t>
  </si>
  <si>
    <t>demostraciones</t>
  </si>
  <si>
    <t>MA_09_09_CO_Recurso030</t>
  </si>
  <si>
    <t>Identifica hipótesis y tesis</t>
  </si>
  <si>
    <t>construcción,demostración,hipótesis,tesis</t>
  </si>
  <si>
    <t>MA_09_09_CO_Recurso040</t>
  </si>
  <si>
    <t>Reconoce proposiciones contrarrecíprocas</t>
  </si>
  <si>
    <t>lógica matemática,proposiciones,proposiciones contrarrecíprocas</t>
  </si>
  <si>
    <t>MA_09_09_CO_Recurso050</t>
  </si>
  <si>
    <t>Completa demostraciones indirectas</t>
  </si>
  <si>
    <t>contrarréciproca,demostración,indirecta,organización</t>
  </si>
  <si>
    <t>MA_09_09_CO_Recurso060</t>
  </si>
  <si>
    <t xml:space="preserve">Contraejemplos </t>
  </si>
  <si>
    <t>contraejemplo,demostraciones,proposiciones</t>
  </si>
  <si>
    <t>MA_09_09_CO_Recurso070</t>
  </si>
  <si>
    <t>¿Cómo realizar demostraciones?</t>
  </si>
  <si>
    <t>axiomas,definiciones,Demostraciones,estrategias,método contradicción,método directo,postulados,teoremas</t>
  </si>
  <si>
    <t>MA_09_09_CO_Recurso080</t>
  </si>
  <si>
    <t>Demuestra teoremas</t>
  </si>
  <si>
    <t>demostración,directas,indirectas,teoremas</t>
  </si>
  <si>
    <t>MA_09_09_CO_Recurso090</t>
  </si>
  <si>
    <t xml:space="preserve">Refuerza tu aprendizaje: Los métodos de demostración </t>
  </si>
  <si>
    <t>Demostración,métodos de demostración</t>
  </si>
  <si>
    <t>MA_09_09_CO_Recurso100</t>
  </si>
  <si>
    <t>Los segmentos proporcionales</t>
  </si>
  <si>
    <t>proporciones,razones,segmentos</t>
  </si>
  <si>
    <t>MA_09_09_CO_Recurso110</t>
  </si>
  <si>
    <t>Determina la razón entre pares de segmentos</t>
  </si>
  <si>
    <t>Razones,segmentos proporcionales</t>
  </si>
  <si>
    <t>MA_09_09_CO_Recurso120</t>
  </si>
  <si>
    <t>Determina la medida de segmentos</t>
  </si>
  <si>
    <t>proporción,razón,valor de segmentos</t>
  </si>
  <si>
    <t>MA_09_09_CO_Recurso130</t>
  </si>
  <si>
    <t>El teorema de Tales y teorema fundamental de la semejanza de triángulos</t>
  </si>
  <si>
    <t>proporción,razón,rectas paralelas,semejanza,teorema de Tales,triángulos</t>
  </si>
  <si>
    <t>MA_09_09_CO_Recurso140</t>
  </si>
  <si>
    <t>Aplica el teorema de Thales</t>
  </si>
  <si>
    <t>distancia,segmentos proporcionales,teorema de Thales,triángulos</t>
  </si>
  <si>
    <t>MA_09_09_CO_Recurso150</t>
  </si>
  <si>
    <t xml:space="preserve">La semejanza de polígonos </t>
  </si>
  <si>
    <t>clasificación.,Polígonos,semejantes</t>
  </si>
  <si>
    <t>MA_09_09_CO_Recurso160</t>
  </si>
  <si>
    <t>Los criterios de semejanza de triángulos</t>
  </si>
  <si>
    <t>criterios de semejanza,semejanza,triángulos,triángulos rectángulos</t>
  </si>
  <si>
    <t>MA_09_09_CO_Recurso170</t>
  </si>
  <si>
    <t>Aplica los criterios de semejanza de triángulos</t>
  </si>
  <si>
    <t xml:space="preserve"> semejanza,ángulos,criterios de semejanza,lados,triángulos</t>
  </si>
  <si>
    <t>MA_09_09_CO_Recurso180</t>
  </si>
  <si>
    <t>Refuerza tu aprendizaje: La semejanza de triángulos</t>
  </si>
  <si>
    <t>ángulos,lados,Semejanza,triángulos</t>
  </si>
  <si>
    <t>MA_09_09_CO_Recurso190</t>
  </si>
  <si>
    <t>Determina semejanza entre triángulos rectángulos</t>
  </si>
  <si>
    <t>Semejanza,triángulos rectángulos.</t>
  </si>
  <si>
    <t>MA_09_09_CO_Recurso200</t>
  </si>
  <si>
    <t>Los triángulos rectángulos y las razones trigonométricas</t>
  </si>
  <si>
    <t>Razón,razón trigonométrica,triángulo rectángulo</t>
  </si>
  <si>
    <t>MA_09_09_CO_Recurso210</t>
  </si>
  <si>
    <t>Calcula razones trigonométricas</t>
  </si>
  <si>
    <t>ángulos,razones trigonométricas,triángulos</t>
  </si>
  <si>
    <t>MA_09_09_CO_Recurso220</t>
  </si>
  <si>
    <t>Refuerza tu aprendizaje: La semejanza de triángulos rectángulos</t>
  </si>
  <si>
    <t>proporciones,Semejanza,triángulos</t>
  </si>
  <si>
    <t>MA_09_09_CO_Recurso230</t>
  </si>
  <si>
    <t xml:space="preserve">Proyecto: Semejanza de polígonos </t>
  </si>
  <si>
    <t>arquitectura,homotecia,polígonos,semejanza</t>
  </si>
  <si>
    <t>MA_09_09_CO_Recurso240</t>
  </si>
  <si>
    <t>ángulos,Polígonos,segmentos,semejanza,triángulos</t>
  </si>
  <si>
    <t>MA_09_09_CO_Recurso250</t>
  </si>
  <si>
    <t xml:space="preserve"> conceptual, demostraciones, razonamiento, semejanza, triángulos,Mapa</t>
  </si>
  <si>
    <t>MA_09_09_CO_Recurso260</t>
  </si>
  <si>
    <t>ángulos,proporción,segmentos,Semejanza,triángulos</t>
  </si>
  <si>
    <t>MA_09_09_CO_Recurso270</t>
  </si>
  <si>
    <t>MA_09_10_CO</t>
  </si>
  <si>
    <t>La circunferencia y las relaciones entre sus elementos</t>
  </si>
  <si>
    <t>La circunferencia</t>
  </si>
  <si>
    <t>centro,circunferencia,cuerda,diámetro,posición,posición relativa,radio</t>
  </si>
  <si>
    <t>MA_09_10_CO_Recurso010</t>
  </si>
  <si>
    <t>Reconoce los elementos de la circunferencia</t>
  </si>
  <si>
    <t>circunferencia,elementos.</t>
  </si>
  <si>
    <t>MA_09_10_CO_Recurso020</t>
  </si>
  <si>
    <t>Define las propiedades de la recta tangente</t>
  </si>
  <si>
    <t>circunferencia,radio,recta tangente,tangente</t>
  </si>
  <si>
    <t>MA_09_10_CO_Recurso030</t>
  </si>
  <si>
    <t>Aplica las propiedades de las tangentes</t>
  </si>
  <si>
    <t>propiedades,tagentes</t>
  </si>
  <si>
    <t>MA_09_10_CO_Recurso040</t>
  </si>
  <si>
    <t>circunferencia</t>
  </si>
  <si>
    <t>MA_09_10_CO_Recurso050</t>
  </si>
  <si>
    <t>Arcos y ángulos</t>
  </si>
  <si>
    <t>ángulo central,ángulo inscrito,ángulos,arco,arco mayor,arco menor,circunferencia,medida de ángulos,medida de arcos</t>
  </si>
  <si>
    <t>MA_09_10_CO_Recurso060</t>
  </si>
  <si>
    <t>Cuerdas de la circunferencia</t>
  </si>
  <si>
    <t>circunferencia,cuerdas,diámetro,propiedades</t>
  </si>
  <si>
    <t>MA_09_10_CO_Recurso070</t>
  </si>
  <si>
    <t>Reconoce cuerdas, arcos y ángulos centrales</t>
  </si>
  <si>
    <t>ángulos,arcos,cuerdas</t>
  </si>
  <si>
    <t>MA_09_10_CO_Recurso080</t>
  </si>
  <si>
    <t xml:space="preserve">Calcula medidas aplicando propiedades de la circunferencia </t>
  </si>
  <si>
    <t>ángulos,arco,arco de circunferencia,arcos,centro,circunferencia,cuerdas,diámetro,radio</t>
  </si>
  <si>
    <t>MA_09_10_CO_Recurso090</t>
  </si>
  <si>
    <t>Refuerza tu aprendizaje: Las cuerdas, los arcos y los ángulos centrales</t>
  </si>
  <si>
    <t>ángulos centrales,arcos,circunferencia,cuerdas,diámetro,radio</t>
  </si>
  <si>
    <t>MA_09_10_CO_Recurso100</t>
  </si>
  <si>
    <t>Ángulos de la circunferencia</t>
  </si>
  <si>
    <t>ángulo,ángulo central,ángulo exterior,ángulo inscrito,ángulo interior,ángulo semiinscrito,circunferencia</t>
  </si>
  <si>
    <t>MA_09_10_CO_Recurso110</t>
  </si>
  <si>
    <t>Clasifica ángulos de la circunferencia</t>
  </si>
  <si>
    <t xml:space="preserve"> Ángulo semi-inscrito,Ángulo central,Ángulo exterior,Ángulos inscritos</t>
  </si>
  <si>
    <t>MA_09_10_CO_Recurso120</t>
  </si>
  <si>
    <t>Relaciona cada ángulo con su medida</t>
  </si>
  <si>
    <t>ángulo,arcos,centrales,circunferencia,inscrito,semi-inscritos</t>
  </si>
  <si>
    <t>MA_09_10_CO_Recurso130</t>
  </si>
  <si>
    <t>Determina la medida de ángulos en la circunferencia</t>
  </si>
  <si>
    <t>ángulos,central,circunferencia,externo,inscrito,interno</t>
  </si>
  <si>
    <t>MA_09_10_CO_Recurso140</t>
  </si>
  <si>
    <t>Refuerza tu aprendizaje: Los ángulos inscritos</t>
  </si>
  <si>
    <t>ángulos,circunferencia,inscritos</t>
  </si>
  <si>
    <t>MA_09_10_CO_Recurso150</t>
  </si>
  <si>
    <t>Ángulos entre rectas y secantes</t>
  </si>
  <si>
    <t>ángulo,circunferencia,recta,secante</t>
  </si>
  <si>
    <t>MA_09_10_CO_Recurso160</t>
  </si>
  <si>
    <t>Repasa conceptos sobre tangentes y secantes</t>
  </si>
  <si>
    <t>ángulos,circunferencia,propiedades,recta,secante,tangente</t>
  </si>
  <si>
    <t>MA_09_10_CO_Recurso170</t>
  </si>
  <si>
    <t>Aplica los conceptos de cuerdas, tangentes, secantes y ángulos</t>
  </si>
  <si>
    <t>ángulos,circunferencia,cuerdas,secante,tangente</t>
  </si>
  <si>
    <t>MA_09_10_CO_Recurso180</t>
  </si>
  <si>
    <t>Refuerza tu aprendizaje: Cuerdas, tangentes, secantes y ángulos</t>
  </si>
  <si>
    <t>ángulo,arcos,circunferencia,cuerda,secante,tangente</t>
  </si>
  <si>
    <t>MA_09_10_CO_Recurso190</t>
  </si>
  <si>
    <t>Longitudes de segmentos tangentes y segmentos secantes</t>
  </si>
  <si>
    <t>circunferencia,cuerdas,elementos,longitudes de la circunferencia,secantes,tangentes</t>
  </si>
  <si>
    <t>MA_09_10_CO_Recurso200</t>
  </si>
  <si>
    <t>Calcula longitudes de segmentos tangentes y secantes</t>
  </si>
  <si>
    <t>circunferencia,propiedades,secantes,segmentos,tangentes</t>
  </si>
  <si>
    <t>MA_09_10_CO_Recurso210</t>
  </si>
  <si>
    <t>Refuerza tu aprendizaje: Las medidas de segmentos de la circunferencia</t>
  </si>
  <si>
    <t>circunferencia,cuerdas,medidas,radio,secantes,segmentos,tangentes</t>
  </si>
  <si>
    <t>MA_09_10_CO_Recurso220</t>
  </si>
  <si>
    <t>Competencias: La circunferencia y sus elementos en GeoGebra</t>
  </si>
  <si>
    <t>ángulos,cabri,centro,circunferencia,inscrito,interior,radio,secante,semiinscrito,tangente</t>
  </si>
  <si>
    <t>MA_09_10_CO_Recurso230</t>
  </si>
  <si>
    <t>ángulo,central,circunferencia,cuerda,diámetro,inscrito,radio,semiinscrito</t>
  </si>
  <si>
    <t>MA_09_10_CO_Recurso240</t>
  </si>
  <si>
    <t>MA_09_10_CO_Recurso250</t>
  </si>
  <si>
    <t>ángulos,arcos,circunferencia,cuerda,evaluación,inscrito,lados,radio,secante,tangente</t>
  </si>
  <si>
    <t>MA_09_10_CO_Recurso260</t>
  </si>
  <si>
    <t>MA_09_11_CO</t>
  </si>
  <si>
    <t>Los cuerpos geométricos</t>
  </si>
  <si>
    <t>MA_09_11_CO_Recurso010</t>
  </si>
  <si>
    <t>Calcula área y volumen del cilindro</t>
  </si>
  <si>
    <t>altura,Área,área lateral,base,cilindro,radio,volumen</t>
  </si>
  <si>
    <t>MA_09_11_CO_Recurso020</t>
  </si>
  <si>
    <t>Determina área y volumen del cono</t>
  </si>
  <si>
    <t>área total,cono,cuerpos geométricos,volumen</t>
  </si>
  <si>
    <t>MA_09_11_CO_Recurso030</t>
  </si>
  <si>
    <t>Encuentra el área y el volumen de una esfera</t>
  </si>
  <si>
    <t>área,esfera,radio,volumen</t>
  </si>
  <si>
    <t>MA_09_11_CO_Recurso040</t>
  </si>
  <si>
    <t xml:space="preserve">Halla el área y el volumen de sólidos de revolución </t>
  </si>
  <si>
    <t>área,sólidos compuestos,sólidos en revolución,volumen</t>
  </si>
  <si>
    <t>MA_09_11_CO_Recurso050</t>
  </si>
  <si>
    <t>Refuerza tu aprendizaje: Los cuerpos redondos</t>
  </si>
  <si>
    <t>área,sólidos compuestos,sólidos geométricos,volumen</t>
  </si>
  <si>
    <t>MA_09_11_CO_Recurso060</t>
  </si>
  <si>
    <t xml:space="preserve"> Los poliedros</t>
  </si>
  <si>
    <t xml:space="preserve"> desarrollo plano., pirámide, prisma, sólido platónico, volumen,área,Poliedro</t>
  </si>
  <si>
    <t>MA_09_11_CO_Recurso070</t>
  </si>
  <si>
    <t xml:space="preserve">Calcula área y volumen de poliedros </t>
  </si>
  <si>
    <t>altura,Área,área lateral,base,volumen</t>
  </si>
  <si>
    <t>MA_09_11_CO_Recurso080</t>
  </si>
  <si>
    <t>área,pirámide,prisma,volumen</t>
  </si>
  <si>
    <t>MA_09_11_CO_Recurso090</t>
  </si>
  <si>
    <t>Otros cuerpos geométricos</t>
  </si>
  <si>
    <t xml:space="preserve"> geométricos,áreas volúmenes,cuerpos</t>
  </si>
  <si>
    <t>MA_09_11_CO_Recurso100</t>
  </si>
  <si>
    <t>Calcula área y volumen de otros cuerpos geométricos</t>
  </si>
  <si>
    <t>Área,área lateral,tronco de cono,tronco de pirámide,volumen</t>
  </si>
  <si>
    <t>MA_09_11_CO_Recurso110</t>
  </si>
  <si>
    <t>Relaciona cada sólido con su área y su volumen</t>
  </si>
  <si>
    <t>área total,cono truncado,cuerpos geométricos,pirámide truncada,volumen</t>
  </si>
  <si>
    <t>MA_09_11_CO_Recurso120</t>
  </si>
  <si>
    <t>Refuerza tu aprendizaje: Otros cuerpos geométricos</t>
  </si>
  <si>
    <t>área,cono,cono truncado,pirámide,pirámide truncada,sólidos,volumen</t>
  </si>
  <si>
    <t>MA_09_11_CO_Recurso130</t>
  </si>
  <si>
    <t>Los mapas</t>
  </si>
  <si>
    <t>cilindro,cónica,cono,Gall-Peters,mapa,Mercator,plano,proyección,tangente</t>
  </si>
  <si>
    <t>MA_09_11_CO_Recurso140</t>
  </si>
  <si>
    <t>MA_09_11_CO_Recurso150</t>
  </si>
  <si>
    <t>Refuerza tu aprendizaje: Los sólidos en la cartografía</t>
  </si>
  <si>
    <t>acimutables,cónicas,proyecciones cilíndricas,Sólidos</t>
  </si>
  <si>
    <t>MA_09_11_CO_Recurso160</t>
  </si>
  <si>
    <t>Competencias: resuelve problemas de áreas y volúmenes de sólidos geométricos</t>
  </si>
  <si>
    <t>áreas,Proyecto,sólidos geométricos,volumen</t>
  </si>
  <si>
    <t>MA_09_11_CO_Recurso170</t>
  </si>
  <si>
    <t>área,cuerpos geométricos,evaluación,sólidos,volumen</t>
  </si>
  <si>
    <t>MA_09_11_CO_Recurso180</t>
  </si>
  <si>
    <t>MA_09_11_CO_Recurso190</t>
  </si>
  <si>
    <t>área,Cuerpos geométricos,evaluación,sólidos,volumen</t>
  </si>
  <si>
    <t>MA_09_11_CO_Recurso200</t>
  </si>
  <si>
    <t>MA_09_12_CO</t>
  </si>
  <si>
    <t>El estudio estadístico. Población y muestra</t>
  </si>
  <si>
    <t>frecuencia absoluta,frecuencia relativa,muestra,población,variable,variable continua,variable discreta</t>
  </si>
  <si>
    <t>MA_09_12_CO_Recurso010</t>
  </si>
  <si>
    <t>Repasa conceptos básicos de estadística</t>
  </si>
  <si>
    <t>muestra,población,variables cualitativas,variables cuantitativas,variables estadísticas</t>
  </si>
  <si>
    <t>MA_09_12_CO_Recurso020</t>
  </si>
  <si>
    <t>Caracterización de variables</t>
  </si>
  <si>
    <t>tablas cruzadas,tablas de frecuencia,variable estadística</t>
  </si>
  <si>
    <t>MA_09_12_CO_Recurso030</t>
  </si>
  <si>
    <t>Resuelve situaciones analizando la información</t>
  </si>
  <si>
    <t>Variable estadística</t>
  </si>
  <si>
    <t>MA_09_12_CO_Recurso040</t>
  </si>
  <si>
    <t>Estudia las tablas de contingencia</t>
  </si>
  <si>
    <t>Tabla de contingencia</t>
  </si>
  <si>
    <t>MA_09_12_CO_Recurso050</t>
  </si>
  <si>
    <t>Variables cuantitativas: discretas y continuas</t>
  </si>
  <si>
    <t>continua,discreta,Variable cuantitativa</t>
  </si>
  <si>
    <t>MA_09_12_CO_Recurso060</t>
  </si>
  <si>
    <t>Refuerza tu aprendizaje: Análisis de variables</t>
  </si>
  <si>
    <t>cualitativa,cuantitativa,nominal,ordinal,variable estadística</t>
  </si>
  <si>
    <t>MA_09_12_CO_Recurso070</t>
  </si>
  <si>
    <t>La frecuencia de los datos. Los gráficos</t>
  </si>
  <si>
    <t>absoluta,diagrama de barras,diagrama de sectores,frecuencia,histograma,polígono,relativa</t>
  </si>
  <si>
    <t>MA_09_12_CO_Recurso080</t>
  </si>
  <si>
    <t>Analiza información en tablas</t>
  </si>
  <si>
    <t>información,tablas de frecuencia</t>
  </si>
  <si>
    <t>MA_09_12_CO_Recurso090</t>
  </si>
  <si>
    <t>Refuerza tu aprendizaje: Las tablas de frecuencias</t>
  </si>
  <si>
    <t>absoluta,frecuencia,relativa,variables continuas,variables discretas,variables estadísticas</t>
  </si>
  <si>
    <t>MA_09_12_CO_Recurso100</t>
  </si>
  <si>
    <t>Calcula las medidas de centralización</t>
  </si>
  <si>
    <t>media,mediana,moda</t>
  </si>
  <si>
    <t>MA_09_12_CO_Recurso110</t>
  </si>
  <si>
    <t>Encuentra las medidas de posición</t>
  </si>
  <si>
    <t>medidas de posición</t>
  </si>
  <si>
    <t>MA_09_12_CO_Recurso120</t>
  </si>
  <si>
    <t>Las medidas de posición no central</t>
  </si>
  <si>
    <t>absoluta,acumulada,cuantil,cuartil,decil,frecuencia,percentil,quintil,tabla</t>
  </si>
  <si>
    <t>MA_09_12_CO_Recurso130</t>
  </si>
  <si>
    <t>Los cuartiles y el diagrama de caja y bigotes</t>
  </si>
  <si>
    <t>cuartil.mediana.diagrama de caja.diagrama de bigotes.rango intercuartil</t>
  </si>
  <si>
    <t>MA_09_12_CO_Recurso140</t>
  </si>
  <si>
    <t>¿Qué sabes de la estadística?</t>
  </si>
  <si>
    <t>cuartil,cuartiles,diagrama de cajas,estadística,media aritmética,mediana,moda</t>
  </si>
  <si>
    <t>MA_09_12_CO_Recurso150</t>
  </si>
  <si>
    <t>Refuerza tu aprendizaje: Las medidas de posición</t>
  </si>
  <si>
    <t>Cuartil,decil,frecuencia,media,mediana,medidas de posición,moda,muestra,percentil,población,quintil.</t>
  </si>
  <si>
    <t>MA_09_12_CO_Recurso160</t>
  </si>
  <si>
    <t>Las medidas de dispersión</t>
  </si>
  <si>
    <t>coeficiente de variación,desviación estándar,Medidas de dispersión,varianza</t>
  </si>
  <si>
    <t>MA_09_12_CO_Recurso170</t>
  </si>
  <si>
    <t>Determina medidas estadísticas</t>
  </si>
  <si>
    <t xml:space="preserve"> mediana, moda,desviación típica,media aritmética,medidas estadísticas</t>
  </si>
  <si>
    <t>MA_09_12_CO_Recurso180</t>
  </si>
  <si>
    <t>MA_09_12_CO_Recurso190</t>
  </si>
  <si>
    <t>Interpreta el concepto de coeficiente de variación</t>
  </si>
  <si>
    <t>coeficiente de variación,desviación,media,variable</t>
  </si>
  <si>
    <t>MA_09_12_CO_Recurso200</t>
  </si>
  <si>
    <t>Refuerza tu aprendizaje: Las medidas de dispersión</t>
  </si>
  <si>
    <t>absoluta,central,coeficiente,covarianza,desviación,frecuencia,medidas de dispersión,muestra,población,rango,relativa,varianza</t>
  </si>
  <si>
    <t>MA_09_12_CO_Recurso210</t>
  </si>
  <si>
    <t>Practica la estadística bidimensional</t>
  </si>
  <si>
    <t>coeficente,correlación,covarianza,estadística bidimensional,punto,varianza</t>
  </si>
  <si>
    <t>MA_09_12_CO_Recurso220</t>
  </si>
  <si>
    <t>Refuerza tu aprendizaje: La estadística bidimensional</t>
  </si>
  <si>
    <t>coeficiente,correlación,estadística bidimensional</t>
  </si>
  <si>
    <t>MA_09_12_CO_Recurso230</t>
  </si>
  <si>
    <t>Competencias: aplica las medidas estadísticas</t>
  </si>
  <si>
    <t>análisis de datos,medidas de dispersión,medidas de posición</t>
  </si>
  <si>
    <t>MA_09_12_CO_Recurso240</t>
  </si>
  <si>
    <t>Banco de actividades: La estadpistica</t>
  </si>
  <si>
    <t xml:space="preserve"> población, porcentaje.,diagrama,estadística,muestra</t>
  </si>
  <si>
    <t>MA_09_12_CO_Recurso250</t>
  </si>
  <si>
    <t>MA_09_12_CO_Recurso260</t>
  </si>
  <si>
    <t>estadística,evaluación,medidas,variables</t>
  </si>
  <si>
    <t>MA_09_12_CO_Recurso270</t>
  </si>
  <si>
    <t>MA_09_13_CO</t>
  </si>
  <si>
    <t>Los experimentos aleatorios</t>
  </si>
  <si>
    <t>aleatorio,compuesto,dado,elemental,imposible,moneda,posibilidad,seguro,suceso</t>
  </si>
  <si>
    <t>MA_09_13_CO_Recurso010</t>
  </si>
  <si>
    <t xml:space="preserve">La unión y la intersección de sucesos. Definición y ejemplos </t>
  </si>
  <si>
    <t>conjunto,dado,incompatible,intersección,Morgan,suceso,unión</t>
  </si>
  <si>
    <t>MA_09_13_CO_Recurso020</t>
  </si>
  <si>
    <t>Practica la unión y la intersección de sucesos</t>
  </si>
  <si>
    <t>contrario,diferencia,evento aleatorio,intersección,probabilidad,suceso,unión</t>
  </si>
  <si>
    <t>MA_09_13_CO_Recurso030</t>
  </si>
  <si>
    <t>Refuerza tu aprendizaje: Los experimentos aleatorios</t>
  </si>
  <si>
    <t>aleatorio,compatible,determinista,espacio,incompatible,muestral,suceso</t>
  </si>
  <si>
    <t>MA_09_13_CO_Recurso040</t>
  </si>
  <si>
    <t>La frecuencia de un suceso</t>
  </si>
  <si>
    <t>Frecuencia absoluta,frecuencia de un suceso aleatorio,frecuencia relativa,tabla de frecuencias</t>
  </si>
  <si>
    <t>MA_09_13_CO_Recurso050</t>
  </si>
  <si>
    <t>Calcula las frecuencias absolutas y relativas de diversos sucesos</t>
  </si>
  <si>
    <t>evento aleatorio,frecuencia absoluta,frecuencia relativa,probabilidad,suceso aleatorio</t>
  </si>
  <si>
    <t>MA_09_13_CO_Recurso060</t>
  </si>
  <si>
    <t>Refuerza tu aprendizaje: La frecuencia de un suceso</t>
  </si>
  <si>
    <t>aleatorio,frecuencia absoluta,frecuencia relativa,suceso</t>
  </si>
  <si>
    <t>MA_09_13_CO_Recurso070</t>
  </si>
  <si>
    <t>espacio muestral,Laplace,probabilidad,suceso,sucesos equiprobables</t>
  </si>
  <si>
    <t>MA_09_13_CO_Recurso080</t>
  </si>
  <si>
    <t>Enuncia las propiedades de las probabilidades</t>
  </si>
  <si>
    <t>conjunto vacío,experimento aleatorio,probabilidad,suceso,suceso contrario,suceso imposible,suceso incompatible,suceso seguro</t>
  </si>
  <si>
    <t>MA_09_13_CO_Recurso090</t>
  </si>
  <si>
    <t>Aprende las propiedades de la probabilidad</t>
  </si>
  <si>
    <t>MA_09_13_CO_Recurso100</t>
  </si>
  <si>
    <t>Calcula la probabilidad de un suceso</t>
  </si>
  <si>
    <t>experimento aleatorio,ordenación,probabilidad,suceso</t>
  </si>
  <si>
    <t>MA_09_13_CO_Recurso110</t>
  </si>
  <si>
    <t>experimento aleatorio,ley de Laplace,probabilidad,suceso</t>
  </si>
  <si>
    <t>MA_09_13_CO_Recurso120</t>
  </si>
  <si>
    <t xml:space="preserve">Refuerza tu aprendizaje: La probabilidad de un suceso </t>
  </si>
  <si>
    <t>aleatorio,compatible,equiprobable,espacio,favorable,incompatible,intersección,muestral,probabilidad,suceso,unión</t>
  </si>
  <si>
    <t>MA_09_13_CO_Recurso130</t>
  </si>
  <si>
    <t>El diagrama de árbol y las permutaciones</t>
  </si>
  <si>
    <t>MA_09_13_CO_Recurso140</t>
  </si>
  <si>
    <t>MA_09_13_CO_Recurso150</t>
  </si>
  <si>
    <t>aleatorio,cálculo,compatible,compuesto,dependientes,espacio,favorable,incompatible,independientes,intersección,Laplace,muestral,suceso,unión</t>
  </si>
  <si>
    <t>MA_09_13_CO_Recurso160</t>
  </si>
  <si>
    <t>La probabilidad condicionada</t>
  </si>
  <si>
    <t>Probabilidad condicionada</t>
  </si>
  <si>
    <t>MA_09_13_CO_Recurso170</t>
  </si>
  <si>
    <t>La resolución de problemas mediante diagramas de árbol</t>
  </si>
  <si>
    <t>árbol,combinatoria,diagrama</t>
  </si>
  <si>
    <t>MA_09_13_CO_Recurso180</t>
  </si>
  <si>
    <t>Resuelve problemas de experimentos compuestos</t>
  </si>
  <si>
    <t xml:space="preserve"> experimentos compuestos, probabilidad, probabilidad condicionada.,Experimentos aleatorios</t>
  </si>
  <si>
    <t>MT_10_12_09</t>
  </si>
  <si>
    <t>MA_09_13_CO_Recurso190</t>
  </si>
  <si>
    <t>Calcula la probabilidad condicionada</t>
  </si>
  <si>
    <t>evento independiente,probabilidad,probabilidad condicionada</t>
  </si>
  <si>
    <t>MA_09_13_CO_Recurso200</t>
  </si>
  <si>
    <t>Determina la probabilidad de sucesos independientes</t>
  </si>
  <si>
    <t>evento aleatorio,evento independiente,probabilidad</t>
  </si>
  <si>
    <t>MA_09_13_CO_Recurso210</t>
  </si>
  <si>
    <t>Indica la probabilidad de sucesos independientes</t>
  </si>
  <si>
    <t>eventos,probabilidad,Sucesos independientes</t>
  </si>
  <si>
    <t>MA_09_13_CO_Recurso220</t>
  </si>
  <si>
    <t>Refuerza tu aprendizaje: La probabilidad condicionada</t>
  </si>
  <si>
    <t>eventos,Probabilidad condicionada,sucesos</t>
  </si>
  <si>
    <t>MA_09_13_CO_Recurso230</t>
  </si>
  <si>
    <t>Competencias: probabilidades con los grupos sanguíneos</t>
  </si>
  <si>
    <t>combinaciones,grupos sanguíneos,probabilidad</t>
  </si>
  <si>
    <t>MA_09_13_CO_Recurso240</t>
  </si>
  <si>
    <t>conteo,diagrama de árbol,eventos dependientes,eventos independientes,permutación,Probabilidad</t>
  </si>
  <si>
    <t>MA_09_13_CO_Recurso250</t>
  </si>
  <si>
    <t>MA_09_13_CO_Recurso260</t>
  </si>
  <si>
    <t>MA_09_13_CO_Recurso270</t>
  </si>
  <si>
    <t>Matemáticas</t>
  </si>
  <si>
    <t>categoría taxonómica,Clase,Dominio,Especie,Familia,Género,Orden,Reino,Taxonomía</t>
  </si>
  <si>
    <t>analogía,categoría taxonómica,Clase,División,Dominio,Especie,especie biológica,Familia,Filo,Género,homología,Linneo,nomenclatura binomial,Orden,Reino,taxa,taxón,Taxonomía</t>
  </si>
  <si>
    <t>analogía,Animalia,Archaea,Archaeobacteria,Bacteria,categoría taxonómica,Clase,División,Dominio,Especie,especie biológica,Eukarya,Familia,Filo,Género,homología,Hongo,Eubacteria,Linneo,nomenclatura binomial,Orden,Plantae,Protista,Reino,taxa,taxón,Taxonomía</t>
  </si>
  <si>
    <t>Refuerza tu aprendizaje: porque, por qué y porqué; sino y si no</t>
  </si>
  <si>
    <t>LE_09_03_CO_Recurso230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</si>
</sst>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5" tint="-0.249977111117893"/>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5" tint="-0.49998474074526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6"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
    <xf numFmtId="0" fontId="0" fillId="0" borderId="0" xfId="0"/>
    <xf numFmtId="0" fontId="13" fillId="33" borderId="0" xfId="0" applyFont="1" applyFill="1" applyAlignment="1">
      <alignment horizontal="center" vertical="center" wrapText="1"/>
    </xf>
    <xf numFmtId="0" fontId="0" fillId="0" borderId="0" xfId="0" applyAlignment="1">
      <alignment horizontal="center" vertical="center"/>
    </xf>
    <xf numFmtId="0" fontId="0" fillId="0" borderId="0" xfId="0" applyAlignment="1">
      <alignment vertical="center"/>
    </xf>
    <xf numFmtId="0" fontId="13" fillId="34" borderId="0" xfId="0" applyFont="1" applyFill="1" applyAlignment="1">
      <alignment horizontal="center" vertical="center" wrapText="1"/>
    </xf>
    <xf numFmtId="0" fontId="13" fillId="37" borderId="0" xfId="0" applyFont="1" applyFill="1" applyAlignment="1">
      <alignment horizontal="center" vertical="center" wrapText="1"/>
    </xf>
    <xf numFmtId="0" fontId="13" fillId="40" borderId="0" xfId="0" applyFont="1" applyFill="1" applyAlignment="1">
      <alignment horizontal="center" vertical="center" wrapText="1"/>
    </xf>
    <xf numFmtId="0" fontId="0" fillId="35" borderId="0" xfId="0" applyFill="1" applyAlignment="1">
      <alignment horizontal="center" vertical="center"/>
    </xf>
    <xf numFmtId="0" fontId="0" fillId="41" borderId="0" xfId="0" applyFill="1" applyAlignment="1">
      <alignment horizontal="center" vertical="center"/>
    </xf>
    <xf numFmtId="0" fontId="0" fillId="45" borderId="0" xfId="0" applyFill="1" applyAlignment="1">
      <alignment horizontal="center" vertical="center"/>
    </xf>
    <xf numFmtId="0" fontId="16" fillId="46" borderId="0" xfId="0" applyFont="1" applyFill="1" applyAlignment="1">
      <alignment vertical="center"/>
    </xf>
    <xf numFmtId="0" fontId="13" fillId="43" borderId="0" xfId="0" applyFont="1" applyFill="1" applyAlignment="1">
      <alignment horizontal="center" vertical="center" wrapText="1"/>
    </xf>
    <xf numFmtId="0" fontId="0" fillId="38" borderId="0" xfId="0" applyFill="1" applyAlignment="1">
      <alignment horizontal="center" vertical="center"/>
    </xf>
    <xf numFmtId="0" fontId="13" fillId="50" borderId="0" xfId="0" applyFont="1" applyFill="1" applyAlignment="1">
      <alignment horizontal="center" vertical="center" wrapText="1"/>
    </xf>
    <xf numFmtId="0" fontId="16" fillId="42" borderId="0" xfId="0" applyFont="1" applyFill="1" applyAlignment="1">
      <alignment horizontal="center" vertical="center"/>
    </xf>
    <xf numFmtId="1" fontId="16" fillId="42" borderId="0" xfId="1" applyNumberFormat="1" applyFont="1" applyFill="1" applyAlignment="1">
      <alignment horizontal="center" vertical="center"/>
    </xf>
    <xf numFmtId="9" fontId="16" fillId="42" borderId="0" xfId="1" applyFont="1" applyFill="1" applyAlignment="1">
      <alignment horizontal="center" vertical="center"/>
    </xf>
    <xf numFmtId="0" fontId="16" fillId="36" borderId="0" xfId="0" applyFont="1" applyFill="1" applyAlignment="1">
      <alignment horizontal="center" vertical="center"/>
    </xf>
    <xf numFmtId="9" fontId="16" fillId="36" borderId="0" xfId="1" applyFont="1" applyFill="1" applyAlignment="1">
      <alignment horizontal="center" vertical="center"/>
    </xf>
    <xf numFmtId="0" fontId="16" fillId="48" borderId="0" xfId="0" applyFont="1" applyFill="1" applyAlignment="1">
      <alignment horizontal="center" vertical="center"/>
    </xf>
    <xf numFmtId="9" fontId="16" fillId="48" borderId="0" xfId="1" applyFont="1" applyFill="1" applyAlignment="1">
      <alignment horizontal="center" vertical="center"/>
    </xf>
    <xf numFmtId="0" fontId="16" fillId="49" borderId="0" xfId="0" applyFont="1" applyFill="1" applyAlignment="1">
      <alignment vertical="center"/>
    </xf>
    <xf numFmtId="0" fontId="16" fillId="44" borderId="0" xfId="0" applyFont="1" applyFill="1" applyAlignment="1">
      <alignment vertical="center"/>
    </xf>
    <xf numFmtId="0" fontId="16" fillId="47" borderId="0" xfId="0" applyFont="1" applyFill="1" applyAlignment="1">
      <alignment vertical="center"/>
    </xf>
    <xf numFmtId="0" fontId="16" fillId="39" borderId="0" xfId="0" applyFont="1" applyFill="1" applyAlignment="1">
      <alignment horizontal="center" vertical="center"/>
    </xf>
    <xf numFmtId="9" fontId="16" fillId="39" borderId="0" xfId="1" applyFont="1" applyFill="1" applyAlignment="1">
      <alignment horizontal="center" vertical="center"/>
    </xf>
  </cellXfs>
  <cellStyles count="43">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Neutral" xfId="9" builtinId="28" customBuiltin="1"/>
    <cellStyle name="Normal" xfId="0" builtinId="0"/>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tabSelected="1" workbookViewId="0">
      <selection activeCell="B2" sqref="B2"/>
    </sheetView>
  </sheetViews>
  <sheetFormatPr baseColWidth="10" defaultRowHeight="14.25" x14ac:dyDescent="0.45"/>
  <cols>
    <col min="1" max="1" width="17" style="3" customWidth="1"/>
    <col min="2" max="12" width="10.46484375" style="3" customWidth="1"/>
    <col min="13" max="16384" width="10.6640625" style="3"/>
  </cols>
  <sheetData>
    <row r="1" spans="1:12" ht="28.5" x14ac:dyDescent="0.45">
      <c r="B1" s="4" t="s">
        <v>11</v>
      </c>
      <c r="C1" s="4" t="s">
        <v>4032</v>
      </c>
      <c r="D1" s="4" t="s">
        <v>4033</v>
      </c>
      <c r="E1" s="4" t="s">
        <v>14</v>
      </c>
      <c r="F1" s="4" t="s">
        <v>4034</v>
      </c>
      <c r="G1" s="4" t="s">
        <v>4035</v>
      </c>
      <c r="H1" s="4" t="s">
        <v>9</v>
      </c>
      <c r="I1" s="4" t="s">
        <v>15</v>
      </c>
      <c r="J1" s="6" t="s">
        <v>4039</v>
      </c>
      <c r="K1" s="6" t="s">
        <v>4038</v>
      </c>
      <c r="L1" s="6" t="s">
        <v>4040</v>
      </c>
    </row>
    <row r="2" spans="1:12" x14ac:dyDescent="0.45">
      <c r="A2" s="10" t="s">
        <v>4037</v>
      </c>
      <c r="B2" s="9">
        <f>COUNTIF(Ciencias!R2:R1346,"KO")</f>
        <v>125</v>
      </c>
      <c r="C2" s="9">
        <f>COUNTIF(Ciencias!S2:S1346,"KO")</f>
        <v>57</v>
      </c>
      <c r="D2" s="9">
        <f>COUNTIF(Ciencias!T2:T1346,"KO")</f>
        <v>18</v>
      </c>
      <c r="E2" s="9">
        <f>COUNTIF(Ciencias!U2:U1346,"KO")</f>
        <v>0</v>
      </c>
      <c r="F2" s="9">
        <f>COUNTIF(Ciencias!V2:V1346,"KO")</f>
        <v>0</v>
      </c>
      <c r="G2" s="9">
        <f>COUNTIF(Ciencias!W2:W1346,"KO")</f>
        <v>76</v>
      </c>
      <c r="H2" s="9">
        <f>COUNTIF(Ciencias!X2:X1346,"KO")</f>
        <v>60</v>
      </c>
      <c r="I2" s="9">
        <f>COUNTIF(Ciencias!Y2:Y1346,"KO")</f>
        <v>0</v>
      </c>
      <c r="J2" s="14">
        <f>SUM(B2:I2)</f>
        <v>336</v>
      </c>
      <c r="K2" s="15">
        <f>COUNTIF(Ciencias!Q2:Q1346,"*")-COUNTIF(Ciencias!Z2:Z1346,"")</f>
        <v>214</v>
      </c>
      <c r="L2" s="16">
        <f>K2/COUNTIF(Ciencias!Z2:Z1346,"*")</f>
        <v>0.1591078066914498</v>
      </c>
    </row>
    <row r="3" spans="1:12" x14ac:dyDescent="0.45">
      <c r="A3" s="21" t="s">
        <v>7573</v>
      </c>
      <c r="B3" s="8">
        <f>COUNTIF(Sociales!R2:R1467,"KO")</f>
        <v>150</v>
      </c>
      <c r="C3" s="8">
        <f>COUNTIF(Sociales!S2:S1467,"KO")</f>
        <v>73</v>
      </c>
      <c r="D3" s="8">
        <f>COUNTIF(Sociales!T2:T1467,"KO")</f>
        <v>45</v>
      </c>
      <c r="E3" s="8">
        <f>COUNTIF(Sociales!U2:U1467,"KO")</f>
        <v>0</v>
      </c>
      <c r="F3" s="8">
        <f>COUNTIF(Sociales!V2:V1467,"KO")</f>
        <v>0</v>
      </c>
      <c r="G3" s="8">
        <f>COUNTIF(Sociales!W2:W1467,"KO")</f>
        <v>49</v>
      </c>
      <c r="H3" s="8">
        <f>COUNTIF(Sociales!X2:X1467,"KO")</f>
        <v>73</v>
      </c>
      <c r="I3" s="8">
        <f>COUNTIF(Sociales!Y2:Y1467,"KO")</f>
        <v>0</v>
      </c>
      <c r="J3" s="17">
        <f>SUM(B3:I3)</f>
        <v>390</v>
      </c>
      <c r="K3" s="17">
        <f>COUNTIF(Sociales!Q2:Q1467,"*")-COUNTIF(Sociales!Z2:Z1467,"")</f>
        <v>28</v>
      </c>
      <c r="L3" s="18">
        <f>K3/COUNTIF(Sociales!Z2:Z1467,"*")</f>
        <v>2.3708721422523286E-2</v>
      </c>
    </row>
    <row r="4" spans="1:12" x14ac:dyDescent="0.45">
      <c r="A4" s="22" t="s">
        <v>11290</v>
      </c>
      <c r="B4" s="7">
        <f>COUNTIF(Lenguaje!R2:R1467,"KO")</f>
        <v>187</v>
      </c>
      <c r="C4" s="7">
        <f>COUNTIF(Lenguaje!S2:S1467,"KO")</f>
        <v>45</v>
      </c>
      <c r="D4" s="7">
        <f>COUNTIF(Lenguaje!T2:T1467,"KO")</f>
        <v>6</v>
      </c>
      <c r="E4" s="7">
        <f>COUNTIF(Lenguaje!U2:U1467,"KO")</f>
        <v>0</v>
      </c>
      <c r="F4" s="7">
        <f>COUNTIF(Lenguaje!V2:V1467,"KO")</f>
        <v>0</v>
      </c>
      <c r="G4" s="7">
        <f>COUNTIF(Lenguaje!W2:W1467,"KO")</f>
        <v>38</v>
      </c>
      <c r="H4" s="7">
        <f>COUNTIF(Lenguaje!X2:X1467,"KO")</f>
        <v>64</v>
      </c>
      <c r="I4" s="7">
        <f>COUNTIF(Lenguaje!Y2:Y1467,"KO")</f>
        <v>0</v>
      </c>
      <c r="J4" s="19">
        <f>SUM(B4:I4)</f>
        <v>340</v>
      </c>
      <c r="K4" s="19">
        <f>COUNTIF(Lenguaje!Q2:Q1467,"*")-COUNTIF(Lenguaje!Z2:Z1467,"")</f>
        <v>130</v>
      </c>
      <c r="L4" s="20">
        <f>K4/COUNTIF(Lenguaje!Z2:Z1467,"*")</f>
        <v>0.10093167701863354</v>
      </c>
    </row>
    <row r="5" spans="1:12" x14ac:dyDescent="0.45">
      <c r="A5" s="23" t="s">
        <v>16084</v>
      </c>
      <c r="B5" s="12">
        <f>COUNTIF(Matemáticas!R2:R1467,"KO")</f>
        <v>247</v>
      </c>
      <c r="C5" s="12">
        <f>COUNTIF(Matemáticas!S2:S1467,"KO")</f>
        <v>69</v>
      </c>
      <c r="D5" s="12">
        <f>COUNTIF(Matemáticas!T2:T1467,"KO")</f>
        <v>7</v>
      </c>
      <c r="E5" s="12">
        <f>COUNTIF(Matemáticas!U2:U1467,"KO")</f>
        <v>6</v>
      </c>
      <c r="F5" s="12">
        <f>COUNTIF(Matemáticas!V2:V1467,"KO")</f>
        <v>0</v>
      </c>
      <c r="G5" s="12">
        <f>COUNTIF(Matemáticas!W2:W1467,"KO")</f>
        <v>58</v>
      </c>
      <c r="H5" s="12">
        <f>COUNTIF(Matemáticas!X2:X1467,"KO")</f>
        <v>58</v>
      </c>
      <c r="I5" s="12">
        <f>COUNTIF(Matemáticas!Y2:Y1467,"KO")</f>
        <v>0</v>
      </c>
      <c r="J5" s="24">
        <f>SUM(B5:I5)</f>
        <v>445</v>
      </c>
      <c r="K5" s="24">
        <f>COUNTIF(Matemáticas!Q2:Q1467,"*")-COUNTIF(Matemáticas!Z2:Z1467,"")</f>
        <v>385</v>
      </c>
      <c r="L5" s="25">
        <f>K5/COUNTIF(Matemáticas!Z2:Z1467,"*")</f>
        <v>0.26261937244201911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46"/>
  <sheetViews>
    <sheetView topLeftCell="Q1" workbookViewId="0">
      <pane ySplit="1" topLeftCell="A1330" activePane="bottomLeft" state="frozen"/>
      <selection activeCell="T1" sqref="T1"/>
      <selection pane="bottomLeft" activeCell="Z1343" sqref="Z1343:Z1346"/>
    </sheetView>
  </sheetViews>
  <sheetFormatPr baseColWidth="10" defaultRowHeight="14.25" x14ac:dyDescent="0.45"/>
  <cols>
    <col min="1" max="1" width="12.6640625" style="3" customWidth="1"/>
    <col min="2" max="2" width="10.6640625" style="3" customWidth="1"/>
    <col min="3" max="3" width="2.33203125" style="3" customWidth="1"/>
    <col min="4" max="4" width="13.19921875" style="3" customWidth="1"/>
    <col min="5" max="5" width="2.1328125" style="3" customWidth="1"/>
    <col min="6" max="6" width="5.19921875" style="3" customWidth="1"/>
    <col min="7" max="7" width="3" style="3" customWidth="1"/>
    <col min="8" max="8" width="2.06640625" style="3" customWidth="1"/>
    <col min="9" max="15" width="10.6640625" style="3" customWidth="1"/>
    <col min="16" max="16" width="3.6640625" style="3" customWidth="1"/>
    <col min="17" max="17" width="25.73046875" style="3" customWidth="1"/>
    <col min="18" max="25" width="10.6640625" style="3" customWidth="1"/>
    <col min="26" max="26" width="59.53125" style="3" customWidth="1"/>
    <col min="27" max="16384" width="10.6640625" style="3"/>
  </cols>
  <sheetData>
    <row r="1" spans="1:26" ht="18.399999999999999" customHeight="1" x14ac:dyDescent="0.4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11</v>
      </c>
      <c r="S1" s="5" t="s">
        <v>4032</v>
      </c>
      <c r="T1" s="5" t="s">
        <v>4033</v>
      </c>
      <c r="U1" s="5" t="s">
        <v>14</v>
      </c>
      <c r="V1" s="5" t="s">
        <v>4034</v>
      </c>
      <c r="W1" s="5" t="s">
        <v>4035</v>
      </c>
      <c r="X1" s="5" t="s">
        <v>9</v>
      </c>
      <c r="Y1" s="5" t="s">
        <v>15</v>
      </c>
      <c r="Z1" s="5" t="s">
        <v>4036</v>
      </c>
    </row>
    <row r="2" spans="1:26" x14ac:dyDescent="0.45">
      <c r="A2" s="3" t="s">
        <v>3105</v>
      </c>
      <c r="B2" s="3" t="s">
        <v>3106</v>
      </c>
      <c r="C2" s="3" t="s">
        <v>3107</v>
      </c>
      <c r="E2" s="3" t="s">
        <v>20</v>
      </c>
      <c r="H2" s="3" t="s">
        <v>21</v>
      </c>
      <c r="I2" s="3">
        <v>701019</v>
      </c>
      <c r="J2" s="3" t="s">
        <v>3108</v>
      </c>
      <c r="K2" s="3">
        <v>10</v>
      </c>
      <c r="L2" s="3" t="s">
        <v>34</v>
      </c>
      <c r="M2" s="3" t="s">
        <v>35</v>
      </c>
      <c r="N2" s="3" t="s">
        <v>36</v>
      </c>
      <c r="O2" s="3" t="s">
        <v>85</v>
      </c>
      <c r="P2" s="3" t="s">
        <v>21</v>
      </c>
      <c r="Q2" s="3" t="s">
        <v>3109</v>
      </c>
      <c r="R2" s="3" t="str">
        <f>IF(_xlfn.XOR(
AND(N2="M102ab",L2="Proyecto"),
AND(N2="M101a",L2="Preguntas con respuesta libre"),
AND(LEFT(N2,1)="M",N2&lt;&gt;"M102AB",N2&lt;&gt;"M101a",N2&lt;&gt;"M101ap",L2="Ejercitación"),
AND(LEFT(C2,15)="Mapa conceptual",L2="Exposición"),
AND(LEFT(N2,1)&lt;&gt;"M",LEFT(C2,15)&lt;&gt;"Mapa conceptual",L2="Exposición"),
AND(LEFT(C2,8)="Banco de",L2="Generador de actividades"),
AND(C2=L2)
),"OK","KO")</f>
        <v>OK</v>
      </c>
      <c r="S2" s="3" t="str">
        <f>IF(_xlfn.XOR(
AND(LEFT(N2,1)="M",M2="Actividad"),
AND(LEFT(N2,1)="F",M2="Interactivo"),
AND(N2="diaporama",M2="Secuencia de imágenes"),
OR(N2="video",M2="Animación",M2="Video"),
AND(C2=M2)
),"OK","KO")</f>
        <v>OK</v>
      </c>
      <c r="T2" s="3" t="str">
        <f>IF(
AND(L2="Evaluación",C2&lt;&gt;L2),"KO",
IF(AND(L2="Mapa conceptual",C2&lt;&gt;L2),"KO",
IF(AND(N2="M101ap",C2&lt;&gt;"Banco de actividades"),"KO",
"OK")))</f>
        <v>OK</v>
      </c>
      <c r="U2" s="3" t="str">
        <f>IF(
AND(LEFT(N2,1)="M",LEFT(M2,4)&lt;&gt;"Mapa",S2="OK",O2=""),
"KO","OK")</f>
        <v>OK</v>
      </c>
      <c r="V2" s="3" t="str">
        <f>IF(OR(
AND(L2="Evaluación",R2="OK",OR(N2="M4a",N2="M5a")),
AND(LEFT(C2,8)="Banco de",N2="M101ap"),
OR(LEFT(C2,8)&lt;&gt;"Banco de",L2&lt;&gt;"Evaluación")
),"OK","KO")</f>
        <v>OK</v>
      </c>
      <c r="W2" s="3" t="str">
        <f>IF(AND(LEFT(C2,8)="Banco de",K2=0),"OK",
IF(AND(LEFT(C2,8)&lt;&gt;"Banco de",K2&gt;0),"OK","KO"))</f>
        <v>OK</v>
      </c>
      <c r="X2" s="3" t="str">
        <f>IF(J2&lt;&gt;"","OK","KO")</f>
        <v>OK</v>
      </c>
      <c r="Y2" s="3" t="str">
        <f>IF(P2="Si","KO","OK")</f>
        <v>OK</v>
      </c>
      <c r="Z2" s="3" t="str">
        <f>CONCATENATE(
IF(R2&lt;&gt;"OK",CONCATENATE($R$1," / "),""),
IF(S2&lt;&gt;"OK",CONCATENATE($S$1," / "),""),
IF(T2&lt;&gt;"OK",CONCATENATE($T$1," / "),""),
IF(U2&lt;&gt;"OK",CONCATENATE($U$1," / "),""),
IF(V2&lt;&gt;"OK",CONCATENATE($V$1," / "),""),
IF(W2&lt;&gt;"OK",CONCATENATE($W$1," / "),""),
IF(X2&lt;&gt;"OK",CONCATENATE($X$1," / "),""),
IF(Y2&lt;&gt;"OK",$Y$1,"")
)</f>
        <v/>
      </c>
    </row>
    <row r="3" spans="1:26" x14ac:dyDescent="0.45">
      <c r="A3" s="3" t="s">
        <v>3105</v>
      </c>
      <c r="B3" s="3" t="s">
        <v>3106</v>
      </c>
      <c r="C3" s="3" t="s">
        <v>3110</v>
      </c>
      <c r="E3" s="3" t="s">
        <v>20</v>
      </c>
      <c r="H3" s="3" t="s">
        <v>21</v>
      </c>
      <c r="I3" s="3">
        <v>1107853</v>
      </c>
      <c r="J3" s="3" t="s">
        <v>3111</v>
      </c>
      <c r="K3" s="3">
        <v>20</v>
      </c>
      <c r="L3" s="3" t="s">
        <v>23</v>
      </c>
      <c r="M3" s="3" t="s">
        <v>24</v>
      </c>
      <c r="N3" s="3" t="s">
        <v>25</v>
      </c>
      <c r="P3" s="3" t="s">
        <v>21</v>
      </c>
      <c r="Q3" s="3" t="s">
        <v>3112</v>
      </c>
      <c r="R3" s="3" t="str">
        <f>IF(_xlfn.XOR(
AND(N3="M102ab",L3="Proyecto"),
AND(N3="M101a",L3="Preguntas con respuesta libre"),
AND(LEFT(N3,1)="M",N3&lt;&gt;"M102AB",N3&lt;&gt;"M101a",N3&lt;&gt;"M101ap",L3="Ejercitación"),
AND(LEFT(C3,15)="Mapa conceptual",L3="Exposición"),
AND(LEFT(N3,1)&lt;&gt;"M",LEFT(C3,15)&lt;&gt;"Mapa conceptual",L3="Exposición"),
AND(LEFT(C3,8)="Banco de",L3="Generador de actividades"),
AND(C3=L3)
),"OK","KO")</f>
        <v>OK</v>
      </c>
      <c r="S3" s="3" t="str">
        <f>IF(_xlfn.XOR(
AND(LEFT(N3,1)="M",M3="Actividad"),
AND(LEFT(N3,1)="F",M3="Interactivo"),
AND(N3="diaporama",M3="Secuencia de imágenes"),
OR(N3="video",M3="Animación",M3="Video"),
AND(C3=M3)
),"OK","KO")</f>
        <v>OK</v>
      </c>
      <c r="T3" s="3" t="str">
        <f>IF(
AND(L3="Evaluación",C3&lt;&gt;L3),"KO",
IF(AND(L3="Mapa conceptual",C3&lt;&gt;L3),"KO",
IF(AND(N3="M101ap",C3&lt;&gt;"Banco de actividades"),"KO",
"OK")))</f>
        <v>OK</v>
      </c>
      <c r="U3" s="3" t="str">
        <f>IF(
AND(LEFT(N3,1)="M",LEFT(M3,4)&lt;&gt;"Mapa",S3="OK",O3=""),
"KO","OK")</f>
        <v>OK</v>
      </c>
      <c r="V3" s="3" t="str">
        <f>IF(OR(
AND(L3="Evaluación",R3="OK",OR(N3="M4a",N3="M5a")),
AND(LEFT(C3,8)="Banco de",N3="M101ap"),
OR(LEFT(C3,8)&lt;&gt;"Banco de",L3&lt;&gt;"Evaluación")
),"OK","KO")</f>
        <v>OK</v>
      </c>
      <c r="W3" s="3" t="str">
        <f>IF(AND(LEFT(C3,8)="Banco de",K3=0),"OK",
IF(AND(LEFT(C3,8)&lt;&gt;"Banco de",K3&gt;0),"OK","KO"))</f>
        <v>OK</v>
      </c>
      <c r="X3" s="3" t="str">
        <f>IF(J3&lt;&gt;"","OK","KO")</f>
        <v>OK</v>
      </c>
      <c r="Y3" s="3" t="str">
        <f>IF(P3="Si","KO","OK")</f>
        <v>OK</v>
      </c>
      <c r="Z3" s="3" t="str">
        <f>CONCATENATE(
IF(R3&lt;&gt;"OK",CONCATENATE($R$1," / "),""),
IF(S3&lt;&gt;"OK",CONCATENATE($S$1," / "),""),
IF(T3&lt;&gt;"OK",CONCATENATE($T$1," / "),""),
IF(U3&lt;&gt;"OK",CONCATENATE($U$1," / "),""),
IF(V3&lt;&gt;"OK",CONCATENATE($V$1," / "),""),
IF(W3&lt;&gt;"OK",CONCATENATE($W$1," / "),""),
IF(X3&lt;&gt;"OK",CONCATENATE($X$1," / "),""),
IF(Y3&lt;&gt;"OK",$Y$1,"")
)</f>
        <v/>
      </c>
    </row>
    <row r="4" spans="1:26" x14ac:dyDescent="0.45">
      <c r="A4" s="3" t="s">
        <v>3105</v>
      </c>
      <c r="B4" s="3" t="s">
        <v>3106</v>
      </c>
      <c r="C4" s="3" t="s">
        <v>3113</v>
      </c>
      <c r="E4" s="3" t="s">
        <v>20</v>
      </c>
      <c r="H4" s="3" t="s">
        <v>21</v>
      </c>
      <c r="I4" s="3">
        <v>695558</v>
      </c>
      <c r="J4" s="3" t="s">
        <v>3114</v>
      </c>
      <c r="K4" s="3">
        <v>10</v>
      </c>
      <c r="L4" s="3" t="s">
        <v>34</v>
      </c>
      <c r="M4" s="3" t="s">
        <v>35</v>
      </c>
      <c r="N4" s="3" t="s">
        <v>45</v>
      </c>
      <c r="O4" s="3" t="s">
        <v>85</v>
      </c>
      <c r="P4" s="3" t="s">
        <v>21</v>
      </c>
      <c r="Q4" s="3" t="s">
        <v>3115</v>
      </c>
      <c r="R4" s="3" t="str">
        <f>IF(_xlfn.XOR(
AND(N4="M102ab",L4="Proyecto"),
AND(N4="M101a",L4="Preguntas con respuesta libre"),
AND(LEFT(N4,1)="M",N4&lt;&gt;"M102AB",N4&lt;&gt;"M101a",N4&lt;&gt;"M101ap",L4="Ejercitación"),
AND(LEFT(C4,15)="Mapa conceptual",L4="Exposición"),
AND(LEFT(N4,1)&lt;&gt;"M",LEFT(C4,15)&lt;&gt;"Mapa conceptual",L4="Exposición"),
AND(LEFT(C4,8)="Banco de",L4="Generador de actividades"),
AND(C4=L4)
),"OK","KO")</f>
        <v>OK</v>
      </c>
      <c r="S4" s="3" t="str">
        <f>IF(_xlfn.XOR(
AND(LEFT(N4,1)="M",M4="Actividad"),
AND(LEFT(N4,1)="F",M4="Interactivo"),
AND(N4="diaporama",M4="Secuencia de imágenes"),
OR(N4="video",M4="Animación",M4="Video"),
AND(C4=M4)
),"OK","KO")</f>
        <v>OK</v>
      </c>
      <c r="T4" s="3" t="str">
        <f>IF(
AND(L4="Evaluación",C4&lt;&gt;L4),"KO",
IF(AND(L4="Mapa conceptual",C4&lt;&gt;L4),"KO",
IF(AND(N4="M101ap",C4&lt;&gt;"Banco de actividades"),"KO",
"OK")))</f>
        <v>OK</v>
      </c>
      <c r="U4" s="3" t="str">
        <f>IF(
AND(LEFT(N4,1)="M",LEFT(M4,4)&lt;&gt;"Mapa",S4="OK",O4=""),
"KO","OK")</f>
        <v>OK</v>
      </c>
      <c r="V4" s="3" t="str">
        <f>IF(OR(
AND(L4="Evaluación",R4="OK",OR(N4="M4a",N4="M5a")),
AND(LEFT(C4,8)="Banco de",N4="M101ap"),
OR(LEFT(C4,8)&lt;&gt;"Banco de",L4&lt;&gt;"Evaluación")
),"OK","KO")</f>
        <v>OK</v>
      </c>
      <c r="W4" s="3" t="str">
        <f>IF(AND(LEFT(C4,8)="Banco de",K4=0),"OK",
IF(AND(LEFT(C4,8)&lt;&gt;"Banco de",K4&gt;0),"OK","KO"))</f>
        <v>OK</v>
      </c>
      <c r="X4" s="3" t="str">
        <f>IF(J4&lt;&gt;"","OK","KO")</f>
        <v>OK</v>
      </c>
      <c r="Y4" s="3" t="str">
        <f>IF(P4="Si","KO","OK")</f>
        <v>OK</v>
      </c>
      <c r="Z4" s="3" t="str">
        <f>CONCATENATE(
IF(R4&lt;&gt;"OK",CONCATENATE($R$1," / "),""),
IF(S4&lt;&gt;"OK",CONCATENATE($S$1," / "),""),
IF(T4&lt;&gt;"OK",CONCATENATE($T$1," / "),""),
IF(U4&lt;&gt;"OK",CONCATENATE($U$1," / "),""),
IF(V4&lt;&gt;"OK",CONCATENATE($V$1," / "),""),
IF(W4&lt;&gt;"OK",CONCATENATE($W$1," / "),""),
IF(X4&lt;&gt;"OK",CONCATENATE($X$1," / "),""),
IF(Y4&lt;&gt;"OK",$Y$1,"")
)</f>
        <v/>
      </c>
    </row>
    <row r="5" spans="1:26" x14ac:dyDescent="0.45">
      <c r="A5" s="3" t="s">
        <v>3105</v>
      </c>
      <c r="B5" s="3" t="s">
        <v>3106</v>
      </c>
      <c r="C5" s="3" t="s">
        <v>3116</v>
      </c>
      <c r="E5" s="3" t="s">
        <v>20</v>
      </c>
      <c r="H5" s="3" t="s">
        <v>21</v>
      </c>
      <c r="I5" s="3">
        <v>722037</v>
      </c>
      <c r="J5" s="3" t="s">
        <v>3117</v>
      </c>
      <c r="K5" s="3">
        <v>15</v>
      </c>
      <c r="L5" s="3" t="s">
        <v>34</v>
      </c>
      <c r="M5" s="3" t="s">
        <v>35</v>
      </c>
      <c r="N5" s="3" t="s">
        <v>173</v>
      </c>
      <c r="O5" s="3" t="s">
        <v>85</v>
      </c>
      <c r="P5" s="3" t="s">
        <v>21</v>
      </c>
      <c r="Q5" s="3" t="s">
        <v>3118</v>
      </c>
      <c r="R5" s="3" t="str">
        <f>IF(_xlfn.XOR(
AND(N5="M102ab",L5="Proyecto"),
AND(N5="M101a",L5="Preguntas con respuesta libre"),
AND(LEFT(N5,1)="M",N5&lt;&gt;"M102AB",N5&lt;&gt;"M101a",N5&lt;&gt;"M101ap",L5="Ejercitación"),
AND(LEFT(C5,15)="Mapa conceptual",L5="Exposición"),
AND(LEFT(N5,1)&lt;&gt;"M",LEFT(C5,15)&lt;&gt;"Mapa conceptual",L5="Exposición"),
AND(LEFT(C5,8)="Banco de",L5="Generador de actividades"),
AND(C5=L5)
),"OK","KO")</f>
        <v>OK</v>
      </c>
      <c r="S5" s="3" t="str">
        <f>IF(_xlfn.XOR(
AND(LEFT(N5,1)="M",M5="Actividad"),
AND(LEFT(N5,1)="F",M5="Interactivo"),
AND(N5="diaporama",M5="Secuencia de imágenes"),
OR(N5="video",M5="Animación",M5="Video"),
AND(C5=M5)
),"OK","KO")</f>
        <v>OK</v>
      </c>
      <c r="T5" s="3" t="str">
        <f>IF(
AND(L5="Evaluación",C5&lt;&gt;L5),"KO",
IF(AND(L5="Mapa conceptual",C5&lt;&gt;L5),"KO",
IF(AND(N5="M101ap",C5&lt;&gt;"Banco de actividades"),"KO",
"OK")))</f>
        <v>OK</v>
      </c>
      <c r="U5" s="3" t="str">
        <f>IF(
AND(LEFT(N5,1)="M",LEFT(M5,4)&lt;&gt;"Mapa",S5="OK",O5=""),
"KO","OK")</f>
        <v>OK</v>
      </c>
      <c r="V5" s="3" t="str">
        <f>IF(OR(
AND(L5="Evaluación",R5="OK",OR(N5="M4a",N5="M5a")),
AND(LEFT(C5,8)="Banco de",N5="M101ap"),
OR(LEFT(C5,8)&lt;&gt;"Banco de",L5&lt;&gt;"Evaluación")
),"OK","KO")</f>
        <v>OK</v>
      </c>
      <c r="W5" s="3" t="str">
        <f>IF(AND(LEFT(C5,8)="Banco de",K5=0),"OK",
IF(AND(LEFT(C5,8)&lt;&gt;"Banco de",K5&gt;0),"OK","KO"))</f>
        <v>OK</v>
      </c>
      <c r="X5" s="3" t="str">
        <f>IF(J5&lt;&gt;"","OK","KO")</f>
        <v>OK</v>
      </c>
      <c r="Y5" s="3" t="str">
        <f>IF(P5="Si","KO","OK")</f>
        <v>OK</v>
      </c>
      <c r="Z5" s="3" t="str">
        <f>CONCATENATE(
IF(R5&lt;&gt;"OK",CONCATENATE($R$1," / "),""),
IF(S5&lt;&gt;"OK",CONCATENATE($S$1," / "),""),
IF(T5&lt;&gt;"OK",CONCATENATE($T$1," / "),""),
IF(U5&lt;&gt;"OK",CONCATENATE($U$1," / "),""),
IF(V5&lt;&gt;"OK",CONCATENATE($V$1," / "),""),
IF(W5&lt;&gt;"OK",CONCATENATE($W$1," / "),""),
IF(X5&lt;&gt;"OK",CONCATENATE($X$1," / "),""),
IF(Y5&lt;&gt;"OK",$Y$1,"")
)</f>
        <v/>
      </c>
    </row>
    <row r="6" spans="1:26" x14ac:dyDescent="0.45">
      <c r="A6" s="3" t="s">
        <v>3105</v>
      </c>
      <c r="B6" s="3" t="s">
        <v>3106</v>
      </c>
      <c r="C6" s="3" t="s">
        <v>3119</v>
      </c>
      <c r="E6" s="3" t="s">
        <v>20</v>
      </c>
      <c r="H6" s="3" t="s">
        <v>21</v>
      </c>
      <c r="I6" s="3">
        <v>1340402</v>
      </c>
      <c r="J6" s="3" t="s">
        <v>3120</v>
      </c>
      <c r="K6" s="3">
        <v>60</v>
      </c>
      <c r="L6" s="3" t="s">
        <v>80</v>
      </c>
      <c r="M6" s="3" t="s">
        <v>35</v>
      </c>
      <c r="N6" s="3" t="s">
        <v>81</v>
      </c>
      <c r="O6" s="3" t="s">
        <v>85</v>
      </c>
      <c r="P6" s="3" t="s">
        <v>21</v>
      </c>
      <c r="Q6" s="3" t="s">
        <v>3121</v>
      </c>
      <c r="R6" s="3" t="str">
        <f>IF(_xlfn.XOR(
AND(N6="M102ab",L6="Proyecto"),
AND(N6="M101a",L6="Preguntas con respuesta libre"),
AND(LEFT(N6,1)="M",N6&lt;&gt;"M102AB",N6&lt;&gt;"M101a",N6&lt;&gt;"M101ap",L6="Ejercitación"),
AND(LEFT(C6,15)="Mapa conceptual",L6="Exposición"),
AND(LEFT(N6,1)&lt;&gt;"M",LEFT(C6,15)&lt;&gt;"Mapa conceptual",L6="Exposición"),
AND(LEFT(C6,8)="Banco de",L6="Generador de actividades"),
AND(C6=L6)
),"OK","KO")</f>
        <v>OK</v>
      </c>
      <c r="S6" s="3" t="str">
        <f>IF(_xlfn.XOR(
AND(LEFT(N6,1)="M",M6="Actividad"),
AND(LEFT(N6,1)="F",M6="Interactivo"),
AND(N6="diaporama",M6="Secuencia de imágenes"),
OR(N6="video",M6="Animación",M6="Video"),
AND(C6=M6)
),"OK","KO")</f>
        <v>OK</v>
      </c>
      <c r="T6" s="3" t="str">
        <f>IF(
AND(L6="Evaluación",C6&lt;&gt;L6),"KO",
IF(AND(L6="Mapa conceptual",C6&lt;&gt;L6),"KO",
IF(AND(N6="M101ap",C6&lt;&gt;"Banco de actividades"),"KO",
"OK")))</f>
        <v>OK</v>
      </c>
      <c r="U6" s="3" t="str">
        <f>IF(
AND(LEFT(N6,1)="M",LEFT(M6,4)&lt;&gt;"Mapa",S6="OK",O6=""),
"KO","OK")</f>
        <v>OK</v>
      </c>
      <c r="V6" s="3" t="str">
        <f>IF(OR(
AND(L6="Evaluación",R6="OK",OR(N6="M4a",N6="M5a")),
AND(LEFT(C6,8)="Banco de",N6="M101ap"),
OR(LEFT(C6,8)&lt;&gt;"Banco de",L6&lt;&gt;"Evaluación")
),"OK","KO")</f>
        <v>OK</v>
      </c>
      <c r="W6" s="3" t="str">
        <f>IF(AND(LEFT(C6,8)="Banco de",K6=0),"OK",
IF(AND(LEFT(C6,8)&lt;&gt;"Banco de",K6&gt;0),"OK","KO"))</f>
        <v>OK</v>
      </c>
      <c r="X6" s="3" t="str">
        <f>IF(J6&lt;&gt;"","OK","KO")</f>
        <v>OK</v>
      </c>
      <c r="Y6" s="3" t="str">
        <f>IF(P6="Si","KO","OK")</f>
        <v>OK</v>
      </c>
      <c r="Z6" s="3" t="str">
        <f>CONCATENATE(
IF(R6&lt;&gt;"OK",CONCATENATE($R$1," / "),""),
IF(S6&lt;&gt;"OK",CONCATENATE($S$1," / "),""),
IF(T6&lt;&gt;"OK",CONCATENATE($T$1," / "),""),
IF(U6&lt;&gt;"OK",CONCATENATE($U$1," / "),""),
IF(V6&lt;&gt;"OK",CONCATENATE($V$1," / "),""),
IF(W6&lt;&gt;"OK",CONCATENATE($W$1," / "),""),
IF(X6&lt;&gt;"OK",CONCATENATE($X$1," / "),""),
IF(Y6&lt;&gt;"OK",$Y$1,"")
)</f>
        <v/>
      </c>
    </row>
    <row r="7" spans="1:26" x14ac:dyDescent="0.45">
      <c r="A7" s="3" t="s">
        <v>3105</v>
      </c>
      <c r="B7" s="3" t="s">
        <v>3106</v>
      </c>
      <c r="C7" s="3" t="s">
        <v>2503</v>
      </c>
      <c r="E7" s="3" t="s">
        <v>20</v>
      </c>
      <c r="G7" s="3" t="s">
        <v>2504</v>
      </c>
      <c r="H7" s="3" t="s">
        <v>21</v>
      </c>
      <c r="I7" s="3">
        <v>15378</v>
      </c>
      <c r="J7" s="3" t="s">
        <v>2505</v>
      </c>
      <c r="K7" s="3">
        <v>20</v>
      </c>
      <c r="L7" s="3" t="s">
        <v>23</v>
      </c>
      <c r="M7" s="3" t="s">
        <v>90</v>
      </c>
      <c r="N7" s="3" t="s">
        <v>91</v>
      </c>
      <c r="P7" s="3" t="s">
        <v>21</v>
      </c>
      <c r="Q7" s="3" t="s">
        <v>3122</v>
      </c>
      <c r="R7" s="3" t="str">
        <f>IF(_xlfn.XOR(
AND(N7="M102ab",L7="Proyecto"),
AND(N7="M101a",L7="Preguntas con respuesta libre"),
AND(LEFT(N7,1)="M",N7&lt;&gt;"M102AB",N7&lt;&gt;"M101a",N7&lt;&gt;"M101ap",L7="Ejercitación"),
AND(LEFT(C7,15)="Mapa conceptual",L7="Exposición"),
AND(LEFT(N7,1)&lt;&gt;"M",LEFT(C7,15)&lt;&gt;"Mapa conceptual",L7="Exposición"),
AND(LEFT(C7,8)="Banco de",L7="Generador de actividades"),
AND(C7=L7)
),"OK","KO")</f>
        <v>OK</v>
      </c>
      <c r="S7" s="3" t="str">
        <f>IF(_xlfn.XOR(
AND(LEFT(N7,1)="M",M7="Actividad"),
AND(LEFT(N7,1)="F",M7="Interactivo"),
AND(N7="diaporama",M7="Secuencia de imágenes"),
OR(N7="video",M7="Animación",M7="Video"),
AND(C7=M7)
),"OK","KO")</f>
        <v>OK</v>
      </c>
      <c r="T7" s="3" t="str">
        <f>IF(
AND(L7="Evaluación",C7&lt;&gt;L7),"KO",
IF(AND(L7="Mapa conceptual",C7&lt;&gt;L7),"KO",
IF(AND(N7="M101ap",C7&lt;&gt;"Banco de actividades"),"KO",
"OK")))</f>
        <v>OK</v>
      </c>
      <c r="U7" s="3" t="str">
        <f>IF(
AND(LEFT(N7,1)="M",LEFT(M7,4)&lt;&gt;"Mapa",S7="OK",O7=""),
"KO","OK")</f>
        <v>OK</v>
      </c>
      <c r="V7" s="3" t="str">
        <f>IF(OR(
AND(L7="Evaluación",R7="OK",OR(N7="M4a",N7="M5a")),
AND(LEFT(C7,8)="Banco de",N7="M101ap"),
OR(LEFT(C7,8)&lt;&gt;"Banco de",L7&lt;&gt;"Evaluación")
),"OK","KO")</f>
        <v>OK</v>
      </c>
      <c r="W7" s="3" t="str">
        <f>IF(AND(LEFT(C7,8)="Banco de",K7=0),"OK",
IF(AND(LEFT(C7,8)&lt;&gt;"Banco de",K7&gt;0),"OK","KO"))</f>
        <v>OK</v>
      </c>
      <c r="X7" s="3" t="str">
        <f>IF(J7&lt;&gt;"","OK","KO")</f>
        <v>OK</v>
      </c>
      <c r="Y7" s="3" t="str">
        <f>IF(P7="Si","KO","OK")</f>
        <v>OK</v>
      </c>
      <c r="Z7" s="3" t="str">
        <f>CONCATENATE(
IF(R7&lt;&gt;"OK",CONCATENATE($R$1," / "),""),
IF(S7&lt;&gt;"OK",CONCATENATE($S$1," / "),""),
IF(T7&lt;&gt;"OK",CONCATENATE($T$1," / "),""),
IF(U7&lt;&gt;"OK",CONCATENATE($U$1," / "),""),
IF(V7&lt;&gt;"OK",CONCATENATE($V$1," / "),""),
IF(W7&lt;&gt;"OK",CONCATENATE($W$1," / "),""),
IF(X7&lt;&gt;"OK",CONCATENATE($X$1," / "),""),
IF(Y7&lt;&gt;"OK",$Y$1,"")
)</f>
        <v/>
      </c>
    </row>
    <row r="8" spans="1:26" x14ac:dyDescent="0.45">
      <c r="A8" s="3" t="s">
        <v>3105</v>
      </c>
      <c r="B8" s="3" t="s">
        <v>3106</v>
      </c>
      <c r="C8" s="3" t="s">
        <v>3123</v>
      </c>
      <c r="E8" s="3" t="s">
        <v>20</v>
      </c>
      <c r="H8" s="3" t="s">
        <v>21</v>
      </c>
      <c r="I8" s="3">
        <v>1136001</v>
      </c>
      <c r="J8" s="3" t="s">
        <v>3124</v>
      </c>
      <c r="K8" s="3">
        <v>10</v>
      </c>
      <c r="L8" s="3" t="s">
        <v>34</v>
      </c>
      <c r="M8" s="3" t="s">
        <v>35</v>
      </c>
      <c r="N8" s="3" t="s">
        <v>161</v>
      </c>
      <c r="O8" s="3" t="s">
        <v>85</v>
      </c>
      <c r="P8" s="3" t="s">
        <v>21</v>
      </c>
      <c r="Q8" s="3" t="s">
        <v>3125</v>
      </c>
      <c r="R8" s="3" t="str">
        <f>IF(_xlfn.XOR(
AND(N8="M102ab",L8="Proyecto"),
AND(N8="M101a",L8="Preguntas con respuesta libre"),
AND(LEFT(N8,1)="M",N8&lt;&gt;"M102AB",N8&lt;&gt;"M101a",N8&lt;&gt;"M101ap",L8="Ejercitación"),
AND(LEFT(C8,15)="Mapa conceptual",L8="Exposición"),
AND(LEFT(N8,1)&lt;&gt;"M",LEFT(C8,15)&lt;&gt;"Mapa conceptual",L8="Exposición"),
AND(LEFT(C8,8)="Banco de",L8="Generador de actividades"),
AND(C8=L8)
),"OK","KO")</f>
        <v>OK</v>
      </c>
      <c r="S8" s="3" t="str">
        <f>IF(_xlfn.XOR(
AND(LEFT(N8,1)="M",M8="Actividad"),
AND(LEFT(N8,1)="F",M8="Interactivo"),
AND(N8="diaporama",M8="Secuencia de imágenes"),
OR(N8="video",M8="Animación",M8="Video"),
AND(C8=M8)
),"OK","KO")</f>
        <v>OK</v>
      </c>
      <c r="T8" s="3" t="str">
        <f>IF(
AND(L8="Evaluación",C8&lt;&gt;L8),"KO",
IF(AND(L8="Mapa conceptual",C8&lt;&gt;L8),"KO",
IF(AND(N8="M101ap",C8&lt;&gt;"Banco de actividades"),"KO",
"OK")))</f>
        <v>OK</v>
      </c>
      <c r="U8" s="3" t="str">
        <f>IF(
AND(LEFT(N8,1)="M",LEFT(M8,4)&lt;&gt;"Mapa",S8="OK",O8=""),
"KO","OK")</f>
        <v>OK</v>
      </c>
      <c r="V8" s="3" t="str">
        <f>IF(OR(
AND(L8="Evaluación",R8="OK",OR(N8="M4a",N8="M5a")),
AND(LEFT(C8,8)="Banco de",N8="M101ap"),
OR(LEFT(C8,8)&lt;&gt;"Banco de",L8&lt;&gt;"Evaluación")
),"OK","KO")</f>
        <v>OK</v>
      </c>
      <c r="W8" s="3" t="str">
        <f>IF(AND(LEFT(C8,8)="Banco de",K8=0),"OK",
IF(AND(LEFT(C8,8)&lt;&gt;"Banco de",K8&gt;0),"OK","KO"))</f>
        <v>OK</v>
      </c>
      <c r="X8" s="3" t="str">
        <f>IF(J8&lt;&gt;"","OK","KO")</f>
        <v>OK</v>
      </c>
      <c r="Y8" s="3" t="str">
        <f>IF(P8="Si","KO","OK")</f>
        <v>OK</v>
      </c>
      <c r="Z8" s="3" t="str">
        <f>CONCATENATE(
IF(R8&lt;&gt;"OK",CONCATENATE($R$1," / "),""),
IF(S8&lt;&gt;"OK",CONCATENATE($S$1," / "),""),
IF(T8&lt;&gt;"OK",CONCATENATE($T$1," / "),""),
IF(U8&lt;&gt;"OK",CONCATENATE($U$1," / "),""),
IF(V8&lt;&gt;"OK",CONCATENATE($V$1," / "),""),
IF(W8&lt;&gt;"OK",CONCATENATE($W$1," / "),""),
IF(X8&lt;&gt;"OK",CONCATENATE($X$1," / "),""),
IF(Y8&lt;&gt;"OK",$Y$1,"")
)</f>
        <v/>
      </c>
    </row>
    <row r="9" spans="1:26" x14ac:dyDescent="0.45">
      <c r="A9" s="3" t="s">
        <v>3105</v>
      </c>
      <c r="B9" s="3" t="s">
        <v>3106</v>
      </c>
      <c r="C9" s="3" t="s">
        <v>3126</v>
      </c>
      <c r="E9" s="3" t="s">
        <v>20</v>
      </c>
      <c r="H9" s="3" t="s">
        <v>21</v>
      </c>
      <c r="I9" s="3">
        <v>1352197</v>
      </c>
      <c r="J9" s="3" t="s">
        <v>3127</v>
      </c>
      <c r="K9" s="3">
        <v>60</v>
      </c>
      <c r="L9" s="3" t="s">
        <v>80</v>
      </c>
      <c r="M9" s="3" t="s">
        <v>35</v>
      </c>
      <c r="N9" s="3" t="s">
        <v>81</v>
      </c>
      <c r="O9" s="3" t="s">
        <v>85</v>
      </c>
      <c r="P9" s="3" t="s">
        <v>21</v>
      </c>
      <c r="Q9" s="3" t="s">
        <v>3128</v>
      </c>
      <c r="R9" s="3" t="str">
        <f>IF(_xlfn.XOR(
AND(N9="M102ab",L9="Proyecto"),
AND(N9="M101a",L9="Preguntas con respuesta libre"),
AND(LEFT(N9,1)="M",N9&lt;&gt;"M102AB",N9&lt;&gt;"M101a",N9&lt;&gt;"M101ap",L9="Ejercitación"),
AND(LEFT(C9,15)="Mapa conceptual",L9="Exposición"),
AND(LEFT(N9,1)&lt;&gt;"M",LEFT(C9,15)&lt;&gt;"Mapa conceptual",L9="Exposición"),
AND(LEFT(C9,8)="Banco de",L9="Generador de actividades"),
AND(C9=L9)
),"OK","KO")</f>
        <v>OK</v>
      </c>
      <c r="S9" s="3" t="str">
        <f>IF(_xlfn.XOR(
AND(LEFT(N9,1)="M",M9="Actividad"),
AND(LEFT(N9,1)="F",M9="Interactivo"),
AND(N9="diaporama",M9="Secuencia de imágenes"),
OR(N9="video",M9="Animación",M9="Video"),
AND(C9=M9)
),"OK","KO")</f>
        <v>OK</v>
      </c>
      <c r="T9" s="3" t="str">
        <f>IF(
AND(L9="Evaluación",C9&lt;&gt;L9),"KO",
IF(AND(L9="Mapa conceptual",C9&lt;&gt;L9),"KO",
IF(AND(N9="M101ap",C9&lt;&gt;"Banco de actividades"),"KO",
"OK")))</f>
        <v>OK</v>
      </c>
      <c r="U9" s="3" t="str">
        <f>IF(
AND(LEFT(N9,1)="M",LEFT(M9,4)&lt;&gt;"Mapa",S9="OK",O9=""),
"KO","OK")</f>
        <v>OK</v>
      </c>
      <c r="V9" s="3" t="str">
        <f>IF(OR(
AND(L9="Evaluación",R9="OK",OR(N9="M4a",N9="M5a")),
AND(LEFT(C9,8)="Banco de",N9="M101ap"),
OR(LEFT(C9,8)&lt;&gt;"Banco de",L9&lt;&gt;"Evaluación")
),"OK","KO")</f>
        <v>OK</v>
      </c>
      <c r="W9" s="3" t="str">
        <f>IF(AND(LEFT(C9,8)="Banco de",K9=0),"OK",
IF(AND(LEFT(C9,8)&lt;&gt;"Banco de",K9&gt;0),"OK","KO"))</f>
        <v>OK</v>
      </c>
      <c r="X9" s="3" t="str">
        <f>IF(J9&lt;&gt;"","OK","KO")</f>
        <v>OK</v>
      </c>
      <c r="Y9" s="3" t="str">
        <f>IF(P9="Si","KO","OK")</f>
        <v>OK</v>
      </c>
      <c r="Z9" s="3" t="str">
        <f>CONCATENATE(
IF(R9&lt;&gt;"OK",CONCATENATE($R$1," / "),""),
IF(S9&lt;&gt;"OK",CONCATENATE($S$1," / "),""),
IF(T9&lt;&gt;"OK",CONCATENATE($T$1," / "),""),
IF(U9&lt;&gt;"OK",CONCATENATE($U$1," / "),""),
IF(V9&lt;&gt;"OK",CONCATENATE($V$1," / "),""),
IF(W9&lt;&gt;"OK",CONCATENATE($W$1," / "),""),
IF(X9&lt;&gt;"OK",CONCATENATE($X$1," / "),""),
IF(Y9&lt;&gt;"OK",$Y$1,"")
)</f>
        <v/>
      </c>
    </row>
    <row r="10" spans="1:26" x14ac:dyDescent="0.45">
      <c r="A10" s="3" t="s">
        <v>3105</v>
      </c>
      <c r="B10" s="3" t="s">
        <v>3106</v>
      </c>
      <c r="C10" s="3" t="s">
        <v>3129</v>
      </c>
      <c r="E10" s="3" t="s">
        <v>20</v>
      </c>
      <c r="H10" s="3" t="s">
        <v>21</v>
      </c>
      <c r="I10" s="3">
        <v>795866</v>
      </c>
      <c r="J10" s="3" t="s">
        <v>3130</v>
      </c>
      <c r="K10" s="3">
        <v>20</v>
      </c>
      <c r="L10" s="3" t="s">
        <v>23</v>
      </c>
      <c r="M10" s="3" t="s">
        <v>24</v>
      </c>
      <c r="N10" s="3" t="s">
        <v>25</v>
      </c>
      <c r="P10" s="3" t="s">
        <v>21</v>
      </c>
      <c r="Q10" s="3" t="s">
        <v>3131</v>
      </c>
      <c r="R10" s="3" t="str">
        <f>IF(_xlfn.XOR(
AND(N10="M102ab",L10="Proyecto"),
AND(N10="M101a",L10="Preguntas con respuesta libre"),
AND(LEFT(N10,1)="M",N10&lt;&gt;"M102AB",N10&lt;&gt;"M101a",N10&lt;&gt;"M101ap",L10="Ejercitación"),
AND(LEFT(C10,15)="Mapa conceptual",L10="Exposición"),
AND(LEFT(N10,1)&lt;&gt;"M",LEFT(C10,15)&lt;&gt;"Mapa conceptual",L10="Exposición"),
AND(LEFT(C10,8)="Banco de",L10="Generador de actividades"),
AND(C10=L10)
),"OK","KO")</f>
        <v>OK</v>
      </c>
      <c r="S10" s="3" t="str">
        <f>IF(_xlfn.XOR(
AND(LEFT(N10,1)="M",M10="Actividad"),
AND(LEFT(N10,1)="F",M10="Interactivo"),
AND(N10="diaporama",M10="Secuencia de imágenes"),
OR(N10="video",M10="Animación",M10="Video"),
AND(C10=M10)
),"OK","KO")</f>
        <v>OK</v>
      </c>
      <c r="T10" s="3" t="str">
        <f>IF(
AND(L10="Evaluación",C10&lt;&gt;L10),"KO",
IF(AND(L10="Mapa conceptual",C10&lt;&gt;L10),"KO",
IF(AND(N10="M101ap",C10&lt;&gt;"Banco de actividades"),"KO",
"OK")))</f>
        <v>OK</v>
      </c>
      <c r="U10" s="3" t="str">
        <f>IF(
AND(LEFT(N10,1)="M",LEFT(M10,4)&lt;&gt;"Mapa",S10="OK",O10=""),
"KO","OK")</f>
        <v>OK</v>
      </c>
      <c r="V10" s="3" t="str">
        <f>IF(OR(
AND(L10="Evaluación",R10="OK",OR(N10="M4a",N10="M5a")),
AND(LEFT(C10,8)="Banco de",N10="M101ap"),
OR(LEFT(C10,8)&lt;&gt;"Banco de",L10&lt;&gt;"Evaluación")
),"OK","KO")</f>
        <v>OK</v>
      </c>
      <c r="W10" s="3" t="str">
        <f>IF(AND(LEFT(C10,8)="Banco de",K10=0),"OK",
IF(AND(LEFT(C10,8)&lt;&gt;"Banco de",K10&gt;0),"OK","KO"))</f>
        <v>OK</v>
      </c>
      <c r="X10" s="3" t="str">
        <f>IF(J10&lt;&gt;"","OK","KO")</f>
        <v>OK</v>
      </c>
      <c r="Y10" s="3" t="str">
        <f>IF(P10="Si","KO","OK")</f>
        <v>OK</v>
      </c>
      <c r="Z10" s="3" t="str">
        <f>CONCATENATE(
IF(R10&lt;&gt;"OK",CONCATENATE($R$1," / "),""),
IF(S10&lt;&gt;"OK",CONCATENATE($S$1," / "),""),
IF(T10&lt;&gt;"OK",CONCATENATE($T$1," / "),""),
IF(U10&lt;&gt;"OK",CONCATENATE($U$1," / "),""),
IF(V10&lt;&gt;"OK",CONCATENATE($V$1," / "),""),
IF(W10&lt;&gt;"OK",CONCATENATE($W$1," / "),""),
IF(X10&lt;&gt;"OK",CONCATENATE($X$1," / "),""),
IF(Y10&lt;&gt;"OK",$Y$1,"")
)</f>
        <v/>
      </c>
    </row>
    <row r="11" spans="1:26" x14ac:dyDescent="0.45">
      <c r="A11" s="3" t="s">
        <v>3105</v>
      </c>
      <c r="B11" s="3" t="s">
        <v>3106</v>
      </c>
      <c r="C11" s="3" t="s">
        <v>3132</v>
      </c>
      <c r="E11" s="3" t="s">
        <v>20</v>
      </c>
      <c r="H11" s="3" t="s">
        <v>21</v>
      </c>
      <c r="I11" s="3">
        <v>1555014</v>
      </c>
      <c r="J11" s="3" t="s">
        <v>3133</v>
      </c>
      <c r="K11" s="3">
        <v>30</v>
      </c>
      <c r="L11" s="3" t="s">
        <v>23</v>
      </c>
      <c r="M11" s="3" t="s">
        <v>29</v>
      </c>
      <c r="N11" s="3" t="s">
        <v>235</v>
      </c>
      <c r="P11" s="3" t="s">
        <v>21</v>
      </c>
      <c r="Q11" s="3" t="s">
        <v>3134</v>
      </c>
      <c r="R11" s="3" t="str">
        <f>IF(_xlfn.XOR(
AND(N11="M102ab",L11="Proyecto"),
AND(N11="M101a",L11="Preguntas con respuesta libre"),
AND(LEFT(N11,1)="M",N11&lt;&gt;"M102AB",N11&lt;&gt;"M101a",N11&lt;&gt;"M101ap",L11="Ejercitación"),
AND(LEFT(C11,15)="Mapa conceptual",L11="Exposición"),
AND(LEFT(N11,1)&lt;&gt;"M",LEFT(C11,15)&lt;&gt;"Mapa conceptual",L11="Exposición"),
AND(LEFT(C11,8)="Banco de",L11="Generador de actividades"),
AND(C11=L11)
),"OK","KO")</f>
        <v>OK</v>
      </c>
      <c r="S11" s="3" t="str">
        <f>IF(_xlfn.XOR(
AND(LEFT(N11,1)="M",M11="Actividad"),
AND(LEFT(N11,1)="F",M11="Interactivo"),
AND(N11="diaporama",M11="Secuencia de imágenes"),
OR(N11="video",M11="Animación",M11="Video"),
AND(C11=M11)
),"OK","KO")</f>
        <v>OK</v>
      </c>
      <c r="T11" s="3" t="str">
        <f>IF(
AND(L11="Evaluación",C11&lt;&gt;L11),"KO",
IF(AND(L11="Mapa conceptual",C11&lt;&gt;L11),"KO",
IF(AND(N11="M101ap",C11&lt;&gt;"Banco de actividades"),"KO",
"OK")))</f>
        <v>OK</v>
      </c>
      <c r="U11" s="3" t="str">
        <f>IF(
AND(LEFT(N11,1)="M",LEFT(M11,4)&lt;&gt;"Mapa",S11="OK",O11=""),
"KO","OK")</f>
        <v>OK</v>
      </c>
      <c r="V11" s="3" t="str">
        <f>IF(OR(
AND(L11="Evaluación",R11="OK",OR(N11="M4a",N11="M5a")),
AND(LEFT(C11,8)="Banco de",N11="M101ap"),
OR(LEFT(C11,8)&lt;&gt;"Banco de",L11&lt;&gt;"Evaluación")
),"OK","KO")</f>
        <v>OK</v>
      </c>
      <c r="W11" s="3" t="str">
        <f>IF(AND(LEFT(C11,8)="Banco de",K11=0),"OK",
IF(AND(LEFT(C11,8)&lt;&gt;"Banco de",K11&gt;0),"OK","KO"))</f>
        <v>OK</v>
      </c>
      <c r="X11" s="3" t="str">
        <f>IF(J11&lt;&gt;"","OK","KO")</f>
        <v>OK</v>
      </c>
      <c r="Y11" s="3" t="str">
        <f>IF(P11="Si","KO","OK")</f>
        <v>OK</v>
      </c>
      <c r="Z11" s="3" t="str">
        <f>CONCATENATE(
IF(R11&lt;&gt;"OK",CONCATENATE($R$1," / "),""),
IF(S11&lt;&gt;"OK",CONCATENATE($S$1," / "),""),
IF(T11&lt;&gt;"OK",CONCATENATE($T$1," / "),""),
IF(U11&lt;&gt;"OK",CONCATENATE($U$1," / "),""),
IF(V11&lt;&gt;"OK",CONCATENATE($V$1," / "),""),
IF(W11&lt;&gt;"OK",CONCATENATE($W$1," / "),""),
IF(X11&lt;&gt;"OK",CONCATENATE($X$1," / "),""),
IF(Y11&lt;&gt;"OK",$Y$1,"")
)</f>
        <v/>
      </c>
    </row>
    <row r="12" spans="1:26" x14ac:dyDescent="0.45">
      <c r="A12" s="3" t="s">
        <v>3105</v>
      </c>
      <c r="B12" s="3" t="s">
        <v>3106</v>
      </c>
      <c r="C12" s="3" t="s">
        <v>3135</v>
      </c>
      <c r="E12" s="3" t="s">
        <v>20</v>
      </c>
      <c r="H12" s="3" t="s">
        <v>21</v>
      </c>
      <c r="I12" s="3">
        <v>712393</v>
      </c>
      <c r="J12" s="3" t="s">
        <v>3136</v>
      </c>
      <c r="K12" s="3">
        <v>10</v>
      </c>
      <c r="L12" s="3" t="s">
        <v>34</v>
      </c>
      <c r="M12" s="3" t="s">
        <v>35</v>
      </c>
      <c r="N12" s="3" t="s">
        <v>114</v>
      </c>
      <c r="O12" s="3" t="s">
        <v>85</v>
      </c>
      <c r="P12" s="3" t="s">
        <v>21</v>
      </c>
      <c r="Q12" s="3" t="s">
        <v>3137</v>
      </c>
      <c r="R12" s="3" t="str">
        <f>IF(_xlfn.XOR(
AND(N12="M102ab",L12="Proyecto"),
AND(N12="M101a",L12="Preguntas con respuesta libre"),
AND(LEFT(N12,1)="M",N12&lt;&gt;"M102AB",N12&lt;&gt;"M101a",N12&lt;&gt;"M101ap",L12="Ejercitación"),
AND(LEFT(C12,15)="Mapa conceptual",L12="Exposición"),
AND(LEFT(N12,1)&lt;&gt;"M",LEFT(C12,15)&lt;&gt;"Mapa conceptual",L12="Exposición"),
AND(LEFT(C12,8)="Banco de",L12="Generador de actividades"),
AND(C12=L12)
),"OK","KO")</f>
        <v>OK</v>
      </c>
      <c r="S12" s="3" t="str">
        <f>IF(_xlfn.XOR(
AND(LEFT(N12,1)="M",M12="Actividad"),
AND(LEFT(N12,1)="F",M12="Interactivo"),
AND(N12="diaporama",M12="Secuencia de imágenes"),
OR(N12="video",M12="Animación",M12="Video"),
AND(C12=M12)
),"OK","KO")</f>
        <v>OK</v>
      </c>
      <c r="T12" s="3" t="str">
        <f>IF(
AND(L12="Evaluación",C12&lt;&gt;L12),"KO",
IF(AND(L12="Mapa conceptual",C12&lt;&gt;L12),"KO",
IF(AND(N12="M101ap",C12&lt;&gt;"Banco de actividades"),"KO",
"OK")))</f>
        <v>OK</v>
      </c>
      <c r="U12" s="3" t="str">
        <f>IF(
AND(LEFT(N12,1)="M",LEFT(M12,4)&lt;&gt;"Mapa",S12="OK",O12=""),
"KO","OK")</f>
        <v>OK</v>
      </c>
      <c r="V12" s="3" t="str">
        <f>IF(OR(
AND(L12="Evaluación",R12="OK",OR(N12="M4a",N12="M5a")),
AND(LEFT(C12,8)="Banco de",N12="M101ap"),
OR(LEFT(C12,8)&lt;&gt;"Banco de",L12&lt;&gt;"Evaluación")
),"OK","KO")</f>
        <v>OK</v>
      </c>
      <c r="W12" s="3" t="str">
        <f>IF(AND(LEFT(C12,8)="Banco de",K12=0),"OK",
IF(AND(LEFT(C12,8)&lt;&gt;"Banco de",K12&gt;0),"OK","KO"))</f>
        <v>OK</v>
      </c>
      <c r="X12" s="3" t="str">
        <f>IF(J12&lt;&gt;"","OK","KO")</f>
        <v>OK</v>
      </c>
      <c r="Y12" s="3" t="str">
        <f>IF(P12="Si","KO","OK")</f>
        <v>OK</v>
      </c>
      <c r="Z12" s="3" t="str">
        <f>CONCATENATE(
IF(R12&lt;&gt;"OK",CONCATENATE($R$1," / "),""),
IF(S12&lt;&gt;"OK",CONCATENATE($S$1," / "),""),
IF(T12&lt;&gt;"OK",CONCATENATE($T$1," / "),""),
IF(U12&lt;&gt;"OK",CONCATENATE($U$1," / "),""),
IF(V12&lt;&gt;"OK",CONCATENATE($V$1," / "),""),
IF(W12&lt;&gt;"OK",CONCATENATE($W$1," / "),""),
IF(X12&lt;&gt;"OK",CONCATENATE($X$1," / "),""),
IF(Y12&lt;&gt;"OK",$Y$1,"")
)</f>
        <v/>
      </c>
    </row>
    <row r="13" spans="1:26" x14ac:dyDescent="0.45">
      <c r="A13" s="3" t="s">
        <v>3105</v>
      </c>
      <c r="B13" s="3" t="s">
        <v>3106</v>
      </c>
      <c r="C13" s="3" t="s">
        <v>3138</v>
      </c>
      <c r="E13" s="3" t="s">
        <v>20</v>
      </c>
      <c r="H13" s="3" t="s">
        <v>21</v>
      </c>
      <c r="I13" s="3">
        <v>1352797</v>
      </c>
      <c r="J13" s="3" t="s">
        <v>3139</v>
      </c>
      <c r="K13" s="3">
        <v>60</v>
      </c>
      <c r="L13" s="3" t="s">
        <v>80</v>
      </c>
      <c r="M13" s="3" t="s">
        <v>35</v>
      </c>
      <c r="N13" s="3" t="s">
        <v>81</v>
      </c>
      <c r="O13" s="3" t="s">
        <v>85</v>
      </c>
      <c r="P13" s="3" t="s">
        <v>21</v>
      </c>
      <c r="Q13" s="3" t="s">
        <v>3140</v>
      </c>
      <c r="R13" s="3" t="str">
        <f>IF(_xlfn.XOR(
AND(N13="M102ab",L13="Proyecto"),
AND(N13="M101a",L13="Preguntas con respuesta libre"),
AND(LEFT(N13,1)="M",N13&lt;&gt;"M102AB",N13&lt;&gt;"M101a",N13&lt;&gt;"M101ap",L13="Ejercitación"),
AND(LEFT(C13,15)="Mapa conceptual",L13="Exposición"),
AND(LEFT(N13,1)&lt;&gt;"M",LEFT(C13,15)&lt;&gt;"Mapa conceptual",L13="Exposición"),
AND(LEFT(C13,8)="Banco de",L13="Generador de actividades"),
AND(C13=L13)
),"OK","KO")</f>
        <v>OK</v>
      </c>
      <c r="S13" s="3" t="str">
        <f>IF(_xlfn.XOR(
AND(LEFT(N13,1)="M",M13="Actividad"),
AND(LEFT(N13,1)="F",M13="Interactivo"),
AND(N13="diaporama",M13="Secuencia de imágenes"),
OR(N13="video",M13="Animación",M13="Video"),
AND(C13=M13)
),"OK","KO")</f>
        <v>OK</v>
      </c>
      <c r="T13" s="3" t="str">
        <f>IF(
AND(L13="Evaluación",C13&lt;&gt;L13),"KO",
IF(AND(L13="Mapa conceptual",C13&lt;&gt;L13),"KO",
IF(AND(N13="M101ap",C13&lt;&gt;"Banco de actividades"),"KO",
"OK")))</f>
        <v>OK</v>
      </c>
      <c r="U13" s="3" t="str">
        <f>IF(
AND(LEFT(N13,1)="M",LEFT(M13,4)&lt;&gt;"Mapa",S13="OK",O13=""),
"KO","OK")</f>
        <v>OK</v>
      </c>
      <c r="V13" s="3" t="str">
        <f>IF(OR(
AND(L13="Evaluación",R13="OK",OR(N13="M4a",N13="M5a")),
AND(LEFT(C13,8)="Banco de",N13="M101ap"),
OR(LEFT(C13,8)&lt;&gt;"Banco de",L13&lt;&gt;"Evaluación")
),"OK","KO")</f>
        <v>OK</v>
      </c>
      <c r="W13" s="3" t="str">
        <f>IF(AND(LEFT(C13,8)="Banco de",K13=0),"OK",
IF(AND(LEFT(C13,8)&lt;&gt;"Banco de",K13&gt;0),"OK","KO"))</f>
        <v>OK</v>
      </c>
      <c r="X13" s="3" t="str">
        <f>IF(J13&lt;&gt;"","OK","KO")</f>
        <v>OK</v>
      </c>
      <c r="Y13" s="3" t="str">
        <f>IF(P13="Si","KO","OK")</f>
        <v>OK</v>
      </c>
      <c r="Z13" s="3" t="str">
        <f>CONCATENATE(
IF(R13&lt;&gt;"OK",CONCATENATE($R$1," / "),""),
IF(S13&lt;&gt;"OK",CONCATENATE($S$1," / "),""),
IF(T13&lt;&gt;"OK",CONCATENATE($T$1," / "),""),
IF(U13&lt;&gt;"OK",CONCATENATE($U$1," / "),""),
IF(V13&lt;&gt;"OK",CONCATENATE($V$1," / "),""),
IF(W13&lt;&gt;"OK",CONCATENATE($W$1," / "),""),
IF(X13&lt;&gt;"OK",CONCATENATE($X$1," / "),""),
IF(Y13&lt;&gt;"OK",$Y$1,"")
)</f>
        <v/>
      </c>
    </row>
    <row r="14" spans="1:26" x14ac:dyDescent="0.45">
      <c r="A14" s="3" t="s">
        <v>3105</v>
      </c>
      <c r="B14" s="3" t="s">
        <v>3106</v>
      </c>
      <c r="C14" s="3" t="s">
        <v>3141</v>
      </c>
      <c r="E14" s="3" t="s">
        <v>20</v>
      </c>
      <c r="H14" s="3" t="s">
        <v>21</v>
      </c>
      <c r="I14" s="3">
        <v>2496402</v>
      </c>
      <c r="J14" s="3" t="s">
        <v>3142</v>
      </c>
      <c r="K14" s="3">
        <v>30</v>
      </c>
      <c r="L14" s="3" t="s">
        <v>23</v>
      </c>
      <c r="M14" s="3" t="s">
        <v>29</v>
      </c>
      <c r="N14" s="3" t="s">
        <v>1152</v>
      </c>
      <c r="P14" s="3" t="s">
        <v>21</v>
      </c>
      <c r="Q14" s="3" t="s">
        <v>3143</v>
      </c>
      <c r="R14" s="3" t="str">
        <f>IF(_xlfn.XOR(
AND(N14="M102ab",L14="Proyecto"),
AND(N14="M101a",L14="Preguntas con respuesta libre"),
AND(LEFT(N14,1)="M",N14&lt;&gt;"M102AB",N14&lt;&gt;"M101a",N14&lt;&gt;"M101ap",L14="Ejercitación"),
AND(LEFT(C14,15)="Mapa conceptual",L14="Exposición"),
AND(LEFT(N14,1)&lt;&gt;"M",LEFT(C14,15)&lt;&gt;"Mapa conceptual",L14="Exposición"),
AND(LEFT(C14,8)="Banco de",L14="Generador de actividades"),
AND(C14=L14)
),"OK","KO")</f>
        <v>OK</v>
      </c>
      <c r="S14" s="3" t="str">
        <f>IF(_xlfn.XOR(
AND(LEFT(N14,1)="M",M14="Actividad"),
AND(LEFT(N14,1)="F",M14="Interactivo"),
AND(N14="diaporama",M14="Secuencia de imágenes"),
OR(N14="video",M14="Animación",M14="Video"),
AND(C14=M14)
),"OK","KO")</f>
        <v>OK</v>
      </c>
      <c r="T14" s="3" t="str">
        <f>IF(
AND(L14="Evaluación",C14&lt;&gt;L14),"KO",
IF(AND(L14="Mapa conceptual",C14&lt;&gt;L14),"KO",
IF(AND(N14="M101ap",C14&lt;&gt;"Banco de actividades"),"KO",
"OK")))</f>
        <v>OK</v>
      </c>
      <c r="U14" s="3" t="str">
        <f>IF(
AND(LEFT(N14,1)="M",LEFT(M14,4)&lt;&gt;"Mapa",S14="OK",O14=""),
"KO","OK")</f>
        <v>OK</v>
      </c>
      <c r="V14" s="3" t="str">
        <f>IF(OR(
AND(L14="Evaluación",R14="OK",OR(N14="M4a",N14="M5a")),
AND(LEFT(C14,8)="Banco de",N14="M101ap"),
OR(LEFT(C14,8)&lt;&gt;"Banco de",L14&lt;&gt;"Evaluación")
),"OK","KO")</f>
        <v>OK</v>
      </c>
      <c r="W14" s="3" t="str">
        <f>IF(AND(LEFT(C14,8)="Banco de",K14=0),"OK",
IF(AND(LEFT(C14,8)&lt;&gt;"Banco de",K14&gt;0),"OK","KO"))</f>
        <v>OK</v>
      </c>
      <c r="X14" s="3" t="str">
        <f>IF(J14&lt;&gt;"","OK","KO")</f>
        <v>OK</v>
      </c>
      <c r="Y14" s="3" t="str">
        <f>IF(P14="Si","KO","OK")</f>
        <v>OK</v>
      </c>
      <c r="Z14" s="3" t="str">
        <f>CONCATENATE(
IF(R14&lt;&gt;"OK",CONCATENATE($R$1," / "),""),
IF(S14&lt;&gt;"OK",CONCATENATE($S$1," / "),""),
IF(T14&lt;&gt;"OK",CONCATENATE($T$1," / "),""),
IF(U14&lt;&gt;"OK",CONCATENATE($U$1," / "),""),
IF(V14&lt;&gt;"OK",CONCATENATE($V$1," / "),""),
IF(W14&lt;&gt;"OK",CONCATENATE($W$1," / "),""),
IF(X14&lt;&gt;"OK",CONCATENATE($X$1," / "),""),
IF(Y14&lt;&gt;"OK",$Y$1,"")
)</f>
        <v/>
      </c>
    </row>
    <row r="15" spans="1:26" x14ac:dyDescent="0.45">
      <c r="A15" s="3" t="s">
        <v>3105</v>
      </c>
      <c r="B15" s="3" t="s">
        <v>3106</v>
      </c>
      <c r="C15" s="3" t="s">
        <v>3144</v>
      </c>
      <c r="E15" s="3" t="s">
        <v>20</v>
      </c>
      <c r="H15" s="3" t="s">
        <v>21</v>
      </c>
      <c r="I15" s="3">
        <v>1209804</v>
      </c>
      <c r="J15" s="3" t="s">
        <v>3145</v>
      </c>
      <c r="K15" s="3">
        <v>10</v>
      </c>
      <c r="L15" s="3" t="s">
        <v>34</v>
      </c>
      <c r="M15" s="3" t="s">
        <v>35</v>
      </c>
      <c r="N15" s="3" t="s">
        <v>206</v>
      </c>
      <c r="O15" s="3" t="s">
        <v>85</v>
      </c>
      <c r="P15" s="3" t="s">
        <v>21</v>
      </c>
      <c r="Q15" s="3" t="s">
        <v>3146</v>
      </c>
      <c r="R15" s="3" t="str">
        <f>IF(_xlfn.XOR(
AND(N15="M102ab",L15="Proyecto"),
AND(N15="M101a",L15="Preguntas con respuesta libre"),
AND(LEFT(N15,1)="M",N15&lt;&gt;"M102AB",N15&lt;&gt;"M101a",N15&lt;&gt;"M101ap",L15="Ejercitación"),
AND(LEFT(C15,15)="Mapa conceptual",L15="Exposición"),
AND(LEFT(N15,1)&lt;&gt;"M",LEFT(C15,15)&lt;&gt;"Mapa conceptual",L15="Exposición"),
AND(LEFT(C15,8)="Banco de",L15="Generador de actividades"),
AND(C15=L15)
),"OK","KO")</f>
        <v>OK</v>
      </c>
      <c r="S15" s="3" t="str">
        <f>IF(_xlfn.XOR(
AND(LEFT(N15,1)="M",M15="Actividad"),
AND(LEFT(N15,1)="F",M15="Interactivo"),
AND(N15="diaporama",M15="Secuencia de imágenes"),
OR(N15="video",M15="Animación",M15="Video"),
AND(C15=M15)
),"OK","KO")</f>
        <v>OK</v>
      </c>
      <c r="T15" s="3" t="str">
        <f>IF(
AND(L15="Evaluación",C15&lt;&gt;L15),"KO",
IF(AND(L15="Mapa conceptual",C15&lt;&gt;L15),"KO",
IF(AND(N15="M101ap",C15&lt;&gt;"Banco de actividades"),"KO",
"OK")))</f>
        <v>OK</v>
      </c>
      <c r="U15" s="3" t="str">
        <f>IF(
AND(LEFT(N15,1)="M",LEFT(M15,4)&lt;&gt;"Mapa",S15="OK",O15=""),
"KO","OK")</f>
        <v>OK</v>
      </c>
      <c r="V15" s="3" t="str">
        <f>IF(OR(
AND(L15="Evaluación",R15="OK",OR(N15="M4a",N15="M5a")),
AND(LEFT(C15,8)="Banco de",N15="M101ap"),
OR(LEFT(C15,8)&lt;&gt;"Banco de",L15&lt;&gt;"Evaluación")
),"OK","KO")</f>
        <v>OK</v>
      </c>
      <c r="W15" s="3" t="str">
        <f>IF(AND(LEFT(C15,8)="Banco de",K15=0),"OK",
IF(AND(LEFT(C15,8)&lt;&gt;"Banco de",K15&gt;0),"OK","KO"))</f>
        <v>OK</v>
      </c>
      <c r="X15" s="3" t="str">
        <f>IF(J15&lt;&gt;"","OK","KO")</f>
        <v>OK</v>
      </c>
      <c r="Y15" s="3" t="str">
        <f>IF(P15="Si","KO","OK")</f>
        <v>OK</v>
      </c>
      <c r="Z15" s="3" t="str">
        <f>CONCATENATE(
IF(R15&lt;&gt;"OK",CONCATENATE($R$1," / "),""),
IF(S15&lt;&gt;"OK",CONCATENATE($S$1," / "),""),
IF(T15&lt;&gt;"OK",CONCATENATE($T$1," / "),""),
IF(U15&lt;&gt;"OK",CONCATENATE($U$1," / "),""),
IF(V15&lt;&gt;"OK",CONCATENATE($V$1," / "),""),
IF(W15&lt;&gt;"OK",CONCATENATE($W$1," / "),""),
IF(X15&lt;&gt;"OK",CONCATENATE($X$1," / "),""),
IF(Y15&lt;&gt;"OK",$Y$1,"")
)</f>
        <v/>
      </c>
    </row>
    <row r="16" spans="1:26" x14ac:dyDescent="0.45">
      <c r="A16" s="3" t="s">
        <v>3105</v>
      </c>
      <c r="B16" s="3" t="s">
        <v>3106</v>
      </c>
      <c r="C16" s="3" t="s">
        <v>3147</v>
      </c>
      <c r="E16" s="3" t="s">
        <v>20</v>
      </c>
      <c r="H16" s="3" t="s">
        <v>21</v>
      </c>
      <c r="I16" s="3">
        <v>709766</v>
      </c>
      <c r="J16" s="3" t="s">
        <v>3148</v>
      </c>
      <c r="K16" s="3">
        <v>10</v>
      </c>
      <c r="L16" s="3" t="s">
        <v>34</v>
      </c>
      <c r="M16" s="3" t="s">
        <v>35</v>
      </c>
      <c r="N16" s="3" t="s">
        <v>41</v>
      </c>
      <c r="O16" s="3" t="s">
        <v>85</v>
      </c>
      <c r="P16" s="3" t="s">
        <v>21</v>
      </c>
      <c r="Q16" s="3" t="s">
        <v>3149</v>
      </c>
      <c r="R16" s="3" t="str">
        <f>IF(_xlfn.XOR(
AND(N16="M102ab",L16="Proyecto"),
AND(N16="M101a",L16="Preguntas con respuesta libre"),
AND(LEFT(N16,1)="M",N16&lt;&gt;"M102AB",N16&lt;&gt;"M101a",N16&lt;&gt;"M101ap",L16="Ejercitación"),
AND(LEFT(C16,15)="Mapa conceptual",L16="Exposición"),
AND(LEFT(N16,1)&lt;&gt;"M",LEFT(C16,15)&lt;&gt;"Mapa conceptual",L16="Exposición"),
AND(LEFT(C16,8)="Banco de",L16="Generador de actividades"),
AND(C16=L16)
),"OK","KO")</f>
        <v>OK</v>
      </c>
      <c r="S16" s="3" t="str">
        <f>IF(_xlfn.XOR(
AND(LEFT(N16,1)="M",M16="Actividad"),
AND(LEFT(N16,1)="F",M16="Interactivo"),
AND(N16="diaporama",M16="Secuencia de imágenes"),
OR(N16="video",M16="Animación",M16="Video"),
AND(C16=M16)
),"OK","KO")</f>
        <v>OK</v>
      </c>
      <c r="T16" s="3" t="str">
        <f>IF(
AND(L16="Evaluación",C16&lt;&gt;L16),"KO",
IF(AND(L16="Mapa conceptual",C16&lt;&gt;L16),"KO",
IF(AND(N16="M101ap",C16&lt;&gt;"Banco de actividades"),"KO",
"OK")))</f>
        <v>OK</v>
      </c>
      <c r="U16" s="3" t="str">
        <f>IF(
AND(LEFT(N16,1)="M",LEFT(M16,4)&lt;&gt;"Mapa",S16="OK",O16=""),
"KO","OK")</f>
        <v>OK</v>
      </c>
      <c r="V16" s="3" t="str">
        <f>IF(OR(
AND(L16="Evaluación",R16="OK",OR(N16="M4a",N16="M5a")),
AND(LEFT(C16,8)="Banco de",N16="M101ap"),
OR(LEFT(C16,8)&lt;&gt;"Banco de",L16&lt;&gt;"Evaluación")
),"OK","KO")</f>
        <v>OK</v>
      </c>
      <c r="W16" s="3" t="str">
        <f>IF(AND(LEFT(C16,8)="Banco de",K16=0),"OK",
IF(AND(LEFT(C16,8)&lt;&gt;"Banco de",K16&gt;0),"OK","KO"))</f>
        <v>OK</v>
      </c>
      <c r="X16" s="3" t="str">
        <f>IF(J16&lt;&gt;"","OK","KO")</f>
        <v>OK</v>
      </c>
      <c r="Y16" s="3" t="str">
        <f>IF(P16="Si","KO","OK")</f>
        <v>OK</v>
      </c>
      <c r="Z16" s="3" t="str">
        <f>CONCATENATE(
IF(R16&lt;&gt;"OK",CONCATENATE($R$1," / "),""),
IF(S16&lt;&gt;"OK",CONCATENATE($S$1," / "),""),
IF(T16&lt;&gt;"OK",CONCATENATE($T$1," / "),""),
IF(U16&lt;&gt;"OK",CONCATENATE($U$1," / "),""),
IF(V16&lt;&gt;"OK",CONCATENATE($V$1," / "),""),
IF(W16&lt;&gt;"OK",CONCATENATE($W$1," / "),""),
IF(X16&lt;&gt;"OK",CONCATENATE($X$1," / "),""),
IF(Y16&lt;&gt;"OK",$Y$1,"")
)</f>
        <v/>
      </c>
    </row>
    <row r="17" spans="1:26" x14ac:dyDescent="0.45">
      <c r="A17" s="3" t="s">
        <v>3105</v>
      </c>
      <c r="B17" s="3" t="s">
        <v>3106</v>
      </c>
      <c r="C17" s="3" t="s">
        <v>3150</v>
      </c>
      <c r="E17" s="3" t="s">
        <v>20</v>
      </c>
      <c r="H17" s="3" t="s">
        <v>21</v>
      </c>
      <c r="I17" s="3">
        <v>925664</v>
      </c>
      <c r="J17" s="3" t="s">
        <v>3151</v>
      </c>
      <c r="K17" s="3">
        <v>10</v>
      </c>
      <c r="L17" s="3" t="s">
        <v>34</v>
      </c>
      <c r="M17" s="3" t="s">
        <v>35</v>
      </c>
      <c r="N17" s="3" t="s">
        <v>161</v>
      </c>
      <c r="O17" s="3" t="s">
        <v>85</v>
      </c>
      <c r="P17" s="3" t="s">
        <v>21</v>
      </c>
      <c r="Q17" s="3" t="s">
        <v>3152</v>
      </c>
      <c r="R17" s="3" t="str">
        <f>IF(_xlfn.XOR(
AND(N17="M102ab",L17="Proyecto"),
AND(N17="M101a",L17="Preguntas con respuesta libre"),
AND(LEFT(N17,1)="M",N17&lt;&gt;"M102AB",N17&lt;&gt;"M101a",N17&lt;&gt;"M101ap",L17="Ejercitación"),
AND(LEFT(C17,15)="Mapa conceptual",L17="Exposición"),
AND(LEFT(N17,1)&lt;&gt;"M",LEFT(C17,15)&lt;&gt;"Mapa conceptual",L17="Exposición"),
AND(LEFT(C17,8)="Banco de",L17="Generador de actividades"),
AND(C17=L17)
),"OK","KO")</f>
        <v>OK</v>
      </c>
      <c r="S17" s="3" t="str">
        <f>IF(_xlfn.XOR(
AND(LEFT(N17,1)="M",M17="Actividad"),
AND(LEFT(N17,1)="F",M17="Interactivo"),
AND(N17="diaporama",M17="Secuencia de imágenes"),
OR(N17="video",M17="Animación",M17="Video"),
AND(C17=M17)
),"OK","KO")</f>
        <v>OK</v>
      </c>
      <c r="T17" s="3" t="str">
        <f>IF(
AND(L17="Evaluación",C17&lt;&gt;L17),"KO",
IF(AND(L17="Mapa conceptual",C17&lt;&gt;L17),"KO",
IF(AND(N17="M101ap",C17&lt;&gt;"Banco de actividades"),"KO",
"OK")))</f>
        <v>OK</v>
      </c>
      <c r="U17" s="3" t="str">
        <f>IF(
AND(LEFT(N17,1)="M",LEFT(M17,4)&lt;&gt;"Mapa",S17="OK",O17=""),
"KO","OK")</f>
        <v>OK</v>
      </c>
      <c r="V17" s="3" t="str">
        <f>IF(OR(
AND(L17="Evaluación",R17="OK",OR(N17="M4a",N17="M5a")),
AND(LEFT(C17,8)="Banco de",N17="M101ap"),
OR(LEFT(C17,8)&lt;&gt;"Banco de",L17&lt;&gt;"Evaluación")
),"OK","KO")</f>
        <v>OK</v>
      </c>
      <c r="W17" s="3" t="str">
        <f>IF(AND(LEFT(C17,8)="Banco de",K17=0),"OK",
IF(AND(LEFT(C17,8)&lt;&gt;"Banco de",K17&gt;0),"OK","KO"))</f>
        <v>OK</v>
      </c>
      <c r="X17" s="3" t="str">
        <f>IF(J17&lt;&gt;"","OK","KO")</f>
        <v>OK</v>
      </c>
      <c r="Y17" s="3" t="str">
        <f>IF(P17="Si","KO","OK")</f>
        <v>OK</v>
      </c>
      <c r="Z17" s="3" t="str">
        <f>CONCATENATE(
IF(R17&lt;&gt;"OK",CONCATENATE($R$1," / "),""),
IF(S17&lt;&gt;"OK",CONCATENATE($S$1," / "),""),
IF(T17&lt;&gt;"OK",CONCATENATE($T$1," / "),""),
IF(U17&lt;&gt;"OK",CONCATENATE($U$1," / "),""),
IF(V17&lt;&gt;"OK",CONCATENATE($V$1," / "),""),
IF(W17&lt;&gt;"OK",CONCATENATE($W$1," / "),""),
IF(X17&lt;&gt;"OK",CONCATENATE($X$1," / "),""),
IF(Y17&lt;&gt;"OK",$Y$1,"")
)</f>
        <v/>
      </c>
    </row>
    <row r="18" spans="1:26" x14ac:dyDescent="0.45">
      <c r="A18" s="3" t="s">
        <v>3105</v>
      </c>
      <c r="B18" s="3" t="s">
        <v>3106</v>
      </c>
      <c r="C18" s="3" t="s">
        <v>3153</v>
      </c>
      <c r="E18" s="3" t="s">
        <v>20</v>
      </c>
      <c r="H18" s="3" t="s">
        <v>21</v>
      </c>
      <c r="I18" s="3">
        <v>893795</v>
      </c>
      <c r="J18" s="3" t="s">
        <v>3154</v>
      </c>
      <c r="K18" s="3">
        <v>30</v>
      </c>
      <c r="L18" s="3" t="s">
        <v>23</v>
      </c>
      <c r="M18" s="3" t="s">
        <v>29</v>
      </c>
      <c r="N18" s="3" t="s">
        <v>30</v>
      </c>
      <c r="P18" s="3" t="s">
        <v>21</v>
      </c>
      <c r="Q18" s="3" t="s">
        <v>3155</v>
      </c>
      <c r="R18" s="3" t="str">
        <f>IF(_xlfn.XOR(
AND(N18="M102ab",L18="Proyecto"),
AND(N18="M101a",L18="Preguntas con respuesta libre"),
AND(LEFT(N18,1)="M",N18&lt;&gt;"M102AB",N18&lt;&gt;"M101a",N18&lt;&gt;"M101ap",L18="Ejercitación"),
AND(LEFT(C18,15)="Mapa conceptual",L18="Exposición"),
AND(LEFT(N18,1)&lt;&gt;"M",LEFT(C18,15)&lt;&gt;"Mapa conceptual",L18="Exposición"),
AND(LEFT(C18,8)="Banco de",L18="Generador de actividades"),
AND(C18=L18)
),"OK","KO")</f>
        <v>OK</v>
      </c>
      <c r="S18" s="3" t="str">
        <f>IF(_xlfn.XOR(
AND(LEFT(N18,1)="M",M18="Actividad"),
AND(LEFT(N18,1)="F",M18="Interactivo"),
AND(N18="diaporama",M18="Secuencia de imágenes"),
OR(N18="video",M18="Animación",M18="Video"),
AND(C18=M18)
),"OK","KO")</f>
        <v>OK</v>
      </c>
      <c r="T18" s="3" t="str">
        <f>IF(
AND(L18="Evaluación",C18&lt;&gt;L18),"KO",
IF(AND(L18="Mapa conceptual",C18&lt;&gt;L18),"KO",
IF(AND(N18="M101ap",C18&lt;&gt;"Banco de actividades"),"KO",
"OK")))</f>
        <v>OK</v>
      </c>
      <c r="U18" s="3" t="str">
        <f>IF(
AND(LEFT(N18,1)="M",LEFT(M18,4)&lt;&gt;"Mapa",S18="OK",O18=""),
"KO","OK")</f>
        <v>OK</v>
      </c>
      <c r="V18" s="3" t="str">
        <f>IF(OR(
AND(L18="Evaluación",R18="OK",OR(N18="M4a",N18="M5a")),
AND(LEFT(C18,8)="Banco de",N18="M101ap"),
OR(LEFT(C18,8)&lt;&gt;"Banco de",L18&lt;&gt;"Evaluación")
),"OK","KO")</f>
        <v>OK</v>
      </c>
      <c r="W18" s="3" t="str">
        <f>IF(AND(LEFT(C18,8)="Banco de",K18=0),"OK",
IF(AND(LEFT(C18,8)&lt;&gt;"Banco de",K18&gt;0),"OK","KO"))</f>
        <v>OK</v>
      </c>
      <c r="X18" s="3" t="str">
        <f>IF(J18&lt;&gt;"","OK","KO")</f>
        <v>OK</v>
      </c>
      <c r="Y18" s="3" t="str">
        <f>IF(P18="Si","KO","OK")</f>
        <v>OK</v>
      </c>
      <c r="Z18" s="3" t="str">
        <f>CONCATENATE(
IF(R18&lt;&gt;"OK",CONCATENATE($R$1," / "),""),
IF(S18&lt;&gt;"OK",CONCATENATE($S$1," / "),""),
IF(T18&lt;&gt;"OK",CONCATENATE($T$1," / "),""),
IF(U18&lt;&gt;"OK",CONCATENATE($U$1," / "),""),
IF(V18&lt;&gt;"OK",CONCATENATE($V$1," / "),""),
IF(W18&lt;&gt;"OK",CONCATENATE($W$1," / "),""),
IF(X18&lt;&gt;"OK",CONCATENATE($X$1," / "),""),
IF(Y18&lt;&gt;"OK",$Y$1,"")
)</f>
        <v/>
      </c>
    </row>
    <row r="19" spans="1:26" x14ac:dyDescent="0.45">
      <c r="A19" s="3" t="s">
        <v>3105</v>
      </c>
      <c r="B19" s="3" t="s">
        <v>3106</v>
      </c>
      <c r="C19" s="3" t="s">
        <v>3156</v>
      </c>
      <c r="E19" s="3" t="s">
        <v>20</v>
      </c>
      <c r="H19" s="3" t="s">
        <v>21</v>
      </c>
      <c r="I19" s="3">
        <v>773103</v>
      </c>
      <c r="J19" s="3" t="s">
        <v>3157</v>
      </c>
      <c r="K19" s="3">
        <v>10</v>
      </c>
      <c r="L19" s="3" t="s">
        <v>34</v>
      </c>
      <c r="M19" s="3" t="s">
        <v>35</v>
      </c>
      <c r="N19" s="3" t="s">
        <v>190</v>
      </c>
      <c r="O19" s="3" t="s">
        <v>85</v>
      </c>
      <c r="P19" s="3" t="s">
        <v>21</v>
      </c>
      <c r="Q19" s="3" t="s">
        <v>3158</v>
      </c>
      <c r="R19" s="3" t="str">
        <f>IF(_xlfn.XOR(
AND(N19="M102ab",L19="Proyecto"),
AND(N19="M101a",L19="Preguntas con respuesta libre"),
AND(LEFT(N19,1)="M",N19&lt;&gt;"M102AB",N19&lt;&gt;"M101a",N19&lt;&gt;"M101ap",L19="Ejercitación"),
AND(LEFT(C19,15)="Mapa conceptual",L19="Exposición"),
AND(LEFT(N19,1)&lt;&gt;"M",LEFT(C19,15)&lt;&gt;"Mapa conceptual",L19="Exposición"),
AND(LEFT(C19,8)="Banco de",L19="Generador de actividades"),
AND(C19=L19)
),"OK","KO")</f>
        <v>OK</v>
      </c>
      <c r="S19" s="3" t="str">
        <f>IF(_xlfn.XOR(
AND(LEFT(N19,1)="M",M19="Actividad"),
AND(LEFT(N19,1)="F",M19="Interactivo"),
AND(N19="diaporama",M19="Secuencia de imágenes"),
OR(N19="video",M19="Animación",M19="Video"),
AND(C19=M19)
),"OK","KO")</f>
        <v>OK</v>
      </c>
      <c r="T19" s="3" t="str">
        <f>IF(
AND(L19="Evaluación",C19&lt;&gt;L19),"KO",
IF(AND(L19="Mapa conceptual",C19&lt;&gt;L19),"KO",
IF(AND(N19="M101ap",C19&lt;&gt;"Banco de actividades"),"KO",
"OK")))</f>
        <v>OK</v>
      </c>
      <c r="U19" s="3" t="str">
        <f>IF(
AND(LEFT(N19,1)="M",LEFT(M19,4)&lt;&gt;"Mapa",S19="OK",O19=""),
"KO","OK")</f>
        <v>OK</v>
      </c>
      <c r="V19" s="3" t="str">
        <f>IF(OR(
AND(L19="Evaluación",R19="OK",OR(N19="M4a",N19="M5a")),
AND(LEFT(C19,8)="Banco de",N19="M101ap"),
OR(LEFT(C19,8)&lt;&gt;"Banco de",L19&lt;&gt;"Evaluación")
),"OK","KO")</f>
        <v>OK</v>
      </c>
      <c r="W19" s="3" t="str">
        <f>IF(AND(LEFT(C19,8)="Banco de",K19=0),"OK",
IF(AND(LEFT(C19,8)&lt;&gt;"Banco de",K19&gt;0),"OK","KO"))</f>
        <v>OK</v>
      </c>
      <c r="X19" s="3" t="str">
        <f>IF(J19&lt;&gt;"","OK","KO")</f>
        <v>OK</v>
      </c>
      <c r="Y19" s="3" t="str">
        <f>IF(P19="Si","KO","OK")</f>
        <v>OK</v>
      </c>
      <c r="Z19" s="3" t="str">
        <f>CONCATENATE(
IF(R19&lt;&gt;"OK",CONCATENATE($R$1," / "),""),
IF(S19&lt;&gt;"OK",CONCATENATE($S$1," / "),""),
IF(T19&lt;&gt;"OK",CONCATENATE($T$1," / "),""),
IF(U19&lt;&gt;"OK",CONCATENATE($U$1," / "),""),
IF(V19&lt;&gt;"OK",CONCATENATE($V$1," / "),""),
IF(W19&lt;&gt;"OK",CONCATENATE($W$1," / "),""),
IF(X19&lt;&gt;"OK",CONCATENATE($X$1," / "),""),
IF(Y19&lt;&gt;"OK",$Y$1,"")
)</f>
        <v/>
      </c>
    </row>
    <row r="20" spans="1:26" x14ac:dyDescent="0.45">
      <c r="A20" s="3" t="s">
        <v>3105</v>
      </c>
      <c r="B20" s="3" t="s">
        <v>3106</v>
      </c>
      <c r="C20" s="3" t="s">
        <v>3159</v>
      </c>
      <c r="E20" s="3" t="s">
        <v>20</v>
      </c>
      <c r="H20" s="3" t="s">
        <v>21</v>
      </c>
      <c r="I20" s="3">
        <v>709370</v>
      </c>
      <c r="J20" s="3" t="s">
        <v>3160</v>
      </c>
      <c r="K20" s="3">
        <v>10</v>
      </c>
      <c r="L20" s="3" t="s">
        <v>34</v>
      </c>
      <c r="M20" s="3" t="s">
        <v>35</v>
      </c>
      <c r="N20" s="3" t="s">
        <v>777</v>
      </c>
      <c r="O20" s="3" t="s">
        <v>85</v>
      </c>
      <c r="P20" s="3" t="s">
        <v>21</v>
      </c>
      <c r="Q20" s="3" t="s">
        <v>3161</v>
      </c>
      <c r="R20" s="3" t="str">
        <f>IF(_xlfn.XOR(
AND(N20="M102ab",L20="Proyecto"),
AND(N20="M101a",L20="Preguntas con respuesta libre"),
AND(LEFT(N20,1)="M",N20&lt;&gt;"M102AB",N20&lt;&gt;"M101a",N20&lt;&gt;"M101ap",L20="Ejercitación"),
AND(LEFT(C20,15)="Mapa conceptual",L20="Exposición"),
AND(LEFT(N20,1)&lt;&gt;"M",LEFT(C20,15)&lt;&gt;"Mapa conceptual",L20="Exposición"),
AND(LEFT(C20,8)="Banco de",L20="Generador de actividades"),
AND(C20=L20)
),"OK","KO")</f>
        <v>OK</v>
      </c>
      <c r="S20" s="3" t="str">
        <f>IF(_xlfn.XOR(
AND(LEFT(N20,1)="M",M20="Actividad"),
AND(LEFT(N20,1)="F",M20="Interactivo"),
AND(N20="diaporama",M20="Secuencia de imágenes"),
OR(N20="video",M20="Animación",M20="Video"),
AND(C20=M20)
),"OK","KO")</f>
        <v>OK</v>
      </c>
      <c r="T20" s="3" t="str">
        <f>IF(
AND(L20="Evaluación",C20&lt;&gt;L20),"KO",
IF(AND(L20="Mapa conceptual",C20&lt;&gt;L20),"KO",
IF(AND(N20="M101ap",C20&lt;&gt;"Banco de actividades"),"KO",
"OK")))</f>
        <v>OK</v>
      </c>
      <c r="U20" s="3" t="str">
        <f>IF(
AND(LEFT(N20,1)="M",LEFT(M20,4)&lt;&gt;"Mapa",S20="OK",O20=""),
"KO","OK")</f>
        <v>OK</v>
      </c>
      <c r="V20" s="3" t="str">
        <f>IF(OR(
AND(L20="Evaluación",R20="OK",OR(N20="M4a",N20="M5a")),
AND(LEFT(C20,8)="Banco de",N20="M101ap"),
OR(LEFT(C20,8)&lt;&gt;"Banco de",L20&lt;&gt;"Evaluación")
),"OK","KO")</f>
        <v>OK</v>
      </c>
      <c r="W20" s="3" t="str">
        <f>IF(AND(LEFT(C20,8)="Banco de",K20=0),"OK",
IF(AND(LEFT(C20,8)&lt;&gt;"Banco de",K20&gt;0),"OK","KO"))</f>
        <v>OK</v>
      </c>
      <c r="X20" s="3" t="str">
        <f>IF(J20&lt;&gt;"","OK","KO")</f>
        <v>OK</v>
      </c>
      <c r="Y20" s="3" t="str">
        <f>IF(P20="Si","KO","OK")</f>
        <v>OK</v>
      </c>
      <c r="Z20" s="3" t="str">
        <f>CONCATENATE(
IF(R20&lt;&gt;"OK",CONCATENATE($R$1," / "),""),
IF(S20&lt;&gt;"OK",CONCATENATE($S$1," / "),""),
IF(T20&lt;&gt;"OK",CONCATENATE($T$1," / "),""),
IF(U20&lt;&gt;"OK",CONCATENATE($U$1," / "),""),
IF(V20&lt;&gt;"OK",CONCATENATE($V$1," / "),""),
IF(W20&lt;&gt;"OK",CONCATENATE($W$1," / "),""),
IF(X20&lt;&gt;"OK",CONCATENATE($X$1," / "),""),
IF(Y20&lt;&gt;"OK",$Y$1,"")
)</f>
        <v/>
      </c>
    </row>
    <row r="21" spans="1:26" x14ac:dyDescent="0.45">
      <c r="A21" s="3" t="s">
        <v>3105</v>
      </c>
      <c r="B21" s="3" t="s">
        <v>3106</v>
      </c>
      <c r="C21" s="3" t="s">
        <v>3162</v>
      </c>
      <c r="E21" s="3" t="s">
        <v>20</v>
      </c>
      <c r="H21" s="3" t="s">
        <v>21</v>
      </c>
      <c r="I21" s="3">
        <v>725460</v>
      </c>
      <c r="J21" s="3" t="s">
        <v>3163</v>
      </c>
      <c r="K21" s="3">
        <v>10</v>
      </c>
      <c r="L21" s="3" t="s">
        <v>34</v>
      </c>
      <c r="M21" s="3" t="s">
        <v>35</v>
      </c>
      <c r="N21" s="3" t="s">
        <v>173</v>
      </c>
      <c r="O21" s="3" t="s">
        <v>85</v>
      </c>
      <c r="P21" s="3" t="s">
        <v>21</v>
      </c>
      <c r="Q21" s="3" t="s">
        <v>3164</v>
      </c>
      <c r="R21" s="3" t="str">
        <f>IF(_xlfn.XOR(
AND(N21="M102ab",L21="Proyecto"),
AND(N21="M101a",L21="Preguntas con respuesta libre"),
AND(LEFT(N21,1)="M",N21&lt;&gt;"M102AB",N21&lt;&gt;"M101a",N21&lt;&gt;"M101ap",L21="Ejercitación"),
AND(LEFT(C21,15)="Mapa conceptual",L21="Exposición"),
AND(LEFT(N21,1)&lt;&gt;"M",LEFT(C21,15)&lt;&gt;"Mapa conceptual",L21="Exposición"),
AND(LEFT(C21,8)="Banco de",L21="Generador de actividades"),
AND(C21=L21)
),"OK","KO")</f>
        <v>OK</v>
      </c>
      <c r="S21" s="3" t="str">
        <f>IF(_xlfn.XOR(
AND(LEFT(N21,1)="M",M21="Actividad"),
AND(LEFT(N21,1)="F",M21="Interactivo"),
AND(N21="diaporama",M21="Secuencia de imágenes"),
OR(N21="video",M21="Animación",M21="Video"),
AND(C21=M21)
),"OK","KO")</f>
        <v>OK</v>
      </c>
      <c r="T21" s="3" t="str">
        <f>IF(
AND(L21="Evaluación",C21&lt;&gt;L21),"KO",
IF(AND(L21="Mapa conceptual",C21&lt;&gt;L21),"KO",
IF(AND(N21="M101ap",C21&lt;&gt;"Banco de actividades"),"KO",
"OK")))</f>
        <v>OK</v>
      </c>
      <c r="U21" s="3" t="str">
        <f>IF(
AND(LEFT(N21,1)="M",LEFT(M21,4)&lt;&gt;"Mapa",S21="OK",O21=""),
"KO","OK")</f>
        <v>OK</v>
      </c>
      <c r="V21" s="3" t="str">
        <f>IF(OR(
AND(L21="Evaluación",R21="OK",OR(N21="M4a",N21="M5a")),
AND(LEFT(C21,8)="Banco de",N21="M101ap"),
OR(LEFT(C21,8)&lt;&gt;"Banco de",L21&lt;&gt;"Evaluación")
),"OK","KO")</f>
        <v>OK</v>
      </c>
      <c r="W21" s="3" t="str">
        <f>IF(AND(LEFT(C21,8)="Banco de",K21=0),"OK",
IF(AND(LEFT(C21,8)&lt;&gt;"Banco de",K21&gt;0),"OK","KO"))</f>
        <v>OK</v>
      </c>
      <c r="X21" s="3" t="str">
        <f>IF(J21&lt;&gt;"","OK","KO")</f>
        <v>OK</v>
      </c>
      <c r="Y21" s="3" t="str">
        <f>IF(P21="Si","KO","OK")</f>
        <v>OK</v>
      </c>
      <c r="Z21" s="3" t="str">
        <f>CONCATENATE(
IF(R21&lt;&gt;"OK",CONCATENATE($R$1," / "),""),
IF(S21&lt;&gt;"OK",CONCATENATE($S$1," / "),""),
IF(T21&lt;&gt;"OK",CONCATENATE($T$1," / "),""),
IF(U21&lt;&gt;"OK",CONCATENATE($U$1," / "),""),
IF(V21&lt;&gt;"OK",CONCATENATE($V$1," / "),""),
IF(W21&lt;&gt;"OK",CONCATENATE($W$1," / "),""),
IF(X21&lt;&gt;"OK",CONCATENATE($X$1," / "),""),
IF(Y21&lt;&gt;"OK",$Y$1,"")
)</f>
        <v/>
      </c>
    </row>
    <row r="22" spans="1:26" x14ac:dyDescent="0.45">
      <c r="A22" s="3" t="s">
        <v>3105</v>
      </c>
      <c r="B22" s="3" t="s">
        <v>3106</v>
      </c>
      <c r="C22" s="3" t="s">
        <v>3165</v>
      </c>
      <c r="E22" s="3" t="s">
        <v>20</v>
      </c>
      <c r="H22" s="3" t="s">
        <v>21</v>
      </c>
      <c r="I22" s="3">
        <v>1352628</v>
      </c>
      <c r="J22" s="3" t="s">
        <v>3166</v>
      </c>
      <c r="K22" s="3">
        <v>60</v>
      </c>
      <c r="L22" s="3" t="s">
        <v>80</v>
      </c>
      <c r="M22" s="3" t="s">
        <v>35</v>
      </c>
      <c r="N22" s="3" t="s">
        <v>81</v>
      </c>
      <c r="O22" s="3" t="s">
        <v>85</v>
      </c>
      <c r="P22" s="3" t="s">
        <v>21</v>
      </c>
      <c r="Q22" s="3" t="s">
        <v>3167</v>
      </c>
      <c r="R22" s="3" t="str">
        <f>IF(_xlfn.XOR(
AND(N22="M102ab",L22="Proyecto"),
AND(N22="M101a",L22="Preguntas con respuesta libre"),
AND(LEFT(N22,1)="M",N22&lt;&gt;"M102AB",N22&lt;&gt;"M101a",N22&lt;&gt;"M101ap",L22="Ejercitación"),
AND(LEFT(C22,15)="Mapa conceptual",L22="Exposición"),
AND(LEFT(N22,1)&lt;&gt;"M",LEFT(C22,15)&lt;&gt;"Mapa conceptual",L22="Exposición"),
AND(LEFT(C22,8)="Banco de",L22="Generador de actividades"),
AND(C22=L22)
),"OK","KO")</f>
        <v>OK</v>
      </c>
      <c r="S22" s="3" t="str">
        <f>IF(_xlfn.XOR(
AND(LEFT(N22,1)="M",M22="Actividad"),
AND(LEFT(N22,1)="F",M22="Interactivo"),
AND(N22="diaporama",M22="Secuencia de imágenes"),
OR(N22="video",M22="Animación",M22="Video"),
AND(C22=M22)
),"OK","KO")</f>
        <v>OK</v>
      </c>
      <c r="T22" s="3" t="str">
        <f>IF(
AND(L22="Evaluación",C22&lt;&gt;L22),"KO",
IF(AND(L22="Mapa conceptual",C22&lt;&gt;L22),"KO",
IF(AND(N22="M101ap",C22&lt;&gt;"Banco de actividades"),"KO",
"OK")))</f>
        <v>OK</v>
      </c>
      <c r="U22" s="3" t="str">
        <f>IF(
AND(LEFT(N22,1)="M",LEFT(M22,4)&lt;&gt;"Mapa",S22="OK",O22=""),
"KO","OK")</f>
        <v>OK</v>
      </c>
      <c r="V22" s="3" t="str">
        <f>IF(OR(
AND(L22="Evaluación",R22="OK",OR(N22="M4a",N22="M5a")),
AND(LEFT(C22,8)="Banco de",N22="M101ap"),
OR(LEFT(C22,8)&lt;&gt;"Banco de",L22&lt;&gt;"Evaluación")
),"OK","KO")</f>
        <v>OK</v>
      </c>
      <c r="W22" s="3" t="str">
        <f>IF(AND(LEFT(C22,8)="Banco de",K22=0),"OK",
IF(AND(LEFT(C22,8)&lt;&gt;"Banco de",K22&gt;0),"OK","KO"))</f>
        <v>OK</v>
      </c>
      <c r="X22" s="3" t="str">
        <f>IF(J22&lt;&gt;"","OK","KO")</f>
        <v>OK</v>
      </c>
      <c r="Y22" s="3" t="str">
        <f>IF(P22="Si","KO","OK")</f>
        <v>OK</v>
      </c>
      <c r="Z22" s="3" t="str">
        <f>CONCATENATE(
IF(R22&lt;&gt;"OK",CONCATENATE($R$1," / "),""),
IF(S22&lt;&gt;"OK",CONCATENATE($S$1," / "),""),
IF(T22&lt;&gt;"OK",CONCATENATE($T$1," / "),""),
IF(U22&lt;&gt;"OK",CONCATENATE($U$1," / "),""),
IF(V22&lt;&gt;"OK",CONCATENATE($V$1," / "),""),
IF(W22&lt;&gt;"OK",CONCATENATE($W$1," / "),""),
IF(X22&lt;&gt;"OK",CONCATENATE($X$1," / "),""),
IF(Y22&lt;&gt;"OK",$Y$1,"")
)</f>
        <v/>
      </c>
    </row>
    <row r="23" spans="1:26" x14ac:dyDescent="0.45">
      <c r="A23" s="3" t="s">
        <v>3105</v>
      </c>
      <c r="B23" s="3" t="s">
        <v>3106</v>
      </c>
      <c r="C23" s="3" t="s">
        <v>3168</v>
      </c>
      <c r="E23" s="3" t="s">
        <v>20</v>
      </c>
      <c r="H23" s="3" t="s">
        <v>21</v>
      </c>
      <c r="I23" s="3">
        <v>1019205</v>
      </c>
      <c r="J23" s="3" t="s">
        <v>3169</v>
      </c>
      <c r="K23" s="3">
        <v>120</v>
      </c>
      <c r="L23" s="3" t="s">
        <v>57</v>
      </c>
      <c r="M23" s="3" t="s">
        <v>35</v>
      </c>
      <c r="N23" s="3" t="s">
        <v>58</v>
      </c>
      <c r="O23" s="3" t="s">
        <v>85</v>
      </c>
      <c r="P23" s="3" t="s">
        <v>21</v>
      </c>
      <c r="Q23" s="3" t="s">
        <v>3170</v>
      </c>
      <c r="R23" s="3" t="str">
        <f>IF(_xlfn.XOR(
AND(N23="M102ab",L23="Proyecto"),
AND(N23="M101a",L23="Preguntas con respuesta libre"),
AND(LEFT(N23,1)="M",N23&lt;&gt;"M102AB",N23&lt;&gt;"M101a",N23&lt;&gt;"M101ap",L23="Ejercitación"),
AND(LEFT(C23,15)="Mapa conceptual",L23="Exposición"),
AND(LEFT(N23,1)&lt;&gt;"M",LEFT(C23,15)&lt;&gt;"Mapa conceptual",L23="Exposición"),
AND(LEFT(C23,8)="Banco de",L23="Generador de actividades"),
AND(C23=L23)
),"OK","KO")</f>
        <v>OK</v>
      </c>
      <c r="S23" s="3" t="str">
        <f>IF(_xlfn.XOR(
AND(LEFT(N23,1)="M",M23="Actividad"),
AND(LEFT(N23,1)="F",M23="Interactivo"),
AND(N23="diaporama",M23="Secuencia de imágenes"),
OR(N23="video",M23="Animación",M23="Video"),
AND(C23=M23)
),"OK","KO")</f>
        <v>OK</v>
      </c>
      <c r="T23" s="3" t="str">
        <f>IF(
AND(L23="Evaluación",C23&lt;&gt;L23),"KO",
IF(AND(L23="Mapa conceptual",C23&lt;&gt;L23),"KO",
IF(AND(N23="M101ap",C23&lt;&gt;"Banco de actividades"),"KO",
"OK")))</f>
        <v>OK</v>
      </c>
      <c r="U23" s="3" t="str">
        <f>IF(
AND(LEFT(N23,1)="M",LEFT(M23,4)&lt;&gt;"Mapa",S23="OK",O23=""),
"KO","OK")</f>
        <v>OK</v>
      </c>
      <c r="V23" s="3" t="str">
        <f>IF(OR(
AND(L23="Evaluación",R23="OK",OR(N23="M4a",N23="M5a")),
AND(LEFT(C23,8)="Banco de",N23="M101ap"),
OR(LEFT(C23,8)&lt;&gt;"Banco de",L23&lt;&gt;"Evaluación")
),"OK","KO")</f>
        <v>OK</v>
      </c>
      <c r="W23" s="3" t="str">
        <f>IF(AND(LEFT(C23,8)="Banco de",K23=0),"OK",
IF(AND(LEFT(C23,8)&lt;&gt;"Banco de",K23&gt;0),"OK","KO"))</f>
        <v>OK</v>
      </c>
      <c r="X23" s="3" t="str">
        <f>IF(J23&lt;&gt;"","OK","KO")</f>
        <v>OK</v>
      </c>
      <c r="Y23" s="3" t="str">
        <f>IF(P23="Si","KO","OK")</f>
        <v>OK</v>
      </c>
      <c r="Z23" s="3" t="str">
        <f>CONCATENATE(
IF(R23&lt;&gt;"OK",CONCATENATE($R$1," / "),""),
IF(S23&lt;&gt;"OK",CONCATENATE($S$1," / "),""),
IF(T23&lt;&gt;"OK",CONCATENATE($T$1," / "),""),
IF(U23&lt;&gt;"OK",CONCATENATE($U$1," / "),""),
IF(V23&lt;&gt;"OK",CONCATENATE($V$1," / "),""),
IF(W23&lt;&gt;"OK",CONCATENATE($W$1," / "),""),
IF(X23&lt;&gt;"OK",CONCATENATE($X$1," / "),""),
IF(Y23&lt;&gt;"OK",$Y$1,"")
)</f>
        <v/>
      </c>
    </row>
    <row r="24" spans="1:26" x14ac:dyDescent="0.45">
      <c r="A24" s="3" t="s">
        <v>3105</v>
      </c>
      <c r="B24" s="3" t="s">
        <v>3106</v>
      </c>
      <c r="C24" s="3" t="s">
        <v>3171</v>
      </c>
      <c r="E24" s="3" t="s">
        <v>20</v>
      </c>
      <c r="H24" s="3" t="s">
        <v>21</v>
      </c>
      <c r="I24" s="3">
        <v>1044906</v>
      </c>
      <c r="J24" s="3" t="s">
        <v>3172</v>
      </c>
      <c r="K24" s="3">
        <v>120</v>
      </c>
      <c r="L24" s="3" t="s">
        <v>57</v>
      </c>
      <c r="M24" s="3" t="s">
        <v>35</v>
      </c>
      <c r="N24" s="3" t="s">
        <v>58</v>
      </c>
      <c r="O24" s="3" t="s">
        <v>85</v>
      </c>
      <c r="P24" s="3" t="s">
        <v>21</v>
      </c>
      <c r="Q24" s="3" t="s">
        <v>3173</v>
      </c>
      <c r="R24" s="3" t="str">
        <f>IF(_xlfn.XOR(
AND(N24="M102ab",L24="Proyecto"),
AND(N24="M101a",L24="Preguntas con respuesta libre"),
AND(LEFT(N24,1)="M",N24&lt;&gt;"M102AB",N24&lt;&gt;"M101a",N24&lt;&gt;"M101ap",L24="Ejercitación"),
AND(LEFT(C24,15)="Mapa conceptual",L24="Exposición"),
AND(LEFT(N24,1)&lt;&gt;"M",LEFT(C24,15)&lt;&gt;"Mapa conceptual",L24="Exposición"),
AND(LEFT(C24,8)="Banco de",L24="Generador de actividades"),
AND(C24=L24)
),"OK","KO")</f>
        <v>OK</v>
      </c>
      <c r="S24" s="3" t="str">
        <f>IF(_xlfn.XOR(
AND(LEFT(N24,1)="M",M24="Actividad"),
AND(LEFT(N24,1)="F",M24="Interactivo"),
AND(N24="diaporama",M24="Secuencia de imágenes"),
OR(N24="video",M24="Animación",M24="Video"),
AND(C24=M24)
),"OK","KO")</f>
        <v>OK</v>
      </c>
      <c r="T24" s="3" t="str">
        <f>IF(
AND(L24="Evaluación",C24&lt;&gt;L24),"KO",
IF(AND(L24="Mapa conceptual",C24&lt;&gt;L24),"KO",
IF(AND(N24="M101ap",C24&lt;&gt;"Banco de actividades"),"KO",
"OK")))</f>
        <v>OK</v>
      </c>
      <c r="U24" s="3" t="str">
        <f>IF(
AND(LEFT(N24,1)="M",LEFT(M24,4)&lt;&gt;"Mapa",S24="OK",O24=""),
"KO","OK")</f>
        <v>OK</v>
      </c>
      <c r="V24" s="3" t="str">
        <f>IF(OR(
AND(L24="Evaluación",R24="OK",OR(N24="M4a",N24="M5a")),
AND(LEFT(C24,8)="Banco de",N24="M101ap"),
OR(LEFT(C24,8)&lt;&gt;"Banco de",L24&lt;&gt;"Evaluación")
),"OK","KO")</f>
        <v>OK</v>
      </c>
      <c r="W24" s="3" t="str">
        <f>IF(AND(LEFT(C24,8)="Banco de",K24=0),"OK",
IF(AND(LEFT(C24,8)&lt;&gt;"Banco de",K24&gt;0),"OK","KO"))</f>
        <v>OK</v>
      </c>
      <c r="X24" s="3" t="str">
        <f>IF(J24&lt;&gt;"","OK","KO")</f>
        <v>OK</v>
      </c>
      <c r="Y24" s="3" t="str">
        <f>IF(P24="Si","KO","OK")</f>
        <v>OK</v>
      </c>
      <c r="Z24" s="3" t="str">
        <f>CONCATENATE(
IF(R24&lt;&gt;"OK",CONCATENATE($R$1," / "),""),
IF(S24&lt;&gt;"OK",CONCATENATE($S$1," / "),""),
IF(T24&lt;&gt;"OK",CONCATENATE($T$1," / "),""),
IF(U24&lt;&gt;"OK",CONCATENATE($U$1," / "),""),
IF(V24&lt;&gt;"OK",CONCATENATE($V$1," / "),""),
IF(W24&lt;&gt;"OK",CONCATENATE($W$1," / "),""),
IF(X24&lt;&gt;"OK",CONCATENATE($X$1," / "),""),
IF(Y24&lt;&gt;"OK",$Y$1,"")
)</f>
        <v/>
      </c>
    </row>
    <row r="25" spans="1:26" x14ac:dyDescent="0.45">
      <c r="A25" s="3" t="s">
        <v>3105</v>
      </c>
      <c r="B25" s="3" t="s">
        <v>3106</v>
      </c>
      <c r="C25" s="3" t="s">
        <v>3174</v>
      </c>
      <c r="E25" s="3" t="s">
        <v>20</v>
      </c>
      <c r="H25" s="3" t="s">
        <v>21</v>
      </c>
      <c r="I25" s="3">
        <v>3022871</v>
      </c>
      <c r="J25" s="3" t="s">
        <v>3175</v>
      </c>
      <c r="K25" s="3">
        <v>120</v>
      </c>
      <c r="L25" s="3" t="s">
        <v>57</v>
      </c>
      <c r="M25" s="3" t="s">
        <v>35</v>
      </c>
      <c r="N25" s="3" t="s">
        <v>58</v>
      </c>
      <c r="O25" s="3" t="s">
        <v>85</v>
      </c>
      <c r="P25" s="3" t="s">
        <v>21</v>
      </c>
      <c r="Q25" s="3" t="s">
        <v>3176</v>
      </c>
      <c r="R25" s="3" t="str">
        <f>IF(_xlfn.XOR(
AND(N25="M102ab",L25="Proyecto"),
AND(N25="M101a",L25="Preguntas con respuesta libre"),
AND(LEFT(N25,1)="M",N25&lt;&gt;"M102AB",N25&lt;&gt;"M101a",N25&lt;&gt;"M101ap",L25="Ejercitación"),
AND(LEFT(C25,15)="Mapa conceptual",L25="Exposición"),
AND(LEFT(N25,1)&lt;&gt;"M",LEFT(C25,15)&lt;&gt;"Mapa conceptual",L25="Exposición"),
AND(LEFT(C25,8)="Banco de",L25="Generador de actividades"),
AND(C25=L25)
),"OK","KO")</f>
        <v>OK</v>
      </c>
      <c r="S25" s="3" t="str">
        <f>IF(_xlfn.XOR(
AND(LEFT(N25,1)="M",M25="Actividad"),
AND(LEFT(N25,1)="F",M25="Interactivo"),
AND(N25="diaporama",M25="Secuencia de imágenes"),
OR(N25="video",M25="Animación",M25="Video"),
AND(C25=M25)
),"OK","KO")</f>
        <v>OK</v>
      </c>
      <c r="T25" s="3" t="str">
        <f>IF(
AND(L25="Evaluación",C25&lt;&gt;L25),"KO",
IF(AND(L25="Mapa conceptual",C25&lt;&gt;L25),"KO",
IF(AND(N25="M101ap",C25&lt;&gt;"Banco de actividades"),"KO",
"OK")))</f>
        <v>OK</v>
      </c>
      <c r="U25" s="3" t="str">
        <f>IF(
AND(LEFT(N25,1)="M",LEFT(M25,4)&lt;&gt;"Mapa",S25="OK",O25=""),
"KO","OK")</f>
        <v>OK</v>
      </c>
      <c r="V25" s="3" t="str">
        <f>IF(OR(
AND(L25="Evaluación",R25="OK",OR(N25="M4a",N25="M5a")),
AND(LEFT(C25,8)="Banco de",N25="M101ap"),
OR(LEFT(C25,8)&lt;&gt;"Banco de",L25&lt;&gt;"Evaluación")
),"OK","KO")</f>
        <v>OK</v>
      </c>
      <c r="W25" s="3" t="str">
        <f>IF(AND(LEFT(C25,8)="Banco de",K25=0),"OK",
IF(AND(LEFT(C25,8)&lt;&gt;"Banco de",K25&gt;0),"OK","KO"))</f>
        <v>OK</v>
      </c>
      <c r="X25" s="3" t="str">
        <f>IF(J25&lt;&gt;"","OK","KO")</f>
        <v>OK</v>
      </c>
      <c r="Y25" s="3" t="str">
        <f>IF(P25="Si","KO","OK")</f>
        <v>OK</v>
      </c>
      <c r="Z25" s="3" t="str">
        <f>CONCATENATE(
IF(R25&lt;&gt;"OK",CONCATENATE($R$1," / "),""),
IF(S25&lt;&gt;"OK",CONCATENATE($S$1," / "),""),
IF(T25&lt;&gt;"OK",CONCATENATE($T$1," / "),""),
IF(U25&lt;&gt;"OK",CONCATENATE($U$1," / "),""),
IF(V25&lt;&gt;"OK",CONCATENATE($V$1," / "),""),
IF(W25&lt;&gt;"OK",CONCATENATE($W$1," / "),""),
IF(X25&lt;&gt;"OK",CONCATENATE($X$1," / "),""),
IF(Y25&lt;&gt;"OK",$Y$1,"")
)</f>
        <v/>
      </c>
    </row>
    <row r="26" spans="1:26" x14ac:dyDescent="0.45">
      <c r="A26" s="3" t="s">
        <v>3105</v>
      </c>
      <c r="B26" s="3" t="s">
        <v>3106</v>
      </c>
      <c r="C26" s="3" t="s">
        <v>534</v>
      </c>
      <c r="E26" s="3" t="s">
        <v>20</v>
      </c>
      <c r="H26" s="3" t="s">
        <v>21</v>
      </c>
      <c r="I26" s="3">
        <v>1359277</v>
      </c>
      <c r="J26" s="3" t="s">
        <v>3177</v>
      </c>
      <c r="K26" s="3">
        <v>120</v>
      </c>
      <c r="L26" s="3" t="s">
        <v>358</v>
      </c>
      <c r="M26" s="3" t="s">
        <v>35</v>
      </c>
      <c r="N26" s="3" t="s">
        <v>359</v>
      </c>
      <c r="O26" s="3" t="s">
        <v>85</v>
      </c>
      <c r="P26" s="3" t="s">
        <v>21</v>
      </c>
      <c r="Q26" s="3" t="s">
        <v>3178</v>
      </c>
      <c r="R26" s="3" t="str">
        <f>IF(_xlfn.XOR(
AND(N26="M102ab",L26="Proyecto"),
AND(N26="M101a",L26="Preguntas con respuesta libre"),
AND(LEFT(N26,1)="M",N26&lt;&gt;"M102AB",N26&lt;&gt;"M101a",N26&lt;&gt;"M101ap",L26="Ejercitación"),
AND(LEFT(C26,15)="Mapa conceptual",L26="Exposición"),
AND(LEFT(N26,1)&lt;&gt;"M",LEFT(C26,15)&lt;&gt;"Mapa conceptual",L26="Exposición"),
AND(LEFT(C26,8)="Banco de",L26="Generador de actividades"),
AND(C26=L26)
),"OK","KO")</f>
        <v>OK</v>
      </c>
      <c r="S26" s="3" t="str">
        <f>IF(_xlfn.XOR(
AND(LEFT(N26,1)="M",M26="Actividad"),
AND(LEFT(N26,1)="F",M26="Interactivo"),
AND(N26="diaporama",M26="Secuencia de imágenes"),
OR(N26="video",M26="Animación",M26="Video"),
AND(C26=M26)
),"OK","KO")</f>
        <v>OK</v>
      </c>
      <c r="T26" s="3" t="str">
        <f>IF(
AND(L26="Evaluación",C26&lt;&gt;L26),"KO",
IF(AND(L26="Mapa conceptual",C26&lt;&gt;L26),"KO",
IF(AND(N26="M101ap",C26&lt;&gt;"Banco de actividades"),"KO",
"OK")))</f>
        <v>OK</v>
      </c>
      <c r="U26" s="3" t="str">
        <f>IF(
AND(LEFT(N26,1)="M",LEFT(M26,4)&lt;&gt;"Mapa",S26="OK",O26=""),
"KO","OK")</f>
        <v>OK</v>
      </c>
      <c r="V26" s="3" t="str">
        <f>IF(OR(
AND(L26="Evaluación",R26="OK",OR(N26="M4a",N26="M5a")),
AND(LEFT(C26,8)="Banco de",N26="M101ap"),
OR(LEFT(C26,8)&lt;&gt;"Banco de",L26&lt;&gt;"Evaluación")
),"OK","KO")</f>
        <v>OK</v>
      </c>
      <c r="W26" s="3" t="str">
        <f>IF(AND(LEFT(C26,8)="Banco de",K26=0),"OK",
IF(AND(LEFT(C26,8)&lt;&gt;"Banco de",K26&gt;0),"OK","KO"))</f>
        <v>KO</v>
      </c>
      <c r="X26" s="3" t="str">
        <f>IF(J26&lt;&gt;"","OK","KO")</f>
        <v>OK</v>
      </c>
      <c r="Y26" s="3" t="str">
        <f>IF(P26="Si","KO","OK")</f>
        <v>OK</v>
      </c>
      <c r="Z26" s="3" t="str">
        <f>CONCATENATE(
IF(R26&lt;&gt;"OK",CONCATENATE($R$1," / "),""),
IF(S26&lt;&gt;"OK",CONCATENATE($S$1," / "),""),
IF(T26&lt;&gt;"OK",CONCATENATE($T$1," / "),""),
IF(U26&lt;&gt;"OK",CONCATENATE($U$1," / "),""),
IF(V26&lt;&gt;"OK",CONCATENATE($V$1," / "),""),
IF(W26&lt;&gt;"OK",CONCATENATE($W$1," / "),""),
IF(X26&lt;&gt;"OK",CONCATENATE($X$1," / "),""),
IF(Y26&lt;&gt;"OK",$Y$1,"")
)</f>
        <v xml:space="preserve">Tiempo del recurso / </v>
      </c>
    </row>
    <row r="27" spans="1:26" x14ac:dyDescent="0.45">
      <c r="A27" s="3" t="s">
        <v>3105</v>
      </c>
      <c r="B27" s="3" t="s">
        <v>3106</v>
      </c>
      <c r="C27" s="3" t="s">
        <v>67</v>
      </c>
      <c r="D27" s="3" t="s">
        <v>67</v>
      </c>
      <c r="E27" s="3" t="s">
        <v>20</v>
      </c>
      <c r="H27" s="3" t="s">
        <v>21</v>
      </c>
      <c r="I27" s="3">
        <v>495681</v>
      </c>
      <c r="J27" s="3" t="s">
        <v>3179</v>
      </c>
      <c r="K27" s="3">
        <v>20</v>
      </c>
      <c r="L27" s="3" t="s">
        <v>23</v>
      </c>
      <c r="M27" s="3" t="s">
        <v>67</v>
      </c>
      <c r="N27" s="3" t="s">
        <v>227</v>
      </c>
      <c r="P27" s="3" t="s">
        <v>21</v>
      </c>
      <c r="Q27" s="3" t="s">
        <v>3180</v>
      </c>
      <c r="R27" s="3" t="str">
        <f>IF(_xlfn.XOR(
AND(N27="M102ab",L27="Proyecto"),
AND(N27="M101a",L27="Preguntas con respuesta libre"),
AND(LEFT(N27,1)="M",N27&lt;&gt;"M102AB",N27&lt;&gt;"M101a",N27&lt;&gt;"M101ap",L27="Ejercitación"),
AND(LEFT(C27,15)="Mapa conceptual",L27="Exposición"),
AND(LEFT(N27,1)&lt;&gt;"M",LEFT(C27,15)&lt;&gt;"Mapa conceptual",L27="Exposición"),
AND(LEFT(C27,8)="Banco de",L27="Generador de actividades"),
AND(C27=L27)
),"OK","KO")</f>
        <v>OK</v>
      </c>
      <c r="S27" s="3" t="str">
        <f>IF(_xlfn.XOR(
AND(LEFT(N27,1)="M",M27="Actividad"),
AND(LEFT(N27,1)="F",M27="Interactivo"),
AND(N27="diaporama",M27="Secuencia de imágenes"),
OR(N27="video",M27="Animación",M27="Video"),
AND(C27=M27)
),"OK","KO")</f>
        <v>OK</v>
      </c>
      <c r="T27" s="3" t="str">
        <f>IF(
AND(L27="Evaluación",C27&lt;&gt;L27),"KO",
IF(AND(L27="Mapa conceptual",C27&lt;&gt;L27),"KO",
IF(AND(N27="M101ap",C27&lt;&gt;"Banco de actividades"),"KO",
"OK")))</f>
        <v>OK</v>
      </c>
      <c r="U27" s="3" t="str">
        <f>IF(
AND(LEFT(N27,1)="M",LEFT(M27,4)&lt;&gt;"Mapa",S27="OK",O27=""),
"KO","OK")</f>
        <v>OK</v>
      </c>
      <c r="V27" s="3" t="str">
        <f>IF(OR(
AND(L27="Evaluación",R27="OK",OR(N27="M4a",N27="M5a")),
AND(LEFT(C27,8)="Banco de",N27="M101ap"),
OR(LEFT(C27,8)&lt;&gt;"Banco de",L27&lt;&gt;"Evaluación")
),"OK","KO")</f>
        <v>OK</v>
      </c>
      <c r="W27" s="3" t="str">
        <f>IF(AND(LEFT(C27,8)="Banco de",K27=0),"OK",
IF(AND(LEFT(C27,8)&lt;&gt;"Banco de",K27&gt;0),"OK","KO"))</f>
        <v>OK</v>
      </c>
      <c r="X27" s="3" t="str">
        <f>IF(J27&lt;&gt;"","OK","KO")</f>
        <v>OK</v>
      </c>
      <c r="Y27" s="3" t="str">
        <f>IF(P27="Si","KO","OK")</f>
        <v>OK</v>
      </c>
      <c r="Z27" s="3" t="str">
        <f>CONCATENATE(
IF(R27&lt;&gt;"OK",CONCATENATE($R$1," / "),""),
IF(S27&lt;&gt;"OK",CONCATENATE($S$1," / "),""),
IF(T27&lt;&gt;"OK",CONCATENATE($T$1," / "),""),
IF(U27&lt;&gt;"OK",CONCATENATE($U$1," / "),""),
IF(V27&lt;&gt;"OK",CONCATENATE($V$1," / "),""),
IF(W27&lt;&gt;"OK",CONCATENATE($W$1," / "),""),
IF(X27&lt;&gt;"OK",CONCATENATE($X$1," / "),""),
IF(Y27&lt;&gt;"OK",$Y$1,"")
)</f>
        <v/>
      </c>
    </row>
    <row r="28" spans="1:26" x14ac:dyDescent="0.45">
      <c r="A28" s="3" t="s">
        <v>3105</v>
      </c>
      <c r="B28" s="3" t="s">
        <v>3106</v>
      </c>
      <c r="C28" s="3" t="s">
        <v>70</v>
      </c>
      <c r="E28" s="3" t="s">
        <v>20</v>
      </c>
      <c r="H28" s="3" t="s">
        <v>21</v>
      </c>
      <c r="I28" s="3">
        <v>709953</v>
      </c>
      <c r="J28" s="3" t="s">
        <v>3181</v>
      </c>
      <c r="K28" s="3">
        <v>20</v>
      </c>
      <c r="L28" s="3" t="s">
        <v>70</v>
      </c>
      <c r="M28" s="3" t="s">
        <v>35</v>
      </c>
      <c r="N28" s="3" t="s">
        <v>62</v>
      </c>
      <c r="O28" s="3" t="s">
        <v>85</v>
      </c>
      <c r="P28" s="3" t="s">
        <v>21</v>
      </c>
      <c r="Q28" s="3" t="s">
        <v>3182</v>
      </c>
      <c r="R28" s="3" t="str">
        <f>IF(_xlfn.XOR(
AND(N28="M102ab",L28="Proyecto"),
AND(N28="M101a",L28="Preguntas con respuesta libre"),
AND(LEFT(N28,1)="M",N28&lt;&gt;"M102AB",N28&lt;&gt;"M101a",N28&lt;&gt;"M101ap",L28="Ejercitación"),
AND(LEFT(C28,15)="Mapa conceptual",L28="Exposición"),
AND(LEFT(N28,1)&lt;&gt;"M",LEFT(C28,15)&lt;&gt;"Mapa conceptual",L28="Exposición"),
AND(LEFT(C28,8)="Banco de",L28="Generador de actividades"),
AND(C28=L28)
),"OK","KO")</f>
        <v>OK</v>
      </c>
      <c r="S28" s="3" t="str">
        <f>IF(_xlfn.XOR(
AND(LEFT(N28,1)="M",M28="Actividad"),
AND(LEFT(N28,1)="F",M28="Interactivo"),
AND(N28="diaporama",M28="Secuencia de imágenes"),
OR(N28="video",M28="Animación",M28="Video"),
AND(C28=M28)
),"OK","KO")</f>
        <v>OK</v>
      </c>
      <c r="T28" s="3" t="str">
        <f>IF(
AND(L28="Evaluación",C28&lt;&gt;L28),"KO",
IF(AND(L28="Mapa conceptual",C28&lt;&gt;L28),"KO",
IF(AND(N28="M101ap",C28&lt;&gt;"Banco de actividades"),"KO",
"OK")))</f>
        <v>OK</v>
      </c>
      <c r="U28" s="3" t="str">
        <f>IF(
AND(LEFT(N28,1)="M",LEFT(M28,4)&lt;&gt;"Mapa",S28="OK",O28=""),
"KO","OK")</f>
        <v>OK</v>
      </c>
      <c r="V28" s="3" t="str">
        <f>IF(OR(
AND(L28="Evaluación",R28="OK",OR(N28="M4a",N28="M5a")),
AND(LEFT(C28,8)="Banco de",N28="M101ap"),
OR(LEFT(C28,8)&lt;&gt;"Banco de",L28&lt;&gt;"Evaluación")
),"OK","KO")</f>
        <v>OK</v>
      </c>
      <c r="W28" s="3" t="str">
        <f>IF(AND(LEFT(C28,8)="Banco de",K28=0),"OK",
IF(AND(LEFT(C28,8)&lt;&gt;"Banco de",K28&gt;0),"OK","KO"))</f>
        <v>OK</v>
      </c>
      <c r="X28" s="3" t="str">
        <f>IF(J28&lt;&gt;"","OK","KO")</f>
        <v>OK</v>
      </c>
      <c r="Y28" s="3" t="str">
        <f>IF(P28="Si","KO","OK")</f>
        <v>OK</v>
      </c>
      <c r="Z28" s="3" t="str">
        <f>CONCATENATE(
IF(R28&lt;&gt;"OK",CONCATENATE($R$1," / "),""),
IF(S28&lt;&gt;"OK",CONCATENATE($S$1," / "),""),
IF(T28&lt;&gt;"OK",CONCATENATE($T$1," / "),""),
IF(U28&lt;&gt;"OK",CONCATENATE($U$1," / "),""),
IF(V28&lt;&gt;"OK",CONCATENATE($V$1," / "),""),
IF(W28&lt;&gt;"OK",CONCATENATE($W$1," / "),""),
IF(X28&lt;&gt;"OK",CONCATENATE($X$1," / "),""),
IF(Y28&lt;&gt;"OK",$Y$1,"")
)</f>
        <v/>
      </c>
    </row>
    <row r="29" spans="1:26" x14ac:dyDescent="0.45">
      <c r="A29" s="3" t="s">
        <v>231</v>
      </c>
      <c r="B29" s="3" t="s">
        <v>232</v>
      </c>
      <c r="C29" s="3" t="s">
        <v>233</v>
      </c>
      <c r="E29" s="3" t="s">
        <v>20</v>
      </c>
      <c r="H29" s="3" t="s">
        <v>21</v>
      </c>
      <c r="I29" s="3">
        <v>2428384</v>
      </c>
      <c r="J29" s="3" t="s">
        <v>234</v>
      </c>
      <c r="K29" s="3">
        <v>30</v>
      </c>
      <c r="L29" s="3" t="s">
        <v>23</v>
      </c>
      <c r="M29" s="3" t="s">
        <v>29</v>
      </c>
      <c r="N29" s="3" t="s">
        <v>235</v>
      </c>
      <c r="P29" s="3" t="s">
        <v>21</v>
      </c>
      <c r="Q29" s="3" t="s">
        <v>236</v>
      </c>
      <c r="R29" s="3" t="str">
        <f>IF(_xlfn.XOR(
AND(N29="M102ab",L29="Proyecto"),
AND(N29="M101a",L29="Preguntas con respuesta libre"),
AND(LEFT(N29,1)="M",N29&lt;&gt;"M102AB",N29&lt;&gt;"M101a",N29&lt;&gt;"M101ap",L29="Ejercitación"),
AND(LEFT(C29,15)="Mapa conceptual",L29="Exposición"),
AND(LEFT(N29,1)&lt;&gt;"M",LEFT(C29,15)&lt;&gt;"Mapa conceptual",L29="Exposición"),
AND(LEFT(C29,8)="Banco de",L29="Generador de actividades"),
AND(C29=L29)
),"OK","KO")</f>
        <v>OK</v>
      </c>
      <c r="S29" s="3" t="str">
        <f>IF(_xlfn.XOR(
AND(LEFT(N29,1)="M",M29="Actividad"),
AND(LEFT(N29,1)="F",M29="Interactivo"),
AND(N29="diaporama",M29="Secuencia de imágenes"),
OR(N29="video",M29="Animación",M29="Video"),
AND(C29=M29)
),"OK","KO")</f>
        <v>OK</v>
      </c>
      <c r="T29" s="3" t="str">
        <f>IF(
AND(L29="Evaluación",C29&lt;&gt;L29),"KO",
IF(AND(L29="Mapa conceptual",C29&lt;&gt;L29),"KO",
IF(AND(N29="M101ap",C29&lt;&gt;"Banco de actividades"),"KO",
"OK")))</f>
        <v>OK</v>
      </c>
      <c r="U29" s="3" t="str">
        <f>IF(
AND(LEFT(N29,1)="M",LEFT(M29,4)&lt;&gt;"Mapa",S29="OK",O29=""),
"KO","OK")</f>
        <v>OK</v>
      </c>
      <c r="V29" s="3" t="str">
        <f>IF(OR(
AND(L29="Evaluación",R29="OK",OR(N29="M4a",N29="M5a")),
AND(LEFT(C29,8)="Banco de",N29="M101ap"),
OR(LEFT(C29,8)&lt;&gt;"Banco de",L29&lt;&gt;"Evaluación")
),"OK","KO")</f>
        <v>OK</v>
      </c>
      <c r="W29" s="3" t="str">
        <f>IF(AND(LEFT(C29,8)="Banco de",K29=0),"OK",
IF(AND(LEFT(C29,8)&lt;&gt;"Banco de",K29&gt;0),"OK","KO"))</f>
        <v>OK</v>
      </c>
      <c r="X29" s="3" t="str">
        <f>IF(J29&lt;&gt;"","OK","KO")</f>
        <v>OK</v>
      </c>
      <c r="Y29" s="3" t="str">
        <f>IF(P29="Si","KO","OK")</f>
        <v>OK</v>
      </c>
      <c r="Z29" s="3" t="str">
        <f>CONCATENATE(
IF(R29&lt;&gt;"OK",CONCATENATE($R$1," / "),""),
IF(S29&lt;&gt;"OK",CONCATENATE($S$1," / "),""),
IF(T29&lt;&gt;"OK",CONCATENATE($T$1," / "),""),
IF(U29&lt;&gt;"OK",CONCATENATE($U$1," / "),""),
IF(V29&lt;&gt;"OK",CONCATENATE($V$1," / "),""),
IF(W29&lt;&gt;"OK",CONCATENATE($W$1," / "),""),
IF(X29&lt;&gt;"OK",CONCATENATE($X$1," / "),""),
IF(Y29&lt;&gt;"OK",$Y$1,"")
)</f>
        <v/>
      </c>
    </row>
    <row r="30" spans="1:26" x14ac:dyDescent="0.45">
      <c r="A30" s="3" t="s">
        <v>231</v>
      </c>
      <c r="B30" s="3" t="s">
        <v>232</v>
      </c>
      <c r="C30" s="3" t="s">
        <v>237</v>
      </c>
      <c r="E30" s="3" t="s">
        <v>20</v>
      </c>
      <c r="H30" s="3" t="s">
        <v>21</v>
      </c>
      <c r="I30" s="3">
        <v>2001005</v>
      </c>
      <c r="J30" s="3" t="s">
        <v>238</v>
      </c>
      <c r="K30" s="3">
        <v>15</v>
      </c>
      <c r="L30" s="3" t="s">
        <v>80</v>
      </c>
      <c r="M30" s="3" t="s">
        <v>35</v>
      </c>
      <c r="N30" s="3" t="s">
        <v>81</v>
      </c>
      <c r="O30" s="3" t="s">
        <v>37</v>
      </c>
      <c r="P30" s="3" t="s">
        <v>21</v>
      </c>
      <c r="Q30" s="3" t="s">
        <v>239</v>
      </c>
      <c r="R30" s="3" t="str">
        <f>IF(_xlfn.XOR(
AND(N30="M102ab",L30="Proyecto"),
AND(N30="M101a",L30="Preguntas con respuesta libre"),
AND(LEFT(N30,1)="M",N30&lt;&gt;"M102AB",N30&lt;&gt;"M101a",N30&lt;&gt;"M101ap",L30="Ejercitación"),
AND(LEFT(C30,15)="Mapa conceptual",L30="Exposición"),
AND(LEFT(N30,1)&lt;&gt;"M",LEFT(C30,15)&lt;&gt;"Mapa conceptual",L30="Exposición"),
AND(LEFT(C30,8)="Banco de",L30="Generador de actividades"),
AND(C30=L30)
),"OK","KO")</f>
        <v>OK</v>
      </c>
      <c r="S30" s="3" t="str">
        <f>IF(_xlfn.XOR(
AND(LEFT(N30,1)="M",M30="Actividad"),
AND(LEFT(N30,1)="F",M30="Interactivo"),
AND(N30="diaporama",M30="Secuencia de imágenes"),
OR(N30="video",M30="Animación",M30="Video"),
AND(C30=M30)
),"OK","KO")</f>
        <v>OK</v>
      </c>
      <c r="T30" s="3" t="str">
        <f>IF(
AND(L30="Evaluación",C30&lt;&gt;L30),"KO",
IF(AND(L30="Mapa conceptual",C30&lt;&gt;L30),"KO",
IF(AND(N30="M101ap",C30&lt;&gt;"Banco de actividades"),"KO",
"OK")))</f>
        <v>OK</v>
      </c>
      <c r="U30" s="3" t="str">
        <f>IF(
AND(LEFT(N30,1)="M",LEFT(M30,4)&lt;&gt;"Mapa",S30="OK",O30=""),
"KO","OK")</f>
        <v>OK</v>
      </c>
      <c r="V30" s="3" t="str">
        <f>IF(OR(
AND(L30="Evaluación",R30="OK",OR(N30="M4a",N30="M5a")),
AND(LEFT(C30,8)="Banco de",N30="M101ap"),
OR(LEFT(C30,8)&lt;&gt;"Banco de",L30&lt;&gt;"Evaluación")
),"OK","KO")</f>
        <v>OK</v>
      </c>
      <c r="W30" s="3" t="str">
        <f>IF(AND(LEFT(C30,8)="Banco de",K30=0),"OK",
IF(AND(LEFT(C30,8)&lt;&gt;"Banco de",K30&gt;0),"OK","KO"))</f>
        <v>OK</v>
      </c>
      <c r="X30" s="3" t="str">
        <f>IF(J30&lt;&gt;"","OK","KO")</f>
        <v>OK</v>
      </c>
      <c r="Y30" s="3" t="str">
        <f>IF(P30="Si","KO","OK")</f>
        <v>OK</v>
      </c>
      <c r="Z30" s="3" t="str">
        <f>CONCATENATE(
IF(R30&lt;&gt;"OK",CONCATENATE($R$1," / "),""),
IF(S30&lt;&gt;"OK",CONCATENATE($S$1," / "),""),
IF(T30&lt;&gt;"OK",CONCATENATE($T$1," / "),""),
IF(U30&lt;&gt;"OK",CONCATENATE($U$1," / "),""),
IF(V30&lt;&gt;"OK",CONCATENATE($V$1," / "),""),
IF(W30&lt;&gt;"OK",CONCATENATE($W$1," / "),""),
IF(X30&lt;&gt;"OK",CONCATENATE($X$1," / "),""),
IF(Y30&lt;&gt;"OK",$Y$1,"")
)</f>
        <v/>
      </c>
    </row>
    <row r="31" spans="1:26" x14ac:dyDescent="0.45">
      <c r="A31" s="3" t="s">
        <v>231</v>
      </c>
      <c r="B31" s="3" t="s">
        <v>232</v>
      </c>
      <c r="C31" s="3" t="s">
        <v>240</v>
      </c>
      <c r="E31" s="3" t="s">
        <v>20</v>
      </c>
      <c r="H31" s="3" t="s">
        <v>21</v>
      </c>
      <c r="I31" s="3">
        <v>1083303</v>
      </c>
      <c r="J31" s="3" t="s">
        <v>241</v>
      </c>
      <c r="K31" s="3">
        <v>20</v>
      </c>
      <c r="L31" s="3" t="s">
        <v>23</v>
      </c>
      <c r="M31" s="3" t="s">
        <v>24</v>
      </c>
      <c r="N31" s="3" t="s">
        <v>25</v>
      </c>
      <c r="P31" s="3" t="s">
        <v>21</v>
      </c>
      <c r="Q31" s="3" t="s">
        <v>242</v>
      </c>
      <c r="R31" s="3" t="str">
        <f>IF(_xlfn.XOR(
AND(N31="M102ab",L31="Proyecto"),
AND(N31="M101a",L31="Preguntas con respuesta libre"),
AND(LEFT(N31,1)="M",N31&lt;&gt;"M102AB",N31&lt;&gt;"M101a",N31&lt;&gt;"M101ap",L31="Ejercitación"),
AND(LEFT(C31,15)="Mapa conceptual",L31="Exposición"),
AND(LEFT(N31,1)&lt;&gt;"M",LEFT(C31,15)&lt;&gt;"Mapa conceptual",L31="Exposición"),
AND(LEFT(C31,8)="Banco de",L31="Generador de actividades"),
AND(C31=L31)
),"OK","KO")</f>
        <v>OK</v>
      </c>
      <c r="S31" s="3" t="str">
        <f>IF(_xlfn.XOR(
AND(LEFT(N31,1)="M",M31="Actividad"),
AND(LEFT(N31,1)="F",M31="Interactivo"),
AND(N31="diaporama",M31="Secuencia de imágenes"),
OR(N31="video",M31="Animación",M31="Video"),
AND(C31=M31)
),"OK","KO")</f>
        <v>OK</v>
      </c>
      <c r="T31" s="3" t="str">
        <f>IF(
AND(L31="Evaluación",C31&lt;&gt;L31),"KO",
IF(AND(L31="Mapa conceptual",C31&lt;&gt;L31),"KO",
IF(AND(N31="M101ap",C31&lt;&gt;"Banco de actividades"),"KO",
"OK")))</f>
        <v>OK</v>
      </c>
      <c r="U31" s="3" t="str">
        <f>IF(
AND(LEFT(N31,1)="M",LEFT(M31,4)&lt;&gt;"Mapa",S31="OK",O31=""),
"KO","OK")</f>
        <v>OK</v>
      </c>
      <c r="V31" s="3" t="str">
        <f>IF(OR(
AND(L31="Evaluación",R31="OK",OR(N31="M4a",N31="M5a")),
AND(LEFT(C31,8)="Banco de",N31="M101ap"),
OR(LEFT(C31,8)&lt;&gt;"Banco de",L31&lt;&gt;"Evaluación")
),"OK","KO")</f>
        <v>OK</v>
      </c>
      <c r="W31" s="3" t="str">
        <f>IF(AND(LEFT(C31,8)="Banco de",K31=0),"OK",
IF(AND(LEFT(C31,8)&lt;&gt;"Banco de",K31&gt;0),"OK","KO"))</f>
        <v>OK</v>
      </c>
      <c r="X31" s="3" t="str">
        <f>IF(J31&lt;&gt;"","OK","KO")</f>
        <v>OK</v>
      </c>
      <c r="Y31" s="3" t="str">
        <f>IF(P31="Si","KO","OK")</f>
        <v>OK</v>
      </c>
      <c r="Z31" s="3" t="str">
        <f>CONCATENATE(
IF(R31&lt;&gt;"OK",CONCATENATE($R$1," / "),""),
IF(S31&lt;&gt;"OK",CONCATENATE($S$1," / "),""),
IF(T31&lt;&gt;"OK",CONCATENATE($T$1," / "),""),
IF(U31&lt;&gt;"OK",CONCATENATE($U$1," / "),""),
IF(V31&lt;&gt;"OK",CONCATENATE($V$1," / "),""),
IF(W31&lt;&gt;"OK",CONCATENATE($W$1," / "),""),
IF(X31&lt;&gt;"OK",CONCATENATE($X$1," / "),""),
IF(Y31&lt;&gt;"OK",$Y$1,"")
)</f>
        <v/>
      </c>
    </row>
    <row r="32" spans="1:26" x14ac:dyDescent="0.45">
      <c r="A32" s="3" t="s">
        <v>231</v>
      </c>
      <c r="B32" s="3" t="s">
        <v>232</v>
      </c>
      <c r="C32" s="3" t="s">
        <v>243</v>
      </c>
      <c r="E32" s="3" t="s">
        <v>20</v>
      </c>
      <c r="H32" s="3" t="s">
        <v>21</v>
      </c>
      <c r="I32" s="3">
        <v>1338522</v>
      </c>
      <c r="J32" s="3" t="s">
        <v>244</v>
      </c>
      <c r="K32" s="3">
        <v>5</v>
      </c>
      <c r="L32" s="3" t="s">
        <v>34</v>
      </c>
      <c r="M32" s="3" t="s">
        <v>35</v>
      </c>
      <c r="N32" s="3" t="s">
        <v>45</v>
      </c>
      <c r="O32" s="3" t="s">
        <v>85</v>
      </c>
      <c r="P32" s="3" t="s">
        <v>21</v>
      </c>
      <c r="Q32" s="3" t="s">
        <v>245</v>
      </c>
      <c r="R32" s="3" t="str">
        <f>IF(_xlfn.XOR(
AND(N32="M102ab",L32="Proyecto"),
AND(N32="M101a",L32="Preguntas con respuesta libre"),
AND(LEFT(N32,1)="M",N32&lt;&gt;"M102AB",N32&lt;&gt;"M101a",N32&lt;&gt;"M101ap",L32="Ejercitación"),
AND(LEFT(C32,15)="Mapa conceptual",L32="Exposición"),
AND(LEFT(N32,1)&lt;&gt;"M",LEFT(C32,15)&lt;&gt;"Mapa conceptual",L32="Exposición"),
AND(LEFT(C32,8)="Banco de",L32="Generador de actividades"),
AND(C32=L32)
),"OK","KO")</f>
        <v>OK</v>
      </c>
      <c r="S32" s="3" t="str">
        <f>IF(_xlfn.XOR(
AND(LEFT(N32,1)="M",M32="Actividad"),
AND(LEFT(N32,1)="F",M32="Interactivo"),
AND(N32="diaporama",M32="Secuencia de imágenes"),
OR(N32="video",M32="Animación",M32="Video"),
AND(C32=M32)
),"OK","KO")</f>
        <v>OK</v>
      </c>
      <c r="T32" s="3" t="str">
        <f>IF(
AND(L32="Evaluación",C32&lt;&gt;L32),"KO",
IF(AND(L32="Mapa conceptual",C32&lt;&gt;L32),"KO",
IF(AND(N32="M101ap",C32&lt;&gt;"Banco de actividades"),"KO",
"OK")))</f>
        <v>OK</v>
      </c>
      <c r="U32" s="3" t="str">
        <f>IF(
AND(LEFT(N32,1)="M",LEFT(M32,4)&lt;&gt;"Mapa",S32="OK",O32=""),
"KO","OK")</f>
        <v>OK</v>
      </c>
      <c r="V32" s="3" t="str">
        <f>IF(OR(
AND(L32="Evaluación",R32="OK",OR(N32="M4a",N32="M5a")),
AND(LEFT(C32,8)="Banco de",N32="M101ap"),
OR(LEFT(C32,8)&lt;&gt;"Banco de",L32&lt;&gt;"Evaluación")
),"OK","KO")</f>
        <v>OK</v>
      </c>
      <c r="W32" s="3" t="str">
        <f>IF(AND(LEFT(C32,8)="Banco de",K32=0),"OK",
IF(AND(LEFT(C32,8)&lt;&gt;"Banco de",K32&gt;0),"OK","KO"))</f>
        <v>OK</v>
      </c>
      <c r="X32" s="3" t="str">
        <f>IF(J32&lt;&gt;"","OK","KO")</f>
        <v>OK</v>
      </c>
      <c r="Y32" s="3" t="str">
        <f>IF(P32="Si","KO","OK")</f>
        <v>OK</v>
      </c>
      <c r="Z32" s="3" t="str">
        <f>CONCATENATE(
IF(R32&lt;&gt;"OK",CONCATENATE($R$1," / "),""),
IF(S32&lt;&gt;"OK",CONCATENATE($S$1," / "),""),
IF(T32&lt;&gt;"OK",CONCATENATE($T$1," / "),""),
IF(U32&lt;&gt;"OK",CONCATENATE($U$1," / "),""),
IF(V32&lt;&gt;"OK",CONCATENATE($V$1," / "),""),
IF(W32&lt;&gt;"OK",CONCATENATE($W$1," / "),""),
IF(X32&lt;&gt;"OK",CONCATENATE($X$1," / "),""),
IF(Y32&lt;&gt;"OK",$Y$1,"")
)</f>
        <v/>
      </c>
    </row>
    <row r="33" spans="1:26" x14ac:dyDescent="0.45">
      <c r="A33" s="3" t="s">
        <v>231</v>
      </c>
      <c r="B33" s="3" t="s">
        <v>232</v>
      </c>
      <c r="C33" s="3" t="s">
        <v>246</v>
      </c>
      <c r="E33" s="3" t="s">
        <v>20</v>
      </c>
      <c r="H33" s="3" t="s">
        <v>21</v>
      </c>
      <c r="I33" s="3">
        <v>1376855</v>
      </c>
      <c r="J33" s="3" t="s">
        <v>247</v>
      </c>
      <c r="K33" s="3">
        <v>5</v>
      </c>
      <c r="L33" s="3" t="s">
        <v>34</v>
      </c>
      <c r="M33" s="3" t="s">
        <v>35</v>
      </c>
      <c r="N33" s="3" t="s">
        <v>213</v>
      </c>
      <c r="O33" s="3" t="s">
        <v>37</v>
      </c>
      <c r="P33" s="3" t="s">
        <v>21</v>
      </c>
      <c r="Q33" s="3" t="s">
        <v>248</v>
      </c>
      <c r="R33" s="3" t="str">
        <f>IF(_xlfn.XOR(
AND(N33="M102ab",L33="Proyecto"),
AND(N33="M101a",L33="Preguntas con respuesta libre"),
AND(LEFT(N33,1)="M",N33&lt;&gt;"M102AB",N33&lt;&gt;"M101a",N33&lt;&gt;"M101ap",L33="Ejercitación"),
AND(LEFT(C33,15)="Mapa conceptual",L33="Exposición"),
AND(LEFT(N33,1)&lt;&gt;"M",LEFT(C33,15)&lt;&gt;"Mapa conceptual",L33="Exposición"),
AND(LEFT(C33,8)="Banco de",L33="Generador de actividades"),
AND(C33=L33)
),"OK","KO")</f>
        <v>OK</v>
      </c>
      <c r="S33" s="3" t="str">
        <f>IF(_xlfn.XOR(
AND(LEFT(N33,1)="M",M33="Actividad"),
AND(LEFT(N33,1)="F",M33="Interactivo"),
AND(N33="diaporama",M33="Secuencia de imágenes"),
OR(N33="video",M33="Animación",M33="Video"),
AND(C33=M33)
),"OK","KO")</f>
        <v>OK</v>
      </c>
      <c r="T33" s="3" t="str">
        <f>IF(
AND(L33="Evaluación",C33&lt;&gt;L33),"KO",
IF(AND(L33="Mapa conceptual",C33&lt;&gt;L33),"KO",
IF(AND(N33="M101ap",C33&lt;&gt;"Banco de actividades"),"KO",
"OK")))</f>
        <v>OK</v>
      </c>
      <c r="U33" s="3" t="str">
        <f>IF(
AND(LEFT(N33,1)="M",LEFT(M33,4)&lt;&gt;"Mapa",S33="OK",O33=""),
"KO","OK")</f>
        <v>OK</v>
      </c>
      <c r="V33" s="3" t="str">
        <f>IF(OR(
AND(L33="Evaluación",R33="OK",OR(N33="M4a",N33="M5a")),
AND(LEFT(C33,8)="Banco de",N33="M101ap"),
OR(LEFT(C33,8)&lt;&gt;"Banco de",L33&lt;&gt;"Evaluación")
),"OK","KO")</f>
        <v>OK</v>
      </c>
      <c r="W33" s="3" t="str">
        <f>IF(AND(LEFT(C33,8)="Banco de",K33=0),"OK",
IF(AND(LEFT(C33,8)&lt;&gt;"Banco de",K33&gt;0),"OK","KO"))</f>
        <v>OK</v>
      </c>
      <c r="X33" s="3" t="str">
        <f>IF(J33&lt;&gt;"","OK","KO")</f>
        <v>OK</v>
      </c>
      <c r="Y33" s="3" t="str">
        <f>IF(P33="Si","KO","OK")</f>
        <v>OK</v>
      </c>
      <c r="Z33" s="3" t="str">
        <f>CONCATENATE(
IF(R33&lt;&gt;"OK",CONCATENATE($R$1," / "),""),
IF(S33&lt;&gt;"OK",CONCATENATE($S$1," / "),""),
IF(T33&lt;&gt;"OK",CONCATENATE($T$1," / "),""),
IF(U33&lt;&gt;"OK",CONCATENATE($U$1," / "),""),
IF(V33&lt;&gt;"OK",CONCATENATE($V$1," / "),""),
IF(W33&lt;&gt;"OK",CONCATENATE($W$1," / "),""),
IF(X33&lt;&gt;"OK",CONCATENATE($X$1," / "),""),
IF(Y33&lt;&gt;"OK",$Y$1,"")
)</f>
        <v/>
      </c>
    </row>
    <row r="34" spans="1:26" x14ac:dyDescent="0.45">
      <c r="A34" s="3" t="s">
        <v>231</v>
      </c>
      <c r="B34" s="3" t="s">
        <v>232</v>
      </c>
      <c r="C34" s="3" t="s">
        <v>249</v>
      </c>
      <c r="E34" s="3" t="s">
        <v>20</v>
      </c>
      <c r="H34" s="3" t="s">
        <v>21</v>
      </c>
      <c r="I34" s="3">
        <v>2002110</v>
      </c>
      <c r="J34" s="3" t="s">
        <v>250</v>
      </c>
      <c r="K34" s="3">
        <v>25</v>
      </c>
      <c r="L34" s="3" t="s">
        <v>80</v>
      </c>
      <c r="M34" s="3" t="s">
        <v>35</v>
      </c>
      <c r="N34" s="3" t="s">
        <v>81</v>
      </c>
      <c r="O34" s="3" t="s">
        <v>37</v>
      </c>
      <c r="P34" s="3" t="s">
        <v>21</v>
      </c>
      <c r="Q34" s="3" t="s">
        <v>251</v>
      </c>
      <c r="R34" s="3" t="str">
        <f>IF(_xlfn.XOR(
AND(N34="M102ab",L34="Proyecto"),
AND(N34="M101a",L34="Preguntas con respuesta libre"),
AND(LEFT(N34,1)="M",N34&lt;&gt;"M102AB",N34&lt;&gt;"M101a",N34&lt;&gt;"M101ap",L34="Ejercitación"),
AND(LEFT(C34,15)="Mapa conceptual",L34="Exposición"),
AND(LEFT(N34,1)&lt;&gt;"M",LEFT(C34,15)&lt;&gt;"Mapa conceptual",L34="Exposición"),
AND(LEFT(C34,8)="Banco de",L34="Generador de actividades"),
AND(C34=L34)
),"OK","KO")</f>
        <v>OK</v>
      </c>
      <c r="S34" s="3" t="str">
        <f>IF(_xlfn.XOR(
AND(LEFT(N34,1)="M",M34="Actividad"),
AND(LEFT(N34,1)="F",M34="Interactivo"),
AND(N34="diaporama",M34="Secuencia de imágenes"),
OR(N34="video",M34="Animación",M34="Video"),
AND(C34=M34)
),"OK","KO")</f>
        <v>OK</v>
      </c>
      <c r="T34" s="3" t="str">
        <f>IF(
AND(L34="Evaluación",C34&lt;&gt;L34),"KO",
IF(AND(L34="Mapa conceptual",C34&lt;&gt;L34),"KO",
IF(AND(N34="M101ap",C34&lt;&gt;"Banco de actividades"),"KO",
"OK")))</f>
        <v>OK</v>
      </c>
      <c r="U34" s="3" t="str">
        <f>IF(
AND(LEFT(N34,1)="M",LEFT(M34,4)&lt;&gt;"Mapa",S34="OK",O34=""),
"KO","OK")</f>
        <v>OK</v>
      </c>
      <c r="V34" s="3" t="str">
        <f>IF(OR(
AND(L34="Evaluación",R34="OK",OR(N34="M4a",N34="M5a")),
AND(LEFT(C34,8)="Banco de",N34="M101ap"),
OR(LEFT(C34,8)&lt;&gt;"Banco de",L34&lt;&gt;"Evaluación")
),"OK","KO")</f>
        <v>OK</v>
      </c>
      <c r="W34" s="3" t="str">
        <f>IF(AND(LEFT(C34,8)="Banco de",K34=0),"OK",
IF(AND(LEFT(C34,8)&lt;&gt;"Banco de",K34&gt;0),"OK","KO"))</f>
        <v>OK</v>
      </c>
      <c r="X34" s="3" t="str">
        <f>IF(J34&lt;&gt;"","OK","KO")</f>
        <v>OK</v>
      </c>
      <c r="Y34" s="3" t="str">
        <f>IF(P34="Si","KO","OK")</f>
        <v>OK</v>
      </c>
      <c r="Z34" s="3" t="str">
        <f>CONCATENATE(
IF(R34&lt;&gt;"OK",CONCATENATE($R$1," / "),""),
IF(S34&lt;&gt;"OK",CONCATENATE($S$1," / "),""),
IF(T34&lt;&gt;"OK",CONCATENATE($T$1," / "),""),
IF(U34&lt;&gt;"OK",CONCATENATE($U$1," / "),""),
IF(V34&lt;&gt;"OK",CONCATENATE($V$1," / "),""),
IF(W34&lt;&gt;"OK",CONCATENATE($W$1," / "),""),
IF(X34&lt;&gt;"OK",CONCATENATE($X$1," / "),""),
IF(Y34&lt;&gt;"OK",$Y$1,"")
)</f>
        <v/>
      </c>
    </row>
    <row r="35" spans="1:26" x14ac:dyDescent="0.45">
      <c r="A35" s="3" t="s">
        <v>231</v>
      </c>
      <c r="B35" s="3" t="s">
        <v>232</v>
      </c>
      <c r="C35" s="3" t="s">
        <v>252</v>
      </c>
      <c r="E35" s="3" t="s">
        <v>20</v>
      </c>
      <c r="H35" s="3" t="s">
        <v>21</v>
      </c>
      <c r="I35" s="3">
        <v>1296987</v>
      </c>
      <c r="J35" s="3" t="s">
        <v>253</v>
      </c>
      <c r="K35" s="3">
        <v>20</v>
      </c>
      <c r="L35" s="3" t="s">
        <v>23</v>
      </c>
      <c r="M35" s="3" t="s">
        <v>24</v>
      </c>
      <c r="N35" s="3" t="s">
        <v>25</v>
      </c>
      <c r="P35" s="3" t="s">
        <v>21</v>
      </c>
      <c r="Q35" s="3" t="s">
        <v>254</v>
      </c>
      <c r="R35" s="3" t="str">
        <f>IF(_xlfn.XOR(
AND(N35="M102ab",L35="Proyecto"),
AND(N35="M101a",L35="Preguntas con respuesta libre"),
AND(LEFT(N35,1)="M",N35&lt;&gt;"M102AB",N35&lt;&gt;"M101a",N35&lt;&gt;"M101ap",L35="Ejercitación"),
AND(LEFT(C35,15)="Mapa conceptual",L35="Exposición"),
AND(LEFT(N35,1)&lt;&gt;"M",LEFT(C35,15)&lt;&gt;"Mapa conceptual",L35="Exposición"),
AND(LEFT(C35,8)="Banco de",L35="Generador de actividades"),
AND(C35=L35)
),"OK","KO")</f>
        <v>OK</v>
      </c>
      <c r="S35" s="3" t="str">
        <f>IF(_xlfn.XOR(
AND(LEFT(N35,1)="M",M35="Actividad"),
AND(LEFT(N35,1)="F",M35="Interactivo"),
AND(N35="diaporama",M35="Secuencia de imágenes"),
OR(N35="video",M35="Animación",M35="Video"),
AND(C35=M35)
),"OK","KO")</f>
        <v>OK</v>
      </c>
      <c r="T35" s="3" t="str">
        <f>IF(
AND(L35="Evaluación",C35&lt;&gt;L35),"KO",
IF(AND(L35="Mapa conceptual",C35&lt;&gt;L35),"KO",
IF(AND(N35="M101ap",C35&lt;&gt;"Banco de actividades"),"KO",
"OK")))</f>
        <v>OK</v>
      </c>
      <c r="U35" s="3" t="str">
        <f>IF(
AND(LEFT(N35,1)="M",LEFT(M35,4)&lt;&gt;"Mapa",S35="OK",O35=""),
"KO","OK")</f>
        <v>OK</v>
      </c>
      <c r="V35" s="3" t="str">
        <f>IF(OR(
AND(L35="Evaluación",R35="OK",OR(N35="M4a",N35="M5a")),
AND(LEFT(C35,8)="Banco de",N35="M101ap"),
OR(LEFT(C35,8)&lt;&gt;"Banco de",L35&lt;&gt;"Evaluación")
),"OK","KO")</f>
        <v>OK</v>
      </c>
      <c r="W35" s="3" t="str">
        <f>IF(AND(LEFT(C35,8)="Banco de",K35=0),"OK",
IF(AND(LEFT(C35,8)&lt;&gt;"Banco de",K35&gt;0),"OK","KO"))</f>
        <v>OK</v>
      </c>
      <c r="X35" s="3" t="str">
        <f>IF(J35&lt;&gt;"","OK","KO")</f>
        <v>OK</v>
      </c>
      <c r="Y35" s="3" t="str">
        <f>IF(P35="Si","KO","OK")</f>
        <v>OK</v>
      </c>
      <c r="Z35" s="3" t="str">
        <f>CONCATENATE(
IF(R35&lt;&gt;"OK",CONCATENATE($R$1," / "),""),
IF(S35&lt;&gt;"OK",CONCATENATE($S$1," / "),""),
IF(T35&lt;&gt;"OK",CONCATENATE($T$1," / "),""),
IF(U35&lt;&gt;"OK",CONCATENATE($U$1," / "),""),
IF(V35&lt;&gt;"OK",CONCATENATE($V$1," / "),""),
IF(W35&lt;&gt;"OK",CONCATENATE($W$1," / "),""),
IF(X35&lt;&gt;"OK",CONCATENATE($X$1," / "),""),
IF(Y35&lt;&gt;"OK",$Y$1,"")
)</f>
        <v/>
      </c>
    </row>
    <row r="36" spans="1:26" x14ac:dyDescent="0.45">
      <c r="A36" s="3" t="s">
        <v>231</v>
      </c>
      <c r="B36" s="3" t="s">
        <v>232</v>
      </c>
      <c r="C36" s="3" t="s">
        <v>255</v>
      </c>
      <c r="E36" s="3" t="s">
        <v>20</v>
      </c>
      <c r="H36" s="3" t="s">
        <v>21</v>
      </c>
      <c r="I36" s="3">
        <v>1417601</v>
      </c>
      <c r="J36" s="3" t="s">
        <v>256</v>
      </c>
      <c r="K36" s="3">
        <v>15</v>
      </c>
      <c r="L36" s="3" t="s">
        <v>34</v>
      </c>
      <c r="M36" s="3" t="s">
        <v>35</v>
      </c>
      <c r="N36" s="3" t="s">
        <v>190</v>
      </c>
      <c r="O36" s="3" t="s">
        <v>85</v>
      </c>
      <c r="P36" s="3" t="s">
        <v>21</v>
      </c>
      <c r="Q36" s="3" t="s">
        <v>257</v>
      </c>
      <c r="R36" s="3" t="str">
        <f>IF(_xlfn.XOR(
AND(N36="M102ab",L36="Proyecto"),
AND(N36="M101a",L36="Preguntas con respuesta libre"),
AND(LEFT(N36,1)="M",N36&lt;&gt;"M102AB",N36&lt;&gt;"M101a",N36&lt;&gt;"M101ap",L36="Ejercitación"),
AND(LEFT(C36,15)="Mapa conceptual",L36="Exposición"),
AND(LEFT(N36,1)&lt;&gt;"M",LEFT(C36,15)&lt;&gt;"Mapa conceptual",L36="Exposición"),
AND(LEFT(C36,8)="Banco de",L36="Generador de actividades"),
AND(C36=L36)
),"OK","KO")</f>
        <v>OK</v>
      </c>
      <c r="S36" s="3" t="str">
        <f>IF(_xlfn.XOR(
AND(LEFT(N36,1)="M",M36="Actividad"),
AND(LEFT(N36,1)="F",M36="Interactivo"),
AND(N36="diaporama",M36="Secuencia de imágenes"),
OR(N36="video",M36="Animación",M36="Video"),
AND(C36=M36)
),"OK","KO")</f>
        <v>OK</v>
      </c>
      <c r="T36" s="3" t="str">
        <f>IF(
AND(L36="Evaluación",C36&lt;&gt;L36),"KO",
IF(AND(L36="Mapa conceptual",C36&lt;&gt;L36),"KO",
IF(AND(N36="M101ap",C36&lt;&gt;"Banco de actividades"),"KO",
"OK")))</f>
        <v>OK</v>
      </c>
      <c r="U36" s="3" t="str">
        <f>IF(
AND(LEFT(N36,1)="M",LEFT(M36,4)&lt;&gt;"Mapa",S36="OK",O36=""),
"KO","OK")</f>
        <v>OK</v>
      </c>
      <c r="V36" s="3" t="str">
        <f>IF(OR(
AND(L36="Evaluación",R36="OK",OR(N36="M4a",N36="M5a")),
AND(LEFT(C36,8)="Banco de",N36="M101ap"),
OR(LEFT(C36,8)&lt;&gt;"Banco de",L36&lt;&gt;"Evaluación")
),"OK","KO")</f>
        <v>OK</v>
      </c>
      <c r="W36" s="3" t="str">
        <f>IF(AND(LEFT(C36,8)="Banco de",K36=0),"OK",
IF(AND(LEFT(C36,8)&lt;&gt;"Banco de",K36&gt;0),"OK","KO"))</f>
        <v>OK</v>
      </c>
      <c r="X36" s="3" t="str">
        <f>IF(J36&lt;&gt;"","OK","KO")</f>
        <v>OK</v>
      </c>
      <c r="Y36" s="3" t="str">
        <f>IF(P36="Si","KO","OK")</f>
        <v>OK</v>
      </c>
      <c r="Z36" s="3" t="str">
        <f>CONCATENATE(
IF(R36&lt;&gt;"OK",CONCATENATE($R$1," / "),""),
IF(S36&lt;&gt;"OK",CONCATENATE($S$1," / "),""),
IF(T36&lt;&gt;"OK",CONCATENATE($T$1," / "),""),
IF(U36&lt;&gt;"OK",CONCATENATE($U$1," / "),""),
IF(V36&lt;&gt;"OK",CONCATENATE($V$1," / "),""),
IF(W36&lt;&gt;"OK",CONCATENATE($W$1," / "),""),
IF(X36&lt;&gt;"OK",CONCATENATE($X$1," / "),""),
IF(Y36&lt;&gt;"OK",$Y$1,"")
)</f>
        <v/>
      </c>
    </row>
    <row r="37" spans="1:26" x14ac:dyDescent="0.45">
      <c r="A37" s="3" t="s">
        <v>231</v>
      </c>
      <c r="B37" s="3" t="s">
        <v>232</v>
      </c>
      <c r="C37" s="3" t="s">
        <v>258</v>
      </c>
      <c r="E37" s="3" t="s">
        <v>20</v>
      </c>
      <c r="H37" s="3" t="s">
        <v>21</v>
      </c>
      <c r="I37" s="3">
        <v>2000887</v>
      </c>
      <c r="J37" s="3" t="s">
        <v>259</v>
      </c>
      <c r="K37" s="3">
        <v>20</v>
      </c>
      <c r="L37" s="3" t="s">
        <v>80</v>
      </c>
      <c r="M37" s="3" t="s">
        <v>35</v>
      </c>
      <c r="N37" s="3" t="s">
        <v>81</v>
      </c>
      <c r="O37" s="3" t="s">
        <v>37</v>
      </c>
      <c r="P37" s="3" t="s">
        <v>21</v>
      </c>
      <c r="Q37" s="3" t="s">
        <v>260</v>
      </c>
      <c r="R37" s="3" t="str">
        <f>IF(_xlfn.XOR(
AND(N37="M102ab",L37="Proyecto"),
AND(N37="M101a",L37="Preguntas con respuesta libre"),
AND(LEFT(N37,1)="M",N37&lt;&gt;"M102AB",N37&lt;&gt;"M101a",N37&lt;&gt;"M101ap",L37="Ejercitación"),
AND(LEFT(C37,15)="Mapa conceptual",L37="Exposición"),
AND(LEFT(N37,1)&lt;&gt;"M",LEFT(C37,15)&lt;&gt;"Mapa conceptual",L37="Exposición"),
AND(LEFT(C37,8)="Banco de",L37="Generador de actividades"),
AND(C37=L37)
),"OK","KO")</f>
        <v>OK</v>
      </c>
      <c r="S37" s="3" t="str">
        <f>IF(_xlfn.XOR(
AND(LEFT(N37,1)="M",M37="Actividad"),
AND(LEFT(N37,1)="F",M37="Interactivo"),
AND(N37="diaporama",M37="Secuencia de imágenes"),
OR(N37="video",M37="Animación",M37="Video"),
AND(C37=M37)
),"OK","KO")</f>
        <v>OK</v>
      </c>
      <c r="T37" s="3" t="str">
        <f>IF(
AND(L37="Evaluación",C37&lt;&gt;L37),"KO",
IF(AND(L37="Mapa conceptual",C37&lt;&gt;L37),"KO",
IF(AND(N37="M101ap",C37&lt;&gt;"Banco de actividades"),"KO",
"OK")))</f>
        <v>OK</v>
      </c>
      <c r="U37" s="3" t="str">
        <f>IF(
AND(LEFT(N37,1)="M",LEFT(M37,4)&lt;&gt;"Mapa",S37="OK",O37=""),
"KO","OK")</f>
        <v>OK</v>
      </c>
      <c r="V37" s="3" t="str">
        <f>IF(OR(
AND(L37="Evaluación",R37="OK",OR(N37="M4a",N37="M5a")),
AND(LEFT(C37,8)="Banco de",N37="M101ap"),
OR(LEFT(C37,8)&lt;&gt;"Banco de",L37&lt;&gt;"Evaluación")
),"OK","KO")</f>
        <v>OK</v>
      </c>
      <c r="W37" s="3" t="str">
        <f>IF(AND(LEFT(C37,8)="Banco de",K37=0),"OK",
IF(AND(LEFT(C37,8)&lt;&gt;"Banco de",K37&gt;0),"OK","KO"))</f>
        <v>OK</v>
      </c>
      <c r="X37" s="3" t="str">
        <f>IF(J37&lt;&gt;"","OK","KO")</f>
        <v>OK</v>
      </c>
      <c r="Y37" s="3" t="str">
        <f>IF(P37="Si","KO","OK")</f>
        <v>OK</v>
      </c>
      <c r="Z37" s="3" t="str">
        <f>CONCATENATE(
IF(R37&lt;&gt;"OK",CONCATENATE($R$1," / "),""),
IF(S37&lt;&gt;"OK",CONCATENATE($S$1," / "),""),
IF(T37&lt;&gt;"OK",CONCATENATE($T$1," / "),""),
IF(U37&lt;&gt;"OK",CONCATENATE($U$1," / "),""),
IF(V37&lt;&gt;"OK",CONCATENATE($V$1," / "),""),
IF(W37&lt;&gt;"OK",CONCATENATE($W$1," / "),""),
IF(X37&lt;&gt;"OK",CONCATENATE($X$1," / "),""),
IF(Y37&lt;&gt;"OK",$Y$1,"")
)</f>
        <v/>
      </c>
    </row>
    <row r="38" spans="1:26" x14ac:dyDescent="0.45">
      <c r="A38" s="3" t="s">
        <v>231</v>
      </c>
      <c r="B38" s="3" t="s">
        <v>232</v>
      </c>
      <c r="C38" s="3" t="s">
        <v>261</v>
      </c>
      <c r="E38" s="3" t="s">
        <v>20</v>
      </c>
      <c r="H38" s="3" t="s">
        <v>21</v>
      </c>
      <c r="I38" s="3">
        <v>1148013</v>
      </c>
      <c r="J38" s="3" t="s">
        <v>262</v>
      </c>
      <c r="K38" s="3">
        <v>60</v>
      </c>
      <c r="L38" s="3" t="s">
        <v>57</v>
      </c>
      <c r="M38" s="3" t="s">
        <v>35</v>
      </c>
      <c r="N38" s="3" t="s">
        <v>58</v>
      </c>
      <c r="O38" s="3" t="s">
        <v>37</v>
      </c>
      <c r="P38" s="3" t="s">
        <v>21</v>
      </c>
      <c r="Q38" s="3" t="s">
        <v>263</v>
      </c>
      <c r="R38" s="3" t="str">
        <f>IF(_xlfn.XOR(
AND(N38="M102ab",L38="Proyecto"),
AND(N38="M101a",L38="Preguntas con respuesta libre"),
AND(LEFT(N38,1)="M",N38&lt;&gt;"M102AB",N38&lt;&gt;"M101a",N38&lt;&gt;"M101ap",L38="Ejercitación"),
AND(LEFT(C38,15)="Mapa conceptual",L38="Exposición"),
AND(LEFT(N38,1)&lt;&gt;"M",LEFT(C38,15)&lt;&gt;"Mapa conceptual",L38="Exposición"),
AND(LEFT(C38,8)="Banco de",L38="Generador de actividades"),
AND(C38=L38)
),"OK","KO")</f>
        <v>OK</v>
      </c>
      <c r="S38" s="3" t="str">
        <f>IF(_xlfn.XOR(
AND(LEFT(N38,1)="M",M38="Actividad"),
AND(LEFT(N38,1)="F",M38="Interactivo"),
AND(N38="diaporama",M38="Secuencia de imágenes"),
OR(N38="video",M38="Animación",M38="Video"),
AND(C38=M38)
),"OK","KO")</f>
        <v>OK</v>
      </c>
      <c r="T38" s="3" t="str">
        <f>IF(
AND(L38="Evaluación",C38&lt;&gt;L38),"KO",
IF(AND(L38="Mapa conceptual",C38&lt;&gt;L38),"KO",
IF(AND(N38="M101ap",C38&lt;&gt;"Banco de actividades"),"KO",
"OK")))</f>
        <v>OK</v>
      </c>
      <c r="U38" s="3" t="str">
        <f>IF(
AND(LEFT(N38,1)="M",LEFT(M38,4)&lt;&gt;"Mapa",S38="OK",O38=""),
"KO","OK")</f>
        <v>OK</v>
      </c>
      <c r="V38" s="3" t="str">
        <f>IF(OR(
AND(L38="Evaluación",R38="OK",OR(N38="M4a",N38="M5a")),
AND(LEFT(C38,8)="Banco de",N38="M101ap"),
OR(LEFT(C38,8)&lt;&gt;"Banco de",L38&lt;&gt;"Evaluación")
),"OK","KO")</f>
        <v>OK</v>
      </c>
      <c r="W38" s="3" t="str">
        <f>IF(AND(LEFT(C38,8)="Banco de",K38=0),"OK",
IF(AND(LEFT(C38,8)&lt;&gt;"Banco de",K38&gt;0),"OK","KO"))</f>
        <v>OK</v>
      </c>
      <c r="X38" s="3" t="str">
        <f>IF(J38&lt;&gt;"","OK","KO")</f>
        <v>OK</v>
      </c>
      <c r="Y38" s="3" t="str">
        <f>IF(P38="Si","KO","OK")</f>
        <v>OK</v>
      </c>
      <c r="Z38" s="3" t="str">
        <f>CONCATENATE(
IF(R38&lt;&gt;"OK",CONCATENATE($R$1," / "),""),
IF(S38&lt;&gt;"OK",CONCATENATE($S$1," / "),""),
IF(T38&lt;&gt;"OK",CONCATENATE($T$1," / "),""),
IF(U38&lt;&gt;"OK",CONCATENATE($U$1," / "),""),
IF(V38&lt;&gt;"OK",CONCATENATE($V$1," / "),""),
IF(W38&lt;&gt;"OK",CONCATENATE($W$1," / "),""),
IF(X38&lt;&gt;"OK",CONCATENATE($X$1," / "),""),
IF(Y38&lt;&gt;"OK",$Y$1,"")
)</f>
        <v/>
      </c>
    </row>
    <row r="39" spans="1:26" x14ac:dyDescent="0.45">
      <c r="A39" s="3" t="s">
        <v>231</v>
      </c>
      <c r="B39" s="3" t="s">
        <v>232</v>
      </c>
      <c r="C39" s="3" t="s">
        <v>264</v>
      </c>
      <c r="E39" s="3" t="s">
        <v>20</v>
      </c>
      <c r="H39" s="3" t="s">
        <v>21</v>
      </c>
      <c r="I39" s="3">
        <v>1105802</v>
      </c>
      <c r="J39" s="3" t="s">
        <v>265</v>
      </c>
      <c r="K39" s="3">
        <v>60</v>
      </c>
      <c r="L39" s="3" t="s">
        <v>57</v>
      </c>
      <c r="M39" s="3" t="s">
        <v>35</v>
      </c>
      <c r="N39" s="3" t="s">
        <v>58</v>
      </c>
      <c r="O39" s="3" t="s">
        <v>37</v>
      </c>
      <c r="P39" s="3" t="s">
        <v>21</v>
      </c>
      <c r="Q39" s="3" t="s">
        <v>266</v>
      </c>
      <c r="R39" s="3" t="str">
        <f>IF(_xlfn.XOR(
AND(N39="M102ab",L39="Proyecto"),
AND(N39="M101a",L39="Preguntas con respuesta libre"),
AND(LEFT(N39,1)="M",N39&lt;&gt;"M102AB",N39&lt;&gt;"M101a",N39&lt;&gt;"M101ap",L39="Ejercitación"),
AND(LEFT(C39,15)="Mapa conceptual",L39="Exposición"),
AND(LEFT(N39,1)&lt;&gt;"M",LEFT(C39,15)&lt;&gt;"Mapa conceptual",L39="Exposición"),
AND(LEFT(C39,8)="Banco de",L39="Generador de actividades"),
AND(C39=L39)
),"OK","KO")</f>
        <v>OK</v>
      </c>
      <c r="S39" s="3" t="str">
        <f>IF(_xlfn.XOR(
AND(LEFT(N39,1)="M",M39="Actividad"),
AND(LEFT(N39,1)="F",M39="Interactivo"),
AND(N39="diaporama",M39="Secuencia de imágenes"),
OR(N39="video",M39="Animación",M39="Video"),
AND(C39=M39)
),"OK","KO")</f>
        <v>OK</v>
      </c>
      <c r="T39" s="3" t="str">
        <f>IF(
AND(L39="Evaluación",C39&lt;&gt;L39),"KO",
IF(AND(L39="Mapa conceptual",C39&lt;&gt;L39),"KO",
IF(AND(N39="M101ap",C39&lt;&gt;"Banco de actividades"),"KO",
"OK")))</f>
        <v>OK</v>
      </c>
      <c r="U39" s="3" t="str">
        <f>IF(
AND(LEFT(N39,1)="M",LEFT(M39,4)&lt;&gt;"Mapa",S39="OK",O39=""),
"KO","OK")</f>
        <v>OK</v>
      </c>
      <c r="V39" s="3" t="str">
        <f>IF(OR(
AND(L39="Evaluación",R39="OK",OR(N39="M4a",N39="M5a")),
AND(LEFT(C39,8)="Banco de",N39="M101ap"),
OR(LEFT(C39,8)&lt;&gt;"Banco de",L39&lt;&gt;"Evaluación")
),"OK","KO")</f>
        <v>OK</v>
      </c>
      <c r="W39" s="3" t="str">
        <f>IF(AND(LEFT(C39,8)="Banco de",K39=0),"OK",
IF(AND(LEFT(C39,8)&lt;&gt;"Banco de",K39&gt;0),"OK","KO"))</f>
        <v>OK</v>
      </c>
      <c r="X39" s="3" t="str">
        <f>IF(J39&lt;&gt;"","OK","KO")</f>
        <v>OK</v>
      </c>
      <c r="Y39" s="3" t="str">
        <f>IF(P39="Si","KO","OK")</f>
        <v>OK</v>
      </c>
      <c r="Z39" s="3" t="str">
        <f>CONCATENATE(
IF(R39&lt;&gt;"OK",CONCATENATE($R$1," / "),""),
IF(S39&lt;&gt;"OK",CONCATENATE($S$1," / "),""),
IF(T39&lt;&gt;"OK",CONCATENATE($T$1," / "),""),
IF(U39&lt;&gt;"OK",CONCATENATE($U$1," / "),""),
IF(V39&lt;&gt;"OK",CONCATENATE($V$1," / "),""),
IF(W39&lt;&gt;"OK",CONCATENATE($W$1," / "),""),
IF(X39&lt;&gt;"OK",CONCATENATE($X$1," / "),""),
IF(Y39&lt;&gt;"OK",$Y$1,"")
)</f>
        <v/>
      </c>
    </row>
    <row r="40" spans="1:26" x14ac:dyDescent="0.45">
      <c r="A40" s="3" t="s">
        <v>231</v>
      </c>
      <c r="B40" s="3" t="s">
        <v>232</v>
      </c>
      <c r="C40" s="3" t="s">
        <v>267</v>
      </c>
      <c r="E40" s="3" t="s">
        <v>20</v>
      </c>
      <c r="H40" s="3" t="s">
        <v>21</v>
      </c>
      <c r="I40" s="3">
        <v>1241222</v>
      </c>
      <c r="J40" s="3" t="s">
        <v>268</v>
      </c>
      <c r="K40" s="3">
        <v>60</v>
      </c>
      <c r="L40" s="3" t="s">
        <v>57</v>
      </c>
      <c r="M40" s="3" t="s">
        <v>35</v>
      </c>
      <c r="N40" s="3" t="s">
        <v>58</v>
      </c>
      <c r="O40" s="3" t="s">
        <v>37</v>
      </c>
      <c r="P40" s="3" t="s">
        <v>21</v>
      </c>
      <c r="Q40" s="3" t="s">
        <v>269</v>
      </c>
      <c r="R40" s="3" t="str">
        <f>IF(_xlfn.XOR(
AND(N40="M102ab",L40="Proyecto"),
AND(N40="M101a",L40="Preguntas con respuesta libre"),
AND(LEFT(N40,1)="M",N40&lt;&gt;"M102AB",N40&lt;&gt;"M101a",N40&lt;&gt;"M101ap",L40="Ejercitación"),
AND(LEFT(C40,15)="Mapa conceptual",L40="Exposición"),
AND(LEFT(N40,1)&lt;&gt;"M",LEFT(C40,15)&lt;&gt;"Mapa conceptual",L40="Exposición"),
AND(LEFT(C40,8)="Banco de",L40="Generador de actividades"),
AND(C40=L40)
),"OK","KO")</f>
        <v>OK</v>
      </c>
      <c r="S40" s="3" t="str">
        <f>IF(_xlfn.XOR(
AND(LEFT(N40,1)="M",M40="Actividad"),
AND(LEFT(N40,1)="F",M40="Interactivo"),
AND(N40="diaporama",M40="Secuencia de imágenes"),
OR(N40="video",M40="Animación",M40="Video"),
AND(C40=M40)
),"OK","KO")</f>
        <v>OK</v>
      </c>
      <c r="T40" s="3" t="str">
        <f>IF(
AND(L40="Evaluación",C40&lt;&gt;L40),"KO",
IF(AND(L40="Mapa conceptual",C40&lt;&gt;L40),"KO",
IF(AND(N40="M101ap",C40&lt;&gt;"Banco de actividades"),"KO",
"OK")))</f>
        <v>OK</v>
      </c>
      <c r="U40" s="3" t="str">
        <f>IF(
AND(LEFT(N40,1)="M",LEFT(M40,4)&lt;&gt;"Mapa",S40="OK",O40=""),
"KO","OK")</f>
        <v>OK</v>
      </c>
      <c r="V40" s="3" t="str">
        <f>IF(OR(
AND(L40="Evaluación",R40="OK",OR(N40="M4a",N40="M5a")),
AND(LEFT(C40,8)="Banco de",N40="M101ap"),
OR(LEFT(C40,8)&lt;&gt;"Banco de",L40&lt;&gt;"Evaluación")
),"OK","KO")</f>
        <v>OK</v>
      </c>
      <c r="W40" s="3" t="str">
        <f>IF(AND(LEFT(C40,8)="Banco de",K40=0),"OK",
IF(AND(LEFT(C40,8)&lt;&gt;"Banco de",K40&gt;0),"OK","KO"))</f>
        <v>OK</v>
      </c>
      <c r="X40" s="3" t="str">
        <f>IF(J40&lt;&gt;"","OK","KO")</f>
        <v>OK</v>
      </c>
      <c r="Y40" s="3" t="str">
        <f>IF(P40="Si","KO","OK")</f>
        <v>OK</v>
      </c>
      <c r="Z40" s="3" t="str">
        <f>CONCATENATE(
IF(R40&lt;&gt;"OK",CONCATENATE($R$1," / "),""),
IF(S40&lt;&gt;"OK",CONCATENATE($S$1," / "),""),
IF(T40&lt;&gt;"OK",CONCATENATE($T$1," / "),""),
IF(U40&lt;&gt;"OK",CONCATENATE($U$1," / "),""),
IF(V40&lt;&gt;"OK",CONCATENATE($V$1," / "),""),
IF(W40&lt;&gt;"OK",CONCATENATE($W$1," / "),""),
IF(X40&lt;&gt;"OK",CONCATENATE($X$1," / "),""),
IF(Y40&lt;&gt;"OK",$Y$1,"")
)</f>
        <v/>
      </c>
    </row>
    <row r="41" spans="1:26" x14ac:dyDescent="0.45">
      <c r="A41" s="3" t="s">
        <v>231</v>
      </c>
      <c r="B41" s="3" t="s">
        <v>232</v>
      </c>
      <c r="C41" s="3" t="s">
        <v>270</v>
      </c>
      <c r="E41" s="3" t="s">
        <v>20</v>
      </c>
      <c r="H41" s="3" t="s">
        <v>21</v>
      </c>
      <c r="I41" s="3">
        <v>1161942</v>
      </c>
      <c r="J41" s="3" t="s">
        <v>271</v>
      </c>
      <c r="K41" s="3">
        <v>60</v>
      </c>
      <c r="L41" s="3" t="s">
        <v>57</v>
      </c>
      <c r="M41" s="3" t="s">
        <v>35</v>
      </c>
      <c r="N41" s="3" t="s">
        <v>58</v>
      </c>
      <c r="O41" s="3" t="s">
        <v>37</v>
      </c>
      <c r="P41" s="3" t="s">
        <v>21</v>
      </c>
      <c r="Q41" s="3" t="s">
        <v>272</v>
      </c>
      <c r="R41" s="3" t="str">
        <f>IF(_xlfn.XOR(
AND(N41="M102ab",L41="Proyecto"),
AND(N41="M101a",L41="Preguntas con respuesta libre"),
AND(LEFT(N41,1)="M",N41&lt;&gt;"M102AB",N41&lt;&gt;"M101a",N41&lt;&gt;"M101ap",L41="Ejercitación"),
AND(LEFT(C41,15)="Mapa conceptual",L41="Exposición"),
AND(LEFT(N41,1)&lt;&gt;"M",LEFT(C41,15)&lt;&gt;"Mapa conceptual",L41="Exposición"),
AND(LEFT(C41,8)="Banco de",L41="Generador de actividades"),
AND(C41=L41)
),"OK","KO")</f>
        <v>OK</v>
      </c>
      <c r="S41" s="3" t="str">
        <f>IF(_xlfn.XOR(
AND(LEFT(N41,1)="M",M41="Actividad"),
AND(LEFT(N41,1)="F",M41="Interactivo"),
AND(N41="diaporama",M41="Secuencia de imágenes"),
OR(N41="video",M41="Animación",M41="Video"),
AND(C41=M41)
),"OK","KO")</f>
        <v>OK</v>
      </c>
      <c r="T41" s="3" t="str">
        <f>IF(
AND(L41="Evaluación",C41&lt;&gt;L41),"KO",
IF(AND(L41="Mapa conceptual",C41&lt;&gt;L41),"KO",
IF(AND(N41="M101ap",C41&lt;&gt;"Banco de actividades"),"KO",
"OK")))</f>
        <v>OK</v>
      </c>
      <c r="U41" s="3" t="str">
        <f>IF(
AND(LEFT(N41,1)="M",LEFT(M41,4)&lt;&gt;"Mapa",S41="OK",O41=""),
"KO","OK")</f>
        <v>OK</v>
      </c>
      <c r="V41" s="3" t="str">
        <f>IF(OR(
AND(L41="Evaluación",R41="OK",OR(N41="M4a",N41="M5a")),
AND(LEFT(C41,8)="Banco de",N41="M101ap"),
OR(LEFT(C41,8)&lt;&gt;"Banco de",L41&lt;&gt;"Evaluación")
),"OK","KO")</f>
        <v>OK</v>
      </c>
      <c r="W41" s="3" t="str">
        <f>IF(AND(LEFT(C41,8)="Banco de",K41=0),"OK",
IF(AND(LEFT(C41,8)&lt;&gt;"Banco de",K41&gt;0),"OK","KO"))</f>
        <v>OK</v>
      </c>
      <c r="X41" s="3" t="str">
        <f>IF(J41&lt;&gt;"","OK","KO")</f>
        <v>OK</v>
      </c>
      <c r="Y41" s="3" t="str">
        <f>IF(P41="Si","KO","OK")</f>
        <v>OK</v>
      </c>
      <c r="Z41" s="3" t="str">
        <f>CONCATENATE(
IF(R41&lt;&gt;"OK",CONCATENATE($R$1," / "),""),
IF(S41&lt;&gt;"OK",CONCATENATE($S$1," / "),""),
IF(T41&lt;&gt;"OK",CONCATENATE($T$1," / "),""),
IF(U41&lt;&gt;"OK",CONCATENATE($U$1," / "),""),
IF(V41&lt;&gt;"OK",CONCATENATE($V$1," / "),""),
IF(W41&lt;&gt;"OK",CONCATENATE($W$1," / "),""),
IF(X41&lt;&gt;"OK",CONCATENATE($X$1," / "),""),
IF(Y41&lt;&gt;"OK",$Y$1,"")
)</f>
        <v/>
      </c>
    </row>
    <row r="42" spans="1:26" x14ac:dyDescent="0.45">
      <c r="A42" s="3" t="s">
        <v>231</v>
      </c>
      <c r="B42" s="3" t="s">
        <v>232</v>
      </c>
      <c r="C42" s="3" t="s">
        <v>273</v>
      </c>
      <c r="E42" s="3" t="s">
        <v>20</v>
      </c>
      <c r="H42" s="3" t="s">
        <v>21</v>
      </c>
      <c r="I42" s="3">
        <v>1109129</v>
      </c>
      <c r="J42" s="3" t="s">
        <v>274</v>
      </c>
      <c r="K42" s="3">
        <v>60</v>
      </c>
      <c r="L42" s="3" t="s">
        <v>57</v>
      </c>
      <c r="M42" s="3" t="s">
        <v>35</v>
      </c>
      <c r="N42" s="3" t="s">
        <v>58</v>
      </c>
      <c r="O42" s="3" t="s">
        <v>37</v>
      </c>
      <c r="P42" s="3" t="s">
        <v>21</v>
      </c>
      <c r="Q42" s="3" t="s">
        <v>275</v>
      </c>
      <c r="R42" s="3" t="str">
        <f>IF(_xlfn.XOR(
AND(N42="M102ab",L42="Proyecto"),
AND(N42="M101a",L42="Preguntas con respuesta libre"),
AND(LEFT(N42,1)="M",N42&lt;&gt;"M102AB",N42&lt;&gt;"M101a",N42&lt;&gt;"M101ap",L42="Ejercitación"),
AND(LEFT(C42,15)="Mapa conceptual",L42="Exposición"),
AND(LEFT(N42,1)&lt;&gt;"M",LEFT(C42,15)&lt;&gt;"Mapa conceptual",L42="Exposición"),
AND(LEFT(C42,8)="Banco de",L42="Generador de actividades"),
AND(C42=L42)
),"OK","KO")</f>
        <v>OK</v>
      </c>
      <c r="S42" s="3" t="str">
        <f>IF(_xlfn.XOR(
AND(LEFT(N42,1)="M",M42="Actividad"),
AND(LEFT(N42,1)="F",M42="Interactivo"),
AND(N42="diaporama",M42="Secuencia de imágenes"),
OR(N42="video",M42="Animación",M42="Video"),
AND(C42=M42)
),"OK","KO")</f>
        <v>OK</v>
      </c>
      <c r="T42" s="3" t="str">
        <f>IF(
AND(L42="Evaluación",C42&lt;&gt;L42),"KO",
IF(AND(L42="Mapa conceptual",C42&lt;&gt;L42),"KO",
IF(AND(N42="M101ap",C42&lt;&gt;"Banco de actividades"),"KO",
"OK")))</f>
        <v>OK</v>
      </c>
      <c r="U42" s="3" t="str">
        <f>IF(
AND(LEFT(N42,1)="M",LEFT(M42,4)&lt;&gt;"Mapa",S42="OK",O42=""),
"KO","OK")</f>
        <v>OK</v>
      </c>
      <c r="V42" s="3" t="str">
        <f>IF(OR(
AND(L42="Evaluación",R42="OK",OR(N42="M4a",N42="M5a")),
AND(LEFT(C42,8)="Banco de",N42="M101ap"),
OR(LEFT(C42,8)&lt;&gt;"Banco de",L42&lt;&gt;"Evaluación")
),"OK","KO")</f>
        <v>OK</v>
      </c>
      <c r="W42" s="3" t="str">
        <f>IF(AND(LEFT(C42,8)="Banco de",K42=0),"OK",
IF(AND(LEFT(C42,8)&lt;&gt;"Banco de",K42&gt;0),"OK","KO"))</f>
        <v>OK</v>
      </c>
      <c r="X42" s="3" t="str">
        <f>IF(J42&lt;&gt;"","OK","KO")</f>
        <v>OK</v>
      </c>
      <c r="Y42" s="3" t="str">
        <f>IF(P42="Si","KO","OK")</f>
        <v>OK</v>
      </c>
      <c r="Z42" s="3" t="str">
        <f>CONCATENATE(
IF(R42&lt;&gt;"OK",CONCATENATE($R$1," / "),""),
IF(S42&lt;&gt;"OK",CONCATENATE($S$1," / "),""),
IF(T42&lt;&gt;"OK",CONCATENATE($T$1," / "),""),
IF(U42&lt;&gt;"OK",CONCATENATE($U$1," / "),""),
IF(V42&lt;&gt;"OK",CONCATENATE($V$1," / "),""),
IF(W42&lt;&gt;"OK",CONCATENATE($W$1," / "),""),
IF(X42&lt;&gt;"OK",CONCATENATE($X$1," / "),""),
IF(Y42&lt;&gt;"OK",$Y$1,"")
)</f>
        <v/>
      </c>
    </row>
    <row r="43" spans="1:26" x14ac:dyDescent="0.45">
      <c r="A43" s="3" t="s">
        <v>231</v>
      </c>
      <c r="B43" s="3" t="s">
        <v>232</v>
      </c>
      <c r="C43" s="3" t="s">
        <v>70</v>
      </c>
      <c r="E43" s="3" t="s">
        <v>20</v>
      </c>
      <c r="H43" s="3" t="s">
        <v>21</v>
      </c>
      <c r="I43" s="3">
        <v>1344198</v>
      </c>
      <c r="J43" s="3" t="s">
        <v>276</v>
      </c>
      <c r="K43" s="3">
        <v>15</v>
      </c>
      <c r="L43" s="3" t="s">
        <v>70</v>
      </c>
      <c r="M43" s="3" t="s">
        <v>35</v>
      </c>
      <c r="N43" s="3" t="s">
        <v>62</v>
      </c>
      <c r="O43" s="3" t="s">
        <v>85</v>
      </c>
      <c r="P43" s="3" t="s">
        <v>21</v>
      </c>
      <c r="Q43" s="3" t="s">
        <v>277</v>
      </c>
      <c r="R43" s="3" t="str">
        <f>IF(_xlfn.XOR(
AND(N43="M102ab",L43="Proyecto"),
AND(N43="M101a",L43="Preguntas con respuesta libre"),
AND(LEFT(N43,1)="M",N43&lt;&gt;"M102AB",N43&lt;&gt;"M101a",N43&lt;&gt;"M101ap",L43="Ejercitación"),
AND(LEFT(C43,15)="Mapa conceptual",L43="Exposición"),
AND(LEFT(N43,1)&lt;&gt;"M",LEFT(C43,15)&lt;&gt;"Mapa conceptual",L43="Exposición"),
AND(LEFT(C43,8)="Banco de",L43="Generador de actividades"),
AND(C43=L43)
),"OK","KO")</f>
        <v>OK</v>
      </c>
      <c r="S43" s="3" t="str">
        <f>IF(_xlfn.XOR(
AND(LEFT(N43,1)="M",M43="Actividad"),
AND(LEFT(N43,1)="F",M43="Interactivo"),
AND(N43="diaporama",M43="Secuencia de imágenes"),
OR(N43="video",M43="Animación",M43="Video"),
AND(C43=M43)
),"OK","KO")</f>
        <v>OK</v>
      </c>
      <c r="T43" s="3" t="str">
        <f>IF(
AND(L43="Evaluación",C43&lt;&gt;L43),"KO",
IF(AND(L43="Mapa conceptual",C43&lt;&gt;L43),"KO",
IF(AND(N43="M101ap",C43&lt;&gt;"Banco de actividades"),"KO",
"OK")))</f>
        <v>OK</v>
      </c>
      <c r="U43" s="3" t="str">
        <f>IF(
AND(LEFT(N43,1)="M",LEFT(M43,4)&lt;&gt;"Mapa",S43="OK",O43=""),
"KO","OK")</f>
        <v>OK</v>
      </c>
      <c r="V43" s="3" t="str">
        <f>IF(OR(
AND(L43="Evaluación",R43="OK",OR(N43="M4a",N43="M5a")),
AND(LEFT(C43,8)="Banco de",N43="M101ap"),
OR(LEFT(C43,8)&lt;&gt;"Banco de",L43&lt;&gt;"Evaluación")
),"OK","KO")</f>
        <v>OK</v>
      </c>
      <c r="W43" s="3" t="str">
        <f>IF(AND(LEFT(C43,8)="Banco de",K43=0),"OK",
IF(AND(LEFT(C43,8)&lt;&gt;"Banco de",K43&gt;0),"OK","KO"))</f>
        <v>OK</v>
      </c>
      <c r="X43" s="3" t="str">
        <f>IF(J43&lt;&gt;"","OK","KO")</f>
        <v>OK</v>
      </c>
      <c r="Y43" s="3" t="str">
        <f>IF(P43="Si","KO","OK")</f>
        <v>OK</v>
      </c>
      <c r="Z43" s="3" t="str">
        <f>CONCATENATE(
IF(R43&lt;&gt;"OK",CONCATENATE($R$1," / "),""),
IF(S43&lt;&gt;"OK",CONCATENATE($S$1," / "),""),
IF(T43&lt;&gt;"OK",CONCATENATE($T$1," / "),""),
IF(U43&lt;&gt;"OK",CONCATENATE($U$1," / "),""),
IF(V43&lt;&gt;"OK",CONCATENATE($V$1," / "),""),
IF(W43&lt;&gt;"OK",CONCATENATE($W$1," / "),""),
IF(X43&lt;&gt;"OK",CONCATENATE($X$1," / "),""),
IF(Y43&lt;&gt;"OK",$Y$1,"")
)</f>
        <v/>
      </c>
    </row>
    <row r="44" spans="1:26" x14ac:dyDescent="0.45">
      <c r="A44" s="3" t="s">
        <v>231</v>
      </c>
      <c r="B44" s="3" t="s">
        <v>232</v>
      </c>
      <c r="C44" s="3" t="s">
        <v>631</v>
      </c>
      <c r="E44" s="3" t="s">
        <v>20</v>
      </c>
      <c r="H44" s="3" t="s">
        <v>21</v>
      </c>
      <c r="I44" s="3">
        <v>2008403</v>
      </c>
      <c r="J44" s="3" t="s">
        <v>632</v>
      </c>
      <c r="K44" s="3">
        <v>120</v>
      </c>
      <c r="L44" s="3" t="s">
        <v>358</v>
      </c>
      <c r="M44" s="3" t="s">
        <v>35</v>
      </c>
      <c r="N44" s="3" t="s">
        <v>359</v>
      </c>
      <c r="O44" s="3" t="s">
        <v>85</v>
      </c>
      <c r="P44" s="3" t="s">
        <v>21</v>
      </c>
      <c r="Q44" s="3" t="s">
        <v>633</v>
      </c>
      <c r="R44" s="3" t="str">
        <f>IF(_xlfn.XOR(
AND(N44="M102ab",L44="Proyecto"),
AND(N44="M101a",L44="Preguntas con respuesta libre"),
AND(LEFT(N44,1)="M",N44&lt;&gt;"M102AB",N44&lt;&gt;"M101a",N44&lt;&gt;"M101ap",L44="Ejercitación"),
AND(LEFT(C44,15)="Mapa conceptual",L44="Exposición"),
AND(LEFT(N44,1)&lt;&gt;"M",LEFT(C44,15)&lt;&gt;"Mapa conceptual",L44="Exposición"),
AND(LEFT(C44,8)="Banco de",L44="Generador de actividades"),
AND(C44=L44)
),"OK","KO")</f>
        <v>OK</v>
      </c>
      <c r="S44" s="3" t="str">
        <f>IF(_xlfn.XOR(
AND(LEFT(N44,1)="M",M44="Actividad"),
AND(LEFT(N44,1)="F",M44="Interactivo"),
AND(N44="diaporama",M44="Secuencia de imágenes"),
OR(N44="video",M44="Animación",M44="Video"),
AND(C44=M44)
),"OK","KO")</f>
        <v>OK</v>
      </c>
      <c r="T44" s="3" t="str">
        <f>IF(
AND(L44="Evaluación",C44&lt;&gt;L44),"KO",
IF(AND(L44="Mapa conceptual",C44&lt;&gt;L44),"KO",
IF(AND(N44="M101ap",C44&lt;&gt;"Banco de actividades"),"KO",
"OK")))</f>
        <v>KO</v>
      </c>
      <c r="U44" s="3" t="str">
        <f>IF(
AND(LEFT(N44,1)="M",LEFT(M44,4)&lt;&gt;"Mapa",S44="OK",O44=""),
"KO","OK")</f>
        <v>OK</v>
      </c>
      <c r="V44" s="3" t="str">
        <f>IF(OR(
AND(L44="Evaluación",R44="OK",OR(N44="M4a",N44="M5a")),
AND(LEFT(C44,8)="Banco de",N44="M101ap"),
OR(LEFT(C44,8)&lt;&gt;"Banco de",L44&lt;&gt;"Evaluación")
),"OK","KO")</f>
        <v>OK</v>
      </c>
      <c r="W44" s="3" t="str">
        <f>IF(AND(LEFT(C44,8)="Banco de",K44=0),"OK",
IF(AND(LEFT(C44,8)&lt;&gt;"Banco de",K44&gt;0),"OK","KO"))</f>
        <v>KO</v>
      </c>
      <c r="X44" s="3" t="str">
        <f>IF(J44&lt;&gt;"","OK","KO")</f>
        <v>OK</v>
      </c>
      <c r="Y44" s="3" t="str">
        <f>IF(P44="Si","KO","OK")</f>
        <v>OK</v>
      </c>
      <c r="Z44" s="3" t="str">
        <f>CONCATENATE(
IF(R44&lt;&gt;"OK",CONCATENATE($R$1," / "),""),
IF(S44&lt;&gt;"OK",CONCATENATE($S$1," / "),""),
IF(T44&lt;&gt;"OK",CONCATENATE($T$1," / "),""),
IF(U44&lt;&gt;"OK",CONCATENATE($U$1," / "),""),
IF(V44&lt;&gt;"OK",CONCATENATE($V$1," / "),""),
IF(W44&lt;&gt;"OK",CONCATENATE($W$1," / "),""),
IF(X44&lt;&gt;"OK",CONCATENATE($X$1," / "),""),
IF(Y44&lt;&gt;"OK",$Y$1,"")
)</f>
        <v xml:space="preserve">Nombre del recurso / Tiempo del recurso / </v>
      </c>
    </row>
    <row r="45" spans="1:26" x14ac:dyDescent="0.45">
      <c r="A45" s="3" t="s">
        <v>231</v>
      </c>
      <c r="B45" s="3" t="s">
        <v>232</v>
      </c>
      <c r="C45" s="3" t="s">
        <v>634</v>
      </c>
      <c r="E45" s="3" t="s">
        <v>20</v>
      </c>
      <c r="H45" s="3" t="s">
        <v>21</v>
      </c>
      <c r="I45" s="3">
        <v>1215823</v>
      </c>
      <c r="J45" s="3" t="s">
        <v>635</v>
      </c>
      <c r="K45" s="3">
        <v>20</v>
      </c>
      <c r="L45" s="3" t="s">
        <v>23</v>
      </c>
      <c r="M45" s="3" t="s">
        <v>24</v>
      </c>
      <c r="N45" s="3" t="s">
        <v>25</v>
      </c>
      <c r="P45" s="3" t="s">
        <v>21</v>
      </c>
      <c r="Q45" s="3" t="s">
        <v>636</v>
      </c>
      <c r="R45" s="3" t="str">
        <f>IF(_xlfn.XOR(
AND(N45="M102ab",L45="Proyecto"),
AND(N45="M101a",L45="Preguntas con respuesta libre"),
AND(LEFT(N45,1)="M",N45&lt;&gt;"M102AB",N45&lt;&gt;"M101a",N45&lt;&gt;"M101ap",L45="Ejercitación"),
AND(LEFT(C45,15)="Mapa conceptual",L45="Exposición"),
AND(LEFT(N45,1)&lt;&gt;"M",LEFT(C45,15)&lt;&gt;"Mapa conceptual",L45="Exposición"),
AND(LEFT(C45,8)="Banco de",L45="Generador de actividades"),
AND(C45=L45)
),"OK","KO")</f>
        <v>OK</v>
      </c>
      <c r="S45" s="3" t="str">
        <f>IF(_xlfn.XOR(
AND(LEFT(N45,1)="M",M45="Actividad"),
AND(LEFT(N45,1)="F",M45="Interactivo"),
AND(N45="diaporama",M45="Secuencia de imágenes"),
OR(N45="video",M45="Animación",M45="Video"),
AND(C45=M45)
),"OK","KO")</f>
        <v>OK</v>
      </c>
      <c r="T45" s="3" t="str">
        <f>IF(
AND(L45="Evaluación",C45&lt;&gt;L45),"KO",
IF(AND(L45="Mapa conceptual",C45&lt;&gt;L45),"KO",
IF(AND(N45="M101ap",C45&lt;&gt;"Banco de actividades"),"KO",
"OK")))</f>
        <v>OK</v>
      </c>
      <c r="U45" s="3" t="str">
        <f>IF(
AND(LEFT(N45,1)="M",LEFT(M45,4)&lt;&gt;"Mapa",S45="OK",O45=""),
"KO","OK")</f>
        <v>OK</v>
      </c>
      <c r="V45" s="3" t="str">
        <f>IF(OR(
AND(L45="Evaluación",R45="OK",OR(N45="M4a",N45="M5a")),
AND(LEFT(C45,8)="Banco de",N45="M101ap"),
OR(LEFT(C45,8)&lt;&gt;"Banco de",L45&lt;&gt;"Evaluación")
),"OK","KO")</f>
        <v>OK</v>
      </c>
      <c r="W45" s="3" t="str">
        <f>IF(AND(LEFT(C45,8)="Banco de",K45=0),"OK",
IF(AND(LEFT(C45,8)&lt;&gt;"Banco de",K45&gt;0),"OK","KO"))</f>
        <v>OK</v>
      </c>
      <c r="X45" s="3" t="str">
        <f>IF(J45&lt;&gt;"","OK","KO")</f>
        <v>OK</v>
      </c>
      <c r="Y45" s="3" t="str">
        <f>IF(P45="Si","KO","OK")</f>
        <v>OK</v>
      </c>
      <c r="Z45" s="3" t="str">
        <f>CONCATENATE(
IF(R45&lt;&gt;"OK",CONCATENATE($R$1," / "),""),
IF(S45&lt;&gt;"OK",CONCATENATE($S$1," / "),""),
IF(T45&lt;&gt;"OK",CONCATENATE($T$1," / "),""),
IF(U45&lt;&gt;"OK",CONCATENATE($U$1," / "),""),
IF(V45&lt;&gt;"OK",CONCATENATE($V$1," / "),""),
IF(W45&lt;&gt;"OK",CONCATENATE($W$1," / "),""),
IF(X45&lt;&gt;"OK",CONCATENATE($X$1," / "),""),
IF(Y45&lt;&gt;"OK",$Y$1,"")
)</f>
        <v/>
      </c>
    </row>
    <row r="46" spans="1:26" x14ac:dyDescent="0.45">
      <c r="A46" s="3" t="s">
        <v>231</v>
      </c>
      <c r="B46" s="3" t="s">
        <v>232</v>
      </c>
      <c r="C46" s="3" t="s">
        <v>637</v>
      </c>
      <c r="E46" s="3" t="s">
        <v>20</v>
      </c>
      <c r="H46" s="3" t="s">
        <v>21</v>
      </c>
      <c r="I46" s="3">
        <v>1738796</v>
      </c>
      <c r="J46" s="3" t="s">
        <v>638</v>
      </c>
      <c r="K46" s="3">
        <v>10</v>
      </c>
      <c r="L46" s="3" t="s">
        <v>34</v>
      </c>
      <c r="M46" s="3" t="s">
        <v>35</v>
      </c>
      <c r="N46" s="3" t="s">
        <v>206</v>
      </c>
      <c r="O46" s="3" t="s">
        <v>85</v>
      </c>
      <c r="P46" s="3" t="s">
        <v>21</v>
      </c>
      <c r="Q46" s="3" t="s">
        <v>639</v>
      </c>
      <c r="R46" s="3" t="str">
        <f>IF(_xlfn.XOR(
AND(N46="M102ab",L46="Proyecto"),
AND(N46="M101a",L46="Preguntas con respuesta libre"),
AND(LEFT(N46,1)="M",N46&lt;&gt;"M102AB",N46&lt;&gt;"M101a",N46&lt;&gt;"M101ap",L46="Ejercitación"),
AND(LEFT(C46,15)="Mapa conceptual",L46="Exposición"),
AND(LEFT(N46,1)&lt;&gt;"M",LEFT(C46,15)&lt;&gt;"Mapa conceptual",L46="Exposición"),
AND(LEFT(C46,8)="Banco de",L46="Generador de actividades"),
AND(C46=L46)
),"OK","KO")</f>
        <v>OK</v>
      </c>
      <c r="S46" s="3" t="str">
        <f>IF(_xlfn.XOR(
AND(LEFT(N46,1)="M",M46="Actividad"),
AND(LEFT(N46,1)="F",M46="Interactivo"),
AND(N46="diaporama",M46="Secuencia de imágenes"),
OR(N46="video",M46="Animación",M46="Video"),
AND(C46=M46)
),"OK","KO")</f>
        <v>OK</v>
      </c>
      <c r="T46" s="3" t="str">
        <f>IF(
AND(L46="Evaluación",C46&lt;&gt;L46),"KO",
IF(AND(L46="Mapa conceptual",C46&lt;&gt;L46),"KO",
IF(AND(N46="M101ap",C46&lt;&gt;"Banco de actividades"),"KO",
"OK")))</f>
        <v>OK</v>
      </c>
      <c r="U46" s="3" t="str">
        <f>IF(
AND(LEFT(N46,1)="M",LEFT(M46,4)&lt;&gt;"Mapa",S46="OK",O46=""),
"KO","OK")</f>
        <v>OK</v>
      </c>
      <c r="V46" s="3" t="str">
        <f>IF(OR(
AND(L46="Evaluación",R46="OK",OR(N46="M4a",N46="M5a")),
AND(LEFT(C46,8)="Banco de",N46="M101ap"),
OR(LEFT(C46,8)&lt;&gt;"Banco de",L46&lt;&gt;"Evaluación")
),"OK","KO")</f>
        <v>OK</v>
      </c>
      <c r="W46" s="3" t="str">
        <f>IF(AND(LEFT(C46,8)="Banco de",K46=0),"OK",
IF(AND(LEFT(C46,8)&lt;&gt;"Banco de",K46&gt;0),"OK","KO"))</f>
        <v>OK</v>
      </c>
      <c r="X46" s="3" t="str">
        <f>IF(J46&lt;&gt;"","OK","KO")</f>
        <v>OK</v>
      </c>
      <c r="Y46" s="3" t="str">
        <f>IF(P46="Si","KO","OK")</f>
        <v>OK</v>
      </c>
      <c r="Z46" s="3" t="str">
        <f>CONCATENATE(
IF(R46&lt;&gt;"OK",CONCATENATE($R$1," / "),""),
IF(S46&lt;&gt;"OK",CONCATENATE($S$1," / "),""),
IF(T46&lt;&gt;"OK",CONCATENATE($T$1," / "),""),
IF(U46&lt;&gt;"OK",CONCATENATE($U$1," / "),""),
IF(V46&lt;&gt;"OK",CONCATENATE($V$1," / "),""),
IF(W46&lt;&gt;"OK",CONCATENATE($W$1," / "),""),
IF(X46&lt;&gt;"OK",CONCATENATE($X$1," / "),""),
IF(Y46&lt;&gt;"OK",$Y$1,"")
)</f>
        <v/>
      </c>
    </row>
    <row r="47" spans="1:26" x14ac:dyDescent="0.45">
      <c r="A47" s="3" t="s">
        <v>231</v>
      </c>
      <c r="B47" s="3" t="s">
        <v>232</v>
      </c>
      <c r="C47" s="3" t="s">
        <v>640</v>
      </c>
      <c r="E47" s="3" t="s">
        <v>20</v>
      </c>
      <c r="H47" s="3" t="s">
        <v>21</v>
      </c>
      <c r="I47" s="3">
        <v>968812</v>
      </c>
      <c r="J47" s="3" t="s">
        <v>641</v>
      </c>
      <c r="K47" s="3">
        <v>15</v>
      </c>
      <c r="L47" s="3" t="s">
        <v>23</v>
      </c>
      <c r="M47" s="3" t="s">
        <v>29</v>
      </c>
      <c r="N47" s="3" t="s">
        <v>30</v>
      </c>
      <c r="P47" s="3" t="s">
        <v>21</v>
      </c>
      <c r="Q47" s="3" t="s">
        <v>642</v>
      </c>
      <c r="R47" s="3" t="str">
        <f>IF(_xlfn.XOR(
AND(N47="M102ab",L47="Proyecto"),
AND(N47="M101a",L47="Preguntas con respuesta libre"),
AND(LEFT(N47,1)="M",N47&lt;&gt;"M102AB",N47&lt;&gt;"M101a",N47&lt;&gt;"M101ap",L47="Ejercitación"),
AND(LEFT(C47,15)="Mapa conceptual",L47="Exposición"),
AND(LEFT(N47,1)&lt;&gt;"M",LEFT(C47,15)&lt;&gt;"Mapa conceptual",L47="Exposición"),
AND(LEFT(C47,8)="Banco de",L47="Generador de actividades"),
AND(C47=L47)
),"OK","KO")</f>
        <v>OK</v>
      </c>
      <c r="S47" s="3" t="str">
        <f>IF(_xlfn.XOR(
AND(LEFT(N47,1)="M",M47="Actividad"),
AND(LEFT(N47,1)="F",M47="Interactivo"),
AND(N47="diaporama",M47="Secuencia de imágenes"),
OR(N47="video",M47="Animación",M47="Video"),
AND(C47=M47)
),"OK","KO")</f>
        <v>OK</v>
      </c>
      <c r="T47" s="3" t="str">
        <f>IF(
AND(L47="Evaluación",C47&lt;&gt;L47),"KO",
IF(AND(L47="Mapa conceptual",C47&lt;&gt;L47),"KO",
IF(AND(N47="M101ap",C47&lt;&gt;"Banco de actividades"),"KO",
"OK")))</f>
        <v>OK</v>
      </c>
      <c r="U47" s="3" t="str">
        <f>IF(
AND(LEFT(N47,1)="M",LEFT(M47,4)&lt;&gt;"Mapa",S47="OK",O47=""),
"KO","OK")</f>
        <v>OK</v>
      </c>
      <c r="V47" s="3" t="str">
        <f>IF(OR(
AND(L47="Evaluación",R47="OK",OR(N47="M4a",N47="M5a")),
AND(LEFT(C47,8)="Banco de",N47="M101ap"),
OR(LEFT(C47,8)&lt;&gt;"Banco de",L47&lt;&gt;"Evaluación")
),"OK","KO")</f>
        <v>OK</v>
      </c>
      <c r="W47" s="3" t="str">
        <f>IF(AND(LEFT(C47,8)="Banco de",K47=0),"OK",
IF(AND(LEFT(C47,8)&lt;&gt;"Banco de",K47&gt;0),"OK","KO"))</f>
        <v>OK</v>
      </c>
      <c r="X47" s="3" t="str">
        <f>IF(J47&lt;&gt;"","OK","KO")</f>
        <v>OK</v>
      </c>
      <c r="Y47" s="3" t="str">
        <f>IF(P47="Si","KO","OK")</f>
        <v>OK</v>
      </c>
      <c r="Z47" s="3" t="str">
        <f>CONCATENATE(
IF(R47&lt;&gt;"OK",CONCATENATE($R$1," / "),""),
IF(S47&lt;&gt;"OK",CONCATENATE($S$1," / "),""),
IF(T47&lt;&gt;"OK",CONCATENATE($T$1," / "),""),
IF(U47&lt;&gt;"OK",CONCATENATE($U$1," / "),""),
IF(V47&lt;&gt;"OK",CONCATENATE($V$1," / "),""),
IF(W47&lt;&gt;"OK",CONCATENATE($W$1," / "),""),
IF(X47&lt;&gt;"OK",CONCATENATE($X$1," / "),""),
IF(Y47&lt;&gt;"OK",$Y$1,"")
)</f>
        <v/>
      </c>
    </row>
    <row r="48" spans="1:26" x14ac:dyDescent="0.45">
      <c r="A48" s="3" t="s">
        <v>231</v>
      </c>
      <c r="B48" s="3" t="s">
        <v>232</v>
      </c>
      <c r="C48" s="3" t="s">
        <v>643</v>
      </c>
      <c r="E48" s="3" t="s">
        <v>20</v>
      </c>
      <c r="H48" s="3" t="s">
        <v>21</v>
      </c>
      <c r="I48" s="3">
        <v>1661129</v>
      </c>
      <c r="J48" s="3" t="s">
        <v>644</v>
      </c>
      <c r="K48" s="3">
        <v>15</v>
      </c>
      <c r="L48" s="3" t="s">
        <v>23</v>
      </c>
      <c r="M48" s="3" t="s">
        <v>29</v>
      </c>
      <c r="N48" s="3" t="s">
        <v>49</v>
      </c>
      <c r="P48" s="3" t="s">
        <v>21</v>
      </c>
      <c r="Q48" s="3" t="s">
        <v>645</v>
      </c>
      <c r="R48" s="3" t="str">
        <f>IF(_xlfn.XOR(
AND(N48="M102ab",L48="Proyecto"),
AND(N48="M101a",L48="Preguntas con respuesta libre"),
AND(LEFT(N48,1)="M",N48&lt;&gt;"M102AB",N48&lt;&gt;"M101a",N48&lt;&gt;"M101ap",L48="Ejercitación"),
AND(LEFT(C48,15)="Mapa conceptual",L48="Exposición"),
AND(LEFT(N48,1)&lt;&gt;"M",LEFT(C48,15)&lt;&gt;"Mapa conceptual",L48="Exposición"),
AND(LEFT(C48,8)="Banco de",L48="Generador de actividades"),
AND(C48=L48)
),"OK","KO")</f>
        <v>OK</v>
      </c>
      <c r="S48" s="3" t="str">
        <f>IF(_xlfn.XOR(
AND(LEFT(N48,1)="M",M48="Actividad"),
AND(LEFT(N48,1)="F",M48="Interactivo"),
AND(N48="diaporama",M48="Secuencia de imágenes"),
OR(N48="video",M48="Animación",M48="Video"),
AND(C48=M48)
),"OK","KO")</f>
        <v>OK</v>
      </c>
      <c r="T48" s="3" t="str">
        <f>IF(
AND(L48="Evaluación",C48&lt;&gt;L48),"KO",
IF(AND(L48="Mapa conceptual",C48&lt;&gt;L48),"KO",
IF(AND(N48="M101ap",C48&lt;&gt;"Banco de actividades"),"KO",
"OK")))</f>
        <v>OK</v>
      </c>
      <c r="U48" s="3" t="str">
        <f>IF(
AND(LEFT(N48,1)="M",LEFT(M48,4)&lt;&gt;"Mapa",S48="OK",O48=""),
"KO","OK")</f>
        <v>OK</v>
      </c>
      <c r="V48" s="3" t="str">
        <f>IF(OR(
AND(L48="Evaluación",R48="OK",OR(N48="M4a",N48="M5a")),
AND(LEFT(C48,8)="Banco de",N48="M101ap"),
OR(LEFT(C48,8)&lt;&gt;"Banco de",L48&lt;&gt;"Evaluación")
),"OK","KO")</f>
        <v>OK</v>
      </c>
      <c r="W48" s="3" t="str">
        <f>IF(AND(LEFT(C48,8)="Banco de",K48=0),"OK",
IF(AND(LEFT(C48,8)&lt;&gt;"Banco de",K48&gt;0),"OK","KO"))</f>
        <v>OK</v>
      </c>
      <c r="X48" s="3" t="str">
        <f>IF(J48&lt;&gt;"","OK","KO")</f>
        <v>OK</v>
      </c>
      <c r="Y48" s="3" t="str">
        <f>IF(P48="Si","KO","OK")</f>
        <v>OK</v>
      </c>
      <c r="Z48" s="3" t="str">
        <f>CONCATENATE(
IF(R48&lt;&gt;"OK",CONCATENATE($R$1," / "),""),
IF(S48&lt;&gt;"OK",CONCATENATE($S$1," / "),""),
IF(T48&lt;&gt;"OK",CONCATENATE($T$1," / "),""),
IF(U48&lt;&gt;"OK",CONCATENATE($U$1," / "),""),
IF(V48&lt;&gt;"OK",CONCATENATE($V$1," / "),""),
IF(W48&lt;&gt;"OK",CONCATENATE($W$1," / "),""),
IF(X48&lt;&gt;"OK",CONCATENATE($X$1," / "),""),
IF(Y48&lt;&gt;"OK",$Y$1,"")
)</f>
        <v/>
      </c>
    </row>
    <row r="49" spans="1:26" x14ac:dyDescent="0.45">
      <c r="A49" s="3" t="s">
        <v>231</v>
      </c>
      <c r="B49" s="3" t="s">
        <v>232</v>
      </c>
      <c r="C49" s="3" t="s">
        <v>646</v>
      </c>
      <c r="E49" s="3" t="s">
        <v>20</v>
      </c>
      <c r="H49" s="3" t="s">
        <v>21</v>
      </c>
      <c r="I49" s="3">
        <v>849027</v>
      </c>
      <c r="J49" s="3" t="s">
        <v>647</v>
      </c>
      <c r="K49" s="3">
        <v>15</v>
      </c>
      <c r="L49" s="3" t="s">
        <v>23</v>
      </c>
      <c r="M49" s="3" t="s">
        <v>24</v>
      </c>
      <c r="N49" s="3" t="s">
        <v>25</v>
      </c>
      <c r="P49" s="3" t="s">
        <v>21</v>
      </c>
      <c r="Q49" s="3" t="s">
        <v>648</v>
      </c>
      <c r="R49" s="3" t="str">
        <f>IF(_xlfn.XOR(
AND(N49="M102ab",L49="Proyecto"),
AND(N49="M101a",L49="Preguntas con respuesta libre"),
AND(LEFT(N49,1)="M",N49&lt;&gt;"M102AB",N49&lt;&gt;"M101a",N49&lt;&gt;"M101ap",L49="Ejercitación"),
AND(LEFT(C49,15)="Mapa conceptual",L49="Exposición"),
AND(LEFT(N49,1)&lt;&gt;"M",LEFT(C49,15)&lt;&gt;"Mapa conceptual",L49="Exposición"),
AND(LEFT(C49,8)="Banco de",L49="Generador de actividades"),
AND(C49=L49)
),"OK","KO")</f>
        <v>OK</v>
      </c>
      <c r="S49" s="3" t="str">
        <f>IF(_xlfn.XOR(
AND(LEFT(N49,1)="M",M49="Actividad"),
AND(LEFT(N49,1)="F",M49="Interactivo"),
AND(N49="diaporama",M49="Secuencia de imágenes"),
OR(N49="video",M49="Animación",M49="Video"),
AND(C49=M49)
),"OK","KO")</f>
        <v>OK</v>
      </c>
      <c r="T49" s="3" t="str">
        <f>IF(
AND(L49="Evaluación",C49&lt;&gt;L49),"KO",
IF(AND(L49="Mapa conceptual",C49&lt;&gt;L49),"KO",
IF(AND(N49="M101ap",C49&lt;&gt;"Banco de actividades"),"KO",
"OK")))</f>
        <v>OK</v>
      </c>
      <c r="U49" s="3" t="str">
        <f>IF(
AND(LEFT(N49,1)="M",LEFT(M49,4)&lt;&gt;"Mapa",S49="OK",O49=""),
"KO","OK")</f>
        <v>OK</v>
      </c>
      <c r="V49" s="3" t="str">
        <f>IF(OR(
AND(L49="Evaluación",R49="OK",OR(N49="M4a",N49="M5a")),
AND(LEFT(C49,8)="Banco de",N49="M101ap"),
OR(LEFT(C49,8)&lt;&gt;"Banco de",L49&lt;&gt;"Evaluación")
),"OK","KO")</f>
        <v>OK</v>
      </c>
      <c r="W49" s="3" t="str">
        <f>IF(AND(LEFT(C49,8)="Banco de",K49=0),"OK",
IF(AND(LEFT(C49,8)&lt;&gt;"Banco de",K49&gt;0),"OK","KO"))</f>
        <v>OK</v>
      </c>
      <c r="X49" s="3" t="str">
        <f>IF(J49&lt;&gt;"","OK","KO")</f>
        <v>OK</v>
      </c>
      <c r="Y49" s="3" t="str">
        <f>IF(P49="Si","KO","OK")</f>
        <v>OK</v>
      </c>
      <c r="Z49" s="3" t="str">
        <f>CONCATENATE(
IF(R49&lt;&gt;"OK",CONCATENATE($R$1," / "),""),
IF(S49&lt;&gt;"OK",CONCATENATE($S$1," / "),""),
IF(T49&lt;&gt;"OK",CONCATENATE($T$1," / "),""),
IF(U49&lt;&gt;"OK",CONCATENATE($U$1," / "),""),
IF(V49&lt;&gt;"OK",CONCATENATE($V$1," / "),""),
IF(W49&lt;&gt;"OK",CONCATENATE($W$1," / "),""),
IF(X49&lt;&gt;"OK",CONCATENATE($X$1," / "),""),
IF(Y49&lt;&gt;"OK",$Y$1,"")
)</f>
        <v/>
      </c>
    </row>
    <row r="50" spans="1:26" x14ac:dyDescent="0.45">
      <c r="A50" s="3" t="s">
        <v>231</v>
      </c>
      <c r="B50" s="3" t="s">
        <v>232</v>
      </c>
      <c r="C50" s="3" t="s">
        <v>649</v>
      </c>
      <c r="E50" s="3" t="s">
        <v>20</v>
      </c>
      <c r="H50" s="3" t="s">
        <v>21</v>
      </c>
      <c r="I50" s="3">
        <v>1181820</v>
      </c>
      <c r="J50" s="3" t="s">
        <v>650</v>
      </c>
      <c r="K50" s="3">
        <v>5</v>
      </c>
      <c r="L50" s="3" t="s">
        <v>34</v>
      </c>
      <c r="M50" s="3" t="s">
        <v>35</v>
      </c>
      <c r="N50" s="3" t="s">
        <v>36</v>
      </c>
      <c r="O50" s="3" t="s">
        <v>85</v>
      </c>
      <c r="P50" s="3" t="s">
        <v>21</v>
      </c>
      <c r="Q50" s="3" t="s">
        <v>651</v>
      </c>
      <c r="R50" s="3" t="str">
        <f>IF(_xlfn.XOR(
AND(N50="M102ab",L50="Proyecto"),
AND(N50="M101a",L50="Preguntas con respuesta libre"),
AND(LEFT(N50,1)="M",N50&lt;&gt;"M102AB",N50&lt;&gt;"M101a",N50&lt;&gt;"M101ap",L50="Ejercitación"),
AND(LEFT(C50,15)="Mapa conceptual",L50="Exposición"),
AND(LEFT(N50,1)&lt;&gt;"M",LEFT(C50,15)&lt;&gt;"Mapa conceptual",L50="Exposición"),
AND(LEFT(C50,8)="Banco de",L50="Generador de actividades"),
AND(C50=L50)
),"OK","KO")</f>
        <v>OK</v>
      </c>
      <c r="S50" s="3" t="str">
        <f>IF(_xlfn.XOR(
AND(LEFT(N50,1)="M",M50="Actividad"),
AND(LEFT(N50,1)="F",M50="Interactivo"),
AND(N50="diaporama",M50="Secuencia de imágenes"),
OR(N50="video",M50="Animación",M50="Video"),
AND(C50=M50)
),"OK","KO")</f>
        <v>OK</v>
      </c>
      <c r="T50" s="3" t="str">
        <f>IF(
AND(L50="Evaluación",C50&lt;&gt;L50),"KO",
IF(AND(L50="Mapa conceptual",C50&lt;&gt;L50),"KO",
IF(AND(N50="M101ap",C50&lt;&gt;"Banco de actividades"),"KO",
"OK")))</f>
        <v>OK</v>
      </c>
      <c r="U50" s="3" t="str">
        <f>IF(
AND(LEFT(N50,1)="M",LEFT(M50,4)&lt;&gt;"Mapa",S50="OK",O50=""),
"KO","OK")</f>
        <v>OK</v>
      </c>
      <c r="V50" s="3" t="str">
        <f>IF(OR(
AND(L50="Evaluación",R50="OK",OR(N50="M4a",N50="M5a")),
AND(LEFT(C50,8)="Banco de",N50="M101ap"),
OR(LEFT(C50,8)&lt;&gt;"Banco de",L50&lt;&gt;"Evaluación")
),"OK","KO")</f>
        <v>OK</v>
      </c>
      <c r="W50" s="3" t="str">
        <f>IF(AND(LEFT(C50,8)="Banco de",K50=0),"OK",
IF(AND(LEFT(C50,8)&lt;&gt;"Banco de",K50&gt;0),"OK","KO"))</f>
        <v>OK</v>
      </c>
      <c r="X50" s="3" t="str">
        <f>IF(J50&lt;&gt;"","OK","KO")</f>
        <v>OK</v>
      </c>
      <c r="Y50" s="3" t="str">
        <f>IF(P50="Si","KO","OK")</f>
        <v>OK</v>
      </c>
      <c r="Z50" s="3" t="str">
        <f>CONCATENATE(
IF(R50&lt;&gt;"OK",CONCATENATE($R$1," / "),""),
IF(S50&lt;&gt;"OK",CONCATENATE($S$1," / "),""),
IF(T50&lt;&gt;"OK",CONCATENATE($T$1," / "),""),
IF(U50&lt;&gt;"OK",CONCATENATE($U$1," / "),""),
IF(V50&lt;&gt;"OK",CONCATENATE($V$1," / "),""),
IF(W50&lt;&gt;"OK",CONCATENATE($W$1," / "),""),
IF(X50&lt;&gt;"OK",CONCATENATE($X$1," / "),""),
IF(Y50&lt;&gt;"OK",$Y$1,"")
)</f>
        <v/>
      </c>
    </row>
    <row r="51" spans="1:26" x14ac:dyDescent="0.45">
      <c r="A51" s="3" t="s">
        <v>231</v>
      </c>
      <c r="B51" s="3" t="s">
        <v>232</v>
      </c>
      <c r="C51" s="3" t="s">
        <v>652</v>
      </c>
      <c r="E51" s="3" t="s">
        <v>20</v>
      </c>
      <c r="H51" s="3" t="s">
        <v>21</v>
      </c>
      <c r="I51" s="3">
        <v>1869192</v>
      </c>
      <c r="J51" s="3" t="s">
        <v>653</v>
      </c>
      <c r="K51" s="3">
        <v>15</v>
      </c>
      <c r="L51" s="3" t="s">
        <v>34</v>
      </c>
      <c r="M51" s="3" t="s">
        <v>35</v>
      </c>
      <c r="N51" s="3" t="s">
        <v>81</v>
      </c>
      <c r="O51" s="3" t="s">
        <v>85</v>
      </c>
      <c r="P51" s="3" t="s">
        <v>21</v>
      </c>
      <c r="Q51" s="3" t="s">
        <v>654</v>
      </c>
      <c r="R51" s="3" t="str">
        <f>IF(_xlfn.XOR(
AND(N51="M102ab",L51="Proyecto"),
AND(N51="M101a",L51="Preguntas con respuesta libre"),
AND(LEFT(N51,1)="M",N51&lt;&gt;"M102AB",N51&lt;&gt;"M101a",N51&lt;&gt;"M101ap",L51="Ejercitación"),
AND(LEFT(C51,15)="Mapa conceptual",L51="Exposición"),
AND(LEFT(N51,1)&lt;&gt;"M",LEFT(C51,15)&lt;&gt;"Mapa conceptual",L51="Exposición"),
AND(LEFT(C51,8)="Banco de",L51="Generador de actividades"),
AND(C51=L51)
),"OK","KO")</f>
        <v>KO</v>
      </c>
      <c r="S51" s="3" t="str">
        <f>IF(_xlfn.XOR(
AND(LEFT(N51,1)="M",M51="Actividad"),
AND(LEFT(N51,1)="F",M51="Interactivo"),
AND(N51="diaporama",M51="Secuencia de imágenes"),
OR(N51="video",M51="Animación",M51="Video"),
AND(C51=M51)
),"OK","KO")</f>
        <v>OK</v>
      </c>
      <c r="T51" s="3" t="str">
        <f>IF(
AND(L51="Evaluación",C51&lt;&gt;L51),"KO",
IF(AND(L51="Mapa conceptual",C51&lt;&gt;L51),"KO",
IF(AND(N51="M101ap",C51&lt;&gt;"Banco de actividades"),"KO",
"OK")))</f>
        <v>OK</v>
      </c>
      <c r="U51" s="3" t="str">
        <f>IF(
AND(LEFT(N51,1)="M",LEFT(M51,4)&lt;&gt;"Mapa",S51="OK",O51=""),
"KO","OK")</f>
        <v>OK</v>
      </c>
      <c r="V51" s="3" t="str">
        <f>IF(OR(
AND(L51="Evaluación",R51="OK",OR(N51="M4a",N51="M5a")),
AND(LEFT(C51,8)="Banco de",N51="M101ap"),
OR(LEFT(C51,8)&lt;&gt;"Banco de",L51&lt;&gt;"Evaluación")
),"OK","KO")</f>
        <v>OK</v>
      </c>
      <c r="W51" s="3" t="str">
        <f>IF(AND(LEFT(C51,8)="Banco de",K51=0),"OK",
IF(AND(LEFT(C51,8)&lt;&gt;"Banco de",K51&gt;0),"OK","KO"))</f>
        <v>OK</v>
      </c>
      <c r="X51" s="3" t="str">
        <f>IF(J51&lt;&gt;"","OK","KO")</f>
        <v>OK</v>
      </c>
      <c r="Y51" s="3" t="str">
        <f>IF(P51="Si","KO","OK")</f>
        <v>OK</v>
      </c>
      <c r="Z51" s="3" t="str">
        <f>CONCATENATE(
IF(R51&lt;&gt;"OK",CONCATENATE($R$1," / "),""),
IF(S51&lt;&gt;"OK",CONCATENATE($S$1," / "),""),
IF(T51&lt;&gt;"OK",CONCATENATE($T$1," / "),""),
IF(U51&lt;&gt;"OK",CONCATENATE($U$1," / "),""),
IF(V51&lt;&gt;"OK",CONCATENATE($V$1," / "),""),
IF(W51&lt;&gt;"OK",CONCATENATE($W$1," / "),""),
IF(X51&lt;&gt;"OK",CONCATENATE($X$1," / "),""),
IF(Y51&lt;&gt;"OK",$Y$1,"")
)</f>
        <v xml:space="preserve">Acción didáctica / </v>
      </c>
    </row>
    <row r="52" spans="1:26" x14ac:dyDescent="0.45">
      <c r="A52" s="3" t="s">
        <v>231</v>
      </c>
      <c r="B52" s="3" t="s">
        <v>232</v>
      </c>
      <c r="C52" s="3" t="s">
        <v>655</v>
      </c>
      <c r="E52" s="3" t="s">
        <v>20</v>
      </c>
      <c r="H52" s="3" t="s">
        <v>21</v>
      </c>
      <c r="I52" s="3">
        <v>1178744</v>
      </c>
      <c r="J52" s="3" t="s">
        <v>656</v>
      </c>
      <c r="K52" s="3">
        <v>10</v>
      </c>
      <c r="L52" s="3" t="s">
        <v>34</v>
      </c>
      <c r="M52" s="3" t="s">
        <v>35</v>
      </c>
      <c r="N52" s="3" t="s">
        <v>41</v>
      </c>
      <c r="O52" s="3" t="s">
        <v>85</v>
      </c>
      <c r="P52" s="3" t="s">
        <v>21</v>
      </c>
      <c r="Q52" s="3" t="s">
        <v>657</v>
      </c>
      <c r="R52" s="3" t="str">
        <f>IF(_xlfn.XOR(
AND(N52="M102ab",L52="Proyecto"),
AND(N52="M101a",L52="Preguntas con respuesta libre"),
AND(LEFT(N52,1)="M",N52&lt;&gt;"M102AB",N52&lt;&gt;"M101a",N52&lt;&gt;"M101ap",L52="Ejercitación"),
AND(LEFT(C52,15)="Mapa conceptual",L52="Exposición"),
AND(LEFT(N52,1)&lt;&gt;"M",LEFT(C52,15)&lt;&gt;"Mapa conceptual",L52="Exposición"),
AND(LEFT(C52,8)="Banco de",L52="Generador de actividades"),
AND(C52=L52)
),"OK","KO")</f>
        <v>OK</v>
      </c>
      <c r="S52" s="3" t="str">
        <f>IF(_xlfn.XOR(
AND(LEFT(N52,1)="M",M52="Actividad"),
AND(LEFT(N52,1)="F",M52="Interactivo"),
AND(N52="diaporama",M52="Secuencia de imágenes"),
OR(N52="video",M52="Animación",M52="Video"),
AND(C52=M52)
),"OK","KO")</f>
        <v>OK</v>
      </c>
      <c r="T52" s="3" t="str">
        <f>IF(
AND(L52="Evaluación",C52&lt;&gt;L52),"KO",
IF(AND(L52="Mapa conceptual",C52&lt;&gt;L52),"KO",
IF(AND(N52="M101ap",C52&lt;&gt;"Banco de actividades"),"KO",
"OK")))</f>
        <v>OK</v>
      </c>
      <c r="U52" s="3" t="str">
        <f>IF(
AND(LEFT(N52,1)="M",LEFT(M52,4)&lt;&gt;"Mapa",S52="OK",O52=""),
"KO","OK")</f>
        <v>OK</v>
      </c>
      <c r="V52" s="3" t="str">
        <f>IF(OR(
AND(L52="Evaluación",R52="OK",OR(N52="M4a",N52="M5a")),
AND(LEFT(C52,8)="Banco de",N52="M101ap"),
OR(LEFT(C52,8)&lt;&gt;"Banco de",L52&lt;&gt;"Evaluación")
),"OK","KO")</f>
        <v>OK</v>
      </c>
      <c r="W52" s="3" t="str">
        <f>IF(AND(LEFT(C52,8)="Banco de",K52=0),"OK",
IF(AND(LEFT(C52,8)&lt;&gt;"Banco de",K52&gt;0),"OK","KO"))</f>
        <v>OK</v>
      </c>
      <c r="X52" s="3" t="str">
        <f>IF(J52&lt;&gt;"","OK","KO")</f>
        <v>OK</v>
      </c>
      <c r="Y52" s="3" t="str">
        <f>IF(P52="Si","KO","OK")</f>
        <v>OK</v>
      </c>
      <c r="Z52" s="3" t="str">
        <f>CONCATENATE(
IF(R52&lt;&gt;"OK",CONCATENATE($R$1," / "),""),
IF(S52&lt;&gt;"OK",CONCATENATE($S$1," / "),""),
IF(T52&lt;&gt;"OK",CONCATENATE($T$1," / "),""),
IF(U52&lt;&gt;"OK",CONCATENATE($U$1," / "),""),
IF(V52&lt;&gt;"OK",CONCATENATE($V$1," / "),""),
IF(W52&lt;&gt;"OK",CONCATENATE($W$1," / "),""),
IF(X52&lt;&gt;"OK",CONCATENATE($X$1," / "),""),
IF(Y52&lt;&gt;"OK",$Y$1,"")
)</f>
        <v/>
      </c>
    </row>
    <row r="53" spans="1:26" x14ac:dyDescent="0.45">
      <c r="A53" s="3" t="s">
        <v>231</v>
      </c>
      <c r="B53" s="3" t="s">
        <v>232</v>
      </c>
      <c r="C53" s="3" t="s">
        <v>658</v>
      </c>
      <c r="E53" s="3" t="s">
        <v>20</v>
      </c>
      <c r="H53" s="3" t="s">
        <v>21</v>
      </c>
      <c r="I53" s="3">
        <v>1176608</v>
      </c>
      <c r="J53" s="3" t="s">
        <v>659</v>
      </c>
      <c r="K53" s="3">
        <v>10</v>
      </c>
      <c r="L53" s="3" t="s">
        <v>34</v>
      </c>
      <c r="M53" s="3" t="s">
        <v>35</v>
      </c>
      <c r="N53" s="3" t="s">
        <v>62</v>
      </c>
      <c r="O53" s="3" t="s">
        <v>85</v>
      </c>
      <c r="P53" s="3" t="s">
        <v>21</v>
      </c>
      <c r="Q53" s="3" t="s">
        <v>660</v>
      </c>
      <c r="R53" s="3" t="str">
        <f>IF(_xlfn.XOR(
AND(N53="M102ab",L53="Proyecto"),
AND(N53="M101a",L53="Preguntas con respuesta libre"),
AND(LEFT(N53,1)="M",N53&lt;&gt;"M102AB",N53&lt;&gt;"M101a",N53&lt;&gt;"M101ap",L53="Ejercitación"),
AND(LEFT(C53,15)="Mapa conceptual",L53="Exposición"),
AND(LEFT(N53,1)&lt;&gt;"M",LEFT(C53,15)&lt;&gt;"Mapa conceptual",L53="Exposición"),
AND(LEFT(C53,8)="Banco de",L53="Generador de actividades"),
AND(C53=L53)
),"OK","KO")</f>
        <v>OK</v>
      </c>
      <c r="S53" s="3" t="str">
        <f>IF(_xlfn.XOR(
AND(LEFT(N53,1)="M",M53="Actividad"),
AND(LEFT(N53,1)="F",M53="Interactivo"),
AND(N53="diaporama",M53="Secuencia de imágenes"),
OR(N53="video",M53="Animación",M53="Video"),
AND(C53=M53)
),"OK","KO")</f>
        <v>OK</v>
      </c>
      <c r="T53" s="3" t="str">
        <f>IF(
AND(L53="Evaluación",C53&lt;&gt;L53),"KO",
IF(AND(L53="Mapa conceptual",C53&lt;&gt;L53),"KO",
IF(AND(N53="M101ap",C53&lt;&gt;"Banco de actividades"),"KO",
"OK")))</f>
        <v>OK</v>
      </c>
      <c r="U53" s="3" t="str">
        <f>IF(
AND(LEFT(N53,1)="M",LEFT(M53,4)&lt;&gt;"Mapa",S53="OK",O53=""),
"KO","OK")</f>
        <v>OK</v>
      </c>
      <c r="V53" s="3" t="str">
        <f>IF(OR(
AND(L53="Evaluación",R53="OK",OR(N53="M4a",N53="M5a")),
AND(LEFT(C53,8)="Banco de",N53="M101ap"),
OR(LEFT(C53,8)&lt;&gt;"Banco de",L53&lt;&gt;"Evaluación")
),"OK","KO")</f>
        <v>OK</v>
      </c>
      <c r="W53" s="3" t="str">
        <f>IF(AND(LEFT(C53,8)="Banco de",K53=0),"OK",
IF(AND(LEFT(C53,8)&lt;&gt;"Banco de",K53&gt;0),"OK","KO"))</f>
        <v>OK</v>
      </c>
      <c r="X53" s="3" t="str">
        <f>IF(J53&lt;&gt;"","OK","KO")</f>
        <v>OK</v>
      </c>
      <c r="Y53" s="3" t="str">
        <f>IF(P53="Si","KO","OK")</f>
        <v>OK</v>
      </c>
      <c r="Z53" s="3" t="str">
        <f>CONCATENATE(
IF(R53&lt;&gt;"OK",CONCATENATE($R$1," / "),""),
IF(S53&lt;&gt;"OK",CONCATENATE($S$1," / "),""),
IF(T53&lt;&gt;"OK",CONCATENATE($T$1," / "),""),
IF(U53&lt;&gt;"OK",CONCATENATE($U$1," / "),""),
IF(V53&lt;&gt;"OK",CONCATENATE($V$1," / "),""),
IF(W53&lt;&gt;"OK",CONCATENATE($W$1," / "),""),
IF(X53&lt;&gt;"OK",CONCATENATE($X$1," / "),""),
IF(Y53&lt;&gt;"OK",$Y$1,"")
)</f>
        <v/>
      </c>
    </row>
    <row r="54" spans="1:26" x14ac:dyDescent="0.45">
      <c r="A54" s="3" t="s">
        <v>231</v>
      </c>
      <c r="B54" s="3" t="s">
        <v>232</v>
      </c>
      <c r="C54" s="3" t="s">
        <v>661</v>
      </c>
      <c r="E54" s="3" t="s">
        <v>20</v>
      </c>
      <c r="H54" s="3" t="s">
        <v>21</v>
      </c>
      <c r="I54" s="3">
        <v>1797592</v>
      </c>
      <c r="J54" s="3" t="s">
        <v>662</v>
      </c>
      <c r="K54" s="3">
        <v>30</v>
      </c>
      <c r="L54" s="3" t="s">
        <v>80</v>
      </c>
      <c r="M54" s="3" t="s">
        <v>35</v>
      </c>
      <c r="N54" s="3" t="s">
        <v>81</v>
      </c>
      <c r="O54" s="3" t="s">
        <v>85</v>
      </c>
      <c r="P54" s="3" t="s">
        <v>21</v>
      </c>
      <c r="Q54" s="3" t="s">
        <v>663</v>
      </c>
      <c r="R54" s="3" t="str">
        <f>IF(_xlfn.XOR(
AND(N54="M102ab",L54="Proyecto"),
AND(N54="M101a",L54="Preguntas con respuesta libre"),
AND(LEFT(N54,1)="M",N54&lt;&gt;"M102AB",N54&lt;&gt;"M101a",N54&lt;&gt;"M101ap",L54="Ejercitación"),
AND(LEFT(C54,15)="Mapa conceptual",L54="Exposición"),
AND(LEFT(N54,1)&lt;&gt;"M",LEFT(C54,15)&lt;&gt;"Mapa conceptual",L54="Exposición"),
AND(LEFT(C54,8)="Banco de",L54="Generador de actividades"),
AND(C54=L54)
),"OK","KO")</f>
        <v>OK</v>
      </c>
      <c r="S54" s="3" t="str">
        <f>IF(_xlfn.XOR(
AND(LEFT(N54,1)="M",M54="Actividad"),
AND(LEFT(N54,1)="F",M54="Interactivo"),
AND(N54="diaporama",M54="Secuencia de imágenes"),
OR(N54="video",M54="Animación",M54="Video"),
AND(C54=M54)
),"OK","KO")</f>
        <v>OK</v>
      </c>
      <c r="T54" s="3" t="str">
        <f>IF(
AND(L54="Evaluación",C54&lt;&gt;L54),"KO",
IF(AND(L54="Mapa conceptual",C54&lt;&gt;L54),"KO",
IF(AND(N54="M101ap",C54&lt;&gt;"Banco de actividades"),"KO",
"OK")))</f>
        <v>OK</v>
      </c>
      <c r="U54" s="3" t="str">
        <f>IF(
AND(LEFT(N54,1)="M",LEFT(M54,4)&lt;&gt;"Mapa",S54="OK",O54=""),
"KO","OK")</f>
        <v>OK</v>
      </c>
      <c r="V54" s="3" t="str">
        <f>IF(OR(
AND(L54="Evaluación",R54="OK",OR(N54="M4a",N54="M5a")),
AND(LEFT(C54,8)="Banco de",N54="M101ap"),
OR(LEFT(C54,8)&lt;&gt;"Banco de",L54&lt;&gt;"Evaluación")
),"OK","KO")</f>
        <v>OK</v>
      </c>
      <c r="W54" s="3" t="str">
        <f>IF(AND(LEFT(C54,8)="Banco de",K54=0),"OK",
IF(AND(LEFT(C54,8)&lt;&gt;"Banco de",K54&gt;0),"OK","KO"))</f>
        <v>OK</v>
      </c>
      <c r="X54" s="3" t="str">
        <f>IF(J54&lt;&gt;"","OK","KO")</f>
        <v>OK</v>
      </c>
      <c r="Y54" s="3" t="str">
        <f>IF(P54="Si","KO","OK")</f>
        <v>OK</v>
      </c>
      <c r="Z54" s="3" t="str">
        <f>CONCATENATE(
IF(R54&lt;&gt;"OK",CONCATENATE($R$1," / "),""),
IF(S54&lt;&gt;"OK",CONCATENATE($S$1," / "),""),
IF(T54&lt;&gt;"OK",CONCATENATE($T$1," / "),""),
IF(U54&lt;&gt;"OK",CONCATENATE($U$1," / "),""),
IF(V54&lt;&gt;"OK",CONCATENATE($V$1," / "),""),
IF(W54&lt;&gt;"OK",CONCATENATE($W$1," / "),""),
IF(X54&lt;&gt;"OK",CONCATENATE($X$1," / "),""),
IF(Y54&lt;&gt;"OK",$Y$1,"")
)</f>
        <v/>
      </c>
    </row>
    <row r="55" spans="1:26" x14ac:dyDescent="0.45">
      <c r="A55" s="3" t="s">
        <v>231</v>
      </c>
      <c r="B55" s="3" t="s">
        <v>232</v>
      </c>
      <c r="C55" s="3" t="s">
        <v>664</v>
      </c>
      <c r="E55" s="3" t="s">
        <v>20</v>
      </c>
      <c r="H55" s="3" t="s">
        <v>21</v>
      </c>
      <c r="I55" s="3">
        <v>1180545</v>
      </c>
      <c r="J55" s="3" t="s">
        <v>665</v>
      </c>
      <c r="K55" s="3">
        <v>10</v>
      </c>
      <c r="L55" s="3" t="s">
        <v>34</v>
      </c>
      <c r="M55" s="3" t="s">
        <v>35</v>
      </c>
      <c r="N55" s="3" t="s">
        <v>41</v>
      </c>
      <c r="O55" s="3" t="s">
        <v>37</v>
      </c>
      <c r="P55" s="3" t="s">
        <v>21</v>
      </c>
      <c r="Q55" s="3" t="s">
        <v>666</v>
      </c>
      <c r="R55" s="3" t="str">
        <f>IF(_xlfn.XOR(
AND(N55="M102ab",L55="Proyecto"),
AND(N55="M101a",L55="Preguntas con respuesta libre"),
AND(LEFT(N55,1)="M",N55&lt;&gt;"M102AB",N55&lt;&gt;"M101a",N55&lt;&gt;"M101ap",L55="Ejercitación"),
AND(LEFT(C55,15)="Mapa conceptual",L55="Exposición"),
AND(LEFT(N55,1)&lt;&gt;"M",LEFT(C55,15)&lt;&gt;"Mapa conceptual",L55="Exposición"),
AND(LEFT(C55,8)="Banco de",L55="Generador de actividades"),
AND(C55=L55)
),"OK","KO")</f>
        <v>OK</v>
      </c>
      <c r="S55" s="3" t="str">
        <f>IF(_xlfn.XOR(
AND(LEFT(N55,1)="M",M55="Actividad"),
AND(LEFT(N55,1)="F",M55="Interactivo"),
AND(N55="diaporama",M55="Secuencia de imágenes"),
OR(N55="video",M55="Animación",M55="Video"),
AND(C55=M55)
),"OK","KO")</f>
        <v>OK</v>
      </c>
      <c r="T55" s="3" t="str">
        <f>IF(
AND(L55="Evaluación",C55&lt;&gt;L55),"KO",
IF(AND(L55="Mapa conceptual",C55&lt;&gt;L55),"KO",
IF(AND(N55="M101ap",C55&lt;&gt;"Banco de actividades"),"KO",
"OK")))</f>
        <v>OK</v>
      </c>
      <c r="U55" s="3" t="str">
        <f>IF(
AND(LEFT(N55,1)="M",LEFT(M55,4)&lt;&gt;"Mapa",S55="OK",O55=""),
"KO","OK")</f>
        <v>OK</v>
      </c>
      <c r="V55" s="3" t="str">
        <f>IF(OR(
AND(L55="Evaluación",R55="OK",OR(N55="M4a",N55="M5a")),
AND(LEFT(C55,8)="Banco de",N55="M101ap"),
OR(LEFT(C55,8)&lt;&gt;"Banco de",L55&lt;&gt;"Evaluación")
),"OK","KO")</f>
        <v>OK</v>
      </c>
      <c r="W55" s="3" t="str">
        <f>IF(AND(LEFT(C55,8)="Banco de",K55=0),"OK",
IF(AND(LEFT(C55,8)&lt;&gt;"Banco de",K55&gt;0),"OK","KO"))</f>
        <v>OK</v>
      </c>
      <c r="X55" s="3" t="str">
        <f>IF(J55&lt;&gt;"","OK","KO")</f>
        <v>OK</v>
      </c>
      <c r="Y55" s="3" t="str">
        <f>IF(P55="Si","KO","OK")</f>
        <v>OK</v>
      </c>
      <c r="Z55" s="3" t="str">
        <f>CONCATENATE(
IF(R55&lt;&gt;"OK",CONCATENATE($R$1," / "),""),
IF(S55&lt;&gt;"OK",CONCATENATE($S$1," / "),""),
IF(T55&lt;&gt;"OK",CONCATENATE($T$1," / "),""),
IF(U55&lt;&gt;"OK",CONCATENATE($U$1," / "),""),
IF(V55&lt;&gt;"OK",CONCATENATE($V$1," / "),""),
IF(W55&lt;&gt;"OK",CONCATENATE($W$1," / "),""),
IF(X55&lt;&gt;"OK",CONCATENATE($X$1," / "),""),
IF(Y55&lt;&gt;"OK",$Y$1,"")
)</f>
        <v/>
      </c>
    </row>
    <row r="56" spans="1:26" x14ac:dyDescent="0.45">
      <c r="A56" s="3" t="s">
        <v>231</v>
      </c>
      <c r="B56" s="3" t="s">
        <v>232</v>
      </c>
      <c r="C56" s="3" t="s">
        <v>667</v>
      </c>
      <c r="E56" s="3" t="s">
        <v>20</v>
      </c>
      <c r="H56" s="3" t="s">
        <v>21</v>
      </c>
      <c r="I56" s="3">
        <v>1205501</v>
      </c>
      <c r="J56" s="3" t="s">
        <v>668</v>
      </c>
      <c r="K56" s="3">
        <v>10</v>
      </c>
      <c r="L56" s="3" t="s">
        <v>34</v>
      </c>
      <c r="M56" s="3" t="s">
        <v>35</v>
      </c>
      <c r="N56" s="3" t="s">
        <v>190</v>
      </c>
      <c r="O56" s="3" t="s">
        <v>37</v>
      </c>
      <c r="P56" s="3" t="s">
        <v>21</v>
      </c>
      <c r="Q56" s="3" t="s">
        <v>669</v>
      </c>
      <c r="R56" s="3" t="str">
        <f>IF(_xlfn.XOR(
AND(N56="M102ab",L56="Proyecto"),
AND(N56="M101a",L56="Preguntas con respuesta libre"),
AND(LEFT(N56,1)="M",N56&lt;&gt;"M102AB",N56&lt;&gt;"M101a",N56&lt;&gt;"M101ap",L56="Ejercitación"),
AND(LEFT(C56,15)="Mapa conceptual",L56="Exposición"),
AND(LEFT(N56,1)&lt;&gt;"M",LEFT(C56,15)&lt;&gt;"Mapa conceptual",L56="Exposición"),
AND(LEFT(C56,8)="Banco de",L56="Generador de actividades"),
AND(C56=L56)
),"OK","KO")</f>
        <v>OK</v>
      </c>
      <c r="S56" s="3" t="str">
        <f>IF(_xlfn.XOR(
AND(LEFT(N56,1)="M",M56="Actividad"),
AND(LEFT(N56,1)="F",M56="Interactivo"),
AND(N56="diaporama",M56="Secuencia de imágenes"),
OR(N56="video",M56="Animación",M56="Video"),
AND(C56=M56)
),"OK","KO")</f>
        <v>OK</v>
      </c>
      <c r="T56" s="3" t="str">
        <f>IF(
AND(L56="Evaluación",C56&lt;&gt;L56),"KO",
IF(AND(L56="Mapa conceptual",C56&lt;&gt;L56),"KO",
IF(AND(N56="M101ap",C56&lt;&gt;"Banco de actividades"),"KO",
"OK")))</f>
        <v>OK</v>
      </c>
      <c r="U56" s="3" t="str">
        <f>IF(
AND(LEFT(N56,1)="M",LEFT(M56,4)&lt;&gt;"Mapa",S56="OK",O56=""),
"KO","OK")</f>
        <v>OK</v>
      </c>
      <c r="V56" s="3" t="str">
        <f>IF(OR(
AND(L56="Evaluación",R56="OK",OR(N56="M4a",N56="M5a")),
AND(LEFT(C56,8)="Banco de",N56="M101ap"),
OR(LEFT(C56,8)&lt;&gt;"Banco de",L56&lt;&gt;"Evaluación")
),"OK","KO")</f>
        <v>OK</v>
      </c>
      <c r="W56" s="3" t="str">
        <f>IF(AND(LEFT(C56,8)="Banco de",K56=0),"OK",
IF(AND(LEFT(C56,8)&lt;&gt;"Banco de",K56&gt;0),"OK","KO"))</f>
        <v>OK</v>
      </c>
      <c r="X56" s="3" t="str">
        <f>IF(J56&lt;&gt;"","OK","KO")</f>
        <v>OK</v>
      </c>
      <c r="Y56" s="3" t="str">
        <f>IF(P56="Si","KO","OK")</f>
        <v>OK</v>
      </c>
      <c r="Z56" s="3" t="str">
        <f>CONCATENATE(
IF(R56&lt;&gt;"OK",CONCATENATE($R$1," / "),""),
IF(S56&lt;&gt;"OK",CONCATENATE($S$1," / "),""),
IF(T56&lt;&gt;"OK",CONCATENATE($T$1," / "),""),
IF(U56&lt;&gt;"OK",CONCATENATE($U$1," / "),""),
IF(V56&lt;&gt;"OK",CONCATENATE($V$1," / "),""),
IF(W56&lt;&gt;"OK",CONCATENATE($W$1," / "),""),
IF(X56&lt;&gt;"OK",CONCATENATE($X$1," / "),""),
IF(Y56&lt;&gt;"OK",$Y$1,"")
)</f>
        <v/>
      </c>
    </row>
    <row r="57" spans="1:26" x14ac:dyDescent="0.45">
      <c r="A57" s="3" t="s">
        <v>231</v>
      </c>
      <c r="B57" s="3" t="s">
        <v>232</v>
      </c>
      <c r="C57" s="3" t="s">
        <v>670</v>
      </c>
      <c r="E57" s="3" t="s">
        <v>20</v>
      </c>
      <c r="H57" s="3" t="s">
        <v>21</v>
      </c>
      <c r="I57" s="3">
        <v>2079039</v>
      </c>
      <c r="J57" s="3" t="s">
        <v>671</v>
      </c>
      <c r="K57" s="3">
        <v>20</v>
      </c>
      <c r="L57" s="3" t="s">
        <v>23</v>
      </c>
      <c r="M57" s="3" t="s">
        <v>29</v>
      </c>
      <c r="N57" s="3" t="s">
        <v>194</v>
      </c>
      <c r="P57" s="3" t="s">
        <v>21</v>
      </c>
      <c r="Q57" s="3" t="s">
        <v>672</v>
      </c>
      <c r="R57" s="3" t="str">
        <f>IF(_xlfn.XOR(
AND(N57="M102ab",L57="Proyecto"),
AND(N57="M101a",L57="Preguntas con respuesta libre"),
AND(LEFT(N57,1)="M",N57&lt;&gt;"M102AB",N57&lt;&gt;"M101a",N57&lt;&gt;"M101ap",L57="Ejercitación"),
AND(LEFT(C57,15)="Mapa conceptual",L57="Exposición"),
AND(LEFT(N57,1)&lt;&gt;"M",LEFT(C57,15)&lt;&gt;"Mapa conceptual",L57="Exposición"),
AND(LEFT(C57,8)="Banco de",L57="Generador de actividades"),
AND(C57=L57)
),"OK","KO")</f>
        <v>OK</v>
      </c>
      <c r="S57" s="3" t="str">
        <f>IF(_xlfn.XOR(
AND(LEFT(N57,1)="M",M57="Actividad"),
AND(LEFT(N57,1)="F",M57="Interactivo"),
AND(N57="diaporama",M57="Secuencia de imágenes"),
OR(N57="video",M57="Animación",M57="Video"),
AND(C57=M57)
),"OK","KO")</f>
        <v>OK</v>
      </c>
      <c r="T57" s="3" t="str">
        <f>IF(
AND(L57="Evaluación",C57&lt;&gt;L57),"KO",
IF(AND(L57="Mapa conceptual",C57&lt;&gt;L57),"KO",
IF(AND(N57="M101ap",C57&lt;&gt;"Banco de actividades"),"KO",
"OK")))</f>
        <v>OK</v>
      </c>
      <c r="U57" s="3" t="str">
        <f>IF(
AND(LEFT(N57,1)="M",LEFT(M57,4)&lt;&gt;"Mapa",S57="OK",O57=""),
"KO","OK")</f>
        <v>OK</v>
      </c>
      <c r="V57" s="3" t="str">
        <f>IF(OR(
AND(L57="Evaluación",R57="OK",OR(N57="M4a",N57="M5a")),
AND(LEFT(C57,8)="Banco de",N57="M101ap"),
OR(LEFT(C57,8)&lt;&gt;"Banco de",L57&lt;&gt;"Evaluación")
),"OK","KO")</f>
        <v>OK</v>
      </c>
      <c r="W57" s="3" t="str">
        <f>IF(AND(LEFT(C57,8)="Banco de",K57=0),"OK",
IF(AND(LEFT(C57,8)&lt;&gt;"Banco de",K57&gt;0),"OK","KO"))</f>
        <v>OK</v>
      </c>
      <c r="X57" s="3" t="str">
        <f>IF(J57&lt;&gt;"","OK","KO")</f>
        <v>OK</v>
      </c>
      <c r="Y57" s="3" t="str">
        <f>IF(P57="Si","KO","OK")</f>
        <v>OK</v>
      </c>
      <c r="Z57" s="3" t="str">
        <f>CONCATENATE(
IF(R57&lt;&gt;"OK",CONCATENATE($R$1," / "),""),
IF(S57&lt;&gt;"OK",CONCATENATE($S$1," / "),""),
IF(T57&lt;&gt;"OK",CONCATENATE($T$1," / "),""),
IF(U57&lt;&gt;"OK",CONCATENATE($U$1," / "),""),
IF(V57&lt;&gt;"OK",CONCATENATE($V$1," / "),""),
IF(W57&lt;&gt;"OK",CONCATENATE($W$1," / "),""),
IF(X57&lt;&gt;"OK",CONCATENATE($X$1," / "),""),
IF(Y57&lt;&gt;"OK",$Y$1,"")
)</f>
        <v/>
      </c>
    </row>
    <row r="58" spans="1:26" x14ac:dyDescent="0.45">
      <c r="A58" s="3" t="s">
        <v>231</v>
      </c>
      <c r="B58" s="3" t="s">
        <v>232</v>
      </c>
      <c r="C58" s="3" t="s">
        <v>673</v>
      </c>
      <c r="E58" s="3" t="s">
        <v>20</v>
      </c>
      <c r="H58" s="3" t="s">
        <v>21</v>
      </c>
      <c r="I58" s="3">
        <v>1816569</v>
      </c>
      <c r="J58" s="3" t="s">
        <v>674</v>
      </c>
      <c r="K58" s="3">
        <v>8</v>
      </c>
      <c r="L58" s="3" t="s">
        <v>34</v>
      </c>
      <c r="M58" s="3" t="s">
        <v>35</v>
      </c>
      <c r="N58" s="3" t="s">
        <v>161</v>
      </c>
      <c r="O58" s="3" t="s">
        <v>85</v>
      </c>
      <c r="P58" s="3" t="s">
        <v>21</v>
      </c>
      <c r="Q58" s="3" t="s">
        <v>675</v>
      </c>
      <c r="R58" s="3" t="str">
        <f>IF(_xlfn.XOR(
AND(N58="M102ab",L58="Proyecto"),
AND(N58="M101a",L58="Preguntas con respuesta libre"),
AND(LEFT(N58,1)="M",N58&lt;&gt;"M102AB",N58&lt;&gt;"M101a",N58&lt;&gt;"M101ap",L58="Ejercitación"),
AND(LEFT(C58,15)="Mapa conceptual",L58="Exposición"),
AND(LEFT(N58,1)&lt;&gt;"M",LEFT(C58,15)&lt;&gt;"Mapa conceptual",L58="Exposición"),
AND(LEFT(C58,8)="Banco de",L58="Generador de actividades"),
AND(C58=L58)
),"OK","KO")</f>
        <v>OK</v>
      </c>
      <c r="S58" s="3" t="str">
        <f>IF(_xlfn.XOR(
AND(LEFT(N58,1)="M",M58="Actividad"),
AND(LEFT(N58,1)="F",M58="Interactivo"),
AND(N58="diaporama",M58="Secuencia de imágenes"),
OR(N58="video",M58="Animación",M58="Video"),
AND(C58=M58)
),"OK","KO")</f>
        <v>OK</v>
      </c>
      <c r="T58" s="3" t="str">
        <f>IF(
AND(L58="Evaluación",C58&lt;&gt;L58),"KO",
IF(AND(L58="Mapa conceptual",C58&lt;&gt;L58),"KO",
IF(AND(N58="M101ap",C58&lt;&gt;"Banco de actividades"),"KO",
"OK")))</f>
        <v>OK</v>
      </c>
      <c r="U58" s="3" t="str">
        <f>IF(
AND(LEFT(N58,1)="M",LEFT(M58,4)&lt;&gt;"Mapa",S58="OK",O58=""),
"KO","OK")</f>
        <v>OK</v>
      </c>
      <c r="V58" s="3" t="str">
        <f>IF(OR(
AND(L58="Evaluación",R58="OK",OR(N58="M4a",N58="M5a")),
AND(LEFT(C58,8)="Banco de",N58="M101ap"),
OR(LEFT(C58,8)&lt;&gt;"Banco de",L58&lt;&gt;"Evaluación")
),"OK","KO")</f>
        <v>OK</v>
      </c>
      <c r="W58" s="3" t="str">
        <f>IF(AND(LEFT(C58,8)="Banco de",K58=0),"OK",
IF(AND(LEFT(C58,8)&lt;&gt;"Banco de",K58&gt;0),"OK","KO"))</f>
        <v>OK</v>
      </c>
      <c r="X58" s="3" t="str">
        <f>IF(J58&lt;&gt;"","OK","KO")</f>
        <v>OK</v>
      </c>
      <c r="Y58" s="3" t="str">
        <f>IF(P58="Si","KO","OK")</f>
        <v>OK</v>
      </c>
      <c r="Z58" s="3" t="str">
        <f>CONCATENATE(
IF(R58&lt;&gt;"OK",CONCATENATE($R$1," / "),""),
IF(S58&lt;&gt;"OK",CONCATENATE($S$1," / "),""),
IF(T58&lt;&gt;"OK",CONCATENATE($T$1," / "),""),
IF(U58&lt;&gt;"OK",CONCATENATE($U$1," / "),""),
IF(V58&lt;&gt;"OK",CONCATENATE($V$1," / "),""),
IF(W58&lt;&gt;"OK",CONCATENATE($W$1," / "),""),
IF(X58&lt;&gt;"OK",CONCATENATE($X$1," / "),""),
IF(Y58&lt;&gt;"OK",$Y$1,"")
)</f>
        <v/>
      </c>
    </row>
    <row r="59" spans="1:26" x14ac:dyDescent="0.45">
      <c r="A59" s="3" t="s">
        <v>231</v>
      </c>
      <c r="B59" s="3" t="s">
        <v>232</v>
      </c>
      <c r="C59" s="3" t="s">
        <v>1111</v>
      </c>
      <c r="E59" s="3" t="s">
        <v>20</v>
      </c>
      <c r="H59" s="3" t="s">
        <v>21</v>
      </c>
      <c r="I59" s="3">
        <v>1191338</v>
      </c>
      <c r="J59" s="3" t="s">
        <v>1112</v>
      </c>
      <c r="K59" s="3">
        <v>10</v>
      </c>
      <c r="L59" s="3" t="s">
        <v>34</v>
      </c>
      <c r="M59" s="3" t="s">
        <v>35</v>
      </c>
      <c r="N59" s="3" t="s">
        <v>114</v>
      </c>
      <c r="O59" s="3" t="s">
        <v>85</v>
      </c>
      <c r="P59" s="3" t="s">
        <v>21</v>
      </c>
      <c r="Q59" s="3" t="s">
        <v>1113</v>
      </c>
      <c r="R59" s="3" t="str">
        <f>IF(_xlfn.XOR(
AND(N59="M102ab",L59="Proyecto"),
AND(N59="M101a",L59="Preguntas con respuesta libre"),
AND(LEFT(N59,1)="M",N59&lt;&gt;"M102AB",N59&lt;&gt;"M101a",N59&lt;&gt;"M101ap",L59="Ejercitación"),
AND(LEFT(C59,15)="Mapa conceptual",L59="Exposición"),
AND(LEFT(N59,1)&lt;&gt;"M",LEFT(C59,15)&lt;&gt;"Mapa conceptual",L59="Exposición"),
AND(LEFT(C59,8)="Banco de",L59="Generador de actividades"),
AND(C59=L59)
),"OK","KO")</f>
        <v>OK</v>
      </c>
      <c r="S59" s="3" t="str">
        <f>IF(_xlfn.XOR(
AND(LEFT(N59,1)="M",M59="Actividad"),
AND(LEFT(N59,1)="F",M59="Interactivo"),
AND(N59="diaporama",M59="Secuencia de imágenes"),
OR(N59="video",M59="Animación",M59="Video"),
AND(C59=M59)
),"OK","KO")</f>
        <v>OK</v>
      </c>
      <c r="T59" s="3" t="str">
        <f>IF(
AND(L59="Evaluación",C59&lt;&gt;L59),"KO",
IF(AND(L59="Mapa conceptual",C59&lt;&gt;L59),"KO",
IF(AND(N59="M101ap",C59&lt;&gt;"Banco de actividades"),"KO",
"OK")))</f>
        <v>OK</v>
      </c>
      <c r="U59" s="3" t="str">
        <f>IF(
AND(LEFT(N59,1)="M",LEFT(M59,4)&lt;&gt;"Mapa",S59="OK",O59=""),
"KO","OK")</f>
        <v>OK</v>
      </c>
      <c r="V59" s="3" t="str">
        <f>IF(OR(
AND(L59="Evaluación",R59="OK",OR(N59="M4a",N59="M5a")),
AND(LEFT(C59,8)="Banco de",N59="M101ap"),
OR(LEFT(C59,8)&lt;&gt;"Banco de",L59&lt;&gt;"Evaluación")
),"OK","KO")</f>
        <v>OK</v>
      </c>
      <c r="W59" s="3" t="str">
        <f>IF(AND(LEFT(C59,8)="Banco de",K59=0),"OK",
IF(AND(LEFT(C59,8)&lt;&gt;"Banco de",K59&gt;0),"OK","KO"))</f>
        <v>OK</v>
      </c>
      <c r="X59" s="3" t="str">
        <f>IF(J59&lt;&gt;"","OK","KO")</f>
        <v>OK</v>
      </c>
      <c r="Y59" s="3" t="str">
        <f>IF(P59="Si","KO","OK")</f>
        <v>OK</v>
      </c>
      <c r="Z59" s="3" t="str">
        <f>CONCATENATE(
IF(R59&lt;&gt;"OK",CONCATENATE($R$1," / "),""),
IF(S59&lt;&gt;"OK",CONCATENATE($S$1," / "),""),
IF(T59&lt;&gt;"OK",CONCATENATE($T$1," / "),""),
IF(U59&lt;&gt;"OK",CONCATENATE($U$1," / "),""),
IF(V59&lt;&gt;"OK",CONCATENATE($V$1," / "),""),
IF(W59&lt;&gt;"OK",CONCATENATE($W$1," / "),""),
IF(X59&lt;&gt;"OK",CONCATENATE($X$1," / "),""),
IF(Y59&lt;&gt;"OK",$Y$1,"")
)</f>
        <v/>
      </c>
    </row>
    <row r="60" spans="1:26" x14ac:dyDescent="0.45">
      <c r="A60" s="3" t="s">
        <v>231</v>
      </c>
      <c r="B60" s="3" t="s">
        <v>232</v>
      </c>
      <c r="C60" s="3" t="s">
        <v>67</v>
      </c>
      <c r="D60" s="3" t="s">
        <v>67</v>
      </c>
      <c r="E60" s="3" t="s">
        <v>20</v>
      </c>
      <c r="H60" s="3" t="s">
        <v>21</v>
      </c>
      <c r="I60" s="3">
        <v>557731</v>
      </c>
      <c r="K60" s="3">
        <v>20</v>
      </c>
      <c r="L60" s="3" t="s">
        <v>23</v>
      </c>
      <c r="M60" s="3" t="s">
        <v>67</v>
      </c>
      <c r="N60" s="3" t="s">
        <v>68</v>
      </c>
      <c r="P60" s="3" t="s">
        <v>21</v>
      </c>
      <c r="Q60" s="3" t="s">
        <v>1631</v>
      </c>
      <c r="R60" s="3" t="str">
        <f>IF(_xlfn.XOR(
AND(N60="M102ab",L60="Proyecto"),
AND(N60="M101a",L60="Preguntas con respuesta libre"),
AND(LEFT(N60,1)="M",N60&lt;&gt;"M102AB",N60&lt;&gt;"M101a",N60&lt;&gt;"M101ap",L60="Ejercitación"),
AND(LEFT(C60,15)="Mapa conceptual",L60="Exposición"),
AND(LEFT(N60,1)&lt;&gt;"M",LEFT(C60,15)&lt;&gt;"Mapa conceptual",L60="Exposición"),
AND(LEFT(C60,8)="Banco de",L60="Generador de actividades"),
AND(C60=L60)
),"OK","KO")</f>
        <v>OK</v>
      </c>
      <c r="S60" s="3" t="str">
        <f>IF(_xlfn.XOR(
AND(LEFT(N60,1)="M",M60="Actividad"),
AND(LEFT(N60,1)="F",M60="Interactivo"),
AND(N60="diaporama",M60="Secuencia de imágenes"),
OR(N60="video",M60="Animación",M60="Video"),
AND(C60=M60)
),"OK","KO")</f>
        <v>OK</v>
      </c>
      <c r="T60" s="3" t="str">
        <f>IF(
AND(L60="Evaluación",C60&lt;&gt;L60),"KO",
IF(AND(L60="Mapa conceptual",C60&lt;&gt;L60),"KO",
IF(AND(N60="M101ap",C60&lt;&gt;"Banco de actividades"),"KO",
"OK")))</f>
        <v>OK</v>
      </c>
      <c r="U60" s="3" t="str">
        <f>IF(
AND(LEFT(N60,1)="M",LEFT(M60,4)&lt;&gt;"Mapa",S60="OK",O60=""),
"KO","OK")</f>
        <v>OK</v>
      </c>
      <c r="V60" s="3" t="str">
        <f>IF(OR(
AND(L60="Evaluación",R60="OK",OR(N60="M4a",N60="M5a")),
AND(LEFT(C60,8)="Banco de",N60="M101ap"),
OR(LEFT(C60,8)&lt;&gt;"Banco de",L60&lt;&gt;"Evaluación")
),"OK","KO")</f>
        <v>OK</v>
      </c>
      <c r="W60" s="3" t="str">
        <f>IF(AND(LEFT(C60,8)="Banco de",K60=0),"OK",
IF(AND(LEFT(C60,8)&lt;&gt;"Banco de",K60&gt;0),"OK","KO"))</f>
        <v>OK</v>
      </c>
      <c r="X60" s="3" t="str">
        <f>IF(J60&lt;&gt;"","OK","KO")</f>
        <v>KO</v>
      </c>
      <c r="Y60" s="3" t="str">
        <f>IF(P60="Si","KO","OK")</f>
        <v>OK</v>
      </c>
      <c r="Z60" s="3" t="str">
        <f>CONCATENATE(
IF(R60&lt;&gt;"OK",CONCATENATE($R$1," / "),""),
IF(S60&lt;&gt;"OK",CONCATENATE($S$1," / "),""),
IF(T60&lt;&gt;"OK",CONCATENATE($T$1," / "),""),
IF(U60&lt;&gt;"OK",CONCATENATE($U$1," / "),""),
IF(V60&lt;&gt;"OK",CONCATENATE($V$1," / "),""),
IF(W60&lt;&gt;"OK",CONCATENATE($W$1," / "),""),
IF(X60&lt;&gt;"OK",CONCATENATE($X$1," / "),""),
IF(Y60&lt;&gt;"OK",$Y$1,"")
)</f>
        <v xml:space="preserve">Palabras clave / </v>
      </c>
    </row>
    <row r="61" spans="1:26" x14ac:dyDescent="0.45">
      <c r="A61" s="3" t="s">
        <v>1452</v>
      </c>
      <c r="B61" s="3" t="s">
        <v>1453</v>
      </c>
      <c r="C61" s="3" t="s">
        <v>1454</v>
      </c>
      <c r="E61" s="3" t="s">
        <v>20</v>
      </c>
      <c r="H61" s="3" t="s">
        <v>21</v>
      </c>
      <c r="I61" s="3">
        <v>1524312</v>
      </c>
      <c r="J61" s="3" t="s">
        <v>1455</v>
      </c>
      <c r="K61" s="3">
        <v>20</v>
      </c>
      <c r="L61" s="3" t="s">
        <v>23</v>
      </c>
      <c r="M61" s="3" t="s">
        <v>24</v>
      </c>
      <c r="N61" s="3" t="s">
        <v>25</v>
      </c>
      <c r="P61" s="3" t="s">
        <v>21</v>
      </c>
      <c r="Q61" s="3" t="s">
        <v>1456</v>
      </c>
      <c r="R61" s="3" t="str">
        <f>IF(_xlfn.XOR(
AND(N61="M102ab",L61="Proyecto"),
AND(N61="M101a",L61="Preguntas con respuesta libre"),
AND(LEFT(N61,1)="M",N61&lt;&gt;"M102AB",N61&lt;&gt;"M101a",N61&lt;&gt;"M101ap",L61="Ejercitación"),
AND(LEFT(C61,15)="Mapa conceptual",L61="Exposición"),
AND(LEFT(N61,1)&lt;&gt;"M",LEFT(C61,15)&lt;&gt;"Mapa conceptual",L61="Exposición"),
AND(LEFT(C61,8)="Banco de",L61="Generador de actividades"),
AND(C61=L61)
),"OK","KO")</f>
        <v>OK</v>
      </c>
      <c r="S61" s="3" t="str">
        <f>IF(_xlfn.XOR(
AND(LEFT(N61,1)="M",M61="Actividad"),
AND(LEFT(N61,1)="F",M61="Interactivo"),
AND(N61="diaporama",M61="Secuencia de imágenes"),
OR(N61="video",M61="Animación",M61="Video"),
AND(C61=M61)
),"OK","KO")</f>
        <v>OK</v>
      </c>
      <c r="T61" s="3" t="str">
        <f>IF(
AND(L61="Evaluación",C61&lt;&gt;L61),"KO",
IF(AND(L61="Mapa conceptual",C61&lt;&gt;L61),"KO",
IF(AND(N61="M101ap",C61&lt;&gt;"Banco de actividades"),"KO",
"OK")))</f>
        <v>OK</v>
      </c>
      <c r="U61" s="3" t="str">
        <f>IF(
AND(LEFT(N61,1)="M",LEFT(M61,4)&lt;&gt;"Mapa",S61="OK",O61=""),
"KO","OK")</f>
        <v>OK</v>
      </c>
      <c r="V61" s="3" t="str">
        <f>IF(OR(
AND(L61="Evaluación",R61="OK",OR(N61="M4a",N61="M5a")),
AND(LEFT(C61,8)="Banco de",N61="M101ap"),
OR(LEFT(C61,8)&lt;&gt;"Banco de",L61&lt;&gt;"Evaluación")
),"OK","KO")</f>
        <v>OK</v>
      </c>
      <c r="W61" s="3" t="str">
        <f>IF(AND(LEFT(C61,8)="Banco de",K61=0),"OK",
IF(AND(LEFT(C61,8)&lt;&gt;"Banco de",K61&gt;0),"OK","KO"))</f>
        <v>OK</v>
      </c>
      <c r="X61" s="3" t="str">
        <f>IF(J61&lt;&gt;"","OK","KO")</f>
        <v>OK</v>
      </c>
      <c r="Y61" s="3" t="str">
        <f>IF(P61="Si","KO","OK")</f>
        <v>OK</v>
      </c>
      <c r="Z61" s="3" t="str">
        <f>CONCATENATE(
IF(R61&lt;&gt;"OK",CONCATENATE($R$1," / "),""),
IF(S61&lt;&gt;"OK",CONCATENATE($S$1," / "),""),
IF(T61&lt;&gt;"OK",CONCATENATE($T$1," / "),""),
IF(U61&lt;&gt;"OK",CONCATENATE($U$1," / "),""),
IF(V61&lt;&gt;"OK",CONCATENATE($V$1," / "),""),
IF(W61&lt;&gt;"OK",CONCATENATE($W$1," / "),""),
IF(X61&lt;&gt;"OK",CONCATENATE($X$1," / "),""),
IF(Y61&lt;&gt;"OK",$Y$1,"")
)</f>
        <v/>
      </c>
    </row>
    <row r="62" spans="1:26" x14ac:dyDescent="0.45">
      <c r="A62" s="3" t="s">
        <v>1452</v>
      </c>
      <c r="B62" s="3" t="s">
        <v>1453</v>
      </c>
      <c r="C62" s="3" t="s">
        <v>1457</v>
      </c>
      <c r="E62" s="3" t="s">
        <v>20</v>
      </c>
      <c r="H62" s="3" t="s">
        <v>21</v>
      </c>
      <c r="I62" s="3">
        <v>707365</v>
      </c>
      <c r="J62" s="3" t="s">
        <v>1458</v>
      </c>
      <c r="K62" s="3">
        <v>10</v>
      </c>
      <c r="L62" s="3" t="s">
        <v>34</v>
      </c>
      <c r="M62" s="3" t="s">
        <v>35</v>
      </c>
      <c r="N62" s="3" t="s">
        <v>62</v>
      </c>
      <c r="O62" s="3" t="s">
        <v>85</v>
      </c>
      <c r="P62" s="3" t="s">
        <v>21</v>
      </c>
      <c r="Q62" s="3" t="s">
        <v>1459</v>
      </c>
      <c r="R62" s="3" t="str">
        <f>IF(_xlfn.XOR(
AND(N62="M102ab",L62="Proyecto"),
AND(N62="M101a",L62="Preguntas con respuesta libre"),
AND(LEFT(N62,1)="M",N62&lt;&gt;"M102AB",N62&lt;&gt;"M101a",N62&lt;&gt;"M101ap",L62="Ejercitación"),
AND(LEFT(C62,15)="Mapa conceptual",L62="Exposición"),
AND(LEFT(N62,1)&lt;&gt;"M",LEFT(C62,15)&lt;&gt;"Mapa conceptual",L62="Exposición"),
AND(LEFT(C62,8)="Banco de",L62="Generador de actividades"),
AND(C62=L62)
),"OK","KO")</f>
        <v>OK</v>
      </c>
      <c r="S62" s="3" t="str">
        <f>IF(_xlfn.XOR(
AND(LEFT(N62,1)="M",M62="Actividad"),
AND(LEFT(N62,1)="F",M62="Interactivo"),
AND(N62="diaporama",M62="Secuencia de imágenes"),
OR(N62="video",M62="Animación",M62="Video"),
AND(C62=M62)
),"OK","KO")</f>
        <v>OK</v>
      </c>
      <c r="T62" s="3" t="str">
        <f>IF(
AND(L62="Evaluación",C62&lt;&gt;L62),"KO",
IF(AND(L62="Mapa conceptual",C62&lt;&gt;L62),"KO",
IF(AND(N62="M101ap",C62&lt;&gt;"Banco de actividades"),"KO",
"OK")))</f>
        <v>OK</v>
      </c>
      <c r="U62" s="3" t="str">
        <f>IF(
AND(LEFT(N62,1)="M",LEFT(M62,4)&lt;&gt;"Mapa",S62="OK",O62=""),
"KO","OK")</f>
        <v>OK</v>
      </c>
      <c r="V62" s="3" t="str">
        <f>IF(OR(
AND(L62="Evaluación",R62="OK",OR(N62="M4a",N62="M5a")),
AND(LEFT(C62,8)="Banco de",N62="M101ap"),
OR(LEFT(C62,8)&lt;&gt;"Banco de",L62&lt;&gt;"Evaluación")
),"OK","KO")</f>
        <v>OK</v>
      </c>
      <c r="W62" s="3" t="str">
        <f>IF(AND(LEFT(C62,8)="Banco de",K62=0),"OK",
IF(AND(LEFT(C62,8)&lt;&gt;"Banco de",K62&gt;0),"OK","KO"))</f>
        <v>OK</v>
      </c>
      <c r="X62" s="3" t="str">
        <f>IF(J62&lt;&gt;"","OK","KO")</f>
        <v>OK</v>
      </c>
      <c r="Y62" s="3" t="str">
        <f>IF(P62="Si","KO","OK")</f>
        <v>OK</v>
      </c>
      <c r="Z62" s="3" t="str">
        <f>CONCATENATE(
IF(R62&lt;&gt;"OK",CONCATENATE($R$1," / "),""),
IF(S62&lt;&gt;"OK",CONCATENATE($S$1," / "),""),
IF(T62&lt;&gt;"OK",CONCATENATE($T$1," / "),""),
IF(U62&lt;&gt;"OK",CONCATENATE($U$1," / "),""),
IF(V62&lt;&gt;"OK",CONCATENATE($V$1," / "),""),
IF(W62&lt;&gt;"OK",CONCATENATE($W$1," / "),""),
IF(X62&lt;&gt;"OK",CONCATENATE($X$1," / "),""),
IF(Y62&lt;&gt;"OK",$Y$1,"")
)</f>
        <v/>
      </c>
    </row>
    <row r="63" spans="1:26" x14ac:dyDescent="0.45">
      <c r="A63" s="3" t="s">
        <v>1452</v>
      </c>
      <c r="B63" s="3" t="s">
        <v>1453</v>
      </c>
      <c r="C63" s="3" t="s">
        <v>1460</v>
      </c>
      <c r="E63" s="3" t="s">
        <v>20</v>
      </c>
      <c r="H63" s="3" t="s">
        <v>21</v>
      </c>
      <c r="I63" s="3">
        <v>1853797</v>
      </c>
      <c r="J63" s="3" t="s">
        <v>1461</v>
      </c>
      <c r="K63" s="3">
        <v>20</v>
      </c>
      <c r="L63" s="3" t="s">
        <v>23</v>
      </c>
      <c r="M63" s="3" t="s">
        <v>24</v>
      </c>
      <c r="N63" s="3" t="s">
        <v>25</v>
      </c>
      <c r="P63" s="3" t="s">
        <v>21</v>
      </c>
      <c r="Q63" s="3" t="s">
        <v>1462</v>
      </c>
      <c r="R63" s="3" t="str">
        <f>IF(_xlfn.XOR(
AND(N63="M102ab",L63="Proyecto"),
AND(N63="M101a",L63="Preguntas con respuesta libre"),
AND(LEFT(N63,1)="M",N63&lt;&gt;"M102AB",N63&lt;&gt;"M101a",N63&lt;&gt;"M101ap",L63="Ejercitación"),
AND(LEFT(C63,15)="Mapa conceptual",L63="Exposición"),
AND(LEFT(N63,1)&lt;&gt;"M",LEFT(C63,15)&lt;&gt;"Mapa conceptual",L63="Exposición"),
AND(LEFT(C63,8)="Banco de",L63="Generador de actividades"),
AND(C63=L63)
),"OK","KO")</f>
        <v>OK</v>
      </c>
      <c r="S63" s="3" t="str">
        <f>IF(_xlfn.XOR(
AND(LEFT(N63,1)="M",M63="Actividad"),
AND(LEFT(N63,1)="F",M63="Interactivo"),
AND(N63="diaporama",M63="Secuencia de imágenes"),
OR(N63="video",M63="Animación",M63="Video"),
AND(C63=M63)
),"OK","KO")</f>
        <v>OK</v>
      </c>
      <c r="T63" s="3" t="str">
        <f>IF(
AND(L63="Evaluación",C63&lt;&gt;L63),"KO",
IF(AND(L63="Mapa conceptual",C63&lt;&gt;L63),"KO",
IF(AND(N63="M101ap",C63&lt;&gt;"Banco de actividades"),"KO",
"OK")))</f>
        <v>OK</v>
      </c>
      <c r="U63" s="3" t="str">
        <f>IF(
AND(LEFT(N63,1)="M",LEFT(M63,4)&lt;&gt;"Mapa",S63="OK",O63=""),
"KO","OK")</f>
        <v>OK</v>
      </c>
      <c r="V63" s="3" t="str">
        <f>IF(OR(
AND(L63="Evaluación",R63="OK",OR(N63="M4a",N63="M5a")),
AND(LEFT(C63,8)="Banco de",N63="M101ap"),
OR(LEFT(C63,8)&lt;&gt;"Banco de",L63&lt;&gt;"Evaluación")
),"OK","KO")</f>
        <v>OK</v>
      </c>
      <c r="W63" s="3" t="str">
        <f>IF(AND(LEFT(C63,8)="Banco de",K63=0),"OK",
IF(AND(LEFT(C63,8)&lt;&gt;"Banco de",K63&gt;0),"OK","KO"))</f>
        <v>OK</v>
      </c>
      <c r="X63" s="3" t="str">
        <f>IF(J63&lt;&gt;"","OK","KO")</f>
        <v>OK</v>
      </c>
      <c r="Y63" s="3" t="str">
        <f>IF(P63="Si","KO","OK")</f>
        <v>OK</v>
      </c>
      <c r="Z63" s="3" t="str">
        <f>CONCATENATE(
IF(R63&lt;&gt;"OK",CONCATENATE($R$1," / "),""),
IF(S63&lt;&gt;"OK",CONCATENATE($S$1," / "),""),
IF(T63&lt;&gt;"OK",CONCATENATE($T$1," / "),""),
IF(U63&lt;&gt;"OK",CONCATENATE($U$1," / "),""),
IF(V63&lt;&gt;"OK",CONCATENATE($V$1," / "),""),
IF(W63&lt;&gt;"OK",CONCATENATE($W$1," / "),""),
IF(X63&lt;&gt;"OK",CONCATENATE($X$1," / "),""),
IF(Y63&lt;&gt;"OK",$Y$1,"")
)</f>
        <v/>
      </c>
    </row>
    <row r="64" spans="1:26" x14ac:dyDescent="0.45">
      <c r="A64" s="3" t="s">
        <v>1452</v>
      </c>
      <c r="B64" s="3" t="s">
        <v>1453</v>
      </c>
      <c r="C64" s="3" t="s">
        <v>1463</v>
      </c>
      <c r="E64" s="3" t="s">
        <v>20</v>
      </c>
      <c r="H64" s="3" t="s">
        <v>21</v>
      </c>
      <c r="I64" s="3">
        <v>708561</v>
      </c>
      <c r="J64" s="3" t="s">
        <v>1464</v>
      </c>
      <c r="K64" s="3">
        <v>5</v>
      </c>
      <c r="L64" s="3" t="s">
        <v>34</v>
      </c>
      <c r="M64" s="3" t="s">
        <v>35</v>
      </c>
      <c r="N64" s="3" t="s">
        <v>41</v>
      </c>
      <c r="O64" s="3" t="s">
        <v>85</v>
      </c>
      <c r="P64" s="3" t="s">
        <v>21</v>
      </c>
      <c r="Q64" s="3" t="s">
        <v>1465</v>
      </c>
      <c r="R64" s="3" t="str">
        <f>IF(_xlfn.XOR(
AND(N64="M102ab",L64="Proyecto"),
AND(N64="M101a",L64="Preguntas con respuesta libre"),
AND(LEFT(N64,1)="M",N64&lt;&gt;"M102AB",N64&lt;&gt;"M101a",N64&lt;&gt;"M101ap",L64="Ejercitación"),
AND(LEFT(C64,15)="Mapa conceptual",L64="Exposición"),
AND(LEFT(N64,1)&lt;&gt;"M",LEFT(C64,15)&lt;&gt;"Mapa conceptual",L64="Exposición"),
AND(LEFT(C64,8)="Banco de",L64="Generador de actividades"),
AND(C64=L64)
),"OK","KO")</f>
        <v>OK</v>
      </c>
      <c r="S64" s="3" t="str">
        <f>IF(_xlfn.XOR(
AND(LEFT(N64,1)="M",M64="Actividad"),
AND(LEFT(N64,1)="F",M64="Interactivo"),
AND(N64="diaporama",M64="Secuencia de imágenes"),
OR(N64="video",M64="Animación",M64="Video"),
AND(C64=M64)
),"OK","KO")</f>
        <v>OK</v>
      </c>
      <c r="T64" s="3" t="str">
        <f>IF(
AND(L64="Evaluación",C64&lt;&gt;L64),"KO",
IF(AND(L64="Mapa conceptual",C64&lt;&gt;L64),"KO",
IF(AND(N64="M101ap",C64&lt;&gt;"Banco de actividades"),"KO",
"OK")))</f>
        <v>OK</v>
      </c>
      <c r="U64" s="3" t="str">
        <f>IF(
AND(LEFT(N64,1)="M",LEFT(M64,4)&lt;&gt;"Mapa",S64="OK",O64=""),
"KO","OK")</f>
        <v>OK</v>
      </c>
      <c r="V64" s="3" t="str">
        <f>IF(OR(
AND(L64="Evaluación",R64="OK",OR(N64="M4a",N64="M5a")),
AND(LEFT(C64,8)="Banco de",N64="M101ap"),
OR(LEFT(C64,8)&lt;&gt;"Banco de",L64&lt;&gt;"Evaluación")
),"OK","KO")</f>
        <v>OK</v>
      </c>
      <c r="W64" s="3" t="str">
        <f>IF(AND(LEFT(C64,8)="Banco de",K64=0),"OK",
IF(AND(LEFT(C64,8)&lt;&gt;"Banco de",K64&gt;0),"OK","KO"))</f>
        <v>OK</v>
      </c>
      <c r="X64" s="3" t="str">
        <f>IF(J64&lt;&gt;"","OK","KO")</f>
        <v>OK</v>
      </c>
      <c r="Y64" s="3" t="str">
        <f>IF(P64="Si","KO","OK")</f>
        <v>OK</v>
      </c>
      <c r="Z64" s="3" t="str">
        <f>CONCATENATE(
IF(R64&lt;&gt;"OK",CONCATENATE($R$1," / "),""),
IF(S64&lt;&gt;"OK",CONCATENATE($S$1," / "),""),
IF(T64&lt;&gt;"OK",CONCATENATE($T$1," / "),""),
IF(U64&lt;&gt;"OK",CONCATENATE($U$1," / "),""),
IF(V64&lt;&gt;"OK",CONCATENATE($V$1," / "),""),
IF(W64&lt;&gt;"OK",CONCATENATE($W$1," / "),""),
IF(X64&lt;&gt;"OK",CONCATENATE($X$1," / "),""),
IF(Y64&lt;&gt;"OK",$Y$1,"")
)</f>
        <v/>
      </c>
    </row>
    <row r="65" spans="1:26" x14ac:dyDescent="0.45">
      <c r="A65" s="3" t="s">
        <v>1452</v>
      </c>
      <c r="B65" s="3" t="s">
        <v>1453</v>
      </c>
      <c r="C65" s="3" t="s">
        <v>1466</v>
      </c>
      <c r="E65" s="3" t="s">
        <v>20</v>
      </c>
      <c r="H65" s="3" t="s">
        <v>21</v>
      </c>
      <c r="I65" s="3">
        <v>1354933</v>
      </c>
      <c r="J65" s="3" t="s">
        <v>1467</v>
      </c>
      <c r="K65" s="3">
        <v>30</v>
      </c>
      <c r="L65" s="3" t="s">
        <v>34</v>
      </c>
      <c r="M65" s="3" t="s">
        <v>35</v>
      </c>
      <c r="N65" s="3" t="s">
        <v>81</v>
      </c>
      <c r="O65" s="3" t="s">
        <v>85</v>
      </c>
      <c r="P65" s="3" t="s">
        <v>21</v>
      </c>
      <c r="Q65" s="3" t="s">
        <v>1468</v>
      </c>
      <c r="R65" s="3" t="str">
        <f>IF(_xlfn.XOR(
AND(N65="M102ab",L65="Proyecto"),
AND(N65="M101a",L65="Preguntas con respuesta libre"),
AND(LEFT(N65,1)="M",N65&lt;&gt;"M102AB",N65&lt;&gt;"M101a",N65&lt;&gt;"M101ap",L65="Ejercitación"),
AND(LEFT(C65,15)="Mapa conceptual",L65="Exposición"),
AND(LEFT(N65,1)&lt;&gt;"M",LEFT(C65,15)&lt;&gt;"Mapa conceptual",L65="Exposición"),
AND(LEFT(C65,8)="Banco de",L65="Generador de actividades"),
AND(C65=L65)
),"OK","KO")</f>
        <v>KO</v>
      </c>
      <c r="S65" s="3" t="str">
        <f>IF(_xlfn.XOR(
AND(LEFT(N65,1)="M",M65="Actividad"),
AND(LEFT(N65,1)="F",M65="Interactivo"),
AND(N65="diaporama",M65="Secuencia de imágenes"),
OR(N65="video",M65="Animación",M65="Video"),
AND(C65=M65)
),"OK","KO")</f>
        <v>OK</v>
      </c>
      <c r="T65" s="3" t="str">
        <f>IF(
AND(L65="Evaluación",C65&lt;&gt;L65),"KO",
IF(AND(L65="Mapa conceptual",C65&lt;&gt;L65),"KO",
IF(AND(N65="M101ap",C65&lt;&gt;"Banco de actividades"),"KO",
"OK")))</f>
        <v>OK</v>
      </c>
      <c r="U65" s="3" t="str">
        <f>IF(
AND(LEFT(N65,1)="M",LEFT(M65,4)&lt;&gt;"Mapa",S65="OK",O65=""),
"KO","OK")</f>
        <v>OK</v>
      </c>
      <c r="V65" s="3" t="str">
        <f>IF(OR(
AND(L65="Evaluación",R65="OK",OR(N65="M4a",N65="M5a")),
AND(LEFT(C65,8)="Banco de",N65="M101ap"),
OR(LEFT(C65,8)&lt;&gt;"Banco de",L65&lt;&gt;"Evaluación")
),"OK","KO")</f>
        <v>OK</v>
      </c>
      <c r="W65" s="3" t="str">
        <f>IF(AND(LEFT(C65,8)="Banco de",K65=0),"OK",
IF(AND(LEFT(C65,8)&lt;&gt;"Banco de",K65&gt;0),"OK","KO"))</f>
        <v>OK</v>
      </c>
      <c r="X65" s="3" t="str">
        <f>IF(J65&lt;&gt;"","OK","KO")</f>
        <v>OK</v>
      </c>
      <c r="Y65" s="3" t="str">
        <f>IF(P65="Si","KO","OK")</f>
        <v>OK</v>
      </c>
      <c r="Z65" s="3" t="str">
        <f>CONCATENATE(
IF(R65&lt;&gt;"OK",CONCATENATE($R$1," / "),""),
IF(S65&lt;&gt;"OK",CONCATENATE($S$1," / "),""),
IF(T65&lt;&gt;"OK",CONCATENATE($T$1," / "),""),
IF(U65&lt;&gt;"OK",CONCATENATE($U$1," / "),""),
IF(V65&lt;&gt;"OK",CONCATENATE($V$1," / "),""),
IF(W65&lt;&gt;"OK",CONCATENATE($W$1," / "),""),
IF(X65&lt;&gt;"OK",CONCATENATE($X$1," / "),""),
IF(Y65&lt;&gt;"OK",$Y$1,"")
)</f>
        <v xml:space="preserve">Acción didáctica / </v>
      </c>
    </row>
    <row r="66" spans="1:26" x14ac:dyDescent="0.45">
      <c r="A66" s="3" t="s">
        <v>1452</v>
      </c>
      <c r="B66" s="3" t="s">
        <v>1453</v>
      </c>
      <c r="C66" s="3" t="s">
        <v>1469</v>
      </c>
      <c r="E66" s="3" t="s">
        <v>20</v>
      </c>
      <c r="H66" s="3" t="s">
        <v>21</v>
      </c>
      <c r="I66" s="3">
        <v>1672144</v>
      </c>
      <c r="J66" s="3" t="s">
        <v>1470</v>
      </c>
      <c r="K66" s="3">
        <v>20</v>
      </c>
      <c r="L66" s="3" t="s">
        <v>23</v>
      </c>
      <c r="M66" s="3" t="s">
        <v>29</v>
      </c>
      <c r="N66" s="3" t="s">
        <v>684</v>
      </c>
      <c r="P66" s="3" t="s">
        <v>21</v>
      </c>
      <c r="Q66" s="3" t="s">
        <v>1471</v>
      </c>
      <c r="R66" s="3" t="str">
        <f>IF(_xlfn.XOR(
AND(N66="M102ab",L66="Proyecto"),
AND(N66="M101a",L66="Preguntas con respuesta libre"),
AND(LEFT(N66,1)="M",N66&lt;&gt;"M102AB",N66&lt;&gt;"M101a",N66&lt;&gt;"M101ap",L66="Ejercitación"),
AND(LEFT(C66,15)="Mapa conceptual",L66="Exposición"),
AND(LEFT(N66,1)&lt;&gt;"M",LEFT(C66,15)&lt;&gt;"Mapa conceptual",L66="Exposición"),
AND(LEFT(C66,8)="Banco de",L66="Generador de actividades"),
AND(C66=L66)
),"OK","KO")</f>
        <v>OK</v>
      </c>
      <c r="S66" s="3" t="str">
        <f>IF(_xlfn.XOR(
AND(LEFT(N66,1)="M",M66="Actividad"),
AND(LEFT(N66,1)="F",M66="Interactivo"),
AND(N66="diaporama",M66="Secuencia de imágenes"),
OR(N66="video",M66="Animación",M66="Video"),
AND(C66=M66)
),"OK","KO")</f>
        <v>OK</v>
      </c>
      <c r="T66" s="3" t="str">
        <f>IF(
AND(L66="Evaluación",C66&lt;&gt;L66),"KO",
IF(AND(L66="Mapa conceptual",C66&lt;&gt;L66),"KO",
IF(AND(N66="M101ap",C66&lt;&gt;"Banco de actividades"),"KO",
"OK")))</f>
        <v>OK</v>
      </c>
      <c r="U66" s="3" t="str">
        <f>IF(
AND(LEFT(N66,1)="M",LEFT(M66,4)&lt;&gt;"Mapa",S66="OK",O66=""),
"KO","OK")</f>
        <v>OK</v>
      </c>
      <c r="V66" s="3" t="str">
        <f>IF(OR(
AND(L66="Evaluación",R66="OK",OR(N66="M4a",N66="M5a")),
AND(LEFT(C66,8)="Banco de",N66="M101ap"),
OR(LEFT(C66,8)&lt;&gt;"Banco de",L66&lt;&gt;"Evaluación")
),"OK","KO")</f>
        <v>OK</v>
      </c>
      <c r="W66" s="3" t="str">
        <f>IF(AND(LEFT(C66,8)="Banco de",K66=0),"OK",
IF(AND(LEFT(C66,8)&lt;&gt;"Banco de",K66&gt;0),"OK","KO"))</f>
        <v>OK</v>
      </c>
      <c r="X66" s="3" t="str">
        <f>IF(J66&lt;&gt;"","OK","KO")</f>
        <v>OK</v>
      </c>
      <c r="Y66" s="3" t="str">
        <f>IF(P66="Si","KO","OK")</f>
        <v>OK</v>
      </c>
      <c r="Z66" s="3" t="str">
        <f>CONCATENATE(
IF(R66&lt;&gt;"OK",CONCATENATE($R$1," / "),""),
IF(S66&lt;&gt;"OK",CONCATENATE($S$1," / "),""),
IF(T66&lt;&gt;"OK",CONCATENATE($T$1," / "),""),
IF(U66&lt;&gt;"OK",CONCATENATE($U$1," / "),""),
IF(V66&lt;&gt;"OK",CONCATENATE($V$1," / "),""),
IF(W66&lt;&gt;"OK",CONCATENATE($W$1," / "),""),
IF(X66&lt;&gt;"OK",CONCATENATE($X$1," / "),""),
IF(Y66&lt;&gt;"OK",$Y$1,"")
)</f>
        <v/>
      </c>
    </row>
    <row r="67" spans="1:26" x14ac:dyDescent="0.45">
      <c r="A67" s="3" t="s">
        <v>1452</v>
      </c>
      <c r="B67" s="3" t="s">
        <v>1453</v>
      </c>
      <c r="C67" s="3" t="s">
        <v>1472</v>
      </c>
      <c r="E67" s="3" t="s">
        <v>20</v>
      </c>
      <c r="H67" s="3" t="s">
        <v>21</v>
      </c>
      <c r="I67" s="3">
        <v>1367053</v>
      </c>
      <c r="J67" s="3" t="s">
        <v>1473</v>
      </c>
      <c r="K67" s="3">
        <v>15</v>
      </c>
      <c r="L67" s="3" t="s">
        <v>34</v>
      </c>
      <c r="M67" s="3" t="s">
        <v>35</v>
      </c>
      <c r="N67" s="3" t="s">
        <v>161</v>
      </c>
      <c r="O67" s="3" t="s">
        <v>37</v>
      </c>
      <c r="P67" s="3" t="s">
        <v>21</v>
      </c>
      <c r="Q67" s="3" t="s">
        <v>1474</v>
      </c>
      <c r="R67" s="3" t="str">
        <f>IF(_xlfn.XOR(
AND(N67="M102ab",L67="Proyecto"),
AND(N67="M101a",L67="Preguntas con respuesta libre"),
AND(LEFT(N67,1)="M",N67&lt;&gt;"M102AB",N67&lt;&gt;"M101a",N67&lt;&gt;"M101ap",L67="Ejercitación"),
AND(LEFT(C67,15)="Mapa conceptual",L67="Exposición"),
AND(LEFT(N67,1)&lt;&gt;"M",LEFT(C67,15)&lt;&gt;"Mapa conceptual",L67="Exposición"),
AND(LEFT(C67,8)="Banco de",L67="Generador de actividades"),
AND(C67=L67)
),"OK","KO")</f>
        <v>OK</v>
      </c>
      <c r="S67" s="3" t="str">
        <f>IF(_xlfn.XOR(
AND(LEFT(N67,1)="M",M67="Actividad"),
AND(LEFT(N67,1)="F",M67="Interactivo"),
AND(N67="diaporama",M67="Secuencia de imágenes"),
OR(N67="video",M67="Animación",M67="Video"),
AND(C67=M67)
),"OK","KO")</f>
        <v>OK</v>
      </c>
      <c r="T67" s="3" t="str">
        <f>IF(
AND(L67="Evaluación",C67&lt;&gt;L67),"KO",
IF(AND(L67="Mapa conceptual",C67&lt;&gt;L67),"KO",
IF(AND(N67="M101ap",C67&lt;&gt;"Banco de actividades"),"KO",
"OK")))</f>
        <v>OK</v>
      </c>
      <c r="U67" s="3" t="str">
        <f>IF(
AND(LEFT(N67,1)="M",LEFT(M67,4)&lt;&gt;"Mapa",S67="OK",O67=""),
"KO","OK")</f>
        <v>OK</v>
      </c>
      <c r="V67" s="3" t="str">
        <f>IF(OR(
AND(L67="Evaluación",R67="OK",OR(N67="M4a",N67="M5a")),
AND(LEFT(C67,8)="Banco de",N67="M101ap"),
OR(LEFT(C67,8)&lt;&gt;"Banco de",L67&lt;&gt;"Evaluación")
),"OK","KO")</f>
        <v>OK</v>
      </c>
      <c r="W67" s="3" t="str">
        <f>IF(AND(LEFT(C67,8)="Banco de",K67=0),"OK",
IF(AND(LEFT(C67,8)&lt;&gt;"Banco de",K67&gt;0),"OK","KO"))</f>
        <v>OK</v>
      </c>
      <c r="X67" s="3" t="str">
        <f>IF(J67&lt;&gt;"","OK","KO")</f>
        <v>OK</v>
      </c>
      <c r="Y67" s="3" t="str">
        <f>IF(P67="Si","KO","OK")</f>
        <v>OK</v>
      </c>
      <c r="Z67" s="3" t="str">
        <f>CONCATENATE(
IF(R67&lt;&gt;"OK",CONCATENATE($R$1," / "),""),
IF(S67&lt;&gt;"OK",CONCATENATE($S$1," / "),""),
IF(T67&lt;&gt;"OK",CONCATENATE($T$1," / "),""),
IF(U67&lt;&gt;"OK",CONCATENATE($U$1," / "),""),
IF(V67&lt;&gt;"OK",CONCATENATE($V$1," / "),""),
IF(W67&lt;&gt;"OK",CONCATENATE($W$1," / "),""),
IF(X67&lt;&gt;"OK",CONCATENATE($X$1," / "),""),
IF(Y67&lt;&gt;"OK",$Y$1,"")
)</f>
        <v/>
      </c>
    </row>
    <row r="68" spans="1:26" x14ac:dyDescent="0.45">
      <c r="A68" s="3" t="s">
        <v>1452</v>
      </c>
      <c r="B68" s="3" t="s">
        <v>1453</v>
      </c>
      <c r="C68" s="3" t="s">
        <v>1475</v>
      </c>
      <c r="E68" s="3" t="s">
        <v>20</v>
      </c>
      <c r="H68" s="3" t="s">
        <v>21</v>
      </c>
      <c r="I68" s="3">
        <v>1209086</v>
      </c>
      <c r="J68" s="3" t="s">
        <v>1476</v>
      </c>
      <c r="K68" s="3">
        <v>15</v>
      </c>
      <c r="L68" s="3" t="s">
        <v>34</v>
      </c>
      <c r="M68" s="3" t="s">
        <v>35</v>
      </c>
      <c r="N68" s="3" t="s">
        <v>206</v>
      </c>
      <c r="O68" s="3" t="s">
        <v>85</v>
      </c>
      <c r="P68" s="3" t="s">
        <v>21</v>
      </c>
      <c r="Q68" s="3" t="s">
        <v>1477</v>
      </c>
      <c r="R68" s="3" t="str">
        <f>IF(_xlfn.XOR(
AND(N68="M102ab",L68="Proyecto"),
AND(N68="M101a",L68="Preguntas con respuesta libre"),
AND(LEFT(N68,1)="M",N68&lt;&gt;"M102AB",N68&lt;&gt;"M101a",N68&lt;&gt;"M101ap",L68="Ejercitación"),
AND(LEFT(C68,15)="Mapa conceptual",L68="Exposición"),
AND(LEFT(N68,1)&lt;&gt;"M",LEFT(C68,15)&lt;&gt;"Mapa conceptual",L68="Exposición"),
AND(LEFT(C68,8)="Banco de",L68="Generador de actividades"),
AND(C68=L68)
),"OK","KO")</f>
        <v>OK</v>
      </c>
      <c r="S68" s="3" t="str">
        <f>IF(_xlfn.XOR(
AND(LEFT(N68,1)="M",M68="Actividad"),
AND(LEFT(N68,1)="F",M68="Interactivo"),
AND(N68="diaporama",M68="Secuencia de imágenes"),
OR(N68="video",M68="Animación",M68="Video"),
AND(C68=M68)
),"OK","KO")</f>
        <v>OK</v>
      </c>
      <c r="T68" s="3" t="str">
        <f>IF(
AND(L68="Evaluación",C68&lt;&gt;L68),"KO",
IF(AND(L68="Mapa conceptual",C68&lt;&gt;L68),"KO",
IF(AND(N68="M101ap",C68&lt;&gt;"Banco de actividades"),"KO",
"OK")))</f>
        <v>OK</v>
      </c>
      <c r="U68" s="3" t="str">
        <f>IF(
AND(LEFT(N68,1)="M",LEFT(M68,4)&lt;&gt;"Mapa",S68="OK",O68=""),
"KO","OK")</f>
        <v>OK</v>
      </c>
      <c r="V68" s="3" t="str">
        <f>IF(OR(
AND(L68="Evaluación",R68="OK",OR(N68="M4a",N68="M5a")),
AND(LEFT(C68,8)="Banco de",N68="M101ap"),
OR(LEFT(C68,8)&lt;&gt;"Banco de",L68&lt;&gt;"Evaluación")
),"OK","KO")</f>
        <v>OK</v>
      </c>
      <c r="W68" s="3" t="str">
        <f>IF(AND(LEFT(C68,8)="Banco de",K68=0),"OK",
IF(AND(LEFT(C68,8)&lt;&gt;"Banco de",K68&gt;0),"OK","KO"))</f>
        <v>OK</v>
      </c>
      <c r="X68" s="3" t="str">
        <f>IF(J68&lt;&gt;"","OK","KO")</f>
        <v>OK</v>
      </c>
      <c r="Y68" s="3" t="str">
        <f>IF(P68="Si","KO","OK")</f>
        <v>OK</v>
      </c>
      <c r="Z68" s="3" t="str">
        <f>CONCATENATE(
IF(R68&lt;&gt;"OK",CONCATENATE($R$1," / "),""),
IF(S68&lt;&gt;"OK",CONCATENATE($S$1," / "),""),
IF(T68&lt;&gt;"OK",CONCATENATE($T$1," / "),""),
IF(U68&lt;&gt;"OK",CONCATENATE($U$1," / "),""),
IF(V68&lt;&gt;"OK",CONCATENATE($V$1," / "),""),
IF(W68&lt;&gt;"OK",CONCATENATE($W$1," / "),""),
IF(X68&lt;&gt;"OK",CONCATENATE($X$1," / "),""),
IF(Y68&lt;&gt;"OK",$Y$1,"")
)</f>
        <v/>
      </c>
    </row>
    <row r="69" spans="1:26" x14ac:dyDescent="0.45">
      <c r="A69" s="3" t="s">
        <v>1452</v>
      </c>
      <c r="B69" s="3" t="s">
        <v>1453</v>
      </c>
      <c r="C69" s="3" t="s">
        <v>1478</v>
      </c>
      <c r="E69" s="3" t="s">
        <v>20</v>
      </c>
      <c r="H69" s="3" t="s">
        <v>21</v>
      </c>
      <c r="I69" s="3">
        <v>2119859</v>
      </c>
      <c r="J69" s="3" t="s">
        <v>1479</v>
      </c>
      <c r="K69" s="3">
        <v>15</v>
      </c>
      <c r="L69" s="3" t="s">
        <v>80</v>
      </c>
      <c r="M69" s="3" t="s">
        <v>35</v>
      </c>
      <c r="N69" s="3" t="s">
        <v>81</v>
      </c>
      <c r="O69" s="3" t="s">
        <v>37</v>
      </c>
      <c r="P69" s="3" t="s">
        <v>21</v>
      </c>
      <c r="Q69" s="3" t="s">
        <v>1480</v>
      </c>
      <c r="R69" s="3" t="str">
        <f>IF(_xlfn.XOR(
AND(N69="M102ab",L69="Proyecto"),
AND(N69="M101a",L69="Preguntas con respuesta libre"),
AND(LEFT(N69,1)="M",N69&lt;&gt;"M102AB",N69&lt;&gt;"M101a",N69&lt;&gt;"M101ap",L69="Ejercitación"),
AND(LEFT(C69,15)="Mapa conceptual",L69="Exposición"),
AND(LEFT(N69,1)&lt;&gt;"M",LEFT(C69,15)&lt;&gt;"Mapa conceptual",L69="Exposición"),
AND(LEFT(C69,8)="Banco de",L69="Generador de actividades"),
AND(C69=L69)
),"OK","KO")</f>
        <v>OK</v>
      </c>
      <c r="S69" s="3" t="str">
        <f>IF(_xlfn.XOR(
AND(LEFT(N69,1)="M",M69="Actividad"),
AND(LEFT(N69,1)="F",M69="Interactivo"),
AND(N69="diaporama",M69="Secuencia de imágenes"),
OR(N69="video",M69="Animación",M69="Video"),
AND(C69=M69)
),"OK","KO")</f>
        <v>OK</v>
      </c>
      <c r="T69" s="3" t="str">
        <f>IF(
AND(L69="Evaluación",C69&lt;&gt;L69),"KO",
IF(AND(L69="Mapa conceptual",C69&lt;&gt;L69),"KO",
IF(AND(N69="M101ap",C69&lt;&gt;"Banco de actividades"),"KO",
"OK")))</f>
        <v>OK</v>
      </c>
      <c r="U69" s="3" t="str">
        <f>IF(
AND(LEFT(N69,1)="M",LEFT(M69,4)&lt;&gt;"Mapa",S69="OK",O69=""),
"KO","OK")</f>
        <v>OK</v>
      </c>
      <c r="V69" s="3" t="str">
        <f>IF(OR(
AND(L69="Evaluación",R69="OK",OR(N69="M4a",N69="M5a")),
AND(LEFT(C69,8)="Banco de",N69="M101ap"),
OR(LEFT(C69,8)&lt;&gt;"Banco de",L69&lt;&gt;"Evaluación")
),"OK","KO")</f>
        <v>OK</v>
      </c>
      <c r="W69" s="3" t="str">
        <f>IF(AND(LEFT(C69,8)="Banco de",K69=0),"OK",
IF(AND(LEFT(C69,8)&lt;&gt;"Banco de",K69&gt;0),"OK","KO"))</f>
        <v>OK</v>
      </c>
      <c r="X69" s="3" t="str">
        <f>IF(J69&lt;&gt;"","OK","KO")</f>
        <v>OK</v>
      </c>
      <c r="Y69" s="3" t="str">
        <f>IF(P69="Si","KO","OK")</f>
        <v>OK</v>
      </c>
      <c r="Z69" s="3" t="str">
        <f>CONCATENATE(
IF(R69&lt;&gt;"OK",CONCATENATE($R$1," / "),""),
IF(S69&lt;&gt;"OK",CONCATENATE($S$1," / "),""),
IF(T69&lt;&gt;"OK",CONCATENATE($T$1," / "),""),
IF(U69&lt;&gt;"OK",CONCATENATE($U$1," / "),""),
IF(V69&lt;&gt;"OK",CONCATENATE($V$1," / "),""),
IF(W69&lt;&gt;"OK",CONCATENATE($W$1," / "),""),
IF(X69&lt;&gt;"OK",CONCATENATE($X$1," / "),""),
IF(Y69&lt;&gt;"OK",$Y$1,"")
)</f>
        <v/>
      </c>
    </row>
    <row r="70" spans="1:26" x14ac:dyDescent="0.45">
      <c r="A70" s="3" t="s">
        <v>1452</v>
      </c>
      <c r="B70" s="3" t="s">
        <v>1453</v>
      </c>
      <c r="C70" s="3" t="s">
        <v>1481</v>
      </c>
      <c r="E70" s="3" t="s">
        <v>20</v>
      </c>
      <c r="H70" s="3" t="s">
        <v>21</v>
      </c>
      <c r="I70" s="3">
        <v>708399</v>
      </c>
      <c r="J70" s="3" t="s">
        <v>1482</v>
      </c>
      <c r="K70" s="3">
        <v>10</v>
      </c>
      <c r="L70" s="3" t="s">
        <v>34</v>
      </c>
      <c r="M70" s="3" t="s">
        <v>35</v>
      </c>
      <c r="N70" s="3" t="s">
        <v>41</v>
      </c>
      <c r="O70" s="3" t="s">
        <v>85</v>
      </c>
      <c r="P70" s="3" t="s">
        <v>21</v>
      </c>
      <c r="Q70" s="3" t="s">
        <v>1483</v>
      </c>
      <c r="R70" s="3" t="str">
        <f>IF(_xlfn.XOR(
AND(N70="M102ab",L70="Proyecto"),
AND(N70="M101a",L70="Preguntas con respuesta libre"),
AND(LEFT(N70,1)="M",N70&lt;&gt;"M102AB",N70&lt;&gt;"M101a",N70&lt;&gt;"M101ap",L70="Ejercitación"),
AND(LEFT(C70,15)="Mapa conceptual",L70="Exposición"),
AND(LEFT(N70,1)&lt;&gt;"M",LEFT(C70,15)&lt;&gt;"Mapa conceptual",L70="Exposición"),
AND(LEFT(C70,8)="Banco de",L70="Generador de actividades"),
AND(C70=L70)
),"OK","KO")</f>
        <v>OK</v>
      </c>
      <c r="S70" s="3" t="str">
        <f>IF(_xlfn.XOR(
AND(LEFT(N70,1)="M",M70="Actividad"),
AND(LEFT(N70,1)="F",M70="Interactivo"),
AND(N70="diaporama",M70="Secuencia de imágenes"),
OR(N70="video",M70="Animación",M70="Video"),
AND(C70=M70)
),"OK","KO")</f>
        <v>OK</v>
      </c>
      <c r="T70" s="3" t="str">
        <f>IF(
AND(L70="Evaluación",C70&lt;&gt;L70),"KO",
IF(AND(L70="Mapa conceptual",C70&lt;&gt;L70),"KO",
IF(AND(N70="M101ap",C70&lt;&gt;"Banco de actividades"),"KO",
"OK")))</f>
        <v>OK</v>
      </c>
      <c r="U70" s="3" t="str">
        <f>IF(
AND(LEFT(N70,1)="M",LEFT(M70,4)&lt;&gt;"Mapa",S70="OK",O70=""),
"KO","OK")</f>
        <v>OK</v>
      </c>
      <c r="V70" s="3" t="str">
        <f>IF(OR(
AND(L70="Evaluación",R70="OK",OR(N70="M4a",N70="M5a")),
AND(LEFT(C70,8)="Banco de",N70="M101ap"),
OR(LEFT(C70,8)&lt;&gt;"Banco de",L70&lt;&gt;"Evaluación")
),"OK","KO")</f>
        <v>OK</v>
      </c>
      <c r="W70" s="3" t="str">
        <f>IF(AND(LEFT(C70,8)="Banco de",K70=0),"OK",
IF(AND(LEFT(C70,8)&lt;&gt;"Banco de",K70&gt;0),"OK","KO"))</f>
        <v>OK</v>
      </c>
      <c r="X70" s="3" t="str">
        <f>IF(J70&lt;&gt;"","OK","KO")</f>
        <v>OK</v>
      </c>
      <c r="Y70" s="3" t="str">
        <f>IF(P70="Si","KO","OK")</f>
        <v>OK</v>
      </c>
      <c r="Z70" s="3" t="str">
        <f>CONCATENATE(
IF(R70&lt;&gt;"OK",CONCATENATE($R$1," / "),""),
IF(S70&lt;&gt;"OK",CONCATENATE($S$1," / "),""),
IF(T70&lt;&gt;"OK",CONCATENATE($T$1," / "),""),
IF(U70&lt;&gt;"OK",CONCATENATE($U$1," / "),""),
IF(V70&lt;&gt;"OK",CONCATENATE($V$1," / "),""),
IF(W70&lt;&gt;"OK",CONCATENATE($W$1," / "),""),
IF(X70&lt;&gt;"OK",CONCATENATE($X$1," / "),""),
IF(Y70&lt;&gt;"OK",$Y$1,"")
)</f>
        <v/>
      </c>
    </row>
    <row r="71" spans="1:26" x14ac:dyDescent="0.45">
      <c r="A71" s="3" t="s">
        <v>1452</v>
      </c>
      <c r="B71" s="3" t="s">
        <v>1453</v>
      </c>
      <c r="C71" s="3" t="s">
        <v>1484</v>
      </c>
      <c r="E71" s="3" t="s">
        <v>20</v>
      </c>
      <c r="H71" s="3" t="s">
        <v>21</v>
      </c>
      <c r="I71" s="3">
        <v>2138714</v>
      </c>
      <c r="J71" s="3" t="s">
        <v>1485</v>
      </c>
      <c r="K71" s="3">
        <v>20</v>
      </c>
      <c r="L71" s="3" t="s">
        <v>23</v>
      </c>
      <c r="M71" s="3" t="s">
        <v>29</v>
      </c>
      <c r="N71" s="3" t="s">
        <v>235</v>
      </c>
      <c r="P71" s="3" t="s">
        <v>21</v>
      </c>
      <c r="Q71" s="3" t="s">
        <v>1486</v>
      </c>
      <c r="R71" s="3" t="str">
        <f>IF(_xlfn.XOR(
AND(N71="M102ab",L71="Proyecto"),
AND(N71="M101a",L71="Preguntas con respuesta libre"),
AND(LEFT(N71,1)="M",N71&lt;&gt;"M102AB",N71&lt;&gt;"M101a",N71&lt;&gt;"M101ap",L71="Ejercitación"),
AND(LEFT(C71,15)="Mapa conceptual",L71="Exposición"),
AND(LEFT(N71,1)&lt;&gt;"M",LEFT(C71,15)&lt;&gt;"Mapa conceptual",L71="Exposición"),
AND(LEFT(C71,8)="Banco de",L71="Generador de actividades"),
AND(C71=L71)
),"OK","KO")</f>
        <v>OK</v>
      </c>
      <c r="S71" s="3" t="str">
        <f>IF(_xlfn.XOR(
AND(LEFT(N71,1)="M",M71="Actividad"),
AND(LEFT(N71,1)="F",M71="Interactivo"),
AND(N71="diaporama",M71="Secuencia de imágenes"),
OR(N71="video",M71="Animación",M71="Video"),
AND(C71=M71)
),"OK","KO")</f>
        <v>OK</v>
      </c>
      <c r="T71" s="3" t="str">
        <f>IF(
AND(L71="Evaluación",C71&lt;&gt;L71),"KO",
IF(AND(L71="Mapa conceptual",C71&lt;&gt;L71),"KO",
IF(AND(N71="M101ap",C71&lt;&gt;"Banco de actividades"),"KO",
"OK")))</f>
        <v>OK</v>
      </c>
      <c r="U71" s="3" t="str">
        <f>IF(
AND(LEFT(N71,1)="M",LEFT(M71,4)&lt;&gt;"Mapa",S71="OK",O71=""),
"KO","OK")</f>
        <v>OK</v>
      </c>
      <c r="V71" s="3" t="str">
        <f>IF(OR(
AND(L71="Evaluación",R71="OK",OR(N71="M4a",N71="M5a")),
AND(LEFT(C71,8)="Banco de",N71="M101ap"),
OR(LEFT(C71,8)&lt;&gt;"Banco de",L71&lt;&gt;"Evaluación")
),"OK","KO")</f>
        <v>OK</v>
      </c>
      <c r="W71" s="3" t="str">
        <f>IF(AND(LEFT(C71,8)="Banco de",K71=0),"OK",
IF(AND(LEFT(C71,8)&lt;&gt;"Banco de",K71&gt;0),"OK","KO"))</f>
        <v>OK</v>
      </c>
      <c r="X71" s="3" t="str">
        <f>IF(J71&lt;&gt;"","OK","KO")</f>
        <v>OK</v>
      </c>
      <c r="Y71" s="3" t="str">
        <f>IF(P71="Si","KO","OK")</f>
        <v>OK</v>
      </c>
      <c r="Z71" s="3" t="str">
        <f>CONCATENATE(
IF(R71&lt;&gt;"OK",CONCATENATE($R$1," / "),""),
IF(S71&lt;&gt;"OK",CONCATENATE($S$1," / "),""),
IF(T71&lt;&gt;"OK",CONCATENATE($T$1," / "),""),
IF(U71&lt;&gt;"OK",CONCATENATE($U$1," / "),""),
IF(V71&lt;&gt;"OK",CONCATENATE($V$1," / "),""),
IF(W71&lt;&gt;"OK",CONCATENATE($W$1," / "),""),
IF(X71&lt;&gt;"OK",CONCATENATE($X$1," / "),""),
IF(Y71&lt;&gt;"OK",$Y$1,"")
)</f>
        <v/>
      </c>
    </row>
    <row r="72" spans="1:26" x14ac:dyDescent="0.45">
      <c r="A72" s="3" t="s">
        <v>1452</v>
      </c>
      <c r="B72" s="3" t="s">
        <v>1453</v>
      </c>
      <c r="C72" s="3" t="s">
        <v>1487</v>
      </c>
      <c r="E72" s="3" t="s">
        <v>20</v>
      </c>
      <c r="H72" s="3" t="s">
        <v>21</v>
      </c>
      <c r="I72" s="3">
        <v>711167</v>
      </c>
      <c r="J72" s="3" t="s">
        <v>1488</v>
      </c>
      <c r="K72" s="3">
        <v>10</v>
      </c>
      <c r="L72" s="3" t="s">
        <v>34</v>
      </c>
      <c r="M72" s="3" t="s">
        <v>35</v>
      </c>
      <c r="N72" s="3" t="s">
        <v>114</v>
      </c>
      <c r="O72" s="3" t="s">
        <v>85</v>
      </c>
      <c r="P72" s="3" t="s">
        <v>21</v>
      </c>
      <c r="Q72" s="3" t="s">
        <v>1489</v>
      </c>
      <c r="R72" s="3" t="str">
        <f>IF(_xlfn.XOR(
AND(N72="M102ab",L72="Proyecto"),
AND(N72="M101a",L72="Preguntas con respuesta libre"),
AND(LEFT(N72,1)="M",N72&lt;&gt;"M102AB",N72&lt;&gt;"M101a",N72&lt;&gt;"M101ap",L72="Ejercitación"),
AND(LEFT(C72,15)="Mapa conceptual",L72="Exposición"),
AND(LEFT(N72,1)&lt;&gt;"M",LEFT(C72,15)&lt;&gt;"Mapa conceptual",L72="Exposición"),
AND(LEFT(C72,8)="Banco de",L72="Generador de actividades"),
AND(C72=L72)
),"OK","KO")</f>
        <v>OK</v>
      </c>
      <c r="S72" s="3" t="str">
        <f>IF(_xlfn.XOR(
AND(LEFT(N72,1)="M",M72="Actividad"),
AND(LEFT(N72,1)="F",M72="Interactivo"),
AND(N72="diaporama",M72="Secuencia de imágenes"),
OR(N72="video",M72="Animación",M72="Video"),
AND(C72=M72)
),"OK","KO")</f>
        <v>OK</v>
      </c>
      <c r="T72" s="3" t="str">
        <f>IF(
AND(L72="Evaluación",C72&lt;&gt;L72),"KO",
IF(AND(L72="Mapa conceptual",C72&lt;&gt;L72),"KO",
IF(AND(N72="M101ap",C72&lt;&gt;"Banco de actividades"),"KO",
"OK")))</f>
        <v>OK</v>
      </c>
      <c r="U72" s="3" t="str">
        <f>IF(
AND(LEFT(N72,1)="M",LEFT(M72,4)&lt;&gt;"Mapa",S72="OK",O72=""),
"KO","OK")</f>
        <v>OK</v>
      </c>
      <c r="V72" s="3" t="str">
        <f>IF(OR(
AND(L72="Evaluación",R72="OK",OR(N72="M4a",N72="M5a")),
AND(LEFT(C72,8)="Banco de",N72="M101ap"),
OR(LEFT(C72,8)&lt;&gt;"Banco de",L72&lt;&gt;"Evaluación")
),"OK","KO")</f>
        <v>OK</v>
      </c>
      <c r="W72" s="3" t="str">
        <f>IF(AND(LEFT(C72,8)="Banco de",K72=0),"OK",
IF(AND(LEFT(C72,8)&lt;&gt;"Banco de",K72&gt;0),"OK","KO"))</f>
        <v>OK</v>
      </c>
      <c r="X72" s="3" t="str">
        <f>IF(J72&lt;&gt;"","OK","KO")</f>
        <v>OK</v>
      </c>
      <c r="Y72" s="3" t="str">
        <f>IF(P72="Si","KO","OK")</f>
        <v>OK</v>
      </c>
      <c r="Z72" s="3" t="str">
        <f>CONCATENATE(
IF(R72&lt;&gt;"OK",CONCATENATE($R$1," / "),""),
IF(S72&lt;&gt;"OK",CONCATENATE($S$1," / "),""),
IF(T72&lt;&gt;"OK",CONCATENATE($T$1," / "),""),
IF(U72&lt;&gt;"OK",CONCATENATE($U$1," / "),""),
IF(V72&lt;&gt;"OK",CONCATENATE($V$1," / "),""),
IF(W72&lt;&gt;"OK",CONCATENATE($W$1," / "),""),
IF(X72&lt;&gt;"OK",CONCATENATE($X$1," / "),""),
IF(Y72&lt;&gt;"OK",$Y$1,"")
)</f>
        <v/>
      </c>
    </row>
    <row r="73" spans="1:26" x14ac:dyDescent="0.45">
      <c r="A73" s="3" t="s">
        <v>1452</v>
      </c>
      <c r="B73" s="3" t="s">
        <v>1453</v>
      </c>
      <c r="C73" s="3" t="s">
        <v>1490</v>
      </c>
      <c r="E73" s="3" t="s">
        <v>20</v>
      </c>
      <c r="H73" s="3" t="s">
        <v>21</v>
      </c>
      <c r="I73" s="3">
        <v>724740</v>
      </c>
      <c r="J73" s="3" t="s">
        <v>1491</v>
      </c>
      <c r="K73" s="3">
        <v>15</v>
      </c>
      <c r="L73" s="3" t="s">
        <v>34</v>
      </c>
      <c r="M73" s="3" t="s">
        <v>35</v>
      </c>
      <c r="N73" s="3" t="s">
        <v>173</v>
      </c>
      <c r="O73" s="3" t="s">
        <v>85</v>
      </c>
      <c r="P73" s="3" t="s">
        <v>21</v>
      </c>
      <c r="Q73" s="3" t="s">
        <v>1492</v>
      </c>
      <c r="R73" s="3" t="str">
        <f>IF(_xlfn.XOR(
AND(N73="M102ab",L73="Proyecto"),
AND(N73="M101a",L73="Preguntas con respuesta libre"),
AND(LEFT(N73,1)="M",N73&lt;&gt;"M102AB",N73&lt;&gt;"M101a",N73&lt;&gt;"M101ap",L73="Ejercitación"),
AND(LEFT(C73,15)="Mapa conceptual",L73="Exposición"),
AND(LEFT(N73,1)&lt;&gt;"M",LEFT(C73,15)&lt;&gt;"Mapa conceptual",L73="Exposición"),
AND(LEFT(C73,8)="Banco de",L73="Generador de actividades"),
AND(C73=L73)
),"OK","KO")</f>
        <v>OK</v>
      </c>
      <c r="S73" s="3" t="str">
        <f>IF(_xlfn.XOR(
AND(LEFT(N73,1)="M",M73="Actividad"),
AND(LEFT(N73,1)="F",M73="Interactivo"),
AND(N73="diaporama",M73="Secuencia de imágenes"),
OR(N73="video",M73="Animación",M73="Video"),
AND(C73=M73)
),"OK","KO")</f>
        <v>OK</v>
      </c>
      <c r="T73" s="3" t="str">
        <f>IF(
AND(L73="Evaluación",C73&lt;&gt;L73),"KO",
IF(AND(L73="Mapa conceptual",C73&lt;&gt;L73),"KO",
IF(AND(N73="M101ap",C73&lt;&gt;"Banco de actividades"),"KO",
"OK")))</f>
        <v>OK</v>
      </c>
      <c r="U73" s="3" t="str">
        <f>IF(
AND(LEFT(N73,1)="M",LEFT(M73,4)&lt;&gt;"Mapa",S73="OK",O73=""),
"KO","OK")</f>
        <v>OK</v>
      </c>
      <c r="V73" s="3" t="str">
        <f>IF(OR(
AND(L73="Evaluación",R73="OK",OR(N73="M4a",N73="M5a")),
AND(LEFT(C73,8)="Banco de",N73="M101ap"),
OR(LEFT(C73,8)&lt;&gt;"Banco de",L73&lt;&gt;"Evaluación")
),"OK","KO")</f>
        <v>OK</v>
      </c>
      <c r="W73" s="3" t="str">
        <f>IF(AND(LEFT(C73,8)="Banco de",K73=0),"OK",
IF(AND(LEFT(C73,8)&lt;&gt;"Banco de",K73&gt;0),"OK","KO"))</f>
        <v>OK</v>
      </c>
      <c r="X73" s="3" t="str">
        <f>IF(J73&lt;&gt;"","OK","KO")</f>
        <v>OK</v>
      </c>
      <c r="Y73" s="3" t="str">
        <f>IF(P73="Si","KO","OK")</f>
        <v>OK</v>
      </c>
      <c r="Z73" s="3" t="str">
        <f>CONCATENATE(
IF(R73&lt;&gt;"OK",CONCATENATE($R$1," / "),""),
IF(S73&lt;&gt;"OK",CONCATENATE($S$1," / "),""),
IF(T73&lt;&gt;"OK",CONCATENATE($T$1," / "),""),
IF(U73&lt;&gt;"OK",CONCATENATE($U$1," / "),""),
IF(V73&lt;&gt;"OK",CONCATENATE($V$1," / "),""),
IF(W73&lt;&gt;"OK",CONCATENATE($W$1," / "),""),
IF(X73&lt;&gt;"OK",CONCATENATE($X$1," / "),""),
IF(Y73&lt;&gt;"OK",$Y$1,"")
)</f>
        <v/>
      </c>
    </row>
    <row r="74" spans="1:26" x14ac:dyDescent="0.45">
      <c r="A74" s="3" t="s">
        <v>1452</v>
      </c>
      <c r="B74" s="3" t="s">
        <v>1453</v>
      </c>
      <c r="C74" s="3" t="s">
        <v>1493</v>
      </c>
      <c r="E74" s="3" t="s">
        <v>20</v>
      </c>
      <c r="H74" s="3" t="s">
        <v>21</v>
      </c>
      <c r="I74" s="3">
        <v>1565007</v>
      </c>
      <c r="J74" s="3" t="s">
        <v>1494</v>
      </c>
      <c r="K74" s="3">
        <v>25</v>
      </c>
      <c r="L74" s="3" t="s">
        <v>23</v>
      </c>
      <c r="M74" s="3" t="s">
        <v>29</v>
      </c>
      <c r="N74" s="3" t="s">
        <v>495</v>
      </c>
      <c r="P74" s="3" t="s">
        <v>21</v>
      </c>
      <c r="Q74" s="3" t="s">
        <v>1495</v>
      </c>
      <c r="R74" s="3" t="str">
        <f>IF(_xlfn.XOR(
AND(N74="M102ab",L74="Proyecto"),
AND(N74="M101a",L74="Preguntas con respuesta libre"),
AND(LEFT(N74,1)="M",N74&lt;&gt;"M102AB",N74&lt;&gt;"M101a",N74&lt;&gt;"M101ap",L74="Ejercitación"),
AND(LEFT(C74,15)="Mapa conceptual",L74="Exposición"),
AND(LEFT(N74,1)&lt;&gt;"M",LEFT(C74,15)&lt;&gt;"Mapa conceptual",L74="Exposición"),
AND(LEFT(C74,8)="Banco de",L74="Generador de actividades"),
AND(C74=L74)
),"OK","KO")</f>
        <v>OK</v>
      </c>
      <c r="S74" s="3" t="str">
        <f>IF(_xlfn.XOR(
AND(LEFT(N74,1)="M",M74="Actividad"),
AND(LEFT(N74,1)="F",M74="Interactivo"),
AND(N74="diaporama",M74="Secuencia de imágenes"),
OR(N74="video",M74="Animación",M74="Video"),
AND(C74=M74)
),"OK","KO")</f>
        <v>OK</v>
      </c>
      <c r="T74" s="3" t="str">
        <f>IF(
AND(L74="Evaluación",C74&lt;&gt;L74),"KO",
IF(AND(L74="Mapa conceptual",C74&lt;&gt;L74),"KO",
IF(AND(N74="M101ap",C74&lt;&gt;"Banco de actividades"),"KO",
"OK")))</f>
        <v>OK</v>
      </c>
      <c r="U74" s="3" t="str">
        <f>IF(
AND(LEFT(N74,1)="M",LEFT(M74,4)&lt;&gt;"Mapa",S74="OK",O74=""),
"KO","OK")</f>
        <v>OK</v>
      </c>
      <c r="V74" s="3" t="str">
        <f>IF(OR(
AND(L74="Evaluación",R74="OK",OR(N74="M4a",N74="M5a")),
AND(LEFT(C74,8)="Banco de",N74="M101ap"),
OR(LEFT(C74,8)&lt;&gt;"Banco de",L74&lt;&gt;"Evaluación")
),"OK","KO")</f>
        <v>OK</v>
      </c>
      <c r="W74" s="3" t="str">
        <f>IF(AND(LEFT(C74,8)="Banco de",K74=0),"OK",
IF(AND(LEFT(C74,8)&lt;&gt;"Banco de",K74&gt;0),"OK","KO"))</f>
        <v>OK</v>
      </c>
      <c r="X74" s="3" t="str">
        <f>IF(J74&lt;&gt;"","OK","KO")</f>
        <v>OK</v>
      </c>
      <c r="Y74" s="3" t="str">
        <f>IF(P74="Si","KO","OK")</f>
        <v>OK</v>
      </c>
      <c r="Z74" s="3" t="str">
        <f>CONCATENATE(
IF(R74&lt;&gt;"OK",CONCATENATE($R$1," / "),""),
IF(S74&lt;&gt;"OK",CONCATENATE($S$1," / "),""),
IF(T74&lt;&gt;"OK",CONCATENATE($T$1," / "),""),
IF(U74&lt;&gt;"OK",CONCATENATE($U$1," / "),""),
IF(V74&lt;&gt;"OK",CONCATENATE($V$1," / "),""),
IF(W74&lt;&gt;"OK",CONCATENATE($W$1," / "),""),
IF(X74&lt;&gt;"OK",CONCATENATE($X$1," / "),""),
IF(Y74&lt;&gt;"OK",$Y$1,"")
)</f>
        <v/>
      </c>
    </row>
    <row r="75" spans="1:26" x14ac:dyDescent="0.45">
      <c r="A75" s="3" t="s">
        <v>1452</v>
      </c>
      <c r="B75" s="3" t="s">
        <v>1453</v>
      </c>
      <c r="C75" s="3" t="s">
        <v>1496</v>
      </c>
      <c r="E75" s="3" t="s">
        <v>20</v>
      </c>
      <c r="H75" s="3" t="s">
        <v>21</v>
      </c>
      <c r="I75" s="3">
        <v>708814</v>
      </c>
      <c r="J75" s="3" t="s">
        <v>1497</v>
      </c>
      <c r="K75" s="3">
        <v>15</v>
      </c>
      <c r="L75" s="3" t="s">
        <v>34</v>
      </c>
      <c r="M75" s="3" t="s">
        <v>35</v>
      </c>
      <c r="N75" s="3" t="s">
        <v>777</v>
      </c>
      <c r="O75" s="3" t="s">
        <v>85</v>
      </c>
      <c r="P75" s="3" t="s">
        <v>21</v>
      </c>
      <c r="Q75" s="3" t="s">
        <v>1498</v>
      </c>
      <c r="R75" s="3" t="str">
        <f>IF(_xlfn.XOR(
AND(N75="M102ab",L75="Proyecto"),
AND(N75="M101a",L75="Preguntas con respuesta libre"),
AND(LEFT(N75,1)="M",N75&lt;&gt;"M102AB",N75&lt;&gt;"M101a",N75&lt;&gt;"M101ap",L75="Ejercitación"),
AND(LEFT(C75,15)="Mapa conceptual",L75="Exposición"),
AND(LEFT(N75,1)&lt;&gt;"M",LEFT(C75,15)&lt;&gt;"Mapa conceptual",L75="Exposición"),
AND(LEFT(C75,8)="Banco de",L75="Generador de actividades"),
AND(C75=L75)
),"OK","KO")</f>
        <v>OK</v>
      </c>
      <c r="S75" s="3" t="str">
        <f>IF(_xlfn.XOR(
AND(LEFT(N75,1)="M",M75="Actividad"),
AND(LEFT(N75,1)="F",M75="Interactivo"),
AND(N75="diaporama",M75="Secuencia de imágenes"),
OR(N75="video",M75="Animación",M75="Video"),
AND(C75=M75)
),"OK","KO")</f>
        <v>OK</v>
      </c>
      <c r="T75" s="3" t="str">
        <f>IF(
AND(L75="Evaluación",C75&lt;&gt;L75),"KO",
IF(AND(L75="Mapa conceptual",C75&lt;&gt;L75),"KO",
IF(AND(N75="M101ap",C75&lt;&gt;"Banco de actividades"),"KO",
"OK")))</f>
        <v>OK</v>
      </c>
      <c r="U75" s="3" t="str">
        <f>IF(
AND(LEFT(N75,1)="M",LEFT(M75,4)&lt;&gt;"Mapa",S75="OK",O75=""),
"KO","OK")</f>
        <v>OK</v>
      </c>
      <c r="V75" s="3" t="str">
        <f>IF(OR(
AND(L75="Evaluación",R75="OK",OR(N75="M4a",N75="M5a")),
AND(LEFT(C75,8)="Banco de",N75="M101ap"),
OR(LEFT(C75,8)&lt;&gt;"Banco de",L75&lt;&gt;"Evaluación")
),"OK","KO")</f>
        <v>OK</v>
      </c>
      <c r="W75" s="3" t="str">
        <f>IF(AND(LEFT(C75,8)="Banco de",K75=0),"OK",
IF(AND(LEFT(C75,8)&lt;&gt;"Banco de",K75&gt;0),"OK","KO"))</f>
        <v>OK</v>
      </c>
      <c r="X75" s="3" t="str">
        <f>IF(J75&lt;&gt;"","OK","KO")</f>
        <v>OK</v>
      </c>
      <c r="Y75" s="3" t="str">
        <f>IF(P75="Si","KO","OK")</f>
        <v>OK</v>
      </c>
      <c r="Z75" s="3" t="str">
        <f>CONCATENATE(
IF(R75&lt;&gt;"OK",CONCATENATE($R$1," / "),""),
IF(S75&lt;&gt;"OK",CONCATENATE($S$1," / "),""),
IF(T75&lt;&gt;"OK",CONCATENATE($T$1," / "),""),
IF(U75&lt;&gt;"OK",CONCATENATE($U$1," / "),""),
IF(V75&lt;&gt;"OK",CONCATENATE($V$1," / "),""),
IF(W75&lt;&gt;"OK",CONCATENATE($W$1," / "),""),
IF(X75&lt;&gt;"OK",CONCATENATE($X$1," / "),""),
IF(Y75&lt;&gt;"OK",$Y$1,"")
)</f>
        <v/>
      </c>
    </row>
    <row r="76" spans="1:26" x14ac:dyDescent="0.45">
      <c r="A76" s="3" t="s">
        <v>1452</v>
      </c>
      <c r="B76" s="3" t="s">
        <v>1453</v>
      </c>
      <c r="C76" s="3" t="s">
        <v>1499</v>
      </c>
      <c r="E76" s="3" t="s">
        <v>20</v>
      </c>
      <c r="H76" s="3" t="s">
        <v>21</v>
      </c>
      <c r="I76" s="3">
        <v>725158</v>
      </c>
      <c r="J76" s="3" t="s">
        <v>1500</v>
      </c>
      <c r="K76" s="3">
        <v>15</v>
      </c>
      <c r="L76" s="3" t="s">
        <v>34</v>
      </c>
      <c r="M76" s="3" t="s">
        <v>35</v>
      </c>
      <c r="N76" s="3" t="s">
        <v>173</v>
      </c>
      <c r="O76" s="3" t="s">
        <v>85</v>
      </c>
      <c r="P76" s="3" t="s">
        <v>21</v>
      </c>
      <c r="Q76" s="3" t="s">
        <v>1501</v>
      </c>
      <c r="R76" s="3" t="str">
        <f>IF(_xlfn.XOR(
AND(N76="M102ab",L76="Proyecto"),
AND(N76="M101a",L76="Preguntas con respuesta libre"),
AND(LEFT(N76,1)="M",N76&lt;&gt;"M102AB",N76&lt;&gt;"M101a",N76&lt;&gt;"M101ap",L76="Ejercitación"),
AND(LEFT(C76,15)="Mapa conceptual",L76="Exposición"),
AND(LEFT(N76,1)&lt;&gt;"M",LEFT(C76,15)&lt;&gt;"Mapa conceptual",L76="Exposición"),
AND(LEFT(C76,8)="Banco de",L76="Generador de actividades"),
AND(C76=L76)
),"OK","KO")</f>
        <v>OK</v>
      </c>
      <c r="S76" s="3" t="str">
        <f>IF(_xlfn.XOR(
AND(LEFT(N76,1)="M",M76="Actividad"),
AND(LEFT(N76,1)="F",M76="Interactivo"),
AND(N76="diaporama",M76="Secuencia de imágenes"),
OR(N76="video",M76="Animación",M76="Video"),
AND(C76=M76)
),"OK","KO")</f>
        <v>OK</v>
      </c>
      <c r="T76" s="3" t="str">
        <f>IF(
AND(L76="Evaluación",C76&lt;&gt;L76),"KO",
IF(AND(L76="Mapa conceptual",C76&lt;&gt;L76),"KO",
IF(AND(N76="M101ap",C76&lt;&gt;"Banco de actividades"),"KO",
"OK")))</f>
        <v>OK</v>
      </c>
      <c r="U76" s="3" t="str">
        <f>IF(
AND(LEFT(N76,1)="M",LEFT(M76,4)&lt;&gt;"Mapa",S76="OK",O76=""),
"KO","OK")</f>
        <v>OK</v>
      </c>
      <c r="V76" s="3" t="str">
        <f>IF(OR(
AND(L76="Evaluación",R76="OK",OR(N76="M4a",N76="M5a")),
AND(LEFT(C76,8)="Banco de",N76="M101ap"),
OR(LEFT(C76,8)&lt;&gt;"Banco de",L76&lt;&gt;"Evaluación")
),"OK","KO")</f>
        <v>OK</v>
      </c>
      <c r="W76" s="3" t="str">
        <f>IF(AND(LEFT(C76,8)="Banco de",K76=0),"OK",
IF(AND(LEFT(C76,8)&lt;&gt;"Banco de",K76&gt;0),"OK","KO"))</f>
        <v>OK</v>
      </c>
      <c r="X76" s="3" t="str">
        <f>IF(J76&lt;&gt;"","OK","KO")</f>
        <v>OK</v>
      </c>
      <c r="Y76" s="3" t="str">
        <f>IF(P76="Si","KO","OK")</f>
        <v>OK</v>
      </c>
      <c r="Z76" s="3" t="str">
        <f>CONCATENATE(
IF(R76&lt;&gt;"OK",CONCATENATE($R$1," / "),""),
IF(S76&lt;&gt;"OK",CONCATENATE($S$1," / "),""),
IF(T76&lt;&gt;"OK",CONCATENATE($T$1," / "),""),
IF(U76&lt;&gt;"OK",CONCATENATE($U$1," / "),""),
IF(V76&lt;&gt;"OK",CONCATENATE($V$1," / "),""),
IF(W76&lt;&gt;"OK",CONCATENATE($W$1," / "),""),
IF(X76&lt;&gt;"OK",CONCATENATE($X$1," / "),""),
IF(Y76&lt;&gt;"OK",$Y$1,"")
)</f>
        <v/>
      </c>
    </row>
    <row r="77" spans="1:26" x14ac:dyDescent="0.45">
      <c r="A77" s="3" t="s">
        <v>1452</v>
      </c>
      <c r="B77" s="3" t="s">
        <v>1453</v>
      </c>
      <c r="C77" s="3" t="s">
        <v>1502</v>
      </c>
      <c r="E77" s="3" t="s">
        <v>20</v>
      </c>
      <c r="H77" s="3" t="s">
        <v>21</v>
      </c>
      <c r="I77" s="3">
        <v>707797</v>
      </c>
      <c r="J77" s="3" t="s">
        <v>1503</v>
      </c>
      <c r="K77" s="3">
        <v>10</v>
      </c>
      <c r="L77" s="3" t="s">
        <v>34</v>
      </c>
      <c r="M77" s="3" t="s">
        <v>35</v>
      </c>
      <c r="N77" s="3" t="s">
        <v>62</v>
      </c>
      <c r="O77" s="3" t="s">
        <v>85</v>
      </c>
      <c r="P77" s="3" t="s">
        <v>21</v>
      </c>
      <c r="Q77" s="3" t="s">
        <v>1504</v>
      </c>
      <c r="R77" s="3" t="str">
        <f>IF(_xlfn.XOR(
AND(N77="M102ab",L77="Proyecto"),
AND(N77="M101a",L77="Preguntas con respuesta libre"),
AND(LEFT(N77,1)="M",N77&lt;&gt;"M102AB",N77&lt;&gt;"M101a",N77&lt;&gt;"M101ap",L77="Ejercitación"),
AND(LEFT(C77,15)="Mapa conceptual",L77="Exposición"),
AND(LEFT(N77,1)&lt;&gt;"M",LEFT(C77,15)&lt;&gt;"Mapa conceptual",L77="Exposición"),
AND(LEFT(C77,8)="Banco de",L77="Generador de actividades"),
AND(C77=L77)
),"OK","KO")</f>
        <v>OK</v>
      </c>
      <c r="S77" s="3" t="str">
        <f>IF(_xlfn.XOR(
AND(LEFT(N77,1)="M",M77="Actividad"),
AND(LEFT(N77,1)="F",M77="Interactivo"),
AND(N77="diaporama",M77="Secuencia de imágenes"),
OR(N77="video",M77="Animación",M77="Video"),
AND(C77=M77)
),"OK","KO")</f>
        <v>OK</v>
      </c>
      <c r="T77" s="3" t="str">
        <f>IF(
AND(L77="Evaluación",C77&lt;&gt;L77),"KO",
IF(AND(L77="Mapa conceptual",C77&lt;&gt;L77),"KO",
IF(AND(N77="M101ap",C77&lt;&gt;"Banco de actividades"),"KO",
"OK")))</f>
        <v>OK</v>
      </c>
      <c r="U77" s="3" t="str">
        <f>IF(
AND(LEFT(N77,1)="M",LEFT(M77,4)&lt;&gt;"Mapa",S77="OK",O77=""),
"KO","OK")</f>
        <v>OK</v>
      </c>
      <c r="V77" s="3" t="str">
        <f>IF(OR(
AND(L77="Evaluación",R77="OK",OR(N77="M4a",N77="M5a")),
AND(LEFT(C77,8)="Banco de",N77="M101ap"),
OR(LEFT(C77,8)&lt;&gt;"Banco de",L77&lt;&gt;"Evaluación")
),"OK","KO")</f>
        <v>OK</v>
      </c>
      <c r="W77" s="3" t="str">
        <f>IF(AND(LEFT(C77,8)="Banco de",K77=0),"OK",
IF(AND(LEFT(C77,8)&lt;&gt;"Banco de",K77&gt;0),"OK","KO"))</f>
        <v>OK</v>
      </c>
      <c r="X77" s="3" t="str">
        <f>IF(J77&lt;&gt;"","OK","KO")</f>
        <v>OK</v>
      </c>
      <c r="Y77" s="3" t="str">
        <f>IF(P77="Si","KO","OK")</f>
        <v>OK</v>
      </c>
      <c r="Z77" s="3" t="str">
        <f>CONCATENATE(
IF(R77&lt;&gt;"OK",CONCATENATE($R$1," / "),""),
IF(S77&lt;&gt;"OK",CONCATENATE($S$1," / "),""),
IF(T77&lt;&gt;"OK",CONCATENATE($T$1," / "),""),
IF(U77&lt;&gt;"OK",CONCATENATE($U$1," / "),""),
IF(V77&lt;&gt;"OK",CONCATENATE($V$1," / "),""),
IF(W77&lt;&gt;"OK",CONCATENATE($W$1," / "),""),
IF(X77&lt;&gt;"OK",CONCATENATE($X$1," / "),""),
IF(Y77&lt;&gt;"OK",$Y$1,"")
)</f>
        <v/>
      </c>
    </row>
    <row r="78" spans="1:26" x14ac:dyDescent="0.45">
      <c r="A78" s="3" t="s">
        <v>1452</v>
      </c>
      <c r="B78" s="3" t="s">
        <v>1453</v>
      </c>
      <c r="C78" s="3" t="s">
        <v>1505</v>
      </c>
      <c r="E78" s="3" t="s">
        <v>20</v>
      </c>
      <c r="H78" s="3" t="s">
        <v>21</v>
      </c>
      <c r="I78" s="3">
        <v>778316</v>
      </c>
      <c r="J78" s="3" t="s">
        <v>1506</v>
      </c>
      <c r="K78" s="3">
        <v>10</v>
      </c>
      <c r="L78" s="3" t="s">
        <v>34</v>
      </c>
      <c r="M78" s="3" t="s">
        <v>35</v>
      </c>
      <c r="N78" s="3" t="s">
        <v>316</v>
      </c>
      <c r="O78" s="3" t="s">
        <v>85</v>
      </c>
      <c r="P78" s="3" t="s">
        <v>21</v>
      </c>
      <c r="Q78" s="3" t="s">
        <v>1507</v>
      </c>
      <c r="R78" s="3" t="str">
        <f>IF(_xlfn.XOR(
AND(N78="M102ab",L78="Proyecto"),
AND(N78="M101a",L78="Preguntas con respuesta libre"),
AND(LEFT(N78,1)="M",N78&lt;&gt;"M102AB",N78&lt;&gt;"M101a",N78&lt;&gt;"M101ap",L78="Ejercitación"),
AND(LEFT(C78,15)="Mapa conceptual",L78="Exposición"),
AND(LEFT(N78,1)&lt;&gt;"M",LEFT(C78,15)&lt;&gt;"Mapa conceptual",L78="Exposición"),
AND(LEFT(C78,8)="Banco de",L78="Generador de actividades"),
AND(C78=L78)
),"OK","KO")</f>
        <v>OK</v>
      </c>
      <c r="S78" s="3" t="str">
        <f>IF(_xlfn.XOR(
AND(LEFT(N78,1)="M",M78="Actividad"),
AND(LEFT(N78,1)="F",M78="Interactivo"),
AND(N78="diaporama",M78="Secuencia de imágenes"),
OR(N78="video",M78="Animación",M78="Video"),
AND(C78=M78)
),"OK","KO")</f>
        <v>OK</v>
      </c>
      <c r="T78" s="3" t="str">
        <f>IF(
AND(L78="Evaluación",C78&lt;&gt;L78),"KO",
IF(AND(L78="Mapa conceptual",C78&lt;&gt;L78),"KO",
IF(AND(N78="M101ap",C78&lt;&gt;"Banco de actividades"),"KO",
"OK")))</f>
        <v>OK</v>
      </c>
      <c r="U78" s="3" t="str">
        <f>IF(
AND(LEFT(N78,1)="M",LEFT(M78,4)&lt;&gt;"Mapa",S78="OK",O78=""),
"KO","OK")</f>
        <v>OK</v>
      </c>
      <c r="V78" s="3" t="str">
        <f>IF(OR(
AND(L78="Evaluación",R78="OK",OR(N78="M4a",N78="M5a")),
AND(LEFT(C78,8)="Banco de",N78="M101ap"),
OR(LEFT(C78,8)&lt;&gt;"Banco de",L78&lt;&gt;"Evaluación")
),"OK","KO")</f>
        <v>OK</v>
      </c>
      <c r="W78" s="3" t="str">
        <f>IF(AND(LEFT(C78,8)="Banco de",K78=0),"OK",
IF(AND(LEFT(C78,8)&lt;&gt;"Banco de",K78&gt;0),"OK","KO"))</f>
        <v>OK</v>
      </c>
      <c r="X78" s="3" t="str">
        <f>IF(J78&lt;&gt;"","OK","KO")</f>
        <v>OK</v>
      </c>
      <c r="Y78" s="3" t="str">
        <f>IF(P78="Si","KO","OK")</f>
        <v>OK</v>
      </c>
      <c r="Z78" s="3" t="str">
        <f>CONCATENATE(
IF(R78&lt;&gt;"OK",CONCATENATE($R$1," / "),""),
IF(S78&lt;&gt;"OK",CONCATENATE($S$1," / "),""),
IF(T78&lt;&gt;"OK",CONCATENATE($T$1," / "),""),
IF(U78&lt;&gt;"OK",CONCATENATE($U$1," / "),""),
IF(V78&lt;&gt;"OK",CONCATENATE($V$1," / "),""),
IF(W78&lt;&gt;"OK",CONCATENATE($W$1," / "),""),
IF(X78&lt;&gt;"OK",CONCATENATE($X$1," / "),""),
IF(Y78&lt;&gt;"OK",$Y$1,"")
)</f>
        <v/>
      </c>
    </row>
    <row r="79" spans="1:26" x14ac:dyDescent="0.45">
      <c r="A79" s="3" t="s">
        <v>1452</v>
      </c>
      <c r="B79" s="3" t="s">
        <v>1453</v>
      </c>
      <c r="C79" s="3" t="s">
        <v>1508</v>
      </c>
      <c r="E79" s="3" t="s">
        <v>20</v>
      </c>
      <c r="H79" s="3" t="s">
        <v>21</v>
      </c>
      <c r="I79" s="3">
        <v>5317980</v>
      </c>
      <c r="J79" s="3" t="s">
        <v>1509</v>
      </c>
      <c r="K79" s="3">
        <v>120</v>
      </c>
      <c r="L79" s="3" t="s">
        <v>23</v>
      </c>
      <c r="M79" s="3" t="s">
        <v>29</v>
      </c>
      <c r="N79" s="3" t="s">
        <v>49</v>
      </c>
      <c r="P79" s="3" t="s">
        <v>21</v>
      </c>
      <c r="Q79" s="3" t="s">
        <v>1510</v>
      </c>
      <c r="R79" s="3" t="str">
        <f>IF(_xlfn.XOR(
AND(N79="M102ab",L79="Proyecto"),
AND(N79="M101a",L79="Preguntas con respuesta libre"),
AND(LEFT(N79,1)="M",N79&lt;&gt;"M102AB",N79&lt;&gt;"M101a",N79&lt;&gt;"M101ap",L79="Ejercitación"),
AND(LEFT(C79,15)="Mapa conceptual",L79="Exposición"),
AND(LEFT(N79,1)&lt;&gt;"M",LEFT(C79,15)&lt;&gt;"Mapa conceptual",L79="Exposición"),
AND(LEFT(C79,8)="Banco de",L79="Generador de actividades"),
AND(C79=L79)
),"OK","KO")</f>
        <v>OK</v>
      </c>
      <c r="S79" s="3" t="str">
        <f>IF(_xlfn.XOR(
AND(LEFT(N79,1)="M",M79="Actividad"),
AND(LEFT(N79,1)="F",M79="Interactivo"),
AND(N79="diaporama",M79="Secuencia de imágenes"),
OR(N79="video",M79="Animación",M79="Video"),
AND(C79=M79)
),"OK","KO")</f>
        <v>OK</v>
      </c>
      <c r="T79" s="3" t="str">
        <f>IF(
AND(L79="Evaluación",C79&lt;&gt;L79),"KO",
IF(AND(L79="Mapa conceptual",C79&lt;&gt;L79),"KO",
IF(AND(N79="M101ap",C79&lt;&gt;"Banco de actividades"),"KO",
"OK")))</f>
        <v>OK</v>
      </c>
      <c r="U79" s="3" t="str">
        <f>IF(
AND(LEFT(N79,1)="M",LEFT(M79,4)&lt;&gt;"Mapa",S79="OK",O79=""),
"KO","OK")</f>
        <v>OK</v>
      </c>
      <c r="V79" s="3" t="str">
        <f>IF(OR(
AND(L79="Evaluación",R79="OK",OR(N79="M4a",N79="M5a")),
AND(LEFT(C79,8)="Banco de",N79="M101ap"),
OR(LEFT(C79,8)&lt;&gt;"Banco de",L79&lt;&gt;"Evaluación")
),"OK","KO")</f>
        <v>OK</v>
      </c>
      <c r="W79" s="3" t="str">
        <f>IF(AND(LEFT(C79,8)="Banco de",K79=0),"OK",
IF(AND(LEFT(C79,8)&lt;&gt;"Banco de",K79&gt;0),"OK","KO"))</f>
        <v>OK</v>
      </c>
      <c r="X79" s="3" t="str">
        <f>IF(J79&lt;&gt;"","OK","KO")</f>
        <v>OK</v>
      </c>
      <c r="Y79" s="3" t="str">
        <f>IF(P79="Si","KO","OK")</f>
        <v>OK</v>
      </c>
      <c r="Z79" s="3" t="str">
        <f>CONCATENATE(
IF(R79&lt;&gt;"OK",CONCATENATE($R$1," / "),""),
IF(S79&lt;&gt;"OK",CONCATENATE($S$1," / "),""),
IF(T79&lt;&gt;"OK",CONCATENATE($T$1," / "),""),
IF(U79&lt;&gt;"OK",CONCATENATE($U$1," / "),""),
IF(V79&lt;&gt;"OK",CONCATENATE($V$1," / "),""),
IF(W79&lt;&gt;"OK",CONCATENATE($W$1," / "),""),
IF(X79&lt;&gt;"OK",CONCATENATE($X$1," / "),""),
IF(Y79&lt;&gt;"OK",$Y$1,"")
)</f>
        <v/>
      </c>
    </row>
    <row r="80" spans="1:26" x14ac:dyDescent="0.45">
      <c r="A80" s="3" t="s">
        <v>1452</v>
      </c>
      <c r="B80" s="3" t="s">
        <v>1453</v>
      </c>
      <c r="C80" s="3" t="s">
        <v>1511</v>
      </c>
      <c r="E80" s="3" t="s">
        <v>20</v>
      </c>
      <c r="H80" s="3" t="s">
        <v>21</v>
      </c>
      <c r="I80" s="3">
        <v>1139255</v>
      </c>
      <c r="J80" s="3" t="s">
        <v>1512</v>
      </c>
      <c r="K80" s="3">
        <v>10</v>
      </c>
      <c r="L80" s="3" t="s">
        <v>34</v>
      </c>
      <c r="M80" s="3" t="s">
        <v>35</v>
      </c>
      <c r="N80" s="3" t="s">
        <v>161</v>
      </c>
      <c r="O80" s="3" t="s">
        <v>85</v>
      </c>
      <c r="P80" s="3" t="s">
        <v>21</v>
      </c>
      <c r="Q80" s="3" t="s">
        <v>1513</v>
      </c>
      <c r="R80" s="3" t="str">
        <f>IF(_xlfn.XOR(
AND(N80="M102ab",L80="Proyecto"),
AND(N80="M101a",L80="Preguntas con respuesta libre"),
AND(LEFT(N80,1)="M",N80&lt;&gt;"M102AB",N80&lt;&gt;"M101a",N80&lt;&gt;"M101ap",L80="Ejercitación"),
AND(LEFT(C80,15)="Mapa conceptual",L80="Exposición"),
AND(LEFT(N80,1)&lt;&gt;"M",LEFT(C80,15)&lt;&gt;"Mapa conceptual",L80="Exposición"),
AND(LEFT(C80,8)="Banco de",L80="Generador de actividades"),
AND(C80=L80)
),"OK","KO")</f>
        <v>OK</v>
      </c>
      <c r="S80" s="3" t="str">
        <f>IF(_xlfn.XOR(
AND(LEFT(N80,1)="M",M80="Actividad"),
AND(LEFT(N80,1)="F",M80="Interactivo"),
AND(N80="diaporama",M80="Secuencia de imágenes"),
OR(N80="video",M80="Animación",M80="Video"),
AND(C80=M80)
),"OK","KO")</f>
        <v>OK</v>
      </c>
      <c r="T80" s="3" t="str">
        <f>IF(
AND(L80="Evaluación",C80&lt;&gt;L80),"KO",
IF(AND(L80="Mapa conceptual",C80&lt;&gt;L80),"KO",
IF(AND(N80="M101ap",C80&lt;&gt;"Banco de actividades"),"KO",
"OK")))</f>
        <v>OK</v>
      </c>
      <c r="U80" s="3" t="str">
        <f>IF(
AND(LEFT(N80,1)="M",LEFT(M80,4)&lt;&gt;"Mapa",S80="OK",O80=""),
"KO","OK")</f>
        <v>OK</v>
      </c>
      <c r="V80" s="3" t="str">
        <f>IF(OR(
AND(L80="Evaluación",R80="OK",OR(N80="M4a",N80="M5a")),
AND(LEFT(C80,8)="Banco de",N80="M101ap"),
OR(LEFT(C80,8)&lt;&gt;"Banco de",L80&lt;&gt;"Evaluación")
),"OK","KO")</f>
        <v>OK</v>
      </c>
      <c r="W80" s="3" t="str">
        <f>IF(AND(LEFT(C80,8)="Banco de",K80=0),"OK",
IF(AND(LEFT(C80,8)&lt;&gt;"Banco de",K80&gt;0),"OK","KO"))</f>
        <v>OK</v>
      </c>
      <c r="X80" s="3" t="str">
        <f>IF(J80&lt;&gt;"","OK","KO")</f>
        <v>OK</v>
      </c>
      <c r="Y80" s="3" t="str">
        <f>IF(P80="Si","KO","OK")</f>
        <v>OK</v>
      </c>
      <c r="Z80" s="3" t="str">
        <f>CONCATENATE(
IF(R80&lt;&gt;"OK",CONCATENATE($R$1," / "),""),
IF(S80&lt;&gt;"OK",CONCATENATE($S$1," / "),""),
IF(T80&lt;&gt;"OK",CONCATENATE($T$1," / "),""),
IF(U80&lt;&gt;"OK",CONCATENATE($U$1," / "),""),
IF(V80&lt;&gt;"OK",CONCATENATE($V$1," / "),""),
IF(W80&lt;&gt;"OK",CONCATENATE($W$1," / "),""),
IF(X80&lt;&gt;"OK",CONCATENATE($X$1," / "),""),
IF(Y80&lt;&gt;"OK",$Y$1,"")
)</f>
        <v/>
      </c>
    </row>
    <row r="81" spans="1:26" x14ac:dyDescent="0.45">
      <c r="A81" s="3" t="s">
        <v>1452</v>
      </c>
      <c r="B81" s="3" t="s">
        <v>1453</v>
      </c>
      <c r="C81" s="3" t="s">
        <v>1514</v>
      </c>
      <c r="E81" s="3" t="s">
        <v>20</v>
      </c>
      <c r="H81" s="3" t="s">
        <v>21</v>
      </c>
      <c r="I81" s="3">
        <v>706984</v>
      </c>
      <c r="J81" s="3" t="s">
        <v>1515</v>
      </c>
      <c r="K81" s="3">
        <v>10</v>
      </c>
      <c r="L81" s="3" t="s">
        <v>34</v>
      </c>
      <c r="M81" s="3" t="s">
        <v>35</v>
      </c>
      <c r="N81" s="3" t="s">
        <v>62</v>
      </c>
      <c r="O81" s="3" t="s">
        <v>85</v>
      </c>
      <c r="P81" s="3" t="s">
        <v>21</v>
      </c>
      <c r="Q81" s="3" t="s">
        <v>1516</v>
      </c>
      <c r="R81" s="3" t="str">
        <f>IF(_xlfn.XOR(
AND(N81="M102ab",L81="Proyecto"),
AND(N81="M101a",L81="Preguntas con respuesta libre"),
AND(LEFT(N81,1)="M",N81&lt;&gt;"M102AB",N81&lt;&gt;"M101a",N81&lt;&gt;"M101ap",L81="Ejercitación"),
AND(LEFT(C81,15)="Mapa conceptual",L81="Exposición"),
AND(LEFT(N81,1)&lt;&gt;"M",LEFT(C81,15)&lt;&gt;"Mapa conceptual",L81="Exposición"),
AND(LEFT(C81,8)="Banco de",L81="Generador de actividades"),
AND(C81=L81)
),"OK","KO")</f>
        <v>OK</v>
      </c>
      <c r="S81" s="3" t="str">
        <f>IF(_xlfn.XOR(
AND(LEFT(N81,1)="M",M81="Actividad"),
AND(LEFT(N81,1)="F",M81="Interactivo"),
AND(N81="diaporama",M81="Secuencia de imágenes"),
OR(N81="video",M81="Animación",M81="Video"),
AND(C81=M81)
),"OK","KO")</f>
        <v>OK</v>
      </c>
      <c r="T81" s="3" t="str">
        <f>IF(
AND(L81="Evaluación",C81&lt;&gt;L81),"KO",
IF(AND(L81="Mapa conceptual",C81&lt;&gt;L81),"KO",
IF(AND(N81="M101ap",C81&lt;&gt;"Banco de actividades"),"KO",
"OK")))</f>
        <v>OK</v>
      </c>
      <c r="U81" s="3" t="str">
        <f>IF(
AND(LEFT(N81,1)="M",LEFT(M81,4)&lt;&gt;"Mapa",S81="OK",O81=""),
"KO","OK")</f>
        <v>OK</v>
      </c>
      <c r="V81" s="3" t="str">
        <f>IF(OR(
AND(L81="Evaluación",R81="OK",OR(N81="M4a",N81="M5a")),
AND(LEFT(C81,8)="Banco de",N81="M101ap"),
OR(LEFT(C81,8)&lt;&gt;"Banco de",L81&lt;&gt;"Evaluación")
),"OK","KO")</f>
        <v>OK</v>
      </c>
      <c r="W81" s="3" t="str">
        <f>IF(AND(LEFT(C81,8)="Banco de",K81=0),"OK",
IF(AND(LEFT(C81,8)&lt;&gt;"Banco de",K81&gt;0),"OK","KO"))</f>
        <v>OK</v>
      </c>
      <c r="X81" s="3" t="str">
        <f>IF(J81&lt;&gt;"","OK","KO")</f>
        <v>OK</v>
      </c>
      <c r="Y81" s="3" t="str">
        <f>IF(P81="Si","KO","OK")</f>
        <v>OK</v>
      </c>
      <c r="Z81" s="3" t="str">
        <f>CONCATENATE(
IF(R81&lt;&gt;"OK",CONCATENATE($R$1," / "),""),
IF(S81&lt;&gt;"OK",CONCATENATE($S$1," / "),""),
IF(T81&lt;&gt;"OK",CONCATENATE($T$1," / "),""),
IF(U81&lt;&gt;"OK",CONCATENATE($U$1," / "),""),
IF(V81&lt;&gt;"OK",CONCATENATE($V$1," / "),""),
IF(W81&lt;&gt;"OK",CONCATENATE($W$1," / "),""),
IF(X81&lt;&gt;"OK",CONCATENATE($X$1," / "),""),
IF(Y81&lt;&gt;"OK",$Y$1,"")
)</f>
        <v/>
      </c>
    </row>
    <row r="82" spans="1:26" x14ac:dyDescent="0.45">
      <c r="A82" s="3" t="s">
        <v>1452</v>
      </c>
      <c r="B82" s="3" t="s">
        <v>1453</v>
      </c>
      <c r="C82" s="3" t="s">
        <v>1517</v>
      </c>
      <c r="E82" s="3" t="s">
        <v>20</v>
      </c>
      <c r="H82" s="3" t="s">
        <v>21</v>
      </c>
      <c r="I82" s="3">
        <v>1354499</v>
      </c>
      <c r="J82" s="3" t="s">
        <v>1518</v>
      </c>
      <c r="K82" s="3">
        <v>30</v>
      </c>
      <c r="L82" s="3" t="s">
        <v>34</v>
      </c>
      <c r="M82" s="3" t="s">
        <v>35</v>
      </c>
      <c r="N82" s="3" t="s">
        <v>81</v>
      </c>
      <c r="O82" s="3" t="s">
        <v>85</v>
      </c>
      <c r="P82" s="3" t="s">
        <v>21</v>
      </c>
      <c r="Q82" s="3" t="s">
        <v>1519</v>
      </c>
      <c r="R82" s="3" t="str">
        <f>IF(_xlfn.XOR(
AND(N82="M102ab",L82="Proyecto"),
AND(N82="M101a",L82="Preguntas con respuesta libre"),
AND(LEFT(N82,1)="M",N82&lt;&gt;"M102AB",N82&lt;&gt;"M101a",N82&lt;&gt;"M101ap",L82="Ejercitación"),
AND(LEFT(C82,15)="Mapa conceptual",L82="Exposición"),
AND(LEFT(N82,1)&lt;&gt;"M",LEFT(C82,15)&lt;&gt;"Mapa conceptual",L82="Exposición"),
AND(LEFT(C82,8)="Banco de",L82="Generador de actividades"),
AND(C82=L82)
),"OK","KO")</f>
        <v>KO</v>
      </c>
      <c r="S82" s="3" t="str">
        <f>IF(_xlfn.XOR(
AND(LEFT(N82,1)="M",M82="Actividad"),
AND(LEFT(N82,1)="F",M82="Interactivo"),
AND(N82="diaporama",M82="Secuencia de imágenes"),
OR(N82="video",M82="Animación",M82="Video"),
AND(C82=M82)
),"OK","KO")</f>
        <v>OK</v>
      </c>
      <c r="T82" s="3" t="str">
        <f>IF(
AND(L82="Evaluación",C82&lt;&gt;L82),"KO",
IF(AND(L82="Mapa conceptual",C82&lt;&gt;L82),"KO",
IF(AND(N82="M101ap",C82&lt;&gt;"Banco de actividades"),"KO",
"OK")))</f>
        <v>OK</v>
      </c>
      <c r="U82" s="3" t="str">
        <f>IF(
AND(LEFT(N82,1)="M",LEFT(M82,4)&lt;&gt;"Mapa",S82="OK",O82=""),
"KO","OK")</f>
        <v>OK</v>
      </c>
      <c r="V82" s="3" t="str">
        <f>IF(OR(
AND(L82="Evaluación",R82="OK",OR(N82="M4a",N82="M5a")),
AND(LEFT(C82,8)="Banco de",N82="M101ap"),
OR(LEFT(C82,8)&lt;&gt;"Banco de",L82&lt;&gt;"Evaluación")
),"OK","KO")</f>
        <v>OK</v>
      </c>
      <c r="W82" s="3" t="str">
        <f>IF(AND(LEFT(C82,8)="Banco de",K82=0),"OK",
IF(AND(LEFT(C82,8)&lt;&gt;"Banco de",K82&gt;0),"OK","KO"))</f>
        <v>OK</v>
      </c>
      <c r="X82" s="3" t="str">
        <f>IF(J82&lt;&gt;"","OK","KO")</f>
        <v>OK</v>
      </c>
      <c r="Y82" s="3" t="str">
        <f>IF(P82="Si","KO","OK")</f>
        <v>OK</v>
      </c>
      <c r="Z82" s="3" t="str">
        <f>CONCATENATE(
IF(R82&lt;&gt;"OK",CONCATENATE($R$1," / "),""),
IF(S82&lt;&gt;"OK",CONCATENATE($S$1," / "),""),
IF(T82&lt;&gt;"OK",CONCATENATE($T$1," / "),""),
IF(U82&lt;&gt;"OK",CONCATENATE($U$1," / "),""),
IF(V82&lt;&gt;"OK",CONCATENATE($V$1," / "),""),
IF(W82&lt;&gt;"OK",CONCATENATE($W$1," / "),""),
IF(X82&lt;&gt;"OK",CONCATENATE($X$1," / "),""),
IF(Y82&lt;&gt;"OK",$Y$1,"")
)</f>
        <v xml:space="preserve">Acción didáctica / </v>
      </c>
    </row>
    <row r="83" spans="1:26" x14ac:dyDescent="0.45">
      <c r="A83" s="3" t="s">
        <v>1452</v>
      </c>
      <c r="B83" s="3" t="s">
        <v>1453</v>
      </c>
      <c r="C83" s="3" t="s">
        <v>1520</v>
      </c>
      <c r="E83" s="3" t="s">
        <v>20</v>
      </c>
      <c r="H83" s="3" t="s">
        <v>21</v>
      </c>
      <c r="I83" s="3">
        <v>1353991</v>
      </c>
      <c r="J83" s="3" t="s">
        <v>1521</v>
      </c>
      <c r="K83" s="3">
        <v>30</v>
      </c>
      <c r="L83" s="3" t="s">
        <v>34</v>
      </c>
      <c r="M83" s="3" t="s">
        <v>35</v>
      </c>
      <c r="N83" s="3" t="s">
        <v>81</v>
      </c>
      <c r="O83" s="3" t="s">
        <v>85</v>
      </c>
      <c r="P83" s="3" t="s">
        <v>21</v>
      </c>
      <c r="Q83" s="3" t="s">
        <v>1522</v>
      </c>
      <c r="R83" s="3" t="str">
        <f>IF(_xlfn.XOR(
AND(N83="M102ab",L83="Proyecto"),
AND(N83="M101a",L83="Preguntas con respuesta libre"),
AND(LEFT(N83,1)="M",N83&lt;&gt;"M102AB",N83&lt;&gt;"M101a",N83&lt;&gt;"M101ap",L83="Ejercitación"),
AND(LEFT(C83,15)="Mapa conceptual",L83="Exposición"),
AND(LEFT(N83,1)&lt;&gt;"M",LEFT(C83,15)&lt;&gt;"Mapa conceptual",L83="Exposición"),
AND(LEFT(C83,8)="Banco de",L83="Generador de actividades"),
AND(C83=L83)
),"OK","KO")</f>
        <v>KO</v>
      </c>
      <c r="S83" s="3" t="str">
        <f>IF(_xlfn.XOR(
AND(LEFT(N83,1)="M",M83="Actividad"),
AND(LEFT(N83,1)="F",M83="Interactivo"),
AND(N83="diaporama",M83="Secuencia de imágenes"),
OR(N83="video",M83="Animación",M83="Video"),
AND(C83=M83)
),"OK","KO")</f>
        <v>OK</v>
      </c>
      <c r="T83" s="3" t="str">
        <f>IF(
AND(L83="Evaluación",C83&lt;&gt;L83),"KO",
IF(AND(L83="Mapa conceptual",C83&lt;&gt;L83),"KO",
IF(AND(N83="M101ap",C83&lt;&gt;"Banco de actividades"),"KO",
"OK")))</f>
        <v>OK</v>
      </c>
      <c r="U83" s="3" t="str">
        <f>IF(
AND(LEFT(N83,1)="M",LEFT(M83,4)&lt;&gt;"Mapa",S83="OK",O83=""),
"KO","OK")</f>
        <v>OK</v>
      </c>
      <c r="V83" s="3" t="str">
        <f>IF(OR(
AND(L83="Evaluación",R83="OK",OR(N83="M4a",N83="M5a")),
AND(LEFT(C83,8)="Banco de",N83="M101ap"),
OR(LEFT(C83,8)&lt;&gt;"Banco de",L83&lt;&gt;"Evaluación")
),"OK","KO")</f>
        <v>OK</v>
      </c>
      <c r="W83" s="3" t="str">
        <f>IF(AND(LEFT(C83,8)="Banco de",K83=0),"OK",
IF(AND(LEFT(C83,8)&lt;&gt;"Banco de",K83&gt;0),"OK","KO"))</f>
        <v>OK</v>
      </c>
      <c r="X83" s="3" t="str">
        <f>IF(J83&lt;&gt;"","OK","KO")</f>
        <v>OK</v>
      </c>
      <c r="Y83" s="3" t="str">
        <f>IF(P83="Si","KO","OK")</f>
        <v>OK</v>
      </c>
      <c r="Z83" s="3" t="str">
        <f>CONCATENATE(
IF(R83&lt;&gt;"OK",CONCATENATE($R$1," / "),""),
IF(S83&lt;&gt;"OK",CONCATENATE($S$1," / "),""),
IF(T83&lt;&gt;"OK",CONCATENATE($T$1," / "),""),
IF(U83&lt;&gt;"OK",CONCATENATE($U$1," / "),""),
IF(V83&lt;&gt;"OK",CONCATENATE($V$1," / "),""),
IF(W83&lt;&gt;"OK",CONCATENATE($W$1," / "),""),
IF(X83&lt;&gt;"OK",CONCATENATE($X$1," / "),""),
IF(Y83&lt;&gt;"OK",$Y$1,"")
)</f>
        <v xml:space="preserve">Acción didáctica / </v>
      </c>
    </row>
    <row r="84" spans="1:26" x14ac:dyDescent="0.45">
      <c r="A84" s="3" t="s">
        <v>1452</v>
      </c>
      <c r="B84" s="3" t="s">
        <v>1453</v>
      </c>
      <c r="C84" s="3" t="s">
        <v>1523</v>
      </c>
      <c r="E84" s="3" t="s">
        <v>20</v>
      </c>
      <c r="H84" s="3" t="s">
        <v>21</v>
      </c>
      <c r="I84" s="3">
        <v>1354108</v>
      </c>
      <c r="J84" s="3" t="s">
        <v>1524</v>
      </c>
      <c r="K84" s="3">
        <v>30</v>
      </c>
      <c r="L84" s="3" t="s">
        <v>34</v>
      </c>
      <c r="M84" s="3" t="s">
        <v>35</v>
      </c>
      <c r="N84" s="3" t="s">
        <v>81</v>
      </c>
      <c r="O84" s="3" t="s">
        <v>85</v>
      </c>
      <c r="P84" s="3" t="s">
        <v>21</v>
      </c>
      <c r="Q84" s="3" t="s">
        <v>1525</v>
      </c>
      <c r="R84" s="3" t="str">
        <f>IF(_xlfn.XOR(
AND(N84="M102ab",L84="Proyecto"),
AND(N84="M101a",L84="Preguntas con respuesta libre"),
AND(LEFT(N84,1)="M",N84&lt;&gt;"M102AB",N84&lt;&gt;"M101a",N84&lt;&gt;"M101ap",L84="Ejercitación"),
AND(LEFT(C84,15)="Mapa conceptual",L84="Exposición"),
AND(LEFT(N84,1)&lt;&gt;"M",LEFT(C84,15)&lt;&gt;"Mapa conceptual",L84="Exposición"),
AND(LEFT(C84,8)="Banco de",L84="Generador de actividades"),
AND(C84=L84)
),"OK","KO")</f>
        <v>KO</v>
      </c>
      <c r="S84" s="3" t="str">
        <f>IF(_xlfn.XOR(
AND(LEFT(N84,1)="M",M84="Actividad"),
AND(LEFT(N84,1)="F",M84="Interactivo"),
AND(N84="diaporama",M84="Secuencia de imágenes"),
OR(N84="video",M84="Animación",M84="Video"),
AND(C84=M84)
),"OK","KO")</f>
        <v>OK</v>
      </c>
      <c r="T84" s="3" t="str">
        <f>IF(
AND(L84="Evaluación",C84&lt;&gt;L84),"KO",
IF(AND(L84="Mapa conceptual",C84&lt;&gt;L84),"KO",
IF(AND(N84="M101ap",C84&lt;&gt;"Banco de actividades"),"KO",
"OK")))</f>
        <v>OK</v>
      </c>
      <c r="U84" s="3" t="str">
        <f>IF(
AND(LEFT(N84,1)="M",LEFT(M84,4)&lt;&gt;"Mapa",S84="OK",O84=""),
"KO","OK")</f>
        <v>OK</v>
      </c>
      <c r="V84" s="3" t="str">
        <f>IF(OR(
AND(L84="Evaluación",R84="OK",OR(N84="M4a",N84="M5a")),
AND(LEFT(C84,8)="Banco de",N84="M101ap"),
OR(LEFT(C84,8)&lt;&gt;"Banco de",L84&lt;&gt;"Evaluación")
),"OK","KO")</f>
        <v>OK</v>
      </c>
      <c r="W84" s="3" t="str">
        <f>IF(AND(LEFT(C84,8)="Banco de",K84=0),"OK",
IF(AND(LEFT(C84,8)&lt;&gt;"Banco de",K84&gt;0),"OK","KO"))</f>
        <v>OK</v>
      </c>
      <c r="X84" s="3" t="str">
        <f>IF(J84&lt;&gt;"","OK","KO")</f>
        <v>OK</v>
      </c>
      <c r="Y84" s="3" t="str">
        <f>IF(P84="Si","KO","OK")</f>
        <v>OK</v>
      </c>
      <c r="Z84" s="3" t="str">
        <f>CONCATENATE(
IF(R84&lt;&gt;"OK",CONCATENATE($R$1," / "),""),
IF(S84&lt;&gt;"OK",CONCATENATE($S$1," / "),""),
IF(T84&lt;&gt;"OK",CONCATENATE($T$1," / "),""),
IF(U84&lt;&gt;"OK",CONCATENATE($U$1," / "),""),
IF(V84&lt;&gt;"OK",CONCATENATE($V$1," / "),""),
IF(W84&lt;&gt;"OK",CONCATENATE($W$1," / "),""),
IF(X84&lt;&gt;"OK",CONCATENATE($X$1," / "),""),
IF(Y84&lt;&gt;"OK",$Y$1,"")
)</f>
        <v xml:space="preserve">Acción didáctica / </v>
      </c>
    </row>
    <row r="85" spans="1:26" x14ac:dyDescent="0.45">
      <c r="A85" s="3" t="s">
        <v>1452</v>
      </c>
      <c r="B85" s="3" t="s">
        <v>1453</v>
      </c>
      <c r="C85" s="3" t="s">
        <v>1526</v>
      </c>
      <c r="E85" s="3" t="s">
        <v>20</v>
      </c>
      <c r="H85" s="3" t="s">
        <v>21</v>
      </c>
      <c r="I85" s="3">
        <v>4756867</v>
      </c>
      <c r="J85" s="3" t="s">
        <v>1527</v>
      </c>
      <c r="K85" s="3">
        <v>60</v>
      </c>
      <c r="L85" s="3" t="s">
        <v>57</v>
      </c>
      <c r="M85" s="3" t="s">
        <v>35</v>
      </c>
      <c r="N85" s="3" t="s">
        <v>58</v>
      </c>
      <c r="O85" s="3" t="s">
        <v>37</v>
      </c>
      <c r="P85" s="3" t="s">
        <v>21</v>
      </c>
      <c r="Q85" s="3" t="s">
        <v>1528</v>
      </c>
      <c r="R85" s="3" t="str">
        <f>IF(_xlfn.XOR(
AND(N85="M102ab",L85="Proyecto"),
AND(N85="M101a",L85="Preguntas con respuesta libre"),
AND(LEFT(N85,1)="M",N85&lt;&gt;"M102AB",N85&lt;&gt;"M101a",N85&lt;&gt;"M101ap",L85="Ejercitación"),
AND(LEFT(C85,15)="Mapa conceptual",L85="Exposición"),
AND(LEFT(N85,1)&lt;&gt;"M",LEFT(C85,15)&lt;&gt;"Mapa conceptual",L85="Exposición"),
AND(LEFT(C85,8)="Banco de",L85="Generador de actividades"),
AND(C85=L85)
),"OK","KO")</f>
        <v>OK</v>
      </c>
      <c r="S85" s="3" t="str">
        <f>IF(_xlfn.XOR(
AND(LEFT(N85,1)="M",M85="Actividad"),
AND(LEFT(N85,1)="F",M85="Interactivo"),
AND(N85="diaporama",M85="Secuencia de imágenes"),
OR(N85="video",M85="Animación",M85="Video"),
AND(C85=M85)
),"OK","KO")</f>
        <v>OK</v>
      </c>
      <c r="T85" s="3" t="str">
        <f>IF(
AND(L85="Evaluación",C85&lt;&gt;L85),"KO",
IF(AND(L85="Mapa conceptual",C85&lt;&gt;L85),"KO",
IF(AND(N85="M101ap",C85&lt;&gt;"Banco de actividades"),"KO",
"OK")))</f>
        <v>OK</v>
      </c>
      <c r="U85" s="3" t="str">
        <f>IF(
AND(LEFT(N85,1)="M",LEFT(M85,4)&lt;&gt;"Mapa",S85="OK",O85=""),
"KO","OK")</f>
        <v>OK</v>
      </c>
      <c r="V85" s="3" t="str">
        <f>IF(OR(
AND(L85="Evaluación",R85="OK",OR(N85="M4a",N85="M5a")),
AND(LEFT(C85,8)="Banco de",N85="M101ap"),
OR(LEFT(C85,8)&lt;&gt;"Banco de",L85&lt;&gt;"Evaluación")
),"OK","KO")</f>
        <v>OK</v>
      </c>
      <c r="W85" s="3" t="str">
        <f>IF(AND(LEFT(C85,8)="Banco de",K85=0),"OK",
IF(AND(LEFT(C85,8)&lt;&gt;"Banco de",K85&gt;0),"OK","KO"))</f>
        <v>OK</v>
      </c>
      <c r="X85" s="3" t="str">
        <f>IF(J85&lt;&gt;"","OK","KO")</f>
        <v>OK</v>
      </c>
      <c r="Y85" s="3" t="str">
        <f>IF(P85="Si","KO","OK")</f>
        <v>OK</v>
      </c>
      <c r="Z85" s="3" t="str">
        <f>CONCATENATE(
IF(R85&lt;&gt;"OK",CONCATENATE($R$1," / "),""),
IF(S85&lt;&gt;"OK",CONCATENATE($S$1," / "),""),
IF(T85&lt;&gt;"OK",CONCATENATE($T$1," / "),""),
IF(U85&lt;&gt;"OK",CONCATENATE($U$1," / "),""),
IF(V85&lt;&gt;"OK",CONCATENATE($V$1," / "),""),
IF(W85&lt;&gt;"OK",CONCATENATE($W$1," / "),""),
IF(X85&lt;&gt;"OK",CONCATENATE($X$1," / "),""),
IF(Y85&lt;&gt;"OK",$Y$1,"")
)</f>
        <v/>
      </c>
    </row>
    <row r="86" spans="1:26" x14ac:dyDescent="0.45">
      <c r="A86" s="3" t="s">
        <v>1452</v>
      </c>
      <c r="B86" s="3" t="s">
        <v>1453</v>
      </c>
      <c r="C86" s="3" t="s">
        <v>1529</v>
      </c>
      <c r="E86" s="3" t="s">
        <v>20</v>
      </c>
      <c r="H86" s="3" t="s">
        <v>21</v>
      </c>
      <c r="I86" s="3">
        <v>1200541</v>
      </c>
      <c r="J86" s="3" t="s">
        <v>1530</v>
      </c>
      <c r="K86" s="3">
        <v>60</v>
      </c>
      <c r="L86" s="3" t="s">
        <v>57</v>
      </c>
      <c r="M86" s="3" t="s">
        <v>35</v>
      </c>
      <c r="N86" s="3" t="s">
        <v>58</v>
      </c>
      <c r="O86" s="3" t="s">
        <v>37</v>
      </c>
      <c r="P86" s="3" t="s">
        <v>21</v>
      </c>
      <c r="Q86" s="3" t="s">
        <v>1531</v>
      </c>
      <c r="R86" s="3" t="str">
        <f>IF(_xlfn.XOR(
AND(N86="M102ab",L86="Proyecto"),
AND(N86="M101a",L86="Preguntas con respuesta libre"),
AND(LEFT(N86,1)="M",N86&lt;&gt;"M102AB",N86&lt;&gt;"M101a",N86&lt;&gt;"M101ap",L86="Ejercitación"),
AND(LEFT(C86,15)="Mapa conceptual",L86="Exposición"),
AND(LEFT(N86,1)&lt;&gt;"M",LEFT(C86,15)&lt;&gt;"Mapa conceptual",L86="Exposición"),
AND(LEFT(C86,8)="Banco de",L86="Generador de actividades"),
AND(C86=L86)
),"OK","KO")</f>
        <v>OK</v>
      </c>
      <c r="S86" s="3" t="str">
        <f>IF(_xlfn.XOR(
AND(LEFT(N86,1)="M",M86="Actividad"),
AND(LEFT(N86,1)="F",M86="Interactivo"),
AND(N86="diaporama",M86="Secuencia de imágenes"),
OR(N86="video",M86="Animación",M86="Video"),
AND(C86=M86)
),"OK","KO")</f>
        <v>OK</v>
      </c>
      <c r="T86" s="3" t="str">
        <f>IF(
AND(L86="Evaluación",C86&lt;&gt;L86),"KO",
IF(AND(L86="Mapa conceptual",C86&lt;&gt;L86),"KO",
IF(AND(N86="M101ap",C86&lt;&gt;"Banco de actividades"),"KO",
"OK")))</f>
        <v>OK</v>
      </c>
      <c r="U86" s="3" t="str">
        <f>IF(
AND(LEFT(N86,1)="M",LEFT(M86,4)&lt;&gt;"Mapa",S86="OK",O86=""),
"KO","OK")</f>
        <v>OK</v>
      </c>
      <c r="V86" s="3" t="str">
        <f>IF(OR(
AND(L86="Evaluación",R86="OK",OR(N86="M4a",N86="M5a")),
AND(LEFT(C86,8)="Banco de",N86="M101ap"),
OR(LEFT(C86,8)&lt;&gt;"Banco de",L86&lt;&gt;"Evaluación")
),"OK","KO")</f>
        <v>OK</v>
      </c>
      <c r="W86" s="3" t="str">
        <f>IF(AND(LEFT(C86,8)="Banco de",K86=0),"OK",
IF(AND(LEFT(C86,8)&lt;&gt;"Banco de",K86&gt;0),"OK","KO"))</f>
        <v>OK</v>
      </c>
      <c r="X86" s="3" t="str">
        <f>IF(J86&lt;&gt;"","OK","KO")</f>
        <v>OK</v>
      </c>
      <c r="Y86" s="3" t="str">
        <f>IF(P86="Si","KO","OK")</f>
        <v>OK</v>
      </c>
      <c r="Z86" s="3" t="str">
        <f>CONCATENATE(
IF(R86&lt;&gt;"OK",CONCATENATE($R$1," / "),""),
IF(S86&lt;&gt;"OK",CONCATENATE($S$1," / "),""),
IF(T86&lt;&gt;"OK",CONCATENATE($T$1," / "),""),
IF(U86&lt;&gt;"OK",CONCATENATE($U$1," / "),""),
IF(V86&lt;&gt;"OK",CONCATENATE($V$1," / "),""),
IF(W86&lt;&gt;"OK",CONCATENATE($W$1," / "),""),
IF(X86&lt;&gt;"OK",CONCATENATE($X$1," / "),""),
IF(Y86&lt;&gt;"OK",$Y$1,"")
)</f>
        <v/>
      </c>
    </row>
    <row r="87" spans="1:26" x14ac:dyDescent="0.45">
      <c r="A87" s="3" t="s">
        <v>1452</v>
      </c>
      <c r="B87" s="3" t="s">
        <v>1453</v>
      </c>
      <c r="C87" s="3" t="s">
        <v>1532</v>
      </c>
      <c r="E87" s="3" t="s">
        <v>20</v>
      </c>
      <c r="H87" s="3" t="s">
        <v>21</v>
      </c>
      <c r="I87" s="3">
        <v>1577244</v>
      </c>
      <c r="J87" s="3" t="s">
        <v>1533</v>
      </c>
      <c r="K87" s="3">
        <v>60</v>
      </c>
      <c r="L87" s="3" t="s">
        <v>57</v>
      </c>
      <c r="M87" s="3" t="s">
        <v>35</v>
      </c>
      <c r="N87" s="3" t="s">
        <v>58</v>
      </c>
      <c r="O87" s="3" t="s">
        <v>37</v>
      </c>
      <c r="P87" s="3" t="s">
        <v>21</v>
      </c>
      <c r="Q87" s="3" t="s">
        <v>1534</v>
      </c>
      <c r="R87" s="3" t="str">
        <f>IF(_xlfn.XOR(
AND(N87="M102ab",L87="Proyecto"),
AND(N87="M101a",L87="Preguntas con respuesta libre"),
AND(LEFT(N87,1)="M",N87&lt;&gt;"M102AB",N87&lt;&gt;"M101a",N87&lt;&gt;"M101ap",L87="Ejercitación"),
AND(LEFT(C87,15)="Mapa conceptual",L87="Exposición"),
AND(LEFT(N87,1)&lt;&gt;"M",LEFT(C87,15)&lt;&gt;"Mapa conceptual",L87="Exposición"),
AND(LEFT(C87,8)="Banco de",L87="Generador de actividades"),
AND(C87=L87)
),"OK","KO")</f>
        <v>OK</v>
      </c>
      <c r="S87" s="3" t="str">
        <f>IF(_xlfn.XOR(
AND(LEFT(N87,1)="M",M87="Actividad"),
AND(LEFT(N87,1)="F",M87="Interactivo"),
AND(N87="diaporama",M87="Secuencia de imágenes"),
OR(N87="video",M87="Animación",M87="Video"),
AND(C87=M87)
),"OK","KO")</f>
        <v>OK</v>
      </c>
      <c r="T87" s="3" t="str">
        <f>IF(
AND(L87="Evaluación",C87&lt;&gt;L87),"KO",
IF(AND(L87="Mapa conceptual",C87&lt;&gt;L87),"KO",
IF(AND(N87="M101ap",C87&lt;&gt;"Banco de actividades"),"KO",
"OK")))</f>
        <v>OK</v>
      </c>
      <c r="U87" s="3" t="str">
        <f>IF(
AND(LEFT(N87,1)="M",LEFT(M87,4)&lt;&gt;"Mapa",S87="OK",O87=""),
"KO","OK")</f>
        <v>OK</v>
      </c>
      <c r="V87" s="3" t="str">
        <f>IF(OR(
AND(L87="Evaluación",R87="OK",OR(N87="M4a",N87="M5a")),
AND(LEFT(C87,8)="Banco de",N87="M101ap"),
OR(LEFT(C87,8)&lt;&gt;"Banco de",L87&lt;&gt;"Evaluación")
),"OK","KO")</f>
        <v>OK</v>
      </c>
      <c r="W87" s="3" t="str">
        <f>IF(AND(LEFT(C87,8)="Banco de",K87=0),"OK",
IF(AND(LEFT(C87,8)&lt;&gt;"Banco de",K87&gt;0),"OK","KO"))</f>
        <v>OK</v>
      </c>
      <c r="X87" s="3" t="str">
        <f>IF(J87&lt;&gt;"","OK","KO")</f>
        <v>OK</v>
      </c>
      <c r="Y87" s="3" t="str">
        <f>IF(P87="Si","KO","OK")</f>
        <v>OK</v>
      </c>
      <c r="Z87" s="3" t="str">
        <f>CONCATENATE(
IF(R87&lt;&gt;"OK",CONCATENATE($R$1," / "),""),
IF(S87&lt;&gt;"OK",CONCATENATE($S$1," / "),""),
IF(T87&lt;&gt;"OK",CONCATENATE($T$1," / "),""),
IF(U87&lt;&gt;"OK",CONCATENATE($U$1," / "),""),
IF(V87&lt;&gt;"OK",CONCATENATE($V$1," / "),""),
IF(W87&lt;&gt;"OK",CONCATENATE($W$1," / "),""),
IF(X87&lt;&gt;"OK",CONCATENATE($X$1," / "),""),
IF(Y87&lt;&gt;"OK",$Y$1,"")
)</f>
        <v/>
      </c>
    </row>
    <row r="88" spans="1:26" x14ac:dyDescent="0.45">
      <c r="A88" s="3" t="s">
        <v>1452</v>
      </c>
      <c r="B88" s="3" t="s">
        <v>1453</v>
      </c>
      <c r="C88" s="3" t="s">
        <v>1535</v>
      </c>
      <c r="E88" s="3" t="s">
        <v>20</v>
      </c>
      <c r="H88" s="3" t="s">
        <v>21</v>
      </c>
      <c r="I88" s="3">
        <v>1212751</v>
      </c>
      <c r="J88" s="3" t="s">
        <v>1536</v>
      </c>
      <c r="K88" s="3">
        <v>60</v>
      </c>
      <c r="L88" s="3" t="s">
        <v>57</v>
      </c>
      <c r="M88" s="3" t="s">
        <v>35</v>
      </c>
      <c r="N88" s="3" t="s">
        <v>58</v>
      </c>
      <c r="O88" s="3" t="s">
        <v>37</v>
      </c>
      <c r="P88" s="3" t="s">
        <v>21</v>
      </c>
      <c r="Q88" s="3" t="s">
        <v>1537</v>
      </c>
      <c r="R88" s="3" t="str">
        <f>IF(_xlfn.XOR(
AND(N88="M102ab",L88="Proyecto"),
AND(N88="M101a",L88="Preguntas con respuesta libre"),
AND(LEFT(N88,1)="M",N88&lt;&gt;"M102AB",N88&lt;&gt;"M101a",N88&lt;&gt;"M101ap",L88="Ejercitación"),
AND(LEFT(C88,15)="Mapa conceptual",L88="Exposición"),
AND(LEFT(N88,1)&lt;&gt;"M",LEFT(C88,15)&lt;&gt;"Mapa conceptual",L88="Exposición"),
AND(LEFT(C88,8)="Banco de",L88="Generador de actividades"),
AND(C88=L88)
),"OK","KO")</f>
        <v>OK</v>
      </c>
      <c r="S88" s="3" t="str">
        <f>IF(_xlfn.XOR(
AND(LEFT(N88,1)="M",M88="Actividad"),
AND(LEFT(N88,1)="F",M88="Interactivo"),
AND(N88="diaporama",M88="Secuencia de imágenes"),
OR(N88="video",M88="Animación",M88="Video"),
AND(C88=M88)
),"OK","KO")</f>
        <v>OK</v>
      </c>
      <c r="T88" s="3" t="str">
        <f>IF(
AND(L88="Evaluación",C88&lt;&gt;L88),"KO",
IF(AND(L88="Mapa conceptual",C88&lt;&gt;L88),"KO",
IF(AND(N88="M101ap",C88&lt;&gt;"Banco de actividades"),"KO",
"OK")))</f>
        <v>OK</v>
      </c>
      <c r="U88" s="3" t="str">
        <f>IF(
AND(LEFT(N88,1)="M",LEFT(M88,4)&lt;&gt;"Mapa",S88="OK",O88=""),
"KO","OK")</f>
        <v>OK</v>
      </c>
      <c r="V88" s="3" t="str">
        <f>IF(OR(
AND(L88="Evaluación",R88="OK",OR(N88="M4a",N88="M5a")),
AND(LEFT(C88,8)="Banco de",N88="M101ap"),
OR(LEFT(C88,8)&lt;&gt;"Banco de",L88&lt;&gt;"Evaluación")
),"OK","KO")</f>
        <v>OK</v>
      </c>
      <c r="W88" s="3" t="str">
        <f>IF(AND(LEFT(C88,8)="Banco de",K88=0),"OK",
IF(AND(LEFT(C88,8)&lt;&gt;"Banco de",K88&gt;0),"OK","KO"))</f>
        <v>OK</v>
      </c>
      <c r="X88" s="3" t="str">
        <f>IF(J88&lt;&gt;"","OK","KO")</f>
        <v>OK</v>
      </c>
      <c r="Y88" s="3" t="str">
        <f>IF(P88="Si","KO","OK")</f>
        <v>OK</v>
      </c>
      <c r="Z88" s="3" t="str">
        <f>CONCATENATE(
IF(R88&lt;&gt;"OK",CONCATENATE($R$1," / "),""),
IF(S88&lt;&gt;"OK",CONCATENATE($S$1," / "),""),
IF(T88&lt;&gt;"OK",CONCATENATE($T$1," / "),""),
IF(U88&lt;&gt;"OK",CONCATENATE($U$1," / "),""),
IF(V88&lt;&gt;"OK",CONCATENATE($V$1," / "),""),
IF(W88&lt;&gt;"OK",CONCATENATE($W$1," / "),""),
IF(X88&lt;&gt;"OK",CONCATENATE($X$1," / "),""),
IF(Y88&lt;&gt;"OK",$Y$1,"")
)</f>
        <v/>
      </c>
    </row>
    <row r="89" spans="1:26" x14ac:dyDescent="0.45">
      <c r="A89" s="3" t="s">
        <v>1452</v>
      </c>
      <c r="B89" s="3" t="s">
        <v>1453</v>
      </c>
      <c r="C89" s="3" t="s">
        <v>1538</v>
      </c>
      <c r="E89" s="3" t="s">
        <v>20</v>
      </c>
      <c r="H89" s="3" t="s">
        <v>21</v>
      </c>
      <c r="I89" s="3">
        <v>1172886</v>
      </c>
      <c r="J89" s="3" t="s">
        <v>1539</v>
      </c>
      <c r="K89" s="3">
        <v>60</v>
      </c>
      <c r="L89" s="3" t="s">
        <v>57</v>
      </c>
      <c r="M89" s="3" t="s">
        <v>35</v>
      </c>
      <c r="N89" s="3" t="s">
        <v>58</v>
      </c>
      <c r="O89" s="3" t="s">
        <v>37</v>
      </c>
      <c r="P89" s="3" t="s">
        <v>21</v>
      </c>
      <c r="Q89" s="3" t="s">
        <v>1540</v>
      </c>
      <c r="R89" s="3" t="str">
        <f>IF(_xlfn.XOR(
AND(N89="M102ab",L89="Proyecto"),
AND(N89="M101a",L89="Preguntas con respuesta libre"),
AND(LEFT(N89,1)="M",N89&lt;&gt;"M102AB",N89&lt;&gt;"M101a",N89&lt;&gt;"M101ap",L89="Ejercitación"),
AND(LEFT(C89,15)="Mapa conceptual",L89="Exposición"),
AND(LEFT(N89,1)&lt;&gt;"M",LEFT(C89,15)&lt;&gt;"Mapa conceptual",L89="Exposición"),
AND(LEFT(C89,8)="Banco de",L89="Generador de actividades"),
AND(C89=L89)
),"OK","KO")</f>
        <v>OK</v>
      </c>
      <c r="S89" s="3" t="str">
        <f>IF(_xlfn.XOR(
AND(LEFT(N89,1)="M",M89="Actividad"),
AND(LEFT(N89,1)="F",M89="Interactivo"),
AND(N89="diaporama",M89="Secuencia de imágenes"),
OR(N89="video",M89="Animación",M89="Video"),
AND(C89=M89)
),"OK","KO")</f>
        <v>OK</v>
      </c>
      <c r="T89" s="3" t="str">
        <f>IF(
AND(L89="Evaluación",C89&lt;&gt;L89),"KO",
IF(AND(L89="Mapa conceptual",C89&lt;&gt;L89),"KO",
IF(AND(N89="M101ap",C89&lt;&gt;"Banco de actividades"),"KO",
"OK")))</f>
        <v>OK</v>
      </c>
      <c r="U89" s="3" t="str">
        <f>IF(
AND(LEFT(N89,1)="M",LEFT(M89,4)&lt;&gt;"Mapa",S89="OK",O89=""),
"KO","OK")</f>
        <v>OK</v>
      </c>
      <c r="V89" s="3" t="str">
        <f>IF(OR(
AND(L89="Evaluación",R89="OK",OR(N89="M4a",N89="M5a")),
AND(LEFT(C89,8)="Banco de",N89="M101ap"),
OR(LEFT(C89,8)&lt;&gt;"Banco de",L89&lt;&gt;"Evaluación")
),"OK","KO")</f>
        <v>OK</v>
      </c>
      <c r="W89" s="3" t="str">
        <f>IF(AND(LEFT(C89,8)="Banco de",K89=0),"OK",
IF(AND(LEFT(C89,8)&lt;&gt;"Banco de",K89&gt;0),"OK","KO"))</f>
        <v>OK</v>
      </c>
      <c r="X89" s="3" t="str">
        <f>IF(J89&lt;&gt;"","OK","KO")</f>
        <v>OK</v>
      </c>
      <c r="Y89" s="3" t="str">
        <f>IF(P89="Si","KO","OK")</f>
        <v>OK</v>
      </c>
      <c r="Z89" s="3" t="str">
        <f>CONCATENATE(
IF(R89&lt;&gt;"OK",CONCATENATE($R$1," / "),""),
IF(S89&lt;&gt;"OK",CONCATENATE($S$1," / "),""),
IF(T89&lt;&gt;"OK",CONCATENATE($T$1," / "),""),
IF(U89&lt;&gt;"OK",CONCATENATE($U$1," / "),""),
IF(V89&lt;&gt;"OK",CONCATENATE($V$1," / "),""),
IF(W89&lt;&gt;"OK",CONCATENATE($W$1," / "),""),
IF(X89&lt;&gt;"OK",CONCATENATE($X$1," / "),""),
IF(Y89&lt;&gt;"OK",$Y$1,"")
)</f>
        <v/>
      </c>
    </row>
    <row r="90" spans="1:26" x14ac:dyDescent="0.45">
      <c r="A90" s="3" t="s">
        <v>1452</v>
      </c>
      <c r="B90" s="3" t="s">
        <v>1453</v>
      </c>
      <c r="C90" s="3" t="s">
        <v>534</v>
      </c>
      <c r="E90" s="3" t="s">
        <v>20</v>
      </c>
      <c r="H90" s="3" t="s">
        <v>21</v>
      </c>
      <c r="I90" s="3">
        <v>1363346</v>
      </c>
      <c r="J90" s="3" t="s">
        <v>1541</v>
      </c>
      <c r="K90" s="3">
        <v>120</v>
      </c>
      <c r="L90" s="3" t="s">
        <v>358</v>
      </c>
      <c r="M90" s="3" t="s">
        <v>35</v>
      </c>
      <c r="N90" s="3" t="s">
        <v>359</v>
      </c>
      <c r="O90" s="3" t="s">
        <v>85</v>
      </c>
      <c r="P90" s="3" t="s">
        <v>21</v>
      </c>
      <c r="Q90" s="3" t="s">
        <v>1542</v>
      </c>
      <c r="R90" s="3" t="str">
        <f>IF(_xlfn.XOR(
AND(N90="M102ab",L90="Proyecto"),
AND(N90="M101a",L90="Preguntas con respuesta libre"),
AND(LEFT(N90,1)="M",N90&lt;&gt;"M102AB",N90&lt;&gt;"M101a",N90&lt;&gt;"M101ap",L90="Ejercitación"),
AND(LEFT(C90,15)="Mapa conceptual",L90="Exposición"),
AND(LEFT(N90,1)&lt;&gt;"M",LEFT(C90,15)&lt;&gt;"Mapa conceptual",L90="Exposición"),
AND(LEFT(C90,8)="Banco de",L90="Generador de actividades"),
AND(C90=L90)
),"OK","KO")</f>
        <v>OK</v>
      </c>
      <c r="S90" s="3" t="str">
        <f>IF(_xlfn.XOR(
AND(LEFT(N90,1)="M",M90="Actividad"),
AND(LEFT(N90,1)="F",M90="Interactivo"),
AND(N90="diaporama",M90="Secuencia de imágenes"),
OR(N90="video",M90="Animación",M90="Video"),
AND(C90=M90)
),"OK","KO")</f>
        <v>OK</v>
      </c>
      <c r="T90" s="3" t="str">
        <f>IF(
AND(L90="Evaluación",C90&lt;&gt;L90),"KO",
IF(AND(L90="Mapa conceptual",C90&lt;&gt;L90),"KO",
IF(AND(N90="M101ap",C90&lt;&gt;"Banco de actividades"),"KO",
"OK")))</f>
        <v>OK</v>
      </c>
      <c r="U90" s="3" t="str">
        <f>IF(
AND(LEFT(N90,1)="M",LEFT(M90,4)&lt;&gt;"Mapa",S90="OK",O90=""),
"KO","OK")</f>
        <v>OK</v>
      </c>
      <c r="V90" s="3" t="str">
        <f>IF(OR(
AND(L90="Evaluación",R90="OK",OR(N90="M4a",N90="M5a")),
AND(LEFT(C90,8)="Banco de",N90="M101ap"),
OR(LEFT(C90,8)&lt;&gt;"Banco de",L90&lt;&gt;"Evaluación")
),"OK","KO")</f>
        <v>OK</v>
      </c>
      <c r="W90" s="3" t="str">
        <f>IF(AND(LEFT(C90,8)="Banco de",K90=0),"OK",
IF(AND(LEFT(C90,8)&lt;&gt;"Banco de",K90&gt;0),"OK","KO"))</f>
        <v>KO</v>
      </c>
      <c r="X90" s="3" t="str">
        <f>IF(J90&lt;&gt;"","OK","KO")</f>
        <v>OK</v>
      </c>
      <c r="Y90" s="3" t="str">
        <f>IF(P90="Si","KO","OK")</f>
        <v>OK</v>
      </c>
      <c r="Z90" s="3" t="str">
        <f>CONCATENATE(
IF(R90&lt;&gt;"OK",CONCATENATE($R$1," / "),""),
IF(S90&lt;&gt;"OK",CONCATENATE($S$1," / "),""),
IF(T90&lt;&gt;"OK",CONCATENATE($T$1," / "),""),
IF(U90&lt;&gt;"OK",CONCATENATE($U$1," / "),""),
IF(V90&lt;&gt;"OK",CONCATENATE($V$1," / "),""),
IF(W90&lt;&gt;"OK",CONCATENATE($W$1," / "),""),
IF(X90&lt;&gt;"OK",CONCATENATE($X$1," / "),""),
IF(Y90&lt;&gt;"OK",$Y$1,"")
)</f>
        <v xml:space="preserve">Tiempo del recurso / </v>
      </c>
    </row>
    <row r="91" spans="1:26" x14ac:dyDescent="0.45">
      <c r="A91" s="3" t="s">
        <v>1452</v>
      </c>
      <c r="B91" s="3" t="s">
        <v>1453</v>
      </c>
      <c r="C91" s="3" t="s">
        <v>67</v>
      </c>
      <c r="D91" s="3" t="s">
        <v>67</v>
      </c>
      <c r="E91" s="3" t="s">
        <v>20</v>
      </c>
      <c r="H91" s="3" t="s">
        <v>21</v>
      </c>
      <c r="I91" s="3">
        <v>1190810</v>
      </c>
      <c r="J91" s="3" t="s">
        <v>1543</v>
      </c>
      <c r="K91" s="3">
        <v>30</v>
      </c>
      <c r="L91" s="3" t="s">
        <v>23</v>
      </c>
      <c r="M91" s="3" t="s">
        <v>67</v>
      </c>
      <c r="N91" s="3" t="s">
        <v>68</v>
      </c>
      <c r="P91" s="3" t="s">
        <v>21</v>
      </c>
      <c r="Q91" s="3" t="s">
        <v>1544</v>
      </c>
      <c r="R91" s="3" t="str">
        <f>IF(_xlfn.XOR(
AND(N91="M102ab",L91="Proyecto"),
AND(N91="M101a",L91="Preguntas con respuesta libre"),
AND(LEFT(N91,1)="M",N91&lt;&gt;"M102AB",N91&lt;&gt;"M101a",N91&lt;&gt;"M101ap",L91="Ejercitación"),
AND(LEFT(C91,15)="Mapa conceptual",L91="Exposición"),
AND(LEFT(N91,1)&lt;&gt;"M",LEFT(C91,15)&lt;&gt;"Mapa conceptual",L91="Exposición"),
AND(LEFT(C91,8)="Banco de",L91="Generador de actividades"),
AND(C91=L91)
),"OK","KO")</f>
        <v>OK</v>
      </c>
      <c r="S91" s="3" t="str">
        <f>IF(_xlfn.XOR(
AND(LEFT(N91,1)="M",M91="Actividad"),
AND(LEFT(N91,1)="F",M91="Interactivo"),
AND(N91="diaporama",M91="Secuencia de imágenes"),
OR(N91="video",M91="Animación",M91="Video"),
AND(C91=M91)
),"OK","KO")</f>
        <v>OK</v>
      </c>
      <c r="T91" s="3" t="str">
        <f>IF(
AND(L91="Evaluación",C91&lt;&gt;L91),"KO",
IF(AND(L91="Mapa conceptual",C91&lt;&gt;L91),"KO",
IF(AND(N91="M101ap",C91&lt;&gt;"Banco de actividades"),"KO",
"OK")))</f>
        <v>OK</v>
      </c>
      <c r="U91" s="3" t="str">
        <f>IF(
AND(LEFT(N91,1)="M",LEFT(M91,4)&lt;&gt;"Mapa",S91="OK",O91=""),
"KO","OK")</f>
        <v>OK</v>
      </c>
      <c r="V91" s="3" t="str">
        <f>IF(OR(
AND(L91="Evaluación",R91="OK",OR(N91="M4a",N91="M5a")),
AND(LEFT(C91,8)="Banco de",N91="M101ap"),
OR(LEFT(C91,8)&lt;&gt;"Banco de",L91&lt;&gt;"Evaluación")
),"OK","KO")</f>
        <v>OK</v>
      </c>
      <c r="W91" s="3" t="str">
        <f>IF(AND(LEFT(C91,8)="Banco de",K91=0),"OK",
IF(AND(LEFT(C91,8)&lt;&gt;"Banco de",K91&gt;0),"OK","KO"))</f>
        <v>OK</v>
      </c>
      <c r="X91" s="3" t="str">
        <f>IF(J91&lt;&gt;"","OK","KO")</f>
        <v>OK</v>
      </c>
      <c r="Y91" s="3" t="str">
        <f>IF(P91="Si","KO","OK")</f>
        <v>OK</v>
      </c>
      <c r="Z91" s="3" t="str">
        <f>CONCATENATE(
IF(R91&lt;&gt;"OK",CONCATENATE($R$1," / "),""),
IF(S91&lt;&gt;"OK",CONCATENATE($S$1," / "),""),
IF(T91&lt;&gt;"OK",CONCATENATE($T$1," / "),""),
IF(U91&lt;&gt;"OK",CONCATENATE($U$1," / "),""),
IF(V91&lt;&gt;"OK",CONCATENATE($V$1," / "),""),
IF(W91&lt;&gt;"OK",CONCATENATE($W$1," / "),""),
IF(X91&lt;&gt;"OK",CONCATENATE($X$1," / "),""),
IF(Y91&lt;&gt;"OK",$Y$1,"")
)</f>
        <v/>
      </c>
    </row>
    <row r="92" spans="1:26" x14ac:dyDescent="0.45">
      <c r="A92" s="3" t="s">
        <v>1452</v>
      </c>
      <c r="B92" s="3" t="s">
        <v>1453</v>
      </c>
      <c r="C92" s="3" t="s">
        <v>70</v>
      </c>
      <c r="E92" s="3" t="s">
        <v>20</v>
      </c>
      <c r="H92" s="3" t="s">
        <v>21</v>
      </c>
      <c r="I92" s="3">
        <v>708824</v>
      </c>
      <c r="J92" s="3" t="s">
        <v>1545</v>
      </c>
      <c r="K92" s="3">
        <v>15</v>
      </c>
      <c r="L92" s="3" t="s">
        <v>70</v>
      </c>
      <c r="M92" s="3" t="s">
        <v>35</v>
      </c>
      <c r="N92" s="3" t="s">
        <v>62</v>
      </c>
      <c r="O92" s="3" t="s">
        <v>85</v>
      </c>
      <c r="P92" s="3" t="s">
        <v>21</v>
      </c>
      <c r="Q92" s="3" t="s">
        <v>1546</v>
      </c>
      <c r="R92" s="3" t="str">
        <f>IF(_xlfn.XOR(
AND(N92="M102ab",L92="Proyecto"),
AND(N92="M101a",L92="Preguntas con respuesta libre"),
AND(LEFT(N92,1)="M",N92&lt;&gt;"M102AB",N92&lt;&gt;"M101a",N92&lt;&gt;"M101ap",L92="Ejercitación"),
AND(LEFT(C92,15)="Mapa conceptual",L92="Exposición"),
AND(LEFT(N92,1)&lt;&gt;"M",LEFT(C92,15)&lt;&gt;"Mapa conceptual",L92="Exposición"),
AND(LEFT(C92,8)="Banco de",L92="Generador de actividades"),
AND(C92=L92)
),"OK","KO")</f>
        <v>OK</v>
      </c>
      <c r="S92" s="3" t="str">
        <f>IF(_xlfn.XOR(
AND(LEFT(N92,1)="M",M92="Actividad"),
AND(LEFT(N92,1)="F",M92="Interactivo"),
AND(N92="diaporama",M92="Secuencia de imágenes"),
OR(N92="video",M92="Animación",M92="Video"),
AND(C92=M92)
),"OK","KO")</f>
        <v>OK</v>
      </c>
      <c r="T92" s="3" t="str">
        <f>IF(
AND(L92="Evaluación",C92&lt;&gt;L92),"KO",
IF(AND(L92="Mapa conceptual",C92&lt;&gt;L92),"KO",
IF(AND(N92="M101ap",C92&lt;&gt;"Banco de actividades"),"KO",
"OK")))</f>
        <v>OK</v>
      </c>
      <c r="U92" s="3" t="str">
        <f>IF(
AND(LEFT(N92,1)="M",LEFT(M92,4)&lt;&gt;"Mapa",S92="OK",O92=""),
"KO","OK")</f>
        <v>OK</v>
      </c>
      <c r="V92" s="3" t="str">
        <f>IF(OR(
AND(L92="Evaluación",R92="OK",OR(N92="M4a",N92="M5a")),
AND(LEFT(C92,8)="Banco de",N92="M101ap"),
OR(LEFT(C92,8)&lt;&gt;"Banco de",L92&lt;&gt;"Evaluación")
),"OK","KO")</f>
        <v>OK</v>
      </c>
      <c r="W92" s="3" t="str">
        <f>IF(AND(LEFT(C92,8)="Banco de",K92=0),"OK",
IF(AND(LEFT(C92,8)&lt;&gt;"Banco de",K92&gt;0),"OK","KO"))</f>
        <v>OK</v>
      </c>
      <c r="X92" s="3" t="str">
        <f>IF(J92&lt;&gt;"","OK","KO")</f>
        <v>OK</v>
      </c>
      <c r="Y92" s="3" t="str">
        <f>IF(P92="Si","KO","OK")</f>
        <v>OK</v>
      </c>
      <c r="Z92" s="3" t="str">
        <f>CONCATENATE(
IF(R92&lt;&gt;"OK",CONCATENATE($R$1," / "),""),
IF(S92&lt;&gt;"OK",CONCATENATE($S$1," / "),""),
IF(T92&lt;&gt;"OK",CONCATENATE($T$1," / "),""),
IF(U92&lt;&gt;"OK",CONCATENATE($U$1," / "),""),
IF(V92&lt;&gt;"OK",CONCATENATE($V$1," / "),""),
IF(W92&lt;&gt;"OK",CONCATENATE($W$1," / "),""),
IF(X92&lt;&gt;"OK",CONCATENATE($X$1," / "),""),
IF(Y92&lt;&gt;"OK",$Y$1,"")
)</f>
        <v/>
      </c>
    </row>
    <row r="93" spans="1:26" x14ac:dyDescent="0.45">
      <c r="A93" s="3" t="s">
        <v>1763</v>
      </c>
      <c r="B93" s="3" t="s">
        <v>1764</v>
      </c>
      <c r="C93" s="3" t="s">
        <v>1765</v>
      </c>
      <c r="E93" s="3" t="s">
        <v>20</v>
      </c>
      <c r="H93" s="3" t="s">
        <v>21</v>
      </c>
      <c r="I93" s="3">
        <v>1834200</v>
      </c>
      <c r="J93" s="3" t="s">
        <v>1766</v>
      </c>
      <c r="K93" s="3">
        <v>30</v>
      </c>
      <c r="L93" s="3" t="s">
        <v>23</v>
      </c>
      <c r="M93" s="3" t="s">
        <v>24</v>
      </c>
      <c r="N93" s="3" t="s">
        <v>25</v>
      </c>
      <c r="P93" s="3" t="s">
        <v>21</v>
      </c>
      <c r="Q93" s="3" t="s">
        <v>1767</v>
      </c>
      <c r="R93" s="3" t="str">
        <f>IF(_xlfn.XOR(
AND(N93="M102ab",L93="Proyecto"),
AND(N93="M101a",L93="Preguntas con respuesta libre"),
AND(LEFT(N93,1)="M",N93&lt;&gt;"M102AB",N93&lt;&gt;"M101a",N93&lt;&gt;"M101ap",L93="Ejercitación"),
AND(LEFT(C93,15)="Mapa conceptual",L93="Exposición"),
AND(LEFT(N93,1)&lt;&gt;"M",LEFT(C93,15)&lt;&gt;"Mapa conceptual",L93="Exposición"),
AND(LEFT(C93,8)="Banco de",L93="Generador de actividades"),
AND(C93=L93)
),"OK","KO")</f>
        <v>OK</v>
      </c>
      <c r="S93" s="3" t="str">
        <f>IF(_xlfn.XOR(
AND(LEFT(N93,1)="M",M93="Actividad"),
AND(LEFT(N93,1)="F",M93="Interactivo"),
AND(N93="diaporama",M93="Secuencia de imágenes"),
OR(N93="video",M93="Animación",M93="Video"),
AND(C93=M93)
),"OK","KO")</f>
        <v>OK</v>
      </c>
      <c r="T93" s="3" t="str">
        <f>IF(
AND(L93="Evaluación",C93&lt;&gt;L93),"KO",
IF(AND(L93="Mapa conceptual",C93&lt;&gt;L93),"KO",
IF(AND(N93="M101ap",C93&lt;&gt;"Banco de actividades"),"KO",
"OK")))</f>
        <v>OK</v>
      </c>
      <c r="U93" s="3" t="str">
        <f>IF(
AND(LEFT(N93,1)="M",LEFT(M93,4)&lt;&gt;"Mapa",S93="OK",O93=""),
"KO","OK")</f>
        <v>OK</v>
      </c>
      <c r="V93" s="3" t="str">
        <f>IF(OR(
AND(L93="Evaluación",R93="OK",OR(N93="M4a",N93="M5a")),
AND(LEFT(C93,8)="Banco de",N93="M101ap"),
OR(LEFT(C93,8)&lt;&gt;"Banco de",L93&lt;&gt;"Evaluación")
),"OK","KO")</f>
        <v>OK</v>
      </c>
      <c r="W93" s="3" t="str">
        <f>IF(AND(LEFT(C93,8)="Banco de",K93=0),"OK",
IF(AND(LEFT(C93,8)&lt;&gt;"Banco de",K93&gt;0),"OK","KO"))</f>
        <v>OK</v>
      </c>
      <c r="X93" s="3" t="str">
        <f>IF(J93&lt;&gt;"","OK","KO")</f>
        <v>OK</v>
      </c>
      <c r="Y93" s="3" t="str">
        <f>IF(P93="Si","KO","OK")</f>
        <v>OK</v>
      </c>
      <c r="Z93" s="3" t="str">
        <f>CONCATENATE(
IF(R93&lt;&gt;"OK",CONCATENATE($R$1," / "),""),
IF(S93&lt;&gt;"OK",CONCATENATE($S$1," / "),""),
IF(T93&lt;&gt;"OK",CONCATENATE($T$1," / "),""),
IF(U93&lt;&gt;"OK",CONCATENATE($U$1," / "),""),
IF(V93&lt;&gt;"OK",CONCATENATE($V$1," / "),""),
IF(W93&lt;&gt;"OK",CONCATENATE($W$1," / "),""),
IF(X93&lt;&gt;"OK",CONCATENATE($X$1," / "),""),
IF(Y93&lt;&gt;"OK",$Y$1,"")
)</f>
        <v/>
      </c>
    </row>
    <row r="94" spans="1:26" x14ac:dyDescent="0.45">
      <c r="A94" s="3" t="s">
        <v>1763</v>
      </c>
      <c r="B94" s="3" t="s">
        <v>1764</v>
      </c>
      <c r="C94" s="3" t="s">
        <v>1768</v>
      </c>
      <c r="E94" s="3" t="s">
        <v>20</v>
      </c>
      <c r="H94" s="3" t="s">
        <v>21</v>
      </c>
      <c r="I94" s="3">
        <v>1461424</v>
      </c>
      <c r="J94" s="3" t="s">
        <v>1769</v>
      </c>
      <c r="K94" s="3">
        <v>10</v>
      </c>
      <c r="L94" s="3" t="s">
        <v>34</v>
      </c>
      <c r="M94" s="3" t="s">
        <v>35</v>
      </c>
      <c r="N94" s="3" t="s">
        <v>161</v>
      </c>
      <c r="O94" s="3" t="s">
        <v>85</v>
      </c>
      <c r="P94" s="3" t="s">
        <v>21</v>
      </c>
      <c r="Q94" s="3" t="s">
        <v>1770</v>
      </c>
      <c r="R94" s="3" t="str">
        <f>IF(_xlfn.XOR(
AND(N94="M102ab",L94="Proyecto"),
AND(N94="M101a",L94="Preguntas con respuesta libre"),
AND(LEFT(N94,1)="M",N94&lt;&gt;"M102AB",N94&lt;&gt;"M101a",N94&lt;&gt;"M101ap",L94="Ejercitación"),
AND(LEFT(C94,15)="Mapa conceptual",L94="Exposición"),
AND(LEFT(N94,1)&lt;&gt;"M",LEFT(C94,15)&lt;&gt;"Mapa conceptual",L94="Exposición"),
AND(LEFT(C94,8)="Banco de",L94="Generador de actividades"),
AND(C94=L94)
),"OK","KO")</f>
        <v>OK</v>
      </c>
      <c r="S94" s="3" t="str">
        <f>IF(_xlfn.XOR(
AND(LEFT(N94,1)="M",M94="Actividad"),
AND(LEFT(N94,1)="F",M94="Interactivo"),
AND(N94="diaporama",M94="Secuencia de imágenes"),
OR(N94="video",M94="Animación",M94="Video"),
AND(C94=M94)
),"OK","KO")</f>
        <v>OK</v>
      </c>
      <c r="T94" s="3" t="str">
        <f>IF(
AND(L94="Evaluación",C94&lt;&gt;L94),"KO",
IF(AND(L94="Mapa conceptual",C94&lt;&gt;L94),"KO",
IF(AND(N94="M101ap",C94&lt;&gt;"Banco de actividades"),"KO",
"OK")))</f>
        <v>OK</v>
      </c>
      <c r="U94" s="3" t="str">
        <f>IF(
AND(LEFT(N94,1)="M",LEFT(M94,4)&lt;&gt;"Mapa",S94="OK",O94=""),
"KO","OK")</f>
        <v>OK</v>
      </c>
      <c r="V94" s="3" t="str">
        <f>IF(OR(
AND(L94="Evaluación",R94="OK",OR(N94="M4a",N94="M5a")),
AND(LEFT(C94,8)="Banco de",N94="M101ap"),
OR(LEFT(C94,8)&lt;&gt;"Banco de",L94&lt;&gt;"Evaluación")
),"OK","KO")</f>
        <v>OK</v>
      </c>
      <c r="W94" s="3" t="str">
        <f>IF(AND(LEFT(C94,8)="Banco de",K94=0),"OK",
IF(AND(LEFT(C94,8)&lt;&gt;"Banco de",K94&gt;0),"OK","KO"))</f>
        <v>OK</v>
      </c>
      <c r="X94" s="3" t="str">
        <f>IF(J94&lt;&gt;"","OK","KO")</f>
        <v>OK</v>
      </c>
      <c r="Y94" s="3" t="str">
        <f>IF(P94="Si","KO","OK")</f>
        <v>OK</v>
      </c>
      <c r="Z94" s="3" t="str">
        <f>CONCATENATE(
IF(R94&lt;&gt;"OK",CONCATENATE($R$1," / "),""),
IF(S94&lt;&gt;"OK",CONCATENATE($S$1," / "),""),
IF(T94&lt;&gt;"OK",CONCATENATE($T$1," / "),""),
IF(U94&lt;&gt;"OK",CONCATENATE($U$1," / "),""),
IF(V94&lt;&gt;"OK",CONCATENATE($V$1," / "),""),
IF(W94&lt;&gt;"OK",CONCATENATE($W$1," / "),""),
IF(X94&lt;&gt;"OK",CONCATENATE($X$1," / "),""),
IF(Y94&lt;&gt;"OK",$Y$1,"")
)</f>
        <v/>
      </c>
    </row>
    <row r="95" spans="1:26" x14ac:dyDescent="0.45">
      <c r="A95" s="3" t="s">
        <v>1763</v>
      </c>
      <c r="B95" s="3" t="s">
        <v>1764</v>
      </c>
      <c r="C95" s="3" t="s">
        <v>1771</v>
      </c>
      <c r="E95" s="3" t="s">
        <v>20</v>
      </c>
      <c r="H95" s="3" t="s">
        <v>21</v>
      </c>
      <c r="I95" s="3">
        <v>969424</v>
      </c>
      <c r="J95" s="3" t="s">
        <v>1772</v>
      </c>
      <c r="K95" s="3">
        <v>30</v>
      </c>
      <c r="L95" s="3" t="s">
        <v>23</v>
      </c>
      <c r="M95" s="3" t="s">
        <v>29</v>
      </c>
      <c r="N95" s="3" t="s">
        <v>53</v>
      </c>
      <c r="P95" s="3" t="s">
        <v>21</v>
      </c>
      <c r="Q95" s="3" t="s">
        <v>1773</v>
      </c>
      <c r="R95" s="3" t="str">
        <f>IF(_xlfn.XOR(
AND(N95="M102ab",L95="Proyecto"),
AND(N95="M101a",L95="Preguntas con respuesta libre"),
AND(LEFT(N95,1)="M",N95&lt;&gt;"M102AB",N95&lt;&gt;"M101a",N95&lt;&gt;"M101ap",L95="Ejercitación"),
AND(LEFT(C95,15)="Mapa conceptual",L95="Exposición"),
AND(LEFT(N95,1)&lt;&gt;"M",LEFT(C95,15)&lt;&gt;"Mapa conceptual",L95="Exposición"),
AND(LEFT(C95,8)="Banco de",L95="Generador de actividades"),
AND(C95=L95)
),"OK","KO")</f>
        <v>OK</v>
      </c>
      <c r="S95" s="3" t="str">
        <f>IF(_xlfn.XOR(
AND(LEFT(N95,1)="M",M95="Actividad"),
AND(LEFT(N95,1)="F",M95="Interactivo"),
AND(N95="diaporama",M95="Secuencia de imágenes"),
OR(N95="video",M95="Animación",M95="Video"),
AND(C95=M95)
),"OK","KO")</f>
        <v>OK</v>
      </c>
      <c r="T95" s="3" t="str">
        <f>IF(
AND(L95="Evaluación",C95&lt;&gt;L95),"KO",
IF(AND(L95="Mapa conceptual",C95&lt;&gt;L95),"KO",
IF(AND(N95="M101ap",C95&lt;&gt;"Banco de actividades"),"KO",
"OK")))</f>
        <v>OK</v>
      </c>
      <c r="U95" s="3" t="str">
        <f>IF(
AND(LEFT(N95,1)="M",LEFT(M95,4)&lt;&gt;"Mapa",S95="OK",O95=""),
"KO","OK")</f>
        <v>OK</v>
      </c>
      <c r="V95" s="3" t="str">
        <f>IF(OR(
AND(L95="Evaluación",R95="OK",OR(N95="M4a",N95="M5a")),
AND(LEFT(C95,8)="Banco de",N95="M101ap"),
OR(LEFT(C95,8)&lt;&gt;"Banco de",L95&lt;&gt;"Evaluación")
),"OK","KO")</f>
        <v>OK</v>
      </c>
      <c r="W95" s="3" t="str">
        <f>IF(AND(LEFT(C95,8)="Banco de",K95=0),"OK",
IF(AND(LEFT(C95,8)&lt;&gt;"Banco de",K95&gt;0),"OK","KO"))</f>
        <v>OK</v>
      </c>
      <c r="X95" s="3" t="str">
        <f>IF(J95&lt;&gt;"","OK","KO")</f>
        <v>OK</v>
      </c>
      <c r="Y95" s="3" t="str">
        <f>IF(P95="Si","KO","OK")</f>
        <v>OK</v>
      </c>
      <c r="Z95" s="3" t="str">
        <f>CONCATENATE(
IF(R95&lt;&gt;"OK",CONCATENATE($R$1," / "),""),
IF(S95&lt;&gt;"OK",CONCATENATE($S$1," / "),""),
IF(T95&lt;&gt;"OK",CONCATENATE($T$1," / "),""),
IF(U95&lt;&gt;"OK",CONCATENATE($U$1," / "),""),
IF(V95&lt;&gt;"OK",CONCATENATE($V$1," / "),""),
IF(W95&lt;&gt;"OK",CONCATENATE($W$1," / "),""),
IF(X95&lt;&gt;"OK",CONCATENATE($X$1," / "),""),
IF(Y95&lt;&gt;"OK",$Y$1,"")
)</f>
        <v/>
      </c>
    </row>
    <row r="96" spans="1:26" x14ac:dyDescent="0.45">
      <c r="A96" s="3" t="s">
        <v>1763</v>
      </c>
      <c r="B96" s="3" t="s">
        <v>1764</v>
      </c>
      <c r="C96" s="3" t="s">
        <v>1774</v>
      </c>
      <c r="E96" s="3" t="s">
        <v>20</v>
      </c>
      <c r="H96" s="3" t="s">
        <v>21</v>
      </c>
      <c r="I96" s="3">
        <v>1209195</v>
      </c>
      <c r="J96" s="3" t="s">
        <v>1775</v>
      </c>
      <c r="K96" s="3">
        <v>10</v>
      </c>
      <c r="L96" s="3" t="s">
        <v>34</v>
      </c>
      <c r="M96" s="3" t="s">
        <v>35</v>
      </c>
      <c r="N96" s="3" t="s">
        <v>206</v>
      </c>
      <c r="O96" s="3" t="s">
        <v>85</v>
      </c>
      <c r="P96" s="3" t="s">
        <v>21</v>
      </c>
      <c r="Q96" s="3" t="s">
        <v>1776</v>
      </c>
      <c r="R96" s="3" t="str">
        <f>IF(_xlfn.XOR(
AND(N96="M102ab",L96="Proyecto"),
AND(N96="M101a",L96="Preguntas con respuesta libre"),
AND(LEFT(N96,1)="M",N96&lt;&gt;"M102AB",N96&lt;&gt;"M101a",N96&lt;&gt;"M101ap",L96="Ejercitación"),
AND(LEFT(C96,15)="Mapa conceptual",L96="Exposición"),
AND(LEFT(N96,1)&lt;&gt;"M",LEFT(C96,15)&lt;&gt;"Mapa conceptual",L96="Exposición"),
AND(LEFT(C96,8)="Banco de",L96="Generador de actividades"),
AND(C96=L96)
),"OK","KO")</f>
        <v>OK</v>
      </c>
      <c r="S96" s="3" t="str">
        <f>IF(_xlfn.XOR(
AND(LEFT(N96,1)="M",M96="Actividad"),
AND(LEFT(N96,1)="F",M96="Interactivo"),
AND(N96="diaporama",M96="Secuencia de imágenes"),
OR(N96="video",M96="Animación",M96="Video"),
AND(C96=M96)
),"OK","KO")</f>
        <v>OK</v>
      </c>
      <c r="T96" s="3" t="str">
        <f>IF(
AND(L96="Evaluación",C96&lt;&gt;L96),"KO",
IF(AND(L96="Mapa conceptual",C96&lt;&gt;L96),"KO",
IF(AND(N96="M101ap",C96&lt;&gt;"Banco de actividades"),"KO",
"OK")))</f>
        <v>OK</v>
      </c>
      <c r="U96" s="3" t="str">
        <f>IF(
AND(LEFT(N96,1)="M",LEFT(M96,4)&lt;&gt;"Mapa",S96="OK",O96=""),
"KO","OK")</f>
        <v>OK</v>
      </c>
      <c r="V96" s="3" t="str">
        <f>IF(OR(
AND(L96="Evaluación",R96="OK",OR(N96="M4a",N96="M5a")),
AND(LEFT(C96,8)="Banco de",N96="M101ap"),
OR(LEFT(C96,8)&lt;&gt;"Banco de",L96&lt;&gt;"Evaluación")
),"OK","KO")</f>
        <v>OK</v>
      </c>
      <c r="W96" s="3" t="str">
        <f>IF(AND(LEFT(C96,8)="Banco de",K96=0),"OK",
IF(AND(LEFT(C96,8)&lt;&gt;"Banco de",K96&gt;0),"OK","KO"))</f>
        <v>OK</v>
      </c>
      <c r="X96" s="3" t="str">
        <f>IF(J96&lt;&gt;"","OK","KO")</f>
        <v>OK</v>
      </c>
      <c r="Y96" s="3" t="str">
        <f>IF(P96="Si","KO","OK")</f>
        <v>OK</v>
      </c>
      <c r="Z96" s="3" t="str">
        <f>CONCATENATE(
IF(R96&lt;&gt;"OK",CONCATENATE($R$1," / "),""),
IF(S96&lt;&gt;"OK",CONCATENATE($S$1," / "),""),
IF(T96&lt;&gt;"OK",CONCATENATE($T$1," / "),""),
IF(U96&lt;&gt;"OK",CONCATENATE($U$1," / "),""),
IF(V96&lt;&gt;"OK",CONCATENATE($V$1," / "),""),
IF(W96&lt;&gt;"OK",CONCATENATE($W$1," / "),""),
IF(X96&lt;&gt;"OK",CONCATENATE($X$1," / "),""),
IF(Y96&lt;&gt;"OK",$Y$1,"")
)</f>
        <v/>
      </c>
    </row>
    <row r="97" spans="1:26" x14ac:dyDescent="0.45">
      <c r="A97" s="3" t="s">
        <v>1763</v>
      </c>
      <c r="B97" s="3" t="s">
        <v>1764</v>
      </c>
      <c r="C97" s="3" t="s">
        <v>1777</v>
      </c>
      <c r="E97" s="3" t="s">
        <v>20</v>
      </c>
      <c r="H97" s="3" t="s">
        <v>21</v>
      </c>
      <c r="I97" s="3">
        <v>702163</v>
      </c>
      <c r="J97" s="3" t="s">
        <v>1778</v>
      </c>
      <c r="K97" s="3">
        <v>10</v>
      </c>
      <c r="L97" s="3" t="s">
        <v>34</v>
      </c>
      <c r="M97" s="3" t="s">
        <v>35</v>
      </c>
      <c r="N97" s="3" t="s">
        <v>45</v>
      </c>
      <c r="O97" s="3" t="s">
        <v>85</v>
      </c>
      <c r="P97" s="3" t="s">
        <v>21</v>
      </c>
      <c r="Q97" s="3" t="s">
        <v>1779</v>
      </c>
      <c r="R97" s="3" t="str">
        <f>IF(_xlfn.XOR(
AND(N97="M102ab",L97="Proyecto"),
AND(N97="M101a",L97="Preguntas con respuesta libre"),
AND(LEFT(N97,1)="M",N97&lt;&gt;"M102AB",N97&lt;&gt;"M101a",N97&lt;&gt;"M101ap",L97="Ejercitación"),
AND(LEFT(C97,15)="Mapa conceptual",L97="Exposición"),
AND(LEFT(N97,1)&lt;&gt;"M",LEFT(C97,15)&lt;&gt;"Mapa conceptual",L97="Exposición"),
AND(LEFT(C97,8)="Banco de",L97="Generador de actividades"),
AND(C97=L97)
),"OK","KO")</f>
        <v>OK</v>
      </c>
      <c r="S97" s="3" t="str">
        <f>IF(_xlfn.XOR(
AND(LEFT(N97,1)="M",M97="Actividad"),
AND(LEFT(N97,1)="F",M97="Interactivo"),
AND(N97="diaporama",M97="Secuencia de imágenes"),
OR(N97="video",M97="Animación",M97="Video"),
AND(C97=M97)
),"OK","KO")</f>
        <v>OK</v>
      </c>
      <c r="T97" s="3" t="str">
        <f>IF(
AND(L97="Evaluación",C97&lt;&gt;L97),"KO",
IF(AND(L97="Mapa conceptual",C97&lt;&gt;L97),"KO",
IF(AND(N97="M101ap",C97&lt;&gt;"Banco de actividades"),"KO",
"OK")))</f>
        <v>OK</v>
      </c>
      <c r="U97" s="3" t="str">
        <f>IF(
AND(LEFT(N97,1)="M",LEFT(M97,4)&lt;&gt;"Mapa",S97="OK",O97=""),
"KO","OK")</f>
        <v>OK</v>
      </c>
      <c r="V97" s="3" t="str">
        <f>IF(OR(
AND(L97="Evaluación",R97="OK",OR(N97="M4a",N97="M5a")),
AND(LEFT(C97,8)="Banco de",N97="M101ap"),
OR(LEFT(C97,8)&lt;&gt;"Banco de",L97&lt;&gt;"Evaluación")
),"OK","KO")</f>
        <v>OK</v>
      </c>
      <c r="W97" s="3" t="str">
        <f>IF(AND(LEFT(C97,8)="Banco de",K97=0),"OK",
IF(AND(LEFT(C97,8)&lt;&gt;"Banco de",K97&gt;0),"OK","KO"))</f>
        <v>OK</v>
      </c>
      <c r="X97" s="3" t="str">
        <f>IF(J97&lt;&gt;"","OK","KO")</f>
        <v>OK</v>
      </c>
      <c r="Y97" s="3" t="str">
        <f>IF(P97="Si","KO","OK")</f>
        <v>OK</v>
      </c>
      <c r="Z97" s="3" t="str">
        <f>CONCATENATE(
IF(R97&lt;&gt;"OK",CONCATENATE($R$1," / "),""),
IF(S97&lt;&gt;"OK",CONCATENATE($S$1," / "),""),
IF(T97&lt;&gt;"OK",CONCATENATE($T$1," / "),""),
IF(U97&lt;&gt;"OK",CONCATENATE($U$1," / "),""),
IF(V97&lt;&gt;"OK",CONCATENATE($V$1," / "),""),
IF(W97&lt;&gt;"OK",CONCATENATE($W$1," / "),""),
IF(X97&lt;&gt;"OK",CONCATENATE($X$1," / "),""),
IF(Y97&lt;&gt;"OK",$Y$1,"")
)</f>
        <v/>
      </c>
    </row>
    <row r="98" spans="1:26" x14ac:dyDescent="0.45">
      <c r="A98" s="3" t="s">
        <v>1763</v>
      </c>
      <c r="B98" s="3" t="s">
        <v>1764</v>
      </c>
      <c r="C98" s="3" t="s">
        <v>1780</v>
      </c>
      <c r="E98" s="3" t="s">
        <v>20</v>
      </c>
      <c r="H98" s="3" t="s">
        <v>21</v>
      </c>
      <c r="I98" s="3">
        <v>705955</v>
      </c>
      <c r="J98" s="3" t="s">
        <v>1781</v>
      </c>
      <c r="K98" s="3">
        <v>10</v>
      </c>
      <c r="L98" s="3" t="s">
        <v>34</v>
      </c>
      <c r="M98" s="3" t="s">
        <v>35</v>
      </c>
      <c r="N98" s="3" t="s">
        <v>62</v>
      </c>
      <c r="O98" s="3" t="s">
        <v>85</v>
      </c>
      <c r="P98" s="3" t="s">
        <v>21</v>
      </c>
      <c r="Q98" s="3" t="s">
        <v>1782</v>
      </c>
      <c r="R98" s="3" t="str">
        <f>IF(_xlfn.XOR(
AND(N98="M102ab",L98="Proyecto"),
AND(N98="M101a",L98="Preguntas con respuesta libre"),
AND(LEFT(N98,1)="M",N98&lt;&gt;"M102AB",N98&lt;&gt;"M101a",N98&lt;&gt;"M101ap",L98="Ejercitación"),
AND(LEFT(C98,15)="Mapa conceptual",L98="Exposición"),
AND(LEFT(N98,1)&lt;&gt;"M",LEFT(C98,15)&lt;&gt;"Mapa conceptual",L98="Exposición"),
AND(LEFT(C98,8)="Banco de",L98="Generador de actividades"),
AND(C98=L98)
),"OK","KO")</f>
        <v>OK</v>
      </c>
      <c r="S98" s="3" t="str">
        <f>IF(_xlfn.XOR(
AND(LEFT(N98,1)="M",M98="Actividad"),
AND(LEFT(N98,1)="F",M98="Interactivo"),
AND(N98="diaporama",M98="Secuencia de imágenes"),
OR(N98="video",M98="Animación",M98="Video"),
AND(C98=M98)
),"OK","KO")</f>
        <v>OK</v>
      </c>
      <c r="T98" s="3" t="str">
        <f>IF(
AND(L98="Evaluación",C98&lt;&gt;L98),"KO",
IF(AND(L98="Mapa conceptual",C98&lt;&gt;L98),"KO",
IF(AND(N98="M101ap",C98&lt;&gt;"Banco de actividades"),"KO",
"OK")))</f>
        <v>OK</v>
      </c>
      <c r="U98" s="3" t="str">
        <f>IF(
AND(LEFT(N98,1)="M",LEFT(M98,4)&lt;&gt;"Mapa",S98="OK",O98=""),
"KO","OK")</f>
        <v>OK</v>
      </c>
      <c r="V98" s="3" t="str">
        <f>IF(OR(
AND(L98="Evaluación",R98="OK",OR(N98="M4a",N98="M5a")),
AND(LEFT(C98,8)="Banco de",N98="M101ap"),
OR(LEFT(C98,8)&lt;&gt;"Banco de",L98&lt;&gt;"Evaluación")
),"OK","KO")</f>
        <v>OK</v>
      </c>
      <c r="W98" s="3" t="str">
        <f>IF(AND(LEFT(C98,8)="Banco de",K98=0),"OK",
IF(AND(LEFT(C98,8)&lt;&gt;"Banco de",K98&gt;0),"OK","KO"))</f>
        <v>OK</v>
      </c>
      <c r="X98" s="3" t="str">
        <f>IF(J98&lt;&gt;"","OK","KO")</f>
        <v>OK</v>
      </c>
      <c r="Y98" s="3" t="str">
        <f>IF(P98="Si","KO","OK")</f>
        <v>OK</v>
      </c>
      <c r="Z98" s="3" t="str">
        <f>CONCATENATE(
IF(R98&lt;&gt;"OK",CONCATENATE($R$1," / "),""),
IF(S98&lt;&gt;"OK",CONCATENATE($S$1," / "),""),
IF(T98&lt;&gt;"OK",CONCATENATE($T$1," / "),""),
IF(U98&lt;&gt;"OK",CONCATENATE($U$1," / "),""),
IF(V98&lt;&gt;"OK",CONCATENATE($V$1," / "),""),
IF(W98&lt;&gt;"OK",CONCATENATE($W$1," / "),""),
IF(X98&lt;&gt;"OK",CONCATENATE($X$1," / "),""),
IF(Y98&lt;&gt;"OK",$Y$1,"")
)</f>
        <v/>
      </c>
    </row>
    <row r="99" spans="1:26" x14ac:dyDescent="0.45">
      <c r="A99" s="3" t="s">
        <v>1763</v>
      </c>
      <c r="B99" s="3" t="s">
        <v>1764</v>
      </c>
      <c r="C99" s="3" t="s">
        <v>1783</v>
      </c>
      <c r="E99" s="3" t="s">
        <v>20</v>
      </c>
      <c r="H99" s="3" t="s">
        <v>21</v>
      </c>
      <c r="I99" s="3">
        <v>1354724</v>
      </c>
      <c r="J99" s="3" t="s">
        <v>1784</v>
      </c>
      <c r="K99" s="3">
        <v>60</v>
      </c>
      <c r="L99" s="3" t="s">
        <v>80</v>
      </c>
      <c r="M99" s="3" t="s">
        <v>35</v>
      </c>
      <c r="N99" s="3" t="s">
        <v>81</v>
      </c>
      <c r="O99" s="3" t="s">
        <v>85</v>
      </c>
      <c r="P99" s="3" t="s">
        <v>21</v>
      </c>
      <c r="Q99" s="3" t="s">
        <v>1785</v>
      </c>
      <c r="R99" s="3" t="str">
        <f>IF(_xlfn.XOR(
AND(N99="M102ab",L99="Proyecto"),
AND(N99="M101a",L99="Preguntas con respuesta libre"),
AND(LEFT(N99,1)="M",N99&lt;&gt;"M102AB",N99&lt;&gt;"M101a",N99&lt;&gt;"M101ap",L99="Ejercitación"),
AND(LEFT(C99,15)="Mapa conceptual",L99="Exposición"),
AND(LEFT(N99,1)&lt;&gt;"M",LEFT(C99,15)&lt;&gt;"Mapa conceptual",L99="Exposición"),
AND(LEFT(C99,8)="Banco de",L99="Generador de actividades"),
AND(C99=L99)
),"OK","KO")</f>
        <v>OK</v>
      </c>
      <c r="S99" s="3" t="str">
        <f>IF(_xlfn.XOR(
AND(LEFT(N99,1)="M",M99="Actividad"),
AND(LEFT(N99,1)="F",M99="Interactivo"),
AND(N99="diaporama",M99="Secuencia de imágenes"),
OR(N99="video",M99="Animación",M99="Video"),
AND(C99=M99)
),"OK","KO")</f>
        <v>OK</v>
      </c>
      <c r="T99" s="3" t="str">
        <f>IF(
AND(L99="Evaluación",C99&lt;&gt;L99),"KO",
IF(AND(L99="Mapa conceptual",C99&lt;&gt;L99),"KO",
IF(AND(N99="M101ap",C99&lt;&gt;"Banco de actividades"),"KO",
"OK")))</f>
        <v>OK</v>
      </c>
      <c r="U99" s="3" t="str">
        <f>IF(
AND(LEFT(N99,1)="M",LEFT(M99,4)&lt;&gt;"Mapa",S99="OK",O99=""),
"KO","OK")</f>
        <v>OK</v>
      </c>
      <c r="V99" s="3" t="str">
        <f>IF(OR(
AND(L99="Evaluación",R99="OK",OR(N99="M4a",N99="M5a")),
AND(LEFT(C99,8)="Banco de",N99="M101ap"),
OR(LEFT(C99,8)&lt;&gt;"Banco de",L99&lt;&gt;"Evaluación")
),"OK","KO")</f>
        <v>OK</v>
      </c>
      <c r="W99" s="3" t="str">
        <f>IF(AND(LEFT(C99,8)="Banco de",K99=0),"OK",
IF(AND(LEFT(C99,8)&lt;&gt;"Banco de",K99&gt;0),"OK","KO"))</f>
        <v>OK</v>
      </c>
      <c r="X99" s="3" t="str">
        <f>IF(J99&lt;&gt;"","OK","KO")</f>
        <v>OK</v>
      </c>
      <c r="Y99" s="3" t="str">
        <f>IF(P99="Si","KO","OK")</f>
        <v>OK</v>
      </c>
      <c r="Z99" s="3" t="str">
        <f>CONCATENATE(
IF(R99&lt;&gt;"OK",CONCATENATE($R$1," / "),""),
IF(S99&lt;&gt;"OK",CONCATENATE($S$1," / "),""),
IF(T99&lt;&gt;"OK",CONCATENATE($T$1," / "),""),
IF(U99&lt;&gt;"OK",CONCATENATE($U$1," / "),""),
IF(V99&lt;&gt;"OK",CONCATENATE($V$1," / "),""),
IF(W99&lt;&gt;"OK",CONCATENATE($W$1," / "),""),
IF(X99&lt;&gt;"OK",CONCATENATE($X$1," / "),""),
IF(Y99&lt;&gt;"OK",$Y$1,"")
)</f>
        <v/>
      </c>
    </row>
    <row r="100" spans="1:26" x14ac:dyDescent="0.45">
      <c r="A100" s="3" t="s">
        <v>1763</v>
      </c>
      <c r="B100" s="3" t="s">
        <v>1764</v>
      </c>
      <c r="C100" s="3" t="s">
        <v>1786</v>
      </c>
      <c r="E100" s="3" t="s">
        <v>20</v>
      </c>
      <c r="H100" s="3" t="s">
        <v>21</v>
      </c>
      <c r="I100" s="3">
        <v>1753566</v>
      </c>
      <c r="J100" s="3" t="s">
        <v>1787</v>
      </c>
      <c r="K100" s="3">
        <v>30</v>
      </c>
      <c r="L100" s="3" t="s">
        <v>23</v>
      </c>
      <c r="M100" s="3" t="s">
        <v>29</v>
      </c>
      <c r="N100" s="3" t="s">
        <v>684</v>
      </c>
      <c r="P100" s="3" t="s">
        <v>21</v>
      </c>
      <c r="Q100" s="3" t="s">
        <v>1788</v>
      </c>
      <c r="R100" s="3" t="str">
        <f>IF(_xlfn.XOR(
AND(N100="M102ab",L100="Proyecto"),
AND(N100="M101a",L100="Preguntas con respuesta libre"),
AND(LEFT(N100,1)="M",N100&lt;&gt;"M102AB",N100&lt;&gt;"M101a",N100&lt;&gt;"M101ap",L100="Ejercitación"),
AND(LEFT(C100,15)="Mapa conceptual",L100="Exposición"),
AND(LEFT(N100,1)&lt;&gt;"M",LEFT(C100,15)&lt;&gt;"Mapa conceptual",L100="Exposición"),
AND(LEFT(C100,8)="Banco de",L100="Generador de actividades"),
AND(C100=L100)
),"OK","KO")</f>
        <v>OK</v>
      </c>
      <c r="S100" s="3" t="str">
        <f>IF(_xlfn.XOR(
AND(LEFT(N100,1)="M",M100="Actividad"),
AND(LEFT(N100,1)="F",M100="Interactivo"),
AND(N100="diaporama",M100="Secuencia de imágenes"),
OR(N100="video",M100="Animación",M100="Video"),
AND(C100=M100)
),"OK","KO")</f>
        <v>OK</v>
      </c>
      <c r="T100" s="3" t="str">
        <f>IF(
AND(L100="Evaluación",C100&lt;&gt;L100),"KO",
IF(AND(L100="Mapa conceptual",C100&lt;&gt;L100),"KO",
IF(AND(N100="M101ap",C100&lt;&gt;"Banco de actividades"),"KO",
"OK")))</f>
        <v>OK</v>
      </c>
      <c r="U100" s="3" t="str">
        <f>IF(
AND(LEFT(N100,1)="M",LEFT(M100,4)&lt;&gt;"Mapa",S100="OK",O100=""),
"KO","OK")</f>
        <v>OK</v>
      </c>
      <c r="V100" s="3" t="str">
        <f>IF(OR(
AND(L100="Evaluación",R100="OK",OR(N100="M4a",N100="M5a")),
AND(LEFT(C100,8)="Banco de",N100="M101ap"),
OR(LEFT(C100,8)&lt;&gt;"Banco de",L100&lt;&gt;"Evaluación")
),"OK","KO")</f>
        <v>OK</v>
      </c>
      <c r="W100" s="3" t="str">
        <f>IF(AND(LEFT(C100,8)="Banco de",K100=0),"OK",
IF(AND(LEFT(C100,8)&lt;&gt;"Banco de",K100&gt;0),"OK","KO"))</f>
        <v>OK</v>
      </c>
      <c r="X100" s="3" t="str">
        <f>IF(J100&lt;&gt;"","OK","KO")</f>
        <v>OK</v>
      </c>
      <c r="Y100" s="3" t="str">
        <f>IF(P100="Si","KO","OK")</f>
        <v>OK</v>
      </c>
      <c r="Z100" s="3" t="str">
        <f>CONCATENATE(
IF(R100&lt;&gt;"OK",CONCATENATE($R$1," / "),""),
IF(S100&lt;&gt;"OK",CONCATENATE($S$1," / "),""),
IF(T100&lt;&gt;"OK",CONCATENATE($T$1," / "),""),
IF(U100&lt;&gt;"OK",CONCATENATE($U$1," / "),""),
IF(V100&lt;&gt;"OK",CONCATENATE($V$1," / "),""),
IF(W100&lt;&gt;"OK",CONCATENATE($W$1," / "),""),
IF(X100&lt;&gt;"OK",CONCATENATE($X$1," / "),""),
IF(Y100&lt;&gt;"OK",$Y$1,"")
)</f>
        <v/>
      </c>
    </row>
    <row r="101" spans="1:26" x14ac:dyDescent="0.45">
      <c r="A101" s="3" t="s">
        <v>1763</v>
      </c>
      <c r="B101" s="3" t="s">
        <v>1764</v>
      </c>
      <c r="C101" s="3" t="s">
        <v>1789</v>
      </c>
      <c r="E101" s="3" t="s">
        <v>20</v>
      </c>
      <c r="H101" s="3" t="s">
        <v>21</v>
      </c>
      <c r="I101" s="3">
        <v>703489</v>
      </c>
      <c r="J101" s="3" t="s">
        <v>1790</v>
      </c>
      <c r="K101" s="3">
        <v>10</v>
      </c>
      <c r="L101" s="3" t="s">
        <v>34</v>
      </c>
      <c r="M101" s="3" t="s">
        <v>35</v>
      </c>
      <c r="N101" s="3" t="s">
        <v>101</v>
      </c>
      <c r="O101" s="3" t="s">
        <v>85</v>
      </c>
      <c r="P101" s="3" t="s">
        <v>21</v>
      </c>
      <c r="Q101" s="3" t="s">
        <v>1791</v>
      </c>
      <c r="R101" s="3" t="str">
        <f>IF(_xlfn.XOR(
AND(N101="M102ab",L101="Proyecto"),
AND(N101="M101a",L101="Preguntas con respuesta libre"),
AND(LEFT(N101,1)="M",N101&lt;&gt;"M102AB",N101&lt;&gt;"M101a",N101&lt;&gt;"M101ap",L101="Ejercitación"),
AND(LEFT(C101,15)="Mapa conceptual",L101="Exposición"),
AND(LEFT(N101,1)&lt;&gt;"M",LEFT(C101,15)&lt;&gt;"Mapa conceptual",L101="Exposición"),
AND(LEFT(C101,8)="Banco de",L101="Generador de actividades"),
AND(C101=L101)
),"OK","KO")</f>
        <v>OK</v>
      </c>
      <c r="S101" s="3" t="str">
        <f>IF(_xlfn.XOR(
AND(LEFT(N101,1)="M",M101="Actividad"),
AND(LEFT(N101,1)="F",M101="Interactivo"),
AND(N101="diaporama",M101="Secuencia de imágenes"),
OR(N101="video",M101="Animación",M101="Video"),
AND(C101=M101)
),"OK","KO")</f>
        <v>OK</v>
      </c>
      <c r="T101" s="3" t="str">
        <f>IF(
AND(L101="Evaluación",C101&lt;&gt;L101),"KO",
IF(AND(L101="Mapa conceptual",C101&lt;&gt;L101),"KO",
IF(AND(N101="M101ap",C101&lt;&gt;"Banco de actividades"),"KO",
"OK")))</f>
        <v>OK</v>
      </c>
      <c r="U101" s="3" t="str">
        <f>IF(
AND(LEFT(N101,1)="M",LEFT(M101,4)&lt;&gt;"Mapa",S101="OK",O101=""),
"KO","OK")</f>
        <v>OK</v>
      </c>
      <c r="V101" s="3" t="str">
        <f>IF(OR(
AND(L101="Evaluación",R101="OK",OR(N101="M4a",N101="M5a")),
AND(LEFT(C101,8)="Banco de",N101="M101ap"),
OR(LEFT(C101,8)&lt;&gt;"Banco de",L101&lt;&gt;"Evaluación")
),"OK","KO")</f>
        <v>OK</v>
      </c>
      <c r="W101" s="3" t="str">
        <f>IF(AND(LEFT(C101,8)="Banco de",K101=0),"OK",
IF(AND(LEFT(C101,8)&lt;&gt;"Banco de",K101&gt;0),"OK","KO"))</f>
        <v>OK</v>
      </c>
      <c r="X101" s="3" t="str">
        <f>IF(J101&lt;&gt;"","OK","KO")</f>
        <v>OK</v>
      </c>
      <c r="Y101" s="3" t="str">
        <f>IF(P101="Si","KO","OK")</f>
        <v>OK</v>
      </c>
      <c r="Z101" s="3" t="str">
        <f>CONCATENATE(
IF(R101&lt;&gt;"OK",CONCATENATE($R$1," / "),""),
IF(S101&lt;&gt;"OK",CONCATENATE($S$1," / "),""),
IF(T101&lt;&gt;"OK",CONCATENATE($T$1," / "),""),
IF(U101&lt;&gt;"OK",CONCATENATE($U$1," / "),""),
IF(V101&lt;&gt;"OK",CONCATENATE($V$1," / "),""),
IF(W101&lt;&gt;"OK",CONCATENATE($W$1," / "),""),
IF(X101&lt;&gt;"OK",CONCATENATE($X$1," / "),""),
IF(Y101&lt;&gt;"OK",$Y$1,"")
)</f>
        <v/>
      </c>
    </row>
    <row r="102" spans="1:26" x14ac:dyDescent="0.45">
      <c r="A102" s="3" t="s">
        <v>1763</v>
      </c>
      <c r="B102" s="3" t="s">
        <v>1764</v>
      </c>
      <c r="C102" s="3" t="s">
        <v>1792</v>
      </c>
      <c r="E102" s="3" t="s">
        <v>20</v>
      </c>
      <c r="H102" s="3" t="s">
        <v>21</v>
      </c>
      <c r="I102" s="3">
        <v>707916</v>
      </c>
      <c r="J102" s="3" t="s">
        <v>1793</v>
      </c>
      <c r="K102" s="3">
        <v>10</v>
      </c>
      <c r="L102" s="3" t="s">
        <v>34</v>
      </c>
      <c r="M102" s="3" t="s">
        <v>35</v>
      </c>
      <c r="N102" s="3" t="s">
        <v>36</v>
      </c>
      <c r="O102" s="3" t="s">
        <v>85</v>
      </c>
      <c r="P102" s="3" t="s">
        <v>21</v>
      </c>
      <c r="Q102" s="3" t="s">
        <v>1794</v>
      </c>
      <c r="R102" s="3" t="str">
        <f>IF(_xlfn.XOR(
AND(N102="M102ab",L102="Proyecto"),
AND(N102="M101a",L102="Preguntas con respuesta libre"),
AND(LEFT(N102,1)="M",N102&lt;&gt;"M102AB",N102&lt;&gt;"M101a",N102&lt;&gt;"M101ap",L102="Ejercitación"),
AND(LEFT(C102,15)="Mapa conceptual",L102="Exposición"),
AND(LEFT(N102,1)&lt;&gt;"M",LEFT(C102,15)&lt;&gt;"Mapa conceptual",L102="Exposición"),
AND(LEFT(C102,8)="Banco de",L102="Generador de actividades"),
AND(C102=L102)
),"OK","KO")</f>
        <v>OK</v>
      </c>
      <c r="S102" s="3" t="str">
        <f>IF(_xlfn.XOR(
AND(LEFT(N102,1)="M",M102="Actividad"),
AND(LEFT(N102,1)="F",M102="Interactivo"),
AND(N102="diaporama",M102="Secuencia de imágenes"),
OR(N102="video",M102="Animación",M102="Video"),
AND(C102=M102)
),"OK","KO")</f>
        <v>OK</v>
      </c>
      <c r="T102" s="3" t="str">
        <f>IF(
AND(L102="Evaluación",C102&lt;&gt;L102),"KO",
IF(AND(L102="Mapa conceptual",C102&lt;&gt;L102),"KO",
IF(AND(N102="M101ap",C102&lt;&gt;"Banco de actividades"),"KO",
"OK")))</f>
        <v>OK</v>
      </c>
      <c r="U102" s="3" t="str">
        <f>IF(
AND(LEFT(N102,1)="M",LEFT(M102,4)&lt;&gt;"Mapa",S102="OK",O102=""),
"KO","OK")</f>
        <v>OK</v>
      </c>
      <c r="V102" s="3" t="str">
        <f>IF(OR(
AND(L102="Evaluación",R102="OK",OR(N102="M4a",N102="M5a")),
AND(LEFT(C102,8)="Banco de",N102="M101ap"),
OR(LEFT(C102,8)&lt;&gt;"Banco de",L102&lt;&gt;"Evaluación")
),"OK","KO")</f>
        <v>OK</v>
      </c>
      <c r="W102" s="3" t="str">
        <f>IF(AND(LEFT(C102,8)="Banco de",K102=0),"OK",
IF(AND(LEFT(C102,8)&lt;&gt;"Banco de",K102&gt;0),"OK","KO"))</f>
        <v>OK</v>
      </c>
      <c r="X102" s="3" t="str">
        <f>IF(J102&lt;&gt;"","OK","KO")</f>
        <v>OK</v>
      </c>
      <c r="Y102" s="3" t="str">
        <f>IF(P102="Si","KO","OK")</f>
        <v>OK</v>
      </c>
      <c r="Z102" s="3" t="str">
        <f>CONCATENATE(
IF(R102&lt;&gt;"OK",CONCATENATE($R$1," / "),""),
IF(S102&lt;&gt;"OK",CONCATENATE($S$1," / "),""),
IF(T102&lt;&gt;"OK",CONCATENATE($T$1," / "),""),
IF(U102&lt;&gt;"OK",CONCATENATE($U$1," / "),""),
IF(V102&lt;&gt;"OK",CONCATENATE($V$1," / "),""),
IF(W102&lt;&gt;"OK",CONCATENATE($W$1," / "),""),
IF(X102&lt;&gt;"OK",CONCATENATE($X$1," / "),""),
IF(Y102&lt;&gt;"OK",$Y$1,"")
)</f>
        <v/>
      </c>
    </row>
    <row r="103" spans="1:26" x14ac:dyDescent="0.45">
      <c r="A103" s="3" t="s">
        <v>1763</v>
      </c>
      <c r="B103" s="3" t="s">
        <v>1764</v>
      </c>
      <c r="C103" s="3" t="s">
        <v>1795</v>
      </c>
      <c r="E103" s="3" t="s">
        <v>20</v>
      </c>
      <c r="H103" s="3" t="s">
        <v>21</v>
      </c>
      <c r="I103" s="3">
        <v>724959</v>
      </c>
      <c r="J103" s="3" t="s">
        <v>1796</v>
      </c>
      <c r="K103" s="3">
        <v>10</v>
      </c>
      <c r="L103" s="3" t="s">
        <v>34</v>
      </c>
      <c r="M103" s="3" t="s">
        <v>35</v>
      </c>
      <c r="N103" s="3" t="s">
        <v>173</v>
      </c>
      <c r="O103" s="3" t="s">
        <v>85</v>
      </c>
      <c r="P103" s="3" t="s">
        <v>21</v>
      </c>
      <c r="Q103" s="3" t="s">
        <v>1797</v>
      </c>
      <c r="R103" s="3" t="str">
        <f>IF(_xlfn.XOR(
AND(N103="M102ab",L103="Proyecto"),
AND(N103="M101a",L103="Preguntas con respuesta libre"),
AND(LEFT(N103,1)="M",N103&lt;&gt;"M102AB",N103&lt;&gt;"M101a",N103&lt;&gt;"M101ap",L103="Ejercitación"),
AND(LEFT(C103,15)="Mapa conceptual",L103="Exposición"),
AND(LEFT(N103,1)&lt;&gt;"M",LEFT(C103,15)&lt;&gt;"Mapa conceptual",L103="Exposición"),
AND(LEFT(C103,8)="Banco de",L103="Generador de actividades"),
AND(C103=L103)
),"OK","KO")</f>
        <v>OK</v>
      </c>
      <c r="S103" s="3" t="str">
        <f>IF(_xlfn.XOR(
AND(LEFT(N103,1)="M",M103="Actividad"),
AND(LEFT(N103,1)="F",M103="Interactivo"),
AND(N103="diaporama",M103="Secuencia de imágenes"),
OR(N103="video",M103="Animación",M103="Video"),
AND(C103=M103)
),"OK","KO")</f>
        <v>OK</v>
      </c>
      <c r="T103" s="3" t="str">
        <f>IF(
AND(L103="Evaluación",C103&lt;&gt;L103),"KO",
IF(AND(L103="Mapa conceptual",C103&lt;&gt;L103),"KO",
IF(AND(N103="M101ap",C103&lt;&gt;"Banco de actividades"),"KO",
"OK")))</f>
        <v>OK</v>
      </c>
      <c r="U103" s="3" t="str">
        <f>IF(
AND(LEFT(N103,1)="M",LEFT(M103,4)&lt;&gt;"Mapa",S103="OK",O103=""),
"KO","OK")</f>
        <v>OK</v>
      </c>
      <c r="V103" s="3" t="str">
        <f>IF(OR(
AND(L103="Evaluación",R103="OK",OR(N103="M4a",N103="M5a")),
AND(LEFT(C103,8)="Banco de",N103="M101ap"),
OR(LEFT(C103,8)&lt;&gt;"Banco de",L103&lt;&gt;"Evaluación")
),"OK","KO")</f>
        <v>OK</v>
      </c>
      <c r="W103" s="3" t="str">
        <f>IF(AND(LEFT(C103,8)="Banco de",K103=0),"OK",
IF(AND(LEFT(C103,8)&lt;&gt;"Banco de",K103&gt;0),"OK","KO"))</f>
        <v>OK</v>
      </c>
      <c r="X103" s="3" t="str">
        <f>IF(J103&lt;&gt;"","OK","KO")</f>
        <v>OK</v>
      </c>
      <c r="Y103" s="3" t="str">
        <f>IF(P103="Si","KO","OK")</f>
        <v>OK</v>
      </c>
      <c r="Z103" s="3" t="str">
        <f>CONCATENATE(
IF(R103&lt;&gt;"OK",CONCATENATE($R$1," / "),""),
IF(S103&lt;&gt;"OK",CONCATENATE($S$1," / "),""),
IF(T103&lt;&gt;"OK",CONCATENATE($T$1," / "),""),
IF(U103&lt;&gt;"OK",CONCATENATE($U$1," / "),""),
IF(V103&lt;&gt;"OK",CONCATENATE($V$1," / "),""),
IF(W103&lt;&gt;"OK",CONCATENATE($W$1," / "),""),
IF(X103&lt;&gt;"OK",CONCATENATE($X$1," / "),""),
IF(Y103&lt;&gt;"OK",$Y$1,"")
)</f>
        <v/>
      </c>
    </row>
    <row r="104" spans="1:26" x14ac:dyDescent="0.45">
      <c r="A104" s="3" t="s">
        <v>1763</v>
      </c>
      <c r="B104" s="3" t="s">
        <v>1764</v>
      </c>
      <c r="C104" s="3" t="s">
        <v>1798</v>
      </c>
      <c r="E104" s="3" t="s">
        <v>20</v>
      </c>
      <c r="H104" s="3" t="s">
        <v>21</v>
      </c>
      <c r="I104" s="3">
        <v>1354955</v>
      </c>
      <c r="J104" s="3" t="s">
        <v>1799</v>
      </c>
      <c r="K104" s="3">
        <v>60</v>
      </c>
      <c r="L104" s="3" t="s">
        <v>80</v>
      </c>
      <c r="M104" s="3" t="s">
        <v>35</v>
      </c>
      <c r="N104" s="3" t="s">
        <v>81</v>
      </c>
      <c r="O104" s="3" t="s">
        <v>85</v>
      </c>
      <c r="P104" s="3" t="s">
        <v>21</v>
      </c>
      <c r="Q104" s="3" t="s">
        <v>1800</v>
      </c>
      <c r="R104" s="3" t="str">
        <f>IF(_xlfn.XOR(
AND(N104="M102ab",L104="Proyecto"),
AND(N104="M101a",L104="Preguntas con respuesta libre"),
AND(LEFT(N104,1)="M",N104&lt;&gt;"M102AB",N104&lt;&gt;"M101a",N104&lt;&gt;"M101ap",L104="Ejercitación"),
AND(LEFT(C104,15)="Mapa conceptual",L104="Exposición"),
AND(LEFT(N104,1)&lt;&gt;"M",LEFT(C104,15)&lt;&gt;"Mapa conceptual",L104="Exposición"),
AND(LEFT(C104,8)="Banco de",L104="Generador de actividades"),
AND(C104=L104)
),"OK","KO")</f>
        <v>OK</v>
      </c>
      <c r="S104" s="3" t="str">
        <f>IF(_xlfn.XOR(
AND(LEFT(N104,1)="M",M104="Actividad"),
AND(LEFT(N104,1)="F",M104="Interactivo"),
AND(N104="diaporama",M104="Secuencia de imágenes"),
OR(N104="video",M104="Animación",M104="Video"),
AND(C104=M104)
),"OK","KO")</f>
        <v>OK</v>
      </c>
      <c r="T104" s="3" t="str">
        <f>IF(
AND(L104="Evaluación",C104&lt;&gt;L104),"KO",
IF(AND(L104="Mapa conceptual",C104&lt;&gt;L104),"KO",
IF(AND(N104="M101ap",C104&lt;&gt;"Banco de actividades"),"KO",
"OK")))</f>
        <v>OK</v>
      </c>
      <c r="U104" s="3" t="str">
        <f>IF(
AND(LEFT(N104,1)="M",LEFT(M104,4)&lt;&gt;"Mapa",S104="OK",O104=""),
"KO","OK")</f>
        <v>OK</v>
      </c>
      <c r="V104" s="3" t="str">
        <f>IF(OR(
AND(L104="Evaluación",R104="OK",OR(N104="M4a",N104="M5a")),
AND(LEFT(C104,8)="Banco de",N104="M101ap"),
OR(LEFT(C104,8)&lt;&gt;"Banco de",L104&lt;&gt;"Evaluación")
),"OK","KO")</f>
        <v>OK</v>
      </c>
      <c r="W104" s="3" t="str">
        <f>IF(AND(LEFT(C104,8)="Banco de",K104=0),"OK",
IF(AND(LEFT(C104,8)&lt;&gt;"Banco de",K104&gt;0),"OK","KO"))</f>
        <v>OK</v>
      </c>
      <c r="X104" s="3" t="str">
        <f>IF(J104&lt;&gt;"","OK","KO")</f>
        <v>OK</v>
      </c>
      <c r="Y104" s="3" t="str">
        <f>IF(P104="Si","KO","OK")</f>
        <v>OK</v>
      </c>
      <c r="Z104" s="3" t="str">
        <f>CONCATENATE(
IF(R104&lt;&gt;"OK",CONCATENATE($R$1," / "),""),
IF(S104&lt;&gt;"OK",CONCATENATE($S$1," / "),""),
IF(T104&lt;&gt;"OK",CONCATENATE($T$1," / "),""),
IF(U104&lt;&gt;"OK",CONCATENATE($U$1," / "),""),
IF(V104&lt;&gt;"OK",CONCATENATE($V$1," / "),""),
IF(W104&lt;&gt;"OK",CONCATENATE($W$1," / "),""),
IF(X104&lt;&gt;"OK",CONCATENATE($X$1," / "),""),
IF(Y104&lt;&gt;"OK",$Y$1,"")
)</f>
        <v/>
      </c>
    </row>
    <row r="105" spans="1:26" x14ac:dyDescent="0.45">
      <c r="A105" s="3" t="s">
        <v>1763</v>
      </c>
      <c r="B105" s="3" t="s">
        <v>1764</v>
      </c>
      <c r="C105" s="3" t="s">
        <v>1801</v>
      </c>
      <c r="E105" s="3" t="s">
        <v>20</v>
      </c>
      <c r="H105" s="3" t="s">
        <v>21</v>
      </c>
      <c r="I105" s="3">
        <v>1495237</v>
      </c>
      <c r="J105" s="3" t="s">
        <v>1802</v>
      </c>
      <c r="K105" s="3">
        <v>25</v>
      </c>
      <c r="L105" s="3" t="s">
        <v>23</v>
      </c>
      <c r="M105" s="3" t="s">
        <v>29</v>
      </c>
      <c r="N105" s="3" t="s">
        <v>235</v>
      </c>
      <c r="P105" s="3" t="s">
        <v>21</v>
      </c>
      <c r="Q105" s="3" t="s">
        <v>1803</v>
      </c>
      <c r="R105" s="3" t="str">
        <f>IF(_xlfn.XOR(
AND(N105="M102ab",L105="Proyecto"),
AND(N105="M101a",L105="Preguntas con respuesta libre"),
AND(LEFT(N105,1)="M",N105&lt;&gt;"M102AB",N105&lt;&gt;"M101a",N105&lt;&gt;"M101ap",L105="Ejercitación"),
AND(LEFT(C105,15)="Mapa conceptual",L105="Exposición"),
AND(LEFT(N105,1)&lt;&gt;"M",LEFT(C105,15)&lt;&gt;"Mapa conceptual",L105="Exposición"),
AND(LEFT(C105,8)="Banco de",L105="Generador de actividades"),
AND(C105=L105)
),"OK","KO")</f>
        <v>OK</v>
      </c>
      <c r="S105" s="3" t="str">
        <f>IF(_xlfn.XOR(
AND(LEFT(N105,1)="M",M105="Actividad"),
AND(LEFT(N105,1)="F",M105="Interactivo"),
AND(N105="diaporama",M105="Secuencia de imágenes"),
OR(N105="video",M105="Animación",M105="Video"),
AND(C105=M105)
),"OK","KO")</f>
        <v>OK</v>
      </c>
      <c r="T105" s="3" t="str">
        <f>IF(
AND(L105="Evaluación",C105&lt;&gt;L105),"KO",
IF(AND(L105="Mapa conceptual",C105&lt;&gt;L105),"KO",
IF(AND(N105="M101ap",C105&lt;&gt;"Banco de actividades"),"KO",
"OK")))</f>
        <v>OK</v>
      </c>
      <c r="U105" s="3" t="str">
        <f>IF(
AND(LEFT(N105,1)="M",LEFT(M105,4)&lt;&gt;"Mapa",S105="OK",O105=""),
"KO","OK")</f>
        <v>OK</v>
      </c>
      <c r="V105" s="3" t="str">
        <f>IF(OR(
AND(L105="Evaluación",R105="OK",OR(N105="M4a",N105="M5a")),
AND(LEFT(C105,8)="Banco de",N105="M101ap"),
OR(LEFT(C105,8)&lt;&gt;"Banco de",L105&lt;&gt;"Evaluación")
),"OK","KO")</f>
        <v>OK</v>
      </c>
      <c r="W105" s="3" t="str">
        <f>IF(AND(LEFT(C105,8)="Banco de",K105=0),"OK",
IF(AND(LEFT(C105,8)&lt;&gt;"Banco de",K105&gt;0),"OK","KO"))</f>
        <v>OK</v>
      </c>
      <c r="X105" s="3" t="str">
        <f>IF(J105&lt;&gt;"","OK","KO")</f>
        <v>OK</v>
      </c>
      <c r="Y105" s="3" t="str">
        <f>IF(P105="Si","KO","OK")</f>
        <v>OK</v>
      </c>
      <c r="Z105" s="3" t="str">
        <f>CONCATENATE(
IF(R105&lt;&gt;"OK",CONCATENATE($R$1," / "),""),
IF(S105&lt;&gt;"OK",CONCATENATE($S$1," / "),""),
IF(T105&lt;&gt;"OK",CONCATENATE($T$1," / "),""),
IF(U105&lt;&gt;"OK",CONCATENATE($U$1," / "),""),
IF(V105&lt;&gt;"OK",CONCATENATE($V$1," / "),""),
IF(W105&lt;&gt;"OK",CONCATENATE($W$1," / "),""),
IF(X105&lt;&gt;"OK",CONCATENATE($X$1," / "),""),
IF(Y105&lt;&gt;"OK",$Y$1,"")
)</f>
        <v/>
      </c>
    </row>
    <row r="106" spans="1:26" x14ac:dyDescent="0.45">
      <c r="A106" s="3" t="s">
        <v>1763</v>
      </c>
      <c r="B106" s="3" t="s">
        <v>1764</v>
      </c>
      <c r="C106" s="3" t="s">
        <v>1804</v>
      </c>
      <c r="E106" s="3" t="s">
        <v>20</v>
      </c>
      <c r="H106" s="3" t="s">
        <v>21</v>
      </c>
      <c r="I106" s="3">
        <v>737817</v>
      </c>
      <c r="J106" s="3" t="s">
        <v>1805</v>
      </c>
      <c r="K106" s="3">
        <v>15</v>
      </c>
      <c r="L106" s="3" t="s">
        <v>34</v>
      </c>
      <c r="M106" s="3" t="s">
        <v>35</v>
      </c>
      <c r="N106" s="3" t="s">
        <v>378</v>
      </c>
      <c r="O106" s="3" t="s">
        <v>85</v>
      </c>
      <c r="P106" s="3" t="s">
        <v>21</v>
      </c>
      <c r="Q106" s="3" t="s">
        <v>1806</v>
      </c>
      <c r="R106" s="3" t="str">
        <f>IF(_xlfn.XOR(
AND(N106="M102ab",L106="Proyecto"),
AND(N106="M101a",L106="Preguntas con respuesta libre"),
AND(LEFT(N106,1)="M",N106&lt;&gt;"M102AB",N106&lt;&gt;"M101a",N106&lt;&gt;"M101ap",L106="Ejercitación"),
AND(LEFT(C106,15)="Mapa conceptual",L106="Exposición"),
AND(LEFT(N106,1)&lt;&gt;"M",LEFT(C106,15)&lt;&gt;"Mapa conceptual",L106="Exposición"),
AND(LEFT(C106,8)="Banco de",L106="Generador de actividades"),
AND(C106=L106)
),"OK","KO")</f>
        <v>OK</v>
      </c>
      <c r="S106" s="3" t="str">
        <f>IF(_xlfn.XOR(
AND(LEFT(N106,1)="M",M106="Actividad"),
AND(LEFT(N106,1)="F",M106="Interactivo"),
AND(N106="diaporama",M106="Secuencia de imágenes"),
OR(N106="video",M106="Animación",M106="Video"),
AND(C106=M106)
),"OK","KO")</f>
        <v>OK</v>
      </c>
      <c r="T106" s="3" t="str">
        <f>IF(
AND(L106="Evaluación",C106&lt;&gt;L106),"KO",
IF(AND(L106="Mapa conceptual",C106&lt;&gt;L106),"KO",
IF(AND(N106="M101ap",C106&lt;&gt;"Banco de actividades"),"KO",
"OK")))</f>
        <v>OK</v>
      </c>
      <c r="U106" s="3" t="str">
        <f>IF(
AND(LEFT(N106,1)="M",LEFT(M106,4)&lt;&gt;"Mapa",S106="OK",O106=""),
"KO","OK")</f>
        <v>OK</v>
      </c>
      <c r="V106" s="3" t="str">
        <f>IF(OR(
AND(L106="Evaluación",R106="OK",OR(N106="M4a",N106="M5a")),
AND(LEFT(C106,8)="Banco de",N106="M101ap"),
OR(LEFT(C106,8)&lt;&gt;"Banco de",L106&lt;&gt;"Evaluación")
),"OK","KO")</f>
        <v>OK</v>
      </c>
      <c r="W106" s="3" t="str">
        <f>IF(AND(LEFT(C106,8)="Banco de",K106=0),"OK",
IF(AND(LEFT(C106,8)&lt;&gt;"Banco de",K106&gt;0),"OK","KO"))</f>
        <v>OK</v>
      </c>
      <c r="X106" s="3" t="str">
        <f>IF(J106&lt;&gt;"","OK","KO")</f>
        <v>OK</v>
      </c>
      <c r="Y106" s="3" t="str">
        <f>IF(P106="Si","KO","OK")</f>
        <v>OK</v>
      </c>
      <c r="Z106" s="3" t="str">
        <f>CONCATENATE(
IF(R106&lt;&gt;"OK",CONCATENATE($R$1," / "),""),
IF(S106&lt;&gt;"OK",CONCATENATE($S$1," / "),""),
IF(T106&lt;&gt;"OK",CONCATENATE($T$1," / "),""),
IF(U106&lt;&gt;"OK",CONCATENATE($U$1," / "),""),
IF(V106&lt;&gt;"OK",CONCATENATE($V$1," / "),""),
IF(W106&lt;&gt;"OK",CONCATENATE($W$1," / "),""),
IF(X106&lt;&gt;"OK",CONCATENATE($X$1," / "),""),
IF(Y106&lt;&gt;"OK",$Y$1,"")
)</f>
        <v/>
      </c>
    </row>
    <row r="107" spans="1:26" x14ac:dyDescent="0.45">
      <c r="A107" s="3" t="s">
        <v>1763</v>
      </c>
      <c r="B107" s="3" t="s">
        <v>1764</v>
      </c>
      <c r="C107" s="3" t="s">
        <v>1807</v>
      </c>
      <c r="E107" s="3" t="s">
        <v>20</v>
      </c>
      <c r="H107" s="3" t="s">
        <v>21</v>
      </c>
      <c r="I107" s="3">
        <v>709099</v>
      </c>
      <c r="J107" s="3" t="s">
        <v>1808</v>
      </c>
      <c r="K107" s="3">
        <v>15</v>
      </c>
      <c r="L107" s="3" t="s">
        <v>34</v>
      </c>
      <c r="M107" s="3" t="s">
        <v>35</v>
      </c>
      <c r="N107" s="3" t="s">
        <v>777</v>
      </c>
      <c r="O107" s="3" t="s">
        <v>85</v>
      </c>
      <c r="P107" s="3" t="s">
        <v>21</v>
      </c>
      <c r="Q107" s="3" t="s">
        <v>1809</v>
      </c>
      <c r="R107" s="3" t="str">
        <f>IF(_xlfn.XOR(
AND(N107="M102ab",L107="Proyecto"),
AND(N107="M101a",L107="Preguntas con respuesta libre"),
AND(LEFT(N107,1)="M",N107&lt;&gt;"M102AB",N107&lt;&gt;"M101a",N107&lt;&gt;"M101ap",L107="Ejercitación"),
AND(LEFT(C107,15)="Mapa conceptual",L107="Exposición"),
AND(LEFT(N107,1)&lt;&gt;"M",LEFT(C107,15)&lt;&gt;"Mapa conceptual",L107="Exposición"),
AND(LEFT(C107,8)="Banco de",L107="Generador de actividades"),
AND(C107=L107)
),"OK","KO")</f>
        <v>OK</v>
      </c>
      <c r="S107" s="3" t="str">
        <f>IF(_xlfn.XOR(
AND(LEFT(N107,1)="M",M107="Actividad"),
AND(LEFT(N107,1)="F",M107="Interactivo"),
AND(N107="diaporama",M107="Secuencia de imágenes"),
OR(N107="video",M107="Animación",M107="Video"),
AND(C107=M107)
),"OK","KO")</f>
        <v>OK</v>
      </c>
      <c r="T107" s="3" t="str">
        <f>IF(
AND(L107="Evaluación",C107&lt;&gt;L107),"KO",
IF(AND(L107="Mapa conceptual",C107&lt;&gt;L107),"KO",
IF(AND(N107="M101ap",C107&lt;&gt;"Banco de actividades"),"KO",
"OK")))</f>
        <v>OK</v>
      </c>
      <c r="U107" s="3" t="str">
        <f>IF(
AND(LEFT(N107,1)="M",LEFT(M107,4)&lt;&gt;"Mapa",S107="OK",O107=""),
"KO","OK")</f>
        <v>OK</v>
      </c>
      <c r="V107" s="3" t="str">
        <f>IF(OR(
AND(L107="Evaluación",R107="OK",OR(N107="M4a",N107="M5a")),
AND(LEFT(C107,8)="Banco de",N107="M101ap"),
OR(LEFT(C107,8)&lt;&gt;"Banco de",L107&lt;&gt;"Evaluación")
),"OK","KO")</f>
        <v>OK</v>
      </c>
      <c r="W107" s="3" t="str">
        <f>IF(AND(LEFT(C107,8)="Banco de",K107=0),"OK",
IF(AND(LEFT(C107,8)&lt;&gt;"Banco de",K107&gt;0),"OK","KO"))</f>
        <v>OK</v>
      </c>
      <c r="X107" s="3" t="str">
        <f>IF(J107&lt;&gt;"","OK","KO")</f>
        <v>OK</v>
      </c>
      <c r="Y107" s="3" t="str">
        <f>IF(P107="Si","KO","OK")</f>
        <v>OK</v>
      </c>
      <c r="Z107" s="3" t="str">
        <f>CONCATENATE(
IF(R107&lt;&gt;"OK",CONCATENATE($R$1," / "),""),
IF(S107&lt;&gt;"OK",CONCATENATE($S$1," / "),""),
IF(T107&lt;&gt;"OK",CONCATENATE($T$1," / "),""),
IF(U107&lt;&gt;"OK",CONCATENATE($U$1," / "),""),
IF(V107&lt;&gt;"OK",CONCATENATE($V$1," / "),""),
IF(W107&lt;&gt;"OK",CONCATENATE($W$1," / "),""),
IF(X107&lt;&gt;"OK",CONCATENATE($X$1," / "),""),
IF(Y107&lt;&gt;"OK",$Y$1,"")
)</f>
        <v/>
      </c>
    </row>
    <row r="108" spans="1:26" x14ac:dyDescent="0.45">
      <c r="A108" s="3" t="s">
        <v>1763</v>
      </c>
      <c r="B108" s="3" t="s">
        <v>1764</v>
      </c>
      <c r="C108" s="3" t="s">
        <v>1810</v>
      </c>
      <c r="E108" s="3" t="s">
        <v>20</v>
      </c>
      <c r="H108" s="3" t="s">
        <v>21</v>
      </c>
      <c r="I108" s="3">
        <v>703340</v>
      </c>
      <c r="J108" s="3" t="s">
        <v>1811</v>
      </c>
      <c r="K108" s="3">
        <v>10</v>
      </c>
      <c r="L108" s="3" t="s">
        <v>34</v>
      </c>
      <c r="M108" s="3" t="s">
        <v>35</v>
      </c>
      <c r="N108" s="3" t="s">
        <v>101</v>
      </c>
      <c r="O108" s="3" t="s">
        <v>85</v>
      </c>
      <c r="P108" s="3" t="s">
        <v>21</v>
      </c>
      <c r="Q108" s="3" t="s">
        <v>1812</v>
      </c>
      <c r="R108" s="3" t="str">
        <f>IF(_xlfn.XOR(
AND(N108="M102ab",L108="Proyecto"),
AND(N108="M101a",L108="Preguntas con respuesta libre"),
AND(LEFT(N108,1)="M",N108&lt;&gt;"M102AB",N108&lt;&gt;"M101a",N108&lt;&gt;"M101ap",L108="Ejercitación"),
AND(LEFT(C108,15)="Mapa conceptual",L108="Exposición"),
AND(LEFT(N108,1)&lt;&gt;"M",LEFT(C108,15)&lt;&gt;"Mapa conceptual",L108="Exposición"),
AND(LEFT(C108,8)="Banco de",L108="Generador de actividades"),
AND(C108=L108)
),"OK","KO")</f>
        <v>OK</v>
      </c>
      <c r="S108" s="3" t="str">
        <f>IF(_xlfn.XOR(
AND(LEFT(N108,1)="M",M108="Actividad"),
AND(LEFT(N108,1)="F",M108="Interactivo"),
AND(N108="diaporama",M108="Secuencia de imágenes"),
OR(N108="video",M108="Animación",M108="Video"),
AND(C108=M108)
),"OK","KO")</f>
        <v>OK</v>
      </c>
      <c r="T108" s="3" t="str">
        <f>IF(
AND(L108="Evaluación",C108&lt;&gt;L108),"KO",
IF(AND(L108="Mapa conceptual",C108&lt;&gt;L108),"KO",
IF(AND(N108="M101ap",C108&lt;&gt;"Banco de actividades"),"KO",
"OK")))</f>
        <v>OK</v>
      </c>
      <c r="U108" s="3" t="str">
        <f>IF(
AND(LEFT(N108,1)="M",LEFT(M108,4)&lt;&gt;"Mapa",S108="OK",O108=""),
"KO","OK")</f>
        <v>OK</v>
      </c>
      <c r="V108" s="3" t="str">
        <f>IF(OR(
AND(L108="Evaluación",R108="OK",OR(N108="M4a",N108="M5a")),
AND(LEFT(C108,8)="Banco de",N108="M101ap"),
OR(LEFT(C108,8)&lt;&gt;"Banco de",L108&lt;&gt;"Evaluación")
),"OK","KO")</f>
        <v>OK</v>
      </c>
      <c r="W108" s="3" t="str">
        <f>IF(AND(LEFT(C108,8)="Banco de",K108=0),"OK",
IF(AND(LEFT(C108,8)&lt;&gt;"Banco de",K108&gt;0),"OK","KO"))</f>
        <v>OK</v>
      </c>
      <c r="X108" s="3" t="str">
        <f>IF(J108&lt;&gt;"","OK","KO")</f>
        <v>OK</v>
      </c>
      <c r="Y108" s="3" t="str">
        <f>IF(P108="Si","KO","OK")</f>
        <v>OK</v>
      </c>
      <c r="Z108" s="3" t="str">
        <f>CONCATENATE(
IF(R108&lt;&gt;"OK",CONCATENATE($R$1," / "),""),
IF(S108&lt;&gt;"OK",CONCATENATE($S$1," / "),""),
IF(T108&lt;&gt;"OK",CONCATENATE($T$1," / "),""),
IF(U108&lt;&gt;"OK",CONCATENATE($U$1," / "),""),
IF(V108&lt;&gt;"OK",CONCATENATE($V$1," / "),""),
IF(W108&lt;&gt;"OK",CONCATENATE($W$1," / "),""),
IF(X108&lt;&gt;"OK",CONCATENATE($X$1," / "),""),
IF(Y108&lt;&gt;"OK",$Y$1,"")
)</f>
        <v/>
      </c>
    </row>
    <row r="109" spans="1:26" x14ac:dyDescent="0.45">
      <c r="A109" s="3" t="s">
        <v>1763</v>
      </c>
      <c r="B109" s="3" t="s">
        <v>1764</v>
      </c>
      <c r="C109" s="3" t="s">
        <v>1813</v>
      </c>
      <c r="E109" s="3" t="s">
        <v>20</v>
      </c>
      <c r="H109" s="3" t="s">
        <v>21</v>
      </c>
      <c r="I109" s="3">
        <v>711197</v>
      </c>
      <c r="J109" s="3" t="s">
        <v>1814</v>
      </c>
      <c r="K109" s="3">
        <v>10</v>
      </c>
      <c r="L109" s="3" t="s">
        <v>34</v>
      </c>
      <c r="M109" s="3" t="s">
        <v>35</v>
      </c>
      <c r="N109" s="3" t="s">
        <v>114</v>
      </c>
      <c r="O109" s="3" t="s">
        <v>85</v>
      </c>
      <c r="P109" s="3" t="s">
        <v>21</v>
      </c>
      <c r="Q109" s="3" t="s">
        <v>1815</v>
      </c>
      <c r="R109" s="3" t="str">
        <f>IF(_xlfn.XOR(
AND(N109="M102ab",L109="Proyecto"),
AND(N109="M101a",L109="Preguntas con respuesta libre"),
AND(LEFT(N109,1)="M",N109&lt;&gt;"M102AB",N109&lt;&gt;"M101a",N109&lt;&gt;"M101ap",L109="Ejercitación"),
AND(LEFT(C109,15)="Mapa conceptual",L109="Exposición"),
AND(LEFT(N109,1)&lt;&gt;"M",LEFT(C109,15)&lt;&gt;"Mapa conceptual",L109="Exposición"),
AND(LEFT(C109,8)="Banco de",L109="Generador de actividades"),
AND(C109=L109)
),"OK","KO")</f>
        <v>OK</v>
      </c>
      <c r="S109" s="3" t="str">
        <f>IF(_xlfn.XOR(
AND(LEFT(N109,1)="M",M109="Actividad"),
AND(LEFT(N109,1)="F",M109="Interactivo"),
AND(N109="diaporama",M109="Secuencia de imágenes"),
OR(N109="video",M109="Animación",M109="Video"),
AND(C109=M109)
),"OK","KO")</f>
        <v>OK</v>
      </c>
      <c r="T109" s="3" t="str">
        <f>IF(
AND(L109="Evaluación",C109&lt;&gt;L109),"KO",
IF(AND(L109="Mapa conceptual",C109&lt;&gt;L109),"KO",
IF(AND(N109="M101ap",C109&lt;&gt;"Banco de actividades"),"KO",
"OK")))</f>
        <v>OK</v>
      </c>
      <c r="U109" s="3" t="str">
        <f>IF(
AND(LEFT(N109,1)="M",LEFT(M109,4)&lt;&gt;"Mapa",S109="OK",O109=""),
"KO","OK")</f>
        <v>OK</v>
      </c>
      <c r="V109" s="3" t="str">
        <f>IF(OR(
AND(L109="Evaluación",R109="OK",OR(N109="M4a",N109="M5a")),
AND(LEFT(C109,8)="Banco de",N109="M101ap"),
OR(LEFT(C109,8)&lt;&gt;"Banco de",L109&lt;&gt;"Evaluación")
),"OK","KO")</f>
        <v>OK</v>
      </c>
      <c r="W109" s="3" t="str">
        <f>IF(AND(LEFT(C109,8)="Banco de",K109=0),"OK",
IF(AND(LEFT(C109,8)&lt;&gt;"Banco de",K109&gt;0),"OK","KO"))</f>
        <v>OK</v>
      </c>
      <c r="X109" s="3" t="str">
        <f>IF(J109&lt;&gt;"","OK","KO")</f>
        <v>OK</v>
      </c>
      <c r="Y109" s="3" t="str">
        <f>IF(P109="Si","KO","OK")</f>
        <v>OK</v>
      </c>
      <c r="Z109" s="3" t="str">
        <f>CONCATENATE(
IF(R109&lt;&gt;"OK",CONCATENATE($R$1," / "),""),
IF(S109&lt;&gt;"OK",CONCATENATE($S$1," / "),""),
IF(T109&lt;&gt;"OK",CONCATENATE($T$1," / "),""),
IF(U109&lt;&gt;"OK",CONCATENATE($U$1," / "),""),
IF(V109&lt;&gt;"OK",CONCATENATE($V$1," / "),""),
IF(W109&lt;&gt;"OK",CONCATENATE($W$1," / "),""),
IF(X109&lt;&gt;"OK",CONCATENATE($X$1," / "),""),
IF(Y109&lt;&gt;"OK",$Y$1,"")
)</f>
        <v/>
      </c>
    </row>
    <row r="110" spans="1:26" x14ac:dyDescent="0.45">
      <c r="A110" s="3" t="s">
        <v>1763</v>
      </c>
      <c r="B110" s="3" t="s">
        <v>1764</v>
      </c>
      <c r="C110" s="3" t="s">
        <v>1816</v>
      </c>
      <c r="E110" s="3" t="s">
        <v>20</v>
      </c>
      <c r="H110" s="3" t="s">
        <v>21</v>
      </c>
      <c r="I110" s="3">
        <v>706788</v>
      </c>
      <c r="J110" s="3" t="s">
        <v>1817</v>
      </c>
      <c r="K110" s="3">
        <v>10</v>
      </c>
      <c r="L110" s="3" t="s">
        <v>34</v>
      </c>
      <c r="M110" s="3" t="s">
        <v>35</v>
      </c>
      <c r="N110" s="3" t="s">
        <v>62</v>
      </c>
      <c r="O110" s="3" t="s">
        <v>85</v>
      </c>
      <c r="P110" s="3" t="s">
        <v>21</v>
      </c>
      <c r="Q110" s="3" t="s">
        <v>1818</v>
      </c>
      <c r="R110" s="3" t="str">
        <f>IF(_xlfn.XOR(
AND(N110="M102ab",L110="Proyecto"),
AND(N110="M101a",L110="Preguntas con respuesta libre"),
AND(LEFT(N110,1)="M",N110&lt;&gt;"M102AB",N110&lt;&gt;"M101a",N110&lt;&gt;"M101ap",L110="Ejercitación"),
AND(LEFT(C110,15)="Mapa conceptual",L110="Exposición"),
AND(LEFT(N110,1)&lt;&gt;"M",LEFT(C110,15)&lt;&gt;"Mapa conceptual",L110="Exposición"),
AND(LEFT(C110,8)="Banco de",L110="Generador de actividades"),
AND(C110=L110)
),"OK","KO")</f>
        <v>OK</v>
      </c>
      <c r="S110" s="3" t="str">
        <f>IF(_xlfn.XOR(
AND(LEFT(N110,1)="M",M110="Actividad"),
AND(LEFT(N110,1)="F",M110="Interactivo"),
AND(N110="diaporama",M110="Secuencia de imágenes"),
OR(N110="video",M110="Animación",M110="Video"),
AND(C110=M110)
),"OK","KO")</f>
        <v>OK</v>
      </c>
      <c r="T110" s="3" t="str">
        <f>IF(
AND(L110="Evaluación",C110&lt;&gt;L110),"KO",
IF(AND(L110="Mapa conceptual",C110&lt;&gt;L110),"KO",
IF(AND(N110="M101ap",C110&lt;&gt;"Banco de actividades"),"KO",
"OK")))</f>
        <v>OK</v>
      </c>
      <c r="U110" s="3" t="str">
        <f>IF(
AND(LEFT(N110,1)="M",LEFT(M110,4)&lt;&gt;"Mapa",S110="OK",O110=""),
"KO","OK")</f>
        <v>OK</v>
      </c>
      <c r="V110" s="3" t="str">
        <f>IF(OR(
AND(L110="Evaluación",R110="OK",OR(N110="M4a",N110="M5a")),
AND(LEFT(C110,8)="Banco de",N110="M101ap"),
OR(LEFT(C110,8)&lt;&gt;"Banco de",L110&lt;&gt;"Evaluación")
),"OK","KO")</f>
        <v>OK</v>
      </c>
      <c r="W110" s="3" t="str">
        <f>IF(AND(LEFT(C110,8)="Banco de",K110=0),"OK",
IF(AND(LEFT(C110,8)&lt;&gt;"Banco de",K110&gt;0),"OK","KO"))</f>
        <v>OK</v>
      </c>
      <c r="X110" s="3" t="str">
        <f>IF(J110&lt;&gt;"","OK","KO")</f>
        <v>OK</v>
      </c>
      <c r="Y110" s="3" t="str">
        <f>IF(P110="Si","KO","OK")</f>
        <v>OK</v>
      </c>
      <c r="Z110" s="3" t="str">
        <f>CONCATENATE(
IF(R110&lt;&gt;"OK",CONCATENATE($R$1," / "),""),
IF(S110&lt;&gt;"OK",CONCATENATE($S$1," / "),""),
IF(T110&lt;&gt;"OK",CONCATENATE($T$1," / "),""),
IF(U110&lt;&gt;"OK",CONCATENATE($U$1," / "),""),
IF(V110&lt;&gt;"OK",CONCATENATE($V$1," / "),""),
IF(W110&lt;&gt;"OK",CONCATENATE($W$1," / "),""),
IF(X110&lt;&gt;"OK",CONCATENATE($X$1," / "),""),
IF(Y110&lt;&gt;"OK",$Y$1,"")
)</f>
        <v/>
      </c>
    </row>
    <row r="111" spans="1:26" x14ac:dyDescent="0.45">
      <c r="A111" s="3" t="s">
        <v>1763</v>
      </c>
      <c r="B111" s="3" t="s">
        <v>1764</v>
      </c>
      <c r="C111" s="3" t="s">
        <v>1819</v>
      </c>
      <c r="E111" s="3" t="s">
        <v>20</v>
      </c>
      <c r="H111" s="3" t="s">
        <v>21</v>
      </c>
      <c r="I111" s="3">
        <v>1354787</v>
      </c>
      <c r="J111" s="3" t="s">
        <v>1820</v>
      </c>
      <c r="K111" s="3">
        <v>60</v>
      </c>
      <c r="L111" s="3" t="s">
        <v>80</v>
      </c>
      <c r="M111" s="3" t="s">
        <v>35</v>
      </c>
      <c r="N111" s="3" t="s">
        <v>81</v>
      </c>
      <c r="O111" s="3" t="s">
        <v>85</v>
      </c>
      <c r="P111" s="3" t="s">
        <v>21</v>
      </c>
      <c r="Q111" s="3" t="s">
        <v>1821</v>
      </c>
      <c r="R111" s="3" t="str">
        <f>IF(_xlfn.XOR(
AND(N111="M102ab",L111="Proyecto"),
AND(N111="M101a",L111="Preguntas con respuesta libre"),
AND(LEFT(N111,1)="M",N111&lt;&gt;"M102AB",N111&lt;&gt;"M101a",N111&lt;&gt;"M101ap",L111="Ejercitación"),
AND(LEFT(C111,15)="Mapa conceptual",L111="Exposición"),
AND(LEFT(N111,1)&lt;&gt;"M",LEFT(C111,15)&lt;&gt;"Mapa conceptual",L111="Exposición"),
AND(LEFT(C111,8)="Banco de",L111="Generador de actividades"),
AND(C111=L111)
),"OK","KO")</f>
        <v>OK</v>
      </c>
      <c r="S111" s="3" t="str">
        <f>IF(_xlfn.XOR(
AND(LEFT(N111,1)="M",M111="Actividad"),
AND(LEFT(N111,1)="F",M111="Interactivo"),
AND(N111="diaporama",M111="Secuencia de imágenes"),
OR(N111="video",M111="Animación",M111="Video"),
AND(C111=M111)
),"OK","KO")</f>
        <v>OK</v>
      </c>
      <c r="T111" s="3" t="str">
        <f>IF(
AND(L111="Evaluación",C111&lt;&gt;L111),"KO",
IF(AND(L111="Mapa conceptual",C111&lt;&gt;L111),"KO",
IF(AND(N111="M101ap",C111&lt;&gt;"Banco de actividades"),"KO",
"OK")))</f>
        <v>OK</v>
      </c>
      <c r="U111" s="3" t="str">
        <f>IF(
AND(LEFT(N111,1)="M",LEFT(M111,4)&lt;&gt;"Mapa",S111="OK",O111=""),
"KO","OK")</f>
        <v>OK</v>
      </c>
      <c r="V111" s="3" t="str">
        <f>IF(OR(
AND(L111="Evaluación",R111="OK",OR(N111="M4a",N111="M5a")),
AND(LEFT(C111,8)="Banco de",N111="M101ap"),
OR(LEFT(C111,8)&lt;&gt;"Banco de",L111&lt;&gt;"Evaluación")
),"OK","KO")</f>
        <v>OK</v>
      </c>
      <c r="W111" s="3" t="str">
        <f>IF(AND(LEFT(C111,8)="Banco de",K111=0),"OK",
IF(AND(LEFT(C111,8)&lt;&gt;"Banco de",K111&gt;0),"OK","KO"))</f>
        <v>OK</v>
      </c>
      <c r="X111" s="3" t="str">
        <f>IF(J111&lt;&gt;"","OK","KO")</f>
        <v>OK</v>
      </c>
      <c r="Y111" s="3" t="str">
        <f>IF(P111="Si","KO","OK")</f>
        <v>OK</v>
      </c>
      <c r="Z111" s="3" t="str">
        <f>CONCATENATE(
IF(R111&lt;&gt;"OK",CONCATENATE($R$1," / "),""),
IF(S111&lt;&gt;"OK",CONCATENATE($S$1," / "),""),
IF(T111&lt;&gt;"OK",CONCATENATE($T$1," / "),""),
IF(U111&lt;&gt;"OK",CONCATENATE($U$1," / "),""),
IF(V111&lt;&gt;"OK",CONCATENATE($V$1," / "),""),
IF(W111&lt;&gt;"OK",CONCATENATE($W$1," / "),""),
IF(X111&lt;&gt;"OK",CONCATENATE($X$1," / "),""),
IF(Y111&lt;&gt;"OK",$Y$1,"")
)</f>
        <v/>
      </c>
    </row>
    <row r="112" spans="1:26" x14ac:dyDescent="0.45">
      <c r="A112" s="3" t="s">
        <v>1763</v>
      </c>
      <c r="B112" s="3" t="s">
        <v>1764</v>
      </c>
      <c r="C112" s="3" t="s">
        <v>1822</v>
      </c>
      <c r="E112" s="3" t="s">
        <v>20</v>
      </c>
      <c r="G112" s="3" t="s">
        <v>1823</v>
      </c>
      <c r="H112" s="3" t="s">
        <v>21</v>
      </c>
      <c r="I112" s="3">
        <v>19267</v>
      </c>
      <c r="J112" s="3" t="s">
        <v>1824</v>
      </c>
      <c r="K112" s="3">
        <v>20</v>
      </c>
      <c r="L112" s="3" t="s">
        <v>23</v>
      </c>
      <c r="M112" s="3" t="s">
        <v>90</v>
      </c>
      <c r="N112" s="3" t="s">
        <v>91</v>
      </c>
      <c r="P112" s="3" t="s">
        <v>21</v>
      </c>
      <c r="Q112" s="3" t="s">
        <v>1825</v>
      </c>
      <c r="R112" s="3" t="str">
        <f>IF(_xlfn.XOR(
AND(N112="M102ab",L112="Proyecto"),
AND(N112="M101a",L112="Preguntas con respuesta libre"),
AND(LEFT(N112,1)="M",N112&lt;&gt;"M102AB",N112&lt;&gt;"M101a",N112&lt;&gt;"M101ap",L112="Ejercitación"),
AND(LEFT(C112,15)="Mapa conceptual",L112="Exposición"),
AND(LEFT(N112,1)&lt;&gt;"M",LEFT(C112,15)&lt;&gt;"Mapa conceptual",L112="Exposición"),
AND(LEFT(C112,8)="Banco de",L112="Generador de actividades"),
AND(C112=L112)
),"OK","KO")</f>
        <v>OK</v>
      </c>
      <c r="S112" s="3" t="str">
        <f>IF(_xlfn.XOR(
AND(LEFT(N112,1)="M",M112="Actividad"),
AND(LEFT(N112,1)="F",M112="Interactivo"),
AND(N112="diaporama",M112="Secuencia de imágenes"),
OR(N112="video",M112="Animación",M112="Video"),
AND(C112=M112)
),"OK","KO")</f>
        <v>OK</v>
      </c>
      <c r="T112" s="3" t="str">
        <f>IF(
AND(L112="Evaluación",C112&lt;&gt;L112),"KO",
IF(AND(L112="Mapa conceptual",C112&lt;&gt;L112),"KO",
IF(AND(N112="M101ap",C112&lt;&gt;"Banco de actividades"),"KO",
"OK")))</f>
        <v>OK</v>
      </c>
      <c r="U112" s="3" t="str">
        <f>IF(
AND(LEFT(N112,1)="M",LEFT(M112,4)&lt;&gt;"Mapa",S112="OK",O112=""),
"KO","OK")</f>
        <v>OK</v>
      </c>
      <c r="V112" s="3" t="str">
        <f>IF(OR(
AND(L112="Evaluación",R112="OK",OR(N112="M4a",N112="M5a")),
AND(LEFT(C112,8)="Banco de",N112="M101ap"),
OR(LEFT(C112,8)&lt;&gt;"Banco de",L112&lt;&gt;"Evaluación")
),"OK","KO")</f>
        <v>OK</v>
      </c>
      <c r="W112" s="3" t="str">
        <f>IF(AND(LEFT(C112,8)="Banco de",K112=0),"OK",
IF(AND(LEFT(C112,8)&lt;&gt;"Banco de",K112&gt;0),"OK","KO"))</f>
        <v>OK</v>
      </c>
      <c r="X112" s="3" t="str">
        <f>IF(J112&lt;&gt;"","OK","KO")</f>
        <v>OK</v>
      </c>
      <c r="Y112" s="3" t="str">
        <f>IF(P112="Si","KO","OK")</f>
        <v>OK</v>
      </c>
      <c r="Z112" s="3" t="str">
        <f>CONCATENATE(
IF(R112&lt;&gt;"OK",CONCATENATE($R$1," / "),""),
IF(S112&lt;&gt;"OK",CONCATENATE($S$1," / "),""),
IF(T112&lt;&gt;"OK",CONCATENATE($T$1," / "),""),
IF(U112&lt;&gt;"OK",CONCATENATE($U$1," / "),""),
IF(V112&lt;&gt;"OK",CONCATENATE($V$1," / "),""),
IF(W112&lt;&gt;"OK",CONCATENATE($W$1," / "),""),
IF(X112&lt;&gt;"OK",CONCATENATE($X$1," / "),""),
IF(Y112&lt;&gt;"OK",$Y$1,"")
)</f>
        <v/>
      </c>
    </row>
    <row r="113" spans="1:26" x14ac:dyDescent="0.45">
      <c r="A113" s="3" t="s">
        <v>1763</v>
      </c>
      <c r="B113" s="3" t="s">
        <v>1764</v>
      </c>
      <c r="C113" s="3" t="s">
        <v>1826</v>
      </c>
      <c r="E113" s="3" t="s">
        <v>20</v>
      </c>
      <c r="H113" s="3" t="s">
        <v>21</v>
      </c>
      <c r="I113" s="3">
        <v>1171328</v>
      </c>
      <c r="J113" s="3" t="s">
        <v>1827</v>
      </c>
      <c r="K113" s="3">
        <v>10</v>
      </c>
      <c r="L113" s="3" t="s">
        <v>34</v>
      </c>
      <c r="M113" s="3" t="s">
        <v>35</v>
      </c>
      <c r="N113" s="3" t="s">
        <v>45</v>
      </c>
      <c r="O113" s="3" t="s">
        <v>37</v>
      </c>
      <c r="P113" s="3" t="s">
        <v>21</v>
      </c>
      <c r="Q113" s="3" t="s">
        <v>1828</v>
      </c>
      <c r="R113" s="3" t="str">
        <f>IF(_xlfn.XOR(
AND(N113="M102ab",L113="Proyecto"),
AND(N113="M101a",L113="Preguntas con respuesta libre"),
AND(LEFT(N113,1)="M",N113&lt;&gt;"M102AB",N113&lt;&gt;"M101a",N113&lt;&gt;"M101ap",L113="Ejercitación"),
AND(LEFT(C113,15)="Mapa conceptual",L113="Exposición"),
AND(LEFT(N113,1)&lt;&gt;"M",LEFT(C113,15)&lt;&gt;"Mapa conceptual",L113="Exposición"),
AND(LEFT(C113,8)="Banco de",L113="Generador de actividades"),
AND(C113=L113)
),"OK","KO")</f>
        <v>OK</v>
      </c>
      <c r="S113" s="3" t="str">
        <f>IF(_xlfn.XOR(
AND(LEFT(N113,1)="M",M113="Actividad"),
AND(LEFT(N113,1)="F",M113="Interactivo"),
AND(N113="diaporama",M113="Secuencia de imágenes"),
OR(N113="video",M113="Animación",M113="Video"),
AND(C113=M113)
),"OK","KO")</f>
        <v>OK</v>
      </c>
      <c r="T113" s="3" t="str">
        <f>IF(
AND(L113="Evaluación",C113&lt;&gt;L113),"KO",
IF(AND(L113="Mapa conceptual",C113&lt;&gt;L113),"KO",
IF(AND(N113="M101ap",C113&lt;&gt;"Banco de actividades"),"KO",
"OK")))</f>
        <v>OK</v>
      </c>
      <c r="U113" s="3" t="str">
        <f>IF(
AND(LEFT(N113,1)="M",LEFT(M113,4)&lt;&gt;"Mapa",S113="OK",O113=""),
"KO","OK")</f>
        <v>OK</v>
      </c>
      <c r="V113" s="3" t="str">
        <f>IF(OR(
AND(L113="Evaluación",R113="OK",OR(N113="M4a",N113="M5a")),
AND(LEFT(C113,8)="Banco de",N113="M101ap"),
OR(LEFT(C113,8)&lt;&gt;"Banco de",L113&lt;&gt;"Evaluación")
),"OK","KO")</f>
        <v>OK</v>
      </c>
      <c r="W113" s="3" t="str">
        <f>IF(AND(LEFT(C113,8)="Banco de",K113=0),"OK",
IF(AND(LEFT(C113,8)&lt;&gt;"Banco de",K113&gt;0),"OK","KO"))</f>
        <v>OK</v>
      </c>
      <c r="X113" s="3" t="str">
        <f>IF(J113&lt;&gt;"","OK","KO")</f>
        <v>OK</v>
      </c>
      <c r="Y113" s="3" t="str">
        <f>IF(P113="Si","KO","OK")</f>
        <v>OK</v>
      </c>
      <c r="Z113" s="3" t="str">
        <f>CONCATENATE(
IF(R113&lt;&gt;"OK",CONCATENATE($R$1," / "),""),
IF(S113&lt;&gt;"OK",CONCATENATE($S$1," / "),""),
IF(T113&lt;&gt;"OK",CONCATENATE($T$1," / "),""),
IF(U113&lt;&gt;"OK",CONCATENATE($U$1," / "),""),
IF(V113&lt;&gt;"OK",CONCATENATE($V$1," / "),""),
IF(W113&lt;&gt;"OK",CONCATENATE($W$1," / "),""),
IF(X113&lt;&gt;"OK",CONCATENATE($X$1," / "),""),
IF(Y113&lt;&gt;"OK",$Y$1,"")
)</f>
        <v/>
      </c>
    </row>
    <row r="114" spans="1:26" x14ac:dyDescent="0.45">
      <c r="A114" s="3" t="s">
        <v>1763</v>
      </c>
      <c r="B114" s="3" t="s">
        <v>1764</v>
      </c>
      <c r="C114" s="3" t="s">
        <v>1829</v>
      </c>
      <c r="E114" s="3" t="s">
        <v>20</v>
      </c>
      <c r="H114" s="3" t="s">
        <v>21</v>
      </c>
      <c r="I114" s="3">
        <v>724659</v>
      </c>
      <c r="J114" s="3" t="s">
        <v>1830</v>
      </c>
      <c r="K114" s="3">
        <v>10</v>
      </c>
      <c r="L114" s="3" t="s">
        <v>34</v>
      </c>
      <c r="M114" s="3" t="s">
        <v>35</v>
      </c>
      <c r="N114" s="3" t="s">
        <v>173</v>
      </c>
      <c r="O114" s="3" t="s">
        <v>85</v>
      </c>
      <c r="P114" s="3" t="s">
        <v>21</v>
      </c>
      <c r="Q114" s="3" t="s">
        <v>1831</v>
      </c>
      <c r="R114" s="3" t="str">
        <f>IF(_xlfn.XOR(
AND(N114="M102ab",L114="Proyecto"),
AND(N114="M101a",L114="Preguntas con respuesta libre"),
AND(LEFT(N114,1)="M",N114&lt;&gt;"M102AB",N114&lt;&gt;"M101a",N114&lt;&gt;"M101ap",L114="Ejercitación"),
AND(LEFT(C114,15)="Mapa conceptual",L114="Exposición"),
AND(LEFT(N114,1)&lt;&gt;"M",LEFT(C114,15)&lt;&gt;"Mapa conceptual",L114="Exposición"),
AND(LEFT(C114,8)="Banco de",L114="Generador de actividades"),
AND(C114=L114)
),"OK","KO")</f>
        <v>OK</v>
      </c>
      <c r="S114" s="3" t="str">
        <f>IF(_xlfn.XOR(
AND(LEFT(N114,1)="M",M114="Actividad"),
AND(LEFT(N114,1)="F",M114="Interactivo"),
AND(N114="diaporama",M114="Secuencia de imágenes"),
OR(N114="video",M114="Animación",M114="Video"),
AND(C114=M114)
),"OK","KO")</f>
        <v>OK</v>
      </c>
      <c r="T114" s="3" t="str">
        <f>IF(
AND(L114="Evaluación",C114&lt;&gt;L114),"KO",
IF(AND(L114="Mapa conceptual",C114&lt;&gt;L114),"KO",
IF(AND(N114="M101ap",C114&lt;&gt;"Banco de actividades"),"KO",
"OK")))</f>
        <v>OK</v>
      </c>
      <c r="U114" s="3" t="str">
        <f>IF(
AND(LEFT(N114,1)="M",LEFT(M114,4)&lt;&gt;"Mapa",S114="OK",O114=""),
"KO","OK")</f>
        <v>OK</v>
      </c>
      <c r="V114" s="3" t="str">
        <f>IF(OR(
AND(L114="Evaluación",R114="OK",OR(N114="M4a",N114="M5a")),
AND(LEFT(C114,8)="Banco de",N114="M101ap"),
OR(LEFT(C114,8)&lt;&gt;"Banco de",L114&lt;&gt;"Evaluación")
),"OK","KO")</f>
        <v>OK</v>
      </c>
      <c r="W114" s="3" t="str">
        <f>IF(AND(LEFT(C114,8)="Banco de",K114=0),"OK",
IF(AND(LEFT(C114,8)&lt;&gt;"Banco de",K114&gt;0),"OK","KO"))</f>
        <v>OK</v>
      </c>
      <c r="X114" s="3" t="str">
        <f>IF(J114&lt;&gt;"","OK","KO")</f>
        <v>OK</v>
      </c>
      <c r="Y114" s="3" t="str">
        <f>IF(P114="Si","KO","OK")</f>
        <v>OK</v>
      </c>
      <c r="Z114" s="3" t="str">
        <f>CONCATENATE(
IF(R114&lt;&gt;"OK",CONCATENATE($R$1," / "),""),
IF(S114&lt;&gt;"OK",CONCATENATE($S$1," / "),""),
IF(T114&lt;&gt;"OK",CONCATENATE($T$1," / "),""),
IF(U114&lt;&gt;"OK",CONCATENATE($U$1," / "),""),
IF(V114&lt;&gt;"OK",CONCATENATE($V$1," / "),""),
IF(W114&lt;&gt;"OK",CONCATENATE($W$1," / "),""),
IF(X114&lt;&gt;"OK",CONCATENATE($X$1," / "),""),
IF(Y114&lt;&gt;"OK",$Y$1,"")
)</f>
        <v/>
      </c>
    </row>
    <row r="115" spans="1:26" x14ac:dyDescent="0.45">
      <c r="A115" s="3" t="s">
        <v>1763</v>
      </c>
      <c r="B115" s="3" t="s">
        <v>1764</v>
      </c>
      <c r="C115" s="3" t="s">
        <v>1832</v>
      </c>
      <c r="E115" s="3" t="s">
        <v>20</v>
      </c>
      <c r="H115" s="3" t="s">
        <v>21</v>
      </c>
      <c r="I115" s="3">
        <v>1873043</v>
      </c>
      <c r="J115" s="3" t="s">
        <v>1833</v>
      </c>
      <c r="K115" s="3">
        <v>45</v>
      </c>
      <c r="L115" s="3" t="s">
        <v>23</v>
      </c>
      <c r="M115" s="3" t="s">
        <v>29</v>
      </c>
      <c r="N115" s="3" t="s">
        <v>49</v>
      </c>
      <c r="P115" s="3" t="s">
        <v>21</v>
      </c>
      <c r="Q115" s="3" t="s">
        <v>1834</v>
      </c>
      <c r="R115" s="3" t="str">
        <f>IF(_xlfn.XOR(
AND(N115="M102ab",L115="Proyecto"),
AND(N115="M101a",L115="Preguntas con respuesta libre"),
AND(LEFT(N115,1)="M",N115&lt;&gt;"M102AB",N115&lt;&gt;"M101a",N115&lt;&gt;"M101ap",L115="Ejercitación"),
AND(LEFT(C115,15)="Mapa conceptual",L115="Exposición"),
AND(LEFT(N115,1)&lt;&gt;"M",LEFT(C115,15)&lt;&gt;"Mapa conceptual",L115="Exposición"),
AND(LEFT(C115,8)="Banco de",L115="Generador de actividades"),
AND(C115=L115)
),"OK","KO")</f>
        <v>OK</v>
      </c>
      <c r="S115" s="3" t="str">
        <f>IF(_xlfn.XOR(
AND(LEFT(N115,1)="M",M115="Actividad"),
AND(LEFT(N115,1)="F",M115="Interactivo"),
AND(N115="diaporama",M115="Secuencia de imágenes"),
OR(N115="video",M115="Animación",M115="Video"),
AND(C115=M115)
),"OK","KO")</f>
        <v>OK</v>
      </c>
      <c r="T115" s="3" t="str">
        <f>IF(
AND(L115="Evaluación",C115&lt;&gt;L115),"KO",
IF(AND(L115="Mapa conceptual",C115&lt;&gt;L115),"KO",
IF(AND(N115="M101ap",C115&lt;&gt;"Banco de actividades"),"KO",
"OK")))</f>
        <v>OK</v>
      </c>
      <c r="U115" s="3" t="str">
        <f>IF(
AND(LEFT(N115,1)="M",LEFT(M115,4)&lt;&gt;"Mapa",S115="OK",O115=""),
"KO","OK")</f>
        <v>OK</v>
      </c>
      <c r="V115" s="3" t="str">
        <f>IF(OR(
AND(L115="Evaluación",R115="OK",OR(N115="M4a",N115="M5a")),
AND(LEFT(C115,8)="Banco de",N115="M101ap"),
OR(LEFT(C115,8)&lt;&gt;"Banco de",L115&lt;&gt;"Evaluación")
),"OK","KO")</f>
        <v>OK</v>
      </c>
      <c r="W115" s="3" t="str">
        <f>IF(AND(LEFT(C115,8)="Banco de",K115=0),"OK",
IF(AND(LEFT(C115,8)&lt;&gt;"Banco de",K115&gt;0),"OK","KO"))</f>
        <v>OK</v>
      </c>
      <c r="X115" s="3" t="str">
        <f>IF(J115&lt;&gt;"","OK","KO")</f>
        <v>OK</v>
      </c>
      <c r="Y115" s="3" t="str">
        <f>IF(P115="Si","KO","OK")</f>
        <v>OK</v>
      </c>
      <c r="Z115" s="3" t="str">
        <f>CONCATENATE(
IF(R115&lt;&gt;"OK",CONCATENATE($R$1," / "),""),
IF(S115&lt;&gt;"OK",CONCATENATE($S$1," / "),""),
IF(T115&lt;&gt;"OK",CONCATENATE($T$1," / "),""),
IF(U115&lt;&gt;"OK",CONCATENATE($U$1," / "),""),
IF(V115&lt;&gt;"OK",CONCATENATE($V$1," / "),""),
IF(W115&lt;&gt;"OK",CONCATENATE($W$1," / "),""),
IF(X115&lt;&gt;"OK",CONCATENATE($X$1," / "),""),
IF(Y115&lt;&gt;"OK",$Y$1,"")
)</f>
        <v/>
      </c>
    </row>
    <row r="116" spans="1:26" x14ac:dyDescent="0.45">
      <c r="A116" s="3" t="s">
        <v>1763</v>
      </c>
      <c r="B116" s="3" t="s">
        <v>1764</v>
      </c>
      <c r="C116" s="3" t="s">
        <v>1835</v>
      </c>
      <c r="E116" s="3" t="s">
        <v>20</v>
      </c>
      <c r="G116" s="3" t="s">
        <v>1836</v>
      </c>
      <c r="H116" s="3" t="s">
        <v>21</v>
      </c>
      <c r="I116" s="3">
        <v>20602</v>
      </c>
      <c r="J116" s="3" t="s">
        <v>1837</v>
      </c>
      <c r="K116" s="3">
        <v>20</v>
      </c>
      <c r="L116" s="3" t="s">
        <v>23</v>
      </c>
      <c r="M116" s="3" t="s">
        <v>90</v>
      </c>
      <c r="N116" s="3" t="s">
        <v>91</v>
      </c>
      <c r="P116" s="3" t="s">
        <v>21</v>
      </c>
      <c r="Q116" s="3" t="s">
        <v>1838</v>
      </c>
      <c r="R116" s="3" t="str">
        <f>IF(_xlfn.XOR(
AND(N116="M102ab",L116="Proyecto"),
AND(N116="M101a",L116="Preguntas con respuesta libre"),
AND(LEFT(N116,1)="M",N116&lt;&gt;"M102AB",N116&lt;&gt;"M101a",N116&lt;&gt;"M101ap",L116="Ejercitación"),
AND(LEFT(C116,15)="Mapa conceptual",L116="Exposición"),
AND(LEFT(N116,1)&lt;&gt;"M",LEFT(C116,15)&lt;&gt;"Mapa conceptual",L116="Exposición"),
AND(LEFT(C116,8)="Banco de",L116="Generador de actividades"),
AND(C116=L116)
),"OK","KO")</f>
        <v>OK</v>
      </c>
      <c r="S116" s="3" t="str">
        <f>IF(_xlfn.XOR(
AND(LEFT(N116,1)="M",M116="Actividad"),
AND(LEFT(N116,1)="F",M116="Interactivo"),
AND(N116="diaporama",M116="Secuencia de imágenes"),
OR(N116="video",M116="Animación",M116="Video"),
AND(C116=M116)
),"OK","KO")</f>
        <v>OK</v>
      </c>
      <c r="T116" s="3" t="str">
        <f>IF(
AND(L116="Evaluación",C116&lt;&gt;L116),"KO",
IF(AND(L116="Mapa conceptual",C116&lt;&gt;L116),"KO",
IF(AND(N116="M101ap",C116&lt;&gt;"Banco de actividades"),"KO",
"OK")))</f>
        <v>OK</v>
      </c>
      <c r="U116" s="3" t="str">
        <f>IF(
AND(LEFT(N116,1)="M",LEFT(M116,4)&lt;&gt;"Mapa",S116="OK",O116=""),
"KO","OK")</f>
        <v>OK</v>
      </c>
      <c r="V116" s="3" t="str">
        <f>IF(OR(
AND(L116="Evaluación",R116="OK",OR(N116="M4a",N116="M5a")),
AND(LEFT(C116,8)="Banco de",N116="M101ap"),
OR(LEFT(C116,8)&lt;&gt;"Banco de",L116&lt;&gt;"Evaluación")
),"OK","KO")</f>
        <v>OK</v>
      </c>
      <c r="W116" s="3" t="str">
        <f>IF(AND(LEFT(C116,8)="Banco de",K116=0),"OK",
IF(AND(LEFT(C116,8)&lt;&gt;"Banco de",K116&gt;0),"OK","KO"))</f>
        <v>OK</v>
      </c>
      <c r="X116" s="3" t="str">
        <f>IF(J116&lt;&gt;"","OK","KO")</f>
        <v>OK</v>
      </c>
      <c r="Y116" s="3" t="str">
        <f>IF(P116="Si","KO","OK")</f>
        <v>OK</v>
      </c>
      <c r="Z116" s="3" t="str">
        <f>CONCATENATE(
IF(R116&lt;&gt;"OK",CONCATENATE($R$1," / "),""),
IF(S116&lt;&gt;"OK",CONCATENATE($S$1," / "),""),
IF(T116&lt;&gt;"OK",CONCATENATE($T$1," / "),""),
IF(U116&lt;&gt;"OK",CONCATENATE($U$1," / "),""),
IF(V116&lt;&gt;"OK",CONCATENATE($V$1," / "),""),
IF(W116&lt;&gt;"OK",CONCATENATE($W$1," / "),""),
IF(X116&lt;&gt;"OK",CONCATENATE($X$1," / "),""),
IF(Y116&lt;&gt;"OK",$Y$1,"")
)</f>
        <v/>
      </c>
    </row>
    <row r="117" spans="1:26" x14ac:dyDescent="0.45">
      <c r="A117" s="3" t="s">
        <v>1763</v>
      </c>
      <c r="B117" s="3" t="s">
        <v>1764</v>
      </c>
      <c r="C117" s="3" t="s">
        <v>1839</v>
      </c>
      <c r="E117" s="3" t="s">
        <v>20</v>
      </c>
      <c r="H117" s="3" t="s">
        <v>21</v>
      </c>
      <c r="I117" s="3">
        <v>1173931</v>
      </c>
      <c r="J117" s="3" t="s">
        <v>1840</v>
      </c>
      <c r="K117" s="3">
        <v>10</v>
      </c>
      <c r="L117" s="3" t="s">
        <v>34</v>
      </c>
      <c r="M117" s="3" t="s">
        <v>35</v>
      </c>
      <c r="N117" s="3" t="s">
        <v>101</v>
      </c>
      <c r="O117" s="3" t="s">
        <v>37</v>
      </c>
      <c r="P117" s="3" t="s">
        <v>21</v>
      </c>
      <c r="Q117" s="3" t="s">
        <v>1841</v>
      </c>
      <c r="R117" s="3" t="str">
        <f>IF(_xlfn.XOR(
AND(N117="M102ab",L117="Proyecto"),
AND(N117="M101a",L117="Preguntas con respuesta libre"),
AND(LEFT(N117,1)="M",N117&lt;&gt;"M102AB",N117&lt;&gt;"M101a",N117&lt;&gt;"M101ap",L117="Ejercitación"),
AND(LEFT(C117,15)="Mapa conceptual",L117="Exposición"),
AND(LEFT(N117,1)&lt;&gt;"M",LEFT(C117,15)&lt;&gt;"Mapa conceptual",L117="Exposición"),
AND(LEFT(C117,8)="Banco de",L117="Generador de actividades"),
AND(C117=L117)
),"OK","KO")</f>
        <v>OK</v>
      </c>
      <c r="S117" s="3" t="str">
        <f>IF(_xlfn.XOR(
AND(LEFT(N117,1)="M",M117="Actividad"),
AND(LEFT(N117,1)="F",M117="Interactivo"),
AND(N117="diaporama",M117="Secuencia de imágenes"),
OR(N117="video",M117="Animación",M117="Video"),
AND(C117=M117)
),"OK","KO")</f>
        <v>OK</v>
      </c>
      <c r="T117" s="3" t="str">
        <f>IF(
AND(L117="Evaluación",C117&lt;&gt;L117),"KO",
IF(AND(L117="Mapa conceptual",C117&lt;&gt;L117),"KO",
IF(AND(N117="M101ap",C117&lt;&gt;"Banco de actividades"),"KO",
"OK")))</f>
        <v>OK</v>
      </c>
      <c r="U117" s="3" t="str">
        <f>IF(
AND(LEFT(N117,1)="M",LEFT(M117,4)&lt;&gt;"Mapa",S117="OK",O117=""),
"KO","OK")</f>
        <v>OK</v>
      </c>
      <c r="V117" s="3" t="str">
        <f>IF(OR(
AND(L117="Evaluación",R117="OK",OR(N117="M4a",N117="M5a")),
AND(LEFT(C117,8)="Banco de",N117="M101ap"),
OR(LEFT(C117,8)&lt;&gt;"Banco de",L117&lt;&gt;"Evaluación")
),"OK","KO")</f>
        <v>OK</v>
      </c>
      <c r="W117" s="3" t="str">
        <f>IF(AND(LEFT(C117,8)="Banco de",K117=0),"OK",
IF(AND(LEFT(C117,8)&lt;&gt;"Banco de",K117&gt;0),"OK","KO"))</f>
        <v>OK</v>
      </c>
      <c r="X117" s="3" t="str">
        <f>IF(J117&lt;&gt;"","OK","KO")</f>
        <v>OK</v>
      </c>
      <c r="Y117" s="3" t="str">
        <f>IF(P117="Si","KO","OK")</f>
        <v>OK</v>
      </c>
      <c r="Z117" s="3" t="str">
        <f>CONCATENATE(
IF(R117&lt;&gt;"OK",CONCATENATE($R$1," / "),""),
IF(S117&lt;&gt;"OK",CONCATENATE($S$1," / "),""),
IF(T117&lt;&gt;"OK",CONCATENATE($T$1," / "),""),
IF(U117&lt;&gt;"OK",CONCATENATE($U$1," / "),""),
IF(V117&lt;&gt;"OK",CONCATENATE($V$1," / "),""),
IF(W117&lt;&gt;"OK",CONCATENATE($W$1," / "),""),
IF(X117&lt;&gt;"OK",CONCATENATE($X$1," / "),""),
IF(Y117&lt;&gt;"OK",$Y$1,"")
)</f>
        <v/>
      </c>
    </row>
    <row r="118" spans="1:26" x14ac:dyDescent="0.45">
      <c r="A118" s="3" t="s">
        <v>1763</v>
      </c>
      <c r="B118" s="3" t="s">
        <v>1764</v>
      </c>
      <c r="C118" s="3" t="s">
        <v>1842</v>
      </c>
      <c r="E118" s="3" t="s">
        <v>20</v>
      </c>
      <c r="H118" s="3" t="s">
        <v>21</v>
      </c>
      <c r="I118" s="3">
        <v>1354792</v>
      </c>
      <c r="J118" s="3" t="s">
        <v>1843</v>
      </c>
      <c r="K118" s="3">
        <v>60</v>
      </c>
      <c r="L118" s="3" t="s">
        <v>80</v>
      </c>
      <c r="M118" s="3" t="s">
        <v>35</v>
      </c>
      <c r="N118" s="3" t="s">
        <v>81</v>
      </c>
      <c r="O118" s="3" t="s">
        <v>85</v>
      </c>
      <c r="P118" s="3" t="s">
        <v>21</v>
      </c>
      <c r="Q118" s="3" t="s">
        <v>1844</v>
      </c>
      <c r="R118" s="3" t="str">
        <f>IF(_xlfn.XOR(
AND(N118="M102ab",L118="Proyecto"),
AND(N118="M101a",L118="Preguntas con respuesta libre"),
AND(LEFT(N118,1)="M",N118&lt;&gt;"M102AB",N118&lt;&gt;"M101a",N118&lt;&gt;"M101ap",L118="Ejercitación"),
AND(LEFT(C118,15)="Mapa conceptual",L118="Exposición"),
AND(LEFT(N118,1)&lt;&gt;"M",LEFT(C118,15)&lt;&gt;"Mapa conceptual",L118="Exposición"),
AND(LEFT(C118,8)="Banco de",L118="Generador de actividades"),
AND(C118=L118)
),"OK","KO")</f>
        <v>OK</v>
      </c>
      <c r="S118" s="3" t="str">
        <f>IF(_xlfn.XOR(
AND(LEFT(N118,1)="M",M118="Actividad"),
AND(LEFT(N118,1)="F",M118="Interactivo"),
AND(N118="diaporama",M118="Secuencia de imágenes"),
OR(N118="video",M118="Animación",M118="Video"),
AND(C118=M118)
),"OK","KO")</f>
        <v>OK</v>
      </c>
      <c r="T118" s="3" t="str">
        <f>IF(
AND(L118="Evaluación",C118&lt;&gt;L118),"KO",
IF(AND(L118="Mapa conceptual",C118&lt;&gt;L118),"KO",
IF(AND(N118="M101ap",C118&lt;&gt;"Banco de actividades"),"KO",
"OK")))</f>
        <v>OK</v>
      </c>
      <c r="U118" s="3" t="str">
        <f>IF(
AND(LEFT(N118,1)="M",LEFT(M118,4)&lt;&gt;"Mapa",S118="OK",O118=""),
"KO","OK")</f>
        <v>OK</v>
      </c>
      <c r="V118" s="3" t="str">
        <f>IF(OR(
AND(L118="Evaluación",R118="OK",OR(N118="M4a",N118="M5a")),
AND(LEFT(C118,8)="Banco de",N118="M101ap"),
OR(LEFT(C118,8)&lt;&gt;"Banco de",L118&lt;&gt;"Evaluación")
),"OK","KO")</f>
        <v>OK</v>
      </c>
      <c r="W118" s="3" t="str">
        <f>IF(AND(LEFT(C118,8)="Banco de",K118=0),"OK",
IF(AND(LEFT(C118,8)&lt;&gt;"Banco de",K118&gt;0),"OK","KO"))</f>
        <v>OK</v>
      </c>
      <c r="X118" s="3" t="str">
        <f>IF(J118&lt;&gt;"","OK","KO")</f>
        <v>OK</v>
      </c>
      <c r="Y118" s="3" t="str">
        <f>IF(P118="Si","KO","OK")</f>
        <v>OK</v>
      </c>
      <c r="Z118" s="3" t="str">
        <f>CONCATENATE(
IF(R118&lt;&gt;"OK",CONCATENATE($R$1," / "),""),
IF(S118&lt;&gt;"OK",CONCATENATE($S$1," / "),""),
IF(T118&lt;&gt;"OK",CONCATENATE($T$1," / "),""),
IF(U118&lt;&gt;"OK",CONCATENATE($U$1," / "),""),
IF(V118&lt;&gt;"OK",CONCATENATE($V$1," / "),""),
IF(W118&lt;&gt;"OK",CONCATENATE($W$1," / "),""),
IF(X118&lt;&gt;"OK",CONCATENATE($X$1," / "),""),
IF(Y118&lt;&gt;"OK",$Y$1,"")
)</f>
        <v/>
      </c>
    </row>
    <row r="119" spans="1:26" x14ac:dyDescent="0.45">
      <c r="A119" s="3" t="s">
        <v>1763</v>
      </c>
      <c r="B119" s="3" t="s">
        <v>1764</v>
      </c>
      <c r="C119" s="3" t="s">
        <v>1532</v>
      </c>
      <c r="E119" s="3" t="s">
        <v>20</v>
      </c>
      <c r="H119" s="3" t="s">
        <v>21</v>
      </c>
      <c r="I119" s="3">
        <v>1577190</v>
      </c>
      <c r="J119" s="3" t="s">
        <v>1533</v>
      </c>
      <c r="K119" s="3">
        <v>60</v>
      </c>
      <c r="L119" s="3" t="s">
        <v>57</v>
      </c>
      <c r="M119" s="3" t="s">
        <v>35</v>
      </c>
      <c r="N119" s="3" t="s">
        <v>58</v>
      </c>
      <c r="O119" s="3" t="s">
        <v>37</v>
      </c>
      <c r="P119" s="3" t="s">
        <v>21</v>
      </c>
      <c r="Q119" s="3" t="s">
        <v>1845</v>
      </c>
      <c r="R119" s="3" t="str">
        <f>IF(_xlfn.XOR(
AND(N119="M102ab",L119="Proyecto"),
AND(N119="M101a",L119="Preguntas con respuesta libre"),
AND(LEFT(N119,1)="M",N119&lt;&gt;"M102AB",N119&lt;&gt;"M101a",N119&lt;&gt;"M101ap",L119="Ejercitación"),
AND(LEFT(C119,15)="Mapa conceptual",L119="Exposición"),
AND(LEFT(N119,1)&lt;&gt;"M",LEFT(C119,15)&lt;&gt;"Mapa conceptual",L119="Exposición"),
AND(LEFT(C119,8)="Banco de",L119="Generador de actividades"),
AND(C119=L119)
),"OK","KO")</f>
        <v>OK</v>
      </c>
      <c r="S119" s="3" t="str">
        <f>IF(_xlfn.XOR(
AND(LEFT(N119,1)="M",M119="Actividad"),
AND(LEFT(N119,1)="F",M119="Interactivo"),
AND(N119="diaporama",M119="Secuencia de imágenes"),
OR(N119="video",M119="Animación",M119="Video"),
AND(C119=M119)
),"OK","KO")</f>
        <v>OK</v>
      </c>
      <c r="T119" s="3" t="str">
        <f>IF(
AND(L119="Evaluación",C119&lt;&gt;L119),"KO",
IF(AND(L119="Mapa conceptual",C119&lt;&gt;L119),"KO",
IF(AND(N119="M101ap",C119&lt;&gt;"Banco de actividades"),"KO",
"OK")))</f>
        <v>OK</v>
      </c>
      <c r="U119" s="3" t="str">
        <f>IF(
AND(LEFT(N119,1)="M",LEFT(M119,4)&lt;&gt;"Mapa",S119="OK",O119=""),
"KO","OK")</f>
        <v>OK</v>
      </c>
      <c r="V119" s="3" t="str">
        <f>IF(OR(
AND(L119="Evaluación",R119="OK",OR(N119="M4a",N119="M5a")),
AND(LEFT(C119,8)="Banco de",N119="M101ap"),
OR(LEFT(C119,8)&lt;&gt;"Banco de",L119&lt;&gt;"Evaluación")
),"OK","KO")</f>
        <v>OK</v>
      </c>
      <c r="W119" s="3" t="str">
        <f>IF(AND(LEFT(C119,8)="Banco de",K119=0),"OK",
IF(AND(LEFT(C119,8)&lt;&gt;"Banco de",K119&gt;0),"OK","KO"))</f>
        <v>OK</v>
      </c>
      <c r="X119" s="3" t="str">
        <f>IF(J119&lt;&gt;"","OK","KO")</f>
        <v>OK</v>
      </c>
      <c r="Y119" s="3" t="str">
        <f>IF(P119="Si","KO","OK")</f>
        <v>OK</v>
      </c>
      <c r="Z119" s="3" t="str">
        <f>CONCATENATE(
IF(R119&lt;&gt;"OK",CONCATENATE($R$1," / "),""),
IF(S119&lt;&gt;"OK",CONCATENATE($S$1," / "),""),
IF(T119&lt;&gt;"OK",CONCATENATE($T$1," / "),""),
IF(U119&lt;&gt;"OK",CONCATENATE($U$1," / "),""),
IF(V119&lt;&gt;"OK",CONCATENATE($V$1," / "),""),
IF(W119&lt;&gt;"OK",CONCATENATE($W$1," / "),""),
IF(X119&lt;&gt;"OK",CONCATENATE($X$1," / "),""),
IF(Y119&lt;&gt;"OK",$Y$1,"")
)</f>
        <v/>
      </c>
    </row>
    <row r="120" spans="1:26" x14ac:dyDescent="0.45">
      <c r="A120" s="3" t="s">
        <v>1763</v>
      </c>
      <c r="B120" s="3" t="s">
        <v>1764</v>
      </c>
      <c r="C120" s="3" t="s">
        <v>1846</v>
      </c>
      <c r="E120" s="3" t="s">
        <v>20</v>
      </c>
      <c r="H120" s="3" t="s">
        <v>21</v>
      </c>
      <c r="I120" s="3">
        <v>1173408</v>
      </c>
      <c r="J120" s="3" t="s">
        <v>1847</v>
      </c>
      <c r="K120" s="3">
        <v>60</v>
      </c>
      <c r="L120" s="3" t="s">
        <v>57</v>
      </c>
      <c r="M120" s="3" t="s">
        <v>35</v>
      </c>
      <c r="N120" s="3" t="s">
        <v>58</v>
      </c>
      <c r="O120" s="3" t="s">
        <v>37</v>
      </c>
      <c r="P120" s="3" t="s">
        <v>21</v>
      </c>
      <c r="Q120" s="3" t="s">
        <v>1848</v>
      </c>
      <c r="R120" s="3" t="str">
        <f>IF(_xlfn.XOR(
AND(N120="M102ab",L120="Proyecto"),
AND(N120="M101a",L120="Preguntas con respuesta libre"),
AND(LEFT(N120,1)="M",N120&lt;&gt;"M102AB",N120&lt;&gt;"M101a",N120&lt;&gt;"M101ap",L120="Ejercitación"),
AND(LEFT(C120,15)="Mapa conceptual",L120="Exposición"),
AND(LEFT(N120,1)&lt;&gt;"M",LEFT(C120,15)&lt;&gt;"Mapa conceptual",L120="Exposición"),
AND(LEFT(C120,8)="Banco de",L120="Generador de actividades"),
AND(C120=L120)
),"OK","KO")</f>
        <v>OK</v>
      </c>
      <c r="S120" s="3" t="str">
        <f>IF(_xlfn.XOR(
AND(LEFT(N120,1)="M",M120="Actividad"),
AND(LEFT(N120,1)="F",M120="Interactivo"),
AND(N120="diaporama",M120="Secuencia de imágenes"),
OR(N120="video",M120="Animación",M120="Video"),
AND(C120=M120)
),"OK","KO")</f>
        <v>OK</v>
      </c>
      <c r="T120" s="3" t="str">
        <f>IF(
AND(L120="Evaluación",C120&lt;&gt;L120),"KO",
IF(AND(L120="Mapa conceptual",C120&lt;&gt;L120),"KO",
IF(AND(N120="M101ap",C120&lt;&gt;"Banco de actividades"),"KO",
"OK")))</f>
        <v>OK</v>
      </c>
      <c r="U120" s="3" t="str">
        <f>IF(
AND(LEFT(N120,1)="M",LEFT(M120,4)&lt;&gt;"Mapa",S120="OK",O120=""),
"KO","OK")</f>
        <v>OK</v>
      </c>
      <c r="V120" s="3" t="str">
        <f>IF(OR(
AND(L120="Evaluación",R120="OK",OR(N120="M4a",N120="M5a")),
AND(LEFT(C120,8)="Banco de",N120="M101ap"),
OR(LEFT(C120,8)&lt;&gt;"Banco de",L120&lt;&gt;"Evaluación")
),"OK","KO")</f>
        <v>OK</v>
      </c>
      <c r="W120" s="3" t="str">
        <f>IF(AND(LEFT(C120,8)="Banco de",K120=0),"OK",
IF(AND(LEFT(C120,8)&lt;&gt;"Banco de",K120&gt;0),"OK","KO"))</f>
        <v>OK</v>
      </c>
      <c r="X120" s="3" t="str">
        <f>IF(J120&lt;&gt;"","OK","KO")</f>
        <v>OK</v>
      </c>
      <c r="Y120" s="3" t="str">
        <f>IF(P120="Si","KO","OK")</f>
        <v>OK</v>
      </c>
      <c r="Z120" s="3" t="str">
        <f>CONCATENATE(
IF(R120&lt;&gt;"OK",CONCATENATE($R$1," / "),""),
IF(S120&lt;&gt;"OK",CONCATENATE($S$1," / "),""),
IF(T120&lt;&gt;"OK",CONCATENATE($T$1," / "),""),
IF(U120&lt;&gt;"OK",CONCATENATE($U$1," / "),""),
IF(V120&lt;&gt;"OK",CONCATENATE($V$1," / "),""),
IF(W120&lt;&gt;"OK",CONCATENATE($W$1," / "),""),
IF(X120&lt;&gt;"OK",CONCATENATE($X$1," / "),""),
IF(Y120&lt;&gt;"OK",$Y$1,"")
)</f>
        <v/>
      </c>
    </row>
    <row r="121" spans="1:26" x14ac:dyDescent="0.45">
      <c r="A121" s="3" t="s">
        <v>1763</v>
      </c>
      <c r="B121" s="3" t="s">
        <v>1764</v>
      </c>
      <c r="C121" s="3" t="s">
        <v>1849</v>
      </c>
      <c r="E121" s="3" t="s">
        <v>20</v>
      </c>
      <c r="H121" s="3" t="s">
        <v>21</v>
      </c>
      <c r="I121" s="3">
        <v>1457774</v>
      </c>
      <c r="J121" s="3" t="s">
        <v>1850</v>
      </c>
      <c r="K121" s="3">
        <v>60</v>
      </c>
      <c r="L121" s="3" t="s">
        <v>57</v>
      </c>
      <c r="M121" s="3" t="s">
        <v>35</v>
      </c>
      <c r="N121" s="3" t="s">
        <v>58</v>
      </c>
      <c r="O121" s="3" t="s">
        <v>37</v>
      </c>
      <c r="P121" s="3" t="s">
        <v>21</v>
      </c>
      <c r="Q121" s="3" t="s">
        <v>1851</v>
      </c>
      <c r="R121" s="3" t="str">
        <f>IF(_xlfn.XOR(
AND(N121="M102ab",L121="Proyecto"),
AND(N121="M101a",L121="Preguntas con respuesta libre"),
AND(LEFT(N121,1)="M",N121&lt;&gt;"M102AB",N121&lt;&gt;"M101a",N121&lt;&gt;"M101ap",L121="Ejercitación"),
AND(LEFT(C121,15)="Mapa conceptual",L121="Exposición"),
AND(LEFT(N121,1)&lt;&gt;"M",LEFT(C121,15)&lt;&gt;"Mapa conceptual",L121="Exposición"),
AND(LEFT(C121,8)="Banco de",L121="Generador de actividades"),
AND(C121=L121)
),"OK","KO")</f>
        <v>OK</v>
      </c>
      <c r="S121" s="3" t="str">
        <f>IF(_xlfn.XOR(
AND(LEFT(N121,1)="M",M121="Actividad"),
AND(LEFT(N121,1)="F",M121="Interactivo"),
AND(N121="diaporama",M121="Secuencia de imágenes"),
OR(N121="video",M121="Animación",M121="Video"),
AND(C121=M121)
),"OK","KO")</f>
        <v>OK</v>
      </c>
      <c r="T121" s="3" t="str">
        <f>IF(
AND(L121="Evaluación",C121&lt;&gt;L121),"KO",
IF(AND(L121="Mapa conceptual",C121&lt;&gt;L121),"KO",
IF(AND(N121="M101ap",C121&lt;&gt;"Banco de actividades"),"KO",
"OK")))</f>
        <v>OK</v>
      </c>
      <c r="U121" s="3" t="str">
        <f>IF(
AND(LEFT(N121,1)="M",LEFT(M121,4)&lt;&gt;"Mapa",S121="OK",O121=""),
"KO","OK")</f>
        <v>OK</v>
      </c>
      <c r="V121" s="3" t="str">
        <f>IF(OR(
AND(L121="Evaluación",R121="OK",OR(N121="M4a",N121="M5a")),
AND(LEFT(C121,8)="Banco de",N121="M101ap"),
OR(LEFT(C121,8)&lt;&gt;"Banco de",L121&lt;&gt;"Evaluación")
),"OK","KO")</f>
        <v>OK</v>
      </c>
      <c r="W121" s="3" t="str">
        <f>IF(AND(LEFT(C121,8)="Banco de",K121=0),"OK",
IF(AND(LEFT(C121,8)&lt;&gt;"Banco de",K121&gt;0),"OK","KO"))</f>
        <v>OK</v>
      </c>
      <c r="X121" s="3" t="str">
        <f>IF(J121&lt;&gt;"","OK","KO")</f>
        <v>OK</v>
      </c>
      <c r="Y121" s="3" t="str">
        <f>IF(P121="Si","KO","OK")</f>
        <v>OK</v>
      </c>
      <c r="Z121" s="3" t="str">
        <f>CONCATENATE(
IF(R121&lt;&gt;"OK",CONCATENATE($R$1," / "),""),
IF(S121&lt;&gt;"OK",CONCATENATE($S$1," / "),""),
IF(T121&lt;&gt;"OK",CONCATENATE($T$1," / "),""),
IF(U121&lt;&gt;"OK",CONCATENATE($U$1," / "),""),
IF(V121&lt;&gt;"OK",CONCATENATE($V$1," / "),""),
IF(W121&lt;&gt;"OK",CONCATENATE($W$1," / "),""),
IF(X121&lt;&gt;"OK",CONCATENATE($X$1," / "),""),
IF(Y121&lt;&gt;"OK",$Y$1,"")
)</f>
        <v/>
      </c>
    </row>
    <row r="122" spans="1:26" x14ac:dyDescent="0.45">
      <c r="A122" s="3" t="s">
        <v>1763</v>
      </c>
      <c r="B122" s="3" t="s">
        <v>1764</v>
      </c>
      <c r="C122" s="3" t="s">
        <v>1852</v>
      </c>
      <c r="E122" s="3" t="s">
        <v>20</v>
      </c>
      <c r="H122" s="3" t="s">
        <v>21</v>
      </c>
      <c r="I122" s="3">
        <v>1187765</v>
      </c>
      <c r="J122" s="3" t="s">
        <v>1853</v>
      </c>
      <c r="K122" s="3">
        <v>60</v>
      </c>
      <c r="L122" s="3" t="s">
        <v>57</v>
      </c>
      <c r="M122" s="3" t="s">
        <v>35</v>
      </c>
      <c r="N122" s="3" t="s">
        <v>58</v>
      </c>
      <c r="O122" s="3" t="s">
        <v>37</v>
      </c>
      <c r="P122" s="3" t="s">
        <v>21</v>
      </c>
      <c r="Q122" s="3" t="s">
        <v>1854</v>
      </c>
      <c r="R122" s="3" t="str">
        <f>IF(_xlfn.XOR(
AND(N122="M102ab",L122="Proyecto"),
AND(N122="M101a",L122="Preguntas con respuesta libre"),
AND(LEFT(N122,1)="M",N122&lt;&gt;"M102AB",N122&lt;&gt;"M101a",N122&lt;&gt;"M101ap",L122="Ejercitación"),
AND(LEFT(C122,15)="Mapa conceptual",L122="Exposición"),
AND(LEFT(N122,1)&lt;&gt;"M",LEFT(C122,15)&lt;&gt;"Mapa conceptual",L122="Exposición"),
AND(LEFT(C122,8)="Banco de",L122="Generador de actividades"),
AND(C122=L122)
),"OK","KO")</f>
        <v>OK</v>
      </c>
      <c r="S122" s="3" t="str">
        <f>IF(_xlfn.XOR(
AND(LEFT(N122,1)="M",M122="Actividad"),
AND(LEFT(N122,1)="F",M122="Interactivo"),
AND(N122="diaporama",M122="Secuencia de imágenes"),
OR(N122="video",M122="Animación",M122="Video"),
AND(C122=M122)
),"OK","KO")</f>
        <v>OK</v>
      </c>
      <c r="T122" s="3" t="str">
        <f>IF(
AND(L122="Evaluación",C122&lt;&gt;L122),"KO",
IF(AND(L122="Mapa conceptual",C122&lt;&gt;L122),"KO",
IF(AND(N122="M101ap",C122&lt;&gt;"Banco de actividades"),"KO",
"OK")))</f>
        <v>OK</v>
      </c>
      <c r="U122" s="3" t="str">
        <f>IF(
AND(LEFT(N122,1)="M",LEFT(M122,4)&lt;&gt;"Mapa",S122="OK",O122=""),
"KO","OK")</f>
        <v>OK</v>
      </c>
      <c r="V122" s="3" t="str">
        <f>IF(OR(
AND(L122="Evaluación",R122="OK",OR(N122="M4a",N122="M5a")),
AND(LEFT(C122,8)="Banco de",N122="M101ap"),
OR(LEFT(C122,8)&lt;&gt;"Banco de",L122&lt;&gt;"Evaluación")
),"OK","KO")</f>
        <v>OK</v>
      </c>
      <c r="W122" s="3" t="str">
        <f>IF(AND(LEFT(C122,8)="Banco de",K122=0),"OK",
IF(AND(LEFT(C122,8)&lt;&gt;"Banco de",K122&gt;0),"OK","KO"))</f>
        <v>OK</v>
      </c>
      <c r="X122" s="3" t="str">
        <f>IF(J122&lt;&gt;"","OK","KO")</f>
        <v>OK</v>
      </c>
      <c r="Y122" s="3" t="str">
        <f>IF(P122="Si","KO","OK")</f>
        <v>OK</v>
      </c>
      <c r="Z122" s="3" t="str">
        <f>CONCATENATE(
IF(R122&lt;&gt;"OK",CONCATENATE($R$1," / "),""),
IF(S122&lt;&gt;"OK",CONCATENATE($S$1," / "),""),
IF(T122&lt;&gt;"OK",CONCATENATE($T$1," / "),""),
IF(U122&lt;&gt;"OK",CONCATENATE($U$1," / "),""),
IF(V122&lt;&gt;"OK",CONCATENATE($V$1," / "),""),
IF(W122&lt;&gt;"OK",CONCATENATE($W$1," / "),""),
IF(X122&lt;&gt;"OK",CONCATENATE($X$1," / "),""),
IF(Y122&lt;&gt;"OK",$Y$1,"")
)</f>
        <v/>
      </c>
    </row>
    <row r="123" spans="1:26" x14ac:dyDescent="0.45">
      <c r="A123" s="3" t="s">
        <v>1763</v>
      </c>
      <c r="B123" s="3" t="s">
        <v>1764</v>
      </c>
      <c r="C123" s="3" t="s">
        <v>534</v>
      </c>
      <c r="E123" s="3" t="s">
        <v>20</v>
      </c>
      <c r="H123" s="3" t="s">
        <v>21</v>
      </c>
      <c r="I123" s="3">
        <v>1362166</v>
      </c>
      <c r="J123" s="3" t="s">
        <v>1855</v>
      </c>
      <c r="K123" s="3">
        <v>120</v>
      </c>
      <c r="L123" s="3" t="s">
        <v>358</v>
      </c>
      <c r="M123" s="3" t="s">
        <v>35</v>
      </c>
      <c r="N123" s="3" t="s">
        <v>359</v>
      </c>
      <c r="O123" s="3" t="s">
        <v>85</v>
      </c>
      <c r="P123" s="3" t="s">
        <v>21</v>
      </c>
      <c r="Q123" s="3" t="s">
        <v>1856</v>
      </c>
      <c r="R123" s="3" t="str">
        <f>IF(_xlfn.XOR(
AND(N123="M102ab",L123="Proyecto"),
AND(N123="M101a",L123="Preguntas con respuesta libre"),
AND(LEFT(N123,1)="M",N123&lt;&gt;"M102AB",N123&lt;&gt;"M101a",N123&lt;&gt;"M101ap",L123="Ejercitación"),
AND(LEFT(C123,15)="Mapa conceptual",L123="Exposición"),
AND(LEFT(N123,1)&lt;&gt;"M",LEFT(C123,15)&lt;&gt;"Mapa conceptual",L123="Exposición"),
AND(LEFT(C123,8)="Banco de",L123="Generador de actividades"),
AND(C123=L123)
),"OK","KO")</f>
        <v>OK</v>
      </c>
      <c r="S123" s="3" t="str">
        <f>IF(_xlfn.XOR(
AND(LEFT(N123,1)="M",M123="Actividad"),
AND(LEFT(N123,1)="F",M123="Interactivo"),
AND(N123="diaporama",M123="Secuencia de imágenes"),
OR(N123="video",M123="Animación",M123="Video"),
AND(C123=M123)
),"OK","KO")</f>
        <v>OK</v>
      </c>
      <c r="T123" s="3" t="str">
        <f>IF(
AND(L123="Evaluación",C123&lt;&gt;L123),"KO",
IF(AND(L123="Mapa conceptual",C123&lt;&gt;L123),"KO",
IF(AND(N123="M101ap",C123&lt;&gt;"Banco de actividades"),"KO",
"OK")))</f>
        <v>OK</v>
      </c>
      <c r="U123" s="3" t="str">
        <f>IF(
AND(LEFT(N123,1)="M",LEFT(M123,4)&lt;&gt;"Mapa",S123="OK",O123=""),
"KO","OK")</f>
        <v>OK</v>
      </c>
      <c r="V123" s="3" t="str">
        <f>IF(OR(
AND(L123="Evaluación",R123="OK",OR(N123="M4a",N123="M5a")),
AND(LEFT(C123,8)="Banco de",N123="M101ap"),
OR(LEFT(C123,8)&lt;&gt;"Banco de",L123&lt;&gt;"Evaluación")
),"OK","KO")</f>
        <v>OK</v>
      </c>
      <c r="W123" s="3" t="str">
        <f>IF(AND(LEFT(C123,8)="Banco de",K123=0),"OK",
IF(AND(LEFT(C123,8)&lt;&gt;"Banco de",K123&gt;0),"OK","KO"))</f>
        <v>KO</v>
      </c>
      <c r="X123" s="3" t="str">
        <f>IF(J123&lt;&gt;"","OK","KO")</f>
        <v>OK</v>
      </c>
      <c r="Y123" s="3" t="str">
        <f>IF(P123="Si","KO","OK")</f>
        <v>OK</v>
      </c>
      <c r="Z123" s="3" t="str">
        <f>CONCATENATE(
IF(R123&lt;&gt;"OK",CONCATENATE($R$1," / "),""),
IF(S123&lt;&gt;"OK",CONCATENATE($S$1," / "),""),
IF(T123&lt;&gt;"OK",CONCATENATE($T$1," / "),""),
IF(U123&lt;&gt;"OK",CONCATENATE($U$1," / "),""),
IF(V123&lt;&gt;"OK",CONCATENATE($V$1," / "),""),
IF(W123&lt;&gt;"OK",CONCATENATE($W$1," / "),""),
IF(X123&lt;&gt;"OK",CONCATENATE($X$1," / "),""),
IF(Y123&lt;&gt;"OK",$Y$1,"")
)</f>
        <v xml:space="preserve">Tiempo del recurso / </v>
      </c>
    </row>
    <row r="124" spans="1:26" x14ac:dyDescent="0.45">
      <c r="A124" s="3" t="s">
        <v>1763</v>
      </c>
      <c r="B124" s="3" t="s">
        <v>1764</v>
      </c>
      <c r="C124" s="3" t="s">
        <v>67</v>
      </c>
      <c r="D124" s="3" t="s">
        <v>67</v>
      </c>
      <c r="E124" s="3" t="s">
        <v>20</v>
      </c>
      <c r="H124" s="3" t="s">
        <v>21</v>
      </c>
      <c r="I124" s="3">
        <v>600619</v>
      </c>
      <c r="J124" s="3" t="s">
        <v>1857</v>
      </c>
      <c r="K124" s="3">
        <v>30</v>
      </c>
      <c r="L124" s="3" t="s">
        <v>23</v>
      </c>
      <c r="M124" s="3" t="s">
        <v>67</v>
      </c>
      <c r="N124" s="3" t="s">
        <v>227</v>
      </c>
      <c r="P124" s="3" t="s">
        <v>21</v>
      </c>
      <c r="Q124" s="3" t="s">
        <v>1858</v>
      </c>
      <c r="R124" s="3" t="str">
        <f>IF(_xlfn.XOR(
AND(N124="M102ab",L124="Proyecto"),
AND(N124="M101a",L124="Preguntas con respuesta libre"),
AND(LEFT(N124,1)="M",N124&lt;&gt;"M102AB",N124&lt;&gt;"M101a",N124&lt;&gt;"M101ap",L124="Ejercitación"),
AND(LEFT(C124,15)="Mapa conceptual",L124="Exposición"),
AND(LEFT(N124,1)&lt;&gt;"M",LEFT(C124,15)&lt;&gt;"Mapa conceptual",L124="Exposición"),
AND(LEFT(C124,8)="Banco de",L124="Generador de actividades"),
AND(C124=L124)
),"OK","KO")</f>
        <v>OK</v>
      </c>
      <c r="S124" s="3" t="str">
        <f>IF(_xlfn.XOR(
AND(LEFT(N124,1)="M",M124="Actividad"),
AND(LEFT(N124,1)="F",M124="Interactivo"),
AND(N124="diaporama",M124="Secuencia de imágenes"),
OR(N124="video",M124="Animación",M124="Video"),
AND(C124=M124)
),"OK","KO")</f>
        <v>OK</v>
      </c>
      <c r="T124" s="3" t="str">
        <f>IF(
AND(L124="Evaluación",C124&lt;&gt;L124),"KO",
IF(AND(L124="Mapa conceptual",C124&lt;&gt;L124),"KO",
IF(AND(N124="M101ap",C124&lt;&gt;"Banco de actividades"),"KO",
"OK")))</f>
        <v>OK</v>
      </c>
      <c r="U124" s="3" t="str">
        <f>IF(
AND(LEFT(N124,1)="M",LEFT(M124,4)&lt;&gt;"Mapa",S124="OK",O124=""),
"KO","OK")</f>
        <v>OK</v>
      </c>
      <c r="V124" s="3" t="str">
        <f>IF(OR(
AND(L124="Evaluación",R124="OK",OR(N124="M4a",N124="M5a")),
AND(LEFT(C124,8)="Banco de",N124="M101ap"),
OR(LEFT(C124,8)&lt;&gt;"Banco de",L124&lt;&gt;"Evaluación")
),"OK","KO")</f>
        <v>OK</v>
      </c>
      <c r="W124" s="3" t="str">
        <f>IF(AND(LEFT(C124,8)="Banco de",K124=0),"OK",
IF(AND(LEFT(C124,8)&lt;&gt;"Banco de",K124&gt;0),"OK","KO"))</f>
        <v>OK</v>
      </c>
      <c r="X124" s="3" t="str">
        <f>IF(J124&lt;&gt;"","OK","KO")</f>
        <v>OK</v>
      </c>
      <c r="Y124" s="3" t="str">
        <f>IF(P124="Si","KO","OK")</f>
        <v>OK</v>
      </c>
      <c r="Z124" s="3" t="str">
        <f>CONCATENATE(
IF(R124&lt;&gt;"OK",CONCATENATE($R$1," / "),""),
IF(S124&lt;&gt;"OK",CONCATENATE($S$1," / "),""),
IF(T124&lt;&gt;"OK",CONCATENATE($T$1," / "),""),
IF(U124&lt;&gt;"OK",CONCATENATE($U$1," / "),""),
IF(V124&lt;&gt;"OK",CONCATENATE($V$1," / "),""),
IF(W124&lt;&gt;"OK",CONCATENATE($W$1," / "),""),
IF(X124&lt;&gt;"OK",CONCATENATE($X$1," / "),""),
IF(Y124&lt;&gt;"OK",$Y$1,"")
)</f>
        <v/>
      </c>
    </row>
    <row r="125" spans="1:26" x14ac:dyDescent="0.45">
      <c r="A125" s="3" t="s">
        <v>1763</v>
      </c>
      <c r="B125" s="3" t="s">
        <v>1764</v>
      </c>
      <c r="C125" s="3" t="s">
        <v>70</v>
      </c>
      <c r="E125" s="3" t="s">
        <v>20</v>
      </c>
      <c r="H125" s="3" t="s">
        <v>21</v>
      </c>
      <c r="I125" s="3">
        <v>708469</v>
      </c>
      <c r="J125" s="3" t="s">
        <v>1859</v>
      </c>
      <c r="K125" s="3">
        <v>15</v>
      </c>
      <c r="L125" s="3" t="s">
        <v>70</v>
      </c>
      <c r="M125" s="3" t="s">
        <v>35</v>
      </c>
      <c r="N125" s="3" t="s">
        <v>62</v>
      </c>
      <c r="O125" s="3" t="s">
        <v>85</v>
      </c>
      <c r="P125" s="3" t="s">
        <v>21</v>
      </c>
      <c r="Q125" s="3" t="s">
        <v>1860</v>
      </c>
      <c r="R125" s="3" t="str">
        <f>IF(_xlfn.XOR(
AND(N125="M102ab",L125="Proyecto"),
AND(N125="M101a",L125="Preguntas con respuesta libre"),
AND(LEFT(N125,1)="M",N125&lt;&gt;"M102AB",N125&lt;&gt;"M101a",N125&lt;&gt;"M101ap",L125="Ejercitación"),
AND(LEFT(C125,15)="Mapa conceptual",L125="Exposición"),
AND(LEFT(N125,1)&lt;&gt;"M",LEFT(C125,15)&lt;&gt;"Mapa conceptual",L125="Exposición"),
AND(LEFT(C125,8)="Banco de",L125="Generador de actividades"),
AND(C125=L125)
),"OK","KO")</f>
        <v>OK</v>
      </c>
      <c r="S125" s="3" t="str">
        <f>IF(_xlfn.XOR(
AND(LEFT(N125,1)="M",M125="Actividad"),
AND(LEFT(N125,1)="F",M125="Interactivo"),
AND(N125="diaporama",M125="Secuencia de imágenes"),
OR(N125="video",M125="Animación",M125="Video"),
AND(C125=M125)
),"OK","KO")</f>
        <v>OK</v>
      </c>
      <c r="T125" s="3" t="str">
        <f>IF(
AND(L125="Evaluación",C125&lt;&gt;L125),"KO",
IF(AND(L125="Mapa conceptual",C125&lt;&gt;L125),"KO",
IF(AND(N125="M101ap",C125&lt;&gt;"Banco de actividades"),"KO",
"OK")))</f>
        <v>OK</v>
      </c>
      <c r="U125" s="3" t="str">
        <f>IF(
AND(LEFT(N125,1)="M",LEFT(M125,4)&lt;&gt;"Mapa",S125="OK",O125=""),
"KO","OK")</f>
        <v>OK</v>
      </c>
      <c r="V125" s="3" t="str">
        <f>IF(OR(
AND(L125="Evaluación",R125="OK",OR(N125="M4a",N125="M5a")),
AND(LEFT(C125,8)="Banco de",N125="M101ap"),
OR(LEFT(C125,8)&lt;&gt;"Banco de",L125&lt;&gt;"Evaluación")
),"OK","KO")</f>
        <v>OK</v>
      </c>
      <c r="W125" s="3" t="str">
        <f>IF(AND(LEFT(C125,8)="Banco de",K125=0),"OK",
IF(AND(LEFT(C125,8)&lt;&gt;"Banco de",K125&gt;0),"OK","KO"))</f>
        <v>OK</v>
      </c>
      <c r="X125" s="3" t="str">
        <f>IF(J125&lt;&gt;"","OK","KO")</f>
        <v>OK</v>
      </c>
      <c r="Y125" s="3" t="str">
        <f>IF(P125="Si","KO","OK")</f>
        <v>OK</v>
      </c>
      <c r="Z125" s="3" t="str">
        <f>CONCATENATE(
IF(R125&lt;&gt;"OK",CONCATENATE($R$1," / "),""),
IF(S125&lt;&gt;"OK",CONCATENATE($S$1," / "),""),
IF(T125&lt;&gt;"OK",CONCATENATE($T$1," / "),""),
IF(U125&lt;&gt;"OK",CONCATENATE($U$1," / "),""),
IF(V125&lt;&gt;"OK",CONCATENATE($V$1," / "),""),
IF(W125&lt;&gt;"OK",CONCATENATE($W$1," / "),""),
IF(X125&lt;&gt;"OK",CONCATENATE($X$1," / "),""),
IF(Y125&lt;&gt;"OK",$Y$1,"")
)</f>
        <v/>
      </c>
    </row>
    <row r="126" spans="1:26" x14ac:dyDescent="0.45">
      <c r="A126" s="3" t="s">
        <v>1367</v>
      </c>
      <c r="B126" s="3" t="s">
        <v>1368</v>
      </c>
      <c r="C126" s="3" t="s">
        <v>1369</v>
      </c>
      <c r="E126" s="3" t="s">
        <v>20</v>
      </c>
      <c r="H126" s="3" t="s">
        <v>21</v>
      </c>
      <c r="I126" s="3">
        <v>2715304</v>
      </c>
      <c r="J126" s="3" t="s">
        <v>1370</v>
      </c>
      <c r="K126" s="3">
        <v>30</v>
      </c>
      <c r="L126" s="3" t="s">
        <v>23</v>
      </c>
      <c r="M126" s="3" t="s">
        <v>29</v>
      </c>
      <c r="N126" s="3" t="s">
        <v>49</v>
      </c>
      <c r="P126" s="3" t="s">
        <v>21</v>
      </c>
      <c r="Q126" s="3" t="s">
        <v>1371</v>
      </c>
      <c r="R126" s="3" t="str">
        <f>IF(_xlfn.XOR(
AND(N126="M102ab",L126="Proyecto"),
AND(N126="M101a",L126="Preguntas con respuesta libre"),
AND(LEFT(N126,1)="M",N126&lt;&gt;"M102AB",N126&lt;&gt;"M101a",N126&lt;&gt;"M101ap",L126="Ejercitación"),
AND(LEFT(C126,15)="Mapa conceptual",L126="Exposición"),
AND(LEFT(N126,1)&lt;&gt;"M",LEFT(C126,15)&lt;&gt;"Mapa conceptual",L126="Exposición"),
AND(LEFT(C126,8)="Banco de",L126="Generador de actividades"),
AND(C126=L126)
),"OK","KO")</f>
        <v>OK</v>
      </c>
      <c r="S126" s="3" t="str">
        <f>IF(_xlfn.XOR(
AND(LEFT(N126,1)="M",M126="Actividad"),
AND(LEFT(N126,1)="F",M126="Interactivo"),
AND(N126="diaporama",M126="Secuencia de imágenes"),
OR(N126="video",M126="Animación",M126="Video"),
AND(C126=M126)
),"OK","KO")</f>
        <v>OK</v>
      </c>
      <c r="T126" s="3" t="str">
        <f>IF(
AND(L126="Evaluación",C126&lt;&gt;L126),"KO",
IF(AND(L126="Mapa conceptual",C126&lt;&gt;L126),"KO",
IF(AND(N126="M101ap",C126&lt;&gt;"Banco de actividades"),"KO",
"OK")))</f>
        <v>OK</v>
      </c>
      <c r="U126" s="3" t="str">
        <f>IF(
AND(LEFT(N126,1)="M",LEFT(M126,4)&lt;&gt;"Mapa",S126="OK",O126=""),
"KO","OK")</f>
        <v>OK</v>
      </c>
      <c r="V126" s="3" t="str">
        <f>IF(OR(
AND(L126="Evaluación",R126="OK",OR(N126="M4a",N126="M5a")),
AND(LEFT(C126,8)="Banco de",N126="M101ap"),
OR(LEFT(C126,8)&lt;&gt;"Banco de",L126&lt;&gt;"Evaluación")
),"OK","KO")</f>
        <v>OK</v>
      </c>
      <c r="W126" s="3" t="str">
        <f>IF(AND(LEFT(C126,8)="Banco de",K126=0),"OK",
IF(AND(LEFT(C126,8)&lt;&gt;"Banco de",K126&gt;0),"OK","KO"))</f>
        <v>OK</v>
      </c>
      <c r="X126" s="3" t="str">
        <f>IF(J126&lt;&gt;"","OK","KO")</f>
        <v>OK</v>
      </c>
      <c r="Y126" s="3" t="str">
        <f>IF(P126="Si","KO","OK")</f>
        <v>OK</v>
      </c>
      <c r="Z126" s="3" t="str">
        <f>CONCATENATE(
IF(R126&lt;&gt;"OK",CONCATENATE($R$1," / "),""),
IF(S126&lt;&gt;"OK",CONCATENATE($S$1," / "),""),
IF(T126&lt;&gt;"OK",CONCATENATE($T$1," / "),""),
IF(U126&lt;&gt;"OK",CONCATENATE($U$1," / "),""),
IF(V126&lt;&gt;"OK",CONCATENATE($V$1," / "),""),
IF(W126&lt;&gt;"OK",CONCATENATE($W$1," / "),""),
IF(X126&lt;&gt;"OK",CONCATENATE($X$1," / "),""),
IF(Y126&lt;&gt;"OK",$Y$1,"")
)</f>
        <v/>
      </c>
    </row>
    <row r="127" spans="1:26" x14ac:dyDescent="0.45">
      <c r="A127" s="3" t="s">
        <v>1367</v>
      </c>
      <c r="B127" s="3" t="s">
        <v>1368</v>
      </c>
      <c r="C127" s="3" t="s">
        <v>1372</v>
      </c>
      <c r="E127" s="3" t="s">
        <v>20</v>
      </c>
      <c r="H127" s="3" t="s">
        <v>21</v>
      </c>
      <c r="I127" s="3">
        <v>1662518</v>
      </c>
      <c r="J127" s="3" t="s">
        <v>1373</v>
      </c>
      <c r="K127" s="3">
        <v>30</v>
      </c>
      <c r="L127" s="3" t="s">
        <v>23</v>
      </c>
      <c r="M127" s="3" t="s">
        <v>24</v>
      </c>
      <c r="N127" s="3" t="s">
        <v>25</v>
      </c>
      <c r="P127" s="3" t="s">
        <v>21</v>
      </c>
      <c r="Q127" s="3" t="s">
        <v>1374</v>
      </c>
      <c r="R127" s="3" t="str">
        <f>IF(_xlfn.XOR(
AND(N127="M102ab",L127="Proyecto"),
AND(N127="M101a",L127="Preguntas con respuesta libre"),
AND(LEFT(N127,1)="M",N127&lt;&gt;"M102AB",N127&lt;&gt;"M101a",N127&lt;&gt;"M101ap",L127="Ejercitación"),
AND(LEFT(C127,15)="Mapa conceptual",L127="Exposición"),
AND(LEFT(N127,1)&lt;&gt;"M",LEFT(C127,15)&lt;&gt;"Mapa conceptual",L127="Exposición"),
AND(LEFT(C127,8)="Banco de",L127="Generador de actividades"),
AND(C127=L127)
),"OK","KO")</f>
        <v>OK</v>
      </c>
      <c r="S127" s="3" t="str">
        <f>IF(_xlfn.XOR(
AND(LEFT(N127,1)="M",M127="Actividad"),
AND(LEFT(N127,1)="F",M127="Interactivo"),
AND(N127="diaporama",M127="Secuencia de imágenes"),
OR(N127="video",M127="Animación",M127="Video"),
AND(C127=M127)
),"OK","KO")</f>
        <v>OK</v>
      </c>
      <c r="T127" s="3" t="str">
        <f>IF(
AND(L127="Evaluación",C127&lt;&gt;L127),"KO",
IF(AND(L127="Mapa conceptual",C127&lt;&gt;L127),"KO",
IF(AND(N127="M101ap",C127&lt;&gt;"Banco de actividades"),"KO",
"OK")))</f>
        <v>OK</v>
      </c>
      <c r="U127" s="3" t="str">
        <f>IF(
AND(LEFT(N127,1)="M",LEFT(M127,4)&lt;&gt;"Mapa",S127="OK",O127=""),
"KO","OK")</f>
        <v>OK</v>
      </c>
      <c r="V127" s="3" t="str">
        <f>IF(OR(
AND(L127="Evaluación",R127="OK",OR(N127="M4a",N127="M5a")),
AND(LEFT(C127,8)="Banco de",N127="M101ap"),
OR(LEFT(C127,8)&lt;&gt;"Banco de",L127&lt;&gt;"Evaluación")
),"OK","KO")</f>
        <v>OK</v>
      </c>
      <c r="W127" s="3" t="str">
        <f>IF(AND(LEFT(C127,8)="Banco de",K127=0),"OK",
IF(AND(LEFT(C127,8)&lt;&gt;"Banco de",K127&gt;0),"OK","KO"))</f>
        <v>OK</v>
      </c>
      <c r="X127" s="3" t="str">
        <f>IF(J127&lt;&gt;"","OK","KO")</f>
        <v>OK</v>
      </c>
      <c r="Y127" s="3" t="str">
        <f>IF(P127="Si","KO","OK")</f>
        <v>OK</v>
      </c>
      <c r="Z127" s="3" t="str">
        <f>CONCATENATE(
IF(R127&lt;&gt;"OK",CONCATENATE($R$1," / "),""),
IF(S127&lt;&gt;"OK",CONCATENATE($S$1," / "),""),
IF(T127&lt;&gt;"OK",CONCATENATE($T$1," / "),""),
IF(U127&lt;&gt;"OK",CONCATENATE($U$1," / "),""),
IF(V127&lt;&gt;"OK",CONCATENATE($V$1," / "),""),
IF(W127&lt;&gt;"OK",CONCATENATE($W$1," / "),""),
IF(X127&lt;&gt;"OK",CONCATENATE($X$1," / "),""),
IF(Y127&lt;&gt;"OK",$Y$1,"")
)</f>
        <v/>
      </c>
    </row>
    <row r="128" spans="1:26" x14ac:dyDescent="0.45">
      <c r="A128" s="3" t="s">
        <v>1367</v>
      </c>
      <c r="B128" s="3" t="s">
        <v>1368</v>
      </c>
      <c r="C128" s="3" t="s">
        <v>1375</v>
      </c>
      <c r="E128" s="3" t="s">
        <v>20</v>
      </c>
      <c r="H128" s="3" t="s">
        <v>21</v>
      </c>
      <c r="I128" s="3">
        <v>1560738</v>
      </c>
      <c r="J128" s="3" t="s">
        <v>1373</v>
      </c>
      <c r="K128" s="3">
        <v>10</v>
      </c>
      <c r="L128" s="3" t="s">
        <v>34</v>
      </c>
      <c r="M128" s="3" t="s">
        <v>35</v>
      </c>
      <c r="N128" s="3" t="s">
        <v>161</v>
      </c>
      <c r="O128" s="3" t="s">
        <v>85</v>
      </c>
      <c r="P128" s="3" t="s">
        <v>21</v>
      </c>
      <c r="Q128" s="3" t="s">
        <v>1376</v>
      </c>
      <c r="R128" s="3" t="str">
        <f>IF(_xlfn.XOR(
AND(N128="M102ab",L128="Proyecto"),
AND(N128="M101a",L128="Preguntas con respuesta libre"),
AND(LEFT(N128,1)="M",N128&lt;&gt;"M102AB",N128&lt;&gt;"M101a",N128&lt;&gt;"M101ap",L128="Ejercitación"),
AND(LEFT(C128,15)="Mapa conceptual",L128="Exposición"),
AND(LEFT(N128,1)&lt;&gt;"M",LEFT(C128,15)&lt;&gt;"Mapa conceptual",L128="Exposición"),
AND(LEFT(C128,8)="Banco de",L128="Generador de actividades"),
AND(C128=L128)
),"OK","KO")</f>
        <v>OK</v>
      </c>
      <c r="S128" s="3" t="str">
        <f>IF(_xlfn.XOR(
AND(LEFT(N128,1)="M",M128="Actividad"),
AND(LEFT(N128,1)="F",M128="Interactivo"),
AND(N128="diaporama",M128="Secuencia de imágenes"),
OR(N128="video",M128="Animación",M128="Video"),
AND(C128=M128)
),"OK","KO")</f>
        <v>OK</v>
      </c>
      <c r="T128" s="3" t="str">
        <f>IF(
AND(L128="Evaluación",C128&lt;&gt;L128),"KO",
IF(AND(L128="Mapa conceptual",C128&lt;&gt;L128),"KO",
IF(AND(N128="M101ap",C128&lt;&gt;"Banco de actividades"),"KO",
"OK")))</f>
        <v>OK</v>
      </c>
      <c r="U128" s="3" t="str">
        <f>IF(
AND(LEFT(N128,1)="M",LEFT(M128,4)&lt;&gt;"Mapa",S128="OK",O128=""),
"KO","OK")</f>
        <v>OK</v>
      </c>
      <c r="V128" s="3" t="str">
        <f>IF(OR(
AND(L128="Evaluación",R128="OK",OR(N128="M4a",N128="M5a")),
AND(LEFT(C128,8)="Banco de",N128="M101ap"),
OR(LEFT(C128,8)&lt;&gt;"Banco de",L128&lt;&gt;"Evaluación")
),"OK","KO")</f>
        <v>OK</v>
      </c>
      <c r="W128" s="3" t="str">
        <f>IF(AND(LEFT(C128,8)="Banco de",K128=0),"OK",
IF(AND(LEFT(C128,8)&lt;&gt;"Banco de",K128&gt;0),"OK","KO"))</f>
        <v>OK</v>
      </c>
      <c r="X128" s="3" t="str">
        <f>IF(J128&lt;&gt;"","OK","KO")</f>
        <v>OK</v>
      </c>
      <c r="Y128" s="3" t="str">
        <f>IF(P128="Si","KO","OK")</f>
        <v>OK</v>
      </c>
      <c r="Z128" s="3" t="str">
        <f>CONCATENATE(
IF(R128&lt;&gt;"OK",CONCATENATE($R$1," / "),""),
IF(S128&lt;&gt;"OK",CONCATENATE($S$1," / "),""),
IF(T128&lt;&gt;"OK",CONCATENATE($T$1," / "),""),
IF(U128&lt;&gt;"OK",CONCATENATE($U$1," / "),""),
IF(V128&lt;&gt;"OK",CONCATENATE($V$1," / "),""),
IF(W128&lt;&gt;"OK",CONCATENATE($W$1," / "),""),
IF(X128&lt;&gt;"OK",CONCATENATE($X$1," / "),""),
IF(Y128&lt;&gt;"OK",$Y$1,"")
)</f>
        <v/>
      </c>
    </row>
    <row r="129" spans="1:26" x14ac:dyDescent="0.45">
      <c r="A129" s="3" t="s">
        <v>1367</v>
      </c>
      <c r="B129" s="3" t="s">
        <v>1368</v>
      </c>
      <c r="C129" s="3" t="s">
        <v>1377</v>
      </c>
      <c r="E129" s="3" t="s">
        <v>20</v>
      </c>
      <c r="H129" s="3" t="s">
        <v>21</v>
      </c>
      <c r="I129" s="3">
        <v>789903</v>
      </c>
      <c r="J129" s="3" t="s">
        <v>1378</v>
      </c>
      <c r="K129" s="3">
        <v>10</v>
      </c>
      <c r="L129" s="3" t="s">
        <v>34</v>
      </c>
      <c r="M129" s="3" t="s">
        <v>35</v>
      </c>
      <c r="N129" s="3" t="s">
        <v>316</v>
      </c>
      <c r="O129" s="3" t="s">
        <v>85</v>
      </c>
      <c r="P129" s="3" t="s">
        <v>21</v>
      </c>
      <c r="Q129" s="3" t="s">
        <v>1379</v>
      </c>
      <c r="R129" s="3" t="str">
        <f>IF(_xlfn.XOR(
AND(N129="M102ab",L129="Proyecto"),
AND(N129="M101a",L129="Preguntas con respuesta libre"),
AND(LEFT(N129,1)="M",N129&lt;&gt;"M102AB",N129&lt;&gt;"M101a",N129&lt;&gt;"M101ap",L129="Ejercitación"),
AND(LEFT(C129,15)="Mapa conceptual",L129="Exposición"),
AND(LEFT(N129,1)&lt;&gt;"M",LEFT(C129,15)&lt;&gt;"Mapa conceptual",L129="Exposición"),
AND(LEFT(C129,8)="Banco de",L129="Generador de actividades"),
AND(C129=L129)
),"OK","KO")</f>
        <v>OK</v>
      </c>
      <c r="S129" s="3" t="str">
        <f>IF(_xlfn.XOR(
AND(LEFT(N129,1)="M",M129="Actividad"),
AND(LEFT(N129,1)="F",M129="Interactivo"),
AND(N129="diaporama",M129="Secuencia de imágenes"),
OR(N129="video",M129="Animación",M129="Video"),
AND(C129=M129)
),"OK","KO")</f>
        <v>OK</v>
      </c>
      <c r="T129" s="3" t="str">
        <f>IF(
AND(L129="Evaluación",C129&lt;&gt;L129),"KO",
IF(AND(L129="Mapa conceptual",C129&lt;&gt;L129),"KO",
IF(AND(N129="M101ap",C129&lt;&gt;"Banco de actividades"),"KO",
"OK")))</f>
        <v>OK</v>
      </c>
      <c r="U129" s="3" t="str">
        <f>IF(
AND(LEFT(N129,1)="M",LEFT(M129,4)&lt;&gt;"Mapa",S129="OK",O129=""),
"KO","OK")</f>
        <v>OK</v>
      </c>
      <c r="V129" s="3" t="str">
        <f>IF(OR(
AND(L129="Evaluación",R129="OK",OR(N129="M4a",N129="M5a")),
AND(LEFT(C129,8)="Banco de",N129="M101ap"),
OR(LEFT(C129,8)&lt;&gt;"Banco de",L129&lt;&gt;"Evaluación")
),"OK","KO")</f>
        <v>OK</v>
      </c>
      <c r="W129" s="3" t="str">
        <f>IF(AND(LEFT(C129,8)="Banco de",K129=0),"OK",
IF(AND(LEFT(C129,8)&lt;&gt;"Banco de",K129&gt;0),"OK","KO"))</f>
        <v>OK</v>
      </c>
      <c r="X129" s="3" t="str">
        <f>IF(J129&lt;&gt;"","OK","KO")</f>
        <v>OK</v>
      </c>
      <c r="Y129" s="3" t="str">
        <f>IF(P129="Si","KO","OK")</f>
        <v>OK</v>
      </c>
      <c r="Z129" s="3" t="str">
        <f>CONCATENATE(
IF(R129&lt;&gt;"OK",CONCATENATE($R$1," / "),""),
IF(S129&lt;&gt;"OK",CONCATENATE($S$1," / "),""),
IF(T129&lt;&gt;"OK",CONCATENATE($T$1," / "),""),
IF(U129&lt;&gt;"OK",CONCATENATE($U$1," / "),""),
IF(V129&lt;&gt;"OK",CONCATENATE($V$1," / "),""),
IF(W129&lt;&gt;"OK",CONCATENATE($W$1," / "),""),
IF(X129&lt;&gt;"OK",CONCATENATE($X$1," / "),""),
IF(Y129&lt;&gt;"OK",$Y$1,"")
)</f>
        <v/>
      </c>
    </row>
    <row r="130" spans="1:26" x14ac:dyDescent="0.45">
      <c r="A130" s="3" t="s">
        <v>1367</v>
      </c>
      <c r="B130" s="3" t="s">
        <v>1368</v>
      </c>
      <c r="C130" s="3" t="s">
        <v>1380</v>
      </c>
      <c r="E130" s="3" t="s">
        <v>20</v>
      </c>
      <c r="H130" s="3" t="s">
        <v>21</v>
      </c>
      <c r="I130" s="3">
        <v>707789</v>
      </c>
      <c r="J130" s="3" t="s">
        <v>1381</v>
      </c>
      <c r="K130" s="3">
        <v>10</v>
      </c>
      <c r="L130" s="3" t="s">
        <v>34</v>
      </c>
      <c r="M130" s="3" t="s">
        <v>35</v>
      </c>
      <c r="N130" s="3" t="s">
        <v>36</v>
      </c>
      <c r="O130" s="3" t="s">
        <v>85</v>
      </c>
      <c r="P130" s="3" t="s">
        <v>21</v>
      </c>
      <c r="Q130" s="3" t="s">
        <v>1382</v>
      </c>
      <c r="R130" s="3" t="str">
        <f>IF(_xlfn.XOR(
AND(N130="M102ab",L130="Proyecto"),
AND(N130="M101a",L130="Preguntas con respuesta libre"),
AND(LEFT(N130,1)="M",N130&lt;&gt;"M102AB",N130&lt;&gt;"M101a",N130&lt;&gt;"M101ap",L130="Ejercitación"),
AND(LEFT(C130,15)="Mapa conceptual",L130="Exposición"),
AND(LEFT(N130,1)&lt;&gt;"M",LEFT(C130,15)&lt;&gt;"Mapa conceptual",L130="Exposición"),
AND(LEFT(C130,8)="Banco de",L130="Generador de actividades"),
AND(C130=L130)
),"OK","KO")</f>
        <v>OK</v>
      </c>
      <c r="S130" s="3" t="str">
        <f>IF(_xlfn.XOR(
AND(LEFT(N130,1)="M",M130="Actividad"),
AND(LEFT(N130,1)="F",M130="Interactivo"),
AND(N130="diaporama",M130="Secuencia de imágenes"),
OR(N130="video",M130="Animación",M130="Video"),
AND(C130=M130)
),"OK","KO")</f>
        <v>OK</v>
      </c>
      <c r="T130" s="3" t="str">
        <f>IF(
AND(L130="Evaluación",C130&lt;&gt;L130),"KO",
IF(AND(L130="Mapa conceptual",C130&lt;&gt;L130),"KO",
IF(AND(N130="M101ap",C130&lt;&gt;"Banco de actividades"),"KO",
"OK")))</f>
        <v>OK</v>
      </c>
      <c r="U130" s="3" t="str">
        <f>IF(
AND(LEFT(N130,1)="M",LEFT(M130,4)&lt;&gt;"Mapa",S130="OK",O130=""),
"KO","OK")</f>
        <v>OK</v>
      </c>
      <c r="V130" s="3" t="str">
        <f>IF(OR(
AND(L130="Evaluación",R130="OK",OR(N130="M4a",N130="M5a")),
AND(LEFT(C130,8)="Banco de",N130="M101ap"),
OR(LEFT(C130,8)&lt;&gt;"Banco de",L130&lt;&gt;"Evaluación")
),"OK","KO")</f>
        <v>OK</v>
      </c>
      <c r="W130" s="3" t="str">
        <f>IF(AND(LEFT(C130,8)="Banco de",K130=0),"OK",
IF(AND(LEFT(C130,8)&lt;&gt;"Banco de",K130&gt;0),"OK","KO"))</f>
        <v>OK</v>
      </c>
      <c r="X130" s="3" t="str">
        <f>IF(J130&lt;&gt;"","OK","KO")</f>
        <v>OK</v>
      </c>
      <c r="Y130" s="3" t="str">
        <f>IF(P130="Si","KO","OK")</f>
        <v>OK</v>
      </c>
      <c r="Z130" s="3" t="str">
        <f>CONCATENATE(
IF(R130&lt;&gt;"OK",CONCATENATE($R$1," / "),""),
IF(S130&lt;&gt;"OK",CONCATENATE($S$1," / "),""),
IF(T130&lt;&gt;"OK",CONCATENATE($T$1," / "),""),
IF(U130&lt;&gt;"OK",CONCATENATE($U$1," / "),""),
IF(V130&lt;&gt;"OK",CONCATENATE($V$1," / "),""),
IF(W130&lt;&gt;"OK",CONCATENATE($W$1," / "),""),
IF(X130&lt;&gt;"OK",CONCATENATE($X$1," / "),""),
IF(Y130&lt;&gt;"OK",$Y$1,"")
)</f>
        <v/>
      </c>
    </row>
    <row r="131" spans="1:26" x14ac:dyDescent="0.45">
      <c r="A131" s="3" t="s">
        <v>1367</v>
      </c>
      <c r="B131" s="3" t="s">
        <v>1368</v>
      </c>
      <c r="C131" s="3" t="s">
        <v>1383</v>
      </c>
      <c r="E131" s="3" t="s">
        <v>20</v>
      </c>
      <c r="H131" s="3" t="s">
        <v>21</v>
      </c>
      <c r="I131" s="3">
        <v>866732</v>
      </c>
      <c r="J131" s="3" t="s">
        <v>1381</v>
      </c>
      <c r="K131" s="3">
        <v>10</v>
      </c>
      <c r="L131" s="3" t="s">
        <v>34</v>
      </c>
      <c r="M131" s="3" t="s">
        <v>35</v>
      </c>
      <c r="N131" s="3" t="s">
        <v>190</v>
      </c>
      <c r="O131" s="3" t="s">
        <v>85</v>
      </c>
      <c r="P131" s="3" t="s">
        <v>21</v>
      </c>
      <c r="Q131" s="3" t="s">
        <v>1384</v>
      </c>
      <c r="R131" s="3" t="str">
        <f>IF(_xlfn.XOR(
AND(N131="M102ab",L131="Proyecto"),
AND(N131="M101a",L131="Preguntas con respuesta libre"),
AND(LEFT(N131,1)="M",N131&lt;&gt;"M102AB",N131&lt;&gt;"M101a",N131&lt;&gt;"M101ap",L131="Ejercitación"),
AND(LEFT(C131,15)="Mapa conceptual",L131="Exposición"),
AND(LEFT(N131,1)&lt;&gt;"M",LEFT(C131,15)&lt;&gt;"Mapa conceptual",L131="Exposición"),
AND(LEFT(C131,8)="Banco de",L131="Generador de actividades"),
AND(C131=L131)
),"OK","KO")</f>
        <v>OK</v>
      </c>
      <c r="S131" s="3" t="str">
        <f>IF(_xlfn.XOR(
AND(LEFT(N131,1)="M",M131="Actividad"),
AND(LEFT(N131,1)="F",M131="Interactivo"),
AND(N131="diaporama",M131="Secuencia de imágenes"),
OR(N131="video",M131="Animación",M131="Video"),
AND(C131=M131)
),"OK","KO")</f>
        <v>OK</v>
      </c>
      <c r="T131" s="3" t="str">
        <f>IF(
AND(L131="Evaluación",C131&lt;&gt;L131),"KO",
IF(AND(L131="Mapa conceptual",C131&lt;&gt;L131),"KO",
IF(AND(N131="M101ap",C131&lt;&gt;"Banco de actividades"),"KO",
"OK")))</f>
        <v>OK</v>
      </c>
      <c r="U131" s="3" t="str">
        <f>IF(
AND(LEFT(N131,1)="M",LEFT(M131,4)&lt;&gt;"Mapa",S131="OK",O131=""),
"KO","OK")</f>
        <v>OK</v>
      </c>
      <c r="V131" s="3" t="str">
        <f>IF(OR(
AND(L131="Evaluación",R131="OK",OR(N131="M4a",N131="M5a")),
AND(LEFT(C131,8)="Banco de",N131="M101ap"),
OR(LEFT(C131,8)&lt;&gt;"Banco de",L131&lt;&gt;"Evaluación")
),"OK","KO")</f>
        <v>OK</v>
      </c>
      <c r="W131" s="3" t="str">
        <f>IF(AND(LEFT(C131,8)="Banco de",K131=0),"OK",
IF(AND(LEFT(C131,8)&lt;&gt;"Banco de",K131&gt;0),"OK","KO"))</f>
        <v>OK</v>
      </c>
      <c r="X131" s="3" t="str">
        <f>IF(J131&lt;&gt;"","OK","KO")</f>
        <v>OK</v>
      </c>
      <c r="Y131" s="3" t="str">
        <f>IF(P131="Si","KO","OK")</f>
        <v>OK</v>
      </c>
      <c r="Z131" s="3" t="str">
        <f>CONCATENATE(
IF(R131&lt;&gt;"OK",CONCATENATE($R$1," / "),""),
IF(S131&lt;&gt;"OK",CONCATENATE($S$1," / "),""),
IF(T131&lt;&gt;"OK",CONCATENATE($T$1," / "),""),
IF(U131&lt;&gt;"OK",CONCATENATE($U$1," / "),""),
IF(V131&lt;&gt;"OK",CONCATENATE($V$1," / "),""),
IF(W131&lt;&gt;"OK",CONCATENATE($W$1," / "),""),
IF(X131&lt;&gt;"OK",CONCATENATE($X$1," / "),""),
IF(Y131&lt;&gt;"OK",$Y$1,"")
)</f>
        <v/>
      </c>
    </row>
    <row r="132" spans="1:26" x14ac:dyDescent="0.45">
      <c r="A132" s="3" t="s">
        <v>1367</v>
      </c>
      <c r="B132" s="3" t="s">
        <v>1368</v>
      </c>
      <c r="C132" s="3" t="s">
        <v>1385</v>
      </c>
      <c r="E132" s="3" t="s">
        <v>20</v>
      </c>
      <c r="H132" s="3" t="s">
        <v>21</v>
      </c>
      <c r="I132" s="3">
        <v>1351460</v>
      </c>
      <c r="J132" s="3" t="s">
        <v>1386</v>
      </c>
      <c r="K132" s="3">
        <v>30</v>
      </c>
      <c r="L132" s="3" t="s">
        <v>80</v>
      </c>
      <c r="M132" s="3" t="s">
        <v>35</v>
      </c>
      <c r="N132" s="3" t="s">
        <v>81</v>
      </c>
      <c r="O132" s="3" t="s">
        <v>85</v>
      </c>
      <c r="P132" s="3" t="s">
        <v>21</v>
      </c>
      <c r="Q132" s="3" t="s">
        <v>1387</v>
      </c>
      <c r="R132" s="3" t="str">
        <f>IF(_xlfn.XOR(
AND(N132="M102ab",L132="Proyecto"),
AND(N132="M101a",L132="Preguntas con respuesta libre"),
AND(LEFT(N132,1)="M",N132&lt;&gt;"M102AB",N132&lt;&gt;"M101a",N132&lt;&gt;"M101ap",L132="Ejercitación"),
AND(LEFT(C132,15)="Mapa conceptual",L132="Exposición"),
AND(LEFT(N132,1)&lt;&gt;"M",LEFT(C132,15)&lt;&gt;"Mapa conceptual",L132="Exposición"),
AND(LEFT(C132,8)="Banco de",L132="Generador de actividades"),
AND(C132=L132)
),"OK","KO")</f>
        <v>OK</v>
      </c>
      <c r="S132" s="3" t="str">
        <f>IF(_xlfn.XOR(
AND(LEFT(N132,1)="M",M132="Actividad"),
AND(LEFT(N132,1)="F",M132="Interactivo"),
AND(N132="diaporama",M132="Secuencia de imágenes"),
OR(N132="video",M132="Animación",M132="Video"),
AND(C132=M132)
),"OK","KO")</f>
        <v>OK</v>
      </c>
      <c r="T132" s="3" t="str">
        <f>IF(
AND(L132="Evaluación",C132&lt;&gt;L132),"KO",
IF(AND(L132="Mapa conceptual",C132&lt;&gt;L132),"KO",
IF(AND(N132="M101ap",C132&lt;&gt;"Banco de actividades"),"KO",
"OK")))</f>
        <v>OK</v>
      </c>
      <c r="U132" s="3" t="str">
        <f>IF(
AND(LEFT(N132,1)="M",LEFT(M132,4)&lt;&gt;"Mapa",S132="OK",O132=""),
"KO","OK")</f>
        <v>OK</v>
      </c>
      <c r="V132" s="3" t="str">
        <f>IF(OR(
AND(L132="Evaluación",R132="OK",OR(N132="M4a",N132="M5a")),
AND(LEFT(C132,8)="Banco de",N132="M101ap"),
OR(LEFT(C132,8)&lt;&gt;"Banco de",L132&lt;&gt;"Evaluación")
),"OK","KO")</f>
        <v>OK</v>
      </c>
      <c r="W132" s="3" t="str">
        <f>IF(AND(LEFT(C132,8)="Banco de",K132=0),"OK",
IF(AND(LEFT(C132,8)&lt;&gt;"Banco de",K132&gt;0),"OK","KO"))</f>
        <v>OK</v>
      </c>
      <c r="X132" s="3" t="str">
        <f>IF(J132&lt;&gt;"","OK","KO")</f>
        <v>OK</v>
      </c>
      <c r="Y132" s="3" t="str">
        <f>IF(P132="Si","KO","OK")</f>
        <v>OK</v>
      </c>
      <c r="Z132" s="3" t="str">
        <f>CONCATENATE(
IF(R132&lt;&gt;"OK",CONCATENATE($R$1," / "),""),
IF(S132&lt;&gt;"OK",CONCATENATE($S$1," / "),""),
IF(T132&lt;&gt;"OK",CONCATENATE($T$1," / "),""),
IF(U132&lt;&gt;"OK",CONCATENATE($U$1," / "),""),
IF(V132&lt;&gt;"OK",CONCATENATE($V$1," / "),""),
IF(W132&lt;&gt;"OK",CONCATENATE($W$1," / "),""),
IF(X132&lt;&gt;"OK",CONCATENATE($X$1," / "),""),
IF(Y132&lt;&gt;"OK",$Y$1,"")
)</f>
        <v/>
      </c>
    </row>
    <row r="133" spans="1:26" x14ac:dyDescent="0.45">
      <c r="A133" s="3" t="s">
        <v>1367</v>
      </c>
      <c r="B133" s="3" t="s">
        <v>1368</v>
      </c>
      <c r="C133" s="3" t="s">
        <v>1388</v>
      </c>
      <c r="E133" s="3" t="s">
        <v>20</v>
      </c>
      <c r="H133" s="3" t="s">
        <v>21</v>
      </c>
      <c r="I133" s="3">
        <v>1429277</v>
      </c>
      <c r="J133" s="3" t="s">
        <v>1389</v>
      </c>
      <c r="K133" s="3">
        <v>20</v>
      </c>
      <c r="L133" s="3" t="s">
        <v>23</v>
      </c>
      <c r="M133" s="3" t="s">
        <v>24</v>
      </c>
      <c r="N133" s="3" t="s">
        <v>25</v>
      </c>
      <c r="P133" s="3" t="s">
        <v>21</v>
      </c>
      <c r="Q133" s="3" t="s">
        <v>1390</v>
      </c>
      <c r="R133" s="3" t="str">
        <f>IF(_xlfn.XOR(
AND(N133="M102ab",L133="Proyecto"),
AND(N133="M101a",L133="Preguntas con respuesta libre"),
AND(LEFT(N133,1)="M",N133&lt;&gt;"M102AB",N133&lt;&gt;"M101a",N133&lt;&gt;"M101ap",L133="Ejercitación"),
AND(LEFT(C133,15)="Mapa conceptual",L133="Exposición"),
AND(LEFT(N133,1)&lt;&gt;"M",LEFT(C133,15)&lt;&gt;"Mapa conceptual",L133="Exposición"),
AND(LEFT(C133,8)="Banco de",L133="Generador de actividades"),
AND(C133=L133)
),"OK","KO")</f>
        <v>OK</v>
      </c>
      <c r="S133" s="3" t="str">
        <f>IF(_xlfn.XOR(
AND(LEFT(N133,1)="M",M133="Actividad"),
AND(LEFT(N133,1)="F",M133="Interactivo"),
AND(N133="diaporama",M133="Secuencia de imágenes"),
OR(N133="video",M133="Animación",M133="Video"),
AND(C133=M133)
),"OK","KO")</f>
        <v>OK</v>
      </c>
      <c r="T133" s="3" t="str">
        <f>IF(
AND(L133="Evaluación",C133&lt;&gt;L133),"KO",
IF(AND(L133="Mapa conceptual",C133&lt;&gt;L133),"KO",
IF(AND(N133="M101ap",C133&lt;&gt;"Banco de actividades"),"KO",
"OK")))</f>
        <v>OK</v>
      </c>
      <c r="U133" s="3" t="str">
        <f>IF(
AND(LEFT(N133,1)="M",LEFT(M133,4)&lt;&gt;"Mapa",S133="OK",O133=""),
"KO","OK")</f>
        <v>OK</v>
      </c>
      <c r="V133" s="3" t="str">
        <f>IF(OR(
AND(L133="Evaluación",R133="OK",OR(N133="M4a",N133="M5a")),
AND(LEFT(C133,8)="Banco de",N133="M101ap"),
OR(LEFT(C133,8)&lt;&gt;"Banco de",L133&lt;&gt;"Evaluación")
),"OK","KO")</f>
        <v>OK</v>
      </c>
      <c r="W133" s="3" t="str">
        <f>IF(AND(LEFT(C133,8)="Banco de",K133=0),"OK",
IF(AND(LEFT(C133,8)&lt;&gt;"Banco de",K133&gt;0),"OK","KO"))</f>
        <v>OK</v>
      </c>
      <c r="X133" s="3" t="str">
        <f>IF(J133&lt;&gt;"","OK","KO")</f>
        <v>OK</v>
      </c>
      <c r="Y133" s="3" t="str">
        <f>IF(P133="Si","KO","OK")</f>
        <v>OK</v>
      </c>
      <c r="Z133" s="3" t="str">
        <f>CONCATENATE(
IF(R133&lt;&gt;"OK",CONCATENATE($R$1," / "),""),
IF(S133&lt;&gt;"OK",CONCATENATE($S$1," / "),""),
IF(T133&lt;&gt;"OK",CONCATENATE($T$1," / "),""),
IF(U133&lt;&gt;"OK",CONCATENATE($U$1," / "),""),
IF(V133&lt;&gt;"OK",CONCATENATE($V$1," / "),""),
IF(W133&lt;&gt;"OK",CONCATENATE($W$1," / "),""),
IF(X133&lt;&gt;"OK",CONCATENATE($X$1," / "),""),
IF(Y133&lt;&gt;"OK",$Y$1,"")
)</f>
        <v/>
      </c>
    </row>
    <row r="134" spans="1:26" x14ac:dyDescent="0.45">
      <c r="A134" s="3" t="s">
        <v>1367</v>
      </c>
      <c r="B134" s="3" t="s">
        <v>1368</v>
      </c>
      <c r="C134" s="3" t="s">
        <v>1391</v>
      </c>
      <c r="E134" s="3" t="s">
        <v>20</v>
      </c>
      <c r="H134" s="3" t="s">
        <v>21</v>
      </c>
      <c r="I134" s="3">
        <v>1427796</v>
      </c>
      <c r="J134" s="3" t="s">
        <v>1392</v>
      </c>
      <c r="K134" s="3">
        <v>15</v>
      </c>
      <c r="L134" s="3" t="s">
        <v>34</v>
      </c>
      <c r="M134" s="3" t="s">
        <v>35</v>
      </c>
      <c r="N134" s="3" t="s">
        <v>161</v>
      </c>
      <c r="O134" s="3" t="s">
        <v>85</v>
      </c>
      <c r="P134" s="3" t="s">
        <v>21</v>
      </c>
      <c r="Q134" s="3" t="s">
        <v>1393</v>
      </c>
      <c r="R134" s="3" t="str">
        <f>IF(_xlfn.XOR(
AND(N134="M102ab",L134="Proyecto"),
AND(N134="M101a",L134="Preguntas con respuesta libre"),
AND(LEFT(N134,1)="M",N134&lt;&gt;"M102AB",N134&lt;&gt;"M101a",N134&lt;&gt;"M101ap",L134="Ejercitación"),
AND(LEFT(C134,15)="Mapa conceptual",L134="Exposición"),
AND(LEFT(N134,1)&lt;&gt;"M",LEFT(C134,15)&lt;&gt;"Mapa conceptual",L134="Exposición"),
AND(LEFT(C134,8)="Banco de",L134="Generador de actividades"),
AND(C134=L134)
),"OK","KO")</f>
        <v>OK</v>
      </c>
      <c r="S134" s="3" t="str">
        <f>IF(_xlfn.XOR(
AND(LEFT(N134,1)="M",M134="Actividad"),
AND(LEFT(N134,1)="F",M134="Interactivo"),
AND(N134="diaporama",M134="Secuencia de imágenes"),
OR(N134="video",M134="Animación",M134="Video"),
AND(C134=M134)
),"OK","KO")</f>
        <v>OK</v>
      </c>
      <c r="T134" s="3" t="str">
        <f>IF(
AND(L134="Evaluación",C134&lt;&gt;L134),"KO",
IF(AND(L134="Mapa conceptual",C134&lt;&gt;L134),"KO",
IF(AND(N134="M101ap",C134&lt;&gt;"Banco de actividades"),"KO",
"OK")))</f>
        <v>OK</v>
      </c>
      <c r="U134" s="3" t="str">
        <f>IF(
AND(LEFT(N134,1)="M",LEFT(M134,4)&lt;&gt;"Mapa",S134="OK",O134=""),
"KO","OK")</f>
        <v>OK</v>
      </c>
      <c r="V134" s="3" t="str">
        <f>IF(OR(
AND(L134="Evaluación",R134="OK",OR(N134="M4a",N134="M5a")),
AND(LEFT(C134,8)="Banco de",N134="M101ap"),
OR(LEFT(C134,8)&lt;&gt;"Banco de",L134&lt;&gt;"Evaluación")
),"OK","KO")</f>
        <v>OK</v>
      </c>
      <c r="W134" s="3" t="str">
        <f>IF(AND(LEFT(C134,8)="Banco de",K134=0),"OK",
IF(AND(LEFT(C134,8)&lt;&gt;"Banco de",K134&gt;0),"OK","KO"))</f>
        <v>OK</v>
      </c>
      <c r="X134" s="3" t="str">
        <f>IF(J134&lt;&gt;"","OK","KO")</f>
        <v>OK</v>
      </c>
      <c r="Y134" s="3" t="str">
        <f>IF(P134="Si","KO","OK")</f>
        <v>OK</v>
      </c>
      <c r="Z134" s="3" t="str">
        <f>CONCATENATE(
IF(R134&lt;&gt;"OK",CONCATENATE($R$1," / "),""),
IF(S134&lt;&gt;"OK",CONCATENATE($S$1," / "),""),
IF(T134&lt;&gt;"OK",CONCATENATE($T$1," / "),""),
IF(U134&lt;&gt;"OK",CONCATENATE($U$1," / "),""),
IF(V134&lt;&gt;"OK",CONCATENATE($V$1," / "),""),
IF(W134&lt;&gt;"OK",CONCATENATE($W$1," / "),""),
IF(X134&lt;&gt;"OK",CONCATENATE($X$1," / "),""),
IF(Y134&lt;&gt;"OK",$Y$1,"")
)</f>
        <v/>
      </c>
    </row>
    <row r="135" spans="1:26" x14ac:dyDescent="0.45">
      <c r="A135" s="3" t="s">
        <v>1367</v>
      </c>
      <c r="B135" s="3" t="s">
        <v>1368</v>
      </c>
      <c r="C135" s="3" t="s">
        <v>1394</v>
      </c>
      <c r="E135" s="3" t="s">
        <v>20</v>
      </c>
      <c r="H135" s="3" t="s">
        <v>21</v>
      </c>
      <c r="I135" s="3">
        <v>708559</v>
      </c>
      <c r="J135" s="3" t="s">
        <v>1395</v>
      </c>
      <c r="K135" s="3">
        <v>10</v>
      </c>
      <c r="L135" s="3" t="s">
        <v>34</v>
      </c>
      <c r="M135" s="3" t="s">
        <v>35</v>
      </c>
      <c r="N135" s="3" t="s">
        <v>41</v>
      </c>
      <c r="O135" s="3" t="s">
        <v>85</v>
      </c>
      <c r="P135" s="3" t="s">
        <v>21</v>
      </c>
      <c r="Q135" s="3" t="s">
        <v>1396</v>
      </c>
      <c r="R135" s="3" t="str">
        <f>IF(_xlfn.XOR(
AND(N135="M102ab",L135="Proyecto"),
AND(N135="M101a",L135="Preguntas con respuesta libre"),
AND(LEFT(N135,1)="M",N135&lt;&gt;"M102AB",N135&lt;&gt;"M101a",N135&lt;&gt;"M101ap",L135="Ejercitación"),
AND(LEFT(C135,15)="Mapa conceptual",L135="Exposición"),
AND(LEFT(N135,1)&lt;&gt;"M",LEFT(C135,15)&lt;&gt;"Mapa conceptual",L135="Exposición"),
AND(LEFT(C135,8)="Banco de",L135="Generador de actividades"),
AND(C135=L135)
),"OK","KO")</f>
        <v>OK</v>
      </c>
      <c r="S135" s="3" t="str">
        <f>IF(_xlfn.XOR(
AND(LEFT(N135,1)="M",M135="Actividad"),
AND(LEFT(N135,1)="F",M135="Interactivo"),
AND(N135="diaporama",M135="Secuencia de imágenes"),
OR(N135="video",M135="Animación",M135="Video"),
AND(C135=M135)
),"OK","KO")</f>
        <v>OK</v>
      </c>
      <c r="T135" s="3" t="str">
        <f>IF(
AND(L135="Evaluación",C135&lt;&gt;L135),"KO",
IF(AND(L135="Mapa conceptual",C135&lt;&gt;L135),"KO",
IF(AND(N135="M101ap",C135&lt;&gt;"Banco de actividades"),"KO",
"OK")))</f>
        <v>OK</v>
      </c>
      <c r="U135" s="3" t="str">
        <f>IF(
AND(LEFT(N135,1)="M",LEFT(M135,4)&lt;&gt;"Mapa",S135="OK",O135=""),
"KO","OK")</f>
        <v>OK</v>
      </c>
      <c r="V135" s="3" t="str">
        <f>IF(OR(
AND(L135="Evaluación",R135="OK",OR(N135="M4a",N135="M5a")),
AND(LEFT(C135,8)="Banco de",N135="M101ap"),
OR(LEFT(C135,8)&lt;&gt;"Banco de",L135&lt;&gt;"Evaluación")
),"OK","KO")</f>
        <v>OK</v>
      </c>
      <c r="W135" s="3" t="str">
        <f>IF(AND(LEFT(C135,8)="Banco de",K135=0),"OK",
IF(AND(LEFT(C135,8)&lt;&gt;"Banco de",K135&gt;0),"OK","KO"))</f>
        <v>OK</v>
      </c>
      <c r="X135" s="3" t="str">
        <f>IF(J135&lt;&gt;"","OK","KO")</f>
        <v>OK</v>
      </c>
      <c r="Y135" s="3" t="str">
        <f>IF(P135="Si","KO","OK")</f>
        <v>OK</v>
      </c>
      <c r="Z135" s="3" t="str">
        <f>CONCATENATE(
IF(R135&lt;&gt;"OK",CONCATENATE($R$1," / "),""),
IF(S135&lt;&gt;"OK",CONCATENATE($S$1," / "),""),
IF(T135&lt;&gt;"OK",CONCATENATE($T$1," / "),""),
IF(U135&lt;&gt;"OK",CONCATENATE($U$1," / "),""),
IF(V135&lt;&gt;"OK",CONCATENATE($V$1," / "),""),
IF(W135&lt;&gt;"OK",CONCATENATE($W$1," / "),""),
IF(X135&lt;&gt;"OK",CONCATENATE($X$1," / "),""),
IF(Y135&lt;&gt;"OK",$Y$1,"")
)</f>
        <v/>
      </c>
    </row>
    <row r="136" spans="1:26" x14ac:dyDescent="0.45">
      <c r="A136" s="3" t="s">
        <v>1367</v>
      </c>
      <c r="B136" s="3" t="s">
        <v>1368</v>
      </c>
      <c r="C136" s="3" t="s">
        <v>1397</v>
      </c>
      <c r="E136" s="3" t="s">
        <v>20</v>
      </c>
      <c r="H136" s="3" t="s">
        <v>21</v>
      </c>
      <c r="I136" s="3">
        <v>706447</v>
      </c>
      <c r="J136" s="3" t="s">
        <v>1398</v>
      </c>
      <c r="K136" s="3">
        <v>15</v>
      </c>
      <c r="L136" s="3" t="s">
        <v>34</v>
      </c>
      <c r="M136" s="3" t="s">
        <v>35</v>
      </c>
      <c r="N136" s="3" t="s">
        <v>62</v>
      </c>
      <c r="O136" s="3" t="s">
        <v>85</v>
      </c>
      <c r="P136" s="3" t="s">
        <v>21</v>
      </c>
      <c r="Q136" s="3" t="s">
        <v>1399</v>
      </c>
      <c r="R136" s="3" t="str">
        <f>IF(_xlfn.XOR(
AND(N136="M102ab",L136="Proyecto"),
AND(N136="M101a",L136="Preguntas con respuesta libre"),
AND(LEFT(N136,1)="M",N136&lt;&gt;"M102AB",N136&lt;&gt;"M101a",N136&lt;&gt;"M101ap",L136="Ejercitación"),
AND(LEFT(C136,15)="Mapa conceptual",L136="Exposición"),
AND(LEFT(N136,1)&lt;&gt;"M",LEFT(C136,15)&lt;&gt;"Mapa conceptual",L136="Exposición"),
AND(LEFT(C136,8)="Banco de",L136="Generador de actividades"),
AND(C136=L136)
),"OK","KO")</f>
        <v>OK</v>
      </c>
      <c r="S136" s="3" t="str">
        <f>IF(_xlfn.XOR(
AND(LEFT(N136,1)="M",M136="Actividad"),
AND(LEFT(N136,1)="F",M136="Interactivo"),
AND(N136="diaporama",M136="Secuencia de imágenes"),
OR(N136="video",M136="Animación",M136="Video"),
AND(C136=M136)
),"OK","KO")</f>
        <v>OK</v>
      </c>
      <c r="T136" s="3" t="str">
        <f>IF(
AND(L136="Evaluación",C136&lt;&gt;L136),"KO",
IF(AND(L136="Mapa conceptual",C136&lt;&gt;L136),"KO",
IF(AND(N136="M101ap",C136&lt;&gt;"Banco de actividades"),"KO",
"OK")))</f>
        <v>OK</v>
      </c>
      <c r="U136" s="3" t="str">
        <f>IF(
AND(LEFT(N136,1)="M",LEFT(M136,4)&lt;&gt;"Mapa",S136="OK",O136=""),
"KO","OK")</f>
        <v>OK</v>
      </c>
      <c r="V136" s="3" t="str">
        <f>IF(OR(
AND(L136="Evaluación",R136="OK",OR(N136="M4a",N136="M5a")),
AND(LEFT(C136,8)="Banco de",N136="M101ap"),
OR(LEFT(C136,8)&lt;&gt;"Banco de",L136&lt;&gt;"Evaluación")
),"OK","KO")</f>
        <v>OK</v>
      </c>
      <c r="W136" s="3" t="str">
        <f>IF(AND(LEFT(C136,8)="Banco de",K136=0),"OK",
IF(AND(LEFT(C136,8)&lt;&gt;"Banco de",K136&gt;0),"OK","KO"))</f>
        <v>OK</v>
      </c>
      <c r="X136" s="3" t="str">
        <f>IF(J136&lt;&gt;"","OK","KO")</f>
        <v>OK</v>
      </c>
      <c r="Y136" s="3" t="str">
        <f>IF(P136="Si","KO","OK")</f>
        <v>OK</v>
      </c>
      <c r="Z136" s="3" t="str">
        <f>CONCATENATE(
IF(R136&lt;&gt;"OK",CONCATENATE($R$1," / "),""),
IF(S136&lt;&gt;"OK",CONCATENATE($S$1," / "),""),
IF(T136&lt;&gt;"OK",CONCATENATE($T$1," / "),""),
IF(U136&lt;&gt;"OK",CONCATENATE($U$1," / "),""),
IF(V136&lt;&gt;"OK",CONCATENATE($V$1," / "),""),
IF(W136&lt;&gt;"OK",CONCATENATE($W$1," / "),""),
IF(X136&lt;&gt;"OK",CONCATENATE($X$1," / "),""),
IF(Y136&lt;&gt;"OK",$Y$1,"")
)</f>
        <v/>
      </c>
    </row>
    <row r="137" spans="1:26" x14ac:dyDescent="0.45">
      <c r="A137" s="3" t="s">
        <v>1367</v>
      </c>
      <c r="B137" s="3" t="s">
        <v>1368</v>
      </c>
      <c r="C137" s="3" t="s">
        <v>1400</v>
      </c>
      <c r="E137" s="3" t="s">
        <v>20</v>
      </c>
      <c r="H137" s="3" t="s">
        <v>21</v>
      </c>
      <c r="I137" s="3">
        <v>2016721</v>
      </c>
      <c r="J137" s="3" t="s">
        <v>1401</v>
      </c>
      <c r="K137" s="3">
        <v>30</v>
      </c>
      <c r="L137" s="3" t="s">
        <v>80</v>
      </c>
      <c r="M137" s="3" t="s">
        <v>35</v>
      </c>
      <c r="N137" s="3" t="s">
        <v>81</v>
      </c>
      <c r="O137" s="3" t="s">
        <v>37</v>
      </c>
      <c r="P137" s="3" t="s">
        <v>21</v>
      </c>
      <c r="Q137" s="3" t="s">
        <v>1402</v>
      </c>
      <c r="R137" s="3" t="str">
        <f>IF(_xlfn.XOR(
AND(N137="M102ab",L137="Proyecto"),
AND(N137="M101a",L137="Preguntas con respuesta libre"),
AND(LEFT(N137,1)="M",N137&lt;&gt;"M102AB",N137&lt;&gt;"M101a",N137&lt;&gt;"M101ap",L137="Ejercitación"),
AND(LEFT(C137,15)="Mapa conceptual",L137="Exposición"),
AND(LEFT(N137,1)&lt;&gt;"M",LEFT(C137,15)&lt;&gt;"Mapa conceptual",L137="Exposición"),
AND(LEFT(C137,8)="Banco de",L137="Generador de actividades"),
AND(C137=L137)
),"OK","KO")</f>
        <v>OK</v>
      </c>
      <c r="S137" s="3" t="str">
        <f>IF(_xlfn.XOR(
AND(LEFT(N137,1)="M",M137="Actividad"),
AND(LEFT(N137,1)="F",M137="Interactivo"),
AND(N137="diaporama",M137="Secuencia de imágenes"),
OR(N137="video",M137="Animación",M137="Video"),
AND(C137=M137)
),"OK","KO")</f>
        <v>OK</v>
      </c>
      <c r="T137" s="3" t="str">
        <f>IF(
AND(L137="Evaluación",C137&lt;&gt;L137),"KO",
IF(AND(L137="Mapa conceptual",C137&lt;&gt;L137),"KO",
IF(AND(N137="M101ap",C137&lt;&gt;"Banco de actividades"),"KO",
"OK")))</f>
        <v>OK</v>
      </c>
      <c r="U137" s="3" t="str">
        <f>IF(
AND(LEFT(N137,1)="M",LEFT(M137,4)&lt;&gt;"Mapa",S137="OK",O137=""),
"KO","OK")</f>
        <v>OK</v>
      </c>
      <c r="V137" s="3" t="str">
        <f>IF(OR(
AND(L137="Evaluación",R137="OK",OR(N137="M4a",N137="M5a")),
AND(LEFT(C137,8)="Banco de",N137="M101ap"),
OR(LEFT(C137,8)&lt;&gt;"Banco de",L137&lt;&gt;"Evaluación")
),"OK","KO")</f>
        <v>OK</v>
      </c>
      <c r="W137" s="3" t="str">
        <f>IF(AND(LEFT(C137,8)="Banco de",K137=0),"OK",
IF(AND(LEFT(C137,8)&lt;&gt;"Banco de",K137&gt;0),"OK","KO"))</f>
        <v>OK</v>
      </c>
      <c r="X137" s="3" t="str">
        <f>IF(J137&lt;&gt;"","OK","KO")</f>
        <v>OK</v>
      </c>
      <c r="Y137" s="3" t="str">
        <f>IF(P137="Si","KO","OK")</f>
        <v>OK</v>
      </c>
      <c r="Z137" s="3" t="str">
        <f>CONCATENATE(
IF(R137&lt;&gt;"OK",CONCATENATE($R$1," / "),""),
IF(S137&lt;&gt;"OK",CONCATENATE($S$1," / "),""),
IF(T137&lt;&gt;"OK",CONCATENATE($T$1," / "),""),
IF(U137&lt;&gt;"OK",CONCATENATE($U$1," / "),""),
IF(V137&lt;&gt;"OK",CONCATENATE($V$1," / "),""),
IF(W137&lt;&gt;"OK",CONCATENATE($W$1," / "),""),
IF(X137&lt;&gt;"OK",CONCATENATE($X$1," / "),""),
IF(Y137&lt;&gt;"OK",$Y$1,"")
)</f>
        <v/>
      </c>
    </row>
    <row r="138" spans="1:26" x14ac:dyDescent="0.45">
      <c r="A138" s="3" t="s">
        <v>1367</v>
      </c>
      <c r="B138" s="3" t="s">
        <v>1368</v>
      </c>
      <c r="C138" s="3" t="s">
        <v>1403</v>
      </c>
      <c r="E138" s="3" t="s">
        <v>20</v>
      </c>
      <c r="H138" s="3" t="s">
        <v>21</v>
      </c>
      <c r="I138" s="3">
        <v>1243116</v>
      </c>
      <c r="J138" s="3" t="s">
        <v>1404</v>
      </c>
      <c r="K138" s="3">
        <v>10</v>
      </c>
      <c r="L138" s="3" t="s">
        <v>34</v>
      </c>
      <c r="M138" s="3" t="s">
        <v>35</v>
      </c>
      <c r="N138" s="3" t="s">
        <v>190</v>
      </c>
      <c r="O138" s="3" t="s">
        <v>85</v>
      </c>
      <c r="P138" s="3" t="s">
        <v>21</v>
      </c>
      <c r="Q138" s="3" t="s">
        <v>1405</v>
      </c>
      <c r="R138" s="3" t="str">
        <f>IF(_xlfn.XOR(
AND(N138="M102ab",L138="Proyecto"),
AND(N138="M101a",L138="Preguntas con respuesta libre"),
AND(LEFT(N138,1)="M",N138&lt;&gt;"M102AB",N138&lt;&gt;"M101a",N138&lt;&gt;"M101ap",L138="Ejercitación"),
AND(LEFT(C138,15)="Mapa conceptual",L138="Exposición"),
AND(LEFT(N138,1)&lt;&gt;"M",LEFT(C138,15)&lt;&gt;"Mapa conceptual",L138="Exposición"),
AND(LEFT(C138,8)="Banco de",L138="Generador de actividades"),
AND(C138=L138)
),"OK","KO")</f>
        <v>OK</v>
      </c>
      <c r="S138" s="3" t="str">
        <f>IF(_xlfn.XOR(
AND(LEFT(N138,1)="M",M138="Actividad"),
AND(LEFT(N138,1)="F",M138="Interactivo"),
AND(N138="diaporama",M138="Secuencia de imágenes"),
OR(N138="video",M138="Animación",M138="Video"),
AND(C138=M138)
),"OK","KO")</f>
        <v>OK</v>
      </c>
      <c r="T138" s="3" t="str">
        <f>IF(
AND(L138="Evaluación",C138&lt;&gt;L138),"KO",
IF(AND(L138="Mapa conceptual",C138&lt;&gt;L138),"KO",
IF(AND(N138="M101ap",C138&lt;&gt;"Banco de actividades"),"KO",
"OK")))</f>
        <v>OK</v>
      </c>
      <c r="U138" s="3" t="str">
        <f>IF(
AND(LEFT(N138,1)="M",LEFT(M138,4)&lt;&gt;"Mapa",S138="OK",O138=""),
"KO","OK")</f>
        <v>OK</v>
      </c>
      <c r="V138" s="3" t="str">
        <f>IF(OR(
AND(L138="Evaluación",R138="OK",OR(N138="M4a",N138="M5a")),
AND(LEFT(C138,8)="Banco de",N138="M101ap"),
OR(LEFT(C138,8)&lt;&gt;"Banco de",L138&lt;&gt;"Evaluación")
),"OK","KO")</f>
        <v>OK</v>
      </c>
      <c r="W138" s="3" t="str">
        <f>IF(AND(LEFT(C138,8)="Banco de",K138=0),"OK",
IF(AND(LEFT(C138,8)&lt;&gt;"Banco de",K138&gt;0),"OK","KO"))</f>
        <v>OK</v>
      </c>
      <c r="X138" s="3" t="str">
        <f>IF(J138&lt;&gt;"","OK","KO")</f>
        <v>OK</v>
      </c>
      <c r="Y138" s="3" t="str">
        <f>IF(P138="Si","KO","OK")</f>
        <v>OK</v>
      </c>
      <c r="Z138" s="3" t="str">
        <f>CONCATENATE(
IF(R138&lt;&gt;"OK",CONCATENATE($R$1," / "),""),
IF(S138&lt;&gt;"OK",CONCATENATE($S$1," / "),""),
IF(T138&lt;&gt;"OK",CONCATENATE($T$1," / "),""),
IF(U138&lt;&gt;"OK",CONCATENATE($U$1," / "),""),
IF(V138&lt;&gt;"OK",CONCATENATE($V$1," / "),""),
IF(W138&lt;&gt;"OK",CONCATENATE($W$1," / "),""),
IF(X138&lt;&gt;"OK",CONCATENATE($X$1," / "),""),
IF(Y138&lt;&gt;"OK",$Y$1,"")
)</f>
        <v/>
      </c>
    </row>
    <row r="139" spans="1:26" x14ac:dyDescent="0.45">
      <c r="A139" s="3" t="s">
        <v>1367</v>
      </c>
      <c r="B139" s="3" t="s">
        <v>1368</v>
      </c>
      <c r="C139" s="3" t="s">
        <v>1406</v>
      </c>
      <c r="E139" s="3" t="s">
        <v>20</v>
      </c>
      <c r="G139" s="3" t="s">
        <v>1407</v>
      </c>
      <c r="H139" s="3" t="s">
        <v>21</v>
      </c>
      <c r="I139" s="3">
        <v>17672</v>
      </c>
      <c r="J139" s="3" t="s">
        <v>1408</v>
      </c>
      <c r="K139" s="3">
        <v>25</v>
      </c>
      <c r="L139" s="3" t="s">
        <v>23</v>
      </c>
      <c r="M139" s="3" t="s">
        <v>90</v>
      </c>
      <c r="N139" s="3" t="s">
        <v>91</v>
      </c>
      <c r="P139" s="3" t="s">
        <v>21</v>
      </c>
      <c r="Q139" s="3" t="s">
        <v>1409</v>
      </c>
      <c r="R139" s="3" t="str">
        <f>IF(_xlfn.XOR(
AND(N139="M102ab",L139="Proyecto"),
AND(N139="M101a",L139="Preguntas con respuesta libre"),
AND(LEFT(N139,1)="M",N139&lt;&gt;"M102AB",N139&lt;&gt;"M101a",N139&lt;&gt;"M101ap",L139="Ejercitación"),
AND(LEFT(C139,15)="Mapa conceptual",L139="Exposición"),
AND(LEFT(N139,1)&lt;&gt;"M",LEFT(C139,15)&lt;&gt;"Mapa conceptual",L139="Exposición"),
AND(LEFT(C139,8)="Banco de",L139="Generador de actividades"),
AND(C139=L139)
),"OK","KO")</f>
        <v>OK</v>
      </c>
      <c r="S139" s="3" t="str">
        <f>IF(_xlfn.XOR(
AND(LEFT(N139,1)="M",M139="Actividad"),
AND(LEFT(N139,1)="F",M139="Interactivo"),
AND(N139="diaporama",M139="Secuencia de imágenes"),
OR(N139="video",M139="Animación",M139="Video"),
AND(C139=M139)
),"OK","KO")</f>
        <v>OK</v>
      </c>
      <c r="T139" s="3" t="str">
        <f>IF(
AND(L139="Evaluación",C139&lt;&gt;L139),"KO",
IF(AND(L139="Mapa conceptual",C139&lt;&gt;L139),"KO",
IF(AND(N139="M101ap",C139&lt;&gt;"Banco de actividades"),"KO",
"OK")))</f>
        <v>OK</v>
      </c>
      <c r="U139" s="3" t="str">
        <f>IF(
AND(LEFT(N139,1)="M",LEFT(M139,4)&lt;&gt;"Mapa",S139="OK",O139=""),
"KO","OK")</f>
        <v>OK</v>
      </c>
      <c r="V139" s="3" t="str">
        <f>IF(OR(
AND(L139="Evaluación",R139="OK",OR(N139="M4a",N139="M5a")),
AND(LEFT(C139,8)="Banco de",N139="M101ap"),
OR(LEFT(C139,8)&lt;&gt;"Banco de",L139&lt;&gt;"Evaluación")
),"OK","KO")</f>
        <v>OK</v>
      </c>
      <c r="W139" s="3" t="str">
        <f>IF(AND(LEFT(C139,8)="Banco de",K139=0),"OK",
IF(AND(LEFT(C139,8)&lt;&gt;"Banco de",K139&gt;0),"OK","KO"))</f>
        <v>OK</v>
      </c>
      <c r="X139" s="3" t="str">
        <f>IF(J139&lt;&gt;"","OK","KO")</f>
        <v>OK</v>
      </c>
      <c r="Y139" s="3" t="str">
        <f>IF(P139="Si","KO","OK")</f>
        <v>OK</v>
      </c>
      <c r="Z139" s="3" t="str">
        <f>CONCATENATE(
IF(R139&lt;&gt;"OK",CONCATENATE($R$1," / "),""),
IF(S139&lt;&gt;"OK",CONCATENATE($S$1," / "),""),
IF(T139&lt;&gt;"OK",CONCATENATE($T$1," / "),""),
IF(U139&lt;&gt;"OK",CONCATENATE($U$1," / "),""),
IF(V139&lt;&gt;"OK",CONCATENATE($V$1," / "),""),
IF(W139&lt;&gt;"OK",CONCATENATE($W$1," / "),""),
IF(X139&lt;&gt;"OK",CONCATENATE($X$1," / "),""),
IF(Y139&lt;&gt;"OK",$Y$1,"")
)</f>
        <v/>
      </c>
    </row>
    <row r="140" spans="1:26" x14ac:dyDescent="0.45">
      <c r="A140" s="3" t="s">
        <v>1367</v>
      </c>
      <c r="B140" s="3" t="s">
        <v>1368</v>
      </c>
      <c r="C140" s="3" t="s">
        <v>1410</v>
      </c>
      <c r="E140" s="3" t="s">
        <v>20</v>
      </c>
      <c r="H140" s="3" t="s">
        <v>21</v>
      </c>
      <c r="I140" s="3">
        <v>1768216</v>
      </c>
      <c r="J140" s="3" t="s">
        <v>1411</v>
      </c>
      <c r="K140" s="3">
        <v>30</v>
      </c>
      <c r="L140" s="3" t="s">
        <v>23</v>
      </c>
      <c r="M140" s="3" t="s">
        <v>29</v>
      </c>
      <c r="N140" s="3" t="s">
        <v>235</v>
      </c>
      <c r="P140" s="3" t="s">
        <v>21</v>
      </c>
      <c r="Q140" s="3" t="s">
        <v>1412</v>
      </c>
      <c r="R140" s="3" t="str">
        <f>IF(_xlfn.XOR(
AND(N140="M102ab",L140="Proyecto"),
AND(N140="M101a",L140="Preguntas con respuesta libre"),
AND(LEFT(N140,1)="M",N140&lt;&gt;"M102AB",N140&lt;&gt;"M101a",N140&lt;&gt;"M101ap",L140="Ejercitación"),
AND(LEFT(C140,15)="Mapa conceptual",L140="Exposición"),
AND(LEFT(N140,1)&lt;&gt;"M",LEFT(C140,15)&lt;&gt;"Mapa conceptual",L140="Exposición"),
AND(LEFT(C140,8)="Banco de",L140="Generador de actividades"),
AND(C140=L140)
),"OK","KO")</f>
        <v>OK</v>
      </c>
      <c r="S140" s="3" t="str">
        <f>IF(_xlfn.XOR(
AND(LEFT(N140,1)="M",M140="Actividad"),
AND(LEFT(N140,1)="F",M140="Interactivo"),
AND(N140="diaporama",M140="Secuencia de imágenes"),
OR(N140="video",M140="Animación",M140="Video"),
AND(C140=M140)
),"OK","KO")</f>
        <v>OK</v>
      </c>
      <c r="T140" s="3" t="str">
        <f>IF(
AND(L140="Evaluación",C140&lt;&gt;L140),"KO",
IF(AND(L140="Mapa conceptual",C140&lt;&gt;L140),"KO",
IF(AND(N140="M101ap",C140&lt;&gt;"Banco de actividades"),"KO",
"OK")))</f>
        <v>OK</v>
      </c>
      <c r="U140" s="3" t="str">
        <f>IF(
AND(LEFT(N140,1)="M",LEFT(M140,4)&lt;&gt;"Mapa",S140="OK",O140=""),
"KO","OK")</f>
        <v>OK</v>
      </c>
      <c r="V140" s="3" t="str">
        <f>IF(OR(
AND(L140="Evaluación",R140="OK",OR(N140="M4a",N140="M5a")),
AND(LEFT(C140,8)="Banco de",N140="M101ap"),
OR(LEFT(C140,8)&lt;&gt;"Banco de",L140&lt;&gt;"Evaluación")
),"OK","KO")</f>
        <v>OK</v>
      </c>
      <c r="W140" s="3" t="str">
        <f>IF(AND(LEFT(C140,8)="Banco de",K140=0),"OK",
IF(AND(LEFT(C140,8)&lt;&gt;"Banco de",K140&gt;0),"OK","KO"))</f>
        <v>OK</v>
      </c>
      <c r="X140" s="3" t="str">
        <f>IF(J140&lt;&gt;"","OK","KO")</f>
        <v>OK</v>
      </c>
      <c r="Y140" s="3" t="str">
        <f>IF(P140="Si","KO","OK")</f>
        <v>OK</v>
      </c>
      <c r="Z140" s="3" t="str">
        <f>CONCATENATE(
IF(R140&lt;&gt;"OK",CONCATENATE($R$1," / "),""),
IF(S140&lt;&gt;"OK",CONCATENATE($S$1," / "),""),
IF(T140&lt;&gt;"OK",CONCATENATE($T$1," / "),""),
IF(U140&lt;&gt;"OK",CONCATENATE($U$1," / "),""),
IF(V140&lt;&gt;"OK",CONCATENATE($V$1," / "),""),
IF(W140&lt;&gt;"OK",CONCATENATE($W$1," / "),""),
IF(X140&lt;&gt;"OK",CONCATENATE($X$1," / "),""),
IF(Y140&lt;&gt;"OK",$Y$1,"")
)</f>
        <v/>
      </c>
    </row>
    <row r="141" spans="1:26" x14ac:dyDescent="0.45">
      <c r="A141" s="3" t="s">
        <v>1367</v>
      </c>
      <c r="B141" s="3" t="s">
        <v>1368</v>
      </c>
      <c r="C141" s="3" t="s">
        <v>1413</v>
      </c>
      <c r="E141" s="3" t="s">
        <v>20</v>
      </c>
      <c r="H141" s="3" t="s">
        <v>21</v>
      </c>
      <c r="I141" s="3">
        <v>724743</v>
      </c>
      <c r="J141" s="3" t="s">
        <v>1414</v>
      </c>
      <c r="K141" s="3">
        <v>15</v>
      </c>
      <c r="L141" s="3" t="s">
        <v>34</v>
      </c>
      <c r="M141" s="3" t="s">
        <v>35</v>
      </c>
      <c r="N141" s="3" t="s">
        <v>173</v>
      </c>
      <c r="O141" s="3" t="s">
        <v>85</v>
      </c>
      <c r="P141" s="3" t="s">
        <v>21</v>
      </c>
      <c r="Q141" s="3" t="s">
        <v>1415</v>
      </c>
      <c r="R141" s="3" t="str">
        <f>IF(_xlfn.XOR(
AND(N141="M102ab",L141="Proyecto"),
AND(N141="M101a",L141="Preguntas con respuesta libre"),
AND(LEFT(N141,1)="M",N141&lt;&gt;"M102AB",N141&lt;&gt;"M101a",N141&lt;&gt;"M101ap",L141="Ejercitación"),
AND(LEFT(C141,15)="Mapa conceptual",L141="Exposición"),
AND(LEFT(N141,1)&lt;&gt;"M",LEFT(C141,15)&lt;&gt;"Mapa conceptual",L141="Exposición"),
AND(LEFT(C141,8)="Banco de",L141="Generador de actividades"),
AND(C141=L141)
),"OK","KO")</f>
        <v>OK</v>
      </c>
      <c r="S141" s="3" t="str">
        <f>IF(_xlfn.XOR(
AND(LEFT(N141,1)="M",M141="Actividad"),
AND(LEFT(N141,1)="F",M141="Interactivo"),
AND(N141="diaporama",M141="Secuencia de imágenes"),
OR(N141="video",M141="Animación",M141="Video"),
AND(C141=M141)
),"OK","KO")</f>
        <v>OK</v>
      </c>
      <c r="T141" s="3" t="str">
        <f>IF(
AND(L141="Evaluación",C141&lt;&gt;L141),"KO",
IF(AND(L141="Mapa conceptual",C141&lt;&gt;L141),"KO",
IF(AND(N141="M101ap",C141&lt;&gt;"Banco de actividades"),"KO",
"OK")))</f>
        <v>OK</v>
      </c>
      <c r="U141" s="3" t="str">
        <f>IF(
AND(LEFT(N141,1)="M",LEFT(M141,4)&lt;&gt;"Mapa",S141="OK",O141=""),
"KO","OK")</f>
        <v>OK</v>
      </c>
      <c r="V141" s="3" t="str">
        <f>IF(OR(
AND(L141="Evaluación",R141="OK",OR(N141="M4a",N141="M5a")),
AND(LEFT(C141,8)="Banco de",N141="M101ap"),
OR(LEFT(C141,8)&lt;&gt;"Banco de",L141&lt;&gt;"Evaluación")
),"OK","KO")</f>
        <v>OK</v>
      </c>
      <c r="W141" s="3" t="str">
        <f>IF(AND(LEFT(C141,8)="Banco de",K141=0),"OK",
IF(AND(LEFT(C141,8)&lt;&gt;"Banco de",K141&gt;0),"OK","KO"))</f>
        <v>OK</v>
      </c>
      <c r="X141" s="3" t="str">
        <f>IF(J141&lt;&gt;"","OK","KO")</f>
        <v>OK</v>
      </c>
      <c r="Y141" s="3" t="str">
        <f>IF(P141="Si","KO","OK")</f>
        <v>OK</v>
      </c>
      <c r="Z141" s="3" t="str">
        <f>CONCATENATE(
IF(R141&lt;&gt;"OK",CONCATENATE($R$1," / "),""),
IF(S141&lt;&gt;"OK",CONCATENATE($S$1," / "),""),
IF(T141&lt;&gt;"OK",CONCATENATE($T$1," / "),""),
IF(U141&lt;&gt;"OK",CONCATENATE($U$1," / "),""),
IF(V141&lt;&gt;"OK",CONCATENATE($V$1," / "),""),
IF(W141&lt;&gt;"OK",CONCATENATE($W$1," / "),""),
IF(X141&lt;&gt;"OK",CONCATENATE($X$1," / "),""),
IF(Y141&lt;&gt;"OK",$Y$1,"")
)</f>
        <v/>
      </c>
    </row>
    <row r="142" spans="1:26" x14ac:dyDescent="0.45">
      <c r="A142" s="3" t="s">
        <v>1367</v>
      </c>
      <c r="B142" s="3" t="s">
        <v>1368</v>
      </c>
      <c r="C142" s="3" t="s">
        <v>1416</v>
      </c>
      <c r="E142" s="3" t="s">
        <v>20</v>
      </c>
      <c r="H142" s="3" t="s">
        <v>21</v>
      </c>
      <c r="I142" s="3">
        <v>707632</v>
      </c>
      <c r="J142" s="3" t="s">
        <v>1417</v>
      </c>
      <c r="K142" s="3">
        <v>10</v>
      </c>
      <c r="L142" s="3" t="s">
        <v>34</v>
      </c>
      <c r="M142" s="3" t="s">
        <v>35</v>
      </c>
      <c r="N142" s="3" t="s">
        <v>62</v>
      </c>
      <c r="O142" s="3" t="s">
        <v>85</v>
      </c>
      <c r="P142" s="3" t="s">
        <v>21</v>
      </c>
      <c r="Q142" s="3" t="s">
        <v>1418</v>
      </c>
      <c r="R142" s="3" t="str">
        <f>IF(_xlfn.XOR(
AND(N142="M102ab",L142="Proyecto"),
AND(N142="M101a",L142="Preguntas con respuesta libre"),
AND(LEFT(N142,1)="M",N142&lt;&gt;"M102AB",N142&lt;&gt;"M101a",N142&lt;&gt;"M101ap",L142="Ejercitación"),
AND(LEFT(C142,15)="Mapa conceptual",L142="Exposición"),
AND(LEFT(N142,1)&lt;&gt;"M",LEFT(C142,15)&lt;&gt;"Mapa conceptual",L142="Exposición"),
AND(LEFT(C142,8)="Banco de",L142="Generador de actividades"),
AND(C142=L142)
),"OK","KO")</f>
        <v>OK</v>
      </c>
      <c r="S142" s="3" t="str">
        <f>IF(_xlfn.XOR(
AND(LEFT(N142,1)="M",M142="Actividad"),
AND(LEFT(N142,1)="F",M142="Interactivo"),
AND(N142="diaporama",M142="Secuencia de imágenes"),
OR(N142="video",M142="Animación",M142="Video"),
AND(C142=M142)
),"OK","KO")</f>
        <v>OK</v>
      </c>
      <c r="T142" s="3" t="str">
        <f>IF(
AND(L142="Evaluación",C142&lt;&gt;L142),"KO",
IF(AND(L142="Mapa conceptual",C142&lt;&gt;L142),"KO",
IF(AND(N142="M101ap",C142&lt;&gt;"Banco de actividades"),"KO",
"OK")))</f>
        <v>OK</v>
      </c>
      <c r="U142" s="3" t="str">
        <f>IF(
AND(LEFT(N142,1)="M",LEFT(M142,4)&lt;&gt;"Mapa",S142="OK",O142=""),
"KO","OK")</f>
        <v>OK</v>
      </c>
      <c r="V142" s="3" t="str">
        <f>IF(OR(
AND(L142="Evaluación",R142="OK",OR(N142="M4a",N142="M5a")),
AND(LEFT(C142,8)="Banco de",N142="M101ap"),
OR(LEFT(C142,8)&lt;&gt;"Banco de",L142&lt;&gt;"Evaluación")
),"OK","KO")</f>
        <v>OK</v>
      </c>
      <c r="W142" s="3" t="str">
        <f>IF(AND(LEFT(C142,8)="Banco de",K142=0),"OK",
IF(AND(LEFT(C142,8)&lt;&gt;"Banco de",K142&gt;0),"OK","KO"))</f>
        <v>OK</v>
      </c>
      <c r="X142" s="3" t="str">
        <f>IF(J142&lt;&gt;"","OK","KO")</f>
        <v>OK</v>
      </c>
      <c r="Y142" s="3" t="str">
        <f>IF(P142="Si","KO","OK")</f>
        <v>OK</v>
      </c>
      <c r="Z142" s="3" t="str">
        <f>CONCATENATE(
IF(R142&lt;&gt;"OK",CONCATENATE($R$1," / "),""),
IF(S142&lt;&gt;"OK",CONCATENATE($S$1," / "),""),
IF(T142&lt;&gt;"OK",CONCATENATE($T$1," / "),""),
IF(U142&lt;&gt;"OK",CONCATENATE($U$1," / "),""),
IF(V142&lt;&gt;"OK",CONCATENATE($V$1," / "),""),
IF(W142&lt;&gt;"OK",CONCATENATE($W$1," / "),""),
IF(X142&lt;&gt;"OK",CONCATENATE($X$1," / "),""),
IF(Y142&lt;&gt;"OK",$Y$1,"")
)</f>
        <v/>
      </c>
    </row>
    <row r="143" spans="1:26" x14ac:dyDescent="0.45">
      <c r="A143" s="3" t="s">
        <v>1367</v>
      </c>
      <c r="B143" s="3" t="s">
        <v>1368</v>
      </c>
      <c r="C143" s="3" t="s">
        <v>1419</v>
      </c>
      <c r="E143" s="3" t="s">
        <v>20</v>
      </c>
      <c r="H143" s="3" t="s">
        <v>21</v>
      </c>
      <c r="I143" s="3">
        <v>1351796</v>
      </c>
      <c r="J143" s="3" t="s">
        <v>1420</v>
      </c>
      <c r="K143" s="3">
        <v>30</v>
      </c>
      <c r="L143" s="3" t="s">
        <v>80</v>
      </c>
      <c r="M143" s="3" t="s">
        <v>35</v>
      </c>
      <c r="N143" s="3" t="s">
        <v>81</v>
      </c>
      <c r="O143" s="3" t="s">
        <v>85</v>
      </c>
      <c r="P143" s="3" t="s">
        <v>21</v>
      </c>
      <c r="Q143" s="3" t="s">
        <v>1421</v>
      </c>
      <c r="R143" s="3" t="str">
        <f>IF(_xlfn.XOR(
AND(N143="M102ab",L143="Proyecto"),
AND(N143="M101a",L143="Preguntas con respuesta libre"),
AND(LEFT(N143,1)="M",N143&lt;&gt;"M102AB",N143&lt;&gt;"M101a",N143&lt;&gt;"M101ap",L143="Ejercitación"),
AND(LEFT(C143,15)="Mapa conceptual",L143="Exposición"),
AND(LEFT(N143,1)&lt;&gt;"M",LEFT(C143,15)&lt;&gt;"Mapa conceptual",L143="Exposición"),
AND(LEFT(C143,8)="Banco de",L143="Generador de actividades"),
AND(C143=L143)
),"OK","KO")</f>
        <v>OK</v>
      </c>
      <c r="S143" s="3" t="str">
        <f>IF(_xlfn.XOR(
AND(LEFT(N143,1)="M",M143="Actividad"),
AND(LEFT(N143,1)="F",M143="Interactivo"),
AND(N143="diaporama",M143="Secuencia de imágenes"),
OR(N143="video",M143="Animación",M143="Video"),
AND(C143=M143)
),"OK","KO")</f>
        <v>OK</v>
      </c>
      <c r="T143" s="3" t="str">
        <f>IF(
AND(L143="Evaluación",C143&lt;&gt;L143),"KO",
IF(AND(L143="Mapa conceptual",C143&lt;&gt;L143),"KO",
IF(AND(N143="M101ap",C143&lt;&gt;"Banco de actividades"),"KO",
"OK")))</f>
        <v>OK</v>
      </c>
      <c r="U143" s="3" t="str">
        <f>IF(
AND(LEFT(N143,1)="M",LEFT(M143,4)&lt;&gt;"Mapa",S143="OK",O143=""),
"KO","OK")</f>
        <v>OK</v>
      </c>
      <c r="V143" s="3" t="str">
        <f>IF(OR(
AND(L143="Evaluación",R143="OK",OR(N143="M4a",N143="M5a")),
AND(LEFT(C143,8)="Banco de",N143="M101ap"),
OR(LEFT(C143,8)&lt;&gt;"Banco de",L143&lt;&gt;"Evaluación")
),"OK","KO")</f>
        <v>OK</v>
      </c>
      <c r="W143" s="3" t="str">
        <f>IF(AND(LEFT(C143,8)="Banco de",K143=0),"OK",
IF(AND(LEFT(C143,8)&lt;&gt;"Banco de",K143&gt;0),"OK","KO"))</f>
        <v>OK</v>
      </c>
      <c r="X143" s="3" t="str">
        <f>IF(J143&lt;&gt;"","OK","KO")</f>
        <v>OK</v>
      </c>
      <c r="Y143" s="3" t="str">
        <f>IF(P143="Si","KO","OK")</f>
        <v>OK</v>
      </c>
      <c r="Z143" s="3" t="str">
        <f>CONCATENATE(
IF(R143&lt;&gt;"OK",CONCATENATE($R$1," / "),""),
IF(S143&lt;&gt;"OK",CONCATENATE($S$1," / "),""),
IF(T143&lt;&gt;"OK",CONCATENATE($T$1," / "),""),
IF(U143&lt;&gt;"OK",CONCATENATE($U$1," / "),""),
IF(V143&lt;&gt;"OK",CONCATENATE($V$1," / "),""),
IF(W143&lt;&gt;"OK",CONCATENATE($W$1," / "),""),
IF(X143&lt;&gt;"OK",CONCATENATE($X$1," / "),""),
IF(Y143&lt;&gt;"OK",$Y$1,"")
)</f>
        <v/>
      </c>
    </row>
    <row r="144" spans="1:26" x14ac:dyDescent="0.45">
      <c r="A144" s="3" t="s">
        <v>1367</v>
      </c>
      <c r="B144" s="3" t="s">
        <v>1368</v>
      </c>
      <c r="C144" s="3" t="s">
        <v>1422</v>
      </c>
      <c r="E144" s="3" t="s">
        <v>20</v>
      </c>
      <c r="H144" s="3" t="s">
        <v>21</v>
      </c>
      <c r="I144" s="3">
        <v>703256</v>
      </c>
      <c r="J144" s="3" t="s">
        <v>1423</v>
      </c>
      <c r="K144" s="3">
        <v>10</v>
      </c>
      <c r="L144" s="3" t="s">
        <v>34</v>
      </c>
      <c r="M144" s="3" t="s">
        <v>35</v>
      </c>
      <c r="N144" s="3" t="s">
        <v>101</v>
      </c>
      <c r="O144" s="3" t="s">
        <v>85</v>
      </c>
      <c r="P144" s="3" t="s">
        <v>21</v>
      </c>
      <c r="Q144" s="3" t="s">
        <v>1424</v>
      </c>
      <c r="R144" s="3" t="str">
        <f>IF(_xlfn.XOR(
AND(N144="M102ab",L144="Proyecto"),
AND(N144="M101a",L144="Preguntas con respuesta libre"),
AND(LEFT(N144,1)="M",N144&lt;&gt;"M102AB",N144&lt;&gt;"M101a",N144&lt;&gt;"M101ap",L144="Ejercitación"),
AND(LEFT(C144,15)="Mapa conceptual",L144="Exposición"),
AND(LEFT(N144,1)&lt;&gt;"M",LEFT(C144,15)&lt;&gt;"Mapa conceptual",L144="Exposición"),
AND(LEFT(C144,8)="Banco de",L144="Generador de actividades"),
AND(C144=L144)
),"OK","KO")</f>
        <v>OK</v>
      </c>
      <c r="S144" s="3" t="str">
        <f>IF(_xlfn.XOR(
AND(LEFT(N144,1)="M",M144="Actividad"),
AND(LEFT(N144,1)="F",M144="Interactivo"),
AND(N144="diaporama",M144="Secuencia de imágenes"),
OR(N144="video",M144="Animación",M144="Video"),
AND(C144=M144)
),"OK","KO")</f>
        <v>OK</v>
      </c>
      <c r="T144" s="3" t="str">
        <f>IF(
AND(L144="Evaluación",C144&lt;&gt;L144),"KO",
IF(AND(L144="Mapa conceptual",C144&lt;&gt;L144),"KO",
IF(AND(N144="M101ap",C144&lt;&gt;"Banco de actividades"),"KO",
"OK")))</f>
        <v>OK</v>
      </c>
      <c r="U144" s="3" t="str">
        <f>IF(
AND(LEFT(N144,1)="M",LEFT(M144,4)&lt;&gt;"Mapa",S144="OK",O144=""),
"KO","OK")</f>
        <v>OK</v>
      </c>
      <c r="V144" s="3" t="str">
        <f>IF(OR(
AND(L144="Evaluación",R144="OK",OR(N144="M4a",N144="M5a")),
AND(LEFT(C144,8)="Banco de",N144="M101ap"),
OR(LEFT(C144,8)&lt;&gt;"Banco de",L144&lt;&gt;"Evaluación")
),"OK","KO")</f>
        <v>OK</v>
      </c>
      <c r="W144" s="3" t="str">
        <f>IF(AND(LEFT(C144,8)="Banco de",K144=0),"OK",
IF(AND(LEFT(C144,8)&lt;&gt;"Banco de",K144&gt;0),"OK","KO"))</f>
        <v>OK</v>
      </c>
      <c r="X144" s="3" t="str">
        <f>IF(J144&lt;&gt;"","OK","KO")</f>
        <v>OK</v>
      </c>
      <c r="Y144" s="3" t="str">
        <f>IF(P144="Si","KO","OK")</f>
        <v>OK</v>
      </c>
      <c r="Z144" s="3" t="str">
        <f>CONCATENATE(
IF(R144&lt;&gt;"OK",CONCATENATE($R$1," / "),""),
IF(S144&lt;&gt;"OK",CONCATENATE($S$1," / "),""),
IF(T144&lt;&gt;"OK",CONCATENATE($T$1," / "),""),
IF(U144&lt;&gt;"OK",CONCATENATE($U$1," / "),""),
IF(V144&lt;&gt;"OK",CONCATENATE($V$1," / "),""),
IF(W144&lt;&gt;"OK",CONCATENATE($W$1," / "),""),
IF(X144&lt;&gt;"OK",CONCATENATE($X$1," / "),""),
IF(Y144&lt;&gt;"OK",$Y$1,"")
)</f>
        <v/>
      </c>
    </row>
    <row r="145" spans="1:26" x14ac:dyDescent="0.45">
      <c r="A145" s="3" t="s">
        <v>1367</v>
      </c>
      <c r="B145" s="3" t="s">
        <v>1368</v>
      </c>
      <c r="C145" s="3" t="s">
        <v>1425</v>
      </c>
      <c r="E145" s="3" t="s">
        <v>20</v>
      </c>
      <c r="H145" s="3" t="s">
        <v>21</v>
      </c>
      <c r="I145" s="3">
        <v>711628</v>
      </c>
      <c r="J145" s="3" t="s">
        <v>1426</v>
      </c>
      <c r="K145" s="3">
        <v>15</v>
      </c>
      <c r="L145" s="3" t="s">
        <v>34</v>
      </c>
      <c r="M145" s="3" t="s">
        <v>35</v>
      </c>
      <c r="N145" s="3" t="s">
        <v>114</v>
      </c>
      <c r="O145" s="3" t="s">
        <v>85</v>
      </c>
      <c r="P145" s="3" t="s">
        <v>21</v>
      </c>
      <c r="Q145" s="3" t="s">
        <v>1427</v>
      </c>
      <c r="R145" s="3" t="str">
        <f>IF(_xlfn.XOR(
AND(N145="M102ab",L145="Proyecto"),
AND(N145="M101a",L145="Preguntas con respuesta libre"),
AND(LEFT(N145,1)="M",N145&lt;&gt;"M102AB",N145&lt;&gt;"M101a",N145&lt;&gt;"M101ap",L145="Ejercitación"),
AND(LEFT(C145,15)="Mapa conceptual",L145="Exposición"),
AND(LEFT(N145,1)&lt;&gt;"M",LEFT(C145,15)&lt;&gt;"Mapa conceptual",L145="Exposición"),
AND(LEFT(C145,8)="Banco de",L145="Generador de actividades"),
AND(C145=L145)
),"OK","KO")</f>
        <v>OK</v>
      </c>
      <c r="S145" s="3" t="str">
        <f>IF(_xlfn.XOR(
AND(LEFT(N145,1)="M",M145="Actividad"),
AND(LEFT(N145,1)="F",M145="Interactivo"),
AND(N145="diaporama",M145="Secuencia de imágenes"),
OR(N145="video",M145="Animación",M145="Video"),
AND(C145=M145)
),"OK","KO")</f>
        <v>OK</v>
      </c>
      <c r="T145" s="3" t="str">
        <f>IF(
AND(L145="Evaluación",C145&lt;&gt;L145),"KO",
IF(AND(L145="Mapa conceptual",C145&lt;&gt;L145),"KO",
IF(AND(N145="M101ap",C145&lt;&gt;"Banco de actividades"),"KO",
"OK")))</f>
        <v>OK</v>
      </c>
      <c r="U145" s="3" t="str">
        <f>IF(
AND(LEFT(N145,1)="M",LEFT(M145,4)&lt;&gt;"Mapa",S145="OK",O145=""),
"KO","OK")</f>
        <v>OK</v>
      </c>
      <c r="V145" s="3" t="str">
        <f>IF(OR(
AND(L145="Evaluación",R145="OK",OR(N145="M4a",N145="M5a")),
AND(LEFT(C145,8)="Banco de",N145="M101ap"),
OR(LEFT(C145,8)&lt;&gt;"Banco de",L145&lt;&gt;"Evaluación")
),"OK","KO")</f>
        <v>OK</v>
      </c>
      <c r="W145" s="3" t="str">
        <f>IF(AND(LEFT(C145,8)="Banco de",K145=0),"OK",
IF(AND(LEFT(C145,8)&lt;&gt;"Banco de",K145&gt;0),"OK","KO"))</f>
        <v>OK</v>
      </c>
      <c r="X145" s="3" t="str">
        <f>IF(J145&lt;&gt;"","OK","KO")</f>
        <v>OK</v>
      </c>
      <c r="Y145" s="3" t="str">
        <f>IF(P145="Si","KO","OK")</f>
        <v>OK</v>
      </c>
      <c r="Z145" s="3" t="str">
        <f>CONCATENATE(
IF(R145&lt;&gt;"OK",CONCATENATE($R$1," / "),""),
IF(S145&lt;&gt;"OK",CONCATENATE($S$1," / "),""),
IF(T145&lt;&gt;"OK",CONCATENATE($T$1," / "),""),
IF(U145&lt;&gt;"OK",CONCATENATE($U$1," / "),""),
IF(V145&lt;&gt;"OK",CONCATENATE($V$1," / "),""),
IF(W145&lt;&gt;"OK",CONCATENATE($W$1," / "),""),
IF(X145&lt;&gt;"OK",CONCATENATE($X$1," / "),""),
IF(Y145&lt;&gt;"OK",$Y$1,"")
)</f>
        <v/>
      </c>
    </row>
    <row r="146" spans="1:26" x14ac:dyDescent="0.45">
      <c r="A146" s="3" t="s">
        <v>1367</v>
      </c>
      <c r="B146" s="3" t="s">
        <v>1368</v>
      </c>
      <c r="C146" s="3" t="s">
        <v>1428</v>
      </c>
      <c r="E146" s="3" t="s">
        <v>20</v>
      </c>
      <c r="H146" s="3" t="s">
        <v>21</v>
      </c>
      <c r="I146" s="3">
        <v>1328181</v>
      </c>
      <c r="J146" s="3" t="s">
        <v>1429</v>
      </c>
      <c r="K146" s="3">
        <v>30</v>
      </c>
      <c r="L146" s="3" t="s">
        <v>23</v>
      </c>
      <c r="M146" s="3" t="s">
        <v>29</v>
      </c>
      <c r="N146" s="3" t="s">
        <v>684</v>
      </c>
      <c r="P146" s="3" t="s">
        <v>21</v>
      </c>
      <c r="Q146" s="3" t="s">
        <v>1430</v>
      </c>
      <c r="R146" s="3" t="str">
        <f>IF(_xlfn.XOR(
AND(N146="M102ab",L146="Proyecto"),
AND(N146="M101a",L146="Preguntas con respuesta libre"),
AND(LEFT(N146,1)="M",N146&lt;&gt;"M102AB",N146&lt;&gt;"M101a",N146&lt;&gt;"M101ap",L146="Ejercitación"),
AND(LEFT(C146,15)="Mapa conceptual",L146="Exposición"),
AND(LEFT(N146,1)&lt;&gt;"M",LEFT(C146,15)&lt;&gt;"Mapa conceptual",L146="Exposición"),
AND(LEFT(C146,8)="Banco de",L146="Generador de actividades"),
AND(C146=L146)
),"OK","KO")</f>
        <v>OK</v>
      </c>
      <c r="S146" s="3" t="str">
        <f>IF(_xlfn.XOR(
AND(LEFT(N146,1)="M",M146="Actividad"),
AND(LEFT(N146,1)="F",M146="Interactivo"),
AND(N146="diaporama",M146="Secuencia de imágenes"),
OR(N146="video",M146="Animación",M146="Video"),
AND(C146=M146)
),"OK","KO")</f>
        <v>OK</v>
      </c>
      <c r="T146" s="3" t="str">
        <f>IF(
AND(L146="Evaluación",C146&lt;&gt;L146),"KO",
IF(AND(L146="Mapa conceptual",C146&lt;&gt;L146),"KO",
IF(AND(N146="M101ap",C146&lt;&gt;"Banco de actividades"),"KO",
"OK")))</f>
        <v>OK</v>
      </c>
      <c r="U146" s="3" t="str">
        <f>IF(
AND(LEFT(N146,1)="M",LEFT(M146,4)&lt;&gt;"Mapa",S146="OK",O146=""),
"KO","OK")</f>
        <v>OK</v>
      </c>
      <c r="V146" s="3" t="str">
        <f>IF(OR(
AND(L146="Evaluación",R146="OK",OR(N146="M4a",N146="M5a")),
AND(LEFT(C146,8)="Banco de",N146="M101ap"),
OR(LEFT(C146,8)&lt;&gt;"Banco de",L146&lt;&gt;"Evaluación")
),"OK","KO")</f>
        <v>OK</v>
      </c>
      <c r="W146" s="3" t="str">
        <f>IF(AND(LEFT(C146,8)="Banco de",K146=0),"OK",
IF(AND(LEFT(C146,8)&lt;&gt;"Banco de",K146&gt;0),"OK","KO"))</f>
        <v>OK</v>
      </c>
      <c r="X146" s="3" t="str">
        <f>IF(J146&lt;&gt;"","OK","KO")</f>
        <v>OK</v>
      </c>
      <c r="Y146" s="3" t="str">
        <f>IF(P146="Si","KO","OK")</f>
        <v>OK</v>
      </c>
      <c r="Z146" s="3" t="str">
        <f>CONCATENATE(
IF(R146&lt;&gt;"OK",CONCATENATE($R$1," / "),""),
IF(S146&lt;&gt;"OK",CONCATENATE($S$1," / "),""),
IF(T146&lt;&gt;"OK",CONCATENATE($T$1," / "),""),
IF(U146&lt;&gt;"OK",CONCATENATE($U$1," / "),""),
IF(V146&lt;&gt;"OK",CONCATENATE($V$1," / "),""),
IF(W146&lt;&gt;"OK",CONCATENATE($W$1," / "),""),
IF(X146&lt;&gt;"OK",CONCATENATE($X$1," / "),""),
IF(Y146&lt;&gt;"OK",$Y$1,"")
)</f>
        <v/>
      </c>
    </row>
    <row r="147" spans="1:26" x14ac:dyDescent="0.45">
      <c r="A147" s="3" t="s">
        <v>1367</v>
      </c>
      <c r="B147" s="3" t="s">
        <v>1368</v>
      </c>
      <c r="C147" s="3" t="s">
        <v>1431</v>
      </c>
      <c r="E147" s="3" t="s">
        <v>20</v>
      </c>
      <c r="H147" s="3" t="s">
        <v>21</v>
      </c>
      <c r="I147" s="3">
        <v>706718</v>
      </c>
      <c r="J147" s="3" t="s">
        <v>1432</v>
      </c>
      <c r="K147" s="3">
        <v>10</v>
      </c>
      <c r="L147" s="3" t="s">
        <v>34</v>
      </c>
      <c r="M147" s="3" t="s">
        <v>35</v>
      </c>
      <c r="N147" s="3" t="s">
        <v>62</v>
      </c>
      <c r="O147" s="3" t="s">
        <v>85</v>
      </c>
      <c r="P147" s="3" t="s">
        <v>21</v>
      </c>
      <c r="Q147" s="3" t="s">
        <v>1433</v>
      </c>
      <c r="R147" s="3" t="str">
        <f>IF(_xlfn.XOR(
AND(N147="M102ab",L147="Proyecto"),
AND(N147="M101a",L147="Preguntas con respuesta libre"),
AND(LEFT(N147,1)="M",N147&lt;&gt;"M102AB",N147&lt;&gt;"M101a",N147&lt;&gt;"M101ap",L147="Ejercitación"),
AND(LEFT(C147,15)="Mapa conceptual",L147="Exposición"),
AND(LEFT(N147,1)&lt;&gt;"M",LEFT(C147,15)&lt;&gt;"Mapa conceptual",L147="Exposición"),
AND(LEFT(C147,8)="Banco de",L147="Generador de actividades"),
AND(C147=L147)
),"OK","KO")</f>
        <v>OK</v>
      </c>
      <c r="S147" s="3" t="str">
        <f>IF(_xlfn.XOR(
AND(LEFT(N147,1)="M",M147="Actividad"),
AND(LEFT(N147,1)="F",M147="Interactivo"),
AND(N147="diaporama",M147="Secuencia de imágenes"),
OR(N147="video",M147="Animación",M147="Video"),
AND(C147=M147)
),"OK","KO")</f>
        <v>OK</v>
      </c>
      <c r="T147" s="3" t="str">
        <f>IF(
AND(L147="Evaluación",C147&lt;&gt;L147),"KO",
IF(AND(L147="Mapa conceptual",C147&lt;&gt;L147),"KO",
IF(AND(N147="M101ap",C147&lt;&gt;"Banco de actividades"),"KO",
"OK")))</f>
        <v>OK</v>
      </c>
      <c r="U147" s="3" t="str">
        <f>IF(
AND(LEFT(N147,1)="M",LEFT(M147,4)&lt;&gt;"Mapa",S147="OK",O147=""),
"KO","OK")</f>
        <v>OK</v>
      </c>
      <c r="V147" s="3" t="str">
        <f>IF(OR(
AND(L147="Evaluación",R147="OK",OR(N147="M4a",N147="M5a")),
AND(LEFT(C147,8)="Banco de",N147="M101ap"),
OR(LEFT(C147,8)&lt;&gt;"Banco de",L147&lt;&gt;"Evaluación")
),"OK","KO")</f>
        <v>OK</v>
      </c>
      <c r="W147" s="3" t="str">
        <f>IF(AND(LEFT(C147,8)="Banco de",K147=0),"OK",
IF(AND(LEFT(C147,8)&lt;&gt;"Banco de",K147&gt;0),"OK","KO"))</f>
        <v>OK</v>
      </c>
      <c r="X147" s="3" t="str">
        <f>IF(J147&lt;&gt;"","OK","KO")</f>
        <v>OK</v>
      </c>
      <c r="Y147" s="3" t="str">
        <f>IF(P147="Si","KO","OK")</f>
        <v>OK</v>
      </c>
      <c r="Z147" s="3" t="str">
        <f>CONCATENATE(
IF(R147&lt;&gt;"OK",CONCATENATE($R$1," / "),""),
IF(S147&lt;&gt;"OK",CONCATENATE($S$1," / "),""),
IF(T147&lt;&gt;"OK",CONCATENATE($T$1," / "),""),
IF(U147&lt;&gt;"OK",CONCATENATE($U$1," / "),""),
IF(V147&lt;&gt;"OK",CONCATENATE($V$1," / "),""),
IF(W147&lt;&gt;"OK",CONCATENATE($W$1," / "),""),
IF(X147&lt;&gt;"OK",CONCATENATE($X$1," / "),""),
IF(Y147&lt;&gt;"OK",$Y$1,"")
)</f>
        <v/>
      </c>
    </row>
    <row r="148" spans="1:26" x14ac:dyDescent="0.45">
      <c r="A148" s="3" t="s">
        <v>1367</v>
      </c>
      <c r="B148" s="3" t="s">
        <v>1368</v>
      </c>
      <c r="C148" s="3" t="s">
        <v>1434</v>
      </c>
      <c r="E148" s="3" t="s">
        <v>20</v>
      </c>
      <c r="H148" s="3" t="s">
        <v>21</v>
      </c>
      <c r="I148" s="3">
        <v>1351913</v>
      </c>
      <c r="J148" s="3" t="s">
        <v>1435</v>
      </c>
      <c r="K148" s="3">
        <v>30</v>
      </c>
      <c r="L148" s="3" t="s">
        <v>80</v>
      </c>
      <c r="M148" s="3" t="s">
        <v>35</v>
      </c>
      <c r="N148" s="3" t="s">
        <v>81</v>
      </c>
      <c r="O148" s="3" t="s">
        <v>85</v>
      </c>
      <c r="P148" s="3" t="s">
        <v>21</v>
      </c>
      <c r="Q148" s="3" t="s">
        <v>1436</v>
      </c>
      <c r="R148" s="3" t="str">
        <f>IF(_xlfn.XOR(
AND(N148="M102ab",L148="Proyecto"),
AND(N148="M101a",L148="Preguntas con respuesta libre"),
AND(LEFT(N148,1)="M",N148&lt;&gt;"M102AB",N148&lt;&gt;"M101a",N148&lt;&gt;"M101ap",L148="Ejercitación"),
AND(LEFT(C148,15)="Mapa conceptual",L148="Exposición"),
AND(LEFT(N148,1)&lt;&gt;"M",LEFT(C148,15)&lt;&gt;"Mapa conceptual",L148="Exposición"),
AND(LEFT(C148,8)="Banco de",L148="Generador de actividades"),
AND(C148=L148)
),"OK","KO")</f>
        <v>OK</v>
      </c>
      <c r="S148" s="3" t="str">
        <f>IF(_xlfn.XOR(
AND(LEFT(N148,1)="M",M148="Actividad"),
AND(LEFT(N148,1)="F",M148="Interactivo"),
AND(N148="diaporama",M148="Secuencia de imágenes"),
OR(N148="video",M148="Animación",M148="Video"),
AND(C148=M148)
),"OK","KO")</f>
        <v>OK</v>
      </c>
      <c r="T148" s="3" t="str">
        <f>IF(
AND(L148="Evaluación",C148&lt;&gt;L148),"KO",
IF(AND(L148="Mapa conceptual",C148&lt;&gt;L148),"KO",
IF(AND(N148="M101ap",C148&lt;&gt;"Banco de actividades"),"KO",
"OK")))</f>
        <v>OK</v>
      </c>
      <c r="U148" s="3" t="str">
        <f>IF(
AND(LEFT(N148,1)="M",LEFT(M148,4)&lt;&gt;"Mapa",S148="OK",O148=""),
"KO","OK")</f>
        <v>OK</v>
      </c>
      <c r="V148" s="3" t="str">
        <f>IF(OR(
AND(L148="Evaluación",R148="OK",OR(N148="M4a",N148="M5a")),
AND(LEFT(C148,8)="Banco de",N148="M101ap"),
OR(LEFT(C148,8)&lt;&gt;"Banco de",L148&lt;&gt;"Evaluación")
),"OK","KO")</f>
        <v>OK</v>
      </c>
      <c r="W148" s="3" t="str">
        <f>IF(AND(LEFT(C148,8)="Banco de",K148=0),"OK",
IF(AND(LEFT(C148,8)&lt;&gt;"Banco de",K148&gt;0),"OK","KO"))</f>
        <v>OK</v>
      </c>
      <c r="X148" s="3" t="str">
        <f>IF(J148&lt;&gt;"","OK","KO")</f>
        <v>OK</v>
      </c>
      <c r="Y148" s="3" t="str">
        <f>IF(P148="Si","KO","OK")</f>
        <v>OK</v>
      </c>
      <c r="Z148" s="3" t="str">
        <f>CONCATENATE(
IF(R148&lt;&gt;"OK",CONCATENATE($R$1," / "),""),
IF(S148&lt;&gt;"OK",CONCATENATE($S$1," / "),""),
IF(T148&lt;&gt;"OK",CONCATENATE($T$1," / "),""),
IF(U148&lt;&gt;"OK",CONCATENATE($U$1," / "),""),
IF(V148&lt;&gt;"OK",CONCATENATE($V$1," / "),""),
IF(W148&lt;&gt;"OK",CONCATENATE($W$1," / "),""),
IF(X148&lt;&gt;"OK",CONCATENATE($X$1," / "),""),
IF(Y148&lt;&gt;"OK",$Y$1,"")
)</f>
        <v/>
      </c>
    </row>
    <row r="149" spans="1:26" x14ac:dyDescent="0.45">
      <c r="A149" s="3" t="s">
        <v>1367</v>
      </c>
      <c r="B149" s="3" t="s">
        <v>1368</v>
      </c>
      <c r="C149" s="3" t="s">
        <v>1437</v>
      </c>
      <c r="E149" s="3" t="s">
        <v>20</v>
      </c>
      <c r="H149" s="3" t="s">
        <v>21</v>
      </c>
      <c r="I149" s="3">
        <v>1178149</v>
      </c>
      <c r="J149" s="3" t="s">
        <v>1438</v>
      </c>
      <c r="K149" s="3">
        <v>60</v>
      </c>
      <c r="L149" s="3" t="s">
        <v>57</v>
      </c>
      <c r="M149" s="3" t="s">
        <v>35</v>
      </c>
      <c r="N149" s="3" t="s">
        <v>58</v>
      </c>
      <c r="O149" s="3" t="s">
        <v>37</v>
      </c>
      <c r="P149" s="3" t="s">
        <v>21</v>
      </c>
      <c r="Q149" s="3" t="s">
        <v>1439</v>
      </c>
      <c r="R149" s="3" t="str">
        <f>IF(_xlfn.XOR(
AND(N149="M102ab",L149="Proyecto"),
AND(N149="M101a",L149="Preguntas con respuesta libre"),
AND(LEFT(N149,1)="M",N149&lt;&gt;"M102AB",N149&lt;&gt;"M101a",N149&lt;&gt;"M101ap",L149="Ejercitación"),
AND(LEFT(C149,15)="Mapa conceptual",L149="Exposición"),
AND(LEFT(N149,1)&lt;&gt;"M",LEFT(C149,15)&lt;&gt;"Mapa conceptual",L149="Exposición"),
AND(LEFT(C149,8)="Banco de",L149="Generador de actividades"),
AND(C149=L149)
),"OK","KO")</f>
        <v>OK</v>
      </c>
      <c r="S149" s="3" t="str">
        <f>IF(_xlfn.XOR(
AND(LEFT(N149,1)="M",M149="Actividad"),
AND(LEFT(N149,1)="F",M149="Interactivo"),
AND(N149="diaporama",M149="Secuencia de imágenes"),
OR(N149="video",M149="Animación",M149="Video"),
AND(C149=M149)
),"OK","KO")</f>
        <v>OK</v>
      </c>
      <c r="T149" s="3" t="str">
        <f>IF(
AND(L149="Evaluación",C149&lt;&gt;L149),"KO",
IF(AND(L149="Mapa conceptual",C149&lt;&gt;L149),"KO",
IF(AND(N149="M101ap",C149&lt;&gt;"Banco de actividades"),"KO",
"OK")))</f>
        <v>OK</v>
      </c>
      <c r="U149" s="3" t="str">
        <f>IF(
AND(LEFT(N149,1)="M",LEFT(M149,4)&lt;&gt;"Mapa",S149="OK",O149=""),
"KO","OK")</f>
        <v>OK</v>
      </c>
      <c r="V149" s="3" t="str">
        <f>IF(OR(
AND(L149="Evaluación",R149="OK",OR(N149="M4a",N149="M5a")),
AND(LEFT(C149,8)="Banco de",N149="M101ap"),
OR(LEFT(C149,8)&lt;&gt;"Banco de",L149&lt;&gt;"Evaluación")
),"OK","KO")</f>
        <v>OK</v>
      </c>
      <c r="W149" s="3" t="str">
        <f>IF(AND(LEFT(C149,8)="Banco de",K149=0),"OK",
IF(AND(LEFT(C149,8)&lt;&gt;"Banco de",K149&gt;0),"OK","KO"))</f>
        <v>OK</v>
      </c>
      <c r="X149" s="3" t="str">
        <f>IF(J149&lt;&gt;"","OK","KO")</f>
        <v>OK</v>
      </c>
      <c r="Y149" s="3" t="str">
        <f>IF(P149="Si","KO","OK")</f>
        <v>OK</v>
      </c>
      <c r="Z149" s="3" t="str">
        <f>CONCATENATE(
IF(R149&lt;&gt;"OK",CONCATENATE($R$1," / "),""),
IF(S149&lt;&gt;"OK",CONCATENATE($S$1," / "),""),
IF(T149&lt;&gt;"OK",CONCATENATE($T$1," / "),""),
IF(U149&lt;&gt;"OK",CONCATENATE($U$1," / "),""),
IF(V149&lt;&gt;"OK",CONCATENATE($V$1," / "),""),
IF(W149&lt;&gt;"OK",CONCATENATE($W$1," / "),""),
IF(X149&lt;&gt;"OK",CONCATENATE($X$1," / "),""),
IF(Y149&lt;&gt;"OK",$Y$1,"")
)</f>
        <v/>
      </c>
    </row>
    <row r="150" spans="1:26" x14ac:dyDescent="0.45">
      <c r="A150" s="3" t="s">
        <v>1367</v>
      </c>
      <c r="B150" s="3" t="s">
        <v>1368</v>
      </c>
      <c r="C150" s="3" t="s">
        <v>1440</v>
      </c>
      <c r="E150" s="3" t="s">
        <v>20</v>
      </c>
      <c r="H150" s="3" t="s">
        <v>21</v>
      </c>
      <c r="I150" s="3">
        <v>1235032</v>
      </c>
      <c r="J150" s="3" t="s">
        <v>1441</v>
      </c>
      <c r="K150" s="3">
        <v>60</v>
      </c>
      <c r="L150" s="3" t="s">
        <v>57</v>
      </c>
      <c r="M150" s="3" t="s">
        <v>35</v>
      </c>
      <c r="N150" s="3" t="s">
        <v>58</v>
      </c>
      <c r="O150" s="3" t="s">
        <v>37</v>
      </c>
      <c r="P150" s="3" t="s">
        <v>21</v>
      </c>
      <c r="Q150" s="3" t="s">
        <v>1442</v>
      </c>
      <c r="R150" s="3" t="str">
        <f>IF(_xlfn.XOR(
AND(N150="M102ab",L150="Proyecto"),
AND(N150="M101a",L150="Preguntas con respuesta libre"),
AND(LEFT(N150,1)="M",N150&lt;&gt;"M102AB",N150&lt;&gt;"M101a",N150&lt;&gt;"M101ap",L150="Ejercitación"),
AND(LEFT(C150,15)="Mapa conceptual",L150="Exposición"),
AND(LEFT(N150,1)&lt;&gt;"M",LEFT(C150,15)&lt;&gt;"Mapa conceptual",L150="Exposición"),
AND(LEFT(C150,8)="Banco de",L150="Generador de actividades"),
AND(C150=L150)
),"OK","KO")</f>
        <v>OK</v>
      </c>
      <c r="S150" s="3" t="str">
        <f>IF(_xlfn.XOR(
AND(LEFT(N150,1)="M",M150="Actividad"),
AND(LEFT(N150,1)="F",M150="Interactivo"),
AND(N150="diaporama",M150="Secuencia de imágenes"),
OR(N150="video",M150="Animación",M150="Video"),
AND(C150=M150)
),"OK","KO")</f>
        <v>OK</v>
      </c>
      <c r="T150" s="3" t="str">
        <f>IF(
AND(L150="Evaluación",C150&lt;&gt;L150),"KO",
IF(AND(L150="Mapa conceptual",C150&lt;&gt;L150),"KO",
IF(AND(N150="M101ap",C150&lt;&gt;"Banco de actividades"),"KO",
"OK")))</f>
        <v>OK</v>
      </c>
      <c r="U150" s="3" t="str">
        <f>IF(
AND(LEFT(N150,1)="M",LEFT(M150,4)&lt;&gt;"Mapa",S150="OK",O150=""),
"KO","OK")</f>
        <v>OK</v>
      </c>
      <c r="V150" s="3" t="str">
        <f>IF(OR(
AND(L150="Evaluación",R150="OK",OR(N150="M4a",N150="M5a")),
AND(LEFT(C150,8)="Banco de",N150="M101ap"),
OR(LEFT(C150,8)&lt;&gt;"Banco de",L150&lt;&gt;"Evaluación")
),"OK","KO")</f>
        <v>OK</v>
      </c>
      <c r="W150" s="3" t="str">
        <f>IF(AND(LEFT(C150,8)="Banco de",K150=0),"OK",
IF(AND(LEFT(C150,8)&lt;&gt;"Banco de",K150&gt;0),"OK","KO"))</f>
        <v>OK</v>
      </c>
      <c r="X150" s="3" t="str">
        <f>IF(J150&lt;&gt;"","OK","KO")</f>
        <v>OK</v>
      </c>
      <c r="Y150" s="3" t="str">
        <f>IF(P150="Si","KO","OK")</f>
        <v>OK</v>
      </c>
      <c r="Z150" s="3" t="str">
        <f>CONCATENATE(
IF(R150&lt;&gt;"OK",CONCATENATE($R$1," / "),""),
IF(S150&lt;&gt;"OK",CONCATENATE($S$1," / "),""),
IF(T150&lt;&gt;"OK",CONCATENATE($T$1," / "),""),
IF(U150&lt;&gt;"OK",CONCATENATE($U$1," / "),""),
IF(V150&lt;&gt;"OK",CONCATENATE($V$1," / "),""),
IF(W150&lt;&gt;"OK",CONCATENATE($W$1," / "),""),
IF(X150&lt;&gt;"OK",CONCATENATE($X$1," / "),""),
IF(Y150&lt;&gt;"OK",$Y$1,"")
)</f>
        <v/>
      </c>
    </row>
    <row r="151" spans="1:26" x14ac:dyDescent="0.45">
      <c r="A151" s="3" t="s">
        <v>1367</v>
      </c>
      <c r="B151" s="3" t="s">
        <v>1368</v>
      </c>
      <c r="C151" s="3" t="s">
        <v>1443</v>
      </c>
      <c r="E151" s="3" t="s">
        <v>20</v>
      </c>
      <c r="H151" s="3" t="s">
        <v>21</v>
      </c>
      <c r="I151" s="3">
        <v>1348660</v>
      </c>
      <c r="J151" s="3" t="s">
        <v>1444</v>
      </c>
      <c r="K151" s="3">
        <v>60</v>
      </c>
      <c r="L151" s="3" t="s">
        <v>57</v>
      </c>
      <c r="M151" s="3" t="s">
        <v>35</v>
      </c>
      <c r="N151" s="3" t="s">
        <v>58</v>
      </c>
      <c r="O151" s="3" t="s">
        <v>37</v>
      </c>
      <c r="P151" s="3" t="s">
        <v>21</v>
      </c>
      <c r="Q151" s="3" t="s">
        <v>1445</v>
      </c>
      <c r="R151" s="3" t="str">
        <f>IF(_xlfn.XOR(
AND(N151="M102ab",L151="Proyecto"),
AND(N151="M101a",L151="Preguntas con respuesta libre"),
AND(LEFT(N151,1)="M",N151&lt;&gt;"M102AB",N151&lt;&gt;"M101a",N151&lt;&gt;"M101ap",L151="Ejercitación"),
AND(LEFT(C151,15)="Mapa conceptual",L151="Exposición"),
AND(LEFT(N151,1)&lt;&gt;"M",LEFT(C151,15)&lt;&gt;"Mapa conceptual",L151="Exposición"),
AND(LEFT(C151,8)="Banco de",L151="Generador de actividades"),
AND(C151=L151)
),"OK","KO")</f>
        <v>OK</v>
      </c>
      <c r="S151" s="3" t="str">
        <f>IF(_xlfn.XOR(
AND(LEFT(N151,1)="M",M151="Actividad"),
AND(LEFT(N151,1)="F",M151="Interactivo"),
AND(N151="diaporama",M151="Secuencia de imágenes"),
OR(N151="video",M151="Animación",M151="Video"),
AND(C151=M151)
),"OK","KO")</f>
        <v>OK</v>
      </c>
      <c r="T151" s="3" t="str">
        <f>IF(
AND(L151="Evaluación",C151&lt;&gt;L151),"KO",
IF(AND(L151="Mapa conceptual",C151&lt;&gt;L151),"KO",
IF(AND(N151="M101ap",C151&lt;&gt;"Banco de actividades"),"KO",
"OK")))</f>
        <v>OK</v>
      </c>
      <c r="U151" s="3" t="str">
        <f>IF(
AND(LEFT(N151,1)="M",LEFT(M151,4)&lt;&gt;"Mapa",S151="OK",O151=""),
"KO","OK")</f>
        <v>OK</v>
      </c>
      <c r="V151" s="3" t="str">
        <f>IF(OR(
AND(L151="Evaluación",R151="OK",OR(N151="M4a",N151="M5a")),
AND(LEFT(C151,8)="Banco de",N151="M101ap"),
OR(LEFT(C151,8)&lt;&gt;"Banco de",L151&lt;&gt;"Evaluación")
),"OK","KO")</f>
        <v>OK</v>
      </c>
      <c r="W151" s="3" t="str">
        <f>IF(AND(LEFT(C151,8)="Banco de",K151=0),"OK",
IF(AND(LEFT(C151,8)&lt;&gt;"Banco de",K151&gt;0),"OK","KO"))</f>
        <v>OK</v>
      </c>
      <c r="X151" s="3" t="str">
        <f>IF(J151&lt;&gt;"","OK","KO")</f>
        <v>OK</v>
      </c>
      <c r="Y151" s="3" t="str">
        <f>IF(P151="Si","KO","OK")</f>
        <v>OK</v>
      </c>
      <c r="Z151" s="3" t="str">
        <f>CONCATENATE(
IF(R151&lt;&gt;"OK",CONCATENATE($R$1," / "),""),
IF(S151&lt;&gt;"OK",CONCATENATE($S$1," / "),""),
IF(T151&lt;&gt;"OK",CONCATENATE($T$1," / "),""),
IF(U151&lt;&gt;"OK",CONCATENATE($U$1," / "),""),
IF(V151&lt;&gt;"OK",CONCATENATE($V$1," / "),""),
IF(W151&lt;&gt;"OK",CONCATENATE($W$1," / "),""),
IF(X151&lt;&gt;"OK",CONCATENATE($X$1," / "),""),
IF(Y151&lt;&gt;"OK",$Y$1,"")
)</f>
        <v/>
      </c>
    </row>
    <row r="152" spans="1:26" x14ac:dyDescent="0.45">
      <c r="A152" s="3" t="s">
        <v>1367</v>
      </c>
      <c r="B152" s="3" t="s">
        <v>1368</v>
      </c>
      <c r="C152" s="3" t="s">
        <v>534</v>
      </c>
      <c r="E152" s="3" t="s">
        <v>20</v>
      </c>
      <c r="H152" s="3" t="s">
        <v>21</v>
      </c>
      <c r="I152" s="3">
        <v>1505057</v>
      </c>
      <c r="J152" s="3" t="s">
        <v>1446</v>
      </c>
      <c r="K152" s="3">
        <v>120</v>
      </c>
      <c r="L152" s="3" t="s">
        <v>358</v>
      </c>
      <c r="M152" s="3" t="s">
        <v>35</v>
      </c>
      <c r="N152" s="3" t="s">
        <v>359</v>
      </c>
      <c r="O152" s="3" t="s">
        <v>85</v>
      </c>
      <c r="P152" s="3" t="s">
        <v>21</v>
      </c>
      <c r="Q152" s="3" t="s">
        <v>1447</v>
      </c>
      <c r="R152" s="3" t="str">
        <f>IF(_xlfn.XOR(
AND(N152="M102ab",L152="Proyecto"),
AND(N152="M101a",L152="Preguntas con respuesta libre"),
AND(LEFT(N152,1)="M",N152&lt;&gt;"M102AB",N152&lt;&gt;"M101a",N152&lt;&gt;"M101ap",L152="Ejercitación"),
AND(LEFT(C152,15)="Mapa conceptual",L152="Exposición"),
AND(LEFT(N152,1)&lt;&gt;"M",LEFT(C152,15)&lt;&gt;"Mapa conceptual",L152="Exposición"),
AND(LEFT(C152,8)="Banco de",L152="Generador de actividades"),
AND(C152=L152)
),"OK","KO")</f>
        <v>OK</v>
      </c>
      <c r="S152" s="3" t="str">
        <f>IF(_xlfn.XOR(
AND(LEFT(N152,1)="M",M152="Actividad"),
AND(LEFT(N152,1)="F",M152="Interactivo"),
AND(N152="diaporama",M152="Secuencia de imágenes"),
OR(N152="video",M152="Animación",M152="Video"),
AND(C152=M152)
),"OK","KO")</f>
        <v>OK</v>
      </c>
      <c r="T152" s="3" t="str">
        <f>IF(
AND(L152="Evaluación",C152&lt;&gt;L152),"KO",
IF(AND(L152="Mapa conceptual",C152&lt;&gt;L152),"KO",
IF(AND(N152="M101ap",C152&lt;&gt;"Banco de actividades"),"KO",
"OK")))</f>
        <v>OK</v>
      </c>
      <c r="U152" s="3" t="str">
        <f>IF(
AND(LEFT(N152,1)="M",LEFT(M152,4)&lt;&gt;"Mapa",S152="OK",O152=""),
"KO","OK")</f>
        <v>OK</v>
      </c>
      <c r="V152" s="3" t="str">
        <f>IF(OR(
AND(L152="Evaluación",R152="OK",OR(N152="M4a",N152="M5a")),
AND(LEFT(C152,8)="Banco de",N152="M101ap"),
OR(LEFT(C152,8)&lt;&gt;"Banco de",L152&lt;&gt;"Evaluación")
),"OK","KO")</f>
        <v>OK</v>
      </c>
      <c r="W152" s="3" t="str">
        <f>IF(AND(LEFT(C152,8)="Banco de",K152=0),"OK",
IF(AND(LEFT(C152,8)&lt;&gt;"Banco de",K152&gt;0),"OK","KO"))</f>
        <v>KO</v>
      </c>
      <c r="X152" s="3" t="str">
        <f>IF(J152&lt;&gt;"","OK","KO")</f>
        <v>OK</v>
      </c>
      <c r="Y152" s="3" t="str">
        <f>IF(P152="Si","KO","OK")</f>
        <v>OK</v>
      </c>
      <c r="Z152" s="3" t="str">
        <f>CONCATENATE(
IF(R152&lt;&gt;"OK",CONCATENATE($R$1," / "),""),
IF(S152&lt;&gt;"OK",CONCATENATE($S$1," / "),""),
IF(T152&lt;&gt;"OK",CONCATENATE($T$1," / "),""),
IF(U152&lt;&gt;"OK",CONCATENATE($U$1," / "),""),
IF(V152&lt;&gt;"OK",CONCATENATE($V$1," / "),""),
IF(W152&lt;&gt;"OK",CONCATENATE($W$1," / "),""),
IF(X152&lt;&gt;"OK",CONCATENATE($X$1," / "),""),
IF(Y152&lt;&gt;"OK",$Y$1,"")
)</f>
        <v xml:space="preserve">Tiempo del recurso / </v>
      </c>
    </row>
    <row r="153" spans="1:26" x14ac:dyDescent="0.45">
      <c r="A153" s="3" t="s">
        <v>1367</v>
      </c>
      <c r="B153" s="3" t="s">
        <v>1368</v>
      </c>
      <c r="C153" s="3" t="s">
        <v>67</v>
      </c>
      <c r="D153" s="3" t="s">
        <v>67</v>
      </c>
      <c r="E153" s="3" t="s">
        <v>20</v>
      </c>
      <c r="H153" s="3" t="s">
        <v>21</v>
      </c>
      <c r="I153" s="3">
        <v>1296203</v>
      </c>
      <c r="J153" s="3" t="s">
        <v>1448</v>
      </c>
      <c r="K153" s="3">
        <v>20</v>
      </c>
      <c r="L153" s="3" t="s">
        <v>23</v>
      </c>
      <c r="M153" s="3" t="s">
        <v>67</v>
      </c>
      <c r="N153" s="3" t="s">
        <v>227</v>
      </c>
      <c r="P153" s="3" t="s">
        <v>21</v>
      </c>
      <c r="Q153" s="3" t="s">
        <v>1449</v>
      </c>
      <c r="R153" s="3" t="str">
        <f>IF(_xlfn.XOR(
AND(N153="M102ab",L153="Proyecto"),
AND(N153="M101a",L153="Preguntas con respuesta libre"),
AND(LEFT(N153,1)="M",N153&lt;&gt;"M102AB",N153&lt;&gt;"M101a",N153&lt;&gt;"M101ap",L153="Ejercitación"),
AND(LEFT(C153,15)="Mapa conceptual",L153="Exposición"),
AND(LEFT(N153,1)&lt;&gt;"M",LEFT(C153,15)&lt;&gt;"Mapa conceptual",L153="Exposición"),
AND(LEFT(C153,8)="Banco de",L153="Generador de actividades"),
AND(C153=L153)
),"OK","KO")</f>
        <v>OK</v>
      </c>
      <c r="S153" s="3" t="str">
        <f>IF(_xlfn.XOR(
AND(LEFT(N153,1)="M",M153="Actividad"),
AND(LEFT(N153,1)="F",M153="Interactivo"),
AND(N153="diaporama",M153="Secuencia de imágenes"),
OR(N153="video",M153="Animación",M153="Video"),
AND(C153=M153)
),"OK","KO")</f>
        <v>OK</v>
      </c>
      <c r="T153" s="3" t="str">
        <f>IF(
AND(L153="Evaluación",C153&lt;&gt;L153),"KO",
IF(AND(L153="Mapa conceptual",C153&lt;&gt;L153),"KO",
IF(AND(N153="M101ap",C153&lt;&gt;"Banco de actividades"),"KO",
"OK")))</f>
        <v>OK</v>
      </c>
      <c r="U153" s="3" t="str">
        <f>IF(
AND(LEFT(N153,1)="M",LEFT(M153,4)&lt;&gt;"Mapa",S153="OK",O153=""),
"KO","OK")</f>
        <v>OK</v>
      </c>
      <c r="V153" s="3" t="str">
        <f>IF(OR(
AND(L153="Evaluación",R153="OK",OR(N153="M4a",N153="M5a")),
AND(LEFT(C153,8)="Banco de",N153="M101ap"),
OR(LEFT(C153,8)&lt;&gt;"Banco de",L153&lt;&gt;"Evaluación")
),"OK","KO")</f>
        <v>OK</v>
      </c>
      <c r="W153" s="3" t="str">
        <f>IF(AND(LEFT(C153,8)="Banco de",K153=0),"OK",
IF(AND(LEFT(C153,8)&lt;&gt;"Banco de",K153&gt;0),"OK","KO"))</f>
        <v>OK</v>
      </c>
      <c r="X153" s="3" t="str">
        <f>IF(J153&lt;&gt;"","OK","KO")</f>
        <v>OK</v>
      </c>
      <c r="Y153" s="3" t="str">
        <f>IF(P153="Si","KO","OK")</f>
        <v>OK</v>
      </c>
      <c r="Z153" s="3" t="str">
        <f>CONCATENATE(
IF(R153&lt;&gt;"OK",CONCATENATE($R$1," / "),""),
IF(S153&lt;&gt;"OK",CONCATENATE($S$1," / "),""),
IF(T153&lt;&gt;"OK",CONCATENATE($T$1," / "),""),
IF(U153&lt;&gt;"OK",CONCATENATE($U$1," / "),""),
IF(V153&lt;&gt;"OK",CONCATENATE($V$1," / "),""),
IF(W153&lt;&gt;"OK",CONCATENATE($W$1," / "),""),
IF(X153&lt;&gt;"OK",CONCATENATE($X$1," / "),""),
IF(Y153&lt;&gt;"OK",$Y$1,"")
)</f>
        <v/>
      </c>
    </row>
    <row r="154" spans="1:26" x14ac:dyDescent="0.45">
      <c r="A154" s="3" t="s">
        <v>1367</v>
      </c>
      <c r="B154" s="3" t="s">
        <v>1368</v>
      </c>
      <c r="C154" s="3" t="s">
        <v>70</v>
      </c>
      <c r="E154" s="3" t="s">
        <v>20</v>
      </c>
      <c r="H154" s="3" t="s">
        <v>21</v>
      </c>
      <c r="I154" s="3">
        <v>708937</v>
      </c>
      <c r="J154" s="3" t="s">
        <v>1450</v>
      </c>
      <c r="K154" s="3">
        <v>20</v>
      </c>
      <c r="L154" s="3" t="s">
        <v>70</v>
      </c>
      <c r="M154" s="3" t="s">
        <v>35</v>
      </c>
      <c r="N154" s="3" t="s">
        <v>62</v>
      </c>
      <c r="O154" s="3" t="s">
        <v>85</v>
      </c>
      <c r="P154" s="3" t="s">
        <v>21</v>
      </c>
      <c r="Q154" s="3" t="s">
        <v>1451</v>
      </c>
      <c r="R154" s="3" t="str">
        <f>IF(_xlfn.XOR(
AND(N154="M102ab",L154="Proyecto"),
AND(N154="M101a",L154="Preguntas con respuesta libre"),
AND(LEFT(N154,1)="M",N154&lt;&gt;"M102AB",N154&lt;&gt;"M101a",N154&lt;&gt;"M101ap",L154="Ejercitación"),
AND(LEFT(C154,15)="Mapa conceptual",L154="Exposición"),
AND(LEFT(N154,1)&lt;&gt;"M",LEFT(C154,15)&lt;&gt;"Mapa conceptual",L154="Exposición"),
AND(LEFT(C154,8)="Banco de",L154="Generador de actividades"),
AND(C154=L154)
),"OK","KO")</f>
        <v>OK</v>
      </c>
      <c r="S154" s="3" t="str">
        <f>IF(_xlfn.XOR(
AND(LEFT(N154,1)="M",M154="Actividad"),
AND(LEFT(N154,1)="F",M154="Interactivo"),
AND(N154="diaporama",M154="Secuencia de imágenes"),
OR(N154="video",M154="Animación",M154="Video"),
AND(C154=M154)
),"OK","KO")</f>
        <v>OK</v>
      </c>
      <c r="T154" s="3" t="str">
        <f>IF(
AND(L154="Evaluación",C154&lt;&gt;L154),"KO",
IF(AND(L154="Mapa conceptual",C154&lt;&gt;L154),"KO",
IF(AND(N154="M101ap",C154&lt;&gt;"Banco de actividades"),"KO",
"OK")))</f>
        <v>OK</v>
      </c>
      <c r="U154" s="3" t="str">
        <f>IF(
AND(LEFT(N154,1)="M",LEFT(M154,4)&lt;&gt;"Mapa",S154="OK",O154=""),
"KO","OK")</f>
        <v>OK</v>
      </c>
      <c r="V154" s="3" t="str">
        <f>IF(OR(
AND(L154="Evaluación",R154="OK",OR(N154="M4a",N154="M5a")),
AND(LEFT(C154,8)="Banco de",N154="M101ap"),
OR(LEFT(C154,8)&lt;&gt;"Banco de",L154&lt;&gt;"Evaluación")
),"OK","KO")</f>
        <v>OK</v>
      </c>
      <c r="W154" s="3" t="str">
        <f>IF(AND(LEFT(C154,8)="Banco de",K154=0),"OK",
IF(AND(LEFT(C154,8)&lt;&gt;"Banco de",K154&gt;0),"OK","KO"))</f>
        <v>OK</v>
      </c>
      <c r="X154" s="3" t="str">
        <f>IF(J154&lt;&gt;"","OK","KO")</f>
        <v>OK</v>
      </c>
      <c r="Y154" s="3" t="str">
        <f>IF(P154="Si","KO","OK")</f>
        <v>OK</v>
      </c>
      <c r="Z154" s="3" t="str">
        <f>CONCATENATE(
IF(R154&lt;&gt;"OK",CONCATENATE($R$1," / "),""),
IF(S154&lt;&gt;"OK",CONCATENATE($S$1," / "),""),
IF(T154&lt;&gt;"OK",CONCATENATE($T$1," / "),""),
IF(U154&lt;&gt;"OK",CONCATENATE($U$1," / "),""),
IF(V154&lt;&gt;"OK",CONCATENATE($V$1," / "),""),
IF(W154&lt;&gt;"OK",CONCATENATE($W$1," / "),""),
IF(X154&lt;&gt;"OK",CONCATENATE($X$1," / "),""),
IF(Y154&lt;&gt;"OK",$Y$1,"")
)</f>
        <v/>
      </c>
    </row>
    <row r="155" spans="1:26" x14ac:dyDescent="0.45">
      <c r="A155" s="3" t="s">
        <v>1367</v>
      </c>
      <c r="B155" s="3" t="s">
        <v>1368</v>
      </c>
      <c r="C155" s="3" t="s">
        <v>1935</v>
      </c>
      <c r="E155" s="3" t="s">
        <v>20</v>
      </c>
      <c r="H155" s="3" t="s">
        <v>21</v>
      </c>
      <c r="I155" s="3">
        <v>1180777</v>
      </c>
      <c r="J155" s="3" t="s">
        <v>1936</v>
      </c>
      <c r="K155" s="3">
        <v>10</v>
      </c>
      <c r="L155" s="3" t="s">
        <v>34</v>
      </c>
      <c r="M155" s="3" t="s">
        <v>35</v>
      </c>
      <c r="N155" s="3" t="s">
        <v>41</v>
      </c>
      <c r="O155" s="3" t="s">
        <v>85</v>
      </c>
      <c r="P155" s="3" t="s">
        <v>21</v>
      </c>
      <c r="Q155" s="3" t="s">
        <v>1937</v>
      </c>
      <c r="R155" s="3" t="str">
        <f>IF(_xlfn.XOR(
AND(N155="M102ab",L155="Proyecto"),
AND(N155="M101a",L155="Preguntas con respuesta libre"),
AND(LEFT(N155,1)="M",N155&lt;&gt;"M102AB",N155&lt;&gt;"M101a",N155&lt;&gt;"M101ap",L155="Ejercitación"),
AND(LEFT(C155,15)="Mapa conceptual",L155="Exposición"),
AND(LEFT(N155,1)&lt;&gt;"M",LEFT(C155,15)&lt;&gt;"Mapa conceptual",L155="Exposición"),
AND(LEFT(C155,8)="Banco de",L155="Generador de actividades"),
AND(C155=L155)
),"OK","KO")</f>
        <v>OK</v>
      </c>
      <c r="S155" s="3" t="str">
        <f>IF(_xlfn.XOR(
AND(LEFT(N155,1)="M",M155="Actividad"),
AND(LEFT(N155,1)="F",M155="Interactivo"),
AND(N155="diaporama",M155="Secuencia de imágenes"),
OR(N155="video",M155="Animación",M155="Video"),
AND(C155=M155)
),"OK","KO")</f>
        <v>OK</v>
      </c>
      <c r="T155" s="3" t="str">
        <f>IF(
AND(L155="Evaluación",C155&lt;&gt;L155),"KO",
IF(AND(L155="Mapa conceptual",C155&lt;&gt;L155),"KO",
IF(AND(N155="M101ap",C155&lt;&gt;"Banco de actividades"),"KO",
"OK")))</f>
        <v>OK</v>
      </c>
      <c r="U155" s="3" t="str">
        <f>IF(
AND(LEFT(N155,1)="M",LEFT(M155,4)&lt;&gt;"Mapa",S155="OK",O155=""),
"KO","OK")</f>
        <v>OK</v>
      </c>
      <c r="V155" s="3" t="str">
        <f>IF(OR(
AND(L155="Evaluación",R155="OK",OR(N155="M4a",N155="M5a")),
AND(LEFT(C155,8)="Banco de",N155="M101ap"),
OR(LEFT(C155,8)&lt;&gt;"Banco de",L155&lt;&gt;"Evaluación")
),"OK","KO")</f>
        <v>OK</v>
      </c>
      <c r="W155" s="3" t="str">
        <f>IF(AND(LEFT(C155,8)="Banco de",K155=0),"OK",
IF(AND(LEFT(C155,8)&lt;&gt;"Banco de",K155&gt;0),"OK","KO"))</f>
        <v>OK</v>
      </c>
      <c r="X155" s="3" t="str">
        <f>IF(J155&lt;&gt;"","OK","KO")</f>
        <v>OK</v>
      </c>
      <c r="Y155" s="3" t="str">
        <f>IF(P155="Si","KO","OK")</f>
        <v>OK</v>
      </c>
      <c r="Z155" s="3" t="str">
        <f>CONCATENATE(
IF(R155&lt;&gt;"OK",CONCATENATE($R$1," / "),""),
IF(S155&lt;&gt;"OK",CONCATENATE($S$1," / "),""),
IF(T155&lt;&gt;"OK",CONCATENATE($T$1," / "),""),
IF(U155&lt;&gt;"OK",CONCATENATE($U$1," / "),""),
IF(V155&lt;&gt;"OK",CONCATENATE($V$1," / "),""),
IF(W155&lt;&gt;"OK",CONCATENATE($W$1," / "),""),
IF(X155&lt;&gt;"OK",CONCATENATE($X$1," / "),""),
IF(Y155&lt;&gt;"OK",$Y$1,"")
)</f>
        <v/>
      </c>
    </row>
    <row r="156" spans="1:26" x14ac:dyDescent="0.45">
      <c r="A156" s="3" t="s">
        <v>1114</v>
      </c>
      <c r="B156" s="3" t="s">
        <v>1115</v>
      </c>
      <c r="C156" s="3" t="s">
        <v>1116</v>
      </c>
      <c r="E156" s="3" t="s">
        <v>20</v>
      </c>
      <c r="H156" s="3" t="s">
        <v>21</v>
      </c>
      <c r="I156" s="3">
        <v>1119568</v>
      </c>
      <c r="J156" s="3" t="s">
        <v>1117</v>
      </c>
      <c r="K156" s="3">
        <v>20</v>
      </c>
      <c r="L156" s="3" t="s">
        <v>23</v>
      </c>
      <c r="M156" s="3" t="s">
        <v>29</v>
      </c>
      <c r="N156" s="3" t="s">
        <v>30</v>
      </c>
      <c r="P156" s="3" t="s">
        <v>21</v>
      </c>
      <c r="Q156" s="3" t="s">
        <v>1118</v>
      </c>
      <c r="R156" s="3" t="str">
        <f>IF(_xlfn.XOR(
AND(N156="M102ab",L156="Proyecto"),
AND(N156="M101a",L156="Preguntas con respuesta libre"),
AND(LEFT(N156,1)="M",N156&lt;&gt;"M102AB",N156&lt;&gt;"M101a",N156&lt;&gt;"M101ap",L156="Ejercitación"),
AND(LEFT(C156,15)="Mapa conceptual",L156="Exposición"),
AND(LEFT(N156,1)&lt;&gt;"M",LEFT(C156,15)&lt;&gt;"Mapa conceptual",L156="Exposición"),
AND(LEFT(C156,8)="Banco de",L156="Generador de actividades"),
AND(C156=L156)
),"OK","KO")</f>
        <v>OK</v>
      </c>
      <c r="S156" s="3" t="str">
        <f>IF(_xlfn.XOR(
AND(LEFT(N156,1)="M",M156="Actividad"),
AND(LEFT(N156,1)="F",M156="Interactivo"),
AND(N156="diaporama",M156="Secuencia de imágenes"),
OR(N156="video",M156="Animación",M156="Video"),
AND(C156=M156)
),"OK","KO")</f>
        <v>OK</v>
      </c>
      <c r="T156" s="3" t="str">
        <f>IF(
AND(L156="Evaluación",C156&lt;&gt;L156),"KO",
IF(AND(L156="Mapa conceptual",C156&lt;&gt;L156),"KO",
IF(AND(N156="M101ap",C156&lt;&gt;"Banco de actividades"),"KO",
"OK")))</f>
        <v>OK</v>
      </c>
      <c r="U156" s="3" t="str">
        <f>IF(
AND(LEFT(N156,1)="M",LEFT(M156,4)&lt;&gt;"Mapa",S156="OK",O156=""),
"KO","OK")</f>
        <v>OK</v>
      </c>
      <c r="V156" s="3" t="str">
        <f>IF(OR(
AND(L156="Evaluación",R156="OK",OR(N156="M4a",N156="M5a")),
AND(LEFT(C156,8)="Banco de",N156="M101ap"),
OR(LEFT(C156,8)&lt;&gt;"Banco de",L156&lt;&gt;"Evaluación")
),"OK","KO")</f>
        <v>OK</v>
      </c>
      <c r="W156" s="3" t="str">
        <f>IF(AND(LEFT(C156,8)="Banco de",K156=0),"OK",
IF(AND(LEFT(C156,8)&lt;&gt;"Banco de",K156&gt;0),"OK","KO"))</f>
        <v>OK</v>
      </c>
      <c r="X156" s="3" t="str">
        <f>IF(J156&lt;&gt;"","OK","KO")</f>
        <v>OK</v>
      </c>
      <c r="Y156" s="3" t="str">
        <f>IF(P156="Si","KO","OK")</f>
        <v>OK</v>
      </c>
      <c r="Z156" s="3" t="str">
        <f>CONCATENATE(
IF(R156&lt;&gt;"OK",CONCATENATE($R$1," / "),""),
IF(S156&lt;&gt;"OK",CONCATENATE($S$1," / "),""),
IF(T156&lt;&gt;"OK",CONCATENATE($T$1," / "),""),
IF(U156&lt;&gt;"OK",CONCATENATE($U$1," / "),""),
IF(V156&lt;&gt;"OK",CONCATENATE($V$1," / "),""),
IF(W156&lt;&gt;"OK",CONCATENATE($W$1," / "),""),
IF(X156&lt;&gt;"OK",CONCATENATE($X$1," / "),""),
IF(Y156&lt;&gt;"OK",$Y$1,"")
)</f>
        <v/>
      </c>
    </row>
    <row r="157" spans="1:26" x14ac:dyDescent="0.45">
      <c r="A157" s="3" t="s">
        <v>1114</v>
      </c>
      <c r="B157" s="3" t="s">
        <v>1115</v>
      </c>
      <c r="C157" s="3" t="s">
        <v>1119</v>
      </c>
      <c r="E157" s="3" t="s">
        <v>20</v>
      </c>
      <c r="H157" s="3" t="s">
        <v>21</v>
      </c>
      <c r="I157" s="3">
        <v>726181</v>
      </c>
      <c r="J157" s="3" t="s">
        <v>1120</v>
      </c>
      <c r="K157" s="3">
        <v>15</v>
      </c>
      <c r="L157" s="3" t="s">
        <v>34</v>
      </c>
      <c r="M157" s="3" t="s">
        <v>35</v>
      </c>
      <c r="N157" s="3" t="s">
        <v>173</v>
      </c>
      <c r="O157" s="3" t="s">
        <v>85</v>
      </c>
      <c r="P157" s="3" t="s">
        <v>21</v>
      </c>
      <c r="Q157" s="3" t="s">
        <v>1121</v>
      </c>
      <c r="R157" s="3" t="str">
        <f>IF(_xlfn.XOR(
AND(N157="M102ab",L157="Proyecto"),
AND(N157="M101a",L157="Preguntas con respuesta libre"),
AND(LEFT(N157,1)="M",N157&lt;&gt;"M102AB",N157&lt;&gt;"M101a",N157&lt;&gt;"M101ap",L157="Ejercitación"),
AND(LEFT(C157,15)="Mapa conceptual",L157="Exposición"),
AND(LEFT(N157,1)&lt;&gt;"M",LEFT(C157,15)&lt;&gt;"Mapa conceptual",L157="Exposición"),
AND(LEFT(C157,8)="Banco de",L157="Generador de actividades"),
AND(C157=L157)
),"OK","KO")</f>
        <v>OK</v>
      </c>
      <c r="S157" s="3" t="str">
        <f>IF(_xlfn.XOR(
AND(LEFT(N157,1)="M",M157="Actividad"),
AND(LEFT(N157,1)="F",M157="Interactivo"),
AND(N157="diaporama",M157="Secuencia de imágenes"),
OR(N157="video",M157="Animación",M157="Video"),
AND(C157=M157)
),"OK","KO")</f>
        <v>OK</v>
      </c>
      <c r="T157" s="3" t="str">
        <f>IF(
AND(L157="Evaluación",C157&lt;&gt;L157),"KO",
IF(AND(L157="Mapa conceptual",C157&lt;&gt;L157),"KO",
IF(AND(N157="M101ap",C157&lt;&gt;"Banco de actividades"),"KO",
"OK")))</f>
        <v>OK</v>
      </c>
      <c r="U157" s="3" t="str">
        <f>IF(
AND(LEFT(N157,1)="M",LEFT(M157,4)&lt;&gt;"Mapa",S157="OK",O157=""),
"KO","OK")</f>
        <v>OK</v>
      </c>
      <c r="V157" s="3" t="str">
        <f>IF(OR(
AND(L157="Evaluación",R157="OK",OR(N157="M4a",N157="M5a")),
AND(LEFT(C157,8)="Banco de",N157="M101ap"),
OR(LEFT(C157,8)&lt;&gt;"Banco de",L157&lt;&gt;"Evaluación")
),"OK","KO")</f>
        <v>OK</v>
      </c>
      <c r="W157" s="3" t="str">
        <f>IF(AND(LEFT(C157,8)="Banco de",K157=0),"OK",
IF(AND(LEFT(C157,8)&lt;&gt;"Banco de",K157&gt;0),"OK","KO"))</f>
        <v>OK</v>
      </c>
      <c r="X157" s="3" t="str">
        <f>IF(J157&lt;&gt;"","OK","KO")</f>
        <v>OK</v>
      </c>
      <c r="Y157" s="3" t="str">
        <f>IF(P157="Si","KO","OK")</f>
        <v>OK</v>
      </c>
      <c r="Z157" s="3" t="str">
        <f>CONCATENATE(
IF(R157&lt;&gt;"OK",CONCATENATE($R$1," / "),""),
IF(S157&lt;&gt;"OK",CONCATENATE($S$1," / "),""),
IF(T157&lt;&gt;"OK",CONCATENATE($T$1," / "),""),
IF(U157&lt;&gt;"OK",CONCATENATE($U$1," / "),""),
IF(V157&lt;&gt;"OK",CONCATENATE($V$1," / "),""),
IF(W157&lt;&gt;"OK",CONCATENATE($W$1," / "),""),
IF(X157&lt;&gt;"OK",CONCATENATE($X$1," / "),""),
IF(Y157&lt;&gt;"OK",$Y$1,"")
)</f>
        <v/>
      </c>
    </row>
    <row r="158" spans="1:26" x14ac:dyDescent="0.45">
      <c r="A158" s="3" t="s">
        <v>1114</v>
      </c>
      <c r="B158" s="3" t="s">
        <v>1115</v>
      </c>
      <c r="C158" s="3" t="s">
        <v>1122</v>
      </c>
      <c r="E158" s="3" t="s">
        <v>20</v>
      </c>
      <c r="H158" s="3" t="s">
        <v>21</v>
      </c>
      <c r="I158" s="3">
        <v>640953</v>
      </c>
      <c r="J158" s="3" t="s">
        <v>1123</v>
      </c>
      <c r="K158" s="3">
        <v>30</v>
      </c>
      <c r="L158" s="3" t="s">
        <v>23</v>
      </c>
      <c r="M158" s="3" t="s">
        <v>29</v>
      </c>
      <c r="N158" s="3" t="s">
        <v>1124</v>
      </c>
      <c r="P158" s="3" t="s">
        <v>21</v>
      </c>
      <c r="Q158" s="3" t="s">
        <v>1125</v>
      </c>
      <c r="R158" s="3" t="str">
        <f>IF(_xlfn.XOR(
AND(N158="M102ab",L158="Proyecto"),
AND(N158="M101a",L158="Preguntas con respuesta libre"),
AND(LEFT(N158,1)="M",N158&lt;&gt;"M102AB",N158&lt;&gt;"M101a",N158&lt;&gt;"M101ap",L158="Ejercitación"),
AND(LEFT(C158,15)="Mapa conceptual",L158="Exposición"),
AND(LEFT(N158,1)&lt;&gt;"M",LEFT(C158,15)&lt;&gt;"Mapa conceptual",L158="Exposición"),
AND(LEFT(C158,8)="Banco de",L158="Generador de actividades"),
AND(C158=L158)
),"OK","KO")</f>
        <v>OK</v>
      </c>
      <c r="S158" s="3" t="str">
        <f>IF(_xlfn.XOR(
AND(LEFT(N158,1)="M",M158="Actividad"),
AND(LEFT(N158,1)="F",M158="Interactivo"),
AND(N158="diaporama",M158="Secuencia de imágenes"),
OR(N158="video",M158="Animación",M158="Video"),
AND(C158=M158)
),"OK","KO")</f>
        <v>OK</v>
      </c>
      <c r="T158" s="3" t="str">
        <f>IF(
AND(L158="Evaluación",C158&lt;&gt;L158),"KO",
IF(AND(L158="Mapa conceptual",C158&lt;&gt;L158),"KO",
IF(AND(N158="M101ap",C158&lt;&gt;"Banco de actividades"),"KO",
"OK")))</f>
        <v>OK</v>
      </c>
      <c r="U158" s="3" t="str">
        <f>IF(
AND(LEFT(N158,1)="M",LEFT(M158,4)&lt;&gt;"Mapa",S158="OK",O158=""),
"KO","OK")</f>
        <v>OK</v>
      </c>
      <c r="V158" s="3" t="str">
        <f>IF(OR(
AND(L158="Evaluación",R158="OK",OR(N158="M4a",N158="M5a")),
AND(LEFT(C158,8)="Banco de",N158="M101ap"),
OR(LEFT(C158,8)&lt;&gt;"Banco de",L158&lt;&gt;"Evaluación")
),"OK","KO")</f>
        <v>OK</v>
      </c>
      <c r="W158" s="3" t="str">
        <f>IF(AND(LEFT(C158,8)="Banco de",K158=0),"OK",
IF(AND(LEFT(C158,8)&lt;&gt;"Banco de",K158&gt;0),"OK","KO"))</f>
        <v>OK</v>
      </c>
      <c r="X158" s="3" t="str">
        <f>IF(J158&lt;&gt;"","OK","KO")</f>
        <v>OK</v>
      </c>
      <c r="Y158" s="3" t="str">
        <f>IF(P158="Si","KO","OK")</f>
        <v>OK</v>
      </c>
      <c r="Z158" s="3" t="str">
        <f>CONCATENATE(
IF(R158&lt;&gt;"OK",CONCATENATE($R$1," / "),""),
IF(S158&lt;&gt;"OK",CONCATENATE($S$1," / "),""),
IF(T158&lt;&gt;"OK",CONCATENATE($T$1," / "),""),
IF(U158&lt;&gt;"OK",CONCATENATE($U$1," / "),""),
IF(V158&lt;&gt;"OK",CONCATENATE($V$1," / "),""),
IF(W158&lt;&gt;"OK",CONCATENATE($W$1," / "),""),
IF(X158&lt;&gt;"OK",CONCATENATE($X$1," / "),""),
IF(Y158&lt;&gt;"OK",$Y$1,"")
)</f>
        <v/>
      </c>
    </row>
    <row r="159" spans="1:26" x14ac:dyDescent="0.45">
      <c r="A159" s="3" t="s">
        <v>1114</v>
      </c>
      <c r="B159" s="3" t="s">
        <v>1115</v>
      </c>
      <c r="C159" s="3" t="s">
        <v>1126</v>
      </c>
      <c r="E159" s="3" t="s">
        <v>20</v>
      </c>
      <c r="H159" s="3" t="s">
        <v>21</v>
      </c>
      <c r="I159" s="3">
        <v>712485</v>
      </c>
      <c r="J159" s="3" t="s">
        <v>1127</v>
      </c>
      <c r="K159" s="3">
        <v>10</v>
      </c>
      <c r="L159" s="3" t="s">
        <v>34</v>
      </c>
      <c r="M159" s="3" t="s">
        <v>35</v>
      </c>
      <c r="N159" s="3" t="s">
        <v>114</v>
      </c>
      <c r="O159" s="3" t="s">
        <v>85</v>
      </c>
      <c r="P159" s="3" t="s">
        <v>21</v>
      </c>
      <c r="Q159" s="3" t="s">
        <v>1128</v>
      </c>
      <c r="R159" s="3" t="str">
        <f>IF(_xlfn.XOR(
AND(N159="M102ab",L159="Proyecto"),
AND(N159="M101a",L159="Preguntas con respuesta libre"),
AND(LEFT(N159,1)="M",N159&lt;&gt;"M102AB",N159&lt;&gt;"M101a",N159&lt;&gt;"M101ap",L159="Ejercitación"),
AND(LEFT(C159,15)="Mapa conceptual",L159="Exposición"),
AND(LEFT(N159,1)&lt;&gt;"M",LEFT(C159,15)&lt;&gt;"Mapa conceptual",L159="Exposición"),
AND(LEFT(C159,8)="Banco de",L159="Generador de actividades"),
AND(C159=L159)
),"OK","KO")</f>
        <v>OK</v>
      </c>
      <c r="S159" s="3" t="str">
        <f>IF(_xlfn.XOR(
AND(LEFT(N159,1)="M",M159="Actividad"),
AND(LEFT(N159,1)="F",M159="Interactivo"),
AND(N159="diaporama",M159="Secuencia de imágenes"),
OR(N159="video",M159="Animación",M159="Video"),
AND(C159=M159)
),"OK","KO")</f>
        <v>OK</v>
      </c>
      <c r="T159" s="3" t="str">
        <f>IF(
AND(L159="Evaluación",C159&lt;&gt;L159),"KO",
IF(AND(L159="Mapa conceptual",C159&lt;&gt;L159),"KO",
IF(AND(N159="M101ap",C159&lt;&gt;"Banco de actividades"),"KO",
"OK")))</f>
        <v>OK</v>
      </c>
      <c r="U159" s="3" t="str">
        <f>IF(
AND(LEFT(N159,1)="M",LEFT(M159,4)&lt;&gt;"Mapa",S159="OK",O159=""),
"KO","OK")</f>
        <v>OK</v>
      </c>
      <c r="V159" s="3" t="str">
        <f>IF(OR(
AND(L159="Evaluación",R159="OK",OR(N159="M4a",N159="M5a")),
AND(LEFT(C159,8)="Banco de",N159="M101ap"),
OR(LEFT(C159,8)&lt;&gt;"Banco de",L159&lt;&gt;"Evaluación")
),"OK","KO")</f>
        <v>OK</v>
      </c>
      <c r="W159" s="3" t="str">
        <f>IF(AND(LEFT(C159,8)="Banco de",K159=0),"OK",
IF(AND(LEFT(C159,8)&lt;&gt;"Banco de",K159&gt;0),"OK","KO"))</f>
        <v>OK</v>
      </c>
      <c r="X159" s="3" t="str">
        <f>IF(J159&lt;&gt;"","OK","KO")</f>
        <v>OK</v>
      </c>
      <c r="Y159" s="3" t="str">
        <f>IF(P159="Si","KO","OK")</f>
        <v>OK</v>
      </c>
      <c r="Z159" s="3" t="str">
        <f>CONCATENATE(
IF(R159&lt;&gt;"OK",CONCATENATE($R$1," / "),""),
IF(S159&lt;&gt;"OK",CONCATENATE($S$1," / "),""),
IF(T159&lt;&gt;"OK",CONCATENATE($T$1," / "),""),
IF(U159&lt;&gt;"OK",CONCATENATE($U$1," / "),""),
IF(V159&lt;&gt;"OK",CONCATENATE($V$1," / "),""),
IF(W159&lt;&gt;"OK",CONCATENATE($W$1," / "),""),
IF(X159&lt;&gt;"OK",CONCATENATE($X$1," / "),""),
IF(Y159&lt;&gt;"OK",$Y$1,"")
)</f>
        <v/>
      </c>
    </row>
    <row r="160" spans="1:26" x14ac:dyDescent="0.45">
      <c r="A160" s="3" t="s">
        <v>1114</v>
      </c>
      <c r="B160" s="3" t="s">
        <v>1115</v>
      </c>
      <c r="C160" s="3" t="s">
        <v>1129</v>
      </c>
      <c r="E160" s="3" t="s">
        <v>20</v>
      </c>
      <c r="H160" s="3" t="s">
        <v>21</v>
      </c>
      <c r="I160" s="3">
        <v>1351948</v>
      </c>
      <c r="J160" s="3" t="s">
        <v>1130</v>
      </c>
      <c r="K160" s="3">
        <v>60</v>
      </c>
      <c r="L160" s="3" t="s">
        <v>80</v>
      </c>
      <c r="M160" s="3" t="s">
        <v>35</v>
      </c>
      <c r="N160" s="3" t="s">
        <v>81</v>
      </c>
      <c r="O160" s="3" t="s">
        <v>85</v>
      </c>
      <c r="P160" s="3" t="s">
        <v>21</v>
      </c>
      <c r="Q160" s="3" t="s">
        <v>1131</v>
      </c>
      <c r="R160" s="3" t="str">
        <f>IF(_xlfn.XOR(
AND(N160="M102ab",L160="Proyecto"),
AND(N160="M101a",L160="Preguntas con respuesta libre"),
AND(LEFT(N160,1)="M",N160&lt;&gt;"M102AB",N160&lt;&gt;"M101a",N160&lt;&gt;"M101ap",L160="Ejercitación"),
AND(LEFT(C160,15)="Mapa conceptual",L160="Exposición"),
AND(LEFT(N160,1)&lt;&gt;"M",LEFT(C160,15)&lt;&gt;"Mapa conceptual",L160="Exposición"),
AND(LEFT(C160,8)="Banco de",L160="Generador de actividades"),
AND(C160=L160)
),"OK","KO")</f>
        <v>OK</v>
      </c>
      <c r="S160" s="3" t="str">
        <f>IF(_xlfn.XOR(
AND(LEFT(N160,1)="M",M160="Actividad"),
AND(LEFT(N160,1)="F",M160="Interactivo"),
AND(N160="diaporama",M160="Secuencia de imágenes"),
OR(N160="video",M160="Animación",M160="Video"),
AND(C160=M160)
),"OK","KO")</f>
        <v>OK</v>
      </c>
      <c r="T160" s="3" t="str">
        <f>IF(
AND(L160="Evaluación",C160&lt;&gt;L160),"KO",
IF(AND(L160="Mapa conceptual",C160&lt;&gt;L160),"KO",
IF(AND(N160="M101ap",C160&lt;&gt;"Banco de actividades"),"KO",
"OK")))</f>
        <v>OK</v>
      </c>
      <c r="U160" s="3" t="str">
        <f>IF(
AND(LEFT(N160,1)="M",LEFT(M160,4)&lt;&gt;"Mapa",S160="OK",O160=""),
"KO","OK")</f>
        <v>OK</v>
      </c>
      <c r="V160" s="3" t="str">
        <f>IF(OR(
AND(L160="Evaluación",R160="OK",OR(N160="M4a",N160="M5a")),
AND(LEFT(C160,8)="Banco de",N160="M101ap"),
OR(LEFT(C160,8)&lt;&gt;"Banco de",L160&lt;&gt;"Evaluación")
),"OK","KO")</f>
        <v>OK</v>
      </c>
      <c r="W160" s="3" t="str">
        <f>IF(AND(LEFT(C160,8)="Banco de",K160=0),"OK",
IF(AND(LEFT(C160,8)&lt;&gt;"Banco de",K160&gt;0),"OK","KO"))</f>
        <v>OK</v>
      </c>
      <c r="X160" s="3" t="str">
        <f>IF(J160&lt;&gt;"","OK","KO")</f>
        <v>OK</v>
      </c>
      <c r="Y160" s="3" t="str">
        <f>IF(P160="Si","KO","OK")</f>
        <v>OK</v>
      </c>
      <c r="Z160" s="3" t="str">
        <f>CONCATENATE(
IF(R160&lt;&gt;"OK",CONCATENATE($R$1," / "),""),
IF(S160&lt;&gt;"OK",CONCATENATE($S$1," / "),""),
IF(T160&lt;&gt;"OK",CONCATENATE($T$1," / "),""),
IF(U160&lt;&gt;"OK",CONCATENATE($U$1," / "),""),
IF(V160&lt;&gt;"OK",CONCATENATE($V$1," / "),""),
IF(W160&lt;&gt;"OK",CONCATENATE($W$1," / "),""),
IF(X160&lt;&gt;"OK",CONCATENATE($X$1," / "),""),
IF(Y160&lt;&gt;"OK",$Y$1,"")
)</f>
        <v/>
      </c>
    </row>
    <row r="161" spans="1:26" x14ac:dyDescent="0.45">
      <c r="A161" s="3" t="s">
        <v>1114</v>
      </c>
      <c r="B161" s="3" t="s">
        <v>1115</v>
      </c>
      <c r="C161" s="3" t="s">
        <v>1132</v>
      </c>
      <c r="E161" s="3" t="s">
        <v>20</v>
      </c>
      <c r="H161" s="3" t="s">
        <v>21</v>
      </c>
      <c r="I161" s="3">
        <v>2966935</v>
      </c>
      <c r="J161" s="3" t="s">
        <v>1133</v>
      </c>
      <c r="K161" s="3">
        <v>30</v>
      </c>
      <c r="L161" s="3" t="s">
        <v>23</v>
      </c>
      <c r="M161" s="3" t="s">
        <v>29</v>
      </c>
      <c r="N161" s="3" t="s">
        <v>49</v>
      </c>
      <c r="P161" s="3" t="s">
        <v>21</v>
      </c>
      <c r="Q161" s="3" t="s">
        <v>1134</v>
      </c>
      <c r="R161" s="3" t="str">
        <f>IF(_xlfn.XOR(
AND(N161="M102ab",L161="Proyecto"),
AND(N161="M101a",L161="Preguntas con respuesta libre"),
AND(LEFT(N161,1)="M",N161&lt;&gt;"M102AB",N161&lt;&gt;"M101a",N161&lt;&gt;"M101ap",L161="Ejercitación"),
AND(LEFT(C161,15)="Mapa conceptual",L161="Exposición"),
AND(LEFT(N161,1)&lt;&gt;"M",LEFT(C161,15)&lt;&gt;"Mapa conceptual",L161="Exposición"),
AND(LEFT(C161,8)="Banco de",L161="Generador de actividades"),
AND(C161=L161)
),"OK","KO")</f>
        <v>OK</v>
      </c>
      <c r="S161" s="3" t="str">
        <f>IF(_xlfn.XOR(
AND(LEFT(N161,1)="M",M161="Actividad"),
AND(LEFT(N161,1)="F",M161="Interactivo"),
AND(N161="diaporama",M161="Secuencia de imágenes"),
OR(N161="video",M161="Animación",M161="Video"),
AND(C161=M161)
),"OK","KO")</f>
        <v>OK</v>
      </c>
      <c r="T161" s="3" t="str">
        <f>IF(
AND(L161="Evaluación",C161&lt;&gt;L161),"KO",
IF(AND(L161="Mapa conceptual",C161&lt;&gt;L161),"KO",
IF(AND(N161="M101ap",C161&lt;&gt;"Banco de actividades"),"KO",
"OK")))</f>
        <v>OK</v>
      </c>
      <c r="U161" s="3" t="str">
        <f>IF(
AND(LEFT(N161,1)="M",LEFT(M161,4)&lt;&gt;"Mapa",S161="OK",O161=""),
"KO","OK")</f>
        <v>OK</v>
      </c>
      <c r="V161" s="3" t="str">
        <f>IF(OR(
AND(L161="Evaluación",R161="OK",OR(N161="M4a",N161="M5a")),
AND(LEFT(C161,8)="Banco de",N161="M101ap"),
OR(LEFT(C161,8)&lt;&gt;"Banco de",L161&lt;&gt;"Evaluación")
),"OK","KO")</f>
        <v>OK</v>
      </c>
      <c r="W161" s="3" t="str">
        <f>IF(AND(LEFT(C161,8)="Banco de",K161=0),"OK",
IF(AND(LEFT(C161,8)&lt;&gt;"Banco de",K161&gt;0),"OK","KO"))</f>
        <v>OK</v>
      </c>
      <c r="X161" s="3" t="str">
        <f>IF(J161&lt;&gt;"","OK","KO")</f>
        <v>OK</v>
      </c>
      <c r="Y161" s="3" t="str">
        <f>IF(P161="Si","KO","OK")</f>
        <v>OK</v>
      </c>
      <c r="Z161" s="3" t="str">
        <f>CONCATENATE(
IF(R161&lt;&gt;"OK",CONCATENATE($R$1," / "),""),
IF(S161&lt;&gt;"OK",CONCATENATE($S$1," / "),""),
IF(T161&lt;&gt;"OK",CONCATENATE($T$1," / "),""),
IF(U161&lt;&gt;"OK",CONCATENATE($U$1," / "),""),
IF(V161&lt;&gt;"OK",CONCATENATE($V$1," / "),""),
IF(W161&lt;&gt;"OK",CONCATENATE($W$1," / "),""),
IF(X161&lt;&gt;"OK",CONCATENATE($X$1," / "),""),
IF(Y161&lt;&gt;"OK",$Y$1,"")
)</f>
        <v/>
      </c>
    </row>
    <row r="162" spans="1:26" x14ac:dyDescent="0.45">
      <c r="A162" s="3" t="s">
        <v>1114</v>
      </c>
      <c r="B162" s="3" t="s">
        <v>1115</v>
      </c>
      <c r="C162" s="3" t="s">
        <v>1135</v>
      </c>
      <c r="E162" s="3" t="s">
        <v>20</v>
      </c>
      <c r="H162" s="3" t="s">
        <v>21</v>
      </c>
      <c r="I162" s="3">
        <v>1352032</v>
      </c>
      <c r="J162" s="3" t="s">
        <v>1136</v>
      </c>
      <c r="K162" s="3">
        <v>30</v>
      </c>
      <c r="L162" s="3" t="s">
        <v>80</v>
      </c>
      <c r="M162" s="3" t="s">
        <v>35</v>
      </c>
      <c r="N162" s="3" t="s">
        <v>81</v>
      </c>
      <c r="O162" s="3" t="s">
        <v>85</v>
      </c>
      <c r="P162" s="3" t="s">
        <v>21</v>
      </c>
      <c r="Q162" s="3" t="s">
        <v>1137</v>
      </c>
      <c r="R162" s="3" t="str">
        <f>IF(_xlfn.XOR(
AND(N162="M102ab",L162="Proyecto"),
AND(N162="M101a",L162="Preguntas con respuesta libre"),
AND(LEFT(N162,1)="M",N162&lt;&gt;"M102AB",N162&lt;&gt;"M101a",N162&lt;&gt;"M101ap",L162="Ejercitación"),
AND(LEFT(C162,15)="Mapa conceptual",L162="Exposición"),
AND(LEFT(N162,1)&lt;&gt;"M",LEFT(C162,15)&lt;&gt;"Mapa conceptual",L162="Exposición"),
AND(LEFT(C162,8)="Banco de",L162="Generador de actividades"),
AND(C162=L162)
),"OK","KO")</f>
        <v>OK</v>
      </c>
      <c r="S162" s="3" t="str">
        <f>IF(_xlfn.XOR(
AND(LEFT(N162,1)="M",M162="Actividad"),
AND(LEFT(N162,1)="F",M162="Interactivo"),
AND(N162="diaporama",M162="Secuencia de imágenes"),
OR(N162="video",M162="Animación",M162="Video"),
AND(C162=M162)
),"OK","KO")</f>
        <v>OK</v>
      </c>
      <c r="T162" s="3" t="str">
        <f>IF(
AND(L162="Evaluación",C162&lt;&gt;L162),"KO",
IF(AND(L162="Mapa conceptual",C162&lt;&gt;L162),"KO",
IF(AND(N162="M101ap",C162&lt;&gt;"Banco de actividades"),"KO",
"OK")))</f>
        <v>OK</v>
      </c>
      <c r="U162" s="3" t="str">
        <f>IF(
AND(LEFT(N162,1)="M",LEFT(M162,4)&lt;&gt;"Mapa",S162="OK",O162=""),
"KO","OK")</f>
        <v>OK</v>
      </c>
      <c r="V162" s="3" t="str">
        <f>IF(OR(
AND(L162="Evaluación",R162="OK",OR(N162="M4a",N162="M5a")),
AND(LEFT(C162,8)="Banco de",N162="M101ap"),
OR(LEFT(C162,8)&lt;&gt;"Banco de",L162&lt;&gt;"Evaluación")
),"OK","KO")</f>
        <v>OK</v>
      </c>
      <c r="W162" s="3" t="str">
        <f>IF(AND(LEFT(C162,8)="Banco de",K162=0),"OK",
IF(AND(LEFT(C162,8)&lt;&gt;"Banco de",K162&gt;0),"OK","KO"))</f>
        <v>OK</v>
      </c>
      <c r="X162" s="3" t="str">
        <f>IF(J162&lt;&gt;"","OK","KO")</f>
        <v>OK</v>
      </c>
      <c r="Y162" s="3" t="str">
        <f>IF(P162="Si","KO","OK")</f>
        <v>OK</v>
      </c>
      <c r="Z162" s="3" t="str">
        <f>CONCATENATE(
IF(R162&lt;&gt;"OK",CONCATENATE($R$1," / "),""),
IF(S162&lt;&gt;"OK",CONCATENATE($S$1," / "),""),
IF(T162&lt;&gt;"OK",CONCATENATE($T$1," / "),""),
IF(U162&lt;&gt;"OK",CONCATENATE($U$1," / "),""),
IF(V162&lt;&gt;"OK",CONCATENATE($V$1," / "),""),
IF(W162&lt;&gt;"OK",CONCATENATE($W$1," / "),""),
IF(X162&lt;&gt;"OK",CONCATENATE($X$1," / "),""),
IF(Y162&lt;&gt;"OK",$Y$1,"")
)</f>
        <v/>
      </c>
    </row>
    <row r="163" spans="1:26" x14ac:dyDescent="0.45">
      <c r="A163" s="3" t="s">
        <v>1114</v>
      </c>
      <c r="B163" s="3" t="s">
        <v>1115</v>
      </c>
      <c r="C163" s="3" t="s">
        <v>1138</v>
      </c>
      <c r="E163" s="3" t="s">
        <v>20</v>
      </c>
      <c r="H163" s="3" t="s">
        <v>21</v>
      </c>
      <c r="I163" s="3">
        <v>1352747</v>
      </c>
      <c r="J163" s="3" t="s">
        <v>1139</v>
      </c>
      <c r="K163" s="3">
        <v>60</v>
      </c>
      <c r="L163" s="3" t="s">
        <v>80</v>
      </c>
      <c r="M163" s="3" t="s">
        <v>35</v>
      </c>
      <c r="N163" s="3" t="s">
        <v>81</v>
      </c>
      <c r="O163" s="3" t="s">
        <v>85</v>
      </c>
      <c r="P163" s="3" t="s">
        <v>21</v>
      </c>
      <c r="Q163" s="3" t="s">
        <v>1140</v>
      </c>
      <c r="R163" s="3" t="str">
        <f>IF(_xlfn.XOR(
AND(N163="M102ab",L163="Proyecto"),
AND(N163="M101a",L163="Preguntas con respuesta libre"),
AND(LEFT(N163,1)="M",N163&lt;&gt;"M102AB",N163&lt;&gt;"M101a",N163&lt;&gt;"M101ap",L163="Ejercitación"),
AND(LEFT(C163,15)="Mapa conceptual",L163="Exposición"),
AND(LEFT(N163,1)&lt;&gt;"M",LEFT(C163,15)&lt;&gt;"Mapa conceptual",L163="Exposición"),
AND(LEFT(C163,8)="Banco de",L163="Generador de actividades"),
AND(C163=L163)
),"OK","KO")</f>
        <v>OK</v>
      </c>
      <c r="S163" s="3" t="str">
        <f>IF(_xlfn.XOR(
AND(LEFT(N163,1)="M",M163="Actividad"),
AND(LEFT(N163,1)="F",M163="Interactivo"),
AND(N163="diaporama",M163="Secuencia de imágenes"),
OR(N163="video",M163="Animación",M163="Video"),
AND(C163=M163)
),"OK","KO")</f>
        <v>OK</v>
      </c>
      <c r="T163" s="3" t="str">
        <f>IF(
AND(L163="Evaluación",C163&lt;&gt;L163),"KO",
IF(AND(L163="Mapa conceptual",C163&lt;&gt;L163),"KO",
IF(AND(N163="M101ap",C163&lt;&gt;"Banco de actividades"),"KO",
"OK")))</f>
        <v>OK</v>
      </c>
      <c r="U163" s="3" t="str">
        <f>IF(
AND(LEFT(N163,1)="M",LEFT(M163,4)&lt;&gt;"Mapa",S163="OK",O163=""),
"KO","OK")</f>
        <v>OK</v>
      </c>
      <c r="V163" s="3" t="str">
        <f>IF(OR(
AND(L163="Evaluación",R163="OK",OR(N163="M4a",N163="M5a")),
AND(LEFT(C163,8)="Banco de",N163="M101ap"),
OR(LEFT(C163,8)&lt;&gt;"Banco de",L163&lt;&gt;"Evaluación")
),"OK","KO")</f>
        <v>OK</v>
      </c>
      <c r="W163" s="3" t="str">
        <f>IF(AND(LEFT(C163,8)="Banco de",K163=0),"OK",
IF(AND(LEFT(C163,8)&lt;&gt;"Banco de",K163&gt;0),"OK","KO"))</f>
        <v>OK</v>
      </c>
      <c r="X163" s="3" t="str">
        <f>IF(J163&lt;&gt;"","OK","KO")</f>
        <v>OK</v>
      </c>
      <c r="Y163" s="3" t="str">
        <f>IF(P163="Si","KO","OK")</f>
        <v>OK</v>
      </c>
      <c r="Z163" s="3" t="str">
        <f>CONCATENATE(
IF(R163&lt;&gt;"OK",CONCATENATE($R$1," / "),""),
IF(S163&lt;&gt;"OK",CONCATENATE($S$1," / "),""),
IF(T163&lt;&gt;"OK",CONCATENATE($T$1," / "),""),
IF(U163&lt;&gt;"OK",CONCATENATE($U$1," / "),""),
IF(V163&lt;&gt;"OK",CONCATENATE($V$1," / "),""),
IF(W163&lt;&gt;"OK",CONCATENATE($W$1," / "),""),
IF(X163&lt;&gt;"OK",CONCATENATE($X$1," / "),""),
IF(Y163&lt;&gt;"OK",$Y$1,"")
)</f>
        <v/>
      </c>
    </row>
    <row r="164" spans="1:26" x14ac:dyDescent="0.45">
      <c r="A164" s="3" t="s">
        <v>1114</v>
      </c>
      <c r="B164" s="3" t="s">
        <v>1115</v>
      </c>
      <c r="C164" s="3" t="s">
        <v>1141</v>
      </c>
      <c r="E164" s="3" t="s">
        <v>20</v>
      </c>
      <c r="H164" s="3" t="s">
        <v>21</v>
      </c>
      <c r="I164" s="3">
        <v>669175</v>
      </c>
      <c r="J164" s="3" t="s">
        <v>1142</v>
      </c>
      <c r="K164" s="3">
        <v>20</v>
      </c>
      <c r="L164" s="3" t="s">
        <v>23</v>
      </c>
      <c r="M164" s="3" t="s">
        <v>29</v>
      </c>
      <c r="N164" s="3" t="s">
        <v>53</v>
      </c>
      <c r="P164" s="3" t="s">
        <v>21</v>
      </c>
      <c r="Q164" s="3" t="s">
        <v>1143</v>
      </c>
      <c r="R164" s="3" t="str">
        <f>IF(_xlfn.XOR(
AND(N164="M102ab",L164="Proyecto"),
AND(N164="M101a",L164="Preguntas con respuesta libre"),
AND(LEFT(N164,1)="M",N164&lt;&gt;"M102AB",N164&lt;&gt;"M101a",N164&lt;&gt;"M101ap",L164="Ejercitación"),
AND(LEFT(C164,15)="Mapa conceptual",L164="Exposición"),
AND(LEFT(N164,1)&lt;&gt;"M",LEFT(C164,15)&lt;&gt;"Mapa conceptual",L164="Exposición"),
AND(LEFT(C164,8)="Banco de",L164="Generador de actividades"),
AND(C164=L164)
),"OK","KO")</f>
        <v>OK</v>
      </c>
      <c r="S164" s="3" t="str">
        <f>IF(_xlfn.XOR(
AND(LEFT(N164,1)="M",M164="Actividad"),
AND(LEFT(N164,1)="F",M164="Interactivo"),
AND(N164="diaporama",M164="Secuencia de imágenes"),
OR(N164="video",M164="Animación",M164="Video"),
AND(C164=M164)
),"OK","KO")</f>
        <v>OK</v>
      </c>
      <c r="T164" s="3" t="str">
        <f>IF(
AND(L164="Evaluación",C164&lt;&gt;L164),"KO",
IF(AND(L164="Mapa conceptual",C164&lt;&gt;L164),"KO",
IF(AND(N164="M101ap",C164&lt;&gt;"Banco de actividades"),"KO",
"OK")))</f>
        <v>OK</v>
      </c>
      <c r="U164" s="3" t="str">
        <f>IF(
AND(LEFT(N164,1)="M",LEFT(M164,4)&lt;&gt;"Mapa",S164="OK",O164=""),
"KO","OK")</f>
        <v>OK</v>
      </c>
      <c r="V164" s="3" t="str">
        <f>IF(OR(
AND(L164="Evaluación",R164="OK",OR(N164="M4a",N164="M5a")),
AND(LEFT(C164,8)="Banco de",N164="M101ap"),
OR(LEFT(C164,8)&lt;&gt;"Banco de",L164&lt;&gt;"Evaluación")
),"OK","KO")</f>
        <v>OK</v>
      </c>
      <c r="W164" s="3" t="str">
        <f>IF(AND(LEFT(C164,8)="Banco de",K164=0),"OK",
IF(AND(LEFT(C164,8)&lt;&gt;"Banco de",K164&gt;0),"OK","KO"))</f>
        <v>OK</v>
      </c>
      <c r="X164" s="3" t="str">
        <f>IF(J164&lt;&gt;"","OK","KO")</f>
        <v>OK</v>
      </c>
      <c r="Y164" s="3" t="str">
        <f>IF(P164="Si","KO","OK")</f>
        <v>OK</v>
      </c>
      <c r="Z164" s="3" t="str">
        <f>CONCATENATE(
IF(R164&lt;&gt;"OK",CONCATENATE($R$1," / "),""),
IF(S164&lt;&gt;"OK",CONCATENATE($S$1," / "),""),
IF(T164&lt;&gt;"OK",CONCATENATE($T$1," / "),""),
IF(U164&lt;&gt;"OK",CONCATENATE($U$1," / "),""),
IF(V164&lt;&gt;"OK",CONCATENATE($V$1," / "),""),
IF(W164&lt;&gt;"OK",CONCATENATE($W$1," / "),""),
IF(X164&lt;&gt;"OK",CONCATENATE($X$1," / "),""),
IF(Y164&lt;&gt;"OK",$Y$1,"")
)</f>
        <v/>
      </c>
    </row>
    <row r="165" spans="1:26" x14ac:dyDescent="0.45">
      <c r="A165" s="3" t="s">
        <v>1114</v>
      </c>
      <c r="B165" s="3" t="s">
        <v>1115</v>
      </c>
      <c r="C165" s="3" t="s">
        <v>1144</v>
      </c>
      <c r="E165" s="3" t="s">
        <v>20</v>
      </c>
      <c r="H165" s="3" t="s">
        <v>21</v>
      </c>
      <c r="I165" s="3">
        <v>709882</v>
      </c>
      <c r="J165" s="3" t="s">
        <v>1145</v>
      </c>
      <c r="K165" s="3">
        <v>10</v>
      </c>
      <c r="L165" s="3" t="s">
        <v>34</v>
      </c>
      <c r="M165" s="3" t="s">
        <v>35</v>
      </c>
      <c r="N165" s="3" t="s">
        <v>41</v>
      </c>
      <c r="O165" s="3" t="s">
        <v>85</v>
      </c>
      <c r="P165" s="3" t="s">
        <v>21</v>
      </c>
      <c r="Q165" s="3" t="s">
        <v>1146</v>
      </c>
      <c r="R165" s="3" t="str">
        <f>IF(_xlfn.XOR(
AND(N165="M102ab",L165="Proyecto"),
AND(N165="M101a",L165="Preguntas con respuesta libre"),
AND(LEFT(N165,1)="M",N165&lt;&gt;"M102AB",N165&lt;&gt;"M101a",N165&lt;&gt;"M101ap",L165="Ejercitación"),
AND(LEFT(C165,15)="Mapa conceptual",L165="Exposición"),
AND(LEFT(N165,1)&lt;&gt;"M",LEFT(C165,15)&lt;&gt;"Mapa conceptual",L165="Exposición"),
AND(LEFT(C165,8)="Banco de",L165="Generador de actividades"),
AND(C165=L165)
),"OK","KO")</f>
        <v>OK</v>
      </c>
      <c r="S165" s="3" t="str">
        <f>IF(_xlfn.XOR(
AND(LEFT(N165,1)="M",M165="Actividad"),
AND(LEFT(N165,1)="F",M165="Interactivo"),
AND(N165="diaporama",M165="Secuencia de imágenes"),
OR(N165="video",M165="Animación",M165="Video"),
AND(C165=M165)
),"OK","KO")</f>
        <v>OK</v>
      </c>
      <c r="T165" s="3" t="str">
        <f>IF(
AND(L165="Evaluación",C165&lt;&gt;L165),"KO",
IF(AND(L165="Mapa conceptual",C165&lt;&gt;L165),"KO",
IF(AND(N165="M101ap",C165&lt;&gt;"Banco de actividades"),"KO",
"OK")))</f>
        <v>OK</v>
      </c>
      <c r="U165" s="3" t="str">
        <f>IF(
AND(LEFT(N165,1)="M",LEFT(M165,4)&lt;&gt;"Mapa",S165="OK",O165=""),
"KO","OK")</f>
        <v>OK</v>
      </c>
      <c r="V165" s="3" t="str">
        <f>IF(OR(
AND(L165="Evaluación",R165="OK",OR(N165="M4a",N165="M5a")),
AND(LEFT(C165,8)="Banco de",N165="M101ap"),
OR(LEFT(C165,8)&lt;&gt;"Banco de",L165&lt;&gt;"Evaluación")
),"OK","KO")</f>
        <v>OK</v>
      </c>
      <c r="W165" s="3" t="str">
        <f>IF(AND(LEFT(C165,8)="Banco de",K165=0),"OK",
IF(AND(LEFT(C165,8)&lt;&gt;"Banco de",K165&gt;0),"OK","KO"))</f>
        <v>OK</v>
      </c>
      <c r="X165" s="3" t="str">
        <f>IF(J165&lt;&gt;"","OK","KO")</f>
        <v>OK</v>
      </c>
      <c r="Y165" s="3" t="str">
        <f>IF(P165="Si","KO","OK")</f>
        <v>OK</v>
      </c>
      <c r="Z165" s="3" t="str">
        <f>CONCATENATE(
IF(R165&lt;&gt;"OK",CONCATENATE($R$1," / "),""),
IF(S165&lt;&gt;"OK",CONCATENATE($S$1," / "),""),
IF(T165&lt;&gt;"OK",CONCATENATE($T$1," / "),""),
IF(U165&lt;&gt;"OK",CONCATENATE($U$1," / "),""),
IF(V165&lt;&gt;"OK",CONCATENATE($V$1," / "),""),
IF(W165&lt;&gt;"OK",CONCATENATE($W$1," / "),""),
IF(X165&lt;&gt;"OK",CONCATENATE($X$1," / "),""),
IF(Y165&lt;&gt;"OK",$Y$1,"")
)</f>
        <v/>
      </c>
    </row>
    <row r="166" spans="1:26" x14ac:dyDescent="0.45">
      <c r="A166" s="3" t="s">
        <v>1114</v>
      </c>
      <c r="B166" s="3" t="s">
        <v>1115</v>
      </c>
      <c r="C166" s="3" t="s">
        <v>1147</v>
      </c>
      <c r="E166" s="3" t="s">
        <v>20</v>
      </c>
      <c r="H166" s="3" t="s">
        <v>21</v>
      </c>
      <c r="I166" s="3">
        <v>1352550</v>
      </c>
      <c r="J166" s="3" t="s">
        <v>1148</v>
      </c>
      <c r="K166" s="3">
        <v>60</v>
      </c>
      <c r="L166" s="3" t="s">
        <v>80</v>
      </c>
      <c r="M166" s="3" t="s">
        <v>35</v>
      </c>
      <c r="N166" s="3" t="s">
        <v>81</v>
      </c>
      <c r="O166" s="3" t="s">
        <v>85</v>
      </c>
      <c r="P166" s="3" t="s">
        <v>21</v>
      </c>
      <c r="Q166" s="3" t="s">
        <v>1149</v>
      </c>
      <c r="R166" s="3" t="str">
        <f>IF(_xlfn.XOR(
AND(N166="M102ab",L166="Proyecto"),
AND(N166="M101a",L166="Preguntas con respuesta libre"),
AND(LEFT(N166,1)="M",N166&lt;&gt;"M102AB",N166&lt;&gt;"M101a",N166&lt;&gt;"M101ap",L166="Ejercitación"),
AND(LEFT(C166,15)="Mapa conceptual",L166="Exposición"),
AND(LEFT(N166,1)&lt;&gt;"M",LEFT(C166,15)&lt;&gt;"Mapa conceptual",L166="Exposición"),
AND(LEFT(C166,8)="Banco de",L166="Generador de actividades"),
AND(C166=L166)
),"OK","KO")</f>
        <v>OK</v>
      </c>
      <c r="S166" s="3" t="str">
        <f>IF(_xlfn.XOR(
AND(LEFT(N166,1)="M",M166="Actividad"),
AND(LEFT(N166,1)="F",M166="Interactivo"),
AND(N166="diaporama",M166="Secuencia de imágenes"),
OR(N166="video",M166="Animación",M166="Video"),
AND(C166=M166)
),"OK","KO")</f>
        <v>OK</v>
      </c>
      <c r="T166" s="3" t="str">
        <f>IF(
AND(L166="Evaluación",C166&lt;&gt;L166),"KO",
IF(AND(L166="Mapa conceptual",C166&lt;&gt;L166),"KO",
IF(AND(N166="M101ap",C166&lt;&gt;"Banco de actividades"),"KO",
"OK")))</f>
        <v>OK</v>
      </c>
      <c r="U166" s="3" t="str">
        <f>IF(
AND(LEFT(N166,1)="M",LEFT(M166,4)&lt;&gt;"Mapa",S166="OK",O166=""),
"KO","OK")</f>
        <v>OK</v>
      </c>
      <c r="V166" s="3" t="str">
        <f>IF(OR(
AND(L166="Evaluación",R166="OK",OR(N166="M4a",N166="M5a")),
AND(LEFT(C166,8)="Banco de",N166="M101ap"),
OR(LEFT(C166,8)&lt;&gt;"Banco de",L166&lt;&gt;"Evaluación")
),"OK","KO")</f>
        <v>OK</v>
      </c>
      <c r="W166" s="3" t="str">
        <f>IF(AND(LEFT(C166,8)="Banco de",K166=0),"OK",
IF(AND(LEFT(C166,8)&lt;&gt;"Banco de",K166&gt;0),"OK","KO"))</f>
        <v>OK</v>
      </c>
      <c r="X166" s="3" t="str">
        <f>IF(J166&lt;&gt;"","OK","KO")</f>
        <v>OK</v>
      </c>
      <c r="Y166" s="3" t="str">
        <f>IF(P166="Si","KO","OK")</f>
        <v>OK</v>
      </c>
      <c r="Z166" s="3" t="str">
        <f>CONCATENATE(
IF(R166&lt;&gt;"OK",CONCATENATE($R$1," / "),""),
IF(S166&lt;&gt;"OK",CONCATENATE($S$1," / "),""),
IF(T166&lt;&gt;"OK",CONCATENATE($T$1," / "),""),
IF(U166&lt;&gt;"OK",CONCATENATE($U$1," / "),""),
IF(V166&lt;&gt;"OK",CONCATENATE($V$1," / "),""),
IF(W166&lt;&gt;"OK",CONCATENATE($W$1," / "),""),
IF(X166&lt;&gt;"OK",CONCATENATE($X$1," / "),""),
IF(Y166&lt;&gt;"OK",$Y$1,"")
)</f>
        <v/>
      </c>
    </row>
    <row r="167" spans="1:26" x14ac:dyDescent="0.45">
      <c r="A167" s="3" t="s">
        <v>1114</v>
      </c>
      <c r="B167" s="3" t="s">
        <v>1115</v>
      </c>
      <c r="C167" s="3" t="s">
        <v>1150</v>
      </c>
      <c r="E167" s="3" t="s">
        <v>20</v>
      </c>
      <c r="H167" s="3" t="s">
        <v>21</v>
      </c>
      <c r="I167" s="3">
        <v>1854890</v>
      </c>
      <c r="J167" s="3" t="s">
        <v>1151</v>
      </c>
      <c r="K167" s="3">
        <v>30</v>
      </c>
      <c r="L167" s="3" t="s">
        <v>23</v>
      </c>
      <c r="M167" s="3" t="s">
        <v>29</v>
      </c>
      <c r="N167" s="3" t="s">
        <v>1152</v>
      </c>
      <c r="P167" s="3" t="s">
        <v>21</v>
      </c>
      <c r="Q167" s="3" t="s">
        <v>1153</v>
      </c>
      <c r="R167" s="3" t="str">
        <f>IF(_xlfn.XOR(
AND(N167="M102ab",L167="Proyecto"),
AND(N167="M101a",L167="Preguntas con respuesta libre"),
AND(LEFT(N167,1)="M",N167&lt;&gt;"M102AB",N167&lt;&gt;"M101a",N167&lt;&gt;"M101ap",L167="Ejercitación"),
AND(LEFT(C167,15)="Mapa conceptual",L167="Exposición"),
AND(LEFT(N167,1)&lt;&gt;"M",LEFT(C167,15)&lt;&gt;"Mapa conceptual",L167="Exposición"),
AND(LEFT(C167,8)="Banco de",L167="Generador de actividades"),
AND(C167=L167)
),"OK","KO")</f>
        <v>OK</v>
      </c>
      <c r="S167" s="3" t="str">
        <f>IF(_xlfn.XOR(
AND(LEFT(N167,1)="M",M167="Actividad"),
AND(LEFT(N167,1)="F",M167="Interactivo"),
AND(N167="diaporama",M167="Secuencia de imágenes"),
OR(N167="video",M167="Animación",M167="Video"),
AND(C167=M167)
),"OK","KO")</f>
        <v>OK</v>
      </c>
      <c r="T167" s="3" t="str">
        <f>IF(
AND(L167="Evaluación",C167&lt;&gt;L167),"KO",
IF(AND(L167="Mapa conceptual",C167&lt;&gt;L167),"KO",
IF(AND(N167="M101ap",C167&lt;&gt;"Banco de actividades"),"KO",
"OK")))</f>
        <v>OK</v>
      </c>
      <c r="U167" s="3" t="str">
        <f>IF(
AND(LEFT(N167,1)="M",LEFT(M167,4)&lt;&gt;"Mapa",S167="OK",O167=""),
"KO","OK")</f>
        <v>OK</v>
      </c>
      <c r="V167" s="3" t="str">
        <f>IF(OR(
AND(L167="Evaluación",R167="OK",OR(N167="M4a",N167="M5a")),
AND(LEFT(C167,8)="Banco de",N167="M101ap"),
OR(LEFT(C167,8)&lt;&gt;"Banco de",L167&lt;&gt;"Evaluación")
),"OK","KO")</f>
        <v>OK</v>
      </c>
      <c r="W167" s="3" t="str">
        <f>IF(AND(LEFT(C167,8)="Banco de",K167=0),"OK",
IF(AND(LEFT(C167,8)&lt;&gt;"Banco de",K167&gt;0),"OK","KO"))</f>
        <v>OK</v>
      </c>
      <c r="X167" s="3" t="str">
        <f>IF(J167&lt;&gt;"","OK","KO")</f>
        <v>OK</v>
      </c>
      <c r="Y167" s="3" t="str">
        <f>IF(P167="Si","KO","OK")</f>
        <v>OK</v>
      </c>
      <c r="Z167" s="3" t="str">
        <f>CONCATENATE(
IF(R167&lt;&gt;"OK",CONCATENATE($R$1," / "),""),
IF(S167&lt;&gt;"OK",CONCATENATE($S$1," / "),""),
IF(T167&lt;&gt;"OK",CONCATENATE($T$1," / "),""),
IF(U167&lt;&gt;"OK",CONCATENATE($U$1," / "),""),
IF(V167&lt;&gt;"OK",CONCATENATE($V$1," / "),""),
IF(W167&lt;&gt;"OK",CONCATENATE($W$1," / "),""),
IF(X167&lt;&gt;"OK",CONCATENATE($X$1," / "),""),
IF(Y167&lt;&gt;"OK",$Y$1,"")
)</f>
        <v/>
      </c>
    </row>
    <row r="168" spans="1:26" x14ac:dyDescent="0.45">
      <c r="A168" s="3" t="s">
        <v>1114</v>
      </c>
      <c r="B168" s="3" t="s">
        <v>1115</v>
      </c>
      <c r="C168" s="3" t="s">
        <v>1154</v>
      </c>
      <c r="E168" s="3" t="s">
        <v>20</v>
      </c>
      <c r="H168" s="3" t="s">
        <v>21</v>
      </c>
      <c r="I168" s="3">
        <v>1209909</v>
      </c>
      <c r="J168" s="3" t="s">
        <v>1155</v>
      </c>
      <c r="K168" s="3">
        <v>10</v>
      </c>
      <c r="L168" s="3" t="s">
        <v>34</v>
      </c>
      <c r="M168" s="3" t="s">
        <v>35</v>
      </c>
      <c r="N168" s="3" t="s">
        <v>206</v>
      </c>
      <c r="O168" s="3" t="s">
        <v>85</v>
      </c>
      <c r="P168" s="3" t="s">
        <v>21</v>
      </c>
      <c r="Q168" s="3" t="s">
        <v>1156</v>
      </c>
      <c r="R168" s="3" t="str">
        <f>IF(_xlfn.XOR(
AND(N168="M102ab",L168="Proyecto"),
AND(N168="M101a",L168="Preguntas con respuesta libre"),
AND(LEFT(N168,1)="M",N168&lt;&gt;"M102AB",N168&lt;&gt;"M101a",N168&lt;&gt;"M101ap",L168="Ejercitación"),
AND(LEFT(C168,15)="Mapa conceptual",L168="Exposición"),
AND(LEFT(N168,1)&lt;&gt;"M",LEFT(C168,15)&lt;&gt;"Mapa conceptual",L168="Exposición"),
AND(LEFT(C168,8)="Banco de",L168="Generador de actividades"),
AND(C168=L168)
),"OK","KO")</f>
        <v>OK</v>
      </c>
      <c r="S168" s="3" t="str">
        <f>IF(_xlfn.XOR(
AND(LEFT(N168,1)="M",M168="Actividad"),
AND(LEFT(N168,1)="F",M168="Interactivo"),
AND(N168="diaporama",M168="Secuencia de imágenes"),
OR(N168="video",M168="Animación",M168="Video"),
AND(C168=M168)
),"OK","KO")</f>
        <v>OK</v>
      </c>
      <c r="T168" s="3" t="str">
        <f>IF(
AND(L168="Evaluación",C168&lt;&gt;L168),"KO",
IF(AND(L168="Mapa conceptual",C168&lt;&gt;L168),"KO",
IF(AND(N168="M101ap",C168&lt;&gt;"Banco de actividades"),"KO",
"OK")))</f>
        <v>OK</v>
      </c>
      <c r="U168" s="3" t="str">
        <f>IF(
AND(LEFT(N168,1)="M",LEFT(M168,4)&lt;&gt;"Mapa",S168="OK",O168=""),
"KO","OK")</f>
        <v>OK</v>
      </c>
      <c r="V168" s="3" t="str">
        <f>IF(OR(
AND(L168="Evaluación",R168="OK",OR(N168="M4a",N168="M5a")),
AND(LEFT(C168,8)="Banco de",N168="M101ap"),
OR(LEFT(C168,8)&lt;&gt;"Banco de",L168&lt;&gt;"Evaluación")
),"OK","KO")</f>
        <v>OK</v>
      </c>
      <c r="W168" s="3" t="str">
        <f>IF(AND(LEFT(C168,8)="Banco de",K168=0),"OK",
IF(AND(LEFT(C168,8)&lt;&gt;"Banco de",K168&gt;0),"OK","KO"))</f>
        <v>OK</v>
      </c>
      <c r="X168" s="3" t="str">
        <f>IF(J168&lt;&gt;"","OK","KO")</f>
        <v>OK</v>
      </c>
      <c r="Y168" s="3" t="str">
        <f>IF(P168="Si","KO","OK")</f>
        <v>OK</v>
      </c>
      <c r="Z168" s="3" t="str">
        <f>CONCATENATE(
IF(R168&lt;&gt;"OK",CONCATENATE($R$1," / "),""),
IF(S168&lt;&gt;"OK",CONCATENATE($S$1," / "),""),
IF(T168&lt;&gt;"OK",CONCATENATE($T$1," / "),""),
IF(U168&lt;&gt;"OK",CONCATENATE($U$1," / "),""),
IF(V168&lt;&gt;"OK",CONCATENATE($V$1," / "),""),
IF(W168&lt;&gt;"OK",CONCATENATE($W$1," / "),""),
IF(X168&lt;&gt;"OK",CONCATENATE($X$1," / "),""),
IF(Y168&lt;&gt;"OK",$Y$1,"")
)</f>
        <v/>
      </c>
    </row>
    <row r="169" spans="1:26" x14ac:dyDescent="0.45">
      <c r="A169" s="3" t="s">
        <v>1114</v>
      </c>
      <c r="B169" s="3" t="s">
        <v>1115</v>
      </c>
      <c r="C169" s="3" t="s">
        <v>1157</v>
      </c>
      <c r="E169" s="3" t="s">
        <v>20</v>
      </c>
      <c r="H169" s="3" t="s">
        <v>21</v>
      </c>
      <c r="I169" s="3">
        <v>704266</v>
      </c>
      <c r="J169" s="3" t="s">
        <v>1158</v>
      </c>
      <c r="K169" s="3">
        <v>10</v>
      </c>
      <c r="L169" s="3" t="s">
        <v>34</v>
      </c>
      <c r="M169" s="3" t="s">
        <v>35</v>
      </c>
      <c r="N169" s="3" t="s">
        <v>101</v>
      </c>
      <c r="O169" s="3" t="s">
        <v>85</v>
      </c>
      <c r="P169" s="3" t="s">
        <v>21</v>
      </c>
      <c r="Q169" s="3" t="s">
        <v>1159</v>
      </c>
      <c r="R169" s="3" t="str">
        <f>IF(_xlfn.XOR(
AND(N169="M102ab",L169="Proyecto"),
AND(N169="M101a",L169="Preguntas con respuesta libre"),
AND(LEFT(N169,1)="M",N169&lt;&gt;"M102AB",N169&lt;&gt;"M101a",N169&lt;&gt;"M101ap",L169="Ejercitación"),
AND(LEFT(C169,15)="Mapa conceptual",L169="Exposición"),
AND(LEFT(N169,1)&lt;&gt;"M",LEFT(C169,15)&lt;&gt;"Mapa conceptual",L169="Exposición"),
AND(LEFT(C169,8)="Banco de",L169="Generador de actividades"),
AND(C169=L169)
),"OK","KO")</f>
        <v>OK</v>
      </c>
      <c r="S169" s="3" t="str">
        <f>IF(_xlfn.XOR(
AND(LEFT(N169,1)="M",M169="Actividad"),
AND(LEFT(N169,1)="F",M169="Interactivo"),
AND(N169="diaporama",M169="Secuencia de imágenes"),
OR(N169="video",M169="Animación",M169="Video"),
AND(C169=M169)
),"OK","KO")</f>
        <v>OK</v>
      </c>
      <c r="T169" s="3" t="str">
        <f>IF(
AND(L169="Evaluación",C169&lt;&gt;L169),"KO",
IF(AND(L169="Mapa conceptual",C169&lt;&gt;L169),"KO",
IF(AND(N169="M101ap",C169&lt;&gt;"Banco de actividades"),"KO",
"OK")))</f>
        <v>OK</v>
      </c>
      <c r="U169" s="3" t="str">
        <f>IF(
AND(LEFT(N169,1)="M",LEFT(M169,4)&lt;&gt;"Mapa",S169="OK",O169=""),
"KO","OK")</f>
        <v>OK</v>
      </c>
      <c r="V169" s="3" t="str">
        <f>IF(OR(
AND(L169="Evaluación",R169="OK",OR(N169="M4a",N169="M5a")),
AND(LEFT(C169,8)="Banco de",N169="M101ap"),
OR(LEFT(C169,8)&lt;&gt;"Banco de",L169&lt;&gt;"Evaluación")
),"OK","KO")</f>
        <v>OK</v>
      </c>
      <c r="W169" s="3" t="str">
        <f>IF(AND(LEFT(C169,8)="Banco de",K169=0),"OK",
IF(AND(LEFT(C169,8)&lt;&gt;"Banco de",K169&gt;0),"OK","KO"))</f>
        <v>OK</v>
      </c>
      <c r="X169" s="3" t="str">
        <f>IF(J169&lt;&gt;"","OK","KO")</f>
        <v>OK</v>
      </c>
      <c r="Y169" s="3" t="str">
        <f>IF(P169="Si","KO","OK")</f>
        <v>OK</v>
      </c>
      <c r="Z169" s="3" t="str">
        <f>CONCATENATE(
IF(R169&lt;&gt;"OK",CONCATENATE($R$1," / "),""),
IF(S169&lt;&gt;"OK",CONCATENATE($S$1," / "),""),
IF(T169&lt;&gt;"OK",CONCATENATE($T$1," / "),""),
IF(U169&lt;&gt;"OK",CONCATENATE($U$1," / "),""),
IF(V169&lt;&gt;"OK",CONCATENATE($V$1," / "),""),
IF(W169&lt;&gt;"OK",CONCATENATE($W$1," / "),""),
IF(X169&lt;&gt;"OK",CONCATENATE($X$1," / "),""),
IF(Y169&lt;&gt;"OK",$Y$1,"")
)</f>
        <v/>
      </c>
    </row>
    <row r="170" spans="1:26" x14ac:dyDescent="0.45">
      <c r="A170" s="3" t="s">
        <v>1114</v>
      </c>
      <c r="B170" s="3" t="s">
        <v>1115</v>
      </c>
      <c r="C170" s="3" t="s">
        <v>1160</v>
      </c>
      <c r="E170" s="3" t="s">
        <v>20</v>
      </c>
      <c r="H170" s="3" t="s">
        <v>21</v>
      </c>
      <c r="I170" s="3">
        <v>707982</v>
      </c>
      <c r="J170" s="3" t="s">
        <v>1161</v>
      </c>
      <c r="K170" s="3">
        <v>10</v>
      </c>
      <c r="L170" s="3" t="s">
        <v>34</v>
      </c>
      <c r="M170" s="3" t="s">
        <v>35</v>
      </c>
      <c r="N170" s="3" t="s">
        <v>36</v>
      </c>
      <c r="O170" s="3" t="s">
        <v>85</v>
      </c>
      <c r="P170" s="3" t="s">
        <v>21</v>
      </c>
      <c r="Q170" s="3" t="s">
        <v>1162</v>
      </c>
      <c r="R170" s="3" t="str">
        <f>IF(_xlfn.XOR(
AND(N170="M102ab",L170="Proyecto"),
AND(N170="M101a",L170="Preguntas con respuesta libre"),
AND(LEFT(N170,1)="M",N170&lt;&gt;"M102AB",N170&lt;&gt;"M101a",N170&lt;&gt;"M101ap",L170="Ejercitación"),
AND(LEFT(C170,15)="Mapa conceptual",L170="Exposición"),
AND(LEFT(N170,1)&lt;&gt;"M",LEFT(C170,15)&lt;&gt;"Mapa conceptual",L170="Exposición"),
AND(LEFT(C170,8)="Banco de",L170="Generador de actividades"),
AND(C170=L170)
),"OK","KO")</f>
        <v>OK</v>
      </c>
      <c r="S170" s="3" t="str">
        <f>IF(_xlfn.XOR(
AND(LEFT(N170,1)="M",M170="Actividad"),
AND(LEFT(N170,1)="F",M170="Interactivo"),
AND(N170="diaporama",M170="Secuencia de imágenes"),
OR(N170="video",M170="Animación",M170="Video"),
AND(C170=M170)
),"OK","KO")</f>
        <v>OK</v>
      </c>
      <c r="T170" s="3" t="str">
        <f>IF(
AND(L170="Evaluación",C170&lt;&gt;L170),"KO",
IF(AND(L170="Mapa conceptual",C170&lt;&gt;L170),"KO",
IF(AND(N170="M101ap",C170&lt;&gt;"Banco de actividades"),"KO",
"OK")))</f>
        <v>OK</v>
      </c>
      <c r="U170" s="3" t="str">
        <f>IF(
AND(LEFT(N170,1)="M",LEFT(M170,4)&lt;&gt;"Mapa",S170="OK",O170=""),
"KO","OK")</f>
        <v>OK</v>
      </c>
      <c r="V170" s="3" t="str">
        <f>IF(OR(
AND(L170="Evaluación",R170="OK",OR(N170="M4a",N170="M5a")),
AND(LEFT(C170,8)="Banco de",N170="M101ap"),
OR(LEFT(C170,8)&lt;&gt;"Banco de",L170&lt;&gt;"Evaluación")
),"OK","KO")</f>
        <v>OK</v>
      </c>
      <c r="W170" s="3" t="str">
        <f>IF(AND(LEFT(C170,8)="Banco de",K170=0),"OK",
IF(AND(LEFT(C170,8)&lt;&gt;"Banco de",K170&gt;0),"OK","KO"))</f>
        <v>OK</v>
      </c>
      <c r="X170" s="3" t="str">
        <f>IF(J170&lt;&gt;"","OK","KO")</f>
        <v>OK</v>
      </c>
      <c r="Y170" s="3" t="str">
        <f>IF(P170="Si","KO","OK")</f>
        <v>OK</v>
      </c>
      <c r="Z170" s="3" t="str">
        <f>CONCATENATE(
IF(R170&lt;&gt;"OK",CONCATENATE($R$1," / "),""),
IF(S170&lt;&gt;"OK",CONCATENATE($S$1," / "),""),
IF(T170&lt;&gt;"OK",CONCATENATE($T$1," / "),""),
IF(U170&lt;&gt;"OK",CONCATENATE($U$1," / "),""),
IF(V170&lt;&gt;"OK",CONCATENATE($V$1," / "),""),
IF(W170&lt;&gt;"OK",CONCATENATE($W$1," / "),""),
IF(X170&lt;&gt;"OK",CONCATENATE($X$1," / "),""),
IF(Y170&lt;&gt;"OK",$Y$1,"")
)</f>
        <v/>
      </c>
    </row>
    <row r="171" spans="1:26" x14ac:dyDescent="0.45">
      <c r="A171" s="3" t="s">
        <v>1114</v>
      </c>
      <c r="B171" s="3" t="s">
        <v>1115</v>
      </c>
      <c r="C171" s="3" t="s">
        <v>1163</v>
      </c>
      <c r="E171" s="3" t="s">
        <v>20</v>
      </c>
      <c r="H171" s="3" t="s">
        <v>21</v>
      </c>
      <c r="I171" s="3">
        <v>1668818</v>
      </c>
      <c r="J171" s="3" t="s">
        <v>1164</v>
      </c>
      <c r="K171" s="3">
        <v>20</v>
      </c>
      <c r="L171" s="3" t="s">
        <v>23</v>
      </c>
      <c r="M171" s="3" t="s">
        <v>29</v>
      </c>
      <c r="N171" s="3" t="s">
        <v>194</v>
      </c>
      <c r="P171" s="3" t="s">
        <v>21</v>
      </c>
      <c r="Q171" s="3" t="s">
        <v>1165</v>
      </c>
      <c r="R171" s="3" t="str">
        <f>IF(_xlfn.XOR(
AND(N171="M102ab",L171="Proyecto"),
AND(N171="M101a",L171="Preguntas con respuesta libre"),
AND(LEFT(N171,1)="M",N171&lt;&gt;"M102AB",N171&lt;&gt;"M101a",N171&lt;&gt;"M101ap",L171="Ejercitación"),
AND(LEFT(C171,15)="Mapa conceptual",L171="Exposición"),
AND(LEFT(N171,1)&lt;&gt;"M",LEFT(C171,15)&lt;&gt;"Mapa conceptual",L171="Exposición"),
AND(LEFT(C171,8)="Banco de",L171="Generador de actividades"),
AND(C171=L171)
),"OK","KO")</f>
        <v>OK</v>
      </c>
      <c r="S171" s="3" t="str">
        <f>IF(_xlfn.XOR(
AND(LEFT(N171,1)="M",M171="Actividad"),
AND(LEFT(N171,1)="F",M171="Interactivo"),
AND(N171="diaporama",M171="Secuencia de imágenes"),
OR(N171="video",M171="Animación",M171="Video"),
AND(C171=M171)
),"OK","KO")</f>
        <v>OK</v>
      </c>
      <c r="T171" s="3" t="str">
        <f>IF(
AND(L171="Evaluación",C171&lt;&gt;L171),"KO",
IF(AND(L171="Mapa conceptual",C171&lt;&gt;L171),"KO",
IF(AND(N171="M101ap",C171&lt;&gt;"Banco de actividades"),"KO",
"OK")))</f>
        <v>OK</v>
      </c>
      <c r="U171" s="3" t="str">
        <f>IF(
AND(LEFT(N171,1)="M",LEFT(M171,4)&lt;&gt;"Mapa",S171="OK",O171=""),
"KO","OK")</f>
        <v>OK</v>
      </c>
      <c r="V171" s="3" t="str">
        <f>IF(OR(
AND(L171="Evaluación",R171="OK",OR(N171="M4a",N171="M5a")),
AND(LEFT(C171,8)="Banco de",N171="M101ap"),
OR(LEFT(C171,8)&lt;&gt;"Banco de",L171&lt;&gt;"Evaluación")
),"OK","KO")</f>
        <v>OK</v>
      </c>
      <c r="W171" s="3" t="str">
        <f>IF(AND(LEFT(C171,8)="Banco de",K171=0),"OK",
IF(AND(LEFT(C171,8)&lt;&gt;"Banco de",K171&gt;0),"OK","KO"))</f>
        <v>OK</v>
      </c>
      <c r="X171" s="3" t="str">
        <f>IF(J171&lt;&gt;"","OK","KO")</f>
        <v>OK</v>
      </c>
      <c r="Y171" s="3" t="str">
        <f>IF(P171="Si","KO","OK")</f>
        <v>OK</v>
      </c>
      <c r="Z171" s="3" t="str">
        <f>CONCATENATE(
IF(R171&lt;&gt;"OK",CONCATENATE($R$1," / "),""),
IF(S171&lt;&gt;"OK",CONCATENATE($S$1," / "),""),
IF(T171&lt;&gt;"OK",CONCATENATE($T$1," / "),""),
IF(U171&lt;&gt;"OK",CONCATENATE($U$1," / "),""),
IF(V171&lt;&gt;"OK",CONCATENATE($V$1," / "),""),
IF(W171&lt;&gt;"OK",CONCATENATE($W$1," / "),""),
IF(X171&lt;&gt;"OK",CONCATENATE($X$1," / "),""),
IF(Y171&lt;&gt;"OK",$Y$1,"")
)</f>
        <v/>
      </c>
    </row>
    <row r="172" spans="1:26" x14ac:dyDescent="0.45">
      <c r="A172" s="3" t="s">
        <v>1114</v>
      </c>
      <c r="B172" s="3" t="s">
        <v>1115</v>
      </c>
      <c r="C172" s="3" t="s">
        <v>1166</v>
      </c>
      <c r="E172" s="3" t="s">
        <v>20</v>
      </c>
      <c r="H172" s="3" t="s">
        <v>21</v>
      </c>
      <c r="I172" s="3">
        <v>707424</v>
      </c>
      <c r="J172" s="3" t="s">
        <v>1167</v>
      </c>
      <c r="K172" s="3">
        <v>10</v>
      </c>
      <c r="L172" s="3" t="s">
        <v>34</v>
      </c>
      <c r="M172" s="3" t="s">
        <v>35</v>
      </c>
      <c r="N172" s="3" t="s">
        <v>62</v>
      </c>
      <c r="O172" s="3" t="s">
        <v>85</v>
      </c>
      <c r="P172" s="3" t="s">
        <v>21</v>
      </c>
      <c r="Q172" s="3" t="s">
        <v>1168</v>
      </c>
      <c r="R172" s="3" t="str">
        <f>IF(_xlfn.XOR(
AND(N172="M102ab",L172="Proyecto"),
AND(N172="M101a",L172="Preguntas con respuesta libre"),
AND(LEFT(N172,1)="M",N172&lt;&gt;"M102AB",N172&lt;&gt;"M101a",N172&lt;&gt;"M101ap",L172="Ejercitación"),
AND(LEFT(C172,15)="Mapa conceptual",L172="Exposición"),
AND(LEFT(N172,1)&lt;&gt;"M",LEFT(C172,15)&lt;&gt;"Mapa conceptual",L172="Exposición"),
AND(LEFT(C172,8)="Banco de",L172="Generador de actividades"),
AND(C172=L172)
),"OK","KO")</f>
        <v>OK</v>
      </c>
      <c r="S172" s="3" t="str">
        <f>IF(_xlfn.XOR(
AND(LEFT(N172,1)="M",M172="Actividad"),
AND(LEFT(N172,1)="F",M172="Interactivo"),
AND(N172="diaporama",M172="Secuencia de imágenes"),
OR(N172="video",M172="Animación",M172="Video"),
AND(C172=M172)
),"OK","KO")</f>
        <v>OK</v>
      </c>
      <c r="T172" s="3" t="str">
        <f>IF(
AND(L172="Evaluación",C172&lt;&gt;L172),"KO",
IF(AND(L172="Mapa conceptual",C172&lt;&gt;L172),"KO",
IF(AND(N172="M101ap",C172&lt;&gt;"Banco de actividades"),"KO",
"OK")))</f>
        <v>OK</v>
      </c>
      <c r="U172" s="3" t="str">
        <f>IF(
AND(LEFT(N172,1)="M",LEFT(M172,4)&lt;&gt;"Mapa",S172="OK",O172=""),
"KO","OK")</f>
        <v>OK</v>
      </c>
      <c r="V172" s="3" t="str">
        <f>IF(OR(
AND(L172="Evaluación",R172="OK",OR(N172="M4a",N172="M5a")),
AND(LEFT(C172,8)="Banco de",N172="M101ap"),
OR(LEFT(C172,8)&lt;&gt;"Banco de",L172&lt;&gt;"Evaluación")
),"OK","KO")</f>
        <v>OK</v>
      </c>
      <c r="W172" s="3" t="str">
        <f>IF(AND(LEFT(C172,8)="Banco de",K172=0),"OK",
IF(AND(LEFT(C172,8)&lt;&gt;"Banco de",K172&gt;0),"OK","KO"))</f>
        <v>OK</v>
      </c>
      <c r="X172" s="3" t="str">
        <f>IF(J172&lt;&gt;"","OK","KO")</f>
        <v>OK</v>
      </c>
      <c r="Y172" s="3" t="str">
        <f>IF(P172="Si","KO","OK")</f>
        <v>OK</v>
      </c>
      <c r="Z172" s="3" t="str">
        <f>CONCATENATE(
IF(R172&lt;&gt;"OK",CONCATENATE($R$1," / "),""),
IF(S172&lt;&gt;"OK",CONCATENATE($S$1," / "),""),
IF(T172&lt;&gt;"OK",CONCATENATE($T$1," / "),""),
IF(U172&lt;&gt;"OK",CONCATENATE($U$1," / "),""),
IF(V172&lt;&gt;"OK",CONCATENATE($V$1," / "),""),
IF(W172&lt;&gt;"OK",CONCATENATE($W$1," / "),""),
IF(X172&lt;&gt;"OK",CONCATENATE($X$1," / "),""),
IF(Y172&lt;&gt;"OK",$Y$1,"")
)</f>
        <v/>
      </c>
    </row>
    <row r="173" spans="1:26" x14ac:dyDescent="0.45">
      <c r="A173" s="3" t="s">
        <v>1114</v>
      </c>
      <c r="B173" s="3" t="s">
        <v>1115</v>
      </c>
      <c r="C173" s="3" t="s">
        <v>1169</v>
      </c>
      <c r="E173" s="3" t="s">
        <v>20</v>
      </c>
      <c r="H173" s="3" t="s">
        <v>21</v>
      </c>
      <c r="I173" s="3">
        <v>710429</v>
      </c>
      <c r="J173" s="3" t="s">
        <v>1170</v>
      </c>
      <c r="K173" s="3">
        <v>15</v>
      </c>
      <c r="L173" s="3" t="s">
        <v>34</v>
      </c>
      <c r="M173" s="3" t="s">
        <v>35</v>
      </c>
      <c r="N173" s="3" t="s">
        <v>62</v>
      </c>
      <c r="O173" s="3" t="s">
        <v>37</v>
      </c>
      <c r="P173" s="3" t="s">
        <v>21</v>
      </c>
      <c r="Q173" s="3" t="s">
        <v>1171</v>
      </c>
      <c r="R173" s="3" t="str">
        <f>IF(_xlfn.XOR(
AND(N173="M102ab",L173="Proyecto"),
AND(N173="M101a",L173="Preguntas con respuesta libre"),
AND(LEFT(N173,1)="M",N173&lt;&gt;"M102AB",N173&lt;&gt;"M101a",N173&lt;&gt;"M101ap",L173="Ejercitación"),
AND(LEFT(C173,15)="Mapa conceptual",L173="Exposición"),
AND(LEFT(N173,1)&lt;&gt;"M",LEFT(C173,15)&lt;&gt;"Mapa conceptual",L173="Exposición"),
AND(LEFT(C173,8)="Banco de",L173="Generador de actividades"),
AND(C173=L173)
),"OK","KO")</f>
        <v>OK</v>
      </c>
      <c r="S173" s="3" t="str">
        <f>IF(_xlfn.XOR(
AND(LEFT(N173,1)="M",M173="Actividad"),
AND(LEFT(N173,1)="F",M173="Interactivo"),
AND(N173="diaporama",M173="Secuencia de imágenes"),
OR(N173="video",M173="Animación",M173="Video"),
AND(C173=M173)
),"OK","KO")</f>
        <v>OK</v>
      </c>
      <c r="T173" s="3" t="str">
        <f>IF(
AND(L173="Evaluación",C173&lt;&gt;L173),"KO",
IF(AND(L173="Mapa conceptual",C173&lt;&gt;L173),"KO",
IF(AND(N173="M101ap",C173&lt;&gt;"Banco de actividades"),"KO",
"OK")))</f>
        <v>OK</v>
      </c>
      <c r="U173" s="3" t="str">
        <f>IF(
AND(LEFT(N173,1)="M",LEFT(M173,4)&lt;&gt;"Mapa",S173="OK",O173=""),
"KO","OK")</f>
        <v>OK</v>
      </c>
      <c r="V173" s="3" t="str">
        <f>IF(OR(
AND(L173="Evaluación",R173="OK",OR(N173="M4a",N173="M5a")),
AND(LEFT(C173,8)="Banco de",N173="M101ap"),
OR(LEFT(C173,8)&lt;&gt;"Banco de",L173&lt;&gt;"Evaluación")
),"OK","KO")</f>
        <v>OK</v>
      </c>
      <c r="W173" s="3" t="str">
        <f>IF(AND(LEFT(C173,8)="Banco de",K173=0),"OK",
IF(AND(LEFT(C173,8)&lt;&gt;"Banco de",K173&gt;0),"OK","KO"))</f>
        <v>OK</v>
      </c>
      <c r="X173" s="3" t="str">
        <f>IF(J173&lt;&gt;"","OK","KO")</f>
        <v>OK</v>
      </c>
      <c r="Y173" s="3" t="str">
        <f>IF(P173="Si","KO","OK")</f>
        <v>OK</v>
      </c>
      <c r="Z173" s="3" t="str">
        <f>CONCATENATE(
IF(R173&lt;&gt;"OK",CONCATENATE($R$1," / "),""),
IF(S173&lt;&gt;"OK",CONCATENATE($S$1," / "),""),
IF(T173&lt;&gt;"OK",CONCATENATE($T$1," / "),""),
IF(U173&lt;&gt;"OK",CONCATENATE($U$1," / "),""),
IF(V173&lt;&gt;"OK",CONCATENATE($V$1," / "),""),
IF(W173&lt;&gt;"OK",CONCATENATE($W$1," / "),""),
IF(X173&lt;&gt;"OK",CONCATENATE($X$1," / "),""),
IF(Y173&lt;&gt;"OK",$Y$1,"")
)</f>
        <v/>
      </c>
    </row>
    <row r="174" spans="1:26" x14ac:dyDescent="0.45">
      <c r="A174" s="3" t="s">
        <v>1114</v>
      </c>
      <c r="B174" s="3" t="s">
        <v>1115</v>
      </c>
      <c r="C174" s="3" t="s">
        <v>1172</v>
      </c>
      <c r="E174" s="3" t="s">
        <v>20</v>
      </c>
      <c r="H174" s="3" t="s">
        <v>21</v>
      </c>
      <c r="I174" s="3">
        <v>725544</v>
      </c>
      <c r="J174" s="3" t="s">
        <v>1173</v>
      </c>
      <c r="K174" s="3">
        <v>15</v>
      </c>
      <c r="L174" s="3" t="s">
        <v>34</v>
      </c>
      <c r="M174" s="3" t="s">
        <v>35</v>
      </c>
      <c r="N174" s="3" t="s">
        <v>173</v>
      </c>
      <c r="O174" s="3" t="s">
        <v>85</v>
      </c>
      <c r="P174" s="3" t="s">
        <v>21</v>
      </c>
      <c r="Q174" s="3" t="s">
        <v>1174</v>
      </c>
      <c r="R174" s="3" t="str">
        <f>IF(_xlfn.XOR(
AND(N174="M102ab",L174="Proyecto"),
AND(N174="M101a",L174="Preguntas con respuesta libre"),
AND(LEFT(N174,1)="M",N174&lt;&gt;"M102AB",N174&lt;&gt;"M101a",N174&lt;&gt;"M101ap",L174="Ejercitación"),
AND(LEFT(C174,15)="Mapa conceptual",L174="Exposición"),
AND(LEFT(N174,1)&lt;&gt;"M",LEFT(C174,15)&lt;&gt;"Mapa conceptual",L174="Exposición"),
AND(LEFT(C174,8)="Banco de",L174="Generador de actividades"),
AND(C174=L174)
),"OK","KO")</f>
        <v>OK</v>
      </c>
      <c r="S174" s="3" t="str">
        <f>IF(_xlfn.XOR(
AND(LEFT(N174,1)="M",M174="Actividad"),
AND(LEFT(N174,1)="F",M174="Interactivo"),
AND(N174="diaporama",M174="Secuencia de imágenes"),
OR(N174="video",M174="Animación",M174="Video"),
AND(C174=M174)
),"OK","KO")</f>
        <v>OK</v>
      </c>
      <c r="T174" s="3" t="str">
        <f>IF(
AND(L174="Evaluación",C174&lt;&gt;L174),"KO",
IF(AND(L174="Mapa conceptual",C174&lt;&gt;L174),"KO",
IF(AND(N174="M101ap",C174&lt;&gt;"Banco de actividades"),"KO",
"OK")))</f>
        <v>OK</v>
      </c>
      <c r="U174" s="3" t="str">
        <f>IF(
AND(LEFT(N174,1)="M",LEFT(M174,4)&lt;&gt;"Mapa",S174="OK",O174=""),
"KO","OK")</f>
        <v>OK</v>
      </c>
      <c r="V174" s="3" t="str">
        <f>IF(OR(
AND(L174="Evaluación",R174="OK",OR(N174="M4a",N174="M5a")),
AND(LEFT(C174,8)="Banco de",N174="M101ap"),
OR(LEFT(C174,8)&lt;&gt;"Banco de",L174&lt;&gt;"Evaluación")
),"OK","KO")</f>
        <v>OK</v>
      </c>
      <c r="W174" s="3" t="str">
        <f>IF(AND(LEFT(C174,8)="Banco de",K174=0),"OK",
IF(AND(LEFT(C174,8)&lt;&gt;"Banco de",K174&gt;0),"OK","KO"))</f>
        <v>OK</v>
      </c>
      <c r="X174" s="3" t="str">
        <f>IF(J174&lt;&gt;"","OK","KO")</f>
        <v>OK</v>
      </c>
      <c r="Y174" s="3" t="str">
        <f>IF(P174="Si","KO","OK")</f>
        <v>OK</v>
      </c>
      <c r="Z174" s="3" t="str">
        <f>CONCATENATE(
IF(R174&lt;&gt;"OK",CONCATENATE($R$1," / "),""),
IF(S174&lt;&gt;"OK",CONCATENATE($S$1," / "),""),
IF(T174&lt;&gt;"OK",CONCATENATE($T$1," / "),""),
IF(U174&lt;&gt;"OK",CONCATENATE($U$1," / "),""),
IF(V174&lt;&gt;"OK",CONCATENATE($V$1," / "),""),
IF(W174&lt;&gt;"OK",CONCATENATE($W$1," / "),""),
IF(X174&lt;&gt;"OK",CONCATENATE($X$1," / "),""),
IF(Y174&lt;&gt;"OK",$Y$1,"")
)</f>
        <v/>
      </c>
    </row>
    <row r="175" spans="1:26" x14ac:dyDescent="0.45">
      <c r="A175" s="3" t="s">
        <v>1114</v>
      </c>
      <c r="B175" s="3" t="s">
        <v>1115</v>
      </c>
      <c r="C175" s="3" t="s">
        <v>1175</v>
      </c>
      <c r="E175" s="3" t="s">
        <v>20</v>
      </c>
      <c r="H175" s="3" t="s">
        <v>21</v>
      </c>
      <c r="I175" s="3">
        <v>1209848</v>
      </c>
      <c r="J175" s="3" t="s">
        <v>1176</v>
      </c>
      <c r="K175" s="3">
        <v>10</v>
      </c>
      <c r="L175" s="3" t="s">
        <v>34</v>
      </c>
      <c r="M175" s="3" t="s">
        <v>35</v>
      </c>
      <c r="N175" s="3" t="s">
        <v>206</v>
      </c>
      <c r="O175" s="3" t="s">
        <v>85</v>
      </c>
      <c r="P175" s="3" t="s">
        <v>21</v>
      </c>
      <c r="Q175" s="3" t="s">
        <v>1177</v>
      </c>
      <c r="R175" s="3" t="str">
        <f>IF(_xlfn.XOR(
AND(N175="M102ab",L175="Proyecto"),
AND(N175="M101a",L175="Preguntas con respuesta libre"),
AND(LEFT(N175,1)="M",N175&lt;&gt;"M102AB",N175&lt;&gt;"M101a",N175&lt;&gt;"M101ap",L175="Ejercitación"),
AND(LEFT(C175,15)="Mapa conceptual",L175="Exposición"),
AND(LEFT(N175,1)&lt;&gt;"M",LEFT(C175,15)&lt;&gt;"Mapa conceptual",L175="Exposición"),
AND(LEFT(C175,8)="Banco de",L175="Generador de actividades"),
AND(C175=L175)
),"OK","KO")</f>
        <v>OK</v>
      </c>
      <c r="S175" s="3" t="str">
        <f>IF(_xlfn.XOR(
AND(LEFT(N175,1)="M",M175="Actividad"),
AND(LEFT(N175,1)="F",M175="Interactivo"),
AND(N175="diaporama",M175="Secuencia de imágenes"),
OR(N175="video",M175="Animación",M175="Video"),
AND(C175=M175)
),"OK","KO")</f>
        <v>OK</v>
      </c>
      <c r="T175" s="3" t="str">
        <f>IF(
AND(L175="Evaluación",C175&lt;&gt;L175),"KO",
IF(AND(L175="Mapa conceptual",C175&lt;&gt;L175),"KO",
IF(AND(N175="M101ap",C175&lt;&gt;"Banco de actividades"),"KO",
"OK")))</f>
        <v>OK</v>
      </c>
      <c r="U175" s="3" t="str">
        <f>IF(
AND(LEFT(N175,1)="M",LEFT(M175,4)&lt;&gt;"Mapa",S175="OK",O175=""),
"KO","OK")</f>
        <v>OK</v>
      </c>
      <c r="V175" s="3" t="str">
        <f>IF(OR(
AND(L175="Evaluación",R175="OK",OR(N175="M4a",N175="M5a")),
AND(LEFT(C175,8)="Banco de",N175="M101ap"),
OR(LEFT(C175,8)&lt;&gt;"Banco de",L175&lt;&gt;"Evaluación")
),"OK","KO")</f>
        <v>OK</v>
      </c>
      <c r="W175" s="3" t="str">
        <f>IF(AND(LEFT(C175,8)="Banco de",K175=0),"OK",
IF(AND(LEFT(C175,8)&lt;&gt;"Banco de",K175&gt;0),"OK","KO"))</f>
        <v>OK</v>
      </c>
      <c r="X175" s="3" t="str">
        <f>IF(J175&lt;&gt;"","OK","KO")</f>
        <v>OK</v>
      </c>
      <c r="Y175" s="3" t="str">
        <f>IF(P175="Si","KO","OK")</f>
        <v>OK</v>
      </c>
      <c r="Z175" s="3" t="str">
        <f>CONCATENATE(
IF(R175&lt;&gt;"OK",CONCATENATE($R$1," / "),""),
IF(S175&lt;&gt;"OK",CONCATENATE($S$1," / "),""),
IF(T175&lt;&gt;"OK",CONCATENATE($T$1," / "),""),
IF(U175&lt;&gt;"OK",CONCATENATE($U$1," / "),""),
IF(V175&lt;&gt;"OK",CONCATENATE($V$1," / "),""),
IF(W175&lt;&gt;"OK",CONCATENATE($W$1," / "),""),
IF(X175&lt;&gt;"OK",CONCATENATE($X$1," / "),""),
IF(Y175&lt;&gt;"OK",$Y$1,"")
)</f>
        <v/>
      </c>
    </row>
    <row r="176" spans="1:26" x14ac:dyDescent="0.45">
      <c r="A176" s="3" t="s">
        <v>1114</v>
      </c>
      <c r="B176" s="3" t="s">
        <v>1115</v>
      </c>
      <c r="C176" s="3" t="s">
        <v>1178</v>
      </c>
      <c r="E176" s="3" t="s">
        <v>20</v>
      </c>
      <c r="H176" s="3" t="s">
        <v>21</v>
      </c>
      <c r="I176" s="3">
        <v>1353279</v>
      </c>
      <c r="J176" s="3" t="s">
        <v>1179</v>
      </c>
      <c r="K176" s="3">
        <v>60</v>
      </c>
      <c r="L176" s="3" t="s">
        <v>80</v>
      </c>
      <c r="M176" s="3" t="s">
        <v>35</v>
      </c>
      <c r="N176" s="3" t="s">
        <v>81</v>
      </c>
      <c r="O176" s="3" t="s">
        <v>85</v>
      </c>
      <c r="P176" s="3" t="s">
        <v>21</v>
      </c>
      <c r="Q176" s="3" t="s">
        <v>1180</v>
      </c>
      <c r="R176" s="3" t="str">
        <f>IF(_xlfn.XOR(
AND(N176="M102ab",L176="Proyecto"),
AND(N176="M101a",L176="Preguntas con respuesta libre"),
AND(LEFT(N176,1)="M",N176&lt;&gt;"M102AB",N176&lt;&gt;"M101a",N176&lt;&gt;"M101ap",L176="Ejercitación"),
AND(LEFT(C176,15)="Mapa conceptual",L176="Exposición"),
AND(LEFT(N176,1)&lt;&gt;"M",LEFT(C176,15)&lt;&gt;"Mapa conceptual",L176="Exposición"),
AND(LEFT(C176,8)="Banco de",L176="Generador de actividades"),
AND(C176=L176)
),"OK","KO")</f>
        <v>OK</v>
      </c>
      <c r="S176" s="3" t="str">
        <f>IF(_xlfn.XOR(
AND(LEFT(N176,1)="M",M176="Actividad"),
AND(LEFT(N176,1)="F",M176="Interactivo"),
AND(N176="diaporama",M176="Secuencia de imágenes"),
OR(N176="video",M176="Animación",M176="Video"),
AND(C176=M176)
),"OK","KO")</f>
        <v>OK</v>
      </c>
      <c r="T176" s="3" t="str">
        <f>IF(
AND(L176="Evaluación",C176&lt;&gt;L176),"KO",
IF(AND(L176="Mapa conceptual",C176&lt;&gt;L176),"KO",
IF(AND(N176="M101ap",C176&lt;&gt;"Banco de actividades"),"KO",
"OK")))</f>
        <v>OK</v>
      </c>
      <c r="U176" s="3" t="str">
        <f>IF(
AND(LEFT(N176,1)="M",LEFT(M176,4)&lt;&gt;"Mapa",S176="OK",O176=""),
"KO","OK")</f>
        <v>OK</v>
      </c>
      <c r="V176" s="3" t="str">
        <f>IF(OR(
AND(L176="Evaluación",R176="OK",OR(N176="M4a",N176="M5a")),
AND(LEFT(C176,8)="Banco de",N176="M101ap"),
OR(LEFT(C176,8)&lt;&gt;"Banco de",L176&lt;&gt;"Evaluación")
),"OK","KO")</f>
        <v>OK</v>
      </c>
      <c r="W176" s="3" t="str">
        <f>IF(AND(LEFT(C176,8)="Banco de",K176=0),"OK",
IF(AND(LEFT(C176,8)&lt;&gt;"Banco de",K176&gt;0),"OK","KO"))</f>
        <v>OK</v>
      </c>
      <c r="X176" s="3" t="str">
        <f>IF(J176&lt;&gt;"","OK","KO")</f>
        <v>OK</v>
      </c>
      <c r="Y176" s="3" t="str">
        <f>IF(P176="Si","KO","OK")</f>
        <v>OK</v>
      </c>
      <c r="Z176" s="3" t="str">
        <f>CONCATENATE(
IF(R176&lt;&gt;"OK",CONCATENATE($R$1," / "),""),
IF(S176&lt;&gt;"OK",CONCATENATE($S$1," / "),""),
IF(T176&lt;&gt;"OK",CONCATENATE($T$1," / "),""),
IF(U176&lt;&gt;"OK",CONCATENATE($U$1," / "),""),
IF(V176&lt;&gt;"OK",CONCATENATE($V$1," / "),""),
IF(W176&lt;&gt;"OK",CONCATENATE($W$1," / "),""),
IF(X176&lt;&gt;"OK",CONCATENATE($X$1," / "),""),
IF(Y176&lt;&gt;"OK",$Y$1,"")
)</f>
        <v/>
      </c>
    </row>
    <row r="177" spans="1:26" x14ac:dyDescent="0.45">
      <c r="A177" s="3" t="s">
        <v>1114</v>
      </c>
      <c r="B177" s="3" t="s">
        <v>1115</v>
      </c>
      <c r="C177" s="3" t="s">
        <v>1181</v>
      </c>
      <c r="E177" s="3" t="s">
        <v>20</v>
      </c>
      <c r="H177" s="3" t="s">
        <v>21</v>
      </c>
      <c r="I177" s="3">
        <v>1096416</v>
      </c>
      <c r="J177" s="3" t="s">
        <v>1182</v>
      </c>
      <c r="K177" s="3">
        <v>60</v>
      </c>
      <c r="L177" s="3" t="s">
        <v>57</v>
      </c>
      <c r="M177" s="3" t="s">
        <v>35</v>
      </c>
      <c r="N177" s="3" t="s">
        <v>58</v>
      </c>
      <c r="O177" s="3" t="s">
        <v>85</v>
      </c>
      <c r="P177" s="3" t="s">
        <v>21</v>
      </c>
      <c r="Q177" s="3" t="s">
        <v>1183</v>
      </c>
      <c r="R177" s="3" t="str">
        <f>IF(_xlfn.XOR(
AND(N177="M102ab",L177="Proyecto"),
AND(N177="M101a",L177="Preguntas con respuesta libre"),
AND(LEFT(N177,1)="M",N177&lt;&gt;"M102AB",N177&lt;&gt;"M101a",N177&lt;&gt;"M101ap",L177="Ejercitación"),
AND(LEFT(C177,15)="Mapa conceptual",L177="Exposición"),
AND(LEFT(N177,1)&lt;&gt;"M",LEFT(C177,15)&lt;&gt;"Mapa conceptual",L177="Exposición"),
AND(LEFT(C177,8)="Banco de",L177="Generador de actividades"),
AND(C177=L177)
),"OK","KO")</f>
        <v>OK</v>
      </c>
      <c r="S177" s="3" t="str">
        <f>IF(_xlfn.XOR(
AND(LEFT(N177,1)="M",M177="Actividad"),
AND(LEFT(N177,1)="F",M177="Interactivo"),
AND(N177="diaporama",M177="Secuencia de imágenes"),
OR(N177="video",M177="Animación",M177="Video"),
AND(C177=M177)
),"OK","KO")</f>
        <v>OK</v>
      </c>
      <c r="T177" s="3" t="str">
        <f>IF(
AND(L177="Evaluación",C177&lt;&gt;L177),"KO",
IF(AND(L177="Mapa conceptual",C177&lt;&gt;L177),"KO",
IF(AND(N177="M101ap",C177&lt;&gt;"Banco de actividades"),"KO",
"OK")))</f>
        <v>OK</v>
      </c>
      <c r="U177" s="3" t="str">
        <f>IF(
AND(LEFT(N177,1)="M",LEFT(M177,4)&lt;&gt;"Mapa",S177="OK",O177=""),
"KO","OK")</f>
        <v>OK</v>
      </c>
      <c r="V177" s="3" t="str">
        <f>IF(OR(
AND(L177="Evaluación",R177="OK",OR(N177="M4a",N177="M5a")),
AND(LEFT(C177,8)="Banco de",N177="M101ap"),
OR(LEFT(C177,8)&lt;&gt;"Banco de",L177&lt;&gt;"Evaluación")
),"OK","KO")</f>
        <v>OK</v>
      </c>
      <c r="W177" s="3" t="str">
        <f>IF(AND(LEFT(C177,8)="Banco de",K177=0),"OK",
IF(AND(LEFT(C177,8)&lt;&gt;"Banco de",K177&gt;0),"OK","KO"))</f>
        <v>OK</v>
      </c>
      <c r="X177" s="3" t="str">
        <f>IF(J177&lt;&gt;"","OK","KO")</f>
        <v>OK</v>
      </c>
      <c r="Y177" s="3" t="str">
        <f>IF(P177="Si","KO","OK")</f>
        <v>OK</v>
      </c>
      <c r="Z177" s="3" t="str">
        <f>CONCATENATE(
IF(R177&lt;&gt;"OK",CONCATENATE($R$1," / "),""),
IF(S177&lt;&gt;"OK",CONCATENATE($S$1," / "),""),
IF(T177&lt;&gt;"OK",CONCATENATE($T$1," / "),""),
IF(U177&lt;&gt;"OK",CONCATENATE($U$1," / "),""),
IF(V177&lt;&gt;"OK",CONCATENATE($V$1," / "),""),
IF(W177&lt;&gt;"OK",CONCATENATE($W$1," / "),""),
IF(X177&lt;&gt;"OK",CONCATENATE($X$1," / "),""),
IF(Y177&lt;&gt;"OK",$Y$1,"")
)</f>
        <v/>
      </c>
    </row>
    <row r="178" spans="1:26" x14ac:dyDescent="0.45">
      <c r="A178" s="3" t="s">
        <v>1114</v>
      </c>
      <c r="B178" s="3" t="s">
        <v>1115</v>
      </c>
      <c r="C178" s="3" t="s">
        <v>1184</v>
      </c>
      <c r="E178" s="3" t="s">
        <v>20</v>
      </c>
      <c r="H178" s="3" t="s">
        <v>21</v>
      </c>
      <c r="I178" s="3">
        <v>1150497</v>
      </c>
      <c r="J178" s="3" t="s">
        <v>1185</v>
      </c>
      <c r="K178" s="3">
        <v>60</v>
      </c>
      <c r="L178" s="3" t="s">
        <v>57</v>
      </c>
      <c r="M178" s="3" t="s">
        <v>35</v>
      </c>
      <c r="N178" s="3" t="s">
        <v>58</v>
      </c>
      <c r="O178" s="3" t="s">
        <v>37</v>
      </c>
      <c r="P178" s="3" t="s">
        <v>21</v>
      </c>
      <c r="Q178" s="3" t="s">
        <v>1186</v>
      </c>
      <c r="R178" s="3" t="str">
        <f>IF(_xlfn.XOR(
AND(N178="M102ab",L178="Proyecto"),
AND(N178="M101a",L178="Preguntas con respuesta libre"),
AND(LEFT(N178,1)="M",N178&lt;&gt;"M102AB",N178&lt;&gt;"M101a",N178&lt;&gt;"M101ap",L178="Ejercitación"),
AND(LEFT(C178,15)="Mapa conceptual",L178="Exposición"),
AND(LEFT(N178,1)&lt;&gt;"M",LEFT(C178,15)&lt;&gt;"Mapa conceptual",L178="Exposición"),
AND(LEFT(C178,8)="Banco de",L178="Generador de actividades"),
AND(C178=L178)
),"OK","KO")</f>
        <v>OK</v>
      </c>
      <c r="S178" s="3" t="str">
        <f>IF(_xlfn.XOR(
AND(LEFT(N178,1)="M",M178="Actividad"),
AND(LEFT(N178,1)="F",M178="Interactivo"),
AND(N178="diaporama",M178="Secuencia de imágenes"),
OR(N178="video",M178="Animación",M178="Video"),
AND(C178=M178)
),"OK","KO")</f>
        <v>OK</v>
      </c>
      <c r="T178" s="3" t="str">
        <f>IF(
AND(L178="Evaluación",C178&lt;&gt;L178),"KO",
IF(AND(L178="Mapa conceptual",C178&lt;&gt;L178),"KO",
IF(AND(N178="M101ap",C178&lt;&gt;"Banco de actividades"),"KO",
"OK")))</f>
        <v>OK</v>
      </c>
      <c r="U178" s="3" t="str">
        <f>IF(
AND(LEFT(N178,1)="M",LEFT(M178,4)&lt;&gt;"Mapa",S178="OK",O178=""),
"KO","OK")</f>
        <v>OK</v>
      </c>
      <c r="V178" s="3" t="str">
        <f>IF(OR(
AND(L178="Evaluación",R178="OK",OR(N178="M4a",N178="M5a")),
AND(LEFT(C178,8)="Banco de",N178="M101ap"),
OR(LEFT(C178,8)&lt;&gt;"Banco de",L178&lt;&gt;"Evaluación")
),"OK","KO")</f>
        <v>OK</v>
      </c>
      <c r="W178" s="3" t="str">
        <f>IF(AND(LEFT(C178,8)="Banco de",K178=0),"OK",
IF(AND(LEFT(C178,8)&lt;&gt;"Banco de",K178&gt;0),"OK","KO"))</f>
        <v>OK</v>
      </c>
      <c r="X178" s="3" t="str">
        <f>IF(J178&lt;&gt;"","OK","KO")</f>
        <v>OK</v>
      </c>
      <c r="Y178" s="3" t="str">
        <f>IF(P178="Si","KO","OK")</f>
        <v>OK</v>
      </c>
      <c r="Z178" s="3" t="str">
        <f>CONCATENATE(
IF(R178&lt;&gt;"OK",CONCATENATE($R$1," / "),""),
IF(S178&lt;&gt;"OK",CONCATENATE($S$1," / "),""),
IF(T178&lt;&gt;"OK",CONCATENATE($T$1," / "),""),
IF(U178&lt;&gt;"OK",CONCATENATE($U$1," / "),""),
IF(V178&lt;&gt;"OK",CONCATENATE($V$1," / "),""),
IF(W178&lt;&gt;"OK",CONCATENATE($W$1," / "),""),
IF(X178&lt;&gt;"OK",CONCATENATE($X$1," / "),""),
IF(Y178&lt;&gt;"OK",$Y$1,"")
)</f>
        <v/>
      </c>
    </row>
    <row r="179" spans="1:26" x14ac:dyDescent="0.45">
      <c r="A179" s="3" t="s">
        <v>1114</v>
      </c>
      <c r="B179" s="3" t="s">
        <v>1115</v>
      </c>
      <c r="C179" s="3" t="s">
        <v>1187</v>
      </c>
      <c r="E179" s="3" t="s">
        <v>20</v>
      </c>
      <c r="H179" s="3" t="s">
        <v>21</v>
      </c>
      <c r="I179" s="3">
        <v>1141241</v>
      </c>
      <c r="J179" s="3" t="s">
        <v>1188</v>
      </c>
      <c r="K179" s="3">
        <v>60</v>
      </c>
      <c r="L179" s="3" t="s">
        <v>57</v>
      </c>
      <c r="M179" s="3" t="s">
        <v>35</v>
      </c>
      <c r="N179" s="3" t="s">
        <v>58</v>
      </c>
      <c r="O179" s="3" t="s">
        <v>37</v>
      </c>
      <c r="P179" s="3" t="s">
        <v>21</v>
      </c>
      <c r="Q179" s="3" t="s">
        <v>1189</v>
      </c>
      <c r="R179" s="3" t="str">
        <f>IF(_xlfn.XOR(
AND(N179="M102ab",L179="Proyecto"),
AND(N179="M101a",L179="Preguntas con respuesta libre"),
AND(LEFT(N179,1)="M",N179&lt;&gt;"M102AB",N179&lt;&gt;"M101a",N179&lt;&gt;"M101ap",L179="Ejercitación"),
AND(LEFT(C179,15)="Mapa conceptual",L179="Exposición"),
AND(LEFT(N179,1)&lt;&gt;"M",LEFT(C179,15)&lt;&gt;"Mapa conceptual",L179="Exposición"),
AND(LEFT(C179,8)="Banco de",L179="Generador de actividades"),
AND(C179=L179)
),"OK","KO")</f>
        <v>OK</v>
      </c>
      <c r="S179" s="3" t="str">
        <f>IF(_xlfn.XOR(
AND(LEFT(N179,1)="M",M179="Actividad"),
AND(LEFT(N179,1)="F",M179="Interactivo"),
AND(N179="diaporama",M179="Secuencia de imágenes"),
OR(N179="video",M179="Animación",M179="Video"),
AND(C179=M179)
),"OK","KO")</f>
        <v>OK</v>
      </c>
      <c r="T179" s="3" t="str">
        <f>IF(
AND(L179="Evaluación",C179&lt;&gt;L179),"KO",
IF(AND(L179="Mapa conceptual",C179&lt;&gt;L179),"KO",
IF(AND(N179="M101ap",C179&lt;&gt;"Banco de actividades"),"KO",
"OK")))</f>
        <v>OK</v>
      </c>
      <c r="U179" s="3" t="str">
        <f>IF(
AND(LEFT(N179,1)="M",LEFT(M179,4)&lt;&gt;"Mapa",S179="OK",O179=""),
"KO","OK")</f>
        <v>OK</v>
      </c>
      <c r="V179" s="3" t="str">
        <f>IF(OR(
AND(L179="Evaluación",R179="OK",OR(N179="M4a",N179="M5a")),
AND(LEFT(C179,8)="Banco de",N179="M101ap"),
OR(LEFT(C179,8)&lt;&gt;"Banco de",L179&lt;&gt;"Evaluación")
),"OK","KO")</f>
        <v>OK</v>
      </c>
      <c r="W179" s="3" t="str">
        <f>IF(AND(LEFT(C179,8)="Banco de",K179=0),"OK",
IF(AND(LEFT(C179,8)&lt;&gt;"Banco de",K179&gt;0),"OK","KO"))</f>
        <v>OK</v>
      </c>
      <c r="X179" s="3" t="str">
        <f>IF(J179&lt;&gt;"","OK","KO")</f>
        <v>OK</v>
      </c>
      <c r="Y179" s="3" t="str">
        <f>IF(P179="Si","KO","OK")</f>
        <v>OK</v>
      </c>
      <c r="Z179" s="3" t="str">
        <f>CONCATENATE(
IF(R179&lt;&gt;"OK",CONCATENATE($R$1," / "),""),
IF(S179&lt;&gt;"OK",CONCATENATE($S$1," / "),""),
IF(T179&lt;&gt;"OK",CONCATENATE($T$1," / "),""),
IF(U179&lt;&gt;"OK",CONCATENATE($U$1," / "),""),
IF(V179&lt;&gt;"OK",CONCATENATE($V$1," / "),""),
IF(W179&lt;&gt;"OK",CONCATENATE($W$1," / "),""),
IF(X179&lt;&gt;"OK",CONCATENATE($X$1," / "),""),
IF(Y179&lt;&gt;"OK",$Y$1,"")
)</f>
        <v/>
      </c>
    </row>
    <row r="180" spans="1:26" x14ac:dyDescent="0.45">
      <c r="A180" s="3" t="s">
        <v>1114</v>
      </c>
      <c r="B180" s="3" t="s">
        <v>1115</v>
      </c>
      <c r="C180" s="3" t="s">
        <v>534</v>
      </c>
      <c r="E180" s="3" t="s">
        <v>20</v>
      </c>
      <c r="H180" s="3" t="s">
        <v>21</v>
      </c>
      <c r="I180" s="3">
        <v>1360964</v>
      </c>
      <c r="J180" s="3" t="s">
        <v>1190</v>
      </c>
      <c r="K180" s="3">
        <v>120</v>
      </c>
      <c r="L180" s="3" t="s">
        <v>358</v>
      </c>
      <c r="M180" s="3" t="s">
        <v>35</v>
      </c>
      <c r="N180" s="3" t="s">
        <v>359</v>
      </c>
      <c r="O180" s="3" t="s">
        <v>85</v>
      </c>
      <c r="P180" s="3" t="s">
        <v>21</v>
      </c>
      <c r="Q180" s="3" t="s">
        <v>1191</v>
      </c>
      <c r="R180" s="3" t="str">
        <f>IF(_xlfn.XOR(
AND(N180="M102ab",L180="Proyecto"),
AND(N180="M101a",L180="Preguntas con respuesta libre"),
AND(LEFT(N180,1)="M",N180&lt;&gt;"M102AB",N180&lt;&gt;"M101a",N180&lt;&gt;"M101ap",L180="Ejercitación"),
AND(LEFT(C180,15)="Mapa conceptual",L180="Exposición"),
AND(LEFT(N180,1)&lt;&gt;"M",LEFT(C180,15)&lt;&gt;"Mapa conceptual",L180="Exposición"),
AND(LEFT(C180,8)="Banco de",L180="Generador de actividades"),
AND(C180=L180)
),"OK","KO")</f>
        <v>OK</v>
      </c>
      <c r="S180" s="3" t="str">
        <f>IF(_xlfn.XOR(
AND(LEFT(N180,1)="M",M180="Actividad"),
AND(LEFT(N180,1)="F",M180="Interactivo"),
AND(N180="diaporama",M180="Secuencia de imágenes"),
OR(N180="video",M180="Animación",M180="Video"),
AND(C180=M180)
),"OK","KO")</f>
        <v>OK</v>
      </c>
      <c r="T180" s="3" t="str">
        <f>IF(
AND(L180="Evaluación",C180&lt;&gt;L180),"KO",
IF(AND(L180="Mapa conceptual",C180&lt;&gt;L180),"KO",
IF(AND(N180="M101ap",C180&lt;&gt;"Banco de actividades"),"KO",
"OK")))</f>
        <v>OK</v>
      </c>
      <c r="U180" s="3" t="str">
        <f>IF(
AND(LEFT(N180,1)="M",LEFT(M180,4)&lt;&gt;"Mapa",S180="OK",O180=""),
"KO","OK")</f>
        <v>OK</v>
      </c>
      <c r="V180" s="3" t="str">
        <f>IF(OR(
AND(L180="Evaluación",R180="OK",OR(N180="M4a",N180="M5a")),
AND(LEFT(C180,8)="Banco de",N180="M101ap"),
OR(LEFT(C180,8)&lt;&gt;"Banco de",L180&lt;&gt;"Evaluación")
),"OK","KO")</f>
        <v>OK</v>
      </c>
      <c r="W180" s="3" t="str">
        <f>IF(AND(LEFT(C180,8)="Banco de",K180=0),"OK",
IF(AND(LEFT(C180,8)&lt;&gt;"Banco de",K180&gt;0),"OK","KO"))</f>
        <v>KO</v>
      </c>
      <c r="X180" s="3" t="str">
        <f>IF(J180&lt;&gt;"","OK","KO")</f>
        <v>OK</v>
      </c>
      <c r="Y180" s="3" t="str">
        <f>IF(P180="Si","KO","OK")</f>
        <v>OK</v>
      </c>
      <c r="Z180" s="3" t="str">
        <f>CONCATENATE(
IF(R180&lt;&gt;"OK",CONCATENATE($R$1," / "),""),
IF(S180&lt;&gt;"OK",CONCATENATE($S$1," / "),""),
IF(T180&lt;&gt;"OK",CONCATENATE($T$1," / "),""),
IF(U180&lt;&gt;"OK",CONCATENATE($U$1," / "),""),
IF(V180&lt;&gt;"OK",CONCATENATE($V$1," / "),""),
IF(W180&lt;&gt;"OK",CONCATENATE($W$1," / "),""),
IF(X180&lt;&gt;"OK",CONCATENATE($X$1," / "),""),
IF(Y180&lt;&gt;"OK",$Y$1,"")
)</f>
        <v xml:space="preserve">Tiempo del recurso / </v>
      </c>
    </row>
    <row r="181" spans="1:26" x14ac:dyDescent="0.45">
      <c r="A181" s="3" t="s">
        <v>1114</v>
      </c>
      <c r="B181" s="3" t="s">
        <v>1115</v>
      </c>
      <c r="C181" s="3" t="s">
        <v>67</v>
      </c>
      <c r="D181" s="3" t="s">
        <v>67</v>
      </c>
      <c r="E181" s="3" t="s">
        <v>20</v>
      </c>
      <c r="H181" s="3" t="s">
        <v>21</v>
      </c>
      <c r="I181" s="3">
        <v>1298725</v>
      </c>
      <c r="J181" s="3" t="s">
        <v>1192</v>
      </c>
      <c r="K181" s="3">
        <v>20</v>
      </c>
      <c r="L181" s="3" t="s">
        <v>23</v>
      </c>
      <c r="M181" s="3" t="s">
        <v>67</v>
      </c>
      <c r="N181" s="3" t="s">
        <v>227</v>
      </c>
      <c r="P181" s="3" t="s">
        <v>21</v>
      </c>
      <c r="Q181" s="3" t="s">
        <v>1193</v>
      </c>
      <c r="R181" s="3" t="str">
        <f>IF(_xlfn.XOR(
AND(N181="M102ab",L181="Proyecto"),
AND(N181="M101a",L181="Preguntas con respuesta libre"),
AND(LEFT(N181,1)="M",N181&lt;&gt;"M102AB",N181&lt;&gt;"M101a",N181&lt;&gt;"M101ap",L181="Ejercitación"),
AND(LEFT(C181,15)="Mapa conceptual",L181="Exposición"),
AND(LEFT(N181,1)&lt;&gt;"M",LEFT(C181,15)&lt;&gt;"Mapa conceptual",L181="Exposición"),
AND(LEFT(C181,8)="Banco de",L181="Generador de actividades"),
AND(C181=L181)
),"OK","KO")</f>
        <v>OK</v>
      </c>
      <c r="S181" s="3" t="str">
        <f>IF(_xlfn.XOR(
AND(LEFT(N181,1)="M",M181="Actividad"),
AND(LEFT(N181,1)="F",M181="Interactivo"),
AND(N181="diaporama",M181="Secuencia de imágenes"),
OR(N181="video",M181="Animación",M181="Video"),
AND(C181=M181)
),"OK","KO")</f>
        <v>OK</v>
      </c>
      <c r="T181" s="3" t="str">
        <f>IF(
AND(L181="Evaluación",C181&lt;&gt;L181),"KO",
IF(AND(L181="Mapa conceptual",C181&lt;&gt;L181),"KO",
IF(AND(N181="M101ap",C181&lt;&gt;"Banco de actividades"),"KO",
"OK")))</f>
        <v>OK</v>
      </c>
      <c r="U181" s="3" t="str">
        <f>IF(
AND(LEFT(N181,1)="M",LEFT(M181,4)&lt;&gt;"Mapa",S181="OK",O181=""),
"KO","OK")</f>
        <v>OK</v>
      </c>
      <c r="V181" s="3" t="str">
        <f>IF(OR(
AND(L181="Evaluación",R181="OK",OR(N181="M4a",N181="M5a")),
AND(LEFT(C181,8)="Banco de",N181="M101ap"),
OR(LEFT(C181,8)&lt;&gt;"Banco de",L181&lt;&gt;"Evaluación")
),"OK","KO")</f>
        <v>OK</v>
      </c>
      <c r="W181" s="3" t="str">
        <f>IF(AND(LEFT(C181,8)="Banco de",K181=0),"OK",
IF(AND(LEFT(C181,8)&lt;&gt;"Banco de",K181&gt;0),"OK","KO"))</f>
        <v>OK</v>
      </c>
      <c r="X181" s="3" t="str">
        <f>IF(J181&lt;&gt;"","OK","KO")</f>
        <v>OK</v>
      </c>
      <c r="Y181" s="3" t="str">
        <f>IF(P181="Si","KO","OK")</f>
        <v>OK</v>
      </c>
      <c r="Z181" s="3" t="str">
        <f>CONCATENATE(
IF(R181&lt;&gt;"OK",CONCATENATE($R$1," / "),""),
IF(S181&lt;&gt;"OK",CONCATENATE($S$1," / "),""),
IF(T181&lt;&gt;"OK",CONCATENATE($T$1," / "),""),
IF(U181&lt;&gt;"OK",CONCATENATE($U$1," / "),""),
IF(V181&lt;&gt;"OK",CONCATENATE($V$1," / "),""),
IF(W181&lt;&gt;"OK",CONCATENATE($W$1," / "),""),
IF(X181&lt;&gt;"OK",CONCATENATE($X$1," / "),""),
IF(Y181&lt;&gt;"OK",$Y$1,"")
)</f>
        <v/>
      </c>
    </row>
    <row r="182" spans="1:26" x14ac:dyDescent="0.45">
      <c r="A182" s="3" t="s">
        <v>1114</v>
      </c>
      <c r="B182" s="3" t="s">
        <v>1115</v>
      </c>
      <c r="C182" s="3" t="s">
        <v>70</v>
      </c>
      <c r="E182" s="3" t="s">
        <v>20</v>
      </c>
      <c r="H182" s="3" t="s">
        <v>21</v>
      </c>
      <c r="I182" s="3">
        <v>708913</v>
      </c>
      <c r="J182" s="3" t="s">
        <v>1194</v>
      </c>
      <c r="K182" s="3">
        <v>20</v>
      </c>
      <c r="L182" s="3" t="s">
        <v>70</v>
      </c>
      <c r="M182" s="3" t="s">
        <v>35</v>
      </c>
      <c r="N182" s="3" t="s">
        <v>62</v>
      </c>
      <c r="O182" s="3" t="s">
        <v>85</v>
      </c>
      <c r="P182" s="3" t="s">
        <v>21</v>
      </c>
      <c r="Q182" s="3" t="s">
        <v>1195</v>
      </c>
      <c r="R182" s="3" t="str">
        <f>IF(_xlfn.XOR(
AND(N182="M102ab",L182="Proyecto"),
AND(N182="M101a",L182="Preguntas con respuesta libre"),
AND(LEFT(N182,1)="M",N182&lt;&gt;"M102AB",N182&lt;&gt;"M101a",N182&lt;&gt;"M101ap",L182="Ejercitación"),
AND(LEFT(C182,15)="Mapa conceptual",L182="Exposición"),
AND(LEFT(N182,1)&lt;&gt;"M",LEFT(C182,15)&lt;&gt;"Mapa conceptual",L182="Exposición"),
AND(LEFT(C182,8)="Banco de",L182="Generador de actividades"),
AND(C182=L182)
),"OK","KO")</f>
        <v>OK</v>
      </c>
      <c r="S182" s="3" t="str">
        <f>IF(_xlfn.XOR(
AND(LEFT(N182,1)="M",M182="Actividad"),
AND(LEFT(N182,1)="F",M182="Interactivo"),
AND(N182="diaporama",M182="Secuencia de imágenes"),
OR(N182="video",M182="Animación",M182="Video"),
AND(C182=M182)
),"OK","KO")</f>
        <v>OK</v>
      </c>
      <c r="T182" s="3" t="str">
        <f>IF(
AND(L182="Evaluación",C182&lt;&gt;L182),"KO",
IF(AND(L182="Mapa conceptual",C182&lt;&gt;L182),"KO",
IF(AND(N182="M101ap",C182&lt;&gt;"Banco de actividades"),"KO",
"OK")))</f>
        <v>OK</v>
      </c>
      <c r="U182" s="3" t="str">
        <f>IF(
AND(LEFT(N182,1)="M",LEFT(M182,4)&lt;&gt;"Mapa",S182="OK",O182=""),
"KO","OK")</f>
        <v>OK</v>
      </c>
      <c r="V182" s="3" t="str">
        <f>IF(OR(
AND(L182="Evaluación",R182="OK",OR(N182="M4a",N182="M5a")),
AND(LEFT(C182,8)="Banco de",N182="M101ap"),
OR(LEFT(C182,8)&lt;&gt;"Banco de",L182&lt;&gt;"Evaluación")
),"OK","KO")</f>
        <v>OK</v>
      </c>
      <c r="W182" s="3" t="str">
        <f>IF(AND(LEFT(C182,8)="Banco de",K182=0),"OK",
IF(AND(LEFT(C182,8)&lt;&gt;"Banco de",K182&gt;0),"OK","KO"))</f>
        <v>OK</v>
      </c>
      <c r="X182" s="3" t="str">
        <f>IF(J182&lt;&gt;"","OK","KO")</f>
        <v>OK</v>
      </c>
      <c r="Y182" s="3" t="str">
        <f>IF(P182="Si","KO","OK")</f>
        <v>OK</v>
      </c>
      <c r="Z182" s="3" t="str">
        <f>CONCATENATE(
IF(R182&lt;&gt;"OK",CONCATENATE($R$1," / "),""),
IF(S182&lt;&gt;"OK",CONCATENATE($S$1," / "),""),
IF(T182&lt;&gt;"OK",CONCATENATE($T$1," / "),""),
IF(U182&lt;&gt;"OK",CONCATENATE($U$1," / "),""),
IF(V182&lt;&gt;"OK",CONCATENATE($V$1," / "),""),
IF(W182&lt;&gt;"OK",CONCATENATE($W$1," / "),""),
IF(X182&lt;&gt;"OK",CONCATENATE($X$1," / "),""),
IF(Y182&lt;&gt;"OK",$Y$1,"")
)</f>
        <v/>
      </c>
    </row>
    <row r="183" spans="1:26" x14ac:dyDescent="0.45">
      <c r="A183" s="3" t="s">
        <v>1114</v>
      </c>
      <c r="B183" s="3" t="s">
        <v>1115</v>
      </c>
      <c r="C183" s="3" t="s">
        <v>2402</v>
      </c>
      <c r="E183" s="3" t="s">
        <v>20</v>
      </c>
      <c r="H183" s="3" t="s">
        <v>21</v>
      </c>
      <c r="I183" s="3">
        <v>1086944</v>
      </c>
      <c r="J183" s="3" t="s">
        <v>1182</v>
      </c>
      <c r="K183" s="3">
        <v>60</v>
      </c>
      <c r="L183" s="3" t="s">
        <v>57</v>
      </c>
      <c r="M183" s="3" t="s">
        <v>35</v>
      </c>
      <c r="N183" s="3" t="s">
        <v>58</v>
      </c>
      <c r="O183" s="3" t="s">
        <v>85</v>
      </c>
      <c r="P183" s="3" t="s">
        <v>21</v>
      </c>
      <c r="Q183" s="3" t="s">
        <v>2403</v>
      </c>
      <c r="R183" s="3" t="str">
        <f>IF(_xlfn.XOR(
AND(N183="M102ab",L183="Proyecto"),
AND(N183="M101a",L183="Preguntas con respuesta libre"),
AND(LEFT(N183,1)="M",N183&lt;&gt;"M102AB",N183&lt;&gt;"M101a",N183&lt;&gt;"M101ap",L183="Ejercitación"),
AND(LEFT(C183,15)="Mapa conceptual",L183="Exposición"),
AND(LEFT(N183,1)&lt;&gt;"M",LEFT(C183,15)&lt;&gt;"Mapa conceptual",L183="Exposición"),
AND(LEFT(C183,8)="Banco de",L183="Generador de actividades"),
AND(C183=L183)
),"OK","KO")</f>
        <v>OK</v>
      </c>
      <c r="S183" s="3" t="str">
        <f>IF(_xlfn.XOR(
AND(LEFT(N183,1)="M",M183="Actividad"),
AND(LEFT(N183,1)="F",M183="Interactivo"),
AND(N183="diaporama",M183="Secuencia de imágenes"),
OR(N183="video",M183="Animación",M183="Video"),
AND(C183=M183)
),"OK","KO")</f>
        <v>OK</v>
      </c>
      <c r="T183" s="3" t="str">
        <f>IF(
AND(L183="Evaluación",C183&lt;&gt;L183),"KO",
IF(AND(L183="Mapa conceptual",C183&lt;&gt;L183),"KO",
IF(AND(N183="M101ap",C183&lt;&gt;"Banco de actividades"),"KO",
"OK")))</f>
        <v>OK</v>
      </c>
      <c r="U183" s="3" t="str">
        <f>IF(
AND(LEFT(N183,1)="M",LEFT(M183,4)&lt;&gt;"Mapa",S183="OK",O183=""),
"KO","OK")</f>
        <v>OK</v>
      </c>
      <c r="V183" s="3" t="str">
        <f>IF(OR(
AND(L183="Evaluación",R183="OK",OR(N183="M4a",N183="M5a")),
AND(LEFT(C183,8)="Banco de",N183="M101ap"),
OR(LEFT(C183,8)&lt;&gt;"Banco de",L183&lt;&gt;"Evaluación")
),"OK","KO")</f>
        <v>OK</v>
      </c>
      <c r="W183" s="3" t="str">
        <f>IF(AND(LEFT(C183,8)="Banco de",K183=0),"OK",
IF(AND(LEFT(C183,8)&lt;&gt;"Banco de",K183&gt;0),"OK","KO"))</f>
        <v>OK</v>
      </c>
      <c r="X183" s="3" t="str">
        <f>IF(J183&lt;&gt;"","OK","KO")</f>
        <v>OK</v>
      </c>
      <c r="Y183" s="3" t="str">
        <f>IF(P183="Si","KO","OK")</f>
        <v>OK</v>
      </c>
      <c r="Z183" s="3" t="str">
        <f>CONCATENATE(
IF(R183&lt;&gt;"OK",CONCATENATE($R$1," / "),""),
IF(S183&lt;&gt;"OK",CONCATENATE($S$1," / "),""),
IF(T183&lt;&gt;"OK",CONCATENATE($T$1," / "),""),
IF(U183&lt;&gt;"OK",CONCATENATE($U$1," / "),""),
IF(V183&lt;&gt;"OK",CONCATENATE($V$1," / "),""),
IF(W183&lt;&gt;"OK",CONCATENATE($W$1," / "),""),
IF(X183&lt;&gt;"OK",CONCATENATE($X$1," / "),""),
IF(Y183&lt;&gt;"OK",$Y$1,"")
)</f>
        <v/>
      </c>
    </row>
    <row r="184" spans="1:26" x14ac:dyDescent="0.45">
      <c r="A184" s="3" t="s">
        <v>1114</v>
      </c>
      <c r="B184" s="3" t="s">
        <v>1115</v>
      </c>
      <c r="C184" s="3" t="s">
        <v>3444</v>
      </c>
      <c r="E184" s="3" t="s">
        <v>20</v>
      </c>
      <c r="H184" s="3" t="s">
        <v>21</v>
      </c>
      <c r="I184" s="3">
        <v>7191297</v>
      </c>
      <c r="J184" s="3" t="s">
        <v>3445</v>
      </c>
      <c r="K184" s="3">
        <v>30</v>
      </c>
      <c r="L184" s="3" t="s">
        <v>23</v>
      </c>
      <c r="M184" s="3" t="s">
        <v>29</v>
      </c>
      <c r="N184" s="3" t="s">
        <v>842</v>
      </c>
      <c r="P184" s="3" t="s">
        <v>21</v>
      </c>
      <c r="Q184" s="3" t="s">
        <v>3446</v>
      </c>
      <c r="R184" s="3" t="str">
        <f>IF(_xlfn.XOR(
AND(N184="M102ab",L184="Proyecto"),
AND(N184="M101a",L184="Preguntas con respuesta libre"),
AND(LEFT(N184,1)="M",N184&lt;&gt;"M102AB",N184&lt;&gt;"M101a",N184&lt;&gt;"M101ap",L184="Ejercitación"),
AND(LEFT(C184,15)="Mapa conceptual",L184="Exposición"),
AND(LEFT(N184,1)&lt;&gt;"M",LEFT(C184,15)&lt;&gt;"Mapa conceptual",L184="Exposición"),
AND(LEFT(C184,8)="Banco de",L184="Generador de actividades"),
AND(C184=L184)
),"OK","KO")</f>
        <v>OK</v>
      </c>
      <c r="S184" s="3" t="str">
        <f>IF(_xlfn.XOR(
AND(LEFT(N184,1)="M",M184="Actividad"),
AND(LEFT(N184,1)="F",M184="Interactivo"),
AND(N184="diaporama",M184="Secuencia de imágenes"),
OR(N184="video",M184="Animación",M184="Video"),
AND(C184=M184)
),"OK","KO")</f>
        <v>OK</v>
      </c>
      <c r="T184" s="3" t="str">
        <f>IF(
AND(L184="Evaluación",C184&lt;&gt;L184),"KO",
IF(AND(L184="Mapa conceptual",C184&lt;&gt;L184),"KO",
IF(AND(N184="M101ap",C184&lt;&gt;"Banco de actividades"),"KO",
"OK")))</f>
        <v>OK</v>
      </c>
      <c r="U184" s="3" t="str">
        <f>IF(
AND(LEFT(N184,1)="M",LEFT(M184,4)&lt;&gt;"Mapa",S184="OK",O184=""),
"KO","OK")</f>
        <v>OK</v>
      </c>
      <c r="V184" s="3" t="str">
        <f>IF(OR(
AND(L184="Evaluación",R184="OK",OR(N184="M4a",N184="M5a")),
AND(LEFT(C184,8)="Banco de",N184="M101ap"),
OR(LEFT(C184,8)&lt;&gt;"Banco de",L184&lt;&gt;"Evaluación")
),"OK","KO")</f>
        <v>OK</v>
      </c>
      <c r="W184" s="3" t="str">
        <f>IF(AND(LEFT(C184,8)="Banco de",K184=0),"OK",
IF(AND(LEFT(C184,8)&lt;&gt;"Banco de",K184&gt;0),"OK","KO"))</f>
        <v>OK</v>
      </c>
      <c r="X184" s="3" t="str">
        <f>IF(J184&lt;&gt;"","OK","KO")</f>
        <v>OK</v>
      </c>
      <c r="Y184" s="3" t="str">
        <f>IF(P184="Si","KO","OK")</f>
        <v>OK</v>
      </c>
      <c r="Z184" s="3" t="str">
        <f>CONCATENATE(
IF(R184&lt;&gt;"OK",CONCATENATE($R$1," / "),""),
IF(S184&lt;&gt;"OK",CONCATENATE($S$1," / "),""),
IF(T184&lt;&gt;"OK",CONCATENATE($T$1," / "),""),
IF(U184&lt;&gt;"OK",CONCATENATE($U$1," / "),""),
IF(V184&lt;&gt;"OK",CONCATENATE($V$1," / "),""),
IF(W184&lt;&gt;"OK",CONCATENATE($W$1," / "),""),
IF(X184&lt;&gt;"OK",CONCATENATE($X$1," / "),""),
IF(Y184&lt;&gt;"OK",$Y$1,"")
)</f>
        <v/>
      </c>
    </row>
    <row r="185" spans="1:26" x14ac:dyDescent="0.45">
      <c r="A185" s="3" t="s">
        <v>278</v>
      </c>
      <c r="B185" s="3" t="s">
        <v>279</v>
      </c>
      <c r="C185" s="3" t="s">
        <v>280</v>
      </c>
      <c r="E185" s="3" t="s">
        <v>20</v>
      </c>
      <c r="H185" s="3" t="s">
        <v>21</v>
      </c>
      <c r="I185" s="3">
        <v>1434918</v>
      </c>
      <c r="J185" s="3" t="s">
        <v>281</v>
      </c>
      <c r="K185" s="3">
        <v>20</v>
      </c>
      <c r="L185" s="3" t="s">
        <v>23</v>
      </c>
      <c r="M185" s="3" t="s">
        <v>29</v>
      </c>
      <c r="N185" s="3" t="s">
        <v>53</v>
      </c>
      <c r="P185" s="3" t="s">
        <v>21</v>
      </c>
      <c r="Q185" s="3" t="s">
        <v>282</v>
      </c>
      <c r="R185" s="3" t="str">
        <f>IF(_xlfn.XOR(
AND(N185="M102ab",L185="Proyecto"),
AND(N185="M101a",L185="Preguntas con respuesta libre"),
AND(LEFT(N185,1)="M",N185&lt;&gt;"M102AB",N185&lt;&gt;"M101a",N185&lt;&gt;"M101ap",L185="Ejercitación"),
AND(LEFT(C185,15)="Mapa conceptual",L185="Exposición"),
AND(LEFT(N185,1)&lt;&gt;"M",LEFT(C185,15)&lt;&gt;"Mapa conceptual",L185="Exposición"),
AND(LEFT(C185,8)="Banco de",L185="Generador de actividades"),
AND(C185=L185)
),"OK","KO")</f>
        <v>OK</v>
      </c>
      <c r="S185" s="3" t="str">
        <f>IF(_xlfn.XOR(
AND(LEFT(N185,1)="M",M185="Actividad"),
AND(LEFT(N185,1)="F",M185="Interactivo"),
AND(N185="diaporama",M185="Secuencia de imágenes"),
OR(N185="video",M185="Animación",M185="Video"),
AND(C185=M185)
),"OK","KO")</f>
        <v>OK</v>
      </c>
      <c r="T185" s="3" t="str">
        <f>IF(
AND(L185="Evaluación",C185&lt;&gt;L185),"KO",
IF(AND(L185="Mapa conceptual",C185&lt;&gt;L185),"KO",
IF(AND(N185="M101ap",C185&lt;&gt;"Banco de actividades"),"KO",
"OK")))</f>
        <v>OK</v>
      </c>
      <c r="U185" s="3" t="str">
        <f>IF(
AND(LEFT(N185,1)="M",LEFT(M185,4)&lt;&gt;"Mapa",S185="OK",O185=""),
"KO","OK")</f>
        <v>OK</v>
      </c>
      <c r="V185" s="3" t="str">
        <f>IF(OR(
AND(L185="Evaluación",R185="OK",OR(N185="M4a",N185="M5a")),
AND(LEFT(C185,8)="Banco de",N185="M101ap"),
OR(LEFT(C185,8)&lt;&gt;"Banco de",L185&lt;&gt;"Evaluación")
),"OK","KO")</f>
        <v>OK</v>
      </c>
      <c r="W185" s="3" t="str">
        <f>IF(AND(LEFT(C185,8)="Banco de",K185=0),"OK",
IF(AND(LEFT(C185,8)&lt;&gt;"Banco de",K185&gt;0),"OK","KO"))</f>
        <v>OK</v>
      </c>
      <c r="X185" s="3" t="str">
        <f>IF(J185&lt;&gt;"","OK","KO")</f>
        <v>OK</v>
      </c>
      <c r="Y185" s="3" t="str">
        <f>IF(P185="Si","KO","OK")</f>
        <v>OK</v>
      </c>
      <c r="Z185" s="3" t="str">
        <f>CONCATENATE(
IF(R185&lt;&gt;"OK",CONCATENATE($R$1," / "),""),
IF(S185&lt;&gt;"OK",CONCATENATE($S$1," / "),""),
IF(T185&lt;&gt;"OK",CONCATENATE($T$1," / "),""),
IF(U185&lt;&gt;"OK",CONCATENATE($U$1," / "),""),
IF(V185&lt;&gt;"OK",CONCATENATE($V$1," / "),""),
IF(W185&lt;&gt;"OK",CONCATENATE($W$1," / "),""),
IF(X185&lt;&gt;"OK",CONCATENATE($X$1," / "),""),
IF(Y185&lt;&gt;"OK",$Y$1,"")
)</f>
        <v/>
      </c>
    </row>
    <row r="186" spans="1:26" x14ac:dyDescent="0.45">
      <c r="A186" s="3" t="s">
        <v>278</v>
      </c>
      <c r="B186" s="3" t="s">
        <v>279</v>
      </c>
      <c r="C186" s="3" t="s">
        <v>283</v>
      </c>
      <c r="E186" s="3" t="s">
        <v>20</v>
      </c>
      <c r="H186" s="3" t="s">
        <v>21</v>
      </c>
      <c r="I186" s="3">
        <v>1962844</v>
      </c>
      <c r="J186" s="3" t="s">
        <v>284</v>
      </c>
      <c r="K186" s="3">
        <v>15</v>
      </c>
      <c r="L186" s="3" t="s">
        <v>34</v>
      </c>
      <c r="M186" s="3" t="s">
        <v>35</v>
      </c>
      <c r="N186" s="3" t="s">
        <v>81</v>
      </c>
      <c r="O186" s="3" t="s">
        <v>37</v>
      </c>
      <c r="P186" s="3" t="s">
        <v>21</v>
      </c>
      <c r="Q186" s="3" t="s">
        <v>285</v>
      </c>
      <c r="R186" s="3" t="str">
        <f>IF(_xlfn.XOR(
AND(N186="M102ab",L186="Proyecto"),
AND(N186="M101a",L186="Preguntas con respuesta libre"),
AND(LEFT(N186,1)="M",N186&lt;&gt;"M102AB",N186&lt;&gt;"M101a",N186&lt;&gt;"M101ap",L186="Ejercitación"),
AND(LEFT(C186,15)="Mapa conceptual",L186="Exposición"),
AND(LEFT(N186,1)&lt;&gt;"M",LEFT(C186,15)&lt;&gt;"Mapa conceptual",L186="Exposición"),
AND(LEFT(C186,8)="Banco de",L186="Generador de actividades"),
AND(C186=L186)
),"OK","KO")</f>
        <v>KO</v>
      </c>
      <c r="S186" s="3" t="str">
        <f>IF(_xlfn.XOR(
AND(LEFT(N186,1)="M",M186="Actividad"),
AND(LEFT(N186,1)="F",M186="Interactivo"),
AND(N186="diaporama",M186="Secuencia de imágenes"),
OR(N186="video",M186="Animación",M186="Video"),
AND(C186=M186)
),"OK","KO")</f>
        <v>OK</v>
      </c>
      <c r="T186" s="3" t="str">
        <f>IF(
AND(L186="Evaluación",C186&lt;&gt;L186),"KO",
IF(AND(L186="Mapa conceptual",C186&lt;&gt;L186),"KO",
IF(AND(N186="M101ap",C186&lt;&gt;"Banco de actividades"),"KO",
"OK")))</f>
        <v>OK</v>
      </c>
      <c r="U186" s="3" t="str">
        <f>IF(
AND(LEFT(N186,1)="M",LEFT(M186,4)&lt;&gt;"Mapa",S186="OK",O186=""),
"KO","OK")</f>
        <v>OK</v>
      </c>
      <c r="V186" s="3" t="str">
        <f>IF(OR(
AND(L186="Evaluación",R186="OK",OR(N186="M4a",N186="M5a")),
AND(LEFT(C186,8)="Banco de",N186="M101ap"),
OR(LEFT(C186,8)&lt;&gt;"Banco de",L186&lt;&gt;"Evaluación")
),"OK","KO")</f>
        <v>OK</v>
      </c>
      <c r="W186" s="3" t="str">
        <f>IF(AND(LEFT(C186,8)="Banco de",K186=0),"OK",
IF(AND(LEFT(C186,8)&lt;&gt;"Banco de",K186&gt;0),"OK","KO"))</f>
        <v>OK</v>
      </c>
      <c r="X186" s="3" t="str">
        <f>IF(J186&lt;&gt;"","OK","KO")</f>
        <v>OK</v>
      </c>
      <c r="Y186" s="3" t="str">
        <f>IF(P186="Si","KO","OK")</f>
        <v>OK</v>
      </c>
      <c r="Z186" s="3" t="str">
        <f>CONCATENATE(
IF(R186&lt;&gt;"OK",CONCATENATE($R$1," / "),""),
IF(S186&lt;&gt;"OK",CONCATENATE($S$1," / "),""),
IF(T186&lt;&gt;"OK",CONCATENATE($T$1," / "),""),
IF(U186&lt;&gt;"OK",CONCATENATE($U$1," / "),""),
IF(V186&lt;&gt;"OK",CONCATENATE($V$1," / "),""),
IF(W186&lt;&gt;"OK",CONCATENATE($W$1," / "),""),
IF(X186&lt;&gt;"OK",CONCATENATE($X$1," / "),""),
IF(Y186&lt;&gt;"OK",$Y$1,"")
)</f>
        <v xml:space="preserve">Acción didáctica / </v>
      </c>
    </row>
    <row r="187" spans="1:26" x14ac:dyDescent="0.45">
      <c r="A187" s="3" t="s">
        <v>278</v>
      </c>
      <c r="B187" s="3" t="s">
        <v>279</v>
      </c>
      <c r="C187" s="3" t="s">
        <v>286</v>
      </c>
      <c r="E187" s="3" t="s">
        <v>20</v>
      </c>
      <c r="H187" s="3" t="s">
        <v>21</v>
      </c>
      <c r="I187" s="3">
        <v>1577493</v>
      </c>
      <c r="J187" s="3" t="s">
        <v>287</v>
      </c>
      <c r="K187" s="3">
        <v>30</v>
      </c>
      <c r="L187" s="3" t="s">
        <v>23</v>
      </c>
      <c r="M187" s="3" t="s">
        <v>24</v>
      </c>
      <c r="N187" s="3" t="s">
        <v>25</v>
      </c>
      <c r="P187" s="3" t="s">
        <v>21</v>
      </c>
      <c r="Q187" s="3" t="s">
        <v>288</v>
      </c>
      <c r="R187" s="3" t="str">
        <f>IF(_xlfn.XOR(
AND(N187="M102ab",L187="Proyecto"),
AND(N187="M101a",L187="Preguntas con respuesta libre"),
AND(LEFT(N187,1)="M",N187&lt;&gt;"M102AB",N187&lt;&gt;"M101a",N187&lt;&gt;"M101ap",L187="Ejercitación"),
AND(LEFT(C187,15)="Mapa conceptual",L187="Exposición"),
AND(LEFT(N187,1)&lt;&gt;"M",LEFT(C187,15)&lt;&gt;"Mapa conceptual",L187="Exposición"),
AND(LEFT(C187,8)="Banco de",L187="Generador de actividades"),
AND(C187=L187)
),"OK","KO")</f>
        <v>OK</v>
      </c>
      <c r="S187" s="3" t="str">
        <f>IF(_xlfn.XOR(
AND(LEFT(N187,1)="M",M187="Actividad"),
AND(LEFT(N187,1)="F",M187="Interactivo"),
AND(N187="diaporama",M187="Secuencia de imágenes"),
OR(N187="video",M187="Animación",M187="Video"),
AND(C187=M187)
),"OK","KO")</f>
        <v>OK</v>
      </c>
      <c r="T187" s="3" t="str">
        <f>IF(
AND(L187="Evaluación",C187&lt;&gt;L187),"KO",
IF(AND(L187="Mapa conceptual",C187&lt;&gt;L187),"KO",
IF(AND(N187="M101ap",C187&lt;&gt;"Banco de actividades"),"KO",
"OK")))</f>
        <v>OK</v>
      </c>
      <c r="U187" s="3" t="str">
        <f>IF(
AND(LEFT(N187,1)="M",LEFT(M187,4)&lt;&gt;"Mapa",S187="OK",O187=""),
"KO","OK")</f>
        <v>OK</v>
      </c>
      <c r="V187" s="3" t="str">
        <f>IF(OR(
AND(L187="Evaluación",R187="OK",OR(N187="M4a",N187="M5a")),
AND(LEFT(C187,8)="Banco de",N187="M101ap"),
OR(LEFT(C187,8)&lt;&gt;"Banco de",L187&lt;&gt;"Evaluación")
),"OK","KO")</f>
        <v>OK</v>
      </c>
      <c r="W187" s="3" t="str">
        <f>IF(AND(LEFT(C187,8)="Banco de",K187=0),"OK",
IF(AND(LEFT(C187,8)&lt;&gt;"Banco de",K187&gt;0),"OK","KO"))</f>
        <v>OK</v>
      </c>
      <c r="X187" s="3" t="str">
        <f>IF(J187&lt;&gt;"","OK","KO")</f>
        <v>OK</v>
      </c>
      <c r="Y187" s="3" t="str">
        <f>IF(P187="Si","KO","OK")</f>
        <v>OK</v>
      </c>
      <c r="Z187" s="3" t="str">
        <f>CONCATENATE(
IF(R187&lt;&gt;"OK",CONCATENATE($R$1," / "),""),
IF(S187&lt;&gt;"OK",CONCATENATE($S$1," / "),""),
IF(T187&lt;&gt;"OK",CONCATENATE($T$1," / "),""),
IF(U187&lt;&gt;"OK",CONCATENATE($U$1," / "),""),
IF(V187&lt;&gt;"OK",CONCATENATE($V$1," / "),""),
IF(W187&lt;&gt;"OK",CONCATENATE($W$1," / "),""),
IF(X187&lt;&gt;"OK",CONCATENATE($X$1," / "),""),
IF(Y187&lt;&gt;"OK",$Y$1,"")
)</f>
        <v/>
      </c>
    </row>
    <row r="188" spans="1:26" x14ac:dyDescent="0.45">
      <c r="A188" s="3" t="s">
        <v>278</v>
      </c>
      <c r="B188" s="3" t="s">
        <v>279</v>
      </c>
      <c r="C188" s="3" t="s">
        <v>289</v>
      </c>
      <c r="E188" s="3" t="s">
        <v>20</v>
      </c>
      <c r="H188" s="3" t="s">
        <v>21</v>
      </c>
      <c r="I188" s="3">
        <v>1174966</v>
      </c>
      <c r="J188" s="3" t="s">
        <v>290</v>
      </c>
      <c r="K188" s="3">
        <v>10</v>
      </c>
      <c r="L188" s="3" t="s">
        <v>34</v>
      </c>
      <c r="M188" s="3" t="s">
        <v>35</v>
      </c>
      <c r="N188" s="3" t="s">
        <v>62</v>
      </c>
      <c r="O188" s="3" t="s">
        <v>37</v>
      </c>
      <c r="P188" s="3" t="s">
        <v>21</v>
      </c>
      <c r="Q188" s="3" t="s">
        <v>291</v>
      </c>
      <c r="R188" s="3" t="str">
        <f>IF(_xlfn.XOR(
AND(N188="M102ab",L188="Proyecto"),
AND(N188="M101a",L188="Preguntas con respuesta libre"),
AND(LEFT(N188,1)="M",N188&lt;&gt;"M102AB",N188&lt;&gt;"M101a",N188&lt;&gt;"M101ap",L188="Ejercitación"),
AND(LEFT(C188,15)="Mapa conceptual",L188="Exposición"),
AND(LEFT(N188,1)&lt;&gt;"M",LEFT(C188,15)&lt;&gt;"Mapa conceptual",L188="Exposición"),
AND(LEFT(C188,8)="Banco de",L188="Generador de actividades"),
AND(C188=L188)
),"OK","KO")</f>
        <v>OK</v>
      </c>
      <c r="S188" s="3" t="str">
        <f>IF(_xlfn.XOR(
AND(LEFT(N188,1)="M",M188="Actividad"),
AND(LEFT(N188,1)="F",M188="Interactivo"),
AND(N188="diaporama",M188="Secuencia de imágenes"),
OR(N188="video",M188="Animación",M188="Video"),
AND(C188=M188)
),"OK","KO")</f>
        <v>OK</v>
      </c>
      <c r="T188" s="3" t="str">
        <f>IF(
AND(L188="Evaluación",C188&lt;&gt;L188),"KO",
IF(AND(L188="Mapa conceptual",C188&lt;&gt;L188),"KO",
IF(AND(N188="M101ap",C188&lt;&gt;"Banco de actividades"),"KO",
"OK")))</f>
        <v>OK</v>
      </c>
      <c r="U188" s="3" t="str">
        <f>IF(
AND(LEFT(N188,1)="M",LEFT(M188,4)&lt;&gt;"Mapa",S188="OK",O188=""),
"KO","OK")</f>
        <v>OK</v>
      </c>
      <c r="V188" s="3" t="str">
        <f>IF(OR(
AND(L188="Evaluación",R188="OK",OR(N188="M4a",N188="M5a")),
AND(LEFT(C188,8)="Banco de",N188="M101ap"),
OR(LEFT(C188,8)&lt;&gt;"Banco de",L188&lt;&gt;"Evaluación")
),"OK","KO")</f>
        <v>OK</v>
      </c>
      <c r="W188" s="3" t="str">
        <f>IF(AND(LEFT(C188,8)="Banco de",K188=0),"OK",
IF(AND(LEFT(C188,8)&lt;&gt;"Banco de",K188&gt;0),"OK","KO"))</f>
        <v>OK</v>
      </c>
      <c r="X188" s="3" t="str">
        <f>IF(J188&lt;&gt;"","OK","KO")</f>
        <v>OK</v>
      </c>
      <c r="Y188" s="3" t="str">
        <f>IF(P188="Si","KO","OK")</f>
        <v>OK</v>
      </c>
      <c r="Z188" s="3" t="str">
        <f>CONCATENATE(
IF(R188&lt;&gt;"OK",CONCATENATE($R$1," / "),""),
IF(S188&lt;&gt;"OK",CONCATENATE($S$1," / "),""),
IF(T188&lt;&gt;"OK",CONCATENATE($T$1," / "),""),
IF(U188&lt;&gt;"OK",CONCATENATE($U$1," / "),""),
IF(V188&lt;&gt;"OK",CONCATENATE($V$1," / "),""),
IF(W188&lt;&gt;"OK",CONCATENATE($W$1," / "),""),
IF(X188&lt;&gt;"OK",CONCATENATE($X$1," / "),""),
IF(Y188&lt;&gt;"OK",$Y$1,"")
)</f>
        <v/>
      </c>
    </row>
    <row r="189" spans="1:26" x14ac:dyDescent="0.45">
      <c r="A189" s="3" t="s">
        <v>278</v>
      </c>
      <c r="B189" s="3" t="s">
        <v>279</v>
      </c>
      <c r="C189" s="3" t="s">
        <v>292</v>
      </c>
      <c r="E189" s="3" t="s">
        <v>20</v>
      </c>
      <c r="H189" s="3" t="s">
        <v>21</v>
      </c>
      <c r="I189" s="3">
        <v>2110185</v>
      </c>
      <c r="J189" s="3" t="s">
        <v>293</v>
      </c>
      <c r="K189" s="3">
        <v>20</v>
      </c>
      <c r="L189" s="3" t="s">
        <v>34</v>
      </c>
      <c r="M189" s="3" t="s">
        <v>35</v>
      </c>
      <c r="N189" s="3" t="s">
        <v>81</v>
      </c>
      <c r="O189" s="3" t="s">
        <v>37</v>
      </c>
      <c r="P189" s="3" t="s">
        <v>21</v>
      </c>
      <c r="Q189" s="3" t="s">
        <v>294</v>
      </c>
      <c r="R189" s="3" t="str">
        <f>IF(_xlfn.XOR(
AND(N189="M102ab",L189="Proyecto"),
AND(N189="M101a",L189="Preguntas con respuesta libre"),
AND(LEFT(N189,1)="M",N189&lt;&gt;"M102AB",N189&lt;&gt;"M101a",N189&lt;&gt;"M101ap",L189="Ejercitación"),
AND(LEFT(C189,15)="Mapa conceptual",L189="Exposición"),
AND(LEFT(N189,1)&lt;&gt;"M",LEFT(C189,15)&lt;&gt;"Mapa conceptual",L189="Exposición"),
AND(LEFT(C189,8)="Banco de",L189="Generador de actividades"),
AND(C189=L189)
),"OK","KO")</f>
        <v>KO</v>
      </c>
      <c r="S189" s="3" t="str">
        <f>IF(_xlfn.XOR(
AND(LEFT(N189,1)="M",M189="Actividad"),
AND(LEFT(N189,1)="F",M189="Interactivo"),
AND(N189="diaporama",M189="Secuencia de imágenes"),
OR(N189="video",M189="Animación",M189="Video"),
AND(C189=M189)
),"OK","KO")</f>
        <v>OK</v>
      </c>
      <c r="T189" s="3" t="str">
        <f>IF(
AND(L189="Evaluación",C189&lt;&gt;L189),"KO",
IF(AND(L189="Mapa conceptual",C189&lt;&gt;L189),"KO",
IF(AND(N189="M101ap",C189&lt;&gt;"Banco de actividades"),"KO",
"OK")))</f>
        <v>OK</v>
      </c>
      <c r="U189" s="3" t="str">
        <f>IF(
AND(LEFT(N189,1)="M",LEFT(M189,4)&lt;&gt;"Mapa",S189="OK",O189=""),
"KO","OK")</f>
        <v>OK</v>
      </c>
      <c r="V189" s="3" t="str">
        <f>IF(OR(
AND(L189="Evaluación",R189="OK",OR(N189="M4a",N189="M5a")),
AND(LEFT(C189,8)="Banco de",N189="M101ap"),
OR(LEFT(C189,8)&lt;&gt;"Banco de",L189&lt;&gt;"Evaluación")
),"OK","KO")</f>
        <v>OK</v>
      </c>
      <c r="W189" s="3" t="str">
        <f>IF(AND(LEFT(C189,8)="Banco de",K189=0),"OK",
IF(AND(LEFT(C189,8)&lt;&gt;"Banco de",K189&gt;0),"OK","KO"))</f>
        <v>OK</v>
      </c>
      <c r="X189" s="3" t="str">
        <f>IF(J189&lt;&gt;"","OK","KO")</f>
        <v>OK</v>
      </c>
      <c r="Y189" s="3" t="str">
        <f>IF(P189="Si","KO","OK")</f>
        <v>OK</v>
      </c>
      <c r="Z189" s="3" t="str">
        <f>CONCATENATE(
IF(R189&lt;&gt;"OK",CONCATENATE($R$1," / "),""),
IF(S189&lt;&gt;"OK",CONCATENATE($S$1," / "),""),
IF(T189&lt;&gt;"OK",CONCATENATE($T$1," / "),""),
IF(U189&lt;&gt;"OK",CONCATENATE($U$1," / "),""),
IF(V189&lt;&gt;"OK",CONCATENATE($V$1," / "),""),
IF(W189&lt;&gt;"OK",CONCATENATE($W$1," / "),""),
IF(X189&lt;&gt;"OK",CONCATENATE($X$1," / "),""),
IF(Y189&lt;&gt;"OK",$Y$1,"")
)</f>
        <v xml:space="preserve">Acción didáctica / </v>
      </c>
    </row>
    <row r="190" spans="1:26" x14ac:dyDescent="0.45">
      <c r="A190" s="3" t="s">
        <v>278</v>
      </c>
      <c r="B190" s="3" t="s">
        <v>279</v>
      </c>
      <c r="C190" s="3" t="s">
        <v>295</v>
      </c>
      <c r="E190" s="3" t="s">
        <v>20</v>
      </c>
      <c r="H190" s="3" t="s">
        <v>21</v>
      </c>
      <c r="I190" s="3">
        <v>1178495</v>
      </c>
      <c r="J190" s="3" t="s">
        <v>296</v>
      </c>
      <c r="K190" s="3">
        <v>10</v>
      </c>
      <c r="L190" s="3" t="s">
        <v>34</v>
      </c>
      <c r="M190" s="3" t="s">
        <v>35</v>
      </c>
      <c r="N190" s="3" t="s">
        <v>41</v>
      </c>
      <c r="O190" s="3" t="s">
        <v>37</v>
      </c>
      <c r="P190" s="3" t="s">
        <v>21</v>
      </c>
      <c r="Q190" s="3" t="s">
        <v>297</v>
      </c>
      <c r="R190" s="3" t="str">
        <f>IF(_xlfn.XOR(
AND(N190="M102ab",L190="Proyecto"),
AND(N190="M101a",L190="Preguntas con respuesta libre"),
AND(LEFT(N190,1)="M",N190&lt;&gt;"M102AB",N190&lt;&gt;"M101a",N190&lt;&gt;"M101ap",L190="Ejercitación"),
AND(LEFT(C190,15)="Mapa conceptual",L190="Exposición"),
AND(LEFT(N190,1)&lt;&gt;"M",LEFT(C190,15)&lt;&gt;"Mapa conceptual",L190="Exposición"),
AND(LEFT(C190,8)="Banco de",L190="Generador de actividades"),
AND(C190=L190)
),"OK","KO")</f>
        <v>OK</v>
      </c>
      <c r="S190" s="3" t="str">
        <f>IF(_xlfn.XOR(
AND(LEFT(N190,1)="M",M190="Actividad"),
AND(LEFT(N190,1)="F",M190="Interactivo"),
AND(N190="diaporama",M190="Secuencia de imágenes"),
OR(N190="video",M190="Animación",M190="Video"),
AND(C190=M190)
),"OK","KO")</f>
        <v>OK</v>
      </c>
      <c r="T190" s="3" t="str">
        <f>IF(
AND(L190="Evaluación",C190&lt;&gt;L190),"KO",
IF(AND(L190="Mapa conceptual",C190&lt;&gt;L190),"KO",
IF(AND(N190="M101ap",C190&lt;&gt;"Banco de actividades"),"KO",
"OK")))</f>
        <v>OK</v>
      </c>
      <c r="U190" s="3" t="str">
        <f>IF(
AND(LEFT(N190,1)="M",LEFT(M190,4)&lt;&gt;"Mapa",S190="OK",O190=""),
"KO","OK")</f>
        <v>OK</v>
      </c>
      <c r="V190" s="3" t="str">
        <f>IF(OR(
AND(L190="Evaluación",R190="OK",OR(N190="M4a",N190="M5a")),
AND(LEFT(C190,8)="Banco de",N190="M101ap"),
OR(LEFT(C190,8)&lt;&gt;"Banco de",L190&lt;&gt;"Evaluación")
),"OK","KO")</f>
        <v>OK</v>
      </c>
      <c r="W190" s="3" t="str">
        <f>IF(AND(LEFT(C190,8)="Banco de",K190=0),"OK",
IF(AND(LEFT(C190,8)&lt;&gt;"Banco de",K190&gt;0),"OK","KO"))</f>
        <v>OK</v>
      </c>
      <c r="X190" s="3" t="str">
        <f>IF(J190&lt;&gt;"","OK","KO")</f>
        <v>OK</v>
      </c>
      <c r="Y190" s="3" t="str">
        <f>IF(P190="Si","KO","OK")</f>
        <v>OK</v>
      </c>
      <c r="Z190" s="3" t="str">
        <f>CONCATENATE(
IF(R190&lt;&gt;"OK",CONCATENATE($R$1," / "),""),
IF(S190&lt;&gt;"OK",CONCATENATE($S$1," / "),""),
IF(T190&lt;&gt;"OK",CONCATENATE($T$1," / "),""),
IF(U190&lt;&gt;"OK",CONCATENATE($U$1," / "),""),
IF(V190&lt;&gt;"OK",CONCATENATE($V$1," / "),""),
IF(W190&lt;&gt;"OK",CONCATENATE($W$1," / "),""),
IF(X190&lt;&gt;"OK",CONCATENATE($X$1," / "),""),
IF(Y190&lt;&gt;"OK",$Y$1,"")
)</f>
        <v/>
      </c>
    </row>
    <row r="191" spans="1:26" x14ac:dyDescent="0.45">
      <c r="A191" s="3" t="s">
        <v>278</v>
      </c>
      <c r="B191" s="3" t="s">
        <v>279</v>
      </c>
      <c r="C191" s="3" t="s">
        <v>298</v>
      </c>
      <c r="E191" s="3" t="s">
        <v>20</v>
      </c>
      <c r="H191" s="3" t="s">
        <v>21</v>
      </c>
      <c r="I191" s="3">
        <v>907061</v>
      </c>
      <c r="J191" s="3" t="s">
        <v>299</v>
      </c>
      <c r="K191" s="3">
        <v>20</v>
      </c>
      <c r="L191" s="3" t="s">
        <v>23</v>
      </c>
      <c r="M191" s="3" t="s">
        <v>29</v>
      </c>
      <c r="N191" s="3" t="s">
        <v>53</v>
      </c>
      <c r="P191" s="3" t="s">
        <v>21</v>
      </c>
      <c r="Q191" s="3" t="s">
        <v>300</v>
      </c>
      <c r="R191" s="3" t="str">
        <f>IF(_xlfn.XOR(
AND(N191="M102ab",L191="Proyecto"),
AND(N191="M101a",L191="Preguntas con respuesta libre"),
AND(LEFT(N191,1)="M",N191&lt;&gt;"M102AB",N191&lt;&gt;"M101a",N191&lt;&gt;"M101ap",L191="Ejercitación"),
AND(LEFT(C191,15)="Mapa conceptual",L191="Exposición"),
AND(LEFT(N191,1)&lt;&gt;"M",LEFT(C191,15)&lt;&gt;"Mapa conceptual",L191="Exposición"),
AND(LEFT(C191,8)="Banco de",L191="Generador de actividades"),
AND(C191=L191)
),"OK","KO")</f>
        <v>OK</v>
      </c>
      <c r="S191" s="3" t="str">
        <f>IF(_xlfn.XOR(
AND(LEFT(N191,1)="M",M191="Actividad"),
AND(LEFT(N191,1)="F",M191="Interactivo"),
AND(N191="diaporama",M191="Secuencia de imágenes"),
OR(N191="video",M191="Animación",M191="Video"),
AND(C191=M191)
),"OK","KO")</f>
        <v>OK</v>
      </c>
      <c r="T191" s="3" t="str">
        <f>IF(
AND(L191="Evaluación",C191&lt;&gt;L191),"KO",
IF(AND(L191="Mapa conceptual",C191&lt;&gt;L191),"KO",
IF(AND(N191="M101ap",C191&lt;&gt;"Banco de actividades"),"KO",
"OK")))</f>
        <v>OK</v>
      </c>
      <c r="U191" s="3" t="str">
        <f>IF(
AND(LEFT(N191,1)="M",LEFT(M191,4)&lt;&gt;"Mapa",S191="OK",O191=""),
"KO","OK")</f>
        <v>OK</v>
      </c>
      <c r="V191" s="3" t="str">
        <f>IF(OR(
AND(L191="Evaluación",R191="OK",OR(N191="M4a",N191="M5a")),
AND(LEFT(C191,8)="Banco de",N191="M101ap"),
OR(LEFT(C191,8)&lt;&gt;"Banco de",L191&lt;&gt;"Evaluación")
),"OK","KO")</f>
        <v>OK</v>
      </c>
      <c r="W191" s="3" t="str">
        <f>IF(AND(LEFT(C191,8)="Banco de",K191=0),"OK",
IF(AND(LEFT(C191,8)&lt;&gt;"Banco de",K191&gt;0),"OK","KO"))</f>
        <v>OK</v>
      </c>
      <c r="X191" s="3" t="str">
        <f>IF(J191&lt;&gt;"","OK","KO")</f>
        <v>OK</v>
      </c>
      <c r="Y191" s="3" t="str">
        <f>IF(P191="Si","KO","OK")</f>
        <v>OK</v>
      </c>
      <c r="Z191" s="3" t="str">
        <f>CONCATENATE(
IF(R191&lt;&gt;"OK",CONCATENATE($R$1," / "),""),
IF(S191&lt;&gt;"OK",CONCATENATE($S$1," / "),""),
IF(T191&lt;&gt;"OK",CONCATENATE($T$1," / "),""),
IF(U191&lt;&gt;"OK",CONCATENATE($U$1," / "),""),
IF(V191&lt;&gt;"OK",CONCATENATE($V$1," / "),""),
IF(W191&lt;&gt;"OK",CONCATENATE($W$1," / "),""),
IF(X191&lt;&gt;"OK",CONCATENATE($X$1," / "),""),
IF(Y191&lt;&gt;"OK",$Y$1,"")
)</f>
        <v/>
      </c>
    </row>
    <row r="192" spans="1:26" x14ac:dyDescent="0.45">
      <c r="A192" s="3" t="s">
        <v>278</v>
      </c>
      <c r="B192" s="3" t="s">
        <v>279</v>
      </c>
      <c r="C192" s="3" t="s">
        <v>301</v>
      </c>
      <c r="E192" s="3" t="s">
        <v>20</v>
      </c>
      <c r="H192" s="3" t="s">
        <v>21</v>
      </c>
      <c r="I192" s="3">
        <v>1173730</v>
      </c>
      <c r="J192" s="3" t="s">
        <v>302</v>
      </c>
      <c r="K192" s="3">
        <v>5</v>
      </c>
      <c r="L192" s="3" t="s">
        <v>34</v>
      </c>
      <c r="M192" s="3" t="s">
        <v>35</v>
      </c>
      <c r="N192" s="3" t="s">
        <v>101</v>
      </c>
      <c r="O192" s="3" t="s">
        <v>37</v>
      </c>
      <c r="P192" s="3" t="s">
        <v>21</v>
      </c>
      <c r="Q192" s="3" t="s">
        <v>303</v>
      </c>
      <c r="R192" s="3" t="str">
        <f>IF(_xlfn.XOR(
AND(N192="M102ab",L192="Proyecto"),
AND(N192="M101a",L192="Preguntas con respuesta libre"),
AND(LEFT(N192,1)="M",N192&lt;&gt;"M102AB",N192&lt;&gt;"M101a",N192&lt;&gt;"M101ap",L192="Ejercitación"),
AND(LEFT(C192,15)="Mapa conceptual",L192="Exposición"),
AND(LEFT(N192,1)&lt;&gt;"M",LEFT(C192,15)&lt;&gt;"Mapa conceptual",L192="Exposición"),
AND(LEFT(C192,8)="Banco de",L192="Generador de actividades"),
AND(C192=L192)
),"OK","KO")</f>
        <v>OK</v>
      </c>
      <c r="S192" s="3" t="str">
        <f>IF(_xlfn.XOR(
AND(LEFT(N192,1)="M",M192="Actividad"),
AND(LEFT(N192,1)="F",M192="Interactivo"),
AND(N192="diaporama",M192="Secuencia de imágenes"),
OR(N192="video",M192="Animación",M192="Video"),
AND(C192=M192)
),"OK","KO")</f>
        <v>OK</v>
      </c>
      <c r="T192" s="3" t="str">
        <f>IF(
AND(L192="Evaluación",C192&lt;&gt;L192),"KO",
IF(AND(L192="Mapa conceptual",C192&lt;&gt;L192),"KO",
IF(AND(N192="M101ap",C192&lt;&gt;"Banco de actividades"),"KO",
"OK")))</f>
        <v>OK</v>
      </c>
      <c r="U192" s="3" t="str">
        <f>IF(
AND(LEFT(N192,1)="M",LEFT(M192,4)&lt;&gt;"Mapa",S192="OK",O192=""),
"KO","OK")</f>
        <v>OK</v>
      </c>
      <c r="V192" s="3" t="str">
        <f>IF(OR(
AND(L192="Evaluación",R192="OK",OR(N192="M4a",N192="M5a")),
AND(LEFT(C192,8)="Banco de",N192="M101ap"),
OR(LEFT(C192,8)&lt;&gt;"Banco de",L192&lt;&gt;"Evaluación")
),"OK","KO")</f>
        <v>OK</v>
      </c>
      <c r="W192" s="3" t="str">
        <f>IF(AND(LEFT(C192,8)="Banco de",K192=0),"OK",
IF(AND(LEFT(C192,8)&lt;&gt;"Banco de",K192&gt;0),"OK","KO"))</f>
        <v>OK</v>
      </c>
      <c r="X192" s="3" t="str">
        <f>IF(J192&lt;&gt;"","OK","KO")</f>
        <v>OK</v>
      </c>
      <c r="Y192" s="3" t="str">
        <f>IF(P192="Si","KO","OK")</f>
        <v>OK</v>
      </c>
      <c r="Z192" s="3" t="str">
        <f>CONCATENATE(
IF(R192&lt;&gt;"OK",CONCATENATE($R$1," / "),""),
IF(S192&lt;&gt;"OK",CONCATENATE($S$1," / "),""),
IF(T192&lt;&gt;"OK",CONCATENATE($T$1," / "),""),
IF(U192&lt;&gt;"OK",CONCATENATE($U$1," / "),""),
IF(V192&lt;&gt;"OK",CONCATENATE($V$1," / "),""),
IF(W192&lt;&gt;"OK",CONCATENATE($W$1," / "),""),
IF(X192&lt;&gt;"OK",CONCATENATE($X$1," / "),""),
IF(Y192&lt;&gt;"OK",$Y$1,"")
)</f>
        <v/>
      </c>
    </row>
    <row r="193" spans="1:26" x14ac:dyDescent="0.45">
      <c r="A193" s="3" t="s">
        <v>278</v>
      </c>
      <c r="B193" s="3" t="s">
        <v>279</v>
      </c>
      <c r="C193" s="3" t="s">
        <v>304</v>
      </c>
      <c r="E193" s="3" t="s">
        <v>20</v>
      </c>
      <c r="H193" s="3" t="s">
        <v>21</v>
      </c>
      <c r="I193" s="3">
        <v>2351387</v>
      </c>
      <c r="J193" s="3" t="s">
        <v>305</v>
      </c>
      <c r="K193" s="3">
        <v>20</v>
      </c>
      <c r="L193" s="3" t="s">
        <v>34</v>
      </c>
      <c r="M193" s="3" t="s">
        <v>35</v>
      </c>
      <c r="N193" s="3" t="s">
        <v>81</v>
      </c>
      <c r="O193" s="3" t="s">
        <v>37</v>
      </c>
      <c r="P193" s="3" t="s">
        <v>21</v>
      </c>
      <c r="Q193" s="3" t="s">
        <v>306</v>
      </c>
      <c r="R193" s="3" t="str">
        <f>IF(_xlfn.XOR(
AND(N193="M102ab",L193="Proyecto"),
AND(N193="M101a",L193="Preguntas con respuesta libre"),
AND(LEFT(N193,1)="M",N193&lt;&gt;"M102AB",N193&lt;&gt;"M101a",N193&lt;&gt;"M101ap",L193="Ejercitación"),
AND(LEFT(C193,15)="Mapa conceptual",L193="Exposición"),
AND(LEFT(N193,1)&lt;&gt;"M",LEFT(C193,15)&lt;&gt;"Mapa conceptual",L193="Exposición"),
AND(LEFT(C193,8)="Banco de",L193="Generador de actividades"),
AND(C193=L193)
),"OK","KO")</f>
        <v>KO</v>
      </c>
      <c r="S193" s="3" t="str">
        <f>IF(_xlfn.XOR(
AND(LEFT(N193,1)="M",M193="Actividad"),
AND(LEFT(N193,1)="F",M193="Interactivo"),
AND(N193="diaporama",M193="Secuencia de imágenes"),
OR(N193="video",M193="Animación",M193="Video"),
AND(C193=M193)
),"OK","KO")</f>
        <v>OK</v>
      </c>
      <c r="T193" s="3" t="str">
        <f>IF(
AND(L193="Evaluación",C193&lt;&gt;L193),"KO",
IF(AND(L193="Mapa conceptual",C193&lt;&gt;L193),"KO",
IF(AND(N193="M101ap",C193&lt;&gt;"Banco de actividades"),"KO",
"OK")))</f>
        <v>OK</v>
      </c>
      <c r="U193" s="3" t="str">
        <f>IF(
AND(LEFT(N193,1)="M",LEFT(M193,4)&lt;&gt;"Mapa",S193="OK",O193=""),
"KO","OK")</f>
        <v>OK</v>
      </c>
      <c r="V193" s="3" t="str">
        <f>IF(OR(
AND(L193="Evaluación",R193="OK",OR(N193="M4a",N193="M5a")),
AND(LEFT(C193,8)="Banco de",N193="M101ap"),
OR(LEFT(C193,8)&lt;&gt;"Banco de",L193&lt;&gt;"Evaluación")
),"OK","KO")</f>
        <v>OK</v>
      </c>
      <c r="W193" s="3" t="str">
        <f>IF(AND(LEFT(C193,8)="Banco de",K193=0),"OK",
IF(AND(LEFT(C193,8)&lt;&gt;"Banco de",K193&gt;0),"OK","KO"))</f>
        <v>OK</v>
      </c>
      <c r="X193" s="3" t="str">
        <f>IF(J193&lt;&gt;"","OK","KO")</f>
        <v>OK</v>
      </c>
      <c r="Y193" s="3" t="str">
        <f>IF(P193="Si","KO","OK")</f>
        <v>OK</v>
      </c>
      <c r="Z193" s="3" t="str">
        <f>CONCATENATE(
IF(R193&lt;&gt;"OK",CONCATENATE($R$1," / "),""),
IF(S193&lt;&gt;"OK",CONCATENATE($S$1," / "),""),
IF(T193&lt;&gt;"OK",CONCATENATE($T$1," / "),""),
IF(U193&lt;&gt;"OK",CONCATENATE($U$1," / "),""),
IF(V193&lt;&gt;"OK",CONCATENATE($V$1," / "),""),
IF(W193&lt;&gt;"OK",CONCATENATE($W$1," / "),""),
IF(X193&lt;&gt;"OK",CONCATENATE($X$1," / "),""),
IF(Y193&lt;&gt;"OK",$Y$1,"")
)</f>
        <v xml:space="preserve">Acción didáctica / </v>
      </c>
    </row>
    <row r="194" spans="1:26" x14ac:dyDescent="0.45">
      <c r="A194" s="3" t="s">
        <v>278</v>
      </c>
      <c r="B194" s="3" t="s">
        <v>279</v>
      </c>
      <c r="C194" s="3" t="s">
        <v>307</v>
      </c>
      <c r="E194" s="3" t="s">
        <v>20</v>
      </c>
      <c r="G194" s="3" t="s">
        <v>308</v>
      </c>
      <c r="H194" s="3" t="s">
        <v>21</v>
      </c>
      <c r="I194" s="3">
        <v>21661</v>
      </c>
      <c r="J194" s="3" t="s">
        <v>309</v>
      </c>
      <c r="K194" s="3">
        <v>20</v>
      </c>
      <c r="L194" s="3" t="s">
        <v>23</v>
      </c>
      <c r="M194" s="3" t="s">
        <v>90</v>
      </c>
      <c r="N194" s="3" t="s">
        <v>91</v>
      </c>
      <c r="P194" s="3" t="s">
        <v>21</v>
      </c>
      <c r="Q194" s="3" t="s">
        <v>310</v>
      </c>
      <c r="R194" s="3" t="str">
        <f>IF(_xlfn.XOR(
AND(N194="M102ab",L194="Proyecto"),
AND(N194="M101a",L194="Preguntas con respuesta libre"),
AND(LEFT(N194,1)="M",N194&lt;&gt;"M102AB",N194&lt;&gt;"M101a",N194&lt;&gt;"M101ap",L194="Ejercitación"),
AND(LEFT(C194,15)="Mapa conceptual",L194="Exposición"),
AND(LEFT(N194,1)&lt;&gt;"M",LEFT(C194,15)&lt;&gt;"Mapa conceptual",L194="Exposición"),
AND(LEFT(C194,8)="Banco de",L194="Generador de actividades"),
AND(C194=L194)
),"OK","KO")</f>
        <v>OK</v>
      </c>
      <c r="S194" s="3" t="str">
        <f>IF(_xlfn.XOR(
AND(LEFT(N194,1)="M",M194="Actividad"),
AND(LEFT(N194,1)="F",M194="Interactivo"),
AND(N194="diaporama",M194="Secuencia de imágenes"),
OR(N194="video",M194="Animación",M194="Video"),
AND(C194=M194)
),"OK","KO")</f>
        <v>OK</v>
      </c>
      <c r="T194" s="3" t="str">
        <f>IF(
AND(L194="Evaluación",C194&lt;&gt;L194),"KO",
IF(AND(L194="Mapa conceptual",C194&lt;&gt;L194),"KO",
IF(AND(N194="M101ap",C194&lt;&gt;"Banco de actividades"),"KO",
"OK")))</f>
        <v>OK</v>
      </c>
      <c r="U194" s="3" t="str">
        <f>IF(
AND(LEFT(N194,1)="M",LEFT(M194,4)&lt;&gt;"Mapa",S194="OK",O194=""),
"KO","OK")</f>
        <v>OK</v>
      </c>
      <c r="V194" s="3" t="str">
        <f>IF(OR(
AND(L194="Evaluación",R194="OK",OR(N194="M4a",N194="M5a")),
AND(LEFT(C194,8)="Banco de",N194="M101ap"),
OR(LEFT(C194,8)&lt;&gt;"Banco de",L194&lt;&gt;"Evaluación")
),"OK","KO")</f>
        <v>OK</v>
      </c>
      <c r="W194" s="3" t="str">
        <f>IF(AND(LEFT(C194,8)="Banco de",K194=0),"OK",
IF(AND(LEFT(C194,8)&lt;&gt;"Banco de",K194&gt;0),"OK","KO"))</f>
        <v>OK</v>
      </c>
      <c r="X194" s="3" t="str">
        <f>IF(J194&lt;&gt;"","OK","KO")</f>
        <v>OK</v>
      </c>
      <c r="Y194" s="3" t="str">
        <f>IF(P194="Si","KO","OK")</f>
        <v>OK</v>
      </c>
      <c r="Z194" s="3" t="str">
        <f>CONCATENATE(
IF(R194&lt;&gt;"OK",CONCATENATE($R$1," / "),""),
IF(S194&lt;&gt;"OK",CONCATENATE($S$1," / "),""),
IF(T194&lt;&gt;"OK",CONCATENATE($T$1," / "),""),
IF(U194&lt;&gt;"OK",CONCATENATE($U$1," / "),""),
IF(V194&lt;&gt;"OK",CONCATENATE($V$1," / "),""),
IF(W194&lt;&gt;"OK",CONCATENATE($W$1," / "),""),
IF(X194&lt;&gt;"OK",CONCATENATE($X$1," / "),""),
IF(Y194&lt;&gt;"OK",$Y$1,"")
)</f>
        <v/>
      </c>
    </row>
    <row r="195" spans="1:26" x14ac:dyDescent="0.45">
      <c r="A195" s="3" t="s">
        <v>278</v>
      </c>
      <c r="B195" s="3" t="s">
        <v>279</v>
      </c>
      <c r="C195" s="3" t="s">
        <v>311</v>
      </c>
      <c r="E195" s="3" t="s">
        <v>20</v>
      </c>
      <c r="H195" s="3" t="s">
        <v>21</v>
      </c>
      <c r="I195" s="3">
        <v>2123003</v>
      </c>
      <c r="J195" s="3" t="s">
        <v>312</v>
      </c>
      <c r="K195" s="3">
        <v>15</v>
      </c>
      <c r="L195" s="3" t="s">
        <v>34</v>
      </c>
      <c r="M195" s="3" t="s">
        <v>35</v>
      </c>
      <c r="N195" s="3" t="s">
        <v>161</v>
      </c>
      <c r="O195" s="3" t="s">
        <v>37</v>
      </c>
      <c r="P195" s="3" t="s">
        <v>21</v>
      </c>
      <c r="Q195" s="3" t="s">
        <v>313</v>
      </c>
      <c r="R195" s="3" t="str">
        <f>IF(_xlfn.XOR(
AND(N195="M102ab",L195="Proyecto"),
AND(N195="M101a",L195="Preguntas con respuesta libre"),
AND(LEFT(N195,1)="M",N195&lt;&gt;"M102AB",N195&lt;&gt;"M101a",N195&lt;&gt;"M101ap",L195="Ejercitación"),
AND(LEFT(C195,15)="Mapa conceptual",L195="Exposición"),
AND(LEFT(N195,1)&lt;&gt;"M",LEFT(C195,15)&lt;&gt;"Mapa conceptual",L195="Exposición"),
AND(LEFT(C195,8)="Banco de",L195="Generador de actividades"),
AND(C195=L195)
),"OK","KO")</f>
        <v>OK</v>
      </c>
      <c r="S195" s="3" t="str">
        <f>IF(_xlfn.XOR(
AND(LEFT(N195,1)="M",M195="Actividad"),
AND(LEFT(N195,1)="F",M195="Interactivo"),
AND(N195="diaporama",M195="Secuencia de imágenes"),
OR(N195="video",M195="Animación",M195="Video"),
AND(C195=M195)
),"OK","KO")</f>
        <v>OK</v>
      </c>
      <c r="T195" s="3" t="str">
        <f>IF(
AND(L195="Evaluación",C195&lt;&gt;L195),"KO",
IF(AND(L195="Mapa conceptual",C195&lt;&gt;L195),"KO",
IF(AND(N195="M101ap",C195&lt;&gt;"Banco de actividades"),"KO",
"OK")))</f>
        <v>OK</v>
      </c>
      <c r="U195" s="3" t="str">
        <f>IF(
AND(LEFT(N195,1)="M",LEFT(M195,4)&lt;&gt;"Mapa",S195="OK",O195=""),
"KO","OK")</f>
        <v>OK</v>
      </c>
      <c r="V195" s="3" t="str">
        <f>IF(OR(
AND(L195="Evaluación",R195="OK",OR(N195="M4a",N195="M5a")),
AND(LEFT(C195,8)="Banco de",N195="M101ap"),
OR(LEFT(C195,8)&lt;&gt;"Banco de",L195&lt;&gt;"Evaluación")
),"OK","KO")</f>
        <v>OK</v>
      </c>
      <c r="W195" s="3" t="str">
        <f>IF(AND(LEFT(C195,8)="Banco de",K195=0),"OK",
IF(AND(LEFT(C195,8)&lt;&gt;"Banco de",K195&gt;0),"OK","KO"))</f>
        <v>OK</v>
      </c>
      <c r="X195" s="3" t="str">
        <f>IF(J195&lt;&gt;"","OK","KO")</f>
        <v>OK</v>
      </c>
      <c r="Y195" s="3" t="str">
        <f>IF(P195="Si","KO","OK")</f>
        <v>OK</v>
      </c>
      <c r="Z195" s="3" t="str">
        <f>CONCATENATE(
IF(R195&lt;&gt;"OK",CONCATENATE($R$1," / "),""),
IF(S195&lt;&gt;"OK",CONCATENATE($S$1," / "),""),
IF(T195&lt;&gt;"OK",CONCATENATE($T$1," / "),""),
IF(U195&lt;&gt;"OK",CONCATENATE($U$1," / "),""),
IF(V195&lt;&gt;"OK",CONCATENATE($V$1," / "),""),
IF(W195&lt;&gt;"OK",CONCATENATE($W$1," / "),""),
IF(X195&lt;&gt;"OK",CONCATENATE($X$1," / "),""),
IF(Y195&lt;&gt;"OK",$Y$1,"")
)</f>
        <v/>
      </c>
    </row>
    <row r="196" spans="1:26" x14ac:dyDescent="0.45">
      <c r="A196" s="3" t="s">
        <v>278</v>
      </c>
      <c r="B196" s="3" t="s">
        <v>279</v>
      </c>
      <c r="C196" s="3" t="s">
        <v>314</v>
      </c>
      <c r="E196" s="3" t="s">
        <v>20</v>
      </c>
      <c r="H196" s="3" t="s">
        <v>21</v>
      </c>
      <c r="I196" s="3">
        <v>1567784</v>
      </c>
      <c r="J196" s="3" t="s">
        <v>315</v>
      </c>
      <c r="K196" s="3">
        <v>10</v>
      </c>
      <c r="L196" s="3" t="s">
        <v>34</v>
      </c>
      <c r="M196" s="3" t="s">
        <v>35</v>
      </c>
      <c r="N196" s="3" t="s">
        <v>316</v>
      </c>
      <c r="O196" s="3" t="s">
        <v>37</v>
      </c>
      <c r="P196" s="3" t="s">
        <v>21</v>
      </c>
      <c r="Q196" s="3" t="s">
        <v>317</v>
      </c>
      <c r="R196" s="3" t="str">
        <f>IF(_xlfn.XOR(
AND(N196="M102ab",L196="Proyecto"),
AND(N196="M101a",L196="Preguntas con respuesta libre"),
AND(LEFT(N196,1)="M",N196&lt;&gt;"M102AB",N196&lt;&gt;"M101a",N196&lt;&gt;"M101ap",L196="Ejercitación"),
AND(LEFT(C196,15)="Mapa conceptual",L196="Exposición"),
AND(LEFT(N196,1)&lt;&gt;"M",LEFT(C196,15)&lt;&gt;"Mapa conceptual",L196="Exposición"),
AND(LEFT(C196,8)="Banco de",L196="Generador de actividades"),
AND(C196=L196)
),"OK","KO")</f>
        <v>OK</v>
      </c>
      <c r="S196" s="3" t="str">
        <f>IF(_xlfn.XOR(
AND(LEFT(N196,1)="M",M196="Actividad"),
AND(LEFT(N196,1)="F",M196="Interactivo"),
AND(N196="diaporama",M196="Secuencia de imágenes"),
OR(N196="video",M196="Animación",M196="Video"),
AND(C196=M196)
),"OK","KO")</f>
        <v>OK</v>
      </c>
      <c r="T196" s="3" t="str">
        <f>IF(
AND(L196="Evaluación",C196&lt;&gt;L196),"KO",
IF(AND(L196="Mapa conceptual",C196&lt;&gt;L196),"KO",
IF(AND(N196="M101ap",C196&lt;&gt;"Banco de actividades"),"KO",
"OK")))</f>
        <v>OK</v>
      </c>
      <c r="U196" s="3" t="str">
        <f>IF(
AND(LEFT(N196,1)="M",LEFT(M196,4)&lt;&gt;"Mapa",S196="OK",O196=""),
"KO","OK")</f>
        <v>OK</v>
      </c>
      <c r="V196" s="3" t="str">
        <f>IF(OR(
AND(L196="Evaluación",R196="OK",OR(N196="M4a",N196="M5a")),
AND(LEFT(C196,8)="Banco de",N196="M101ap"),
OR(LEFT(C196,8)&lt;&gt;"Banco de",L196&lt;&gt;"Evaluación")
),"OK","KO")</f>
        <v>OK</v>
      </c>
      <c r="W196" s="3" t="str">
        <f>IF(AND(LEFT(C196,8)="Banco de",K196=0),"OK",
IF(AND(LEFT(C196,8)&lt;&gt;"Banco de",K196&gt;0),"OK","KO"))</f>
        <v>OK</v>
      </c>
      <c r="X196" s="3" t="str">
        <f>IF(J196&lt;&gt;"","OK","KO")</f>
        <v>OK</v>
      </c>
      <c r="Y196" s="3" t="str">
        <f>IF(P196="Si","KO","OK")</f>
        <v>OK</v>
      </c>
      <c r="Z196" s="3" t="str">
        <f>CONCATENATE(
IF(R196&lt;&gt;"OK",CONCATENATE($R$1," / "),""),
IF(S196&lt;&gt;"OK",CONCATENATE($S$1," / "),""),
IF(T196&lt;&gt;"OK",CONCATENATE($T$1," / "),""),
IF(U196&lt;&gt;"OK",CONCATENATE($U$1," / "),""),
IF(V196&lt;&gt;"OK",CONCATENATE($V$1," / "),""),
IF(W196&lt;&gt;"OK",CONCATENATE($W$1," / "),""),
IF(X196&lt;&gt;"OK",CONCATENATE($X$1," / "),""),
IF(Y196&lt;&gt;"OK",$Y$1,"")
)</f>
        <v/>
      </c>
    </row>
    <row r="197" spans="1:26" x14ac:dyDescent="0.45">
      <c r="A197" s="3" t="s">
        <v>278</v>
      </c>
      <c r="B197" s="3" t="s">
        <v>279</v>
      </c>
      <c r="C197" s="3" t="s">
        <v>318</v>
      </c>
      <c r="E197" s="3" t="s">
        <v>20</v>
      </c>
      <c r="H197" s="3" t="s">
        <v>21</v>
      </c>
      <c r="I197" s="3">
        <v>2316332</v>
      </c>
      <c r="J197" s="3" t="s">
        <v>319</v>
      </c>
      <c r="K197" s="3">
        <v>15</v>
      </c>
      <c r="L197" s="3" t="s">
        <v>34</v>
      </c>
      <c r="M197" s="3" t="s">
        <v>35</v>
      </c>
      <c r="N197" s="3" t="s">
        <v>81</v>
      </c>
      <c r="O197" s="3" t="s">
        <v>37</v>
      </c>
      <c r="P197" s="3" t="s">
        <v>21</v>
      </c>
      <c r="Q197" s="3" t="s">
        <v>320</v>
      </c>
      <c r="R197" s="3" t="str">
        <f>IF(_xlfn.XOR(
AND(N197="M102ab",L197="Proyecto"),
AND(N197="M101a",L197="Preguntas con respuesta libre"),
AND(LEFT(N197,1)="M",N197&lt;&gt;"M102AB",N197&lt;&gt;"M101a",N197&lt;&gt;"M101ap",L197="Ejercitación"),
AND(LEFT(C197,15)="Mapa conceptual",L197="Exposición"),
AND(LEFT(N197,1)&lt;&gt;"M",LEFT(C197,15)&lt;&gt;"Mapa conceptual",L197="Exposición"),
AND(LEFT(C197,8)="Banco de",L197="Generador de actividades"),
AND(C197=L197)
),"OK","KO")</f>
        <v>KO</v>
      </c>
      <c r="S197" s="3" t="str">
        <f>IF(_xlfn.XOR(
AND(LEFT(N197,1)="M",M197="Actividad"),
AND(LEFT(N197,1)="F",M197="Interactivo"),
AND(N197="diaporama",M197="Secuencia de imágenes"),
OR(N197="video",M197="Animación",M197="Video"),
AND(C197=M197)
),"OK","KO")</f>
        <v>OK</v>
      </c>
      <c r="T197" s="3" t="str">
        <f>IF(
AND(L197="Evaluación",C197&lt;&gt;L197),"KO",
IF(AND(L197="Mapa conceptual",C197&lt;&gt;L197),"KO",
IF(AND(N197="M101ap",C197&lt;&gt;"Banco de actividades"),"KO",
"OK")))</f>
        <v>OK</v>
      </c>
      <c r="U197" s="3" t="str">
        <f>IF(
AND(LEFT(N197,1)="M",LEFT(M197,4)&lt;&gt;"Mapa",S197="OK",O197=""),
"KO","OK")</f>
        <v>OK</v>
      </c>
      <c r="V197" s="3" t="str">
        <f>IF(OR(
AND(L197="Evaluación",R197="OK",OR(N197="M4a",N197="M5a")),
AND(LEFT(C197,8)="Banco de",N197="M101ap"),
OR(LEFT(C197,8)&lt;&gt;"Banco de",L197&lt;&gt;"Evaluación")
),"OK","KO")</f>
        <v>OK</v>
      </c>
      <c r="W197" s="3" t="str">
        <f>IF(AND(LEFT(C197,8)="Banco de",K197=0),"OK",
IF(AND(LEFT(C197,8)&lt;&gt;"Banco de",K197&gt;0),"OK","KO"))</f>
        <v>OK</v>
      </c>
      <c r="X197" s="3" t="str">
        <f>IF(J197&lt;&gt;"","OK","KO")</f>
        <v>OK</v>
      </c>
      <c r="Y197" s="3" t="str">
        <f>IF(P197="Si","KO","OK")</f>
        <v>OK</v>
      </c>
      <c r="Z197" s="3" t="str">
        <f>CONCATENATE(
IF(R197&lt;&gt;"OK",CONCATENATE($R$1," / "),""),
IF(S197&lt;&gt;"OK",CONCATENATE($S$1," / "),""),
IF(T197&lt;&gt;"OK",CONCATENATE($T$1," / "),""),
IF(U197&lt;&gt;"OK",CONCATENATE($U$1," / "),""),
IF(V197&lt;&gt;"OK",CONCATENATE($V$1," / "),""),
IF(W197&lt;&gt;"OK",CONCATENATE($W$1," / "),""),
IF(X197&lt;&gt;"OK",CONCATENATE($X$1," / "),""),
IF(Y197&lt;&gt;"OK",$Y$1,"")
)</f>
        <v xml:space="preserve">Acción didáctica / </v>
      </c>
    </row>
    <row r="198" spans="1:26" x14ac:dyDescent="0.45">
      <c r="A198" s="3" t="s">
        <v>278</v>
      </c>
      <c r="B198" s="3" t="s">
        <v>279</v>
      </c>
      <c r="C198" s="3" t="s">
        <v>321</v>
      </c>
      <c r="E198" s="3" t="s">
        <v>20</v>
      </c>
      <c r="H198" s="3" t="s">
        <v>21</v>
      </c>
      <c r="I198" s="3">
        <v>12712530</v>
      </c>
      <c r="J198" s="3" t="s">
        <v>322</v>
      </c>
      <c r="K198" s="3">
        <v>20</v>
      </c>
      <c r="L198" s="3" t="s">
        <v>23</v>
      </c>
      <c r="M198" s="3" t="s">
        <v>29</v>
      </c>
      <c r="N198" s="3" t="s">
        <v>194</v>
      </c>
      <c r="P198" s="3" t="s">
        <v>21</v>
      </c>
      <c r="Q198" s="3" t="s">
        <v>323</v>
      </c>
      <c r="R198" s="3" t="str">
        <f>IF(_xlfn.XOR(
AND(N198="M102ab",L198="Proyecto"),
AND(N198="M101a",L198="Preguntas con respuesta libre"),
AND(LEFT(N198,1)="M",N198&lt;&gt;"M102AB",N198&lt;&gt;"M101a",N198&lt;&gt;"M101ap",L198="Ejercitación"),
AND(LEFT(C198,15)="Mapa conceptual",L198="Exposición"),
AND(LEFT(N198,1)&lt;&gt;"M",LEFT(C198,15)&lt;&gt;"Mapa conceptual",L198="Exposición"),
AND(LEFT(C198,8)="Banco de",L198="Generador de actividades"),
AND(C198=L198)
),"OK","KO")</f>
        <v>OK</v>
      </c>
      <c r="S198" s="3" t="str">
        <f>IF(_xlfn.XOR(
AND(LEFT(N198,1)="M",M198="Actividad"),
AND(LEFT(N198,1)="F",M198="Interactivo"),
AND(N198="diaporama",M198="Secuencia de imágenes"),
OR(N198="video",M198="Animación",M198="Video"),
AND(C198=M198)
),"OK","KO")</f>
        <v>OK</v>
      </c>
      <c r="T198" s="3" t="str">
        <f>IF(
AND(L198="Evaluación",C198&lt;&gt;L198),"KO",
IF(AND(L198="Mapa conceptual",C198&lt;&gt;L198),"KO",
IF(AND(N198="M101ap",C198&lt;&gt;"Banco de actividades"),"KO",
"OK")))</f>
        <v>OK</v>
      </c>
      <c r="U198" s="3" t="str">
        <f>IF(
AND(LEFT(N198,1)="M",LEFT(M198,4)&lt;&gt;"Mapa",S198="OK",O198=""),
"KO","OK")</f>
        <v>OK</v>
      </c>
      <c r="V198" s="3" t="str">
        <f>IF(OR(
AND(L198="Evaluación",R198="OK",OR(N198="M4a",N198="M5a")),
AND(LEFT(C198,8)="Banco de",N198="M101ap"),
OR(LEFT(C198,8)&lt;&gt;"Banco de",L198&lt;&gt;"Evaluación")
),"OK","KO")</f>
        <v>OK</v>
      </c>
      <c r="W198" s="3" t="str">
        <f>IF(AND(LEFT(C198,8)="Banco de",K198=0),"OK",
IF(AND(LEFT(C198,8)&lt;&gt;"Banco de",K198&gt;0),"OK","KO"))</f>
        <v>OK</v>
      </c>
      <c r="X198" s="3" t="str">
        <f>IF(J198&lt;&gt;"","OK","KO")</f>
        <v>OK</v>
      </c>
      <c r="Y198" s="3" t="str">
        <f>IF(P198="Si","KO","OK")</f>
        <v>OK</v>
      </c>
      <c r="Z198" s="3" t="str">
        <f>CONCATENATE(
IF(R198&lt;&gt;"OK",CONCATENATE($R$1," / "),""),
IF(S198&lt;&gt;"OK",CONCATENATE($S$1," / "),""),
IF(T198&lt;&gt;"OK",CONCATENATE($T$1," / "),""),
IF(U198&lt;&gt;"OK",CONCATENATE($U$1," / "),""),
IF(V198&lt;&gt;"OK",CONCATENATE($V$1," / "),""),
IF(W198&lt;&gt;"OK",CONCATENATE($W$1," / "),""),
IF(X198&lt;&gt;"OK",CONCATENATE($X$1," / "),""),
IF(Y198&lt;&gt;"OK",$Y$1,"")
)</f>
        <v/>
      </c>
    </row>
    <row r="199" spans="1:26" x14ac:dyDescent="0.45">
      <c r="A199" s="3" t="s">
        <v>278</v>
      </c>
      <c r="B199" s="3" t="s">
        <v>279</v>
      </c>
      <c r="C199" s="3" t="s">
        <v>324</v>
      </c>
      <c r="E199" s="3" t="s">
        <v>20</v>
      </c>
      <c r="H199" s="3" t="s">
        <v>21</v>
      </c>
      <c r="I199" s="3">
        <v>1179744</v>
      </c>
      <c r="J199" s="3" t="s">
        <v>325</v>
      </c>
      <c r="K199" s="3">
        <v>20</v>
      </c>
      <c r="L199" s="3" t="s">
        <v>34</v>
      </c>
      <c r="M199" s="3" t="s">
        <v>35</v>
      </c>
      <c r="N199" s="3" t="s">
        <v>326</v>
      </c>
      <c r="O199" s="3" t="s">
        <v>85</v>
      </c>
      <c r="P199" s="3" t="s">
        <v>21</v>
      </c>
      <c r="Q199" s="3" t="s">
        <v>327</v>
      </c>
      <c r="R199" s="3" t="str">
        <f>IF(_xlfn.XOR(
AND(N199="M102ab",L199="Proyecto"),
AND(N199="M101a",L199="Preguntas con respuesta libre"),
AND(LEFT(N199,1)="M",N199&lt;&gt;"M102AB",N199&lt;&gt;"M101a",N199&lt;&gt;"M101ap",L199="Ejercitación"),
AND(LEFT(C199,15)="Mapa conceptual",L199="Exposición"),
AND(LEFT(N199,1)&lt;&gt;"M",LEFT(C199,15)&lt;&gt;"Mapa conceptual",L199="Exposición"),
AND(LEFT(C199,8)="Banco de",L199="Generador de actividades"),
AND(C199=L199)
),"OK","KO")</f>
        <v>OK</v>
      </c>
      <c r="S199" s="3" t="str">
        <f>IF(_xlfn.XOR(
AND(LEFT(N199,1)="M",M199="Actividad"),
AND(LEFT(N199,1)="F",M199="Interactivo"),
AND(N199="diaporama",M199="Secuencia de imágenes"),
OR(N199="video",M199="Animación",M199="Video"),
AND(C199=M199)
),"OK","KO")</f>
        <v>OK</v>
      </c>
      <c r="T199" s="3" t="str">
        <f>IF(
AND(L199="Evaluación",C199&lt;&gt;L199),"KO",
IF(AND(L199="Mapa conceptual",C199&lt;&gt;L199),"KO",
IF(AND(N199="M101ap",C199&lt;&gt;"Banco de actividades"),"KO",
"OK")))</f>
        <v>OK</v>
      </c>
      <c r="U199" s="3" t="str">
        <f>IF(
AND(LEFT(N199,1)="M",LEFT(M199,4)&lt;&gt;"Mapa",S199="OK",O199=""),
"KO","OK")</f>
        <v>OK</v>
      </c>
      <c r="V199" s="3" t="str">
        <f>IF(OR(
AND(L199="Evaluación",R199="OK",OR(N199="M4a",N199="M5a")),
AND(LEFT(C199,8)="Banco de",N199="M101ap"),
OR(LEFT(C199,8)&lt;&gt;"Banco de",L199&lt;&gt;"Evaluación")
),"OK","KO")</f>
        <v>OK</v>
      </c>
      <c r="W199" s="3" t="str">
        <f>IF(AND(LEFT(C199,8)="Banco de",K199=0),"OK",
IF(AND(LEFT(C199,8)&lt;&gt;"Banco de",K199&gt;0),"OK","KO"))</f>
        <v>OK</v>
      </c>
      <c r="X199" s="3" t="str">
        <f>IF(J199&lt;&gt;"","OK","KO")</f>
        <v>OK</v>
      </c>
      <c r="Y199" s="3" t="str">
        <f>IF(P199="Si","KO","OK")</f>
        <v>OK</v>
      </c>
      <c r="Z199" s="3" t="str">
        <f>CONCATENATE(
IF(R199&lt;&gt;"OK",CONCATENATE($R$1," / "),""),
IF(S199&lt;&gt;"OK",CONCATENATE($S$1," / "),""),
IF(T199&lt;&gt;"OK",CONCATENATE($T$1," / "),""),
IF(U199&lt;&gt;"OK",CONCATENATE($U$1," / "),""),
IF(V199&lt;&gt;"OK",CONCATENATE($V$1," / "),""),
IF(W199&lt;&gt;"OK",CONCATENATE($W$1," / "),""),
IF(X199&lt;&gt;"OK",CONCATENATE($X$1," / "),""),
IF(Y199&lt;&gt;"OK",$Y$1,"")
)</f>
        <v/>
      </c>
    </row>
    <row r="200" spans="1:26" x14ac:dyDescent="0.45">
      <c r="A200" s="3" t="s">
        <v>278</v>
      </c>
      <c r="B200" s="3" t="s">
        <v>279</v>
      </c>
      <c r="C200" s="3" t="s">
        <v>328</v>
      </c>
      <c r="E200" s="3" t="s">
        <v>20</v>
      </c>
      <c r="H200" s="3" t="s">
        <v>21</v>
      </c>
      <c r="I200" s="3">
        <v>1169443</v>
      </c>
      <c r="J200" s="3" t="s">
        <v>329</v>
      </c>
      <c r="K200" s="3">
        <v>10</v>
      </c>
      <c r="L200" s="3" t="s">
        <v>34</v>
      </c>
      <c r="M200" s="3" t="s">
        <v>35</v>
      </c>
      <c r="N200" s="3" t="s">
        <v>45</v>
      </c>
      <c r="O200" s="3" t="s">
        <v>37</v>
      </c>
      <c r="P200" s="3" t="s">
        <v>21</v>
      </c>
      <c r="Q200" s="3" t="s">
        <v>330</v>
      </c>
      <c r="R200" s="3" t="str">
        <f>IF(_xlfn.XOR(
AND(N200="M102ab",L200="Proyecto"),
AND(N200="M101a",L200="Preguntas con respuesta libre"),
AND(LEFT(N200,1)="M",N200&lt;&gt;"M102AB",N200&lt;&gt;"M101a",N200&lt;&gt;"M101ap",L200="Ejercitación"),
AND(LEFT(C200,15)="Mapa conceptual",L200="Exposición"),
AND(LEFT(N200,1)&lt;&gt;"M",LEFT(C200,15)&lt;&gt;"Mapa conceptual",L200="Exposición"),
AND(LEFT(C200,8)="Banco de",L200="Generador de actividades"),
AND(C200=L200)
),"OK","KO")</f>
        <v>OK</v>
      </c>
      <c r="S200" s="3" t="str">
        <f>IF(_xlfn.XOR(
AND(LEFT(N200,1)="M",M200="Actividad"),
AND(LEFT(N200,1)="F",M200="Interactivo"),
AND(N200="diaporama",M200="Secuencia de imágenes"),
OR(N200="video",M200="Animación",M200="Video"),
AND(C200=M200)
),"OK","KO")</f>
        <v>OK</v>
      </c>
      <c r="T200" s="3" t="str">
        <f>IF(
AND(L200="Evaluación",C200&lt;&gt;L200),"KO",
IF(AND(L200="Mapa conceptual",C200&lt;&gt;L200),"KO",
IF(AND(N200="M101ap",C200&lt;&gt;"Banco de actividades"),"KO",
"OK")))</f>
        <v>OK</v>
      </c>
      <c r="U200" s="3" t="str">
        <f>IF(
AND(LEFT(N200,1)="M",LEFT(M200,4)&lt;&gt;"Mapa",S200="OK",O200=""),
"KO","OK")</f>
        <v>OK</v>
      </c>
      <c r="V200" s="3" t="str">
        <f>IF(OR(
AND(L200="Evaluación",R200="OK",OR(N200="M4a",N200="M5a")),
AND(LEFT(C200,8)="Banco de",N200="M101ap"),
OR(LEFT(C200,8)&lt;&gt;"Banco de",L200&lt;&gt;"Evaluación")
),"OK","KO")</f>
        <v>OK</v>
      </c>
      <c r="W200" s="3" t="str">
        <f>IF(AND(LEFT(C200,8)="Banco de",K200=0),"OK",
IF(AND(LEFT(C200,8)&lt;&gt;"Banco de",K200&gt;0),"OK","KO"))</f>
        <v>OK</v>
      </c>
      <c r="X200" s="3" t="str">
        <f>IF(J200&lt;&gt;"","OK","KO")</f>
        <v>OK</v>
      </c>
      <c r="Y200" s="3" t="str">
        <f>IF(P200="Si","KO","OK")</f>
        <v>OK</v>
      </c>
      <c r="Z200" s="3" t="str">
        <f>CONCATENATE(
IF(R200&lt;&gt;"OK",CONCATENATE($R$1," / "),""),
IF(S200&lt;&gt;"OK",CONCATENATE($S$1," / "),""),
IF(T200&lt;&gt;"OK",CONCATENATE($T$1," / "),""),
IF(U200&lt;&gt;"OK",CONCATENATE($U$1," / "),""),
IF(V200&lt;&gt;"OK",CONCATENATE($V$1," / "),""),
IF(W200&lt;&gt;"OK",CONCATENATE($W$1," / "),""),
IF(X200&lt;&gt;"OK",CONCATENATE($X$1," / "),""),
IF(Y200&lt;&gt;"OK",$Y$1,"")
)</f>
        <v/>
      </c>
    </row>
    <row r="201" spans="1:26" x14ac:dyDescent="0.45">
      <c r="A201" s="3" t="s">
        <v>278</v>
      </c>
      <c r="B201" s="3" t="s">
        <v>279</v>
      </c>
      <c r="C201" s="3" t="s">
        <v>331</v>
      </c>
      <c r="E201" s="3" t="s">
        <v>20</v>
      </c>
      <c r="H201" s="3" t="s">
        <v>21</v>
      </c>
      <c r="I201" s="3">
        <v>2736114</v>
      </c>
      <c r="J201" s="3" t="s">
        <v>332</v>
      </c>
      <c r="K201" s="3">
        <v>20</v>
      </c>
      <c r="L201" s="3" t="s">
        <v>34</v>
      </c>
      <c r="M201" s="3" t="s">
        <v>35</v>
      </c>
      <c r="N201" s="3" t="s">
        <v>81</v>
      </c>
      <c r="O201" s="3" t="s">
        <v>37</v>
      </c>
      <c r="P201" s="3" t="s">
        <v>21</v>
      </c>
      <c r="Q201" s="3" t="s">
        <v>333</v>
      </c>
      <c r="R201" s="3" t="str">
        <f>IF(_xlfn.XOR(
AND(N201="M102ab",L201="Proyecto"),
AND(N201="M101a",L201="Preguntas con respuesta libre"),
AND(LEFT(N201,1)="M",N201&lt;&gt;"M102AB",N201&lt;&gt;"M101a",N201&lt;&gt;"M101ap",L201="Ejercitación"),
AND(LEFT(C201,15)="Mapa conceptual",L201="Exposición"),
AND(LEFT(N201,1)&lt;&gt;"M",LEFT(C201,15)&lt;&gt;"Mapa conceptual",L201="Exposición"),
AND(LEFT(C201,8)="Banco de",L201="Generador de actividades"),
AND(C201=L201)
),"OK","KO")</f>
        <v>KO</v>
      </c>
      <c r="S201" s="3" t="str">
        <f>IF(_xlfn.XOR(
AND(LEFT(N201,1)="M",M201="Actividad"),
AND(LEFT(N201,1)="F",M201="Interactivo"),
AND(N201="diaporama",M201="Secuencia de imágenes"),
OR(N201="video",M201="Animación",M201="Video"),
AND(C201=M201)
),"OK","KO")</f>
        <v>OK</v>
      </c>
      <c r="T201" s="3" t="str">
        <f>IF(
AND(L201="Evaluación",C201&lt;&gt;L201),"KO",
IF(AND(L201="Mapa conceptual",C201&lt;&gt;L201),"KO",
IF(AND(N201="M101ap",C201&lt;&gt;"Banco de actividades"),"KO",
"OK")))</f>
        <v>OK</v>
      </c>
      <c r="U201" s="3" t="str">
        <f>IF(
AND(LEFT(N201,1)="M",LEFT(M201,4)&lt;&gt;"Mapa",S201="OK",O201=""),
"KO","OK")</f>
        <v>OK</v>
      </c>
      <c r="V201" s="3" t="str">
        <f>IF(OR(
AND(L201="Evaluación",R201="OK",OR(N201="M4a",N201="M5a")),
AND(LEFT(C201,8)="Banco de",N201="M101ap"),
OR(LEFT(C201,8)&lt;&gt;"Banco de",L201&lt;&gt;"Evaluación")
),"OK","KO")</f>
        <v>OK</v>
      </c>
      <c r="W201" s="3" t="str">
        <f>IF(AND(LEFT(C201,8)="Banco de",K201=0),"OK",
IF(AND(LEFT(C201,8)&lt;&gt;"Banco de",K201&gt;0),"OK","KO"))</f>
        <v>OK</v>
      </c>
      <c r="X201" s="3" t="str">
        <f>IF(J201&lt;&gt;"","OK","KO")</f>
        <v>OK</v>
      </c>
      <c r="Y201" s="3" t="str">
        <f>IF(P201="Si","KO","OK")</f>
        <v>OK</v>
      </c>
      <c r="Z201" s="3" t="str">
        <f>CONCATENATE(
IF(R201&lt;&gt;"OK",CONCATENATE($R$1," / "),""),
IF(S201&lt;&gt;"OK",CONCATENATE($S$1," / "),""),
IF(T201&lt;&gt;"OK",CONCATENATE($T$1," / "),""),
IF(U201&lt;&gt;"OK",CONCATENATE($U$1," / "),""),
IF(V201&lt;&gt;"OK",CONCATENATE($V$1," / "),""),
IF(W201&lt;&gt;"OK",CONCATENATE($W$1," / "),""),
IF(X201&lt;&gt;"OK",CONCATENATE($X$1," / "),""),
IF(Y201&lt;&gt;"OK",$Y$1,"")
)</f>
        <v xml:space="preserve">Acción didáctica / </v>
      </c>
    </row>
    <row r="202" spans="1:26" x14ac:dyDescent="0.45">
      <c r="A202" s="3" t="s">
        <v>278</v>
      </c>
      <c r="B202" s="3" t="s">
        <v>279</v>
      </c>
      <c r="C202" s="3" t="s">
        <v>334</v>
      </c>
      <c r="E202" s="3" t="s">
        <v>20</v>
      </c>
      <c r="H202" s="3" t="s">
        <v>21</v>
      </c>
      <c r="I202" s="3">
        <v>2275613</v>
      </c>
      <c r="J202" s="3" t="s">
        <v>335</v>
      </c>
      <c r="K202" s="3">
        <v>15</v>
      </c>
      <c r="L202" s="3" t="s">
        <v>34</v>
      </c>
      <c r="M202" s="3" t="s">
        <v>35</v>
      </c>
      <c r="N202" s="3" t="s">
        <v>81</v>
      </c>
      <c r="O202" s="3" t="s">
        <v>37</v>
      </c>
      <c r="P202" s="3" t="s">
        <v>21</v>
      </c>
      <c r="Q202" s="3" t="s">
        <v>336</v>
      </c>
      <c r="R202" s="3" t="str">
        <f>IF(_xlfn.XOR(
AND(N202="M102ab",L202="Proyecto"),
AND(N202="M101a",L202="Preguntas con respuesta libre"),
AND(LEFT(N202,1)="M",N202&lt;&gt;"M102AB",N202&lt;&gt;"M101a",N202&lt;&gt;"M101ap",L202="Ejercitación"),
AND(LEFT(C202,15)="Mapa conceptual",L202="Exposición"),
AND(LEFT(N202,1)&lt;&gt;"M",LEFT(C202,15)&lt;&gt;"Mapa conceptual",L202="Exposición"),
AND(LEFT(C202,8)="Banco de",L202="Generador de actividades"),
AND(C202=L202)
),"OK","KO")</f>
        <v>KO</v>
      </c>
      <c r="S202" s="3" t="str">
        <f>IF(_xlfn.XOR(
AND(LEFT(N202,1)="M",M202="Actividad"),
AND(LEFT(N202,1)="F",M202="Interactivo"),
AND(N202="diaporama",M202="Secuencia de imágenes"),
OR(N202="video",M202="Animación",M202="Video"),
AND(C202=M202)
),"OK","KO")</f>
        <v>OK</v>
      </c>
      <c r="T202" s="3" t="str">
        <f>IF(
AND(L202="Evaluación",C202&lt;&gt;L202),"KO",
IF(AND(L202="Mapa conceptual",C202&lt;&gt;L202),"KO",
IF(AND(N202="M101ap",C202&lt;&gt;"Banco de actividades"),"KO",
"OK")))</f>
        <v>OK</v>
      </c>
      <c r="U202" s="3" t="str">
        <f>IF(
AND(LEFT(N202,1)="M",LEFT(M202,4)&lt;&gt;"Mapa",S202="OK",O202=""),
"KO","OK")</f>
        <v>OK</v>
      </c>
      <c r="V202" s="3" t="str">
        <f>IF(OR(
AND(L202="Evaluación",R202="OK",OR(N202="M4a",N202="M5a")),
AND(LEFT(C202,8)="Banco de",N202="M101ap"),
OR(LEFT(C202,8)&lt;&gt;"Banco de",L202&lt;&gt;"Evaluación")
),"OK","KO")</f>
        <v>OK</v>
      </c>
      <c r="W202" s="3" t="str">
        <f>IF(AND(LEFT(C202,8)="Banco de",K202=0),"OK",
IF(AND(LEFT(C202,8)&lt;&gt;"Banco de",K202&gt;0),"OK","KO"))</f>
        <v>OK</v>
      </c>
      <c r="X202" s="3" t="str">
        <f>IF(J202&lt;&gt;"","OK","KO")</f>
        <v>OK</v>
      </c>
      <c r="Y202" s="3" t="str">
        <f>IF(P202="Si","KO","OK")</f>
        <v>OK</v>
      </c>
      <c r="Z202" s="3" t="str">
        <f>CONCATENATE(
IF(R202&lt;&gt;"OK",CONCATENATE($R$1," / "),""),
IF(S202&lt;&gt;"OK",CONCATENATE($S$1," / "),""),
IF(T202&lt;&gt;"OK",CONCATENATE($T$1," / "),""),
IF(U202&lt;&gt;"OK",CONCATENATE($U$1," / "),""),
IF(V202&lt;&gt;"OK",CONCATENATE($V$1," / "),""),
IF(W202&lt;&gt;"OK",CONCATENATE($W$1," / "),""),
IF(X202&lt;&gt;"OK",CONCATENATE($X$1," / "),""),
IF(Y202&lt;&gt;"OK",$Y$1,"")
)</f>
        <v xml:space="preserve">Acción didáctica / </v>
      </c>
    </row>
    <row r="203" spans="1:26" x14ac:dyDescent="0.45">
      <c r="A203" s="3" t="s">
        <v>278</v>
      </c>
      <c r="B203" s="3" t="s">
        <v>279</v>
      </c>
      <c r="C203" s="3" t="s">
        <v>337</v>
      </c>
      <c r="E203" s="3" t="s">
        <v>20</v>
      </c>
      <c r="H203" s="3" t="s">
        <v>21</v>
      </c>
      <c r="I203" s="3">
        <v>1842484</v>
      </c>
      <c r="J203" s="3" t="s">
        <v>338</v>
      </c>
      <c r="K203" s="3">
        <v>20</v>
      </c>
      <c r="L203" s="3" t="s">
        <v>23</v>
      </c>
      <c r="M203" s="3" t="s">
        <v>29</v>
      </c>
      <c r="N203" s="3" t="s">
        <v>49</v>
      </c>
      <c r="P203" s="3" t="s">
        <v>21</v>
      </c>
      <c r="Q203" s="3" t="s">
        <v>339</v>
      </c>
      <c r="R203" s="3" t="str">
        <f>IF(_xlfn.XOR(
AND(N203="M102ab",L203="Proyecto"),
AND(N203="M101a",L203="Preguntas con respuesta libre"),
AND(LEFT(N203,1)="M",N203&lt;&gt;"M102AB",N203&lt;&gt;"M101a",N203&lt;&gt;"M101ap",L203="Ejercitación"),
AND(LEFT(C203,15)="Mapa conceptual",L203="Exposición"),
AND(LEFT(N203,1)&lt;&gt;"M",LEFT(C203,15)&lt;&gt;"Mapa conceptual",L203="Exposición"),
AND(LEFT(C203,8)="Banco de",L203="Generador de actividades"),
AND(C203=L203)
),"OK","KO")</f>
        <v>OK</v>
      </c>
      <c r="S203" s="3" t="str">
        <f>IF(_xlfn.XOR(
AND(LEFT(N203,1)="M",M203="Actividad"),
AND(LEFT(N203,1)="F",M203="Interactivo"),
AND(N203="diaporama",M203="Secuencia de imágenes"),
OR(N203="video",M203="Animación",M203="Video"),
AND(C203=M203)
),"OK","KO")</f>
        <v>OK</v>
      </c>
      <c r="T203" s="3" t="str">
        <f>IF(
AND(L203="Evaluación",C203&lt;&gt;L203),"KO",
IF(AND(L203="Mapa conceptual",C203&lt;&gt;L203),"KO",
IF(AND(N203="M101ap",C203&lt;&gt;"Banco de actividades"),"KO",
"OK")))</f>
        <v>OK</v>
      </c>
      <c r="U203" s="3" t="str">
        <f>IF(
AND(LEFT(N203,1)="M",LEFT(M203,4)&lt;&gt;"Mapa",S203="OK",O203=""),
"KO","OK")</f>
        <v>OK</v>
      </c>
      <c r="V203" s="3" t="str">
        <f>IF(OR(
AND(L203="Evaluación",R203="OK",OR(N203="M4a",N203="M5a")),
AND(LEFT(C203,8)="Banco de",N203="M101ap"),
OR(LEFT(C203,8)&lt;&gt;"Banco de",L203&lt;&gt;"Evaluación")
),"OK","KO")</f>
        <v>OK</v>
      </c>
      <c r="W203" s="3" t="str">
        <f>IF(AND(LEFT(C203,8)="Banco de",K203=0),"OK",
IF(AND(LEFT(C203,8)&lt;&gt;"Banco de",K203&gt;0),"OK","KO"))</f>
        <v>OK</v>
      </c>
      <c r="X203" s="3" t="str">
        <f>IF(J203&lt;&gt;"","OK","KO")</f>
        <v>OK</v>
      </c>
      <c r="Y203" s="3" t="str">
        <f>IF(P203="Si","KO","OK")</f>
        <v>OK</v>
      </c>
      <c r="Z203" s="3" t="str">
        <f>CONCATENATE(
IF(R203&lt;&gt;"OK",CONCATENATE($R$1," / "),""),
IF(S203&lt;&gt;"OK",CONCATENATE($S$1," / "),""),
IF(T203&lt;&gt;"OK",CONCATENATE($T$1," / "),""),
IF(U203&lt;&gt;"OK",CONCATENATE($U$1," / "),""),
IF(V203&lt;&gt;"OK",CONCATENATE($V$1," / "),""),
IF(W203&lt;&gt;"OK",CONCATENATE($W$1," / "),""),
IF(X203&lt;&gt;"OK",CONCATENATE($X$1," / "),""),
IF(Y203&lt;&gt;"OK",$Y$1,"")
)</f>
        <v/>
      </c>
    </row>
    <row r="204" spans="1:26" x14ac:dyDescent="0.45">
      <c r="A204" s="3" t="s">
        <v>278</v>
      </c>
      <c r="B204" s="3" t="s">
        <v>279</v>
      </c>
      <c r="C204" s="3" t="s">
        <v>340</v>
      </c>
      <c r="E204" s="3" t="s">
        <v>20</v>
      </c>
      <c r="H204" s="3" t="s">
        <v>21</v>
      </c>
      <c r="I204" s="3">
        <v>1183138</v>
      </c>
      <c r="J204" s="3" t="s">
        <v>341</v>
      </c>
      <c r="K204" s="3">
        <v>30</v>
      </c>
      <c r="L204" s="3" t="s">
        <v>34</v>
      </c>
      <c r="M204" s="3" t="s">
        <v>35</v>
      </c>
      <c r="N204" s="3" t="s">
        <v>326</v>
      </c>
      <c r="O204" s="3" t="s">
        <v>37</v>
      </c>
      <c r="P204" s="3" t="s">
        <v>21</v>
      </c>
      <c r="Q204" s="3" t="s">
        <v>342</v>
      </c>
      <c r="R204" s="3" t="str">
        <f>IF(_xlfn.XOR(
AND(N204="M102ab",L204="Proyecto"),
AND(N204="M101a",L204="Preguntas con respuesta libre"),
AND(LEFT(N204,1)="M",N204&lt;&gt;"M102AB",N204&lt;&gt;"M101a",N204&lt;&gt;"M101ap",L204="Ejercitación"),
AND(LEFT(C204,15)="Mapa conceptual",L204="Exposición"),
AND(LEFT(N204,1)&lt;&gt;"M",LEFT(C204,15)&lt;&gt;"Mapa conceptual",L204="Exposición"),
AND(LEFT(C204,8)="Banco de",L204="Generador de actividades"),
AND(C204=L204)
),"OK","KO")</f>
        <v>OK</v>
      </c>
      <c r="S204" s="3" t="str">
        <f>IF(_xlfn.XOR(
AND(LEFT(N204,1)="M",M204="Actividad"),
AND(LEFT(N204,1)="F",M204="Interactivo"),
AND(N204="diaporama",M204="Secuencia de imágenes"),
OR(N204="video",M204="Animación",M204="Video"),
AND(C204=M204)
),"OK","KO")</f>
        <v>OK</v>
      </c>
      <c r="T204" s="3" t="str">
        <f>IF(
AND(L204="Evaluación",C204&lt;&gt;L204),"KO",
IF(AND(L204="Mapa conceptual",C204&lt;&gt;L204),"KO",
IF(AND(N204="M101ap",C204&lt;&gt;"Banco de actividades"),"KO",
"OK")))</f>
        <v>OK</v>
      </c>
      <c r="U204" s="3" t="str">
        <f>IF(
AND(LEFT(N204,1)="M",LEFT(M204,4)&lt;&gt;"Mapa",S204="OK",O204=""),
"KO","OK")</f>
        <v>OK</v>
      </c>
      <c r="V204" s="3" t="str">
        <f>IF(OR(
AND(L204="Evaluación",R204="OK",OR(N204="M4a",N204="M5a")),
AND(LEFT(C204,8)="Banco de",N204="M101ap"),
OR(LEFT(C204,8)&lt;&gt;"Banco de",L204&lt;&gt;"Evaluación")
),"OK","KO")</f>
        <v>OK</v>
      </c>
      <c r="W204" s="3" t="str">
        <f>IF(AND(LEFT(C204,8)="Banco de",K204=0),"OK",
IF(AND(LEFT(C204,8)&lt;&gt;"Banco de",K204&gt;0),"OK","KO"))</f>
        <v>OK</v>
      </c>
      <c r="X204" s="3" t="str">
        <f>IF(J204&lt;&gt;"","OK","KO")</f>
        <v>OK</v>
      </c>
      <c r="Y204" s="3" t="str">
        <f>IF(P204="Si","KO","OK")</f>
        <v>OK</v>
      </c>
      <c r="Z204" s="3" t="str">
        <f>CONCATENATE(
IF(R204&lt;&gt;"OK",CONCATENATE($R$1," / "),""),
IF(S204&lt;&gt;"OK",CONCATENATE($S$1," / "),""),
IF(T204&lt;&gt;"OK",CONCATENATE($T$1," / "),""),
IF(U204&lt;&gt;"OK",CONCATENATE($U$1," / "),""),
IF(V204&lt;&gt;"OK",CONCATENATE($V$1," / "),""),
IF(W204&lt;&gt;"OK",CONCATENATE($W$1," / "),""),
IF(X204&lt;&gt;"OK",CONCATENATE($X$1," / "),""),
IF(Y204&lt;&gt;"OK",$Y$1,"")
)</f>
        <v/>
      </c>
    </row>
    <row r="205" spans="1:26" x14ac:dyDescent="0.45">
      <c r="A205" s="3" t="s">
        <v>278</v>
      </c>
      <c r="B205" s="3" t="s">
        <v>279</v>
      </c>
      <c r="C205" s="3" t="s">
        <v>343</v>
      </c>
      <c r="E205" s="3" t="s">
        <v>20</v>
      </c>
      <c r="H205" s="3" t="s">
        <v>21</v>
      </c>
      <c r="I205" s="3">
        <v>2342395</v>
      </c>
      <c r="J205" s="3" t="s">
        <v>344</v>
      </c>
      <c r="K205" s="3">
        <v>30</v>
      </c>
      <c r="L205" s="3" t="s">
        <v>34</v>
      </c>
      <c r="M205" s="3" t="s">
        <v>35</v>
      </c>
      <c r="N205" s="3" t="s">
        <v>81</v>
      </c>
      <c r="O205" s="3" t="s">
        <v>37</v>
      </c>
      <c r="P205" s="3" t="s">
        <v>21</v>
      </c>
      <c r="Q205" s="3" t="s">
        <v>345</v>
      </c>
      <c r="R205" s="3" t="str">
        <f>IF(_xlfn.XOR(
AND(N205="M102ab",L205="Proyecto"),
AND(N205="M101a",L205="Preguntas con respuesta libre"),
AND(LEFT(N205,1)="M",N205&lt;&gt;"M102AB",N205&lt;&gt;"M101a",N205&lt;&gt;"M101ap",L205="Ejercitación"),
AND(LEFT(C205,15)="Mapa conceptual",L205="Exposición"),
AND(LEFT(N205,1)&lt;&gt;"M",LEFT(C205,15)&lt;&gt;"Mapa conceptual",L205="Exposición"),
AND(LEFT(C205,8)="Banco de",L205="Generador de actividades"),
AND(C205=L205)
),"OK","KO")</f>
        <v>KO</v>
      </c>
      <c r="S205" s="3" t="str">
        <f>IF(_xlfn.XOR(
AND(LEFT(N205,1)="M",M205="Actividad"),
AND(LEFT(N205,1)="F",M205="Interactivo"),
AND(N205="diaporama",M205="Secuencia de imágenes"),
OR(N205="video",M205="Animación",M205="Video"),
AND(C205=M205)
),"OK","KO")</f>
        <v>OK</v>
      </c>
      <c r="T205" s="3" t="str">
        <f>IF(
AND(L205="Evaluación",C205&lt;&gt;L205),"KO",
IF(AND(L205="Mapa conceptual",C205&lt;&gt;L205),"KO",
IF(AND(N205="M101ap",C205&lt;&gt;"Banco de actividades"),"KO",
"OK")))</f>
        <v>OK</v>
      </c>
      <c r="U205" s="3" t="str">
        <f>IF(
AND(LEFT(N205,1)="M",LEFT(M205,4)&lt;&gt;"Mapa",S205="OK",O205=""),
"KO","OK")</f>
        <v>OK</v>
      </c>
      <c r="V205" s="3" t="str">
        <f>IF(OR(
AND(L205="Evaluación",R205="OK",OR(N205="M4a",N205="M5a")),
AND(LEFT(C205,8)="Banco de",N205="M101ap"),
OR(LEFT(C205,8)&lt;&gt;"Banco de",L205&lt;&gt;"Evaluación")
),"OK","KO")</f>
        <v>OK</v>
      </c>
      <c r="W205" s="3" t="str">
        <f>IF(AND(LEFT(C205,8)="Banco de",K205=0),"OK",
IF(AND(LEFT(C205,8)&lt;&gt;"Banco de",K205&gt;0),"OK","KO"))</f>
        <v>OK</v>
      </c>
      <c r="X205" s="3" t="str">
        <f>IF(J205&lt;&gt;"","OK","KO")</f>
        <v>OK</v>
      </c>
      <c r="Y205" s="3" t="str">
        <f>IF(P205="Si","KO","OK")</f>
        <v>OK</v>
      </c>
      <c r="Z205" s="3" t="str">
        <f>CONCATENATE(
IF(R205&lt;&gt;"OK",CONCATENATE($R$1," / "),""),
IF(S205&lt;&gt;"OK",CONCATENATE($S$1," / "),""),
IF(T205&lt;&gt;"OK",CONCATENATE($T$1," / "),""),
IF(U205&lt;&gt;"OK",CONCATENATE($U$1," / "),""),
IF(V205&lt;&gt;"OK",CONCATENATE($V$1," / "),""),
IF(W205&lt;&gt;"OK",CONCATENATE($W$1," / "),""),
IF(X205&lt;&gt;"OK",CONCATENATE($X$1," / "),""),
IF(Y205&lt;&gt;"OK",$Y$1,"")
)</f>
        <v xml:space="preserve">Acción didáctica / </v>
      </c>
    </row>
    <row r="206" spans="1:26" x14ac:dyDescent="0.45">
      <c r="A206" s="3" t="s">
        <v>278</v>
      </c>
      <c r="B206" s="3" t="s">
        <v>279</v>
      </c>
      <c r="C206" s="3" t="s">
        <v>346</v>
      </c>
      <c r="E206" s="3" t="s">
        <v>20</v>
      </c>
      <c r="H206" s="3" t="s">
        <v>21</v>
      </c>
      <c r="I206" s="3">
        <v>745340</v>
      </c>
      <c r="J206" s="3" t="s">
        <v>347</v>
      </c>
      <c r="K206" s="3">
        <v>60</v>
      </c>
      <c r="L206" s="3" t="s">
        <v>57</v>
      </c>
      <c r="M206" s="3" t="s">
        <v>29</v>
      </c>
      <c r="N206" s="3" t="s">
        <v>348</v>
      </c>
      <c r="P206" s="3" t="s">
        <v>21</v>
      </c>
      <c r="Q206" s="3" t="s">
        <v>349</v>
      </c>
      <c r="R206" s="3" t="str">
        <f>IF(_xlfn.XOR(
AND(N206="M102ab",L206="Proyecto"),
AND(N206="M101a",L206="Preguntas con respuesta libre"),
AND(LEFT(N206,1)="M",N206&lt;&gt;"M102AB",N206&lt;&gt;"M101a",N206&lt;&gt;"M101ap",L206="Ejercitación"),
AND(LEFT(C206,15)="Mapa conceptual",L206="Exposición"),
AND(LEFT(N206,1)&lt;&gt;"M",LEFT(C206,15)&lt;&gt;"Mapa conceptual",L206="Exposición"),
AND(LEFT(C206,8)="Banco de",L206="Generador de actividades"),
AND(C206=L206)
),"OK","KO")</f>
        <v>KO</v>
      </c>
      <c r="S206" s="3" t="str">
        <f>IF(_xlfn.XOR(
AND(LEFT(N206,1)="M",M206="Actividad"),
AND(LEFT(N206,1)="F",M206="Interactivo"),
AND(N206="diaporama",M206="Secuencia de imágenes"),
OR(N206="video",M206="Animación",M206="Video"),
AND(C206=M206)
),"OK","KO")</f>
        <v>OK</v>
      </c>
      <c r="T206" s="3" t="str">
        <f>IF(
AND(L206="Evaluación",C206&lt;&gt;L206),"KO",
IF(AND(L206="Mapa conceptual",C206&lt;&gt;L206),"KO",
IF(AND(N206="M101ap",C206&lt;&gt;"Banco de actividades"),"KO",
"OK")))</f>
        <v>OK</v>
      </c>
      <c r="U206" s="3" t="str">
        <f>IF(
AND(LEFT(N206,1)="M",LEFT(M206,4)&lt;&gt;"Mapa",S206="OK",O206=""),
"KO","OK")</f>
        <v>OK</v>
      </c>
      <c r="V206" s="3" t="str">
        <f>IF(OR(
AND(L206="Evaluación",R206="OK",OR(N206="M4a",N206="M5a")),
AND(LEFT(C206,8)="Banco de",N206="M101ap"),
OR(LEFT(C206,8)&lt;&gt;"Banco de",L206&lt;&gt;"Evaluación")
),"OK","KO")</f>
        <v>OK</v>
      </c>
      <c r="W206" s="3" t="str">
        <f>IF(AND(LEFT(C206,8)="Banco de",K206=0),"OK",
IF(AND(LEFT(C206,8)&lt;&gt;"Banco de",K206&gt;0),"OK","KO"))</f>
        <v>OK</v>
      </c>
      <c r="X206" s="3" t="str">
        <f>IF(J206&lt;&gt;"","OK","KO")</f>
        <v>OK</v>
      </c>
      <c r="Y206" s="3" t="str">
        <f>IF(P206="Si","KO","OK")</f>
        <v>OK</v>
      </c>
      <c r="Z206" s="3" t="str">
        <f>CONCATENATE(
IF(R206&lt;&gt;"OK",CONCATENATE($R$1," / "),""),
IF(S206&lt;&gt;"OK",CONCATENATE($S$1," / "),""),
IF(T206&lt;&gt;"OK",CONCATENATE($T$1," / "),""),
IF(U206&lt;&gt;"OK",CONCATENATE($U$1," / "),""),
IF(V206&lt;&gt;"OK",CONCATENATE($V$1," / "),""),
IF(W206&lt;&gt;"OK",CONCATENATE($W$1," / "),""),
IF(X206&lt;&gt;"OK",CONCATENATE($X$1," / "),""),
IF(Y206&lt;&gt;"OK",$Y$1,"")
)</f>
        <v xml:space="preserve">Acción didáctica / </v>
      </c>
    </row>
    <row r="207" spans="1:26" x14ac:dyDescent="0.45">
      <c r="A207" s="3" t="s">
        <v>278</v>
      </c>
      <c r="B207" s="3" t="s">
        <v>279</v>
      </c>
      <c r="C207" s="3" t="s">
        <v>350</v>
      </c>
      <c r="E207" s="3" t="s">
        <v>20</v>
      </c>
      <c r="H207" s="3" t="s">
        <v>21</v>
      </c>
      <c r="I207" s="3">
        <v>651586</v>
      </c>
      <c r="J207" s="3" t="s">
        <v>351</v>
      </c>
      <c r="K207" s="3">
        <v>180</v>
      </c>
      <c r="L207" s="3" t="s">
        <v>57</v>
      </c>
      <c r="M207" s="3" t="s">
        <v>29</v>
      </c>
      <c r="N207" s="3" t="s">
        <v>348</v>
      </c>
      <c r="P207" s="3" t="s">
        <v>21</v>
      </c>
      <c r="Q207" s="3" t="s">
        <v>352</v>
      </c>
      <c r="R207" s="3" t="str">
        <f>IF(_xlfn.XOR(
AND(N207="M102ab",L207="Proyecto"),
AND(N207="M101a",L207="Preguntas con respuesta libre"),
AND(LEFT(N207,1)="M",N207&lt;&gt;"M102AB",N207&lt;&gt;"M101a",N207&lt;&gt;"M101ap",L207="Ejercitación"),
AND(LEFT(C207,15)="Mapa conceptual",L207="Exposición"),
AND(LEFT(N207,1)&lt;&gt;"M",LEFT(C207,15)&lt;&gt;"Mapa conceptual",L207="Exposición"),
AND(LEFT(C207,8)="Banco de",L207="Generador de actividades"),
AND(C207=L207)
),"OK","KO")</f>
        <v>KO</v>
      </c>
      <c r="S207" s="3" t="str">
        <f>IF(_xlfn.XOR(
AND(LEFT(N207,1)="M",M207="Actividad"),
AND(LEFT(N207,1)="F",M207="Interactivo"),
AND(N207="diaporama",M207="Secuencia de imágenes"),
OR(N207="video",M207="Animación",M207="Video"),
AND(C207=M207)
),"OK","KO")</f>
        <v>OK</v>
      </c>
      <c r="T207" s="3" t="str">
        <f>IF(
AND(L207="Evaluación",C207&lt;&gt;L207),"KO",
IF(AND(L207="Mapa conceptual",C207&lt;&gt;L207),"KO",
IF(AND(N207="M101ap",C207&lt;&gt;"Banco de actividades"),"KO",
"OK")))</f>
        <v>OK</v>
      </c>
      <c r="U207" s="3" t="str">
        <f>IF(
AND(LEFT(N207,1)="M",LEFT(M207,4)&lt;&gt;"Mapa",S207="OK",O207=""),
"KO","OK")</f>
        <v>OK</v>
      </c>
      <c r="V207" s="3" t="str">
        <f>IF(OR(
AND(L207="Evaluación",R207="OK",OR(N207="M4a",N207="M5a")),
AND(LEFT(C207,8)="Banco de",N207="M101ap"),
OR(LEFT(C207,8)&lt;&gt;"Banco de",L207&lt;&gt;"Evaluación")
),"OK","KO")</f>
        <v>OK</v>
      </c>
      <c r="W207" s="3" t="str">
        <f>IF(AND(LEFT(C207,8)="Banco de",K207=0),"OK",
IF(AND(LEFT(C207,8)&lt;&gt;"Banco de",K207&gt;0),"OK","KO"))</f>
        <v>OK</v>
      </c>
      <c r="X207" s="3" t="str">
        <f>IF(J207&lt;&gt;"","OK","KO")</f>
        <v>OK</v>
      </c>
      <c r="Y207" s="3" t="str">
        <f>IF(P207="Si","KO","OK")</f>
        <v>OK</v>
      </c>
      <c r="Z207" s="3" t="str">
        <f>CONCATENATE(
IF(R207&lt;&gt;"OK",CONCATENATE($R$1," / "),""),
IF(S207&lt;&gt;"OK",CONCATENATE($S$1," / "),""),
IF(T207&lt;&gt;"OK",CONCATENATE($T$1," / "),""),
IF(U207&lt;&gt;"OK",CONCATENATE($U$1," / "),""),
IF(V207&lt;&gt;"OK",CONCATENATE($V$1," / "),""),
IF(W207&lt;&gt;"OK",CONCATENATE($W$1," / "),""),
IF(X207&lt;&gt;"OK",CONCATENATE($X$1," / "),""),
IF(Y207&lt;&gt;"OK",$Y$1,"")
)</f>
        <v xml:space="preserve">Acción didáctica / </v>
      </c>
    </row>
    <row r="208" spans="1:26" x14ac:dyDescent="0.45">
      <c r="A208" s="3" t="s">
        <v>278</v>
      </c>
      <c r="B208" s="3" t="s">
        <v>279</v>
      </c>
      <c r="C208" s="3" t="s">
        <v>353</v>
      </c>
      <c r="E208" s="3" t="s">
        <v>20</v>
      </c>
      <c r="H208" s="3" t="s">
        <v>21</v>
      </c>
      <c r="I208" s="3">
        <v>1231050</v>
      </c>
      <c r="J208" s="3" t="s">
        <v>354</v>
      </c>
      <c r="K208" s="3">
        <v>60</v>
      </c>
      <c r="L208" s="3" t="s">
        <v>57</v>
      </c>
      <c r="M208" s="3" t="s">
        <v>35</v>
      </c>
      <c r="N208" s="3" t="s">
        <v>58</v>
      </c>
      <c r="O208" s="3" t="s">
        <v>37</v>
      </c>
      <c r="P208" s="3" t="s">
        <v>21</v>
      </c>
      <c r="Q208" s="3" t="s">
        <v>355</v>
      </c>
      <c r="R208" s="3" t="str">
        <f>IF(_xlfn.XOR(
AND(N208="M102ab",L208="Proyecto"),
AND(N208="M101a",L208="Preguntas con respuesta libre"),
AND(LEFT(N208,1)="M",N208&lt;&gt;"M102AB",N208&lt;&gt;"M101a",N208&lt;&gt;"M101ap",L208="Ejercitación"),
AND(LEFT(C208,15)="Mapa conceptual",L208="Exposición"),
AND(LEFT(N208,1)&lt;&gt;"M",LEFT(C208,15)&lt;&gt;"Mapa conceptual",L208="Exposición"),
AND(LEFT(C208,8)="Banco de",L208="Generador de actividades"),
AND(C208=L208)
),"OK","KO")</f>
        <v>OK</v>
      </c>
      <c r="S208" s="3" t="str">
        <f>IF(_xlfn.XOR(
AND(LEFT(N208,1)="M",M208="Actividad"),
AND(LEFT(N208,1)="F",M208="Interactivo"),
AND(N208="diaporama",M208="Secuencia de imágenes"),
OR(N208="video",M208="Animación",M208="Video"),
AND(C208=M208)
),"OK","KO")</f>
        <v>OK</v>
      </c>
      <c r="T208" s="3" t="str">
        <f>IF(
AND(L208="Evaluación",C208&lt;&gt;L208),"KO",
IF(AND(L208="Mapa conceptual",C208&lt;&gt;L208),"KO",
IF(AND(N208="M101ap",C208&lt;&gt;"Banco de actividades"),"KO",
"OK")))</f>
        <v>OK</v>
      </c>
      <c r="U208" s="3" t="str">
        <f>IF(
AND(LEFT(N208,1)="M",LEFT(M208,4)&lt;&gt;"Mapa",S208="OK",O208=""),
"KO","OK")</f>
        <v>OK</v>
      </c>
      <c r="V208" s="3" t="str">
        <f>IF(OR(
AND(L208="Evaluación",R208="OK",OR(N208="M4a",N208="M5a")),
AND(LEFT(C208,8)="Banco de",N208="M101ap"),
OR(LEFT(C208,8)&lt;&gt;"Banco de",L208&lt;&gt;"Evaluación")
),"OK","KO")</f>
        <v>OK</v>
      </c>
      <c r="W208" s="3" t="str">
        <f>IF(AND(LEFT(C208,8)="Banco de",K208=0),"OK",
IF(AND(LEFT(C208,8)&lt;&gt;"Banco de",K208&gt;0),"OK","KO"))</f>
        <v>OK</v>
      </c>
      <c r="X208" s="3" t="str">
        <f>IF(J208&lt;&gt;"","OK","KO")</f>
        <v>OK</v>
      </c>
      <c r="Y208" s="3" t="str">
        <f>IF(P208="Si","KO","OK")</f>
        <v>OK</v>
      </c>
      <c r="Z208" s="3" t="str">
        <f>CONCATENATE(
IF(R208&lt;&gt;"OK",CONCATENATE($R$1," / "),""),
IF(S208&lt;&gt;"OK",CONCATENATE($S$1," / "),""),
IF(T208&lt;&gt;"OK",CONCATENATE($T$1," / "),""),
IF(U208&lt;&gt;"OK",CONCATENATE($U$1," / "),""),
IF(V208&lt;&gt;"OK",CONCATENATE($V$1," / "),""),
IF(W208&lt;&gt;"OK",CONCATENATE($W$1," / "),""),
IF(X208&lt;&gt;"OK",CONCATENATE($X$1," / "),""),
IF(Y208&lt;&gt;"OK",$Y$1,"")
)</f>
        <v/>
      </c>
    </row>
    <row r="209" spans="1:26" x14ac:dyDescent="0.45">
      <c r="A209" s="3" t="s">
        <v>278</v>
      </c>
      <c r="B209" s="3" t="s">
        <v>279</v>
      </c>
      <c r="C209" s="3" t="s">
        <v>356</v>
      </c>
      <c r="E209" s="3" t="s">
        <v>20</v>
      </c>
      <c r="H209" s="3" t="s">
        <v>21</v>
      </c>
      <c r="I209" s="3">
        <v>3577720</v>
      </c>
      <c r="J209" s="3" t="s">
        <v>357</v>
      </c>
      <c r="K209" s="3">
        <v>30</v>
      </c>
      <c r="L209" s="3" t="s">
        <v>358</v>
      </c>
      <c r="M209" s="3" t="s">
        <v>35</v>
      </c>
      <c r="N209" s="3" t="s">
        <v>359</v>
      </c>
      <c r="O209" s="3" t="s">
        <v>37</v>
      </c>
      <c r="P209" s="3" t="s">
        <v>21</v>
      </c>
      <c r="Q209" s="3" t="s">
        <v>360</v>
      </c>
      <c r="R209" s="3" t="str">
        <f>IF(_xlfn.XOR(
AND(N209="M102ab",L209="Proyecto"),
AND(N209="M101a",L209="Preguntas con respuesta libre"),
AND(LEFT(N209,1)="M",N209&lt;&gt;"M102AB",N209&lt;&gt;"M101a",N209&lt;&gt;"M101ap",L209="Ejercitación"),
AND(LEFT(C209,15)="Mapa conceptual",L209="Exposición"),
AND(LEFT(N209,1)&lt;&gt;"M",LEFT(C209,15)&lt;&gt;"Mapa conceptual",L209="Exposición"),
AND(LEFT(C209,8)="Banco de",L209="Generador de actividades"),
AND(C209=L209)
),"OK","KO")</f>
        <v>OK</v>
      </c>
      <c r="S209" s="3" t="str">
        <f>IF(_xlfn.XOR(
AND(LEFT(N209,1)="M",M209="Actividad"),
AND(LEFT(N209,1)="F",M209="Interactivo"),
AND(N209="diaporama",M209="Secuencia de imágenes"),
OR(N209="video",M209="Animación",M209="Video"),
AND(C209=M209)
),"OK","KO")</f>
        <v>OK</v>
      </c>
      <c r="T209" s="3" t="str">
        <f>IF(
AND(L209="Evaluación",C209&lt;&gt;L209),"KO",
IF(AND(L209="Mapa conceptual",C209&lt;&gt;L209),"KO",
IF(AND(N209="M101ap",C209&lt;&gt;"Banco de actividades"),"KO",
"OK")))</f>
        <v>KO</v>
      </c>
      <c r="U209" s="3" t="str">
        <f>IF(
AND(LEFT(N209,1)="M",LEFT(M209,4)&lt;&gt;"Mapa",S209="OK",O209=""),
"KO","OK")</f>
        <v>OK</v>
      </c>
      <c r="V209" s="3" t="str">
        <f>IF(OR(
AND(L209="Evaluación",R209="OK",OR(N209="M4a",N209="M5a")),
AND(LEFT(C209,8)="Banco de",N209="M101ap"),
OR(LEFT(C209,8)&lt;&gt;"Banco de",L209&lt;&gt;"Evaluación")
),"OK","KO")</f>
        <v>OK</v>
      </c>
      <c r="W209" s="3" t="str">
        <f>IF(AND(LEFT(C209,8)="Banco de",K209=0),"OK",
IF(AND(LEFT(C209,8)&lt;&gt;"Banco de",K209&gt;0),"OK","KO"))</f>
        <v>KO</v>
      </c>
      <c r="X209" s="3" t="str">
        <f>IF(J209&lt;&gt;"","OK","KO")</f>
        <v>OK</v>
      </c>
      <c r="Y209" s="3" t="str">
        <f>IF(P209="Si","KO","OK")</f>
        <v>OK</v>
      </c>
      <c r="Z209" s="3" t="str">
        <f>CONCATENATE(
IF(R209&lt;&gt;"OK",CONCATENATE($R$1," / "),""),
IF(S209&lt;&gt;"OK",CONCATENATE($S$1," / "),""),
IF(T209&lt;&gt;"OK",CONCATENATE($T$1," / "),""),
IF(U209&lt;&gt;"OK",CONCATENATE($U$1," / "),""),
IF(V209&lt;&gt;"OK",CONCATENATE($V$1," / "),""),
IF(W209&lt;&gt;"OK",CONCATENATE($W$1," / "),""),
IF(X209&lt;&gt;"OK",CONCATENATE($X$1," / "),""),
IF(Y209&lt;&gt;"OK",$Y$1,"")
)</f>
        <v xml:space="preserve">Nombre del recurso / Tiempo del recurso / </v>
      </c>
    </row>
    <row r="210" spans="1:26" x14ac:dyDescent="0.45">
      <c r="A210" s="3" t="s">
        <v>278</v>
      </c>
      <c r="B210" s="3" t="s">
        <v>279</v>
      </c>
      <c r="C210" s="3" t="s">
        <v>67</v>
      </c>
      <c r="D210" s="3" t="s">
        <v>67</v>
      </c>
      <c r="E210" s="3" t="s">
        <v>20</v>
      </c>
      <c r="H210" s="3" t="s">
        <v>21</v>
      </c>
      <c r="I210" s="3">
        <v>1217357</v>
      </c>
      <c r="K210" s="3">
        <v>15</v>
      </c>
      <c r="L210" s="3" t="s">
        <v>23</v>
      </c>
      <c r="M210" s="3" t="s">
        <v>67</v>
      </c>
      <c r="N210" s="3" t="s">
        <v>227</v>
      </c>
      <c r="P210" s="3" t="s">
        <v>21</v>
      </c>
      <c r="Q210" s="3" t="s">
        <v>361</v>
      </c>
      <c r="R210" s="3" t="str">
        <f>IF(_xlfn.XOR(
AND(N210="M102ab",L210="Proyecto"),
AND(N210="M101a",L210="Preguntas con respuesta libre"),
AND(LEFT(N210,1)="M",N210&lt;&gt;"M102AB",N210&lt;&gt;"M101a",N210&lt;&gt;"M101ap",L210="Ejercitación"),
AND(LEFT(C210,15)="Mapa conceptual",L210="Exposición"),
AND(LEFT(N210,1)&lt;&gt;"M",LEFT(C210,15)&lt;&gt;"Mapa conceptual",L210="Exposición"),
AND(LEFT(C210,8)="Banco de",L210="Generador de actividades"),
AND(C210=L210)
),"OK","KO")</f>
        <v>OK</v>
      </c>
      <c r="S210" s="3" t="str">
        <f>IF(_xlfn.XOR(
AND(LEFT(N210,1)="M",M210="Actividad"),
AND(LEFT(N210,1)="F",M210="Interactivo"),
AND(N210="diaporama",M210="Secuencia de imágenes"),
OR(N210="video",M210="Animación",M210="Video"),
AND(C210=M210)
),"OK","KO")</f>
        <v>OK</v>
      </c>
      <c r="T210" s="3" t="str">
        <f>IF(
AND(L210="Evaluación",C210&lt;&gt;L210),"KO",
IF(AND(L210="Mapa conceptual",C210&lt;&gt;L210),"KO",
IF(AND(N210="M101ap",C210&lt;&gt;"Banco de actividades"),"KO",
"OK")))</f>
        <v>OK</v>
      </c>
      <c r="U210" s="3" t="str">
        <f>IF(
AND(LEFT(N210,1)="M",LEFT(M210,4)&lt;&gt;"Mapa",S210="OK",O210=""),
"KO","OK")</f>
        <v>OK</v>
      </c>
      <c r="V210" s="3" t="str">
        <f>IF(OR(
AND(L210="Evaluación",R210="OK",OR(N210="M4a",N210="M5a")),
AND(LEFT(C210,8)="Banco de",N210="M101ap"),
OR(LEFT(C210,8)&lt;&gt;"Banco de",L210&lt;&gt;"Evaluación")
),"OK","KO")</f>
        <v>OK</v>
      </c>
      <c r="W210" s="3" t="str">
        <f>IF(AND(LEFT(C210,8)="Banco de",K210=0),"OK",
IF(AND(LEFT(C210,8)&lt;&gt;"Banco de",K210&gt;0),"OK","KO"))</f>
        <v>OK</v>
      </c>
      <c r="X210" s="3" t="str">
        <f>IF(J210&lt;&gt;"","OK","KO")</f>
        <v>KO</v>
      </c>
      <c r="Y210" s="3" t="str">
        <f>IF(P210="Si","KO","OK")</f>
        <v>OK</v>
      </c>
      <c r="Z210" s="3" t="str">
        <f>CONCATENATE(
IF(R210&lt;&gt;"OK",CONCATENATE($R$1," / "),""),
IF(S210&lt;&gt;"OK",CONCATENATE($S$1," / "),""),
IF(T210&lt;&gt;"OK",CONCATENATE($T$1," / "),""),
IF(U210&lt;&gt;"OK",CONCATENATE($U$1," / "),""),
IF(V210&lt;&gt;"OK",CONCATENATE($V$1," / "),""),
IF(W210&lt;&gt;"OK",CONCATENATE($W$1," / "),""),
IF(X210&lt;&gt;"OK",CONCATENATE($X$1," / "),""),
IF(Y210&lt;&gt;"OK",$Y$1,"")
)</f>
        <v xml:space="preserve">Palabras clave / </v>
      </c>
    </row>
    <row r="211" spans="1:26" x14ac:dyDescent="0.45">
      <c r="A211" s="3" t="s">
        <v>278</v>
      </c>
      <c r="B211" s="3" t="s">
        <v>279</v>
      </c>
      <c r="C211" s="3" t="s">
        <v>70</v>
      </c>
      <c r="E211" s="3" t="s">
        <v>20</v>
      </c>
      <c r="H211" s="3" t="s">
        <v>21</v>
      </c>
      <c r="I211" s="3">
        <v>1180226</v>
      </c>
      <c r="J211" s="3" t="s">
        <v>362</v>
      </c>
      <c r="K211" s="3">
        <v>20</v>
      </c>
      <c r="L211" s="3" t="s">
        <v>70</v>
      </c>
      <c r="M211" s="3" t="s">
        <v>35</v>
      </c>
      <c r="N211" s="3" t="s">
        <v>62</v>
      </c>
      <c r="O211" s="3" t="s">
        <v>37</v>
      </c>
      <c r="P211" s="3" t="s">
        <v>21</v>
      </c>
      <c r="Q211" s="3" t="s">
        <v>363</v>
      </c>
      <c r="R211" s="3" t="str">
        <f>IF(_xlfn.XOR(
AND(N211="M102ab",L211="Proyecto"),
AND(N211="M101a",L211="Preguntas con respuesta libre"),
AND(LEFT(N211,1)="M",N211&lt;&gt;"M102AB",N211&lt;&gt;"M101a",N211&lt;&gt;"M101ap",L211="Ejercitación"),
AND(LEFT(C211,15)="Mapa conceptual",L211="Exposición"),
AND(LEFT(N211,1)&lt;&gt;"M",LEFT(C211,15)&lt;&gt;"Mapa conceptual",L211="Exposición"),
AND(LEFT(C211,8)="Banco de",L211="Generador de actividades"),
AND(C211=L211)
),"OK","KO")</f>
        <v>OK</v>
      </c>
      <c r="S211" s="3" t="str">
        <f>IF(_xlfn.XOR(
AND(LEFT(N211,1)="M",M211="Actividad"),
AND(LEFT(N211,1)="F",M211="Interactivo"),
AND(N211="diaporama",M211="Secuencia de imágenes"),
OR(N211="video",M211="Animación",M211="Video"),
AND(C211=M211)
),"OK","KO")</f>
        <v>OK</v>
      </c>
      <c r="T211" s="3" t="str">
        <f>IF(
AND(L211="Evaluación",C211&lt;&gt;L211),"KO",
IF(AND(L211="Mapa conceptual",C211&lt;&gt;L211),"KO",
IF(AND(N211="M101ap",C211&lt;&gt;"Banco de actividades"),"KO",
"OK")))</f>
        <v>OK</v>
      </c>
      <c r="U211" s="3" t="str">
        <f>IF(
AND(LEFT(N211,1)="M",LEFT(M211,4)&lt;&gt;"Mapa",S211="OK",O211=""),
"KO","OK")</f>
        <v>OK</v>
      </c>
      <c r="V211" s="3" t="str">
        <f>IF(OR(
AND(L211="Evaluación",R211="OK",OR(N211="M4a",N211="M5a")),
AND(LEFT(C211,8)="Banco de",N211="M101ap"),
OR(LEFT(C211,8)&lt;&gt;"Banco de",L211&lt;&gt;"Evaluación")
),"OK","KO")</f>
        <v>OK</v>
      </c>
      <c r="W211" s="3" t="str">
        <f>IF(AND(LEFT(C211,8)="Banco de",K211=0),"OK",
IF(AND(LEFT(C211,8)&lt;&gt;"Banco de",K211&gt;0),"OK","KO"))</f>
        <v>OK</v>
      </c>
      <c r="X211" s="3" t="str">
        <f>IF(J211&lt;&gt;"","OK","KO")</f>
        <v>OK</v>
      </c>
      <c r="Y211" s="3" t="str">
        <f>IF(P211="Si","KO","OK")</f>
        <v>OK</v>
      </c>
      <c r="Z211" s="3" t="str">
        <f>CONCATENATE(
IF(R211&lt;&gt;"OK",CONCATENATE($R$1," / "),""),
IF(S211&lt;&gt;"OK",CONCATENATE($S$1," / "),""),
IF(T211&lt;&gt;"OK",CONCATENATE($T$1," / "),""),
IF(U211&lt;&gt;"OK",CONCATENATE($U$1," / "),""),
IF(V211&lt;&gt;"OK",CONCATENATE($V$1," / "),""),
IF(W211&lt;&gt;"OK",CONCATENATE($W$1," / "),""),
IF(X211&lt;&gt;"OK",CONCATENATE($X$1," / "),""),
IF(Y211&lt;&gt;"OK",$Y$1,"")
)</f>
        <v/>
      </c>
    </row>
    <row r="212" spans="1:26" x14ac:dyDescent="0.45">
      <c r="A212" s="3" t="s">
        <v>278</v>
      </c>
      <c r="B212" s="3" t="s">
        <v>279</v>
      </c>
      <c r="C212" s="3" t="s">
        <v>1628</v>
      </c>
      <c r="E212" s="3" t="s">
        <v>20</v>
      </c>
      <c r="H212" s="3" t="s">
        <v>21</v>
      </c>
      <c r="I212" s="3">
        <v>2192235</v>
      </c>
      <c r="J212" s="3" t="s">
        <v>1629</v>
      </c>
      <c r="K212" s="3">
        <v>30</v>
      </c>
      <c r="L212" s="3" t="s">
        <v>23</v>
      </c>
      <c r="M212" s="3" t="s">
        <v>29</v>
      </c>
      <c r="N212" s="3" t="s">
        <v>49</v>
      </c>
      <c r="P212" s="3" t="s">
        <v>21</v>
      </c>
      <c r="Q212" s="3" t="s">
        <v>1630</v>
      </c>
      <c r="R212" s="3" t="str">
        <f>IF(_xlfn.XOR(
AND(N212="M102ab",L212="Proyecto"),
AND(N212="M101a",L212="Preguntas con respuesta libre"),
AND(LEFT(N212,1)="M",N212&lt;&gt;"M102AB",N212&lt;&gt;"M101a",N212&lt;&gt;"M101ap",L212="Ejercitación"),
AND(LEFT(C212,15)="Mapa conceptual",L212="Exposición"),
AND(LEFT(N212,1)&lt;&gt;"M",LEFT(C212,15)&lt;&gt;"Mapa conceptual",L212="Exposición"),
AND(LEFT(C212,8)="Banco de",L212="Generador de actividades"),
AND(C212=L212)
),"OK","KO")</f>
        <v>OK</v>
      </c>
      <c r="S212" s="3" t="str">
        <f>IF(_xlfn.XOR(
AND(LEFT(N212,1)="M",M212="Actividad"),
AND(LEFT(N212,1)="F",M212="Interactivo"),
AND(N212="diaporama",M212="Secuencia de imágenes"),
OR(N212="video",M212="Animación",M212="Video"),
AND(C212=M212)
),"OK","KO")</f>
        <v>OK</v>
      </c>
      <c r="T212" s="3" t="str">
        <f>IF(
AND(L212="Evaluación",C212&lt;&gt;L212),"KO",
IF(AND(L212="Mapa conceptual",C212&lt;&gt;L212),"KO",
IF(AND(N212="M101ap",C212&lt;&gt;"Banco de actividades"),"KO",
"OK")))</f>
        <v>OK</v>
      </c>
      <c r="U212" s="3" t="str">
        <f>IF(
AND(LEFT(N212,1)="M",LEFT(M212,4)&lt;&gt;"Mapa",S212="OK",O212=""),
"KO","OK")</f>
        <v>OK</v>
      </c>
      <c r="V212" s="3" t="str">
        <f>IF(OR(
AND(L212="Evaluación",R212="OK",OR(N212="M4a",N212="M5a")),
AND(LEFT(C212,8)="Banco de",N212="M101ap"),
OR(LEFT(C212,8)&lt;&gt;"Banco de",L212&lt;&gt;"Evaluación")
),"OK","KO")</f>
        <v>OK</v>
      </c>
      <c r="W212" s="3" t="str">
        <f>IF(AND(LEFT(C212,8)="Banco de",K212=0),"OK",
IF(AND(LEFT(C212,8)&lt;&gt;"Banco de",K212&gt;0),"OK","KO"))</f>
        <v>OK</v>
      </c>
      <c r="X212" s="3" t="str">
        <f>IF(J212&lt;&gt;"","OK","KO")</f>
        <v>OK</v>
      </c>
      <c r="Y212" s="3" t="str">
        <f>IF(P212="Si","KO","OK")</f>
        <v>OK</v>
      </c>
      <c r="Z212" s="3" t="str">
        <f>CONCATENATE(
IF(R212&lt;&gt;"OK",CONCATENATE($R$1," / "),""),
IF(S212&lt;&gt;"OK",CONCATENATE($S$1," / "),""),
IF(T212&lt;&gt;"OK",CONCATENATE($T$1," / "),""),
IF(U212&lt;&gt;"OK",CONCATENATE($U$1," / "),""),
IF(V212&lt;&gt;"OK",CONCATENATE($V$1," / "),""),
IF(W212&lt;&gt;"OK",CONCATENATE($W$1," / "),""),
IF(X212&lt;&gt;"OK",CONCATENATE($X$1," / "),""),
IF(Y212&lt;&gt;"OK",$Y$1,"")
)</f>
        <v/>
      </c>
    </row>
    <row r="213" spans="1:26" x14ac:dyDescent="0.45">
      <c r="A213" s="3" t="s">
        <v>1547</v>
      </c>
      <c r="B213" s="3" t="s">
        <v>1548</v>
      </c>
      <c r="C213" s="3" t="s">
        <v>1549</v>
      </c>
      <c r="E213" s="3" t="s">
        <v>20</v>
      </c>
      <c r="H213" s="3" t="s">
        <v>21</v>
      </c>
      <c r="I213" s="3">
        <v>1768614</v>
      </c>
      <c r="J213" s="3" t="s">
        <v>1550</v>
      </c>
      <c r="K213" s="3">
        <v>20</v>
      </c>
      <c r="L213" s="3" t="s">
        <v>34</v>
      </c>
      <c r="M213" s="3" t="s">
        <v>35</v>
      </c>
      <c r="N213" s="3" t="s">
        <v>161</v>
      </c>
      <c r="O213" s="3" t="s">
        <v>37</v>
      </c>
      <c r="P213" s="3" t="s">
        <v>21</v>
      </c>
      <c r="Q213" s="3" t="s">
        <v>1551</v>
      </c>
      <c r="R213" s="3" t="str">
        <f>IF(_xlfn.XOR(
AND(N213="M102ab",L213="Proyecto"),
AND(N213="M101a",L213="Preguntas con respuesta libre"),
AND(LEFT(N213,1)="M",N213&lt;&gt;"M102AB",N213&lt;&gt;"M101a",N213&lt;&gt;"M101ap",L213="Ejercitación"),
AND(LEFT(C213,15)="Mapa conceptual",L213="Exposición"),
AND(LEFT(N213,1)&lt;&gt;"M",LEFT(C213,15)&lt;&gt;"Mapa conceptual",L213="Exposición"),
AND(LEFT(C213,8)="Banco de",L213="Generador de actividades"),
AND(C213=L213)
),"OK","KO")</f>
        <v>OK</v>
      </c>
      <c r="S213" s="3" t="str">
        <f>IF(_xlfn.XOR(
AND(LEFT(N213,1)="M",M213="Actividad"),
AND(LEFT(N213,1)="F",M213="Interactivo"),
AND(N213="diaporama",M213="Secuencia de imágenes"),
OR(N213="video",M213="Animación",M213="Video"),
AND(C213=M213)
),"OK","KO")</f>
        <v>OK</v>
      </c>
      <c r="T213" s="3" t="str">
        <f>IF(
AND(L213="Evaluación",C213&lt;&gt;L213),"KO",
IF(AND(L213="Mapa conceptual",C213&lt;&gt;L213),"KO",
IF(AND(N213="M101ap",C213&lt;&gt;"Banco de actividades"),"KO",
"OK")))</f>
        <v>OK</v>
      </c>
      <c r="U213" s="3" t="str">
        <f>IF(
AND(LEFT(N213,1)="M",LEFT(M213,4)&lt;&gt;"Mapa",S213="OK",O213=""),
"KO","OK")</f>
        <v>OK</v>
      </c>
      <c r="V213" s="3" t="str">
        <f>IF(OR(
AND(L213="Evaluación",R213="OK",OR(N213="M4a",N213="M5a")),
AND(LEFT(C213,8)="Banco de",N213="M101ap"),
OR(LEFT(C213,8)&lt;&gt;"Banco de",L213&lt;&gt;"Evaluación")
),"OK","KO")</f>
        <v>OK</v>
      </c>
      <c r="W213" s="3" t="str">
        <f>IF(AND(LEFT(C213,8)="Banco de",K213=0),"OK",
IF(AND(LEFT(C213,8)&lt;&gt;"Banco de",K213&gt;0),"OK","KO"))</f>
        <v>OK</v>
      </c>
      <c r="X213" s="3" t="str">
        <f>IF(J213&lt;&gt;"","OK","KO")</f>
        <v>OK</v>
      </c>
      <c r="Y213" s="3" t="str">
        <f>IF(P213="Si","KO","OK")</f>
        <v>OK</v>
      </c>
      <c r="Z213" s="3" t="str">
        <f>CONCATENATE(
IF(R213&lt;&gt;"OK",CONCATENATE($R$1," / "),""),
IF(S213&lt;&gt;"OK",CONCATENATE($S$1," / "),""),
IF(T213&lt;&gt;"OK",CONCATENATE($T$1," / "),""),
IF(U213&lt;&gt;"OK",CONCATENATE($U$1," / "),""),
IF(V213&lt;&gt;"OK",CONCATENATE($V$1," / "),""),
IF(W213&lt;&gt;"OK",CONCATENATE($W$1," / "),""),
IF(X213&lt;&gt;"OK",CONCATENATE($X$1," / "),""),
IF(Y213&lt;&gt;"OK",$Y$1,"")
)</f>
        <v/>
      </c>
    </row>
    <row r="214" spans="1:26" x14ac:dyDescent="0.45">
      <c r="A214" s="3" t="s">
        <v>1547</v>
      </c>
      <c r="B214" s="3" t="s">
        <v>1548</v>
      </c>
      <c r="C214" s="3" t="s">
        <v>1552</v>
      </c>
      <c r="E214" s="3" t="s">
        <v>20</v>
      </c>
      <c r="H214" s="3" t="s">
        <v>21</v>
      </c>
      <c r="I214" s="3">
        <v>1201084</v>
      </c>
      <c r="J214" s="3" t="s">
        <v>1553</v>
      </c>
      <c r="K214" s="3">
        <v>45</v>
      </c>
      <c r="L214" s="3" t="s">
        <v>34</v>
      </c>
      <c r="M214" s="3" t="s">
        <v>35</v>
      </c>
      <c r="N214" s="3" t="s">
        <v>173</v>
      </c>
      <c r="O214" s="3" t="s">
        <v>37</v>
      </c>
      <c r="P214" s="3" t="s">
        <v>21</v>
      </c>
      <c r="Q214" s="3" t="s">
        <v>1554</v>
      </c>
      <c r="R214" s="3" t="str">
        <f>IF(_xlfn.XOR(
AND(N214="M102ab",L214="Proyecto"),
AND(N214="M101a",L214="Preguntas con respuesta libre"),
AND(LEFT(N214,1)="M",N214&lt;&gt;"M102AB",N214&lt;&gt;"M101a",N214&lt;&gt;"M101ap",L214="Ejercitación"),
AND(LEFT(C214,15)="Mapa conceptual",L214="Exposición"),
AND(LEFT(N214,1)&lt;&gt;"M",LEFT(C214,15)&lt;&gt;"Mapa conceptual",L214="Exposición"),
AND(LEFT(C214,8)="Banco de",L214="Generador de actividades"),
AND(C214=L214)
),"OK","KO")</f>
        <v>OK</v>
      </c>
      <c r="S214" s="3" t="str">
        <f>IF(_xlfn.XOR(
AND(LEFT(N214,1)="M",M214="Actividad"),
AND(LEFT(N214,1)="F",M214="Interactivo"),
AND(N214="diaporama",M214="Secuencia de imágenes"),
OR(N214="video",M214="Animación",M214="Video"),
AND(C214=M214)
),"OK","KO")</f>
        <v>OK</v>
      </c>
      <c r="T214" s="3" t="str">
        <f>IF(
AND(L214="Evaluación",C214&lt;&gt;L214),"KO",
IF(AND(L214="Mapa conceptual",C214&lt;&gt;L214),"KO",
IF(AND(N214="M101ap",C214&lt;&gt;"Banco de actividades"),"KO",
"OK")))</f>
        <v>OK</v>
      </c>
      <c r="U214" s="3" t="str">
        <f>IF(
AND(LEFT(N214,1)="M",LEFT(M214,4)&lt;&gt;"Mapa",S214="OK",O214=""),
"KO","OK")</f>
        <v>OK</v>
      </c>
      <c r="V214" s="3" t="str">
        <f>IF(OR(
AND(L214="Evaluación",R214="OK",OR(N214="M4a",N214="M5a")),
AND(LEFT(C214,8)="Banco de",N214="M101ap"),
OR(LEFT(C214,8)&lt;&gt;"Banco de",L214&lt;&gt;"Evaluación")
),"OK","KO")</f>
        <v>OK</v>
      </c>
      <c r="W214" s="3" t="str">
        <f>IF(AND(LEFT(C214,8)="Banco de",K214=0),"OK",
IF(AND(LEFT(C214,8)&lt;&gt;"Banco de",K214&gt;0),"OK","KO"))</f>
        <v>OK</v>
      </c>
      <c r="X214" s="3" t="str">
        <f>IF(J214&lt;&gt;"","OK","KO")</f>
        <v>OK</v>
      </c>
      <c r="Y214" s="3" t="str">
        <f>IF(P214="Si","KO","OK")</f>
        <v>OK</v>
      </c>
      <c r="Z214" s="3" t="str">
        <f>CONCATENATE(
IF(R214&lt;&gt;"OK",CONCATENATE($R$1," / "),""),
IF(S214&lt;&gt;"OK",CONCATENATE($S$1," / "),""),
IF(T214&lt;&gt;"OK",CONCATENATE($T$1," / "),""),
IF(U214&lt;&gt;"OK",CONCATENATE($U$1," / "),""),
IF(V214&lt;&gt;"OK",CONCATENATE($V$1," / "),""),
IF(W214&lt;&gt;"OK",CONCATENATE($W$1," / "),""),
IF(X214&lt;&gt;"OK",CONCATENATE($X$1," / "),""),
IF(Y214&lt;&gt;"OK",$Y$1,"")
)</f>
        <v/>
      </c>
    </row>
    <row r="215" spans="1:26" x14ac:dyDescent="0.45">
      <c r="A215" s="3" t="s">
        <v>1547</v>
      </c>
      <c r="B215" s="3" t="s">
        <v>1548</v>
      </c>
      <c r="C215" s="3" t="s">
        <v>1555</v>
      </c>
      <c r="E215" s="3" t="s">
        <v>20</v>
      </c>
      <c r="H215" s="3" t="s">
        <v>21</v>
      </c>
      <c r="I215" s="3">
        <v>1460527</v>
      </c>
      <c r="J215" s="3" t="s">
        <v>1556</v>
      </c>
      <c r="K215" s="3">
        <v>15</v>
      </c>
      <c r="L215" s="3" t="s">
        <v>34</v>
      </c>
      <c r="M215" s="3" t="s">
        <v>35</v>
      </c>
      <c r="N215" s="3" t="s">
        <v>773</v>
      </c>
      <c r="O215" s="3" t="s">
        <v>85</v>
      </c>
      <c r="P215" s="3" t="s">
        <v>21</v>
      </c>
      <c r="Q215" s="3" t="s">
        <v>1557</v>
      </c>
      <c r="R215" s="3" t="str">
        <f>IF(_xlfn.XOR(
AND(N215="M102ab",L215="Proyecto"),
AND(N215="M101a",L215="Preguntas con respuesta libre"),
AND(LEFT(N215,1)="M",N215&lt;&gt;"M102AB",N215&lt;&gt;"M101a",N215&lt;&gt;"M101ap",L215="Ejercitación"),
AND(LEFT(C215,15)="Mapa conceptual",L215="Exposición"),
AND(LEFT(N215,1)&lt;&gt;"M",LEFT(C215,15)&lt;&gt;"Mapa conceptual",L215="Exposición"),
AND(LEFT(C215,8)="Banco de",L215="Generador de actividades"),
AND(C215=L215)
),"OK","KO")</f>
        <v>OK</v>
      </c>
      <c r="S215" s="3" t="str">
        <f>IF(_xlfn.XOR(
AND(LEFT(N215,1)="M",M215="Actividad"),
AND(LEFT(N215,1)="F",M215="Interactivo"),
AND(N215="diaporama",M215="Secuencia de imágenes"),
OR(N215="video",M215="Animación",M215="Video"),
AND(C215=M215)
),"OK","KO")</f>
        <v>OK</v>
      </c>
      <c r="T215" s="3" t="str">
        <f>IF(
AND(L215="Evaluación",C215&lt;&gt;L215),"KO",
IF(AND(L215="Mapa conceptual",C215&lt;&gt;L215),"KO",
IF(AND(N215="M101ap",C215&lt;&gt;"Banco de actividades"),"KO",
"OK")))</f>
        <v>OK</v>
      </c>
      <c r="U215" s="3" t="str">
        <f>IF(
AND(LEFT(N215,1)="M",LEFT(M215,4)&lt;&gt;"Mapa",S215="OK",O215=""),
"KO","OK")</f>
        <v>OK</v>
      </c>
      <c r="V215" s="3" t="str">
        <f>IF(OR(
AND(L215="Evaluación",R215="OK",OR(N215="M4a",N215="M5a")),
AND(LEFT(C215,8)="Banco de",N215="M101ap"),
OR(LEFT(C215,8)&lt;&gt;"Banco de",L215&lt;&gt;"Evaluación")
),"OK","KO")</f>
        <v>OK</v>
      </c>
      <c r="W215" s="3" t="str">
        <f>IF(AND(LEFT(C215,8)="Banco de",K215=0),"OK",
IF(AND(LEFT(C215,8)&lt;&gt;"Banco de",K215&gt;0),"OK","KO"))</f>
        <v>OK</v>
      </c>
      <c r="X215" s="3" t="str">
        <f>IF(J215&lt;&gt;"","OK","KO")</f>
        <v>OK</v>
      </c>
      <c r="Y215" s="3" t="str">
        <f>IF(P215="Si","KO","OK")</f>
        <v>OK</v>
      </c>
      <c r="Z215" s="3" t="str">
        <f>CONCATENATE(
IF(R215&lt;&gt;"OK",CONCATENATE($R$1," / "),""),
IF(S215&lt;&gt;"OK",CONCATENATE($S$1," / "),""),
IF(T215&lt;&gt;"OK",CONCATENATE($T$1," / "),""),
IF(U215&lt;&gt;"OK",CONCATENATE($U$1," / "),""),
IF(V215&lt;&gt;"OK",CONCATENATE($V$1," / "),""),
IF(W215&lt;&gt;"OK",CONCATENATE($W$1," / "),""),
IF(X215&lt;&gt;"OK",CONCATENATE($X$1," / "),""),
IF(Y215&lt;&gt;"OK",$Y$1,"")
)</f>
        <v/>
      </c>
    </row>
    <row r="216" spans="1:26" x14ac:dyDescent="0.45">
      <c r="A216" s="3" t="s">
        <v>1547</v>
      </c>
      <c r="B216" s="3" t="s">
        <v>1548</v>
      </c>
      <c r="C216" s="3" t="s">
        <v>1558</v>
      </c>
      <c r="E216" s="3" t="s">
        <v>20</v>
      </c>
      <c r="H216" s="3" t="s">
        <v>21</v>
      </c>
      <c r="I216" s="3">
        <v>1758188</v>
      </c>
      <c r="J216" s="3" t="s">
        <v>1559</v>
      </c>
      <c r="K216" s="3">
        <v>20</v>
      </c>
      <c r="L216" s="3" t="s">
        <v>23</v>
      </c>
      <c r="M216" s="3" t="s">
        <v>29</v>
      </c>
      <c r="N216" s="3" t="s">
        <v>25</v>
      </c>
      <c r="P216" s="3" t="s">
        <v>21</v>
      </c>
      <c r="Q216" s="3" t="s">
        <v>1560</v>
      </c>
      <c r="R216" s="3" t="str">
        <f>IF(_xlfn.XOR(
AND(N216="M102ab",L216="Proyecto"),
AND(N216="M101a",L216="Preguntas con respuesta libre"),
AND(LEFT(N216,1)="M",N216&lt;&gt;"M102AB",N216&lt;&gt;"M101a",N216&lt;&gt;"M101ap",L216="Ejercitación"),
AND(LEFT(C216,15)="Mapa conceptual",L216="Exposición"),
AND(LEFT(N216,1)&lt;&gt;"M",LEFT(C216,15)&lt;&gt;"Mapa conceptual",L216="Exposición"),
AND(LEFT(C216,8)="Banco de",L216="Generador de actividades"),
AND(C216=L216)
),"OK","KO")</f>
        <v>OK</v>
      </c>
      <c r="S216" s="3" t="str">
        <f>IF(_xlfn.XOR(
AND(LEFT(N216,1)="M",M216="Actividad"),
AND(LEFT(N216,1)="F",M216="Interactivo"),
AND(N216="diaporama",M216="Secuencia de imágenes"),
OR(N216="video",M216="Animación",M216="Video"),
AND(C216=M216)
),"OK","KO")</f>
        <v>KO</v>
      </c>
      <c r="T216" s="3" t="str">
        <f>IF(
AND(L216="Evaluación",C216&lt;&gt;L216),"KO",
IF(AND(L216="Mapa conceptual",C216&lt;&gt;L216),"KO",
IF(AND(N216="M101ap",C216&lt;&gt;"Banco de actividades"),"KO",
"OK")))</f>
        <v>OK</v>
      </c>
      <c r="U216" s="3" t="str">
        <f>IF(
AND(LEFT(N216,1)="M",LEFT(M216,4)&lt;&gt;"Mapa",S216="OK",O216=""),
"KO","OK")</f>
        <v>OK</v>
      </c>
      <c r="V216" s="3" t="str">
        <f>IF(OR(
AND(L216="Evaluación",R216="OK",OR(N216="M4a",N216="M5a")),
AND(LEFT(C216,8)="Banco de",N216="M101ap"),
OR(LEFT(C216,8)&lt;&gt;"Banco de",L216&lt;&gt;"Evaluación")
),"OK","KO")</f>
        <v>OK</v>
      </c>
      <c r="W216" s="3" t="str">
        <f>IF(AND(LEFT(C216,8)="Banco de",K216=0),"OK",
IF(AND(LEFT(C216,8)&lt;&gt;"Banco de",K216&gt;0),"OK","KO"))</f>
        <v>OK</v>
      </c>
      <c r="X216" s="3" t="str">
        <f>IF(J216&lt;&gt;"","OK","KO")</f>
        <v>OK</v>
      </c>
      <c r="Y216" s="3" t="str">
        <f>IF(P216="Si","KO","OK")</f>
        <v>OK</v>
      </c>
      <c r="Z216" s="3" t="str">
        <f>CONCATENATE(
IF(R216&lt;&gt;"OK",CONCATENATE($R$1," / "),""),
IF(S216&lt;&gt;"OK",CONCATENATE($S$1," / "),""),
IF(T216&lt;&gt;"OK",CONCATENATE($T$1," / "),""),
IF(U216&lt;&gt;"OK",CONCATENATE($U$1," / "),""),
IF(V216&lt;&gt;"OK",CONCATENATE($V$1," / "),""),
IF(W216&lt;&gt;"OK",CONCATENATE($W$1," / "),""),
IF(X216&lt;&gt;"OK",CONCATENATE($X$1," / "),""),
IF(Y216&lt;&gt;"OK",$Y$1,"")
)</f>
        <v xml:space="preserve">Tipo de media / </v>
      </c>
    </row>
    <row r="217" spans="1:26" x14ac:dyDescent="0.45">
      <c r="A217" s="3" t="s">
        <v>1547</v>
      </c>
      <c r="B217" s="3" t="s">
        <v>1548</v>
      </c>
      <c r="C217" s="3" t="s">
        <v>1561</v>
      </c>
      <c r="E217" s="3" t="s">
        <v>20</v>
      </c>
      <c r="H217" s="3" t="s">
        <v>21</v>
      </c>
      <c r="I217" s="3">
        <v>1376043</v>
      </c>
      <c r="J217" s="3" t="s">
        <v>1559</v>
      </c>
      <c r="K217" s="3">
        <v>10</v>
      </c>
      <c r="L217" s="3" t="s">
        <v>34</v>
      </c>
      <c r="M217" s="3" t="s">
        <v>35</v>
      </c>
      <c r="N217" s="3" t="s">
        <v>316</v>
      </c>
      <c r="O217" s="3" t="s">
        <v>85</v>
      </c>
      <c r="P217" s="3" t="s">
        <v>21</v>
      </c>
      <c r="Q217" s="3" t="s">
        <v>1562</v>
      </c>
      <c r="R217" s="3" t="str">
        <f>IF(_xlfn.XOR(
AND(N217="M102ab",L217="Proyecto"),
AND(N217="M101a",L217="Preguntas con respuesta libre"),
AND(LEFT(N217,1)="M",N217&lt;&gt;"M102AB",N217&lt;&gt;"M101a",N217&lt;&gt;"M101ap",L217="Ejercitación"),
AND(LEFT(C217,15)="Mapa conceptual",L217="Exposición"),
AND(LEFT(N217,1)&lt;&gt;"M",LEFT(C217,15)&lt;&gt;"Mapa conceptual",L217="Exposición"),
AND(LEFT(C217,8)="Banco de",L217="Generador de actividades"),
AND(C217=L217)
),"OK","KO")</f>
        <v>OK</v>
      </c>
      <c r="S217" s="3" t="str">
        <f>IF(_xlfn.XOR(
AND(LEFT(N217,1)="M",M217="Actividad"),
AND(LEFT(N217,1)="F",M217="Interactivo"),
AND(N217="diaporama",M217="Secuencia de imágenes"),
OR(N217="video",M217="Animación",M217="Video"),
AND(C217=M217)
),"OK","KO")</f>
        <v>OK</v>
      </c>
      <c r="T217" s="3" t="str">
        <f>IF(
AND(L217="Evaluación",C217&lt;&gt;L217),"KO",
IF(AND(L217="Mapa conceptual",C217&lt;&gt;L217),"KO",
IF(AND(N217="M101ap",C217&lt;&gt;"Banco de actividades"),"KO",
"OK")))</f>
        <v>OK</v>
      </c>
      <c r="U217" s="3" t="str">
        <f>IF(
AND(LEFT(N217,1)="M",LEFT(M217,4)&lt;&gt;"Mapa",S217="OK",O217=""),
"KO","OK")</f>
        <v>OK</v>
      </c>
      <c r="V217" s="3" t="str">
        <f>IF(OR(
AND(L217="Evaluación",R217="OK",OR(N217="M4a",N217="M5a")),
AND(LEFT(C217,8)="Banco de",N217="M101ap"),
OR(LEFT(C217,8)&lt;&gt;"Banco de",L217&lt;&gt;"Evaluación")
),"OK","KO")</f>
        <v>OK</v>
      </c>
      <c r="W217" s="3" t="str">
        <f>IF(AND(LEFT(C217,8)="Banco de",K217=0),"OK",
IF(AND(LEFT(C217,8)&lt;&gt;"Banco de",K217&gt;0),"OK","KO"))</f>
        <v>OK</v>
      </c>
      <c r="X217" s="3" t="str">
        <f>IF(J217&lt;&gt;"","OK","KO")</f>
        <v>OK</v>
      </c>
      <c r="Y217" s="3" t="str">
        <f>IF(P217="Si","KO","OK")</f>
        <v>OK</v>
      </c>
      <c r="Z217" s="3" t="str">
        <f>CONCATENATE(
IF(R217&lt;&gt;"OK",CONCATENATE($R$1," / "),""),
IF(S217&lt;&gt;"OK",CONCATENATE($S$1," / "),""),
IF(T217&lt;&gt;"OK",CONCATENATE($T$1," / "),""),
IF(U217&lt;&gt;"OK",CONCATENATE($U$1," / "),""),
IF(V217&lt;&gt;"OK",CONCATENATE($V$1," / "),""),
IF(W217&lt;&gt;"OK",CONCATENATE($W$1," / "),""),
IF(X217&lt;&gt;"OK",CONCATENATE($X$1," / "),""),
IF(Y217&lt;&gt;"OK",$Y$1,"")
)</f>
        <v/>
      </c>
    </row>
    <row r="218" spans="1:26" x14ac:dyDescent="0.45">
      <c r="A218" s="3" t="s">
        <v>1547</v>
      </c>
      <c r="B218" s="3" t="s">
        <v>1548</v>
      </c>
      <c r="C218" s="3" t="s">
        <v>1563</v>
      </c>
      <c r="E218" s="3" t="s">
        <v>20</v>
      </c>
      <c r="H218" s="3" t="s">
        <v>21</v>
      </c>
      <c r="I218" s="3">
        <v>2505193</v>
      </c>
      <c r="J218" s="3" t="s">
        <v>1564</v>
      </c>
      <c r="K218" s="3">
        <v>15</v>
      </c>
      <c r="L218" s="3" t="s">
        <v>34</v>
      </c>
      <c r="M218" s="3" t="s">
        <v>35</v>
      </c>
      <c r="N218" s="3" t="s">
        <v>81</v>
      </c>
      <c r="O218" s="3" t="s">
        <v>37</v>
      </c>
      <c r="P218" s="3" t="s">
        <v>21</v>
      </c>
      <c r="Q218" s="3" t="s">
        <v>1565</v>
      </c>
      <c r="R218" s="3" t="str">
        <f>IF(_xlfn.XOR(
AND(N218="M102ab",L218="Proyecto"),
AND(N218="M101a",L218="Preguntas con respuesta libre"),
AND(LEFT(N218,1)="M",N218&lt;&gt;"M102AB",N218&lt;&gt;"M101a",N218&lt;&gt;"M101ap",L218="Ejercitación"),
AND(LEFT(C218,15)="Mapa conceptual",L218="Exposición"),
AND(LEFT(N218,1)&lt;&gt;"M",LEFT(C218,15)&lt;&gt;"Mapa conceptual",L218="Exposición"),
AND(LEFT(C218,8)="Banco de",L218="Generador de actividades"),
AND(C218=L218)
),"OK","KO")</f>
        <v>KO</v>
      </c>
      <c r="S218" s="3" t="str">
        <f>IF(_xlfn.XOR(
AND(LEFT(N218,1)="M",M218="Actividad"),
AND(LEFT(N218,1)="F",M218="Interactivo"),
AND(N218="diaporama",M218="Secuencia de imágenes"),
OR(N218="video",M218="Animación",M218="Video"),
AND(C218=M218)
),"OK","KO")</f>
        <v>OK</v>
      </c>
      <c r="T218" s="3" t="str">
        <f>IF(
AND(L218="Evaluación",C218&lt;&gt;L218),"KO",
IF(AND(L218="Mapa conceptual",C218&lt;&gt;L218),"KO",
IF(AND(N218="M101ap",C218&lt;&gt;"Banco de actividades"),"KO",
"OK")))</f>
        <v>OK</v>
      </c>
      <c r="U218" s="3" t="str">
        <f>IF(
AND(LEFT(N218,1)="M",LEFT(M218,4)&lt;&gt;"Mapa",S218="OK",O218=""),
"KO","OK")</f>
        <v>OK</v>
      </c>
      <c r="V218" s="3" t="str">
        <f>IF(OR(
AND(L218="Evaluación",R218="OK",OR(N218="M4a",N218="M5a")),
AND(LEFT(C218,8)="Banco de",N218="M101ap"),
OR(LEFT(C218,8)&lt;&gt;"Banco de",L218&lt;&gt;"Evaluación")
),"OK","KO")</f>
        <v>OK</v>
      </c>
      <c r="W218" s="3" t="str">
        <f>IF(AND(LEFT(C218,8)="Banco de",K218=0),"OK",
IF(AND(LEFT(C218,8)&lt;&gt;"Banco de",K218&gt;0),"OK","KO"))</f>
        <v>OK</v>
      </c>
      <c r="X218" s="3" t="str">
        <f>IF(J218&lt;&gt;"","OK","KO")</f>
        <v>OK</v>
      </c>
      <c r="Y218" s="3" t="str">
        <f>IF(P218="Si","KO","OK")</f>
        <v>OK</v>
      </c>
      <c r="Z218" s="3" t="str">
        <f>CONCATENATE(
IF(R218&lt;&gt;"OK",CONCATENATE($R$1," / "),""),
IF(S218&lt;&gt;"OK",CONCATENATE($S$1," / "),""),
IF(T218&lt;&gt;"OK",CONCATENATE($T$1," / "),""),
IF(U218&lt;&gt;"OK",CONCATENATE($U$1," / "),""),
IF(V218&lt;&gt;"OK",CONCATENATE($V$1," / "),""),
IF(W218&lt;&gt;"OK",CONCATENATE($W$1," / "),""),
IF(X218&lt;&gt;"OK",CONCATENATE($X$1," / "),""),
IF(Y218&lt;&gt;"OK",$Y$1,"")
)</f>
        <v xml:space="preserve">Acción didáctica / </v>
      </c>
    </row>
    <row r="219" spans="1:26" x14ac:dyDescent="0.45">
      <c r="A219" s="3" t="s">
        <v>1547</v>
      </c>
      <c r="B219" s="3" t="s">
        <v>1548</v>
      </c>
      <c r="C219" s="3" t="s">
        <v>1566</v>
      </c>
      <c r="E219" s="3" t="s">
        <v>20</v>
      </c>
      <c r="H219" s="3" t="s">
        <v>21</v>
      </c>
      <c r="I219" s="3">
        <v>2194517</v>
      </c>
      <c r="J219" s="3" t="s">
        <v>1567</v>
      </c>
      <c r="K219" s="3">
        <v>15</v>
      </c>
      <c r="L219" s="3" t="s">
        <v>34</v>
      </c>
      <c r="M219" s="3" t="s">
        <v>35</v>
      </c>
      <c r="N219" s="3" t="s">
        <v>81</v>
      </c>
      <c r="O219" s="3" t="s">
        <v>479</v>
      </c>
      <c r="P219" s="3" t="s">
        <v>21</v>
      </c>
      <c r="Q219" s="3" t="s">
        <v>1568</v>
      </c>
      <c r="R219" s="3" t="str">
        <f>IF(_xlfn.XOR(
AND(N219="M102ab",L219="Proyecto"),
AND(N219="M101a",L219="Preguntas con respuesta libre"),
AND(LEFT(N219,1)="M",N219&lt;&gt;"M102AB",N219&lt;&gt;"M101a",N219&lt;&gt;"M101ap",L219="Ejercitación"),
AND(LEFT(C219,15)="Mapa conceptual",L219="Exposición"),
AND(LEFT(N219,1)&lt;&gt;"M",LEFT(C219,15)&lt;&gt;"Mapa conceptual",L219="Exposición"),
AND(LEFT(C219,8)="Banco de",L219="Generador de actividades"),
AND(C219=L219)
),"OK","KO")</f>
        <v>KO</v>
      </c>
      <c r="S219" s="3" t="str">
        <f>IF(_xlfn.XOR(
AND(LEFT(N219,1)="M",M219="Actividad"),
AND(LEFT(N219,1)="F",M219="Interactivo"),
AND(N219="diaporama",M219="Secuencia de imágenes"),
OR(N219="video",M219="Animación",M219="Video"),
AND(C219=M219)
),"OK","KO")</f>
        <v>OK</v>
      </c>
      <c r="T219" s="3" t="str">
        <f>IF(
AND(L219="Evaluación",C219&lt;&gt;L219),"KO",
IF(AND(L219="Mapa conceptual",C219&lt;&gt;L219),"KO",
IF(AND(N219="M101ap",C219&lt;&gt;"Banco de actividades"),"KO",
"OK")))</f>
        <v>OK</v>
      </c>
      <c r="U219" s="3" t="str">
        <f>IF(
AND(LEFT(N219,1)="M",LEFT(M219,4)&lt;&gt;"Mapa",S219="OK",O219=""),
"KO","OK")</f>
        <v>OK</v>
      </c>
      <c r="V219" s="3" t="str">
        <f>IF(OR(
AND(L219="Evaluación",R219="OK",OR(N219="M4a",N219="M5a")),
AND(LEFT(C219,8)="Banco de",N219="M101ap"),
OR(LEFT(C219,8)&lt;&gt;"Banco de",L219&lt;&gt;"Evaluación")
),"OK","KO")</f>
        <v>OK</v>
      </c>
      <c r="W219" s="3" t="str">
        <f>IF(AND(LEFT(C219,8)="Banco de",K219=0),"OK",
IF(AND(LEFT(C219,8)&lt;&gt;"Banco de",K219&gt;0),"OK","KO"))</f>
        <v>OK</v>
      </c>
      <c r="X219" s="3" t="str">
        <f>IF(J219&lt;&gt;"","OK","KO")</f>
        <v>OK</v>
      </c>
      <c r="Y219" s="3" t="str">
        <f>IF(P219="Si","KO","OK")</f>
        <v>OK</v>
      </c>
      <c r="Z219" s="3" t="str">
        <f>CONCATENATE(
IF(R219&lt;&gt;"OK",CONCATENATE($R$1," / "),""),
IF(S219&lt;&gt;"OK",CONCATENATE($S$1," / "),""),
IF(T219&lt;&gt;"OK",CONCATENATE($T$1," / "),""),
IF(U219&lt;&gt;"OK",CONCATENATE($U$1," / "),""),
IF(V219&lt;&gt;"OK",CONCATENATE($V$1," / "),""),
IF(W219&lt;&gt;"OK",CONCATENATE($W$1," / "),""),
IF(X219&lt;&gt;"OK",CONCATENATE($X$1," / "),""),
IF(Y219&lt;&gt;"OK",$Y$1,"")
)</f>
        <v xml:space="preserve">Acción didáctica / </v>
      </c>
    </row>
    <row r="220" spans="1:26" x14ac:dyDescent="0.45">
      <c r="A220" s="3" t="s">
        <v>1547</v>
      </c>
      <c r="B220" s="3" t="s">
        <v>1548</v>
      </c>
      <c r="C220" s="3" t="s">
        <v>1569</v>
      </c>
      <c r="E220" s="3" t="s">
        <v>20</v>
      </c>
      <c r="H220" s="3" t="s">
        <v>21</v>
      </c>
      <c r="I220" s="3">
        <v>1776742</v>
      </c>
      <c r="J220" s="3" t="s">
        <v>1570</v>
      </c>
      <c r="K220" s="3">
        <v>30</v>
      </c>
      <c r="L220" s="3" t="s">
        <v>23</v>
      </c>
      <c r="M220" s="3" t="s">
        <v>29</v>
      </c>
      <c r="N220" s="3" t="s">
        <v>495</v>
      </c>
      <c r="P220" s="3" t="s">
        <v>21</v>
      </c>
      <c r="Q220" s="3" t="s">
        <v>1571</v>
      </c>
      <c r="R220" s="3" t="str">
        <f>IF(_xlfn.XOR(
AND(N220="M102ab",L220="Proyecto"),
AND(N220="M101a",L220="Preguntas con respuesta libre"),
AND(LEFT(N220,1)="M",N220&lt;&gt;"M102AB",N220&lt;&gt;"M101a",N220&lt;&gt;"M101ap",L220="Ejercitación"),
AND(LEFT(C220,15)="Mapa conceptual",L220="Exposición"),
AND(LEFT(N220,1)&lt;&gt;"M",LEFT(C220,15)&lt;&gt;"Mapa conceptual",L220="Exposición"),
AND(LEFT(C220,8)="Banco de",L220="Generador de actividades"),
AND(C220=L220)
),"OK","KO")</f>
        <v>OK</v>
      </c>
      <c r="S220" s="3" t="str">
        <f>IF(_xlfn.XOR(
AND(LEFT(N220,1)="M",M220="Actividad"),
AND(LEFT(N220,1)="F",M220="Interactivo"),
AND(N220="diaporama",M220="Secuencia de imágenes"),
OR(N220="video",M220="Animación",M220="Video"),
AND(C220=M220)
),"OK","KO")</f>
        <v>OK</v>
      </c>
      <c r="T220" s="3" t="str">
        <f>IF(
AND(L220="Evaluación",C220&lt;&gt;L220),"KO",
IF(AND(L220="Mapa conceptual",C220&lt;&gt;L220),"KO",
IF(AND(N220="M101ap",C220&lt;&gt;"Banco de actividades"),"KO",
"OK")))</f>
        <v>OK</v>
      </c>
      <c r="U220" s="3" t="str">
        <f>IF(
AND(LEFT(N220,1)="M",LEFT(M220,4)&lt;&gt;"Mapa",S220="OK",O220=""),
"KO","OK")</f>
        <v>OK</v>
      </c>
      <c r="V220" s="3" t="str">
        <f>IF(OR(
AND(L220="Evaluación",R220="OK",OR(N220="M4a",N220="M5a")),
AND(LEFT(C220,8)="Banco de",N220="M101ap"),
OR(LEFT(C220,8)&lt;&gt;"Banco de",L220&lt;&gt;"Evaluación")
),"OK","KO")</f>
        <v>OK</v>
      </c>
      <c r="W220" s="3" t="str">
        <f>IF(AND(LEFT(C220,8)="Banco de",K220=0),"OK",
IF(AND(LEFT(C220,8)&lt;&gt;"Banco de",K220&gt;0),"OK","KO"))</f>
        <v>OK</v>
      </c>
      <c r="X220" s="3" t="str">
        <f>IF(J220&lt;&gt;"","OK","KO")</f>
        <v>OK</v>
      </c>
      <c r="Y220" s="3" t="str">
        <f>IF(P220="Si","KO","OK")</f>
        <v>OK</v>
      </c>
      <c r="Z220" s="3" t="str">
        <f>CONCATENATE(
IF(R220&lt;&gt;"OK",CONCATENATE($R$1," / "),""),
IF(S220&lt;&gt;"OK",CONCATENATE($S$1," / "),""),
IF(T220&lt;&gt;"OK",CONCATENATE($T$1," / "),""),
IF(U220&lt;&gt;"OK",CONCATENATE($U$1," / "),""),
IF(V220&lt;&gt;"OK",CONCATENATE($V$1," / "),""),
IF(W220&lt;&gt;"OK",CONCATENATE($W$1," / "),""),
IF(X220&lt;&gt;"OK",CONCATENATE($X$1," / "),""),
IF(Y220&lt;&gt;"OK",$Y$1,"")
)</f>
        <v/>
      </c>
    </row>
    <row r="221" spans="1:26" x14ac:dyDescent="0.45">
      <c r="A221" s="3" t="s">
        <v>1547</v>
      </c>
      <c r="B221" s="3" t="s">
        <v>1548</v>
      </c>
      <c r="C221" s="3" t="s">
        <v>1572</v>
      </c>
      <c r="E221" s="3" t="s">
        <v>20</v>
      </c>
      <c r="H221" s="3" t="s">
        <v>21</v>
      </c>
      <c r="I221" s="3">
        <v>1434579</v>
      </c>
      <c r="J221" s="3" t="s">
        <v>1573</v>
      </c>
      <c r="K221" s="3">
        <v>60</v>
      </c>
      <c r="L221" s="3" t="s">
        <v>57</v>
      </c>
      <c r="M221" s="3" t="s">
        <v>35</v>
      </c>
      <c r="N221" s="3" t="s">
        <v>58</v>
      </c>
      <c r="O221" s="3" t="s">
        <v>85</v>
      </c>
      <c r="P221" s="3" t="s">
        <v>21</v>
      </c>
      <c r="Q221" s="3" t="s">
        <v>1574</v>
      </c>
      <c r="R221" s="3" t="str">
        <f>IF(_xlfn.XOR(
AND(N221="M102ab",L221="Proyecto"),
AND(N221="M101a",L221="Preguntas con respuesta libre"),
AND(LEFT(N221,1)="M",N221&lt;&gt;"M102AB",N221&lt;&gt;"M101a",N221&lt;&gt;"M101ap",L221="Ejercitación"),
AND(LEFT(C221,15)="Mapa conceptual",L221="Exposición"),
AND(LEFT(N221,1)&lt;&gt;"M",LEFT(C221,15)&lt;&gt;"Mapa conceptual",L221="Exposición"),
AND(LEFT(C221,8)="Banco de",L221="Generador de actividades"),
AND(C221=L221)
),"OK","KO")</f>
        <v>OK</v>
      </c>
      <c r="S221" s="3" t="str">
        <f>IF(_xlfn.XOR(
AND(LEFT(N221,1)="M",M221="Actividad"),
AND(LEFT(N221,1)="F",M221="Interactivo"),
AND(N221="diaporama",M221="Secuencia de imágenes"),
OR(N221="video",M221="Animación",M221="Video"),
AND(C221=M221)
),"OK","KO")</f>
        <v>OK</v>
      </c>
      <c r="T221" s="3" t="str">
        <f>IF(
AND(L221="Evaluación",C221&lt;&gt;L221),"KO",
IF(AND(L221="Mapa conceptual",C221&lt;&gt;L221),"KO",
IF(AND(N221="M101ap",C221&lt;&gt;"Banco de actividades"),"KO",
"OK")))</f>
        <v>OK</v>
      </c>
      <c r="U221" s="3" t="str">
        <f>IF(
AND(LEFT(N221,1)="M",LEFT(M221,4)&lt;&gt;"Mapa",S221="OK",O221=""),
"KO","OK")</f>
        <v>OK</v>
      </c>
      <c r="V221" s="3" t="str">
        <f>IF(OR(
AND(L221="Evaluación",R221="OK",OR(N221="M4a",N221="M5a")),
AND(LEFT(C221,8)="Banco de",N221="M101ap"),
OR(LEFT(C221,8)&lt;&gt;"Banco de",L221&lt;&gt;"Evaluación")
),"OK","KO")</f>
        <v>OK</v>
      </c>
      <c r="W221" s="3" t="str">
        <f>IF(AND(LEFT(C221,8)="Banco de",K221=0),"OK",
IF(AND(LEFT(C221,8)&lt;&gt;"Banco de",K221&gt;0),"OK","KO"))</f>
        <v>OK</v>
      </c>
      <c r="X221" s="3" t="str">
        <f>IF(J221&lt;&gt;"","OK","KO")</f>
        <v>OK</v>
      </c>
      <c r="Y221" s="3" t="str">
        <f>IF(P221="Si","KO","OK")</f>
        <v>OK</v>
      </c>
      <c r="Z221" s="3" t="str">
        <f>CONCATENATE(
IF(R221&lt;&gt;"OK",CONCATENATE($R$1," / "),""),
IF(S221&lt;&gt;"OK",CONCATENATE($S$1," / "),""),
IF(T221&lt;&gt;"OK",CONCATENATE($T$1," / "),""),
IF(U221&lt;&gt;"OK",CONCATENATE($U$1," / "),""),
IF(V221&lt;&gt;"OK",CONCATENATE($V$1," / "),""),
IF(W221&lt;&gt;"OK",CONCATENATE($W$1," / "),""),
IF(X221&lt;&gt;"OK",CONCATENATE($X$1," / "),""),
IF(Y221&lt;&gt;"OK",$Y$1,"")
)</f>
        <v/>
      </c>
    </row>
    <row r="222" spans="1:26" x14ac:dyDescent="0.45">
      <c r="A222" s="3" t="s">
        <v>1547</v>
      </c>
      <c r="B222" s="3" t="s">
        <v>1548</v>
      </c>
      <c r="C222" s="3" t="s">
        <v>1575</v>
      </c>
      <c r="E222" s="3" t="s">
        <v>20</v>
      </c>
      <c r="H222" s="3" t="s">
        <v>21</v>
      </c>
      <c r="I222" s="3">
        <v>2635059</v>
      </c>
      <c r="J222" s="3" t="s">
        <v>1576</v>
      </c>
      <c r="K222" s="3">
        <v>15</v>
      </c>
      <c r="L222" s="3" t="s">
        <v>34</v>
      </c>
      <c r="M222" s="3" t="s">
        <v>35</v>
      </c>
      <c r="N222" s="3" t="s">
        <v>81</v>
      </c>
      <c r="O222" s="3" t="s">
        <v>479</v>
      </c>
      <c r="P222" s="3" t="s">
        <v>21</v>
      </c>
      <c r="Q222" s="3" t="s">
        <v>1577</v>
      </c>
      <c r="R222" s="3" t="str">
        <f>IF(_xlfn.XOR(
AND(N222="M102ab",L222="Proyecto"),
AND(N222="M101a",L222="Preguntas con respuesta libre"),
AND(LEFT(N222,1)="M",N222&lt;&gt;"M102AB",N222&lt;&gt;"M101a",N222&lt;&gt;"M101ap",L222="Ejercitación"),
AND(LEFT(C222,15)="Mapa conceptual",L222="Exposición"),
AND(LEFT(N222,1)&lt;&gt;"M",LEFT(C222,15)&lt;&gt;"Mapa conceptual",L222="Exposición"),
AND(LEFT(C222,8)="Banco de",L222="Generador de actividades"),
AND(C222=L222)
),"OK","KO")</f>
        <v>KO</v>
      </c>
      <c r="S222" s="3" t="str">
        <f>IF(_xlfn.XOR(
AND(LEFT(N222,1)="M",M222="Actividad"),
AND(LEFT(N222,1)="F",M222="Interactivo"),
AND(N222="diaporama",M222="Secuencia de imágenes"),
OR(N222="video",M222="Animación",M222="Video"),
AND(C222=M222)
),"OK","KO")</f>
        <v>OK</v>
      </c>
      <c r="T222" s="3" t="str">
        <f>IF(
AND(L222="Evaluación",C222&lt;&gt;L222),"KO",
IF(AND(L222="Mapa conceptual",C222&lt;&gt;L222),"KO",
IF(AND(N222="M101ap",C222&lt;&gt;"Banco de actividades"),"KO",
"OK")))</f>
        <v>OK</v>
      </c>
      <c r="U222" s="3" t="str">
        <f>IF(
AND(LEFT(N222,1)="M",LEFT(M222,4)&lt;&gt;"Mapa",S222="OK",O222=""),
"KO","OK")</f>
        <v>OK</v>
      </c>
      <c r="V222" s="3" t="str">
        <f>IF(OR(
AND(L222="Evaluación",R222="OK",OR(N222="M4a",N222="M5a")),
AND(LEFT(C222,8)="Banco de",N222="M101ap"),
OR(LEFT(C222,8)&lt;&gt;"Banco de",L222&lt;&gt;"Evaluación")
),"OK","KO")</f>
        <v>OK</v>
      </c>
      <c r="W222" s="3" t="str">
        <f>IF(AND(LEFT(C222,8)="Banco de",K222=0),"OK",
IF(AND(LEFT(C222,8)&lt;&gt;"Banco de",K222&gt;0),"OK","KO"))</f>
        <v>OK</v>
      </c>
      <c r="X222" s="3" t="str">
        <f>IF(J222&lt;&gt;"","OK","KO")</f>
        <v>OK</v>
      </c>
      <c r="Y222" s="3" t="str">
        <f>IF(P222="Si","KO","OK")</f>
        <v>OK</v>
      </c>
      <c r="Z222" s="3" t="str">
        <f>CONCATENATE(
IF(R222&lt;&gt;"OK",CONCATENATE($R$1," / "),""),
IF(S222&lt;&gt;"OK",CONCATENATE($S$1," / "),""),
IF(T222&lt;&gt;"OK",CONCATENATE($T$1," / "),""),
IF(U222&lt;&gt;"OK",CONCATENATE($U$1," / "),""),
IF(V222&lt;&gt;"OK",CONCATENATE($V$1," / "),""),
IF(W222&lt;&gt;"OK",CONCATENATE($W$1," / "),""),
IF(X222&lt;&gt;"OK",CONCATENATE($X$1," / "),""),
IF(Y222&lt;&gt;"OK",$Y$1,"")
)</f>
        <v xml:space="preserve">Acción didáctica / </v>
      </c>
    </row>
    <row r="223" spans="1:26" x14ac:dyDescent="0.45">
      <c r="A223" s="3" t="s">
        <v>1547</v>
      </c>
      <c r="B223" s="3" t="s">
        <v>1548</v>
      </c>
      <c r="C223" s="3" t="s">
        <v>1578</v>
      </c>
      <c r="E223" s="3" t="s">
        <v>20</v>
      </c>
      <c r="H223" s="3" t="s">
        <v>21</v>
      </c>
      <c r="I223" s="3">
        <v>1177011</v>
      </c>
      <c r="J223" s="3" t="s">
        <v>1579</v>
      </c>
      <c r="K223" s="3">
        <v>15</v>
      </c>
      <c r="L223" s="3" t="s">
        <v>34</v>
      </c>
      <c r="M223" s="3" t="s">
        <v>35</v>
      </c>
      <c r="N223" s="3" t="s">
        <v>326</v>
      </c>
      <c r="O223" s="3" t="s">
        <v>37</v>
      </c>
      <c r="P223" s="3" t="s">
        <v>21</v>
      </c>
      <c r="Q223" s="3" t="s">
        <v>1580</v>
      </c>
      <c r="R223" s="3" t="str">
        <f>IF(_xlfn.XOR(
AND(N223="M102ab",L223="Proyecto"),
AND(N223="M101a",L223="Preguntas con respuesta libre"),
AND(LEFT(N223,1)="M",N223&lt;&gt;"M102AB",N223&lt;&gt;"M101a",N223&lt;&gt;"M101ap",L223="Ejercitación"),
AND(LEFT(C223,15)="Mapa conceptual",L223="Exposición"),
AND(LEFT(N223,1)&lt;&gt;"M",LEFT(C223,15)&lt;&gt;"Mapa conceptual",L223="Exposición"),
AND(LEFT(C223,8)="Banco de",L223="Generador de actividades"),
AND(C223=L223)
),"OK","KO")</f>
        <v>OK</v>
      </c>
      <c r="S223" s="3" t="str">
        <f>IF(_xlfn.XOR(
AND(LEFT(N223,1)="M",M223="Actividad"),
AND(LEFT(N223,1)="F",M223="Interactivo"),
AND(N223="diaporama",M223="Secuencia de imágenes"),
OR(N223="video",M223="Animación",M223="Video"),
AND(C223=M223)
),"OK","KO")</f>
        <v>OK</v>
      </c>
      <c r="T223" s="3" t="str">
        <f>IF(
AND(L223="Evaluación",C223&lt;&gt;L223),"KO",
IF(AND(L223="Mapa conceptual",C223&lt;&gt;L223),"KO",
IF(AND(N223="M101ap",C223&lt;&gt;"Banco de actividades"),"KO",
"OK")))</f>
        <v>OK</v>
      </c>
      <c r="U223" s="3" t="str">
        <f>IF(
AND(LEFT(N223,1)="M",LEFT(M223,4)&lt;&gt;"Mapa",S223="OK",O223=""),
"KO","OK")</f>
        <v>OK</v>
      </c>
      <c r="V223" s="3" t="str">
        <f>IF(OR(
AND(L223="Evaluación",R223="OK",OR(N223="M4a",N223="M5a")),
AND(LEFT(C223,8)="Banco de",N223="M101ap"),
OR(LEFT(C223,8)&lt;&gt;"Banco de",L223&lt;&gt;"Evaluación")
),"OK","KO")</f>
        <v>OK</v>
      </c>
      <c r="W223" s="3" t="str">
        <f>IF(AND(LEFT(C223,8)="Banco de",K223=0),"OK",
IF(AND(LEFT(C223,8)&lt;&gt;"Banco de",K223&gt;0),"OK","KO"))</f>
        <v>OK</v>
      </c>
      <c r="X223" s="3" t="str">
        <f>IF(J223&lt;&gt;"","OK","KO")</f>
        <v>OK</v>
      </c>
      <c r="Y223" s="3" t="str">
        <f>IF(P223="Si","KO","OK")</f>
        <v>OK</v>
      </c>
      <c r="Z223" s="3" t="str">
        <f>CONCATENATE(
IF(R223&lt;&gt;"OK",CONCATENATE($R$1," / "),""),
IF(S223&lt;&gt;"OK",CONCATENATE($S$1," / "),""),
IF(T223&lt;&gt;"OK",CONCATENATE($T$1," / "),""),
IF(U223&lt;&gt;"OK",CONCATENATE($U$1," / "),""),
IF(V223&lt;&gt;"OK",CONCATENATE($V$1," / "),""),
IF(W223&lt;&gt;"OK",CONCATENATE($W$1," / "),""),
IF(X223&lt;&gt;"OK",CONCATENATE($X$1," / "),""),
IF(Y223&lt;&gt;"OK",$Y$1,"")
)</f>
        <v/>
      </c>
    </row>
    <row r="224" spans="1:26" x14ac:dyDescent="0.45">
      <c r="A224" s="3" t="s">
        <v>1547</v>
      </c>
      <c r="B224" s="3" t="s">
        <v>1548</v>
      </c>
      <c r="C224" s="3" t="s">
        <v>1581</v>
      </c>
      <c r="E224" s="3" t="s">
        <v>20</v>
      </c>
      <c r="H224" s="3" t="s">
        <v>21</v>
      </c>
      <c r="I224" s="3">
        <v>5364468</v>
      </c>
      <c r="J224" s="3" t="s">
        <v>1582</v>
      </c>
      <c r="K224" s="3">
        <v>15</v>
      </c>
      <c r="L224" s="3" t="s">
        <v>34</v>
      </c>
      <c r="M224" s="3" t="s">
        <v>35</v>
      </c>
      <c r="N224" s="3" t="s">
        <v>122</v>
      </c>
      <c r="O224" s="3" t="s">
        <v>37</v>
      </c>
      <c r="P224" s="3" t="s">
        <v>21</v>
      </c>
      <c r="Q224" s="3" t="s">
        <v>1583</v>
      </c>
      <c r="R224" s="3" t="str">
        <f>IF(_xlfn.XOR(
AND(N224="M102ab",L224="Proyecto"),
AND(N224="M101a",L224="Preguntas con respuesta libre"),
AND(LEFT(N224,1)="M",N224&lt;&gt;"M102AB",N224&lt;&gt;"M101a",N224&lt;&gt;"M101ap",L224="Ejercitación"),
AND(LEFT(C224,15)="Mapa conceptual",L224="Exposición"),
AND(LEFT(N224,1)&lt;&gt;"M",LEFT(C224,15)&lt;&gt;"Mapa conceptual",L224="Exposición"),
AND(LEFT(C224,8)="Banco de",L224="Generador de actividades"),
AND(C224=L224)
),"OK","KO")</f>
        <v>OK</v>
      </c>
      <c r="S224" s="3" t="str">
        <f>IF(_xlfn.XOR(
AND(LEFT(N224,1)="M",M224="Actividad"),
AND(LEFT(N224,1)="F",M224="Interactivo"),
AND(N224="diaporama",M224="Secuencia de imágenes"),
OR(N224="video",M224="Animación",M224="Video"),
AND(C224=M224)
),"OK","KO")</f>
        <v>OK</v>
      </c>
      <c r="T224" s="3" t="str">
        <f>IF(
AND(L224="Evaluación",C224&lt;&gt;L224),"KO",
IF(AND(L224="Mapa conceptual",C224&lt;&gt;L224),"KO",
IF(AND(N224="M101ap",C224&lt;&gt;"Banco de actividades"),"KO",
"OK")))</f>
        <v>OK</v>
      </c>
      <c r="U224" s="3" t="str">
        <f>IF(
AND(LEFT(N224,1)="M",LEFT(M224,4)&lt;&gt;"Mapa",S224="OK",O224=""),
"KO","OK")</f>
        <v>OK</v>
      </c>
      <c r="V224" s="3" t="str">
        <f>IF(OR(
AND(L224="Evaluación",R224="OK",OR(N224="M4a",N224="M5a")),
AND(LEFT(C224,8)="Banco de",N224="M101ap"),
OR(LEFT(C224,8)&lt;&gt;"Banco de",L224&lt;&gt;"Evaluación")
),"OK","KO")</f>
        <v>OK</v>
      </c>
      <c r="W224" s="3" t="str">
        <f>IF(AND(LEFT(C224,8)="Banco de",K224=0),"OK",
IF(AND(LEFT(C224,8)&lt;&gt;"Banco de",K224&gt;0),"OK","KO"))</f>
        <v>OK</v>
      </c>
      <c r="X224" s="3" t="str">
        <f>IF(J224&lt;&gt;"","OK","KO")</f>
        <v>OK</v>
      </c>
      <c r="Y224" s="3" t="str">
        <f>IF(P224="Si","KO","OK")</f>
        <v>OK</v>
      </c>
      <c r="Z224" s="3" t="str">
        <f>CONCATENATE(
IF(R224&lt;&gt;"OK",CONCATENATE($R$1," / "),""),
IF(S224&lt;&gt;"OK",CONCATENATE($S$1," / "),""),
IF(T224&lt;&gt;"OK",CONCATENATE($T$1," / "),""),
IF(U224&lt;&gt;"OK",CONCATENATE($U$1," / "),""),
IF(V224&lt;&gt;"OK",CONCATENATE($V$1," / "),""),
IF(W224&lt;&gt;"OK",CONCATENATE($W$1," / "),""),
IF(X224&lt;&gt;"OK",CONCATENATE($X$1," / "),""),
IF(Y224&lt;&gt;"OK",$Y$1,"")
)</f>
        <v/>
      </c>
    </row>
    <row r="225" spans="1:26" x14ac:dyDescent="0.45">
      <c r="A225" s="3" t="s">
        <v>1547</v>
      </c>
      <c r="B225" s="3" t="s">
        <v>1548</v>
      </c>
      <c r="C225" s="3" t="s">
        <v>1584</v>
      </c>
      <c r="E225" s="3" t="s">
        <v>20</v>
      </c>
      <c r="H225" s="3" t="s">
        <v>21</v>
      </c>
      <c r="I225" s="3">
        <v>1907569</v>
      </c>
      <c r="J225" s="3" t="s">
        <v>1585</v>
      </c>
      <c r="K225" s="3">
        <v>40</v>
      </c>
      <c r="L225" s="3" t="s">
        <v>23</v>
      </c>
      <c r="M225" s="3" t="s">
        <v>29</v>
      </c>
      <c r="N225" s="3" t="s">
        <v>49</v>
      </c>
      <c r="P225" s="3" t="s">
        <v>21</v>
      </c>
      <c r="Q225" s="3" t="s">
        <v>1586</v>
      </c>
      <c r="R225" s="3" t="str">
        <f>IF(_xlfn.XOR(
AND(N225="M102ab",L225="Proyecto"),
AND(N225="M101a",L225="Preguntas con respuesta libre"),
AND(LEFT(N225,1)="M",N225&lt;&gt;"M102AB",N225&lt;&gt;"M101a",N225&lt;&gt;"M101ap",L225="Ejercitación"),
AND(LEFT(C225,15)="Mapa conceptual",L225="Exposición"),
AND(LEFT(N225,1)&lt;&gt;"M",LEFT(C225,15)&lt;&gt;"Mapa conceptual",L225="Exposición"),
AND(LEFT(C225,8)="Banco de",L225="Generador de actividades"),
AND(C225=L225)
),"OK","KO")</f>
        <v>OK</v>
      </c>
      <c r="S225" s="3" t="str">
        <f>IF(_xlfn.XOR(
AND(LEFT(N225,1)="M",M225="Actividad"),
AND(LEFT(N225,1)="F",M225="Interactivo"),
AND(N225="diaporama",M225="Secuencia de imágenes"),
OR(N225="video",M225="Animación",M225="Video"),
AND(C225=M225)
),"OK","KO")</f>
        <v>OK</v>
      </c>
      <c r="T225" s="3" t="str">
        <f>IF(
AND(L225="Evaluación",C225&lt;&gt;L225),"KO",
IF(AND(L225="Mapa conceptual",C225&lt;&gt;L225),"KO",
IF(AND(N225="M101ap",C225&lt;&gt;"Banco de actividades"),"KO",
"OK")))</f>
        <v>OK</v>
      </c>
      <c r="U225" s="3" t="str">
        <f>IF(
AND(LEFT(N225,1)="M",LEFT(M225,4)&lt;&gt;"Mapa",S225="OK",O225=""),
"KO","OK")</f>
        <v>OK</v>
      </c>
      <c r="V225" s="3" t="str">
        <f>IF(OR(
AND(L225="Evaluación",R225="OK",OR(N225="M4a",N225="M5a")),
AND(LEFT(C225,8)="Banco de",N225="M101ap"),
OR(LEFT(C225,8)&lt;&gt;"Banco de",L225&lt;&gt;"Evaluación")
),"OK","KO")</f>
        <v>OK</v>
      </c>
      <c r="W225" s="3" t="str">
        <f>IF(AND(LEFT(C225,8)="Banco de",K225=0),"OK",
IF(AND(LEFT(C225,8)&lt;&gt;"Banco de",K225&gt;0),"OK","KO"))</f>
        <v>OK</v>
      </c>
      <c r="X225" s="3" t="str">
        <f>IF(J225&lt;&gt;"","OK","KO")</f>
        <v>OK</v>
      </c>
      <c r="Y225" s="3" t="str">
        <f>IF(P225="Si","KO","OK")</f>
        <v>OK</v>
      </c>
      <c r="Z225" s="3" t="str">
        <f>CONCATENATE(
IF(R225&lt;&gt;"OK",CONCATENATE($R$1," / "),""),
IF(S225&lt;&gt;"OK",CONCATENATE($S$1," / "),""),
IF(T225&lt;&gt;"OK",CONCATENATE($T$1," / "),""),
IF(U225&lt;&gt;"OK",CONCATENATE($U$1," / "),""),
IF(V225&lt;&gt;"OK",CONCATENATE($V$1," / "),""),
IF(W225&lt;&gt;"OK",CONCATENATE($W$1," / "),""),
IF(X225&lt;&gt;"OK",CONCATENATE($X$1," / "),""),
IF(Y225&lt;&gt;"OK",$Y$1,"")
)</f>
        <v/>
      </c>
    </row>
    <row r="226" spans="1:26" x14ac:dyDescent="0.45">
      <c r="A226" s="3" t="s">
        <v>1547</v>
      </c>
      <c r="B226" s="3" t="s">
        <v>1548</v>
      </c>
      <c r="C226" s="3" t="s">
        <v>1587</v>
      </c>
      <c r="E226" s="3" t="s">
        <v>20</v>
      </c>
      <c r="H226" s="3" t="s">
        <v>21</v>
      </c>
      <c r="I226" s="3">
        <v>2507400</v>
      </c>
      <c r="J226" s="3" t="s">
        <v>1588</v>
      </c>
      <c r="K226" s="3">
        <v>20</v>
      </c>
      <c r="L226" s="3" t="s">
        <v>34</v>
      </c>
      <c r="M226" s="3" t="s">
        <v>35</v>
      </c>
      <c r="N226" s="3" t="s">
        <v>161</v>
      </c>
      <c r="O226" s="3" t="s">
        <v>37</v>
      </c>
      <c r="P226" s="3" t="s">
        <v>21</v>
      </c>
      <c r="Q226" s="3" t="s">
        <v>1589</v>
      </c>
      <c r="R226" s="3" t="str">
        <f>IF(_xlfn.XOR(
AND(N226="M102ab",L226="Proyecto"),
AND(N226="M101a",L226="Preguntas con respuesta libre"),
AND(LEFT(N226,1)="M",N226&lt;&gt;"M102AB",N226&lt;&gt;"M101a",N226&lt;&gt;"M101ap",L226="Ejercitación"),
AND(LEFT(C226,15)="Mapa conceptual",L226="Exposición"),
AND(LEFT(N226,1)&lt;&gt;"M",LEFT(C226,15)&lt;&gt;"Mapa conceptual",L226="Exposición"),
AND(LEFT(C226,8)="Banco de",L226="Generador de actividades"),
AND(C226=L226)
),"OK","KO")</f>
        <v>OK</v>
      </c>
      <c r="S226" s="3" t="str">
        <f>IF(_xlfn.XOR(
AND(LEFT(N226,1)="M",M226="Actividad"),
AND(LEFT(N226,1)="F",M226="Interactivo"),
AND(N226="diaporama",M226="Secuencia de imágenes"),
OR(N226="video",M226="Animación",M226="Video"),
AND(C226=M226)
),"OK","KO")</f>
        <v>OK</v>
      </c>
      <c r="T226" s="3" t="str">
        <f>IF(
AND(L226="Evaluación",C226&lt;&gt;L226),"KO",
IF(AND(L226="Mapa conceptual",C226&lt;&gt;L226),"KO",
IF(AND(N226="M101ap",C226&lt;&gt;"Banco de actividades"),"KO",
"OK")))</f>
        <v>OK</v>
      </c>
      <c r="U226" s="3" t="str">
        <f>IF(
AND(LEFT(N226,1)="M",LEFT(M226,4)&lt;&gt;"Mapa",S226="OK",O226=""),
"KO","OK")</f>
        <v>OK</v>
      </c>
      <c r="V226" s="3" t="str">
        <f>IF(OR(
AND(L226="Evaluación",R226="OK",OR(N226="M4a",N226="M5a")),
AND(LEFT(C226,8)="Banco de",N226="M101ap"),
OR(LEFT(C226,8)&lt;&gt;"Banco de",L226&lt;&gt;"Evaluación")
),"OK","KO")</f>
        <v>OK</v>
      </c>
      <c r="W226" s="3" t="str">
        <f>IF(AND(LEFT(C226,8)="Banco de",K226=0),"OK",
IF(AND(LEFT(C226,8)&lt;&gt;"Banco de",K226&gt;0),"OK","KO"))</f>
        <v>OK</v>
      </c>
      <c r="X226" s="3" t="str">
        <f>IF(J226&lt;&gt;"","OK","KO")</f>
        <v>OK</v>
      </c>
      <c r="Y226" s="3" t="str">
        <f>IF(P226="Si","KO","OK")</f>
        <v>OK</v>
      </c>
      <c r="Z226" s="3" t="str">
        <f>CONCATENATE(
IF(R226&lt;&gt;"OK",CONCATENATE($R$1," / "),""),
IF(S226&lt;&gt;"OK",CONCATENATE($S$1," / "),""),
IF(T226&lt;&gt;"OK",CONCATENATE($T$1," / "),""),
IF(U226&lt;&gt;"OK",CONCATENATE($U$1," / "),""),
IF(V226&lt;&gt;"OK",CONCATENATE($V$1," / "),""),
IF(W226&lt;&gt;"OK",CONCATENATE($W$1," / "),""),
IF(X226&lt;&gt;"OK",CONCATENATE($X$1," / "),""),
IF(Y226&lt;&gt;"OK",$Y$1,"")
)</f>
        <v/>
      </c>
    </row>
    <row r="227" spans="1:26" x14ac:dyDescent="0.45">
      <c r="A227" s="3" t="s">
        <v>1547</v>
      </c>
      <c r="B227" s="3" t="s">
        <v>1548</v>
      </c>
      <c r="C227" s="3" t="s">
        <v>1590</v>
      </c>
      <c r="E227" s="3" t="s">
        <v>20</v>
      </c>
      <c r="H227" s="3" t="s">
        <v>21</v>
      </c>
      <c r="I227" s="3">
        <v>2405410</v>
      </c>
      <c r="J227" s="3" t="s">
        <v>1591</v>
      </c>
      <c r="K227" s="3">
        <v>20</v>
      </c>
      <c r="L227" s="3" t="s">
        <v>34</v>
      </c>
      <c r="M227" s="3" t="s">
        <v>35</v>
      </c>
      <c r="N227" s="3" t="s">
        <v>81</v>
      </c>
      <c r="O227" s="3" t="s">
        <v>479</v>
      </c>
      <c r="P227" s="3" t="s">
        <v>21</v>
      </c>
      <c r="Q227" s="3" t="s">
        <v>1592</v>
      </c>
      <c r="R227" s="3" t="str">
        <f>IF(_xlfn.XOR(
AND(N227="M102ab",L227="Proyecto"),
AND(N227="M101a",L227="Preguntas con respuesta libre"),
AND(LEFT(N227,1)="M",N227&lt;&gt;"M102AB",N227&lt;&gt;"M101a",N227&lt;&gt;"M101ap",L227="Ejercitación"),
AND(LEFT(C227,15)="Mapa conceptual",L227="Exposición"),
AND(LEFT(N227,1)&lt;&gt;"M",LEFT(C227,15)&lt;&gt;"Mapa conceptual",L227="Exposición"),
AND(LEFT(C227,8)="Banco de",L227="Generador de actividades"),
AND(C227=L227)
),"OK","KO")</f>
        <v>KO</v>
      </c>
      <c r="S227" s="3" t="str">
        <f>IF(_xlfn.XOR(
AND(LEFT(N227,1)="M",M227="Actividad"),
AND(LEFT(N227,1)="F",M227="Interactivo"),
AND(N227="diaporama",M227="Secuencia de imágenes"),
OR(N227="video",M227="Animación",M227="Video"),
AND(C227=M227)
),"OK","KO")</f>
        <v>OK</v>
      </c>
      <c r="T227" s="3" t="str">
        <f>IF(
AND(L227="Evaluación",C227&lt;&gt;L227),"KO",
IF(AND(L227="Mapa conceptual",C227&lt;&gt;L227),"KO",
IF(AND(N227="M101ap",C227&lt;&gt;"Banco de actividades"),"KO",
"OK")))</f>
        <v>OK</v>
      </c>
      <c r="U227" s="3" t="str">
        <f>IF(
AND(LEFT(N227,1)="M",LEFT(M227,4)&lt;&gt;"Mapa",S227="OK",O227=""),
"KO","OK")</f>
        <v>OK</v>
      </c>
      <c r="V227" s="3" t="str">
        <f>IF(OR(
AND(L227="Evaluación",R227="OK",OR(N227="M4a",N227="M5a")),
AND(LEFT(C227,8)="Banco de",N227="M101ap"),
OR(LEFT(C227,8)&lt;&gt;"Banco de",L227&lt;&gt;"Evaluación")
),"OK","KO")</f>
        <v>OK</v>
      </c>
      <c r="W227" s="3" t="str">
        <f>IF(AND(LEFT(C227,8)="Banco de",K227=0),"OK",
IF(AND(LEFT(C227,8)&lt;&gt;"Banco de",K227&gt;0),"OK","KO"))</f>
        <v>OK</v>
      </c>
      <c r="X227" s="3" t="str">
        <f>IF(J227&lt;&gt;"","OK","KO")</f>
        <v>OK</v>
      </c>
      <c r="Y227" s="3" t="str">
        <f>IF(P227="Si","KO","OK")</f>
        <v>OK</v>
      </c>
      <c r="Z227" s="3" t="str">
        <f>CONCATENATE(
IF(R227&lt;&gt;"OK",CONCATENATE($R$1," / "),""),
IF(S227&lt;&gt;"OK",CONCATENATE($S$1," / "),""),
IF(T227&lt;&gt;"OK",CONCATENATE($T$1," / "),""),
IF(U227&lt;&gt;"OK",CONCATENATE($U$1," / "),""),
IF(V227&lt;&gt;"OK",CONCATENATE($V$1," / "),""),
IF(W227&lt;&gt;"OK",CONCATENATE($W$1," / "),""),
IF(X227&lt;&gt;"OK",CONCATENATE($X$1," / "),""),
IF(Y227&lt;&gt;"OK",$Y$1,"")
)</f>
        <v xml:space="preserve">Acción didáctica / </v>
      </c>
    </row>
    <row r="228" spans="1:26" x14ac:dyDescent="0.45">
      <c r="A228" s="3" t="s">
        <v>1547</v>
      </c>
      <c r="B228" s="3" t="s">
        <v>1548</v>
      </c>
      <c r="C228" s="3" t="s">
        <v>1593</v>
      </c>
      <c r="E228" s="3" t="s">
        <v>20</v>
      </c>
      <c r="H228" s="3" t="s">
        <v>21</v>
      </c>
      <c r="I228" s="3">
        <v>2109869</v>
      </c>
      <c r="J228" s="3" t="s">
        <v>1594</v>
      </c>
      <c r="K228" s="3">
        <v>20</v>
      </c>
      <c r="L228" s="3" t="s">
        <v>34</v>
      </c>
      <c r="M228" s="3" t="s">
        <v>35</v>
      </c>
      <c r="N228" s="3" t="s">
        <v>773</v>
      </c>
      <c r="O228" s="3" t="s">
        <v>85</v>
      </c>
      <c r="P228" s="3" t="s">
        <v>21</v>
      </c>
      <c r="Q228" s="3" t="s">
        <v>1595</v>
      </c>
      <c r="R228" s="3" t="str">
        <f>IF(_xlfn.XOR(
AND(N228="M102ab",L228="Proyecto"),
AND(N228="M101a",L228="Preguntas con respuesta libre"),
AND(LEFT(N228,1)="M",N228&lt;&gt;"M102AB",N228&lt;&gt;"M101a",N228&lt;&gt;"M101ap",L228="Ejercitación"),
AND(LEFT(C228,15)="Mapa conceptual",L228="Exposición"),
AND(LEFT(N228,1)&lt;&gt;"M",LEFT(C228,15)&lt;&gt;"Mapa conceptual",L228="Exposición"),
AND(LEFT(C228,8)="Banco de",L228="Generador de actividades"),
AND(C228=L228)
),"OK","KO")</f>
        <v>OK</v>
      </c>
      <c r="S228" s="3" t="str">
        <f>IF(_xlfn.XOR(
AND(LEFT(N228,1)="M",M228="Actividad"),
AND(LEFT(N228,1)="F",M228="Interactivo"),
AND(N228="diaporama",M228="Secuencia de imágenes"),
OR(N228="video",M228="Animación",M228="Video"),
AND(C228=M228)
),"OK","KO")</f>
        <v>OK</v>
      </c>
      <c r="T228" s="3" t="str">
        <f>IF(
AND(L228="Evaluación",C228&lt;&gt;L228),"KO",
IF(AND(L228="Mapa conceptual",C228&lt;&gt;L228),"KO",
IF(AND(N228="M101ap",C228&lt;&gt;"Banco de actividades"),"KO",
"OK")))</f>
        <v>OK</v>
      </c>
      <c r="U228" s="3" t="str">
        <f>IF(
AND(LEFT(N228,1)="M",LEFT(M228,4)&lt;&gt;"Mapa",S228="OK",O228=""),
"KO","OK")</f>
        <v>OK</v>
      </c>
      <c r="V228" s="3" t="str">
        <f>IF(OR(
AND(L228="Evaluación",R228="OK",OR(N228="M4a",N228="M5a")),
AND(LEFT(C228,8)="Banco de",N228="M101ap"),
OR(LEFT(C228,8)&lt;&gt;"Banco de",L228&lt;&gt;"Evaluación")
),"OK","KO")</f>
        <v>OK</v>
      </c>
      <c r="W228" s="3" t="str">
        <f>IF(AND(LEFT(C228,8)="Banco de",K228=0),"OK",
IF(AND(LEFT(C228,8)&lt;&gt;"Banco de",K228&gt;0),"OK","KO"))</f>
        <v>OK</v>
      </c>
      <c r="X228" s="3" t="str">
        <f>IF(J228&lt;&gt;"","OK","KO")</f>
        <v>OK</v>
      </c>
      <c r="Y228" s="3" t="str">
        <f>IF(P228="Si","KO","OK")</f>
        <v>OK</v>
      </c>
      <c r="Z228" s="3" t="str">
        <f>CONCATENATE(
IF(R228&lt;&gt;"OK",CONCATENATE($R$1," / "),""),
IF(S228&lt;&gt;"OK",CONCATENATE($S$1," / "),""),
IF(T228&lt;&gt;"OK",CONCATENATE($T$1," / "),""),
IF(U228&lt;&gt;"OK",CONCATENATE($U$1," / "),""),
IF(V228&lt;&gt;"OK",CONCATENATE($V$1," / "),""),
IF(W228&lt;&gt;"OK",CONCATENATE($W$1," / "),""),
IF(X228&lt;&gt;"OK",CONCATENATE($X$1," / "),""),
IF(Y228&lt;&gt;"OK",$Y$1,"")
)</f>
        <v/>
      </c>
    </row>
    <row r="229" spans="1:26" x14ac:dyDescent="0.45">
      <c r="A229" s="3" t="s">
        <v>1547</v>
      </c>
      <c r="B229" s="3" t="s">
        <v>1548</v>
      </c>
      <c r="C229" s="3" t="s">
        <v>1596</v>
      </c>
      <c r="E229" s="3" t="s">
        <v>20</v>
      </c>
      <c r="H229" s="3" t="s">
        <v>21</v>
      </c>
      <c r="I229" s="3">
        <v>1537332</v>
      </c>
      <c r="J229" s="3" t="s">
        <v>1597</v>
      </c>
      <c r="K229" s="3">
        <v>15</v>
      </c>
      <c r="L229" s="3" t="s">
        <v>34</v>
      </c>
      <c r="M229" s="3" t="s">
        <v>35</v>
      </c>
      <c r="N229" s="3" t="s">
        <v>161</v>
      </c>
      <c r="O229" s="3" t="s">
        <v>85</v>
      </c>
      <c r="P229" s="3" t="s">
        <v>21</v>
      </c>
      <c r="Q229" s="3" t="s">
        <v>1598</v>
      </c>
      <c r="R229" s="3" t="str">
        <f>IF(_xlfn.XOR(
AND(N229="M102ab",L229="Proyecto"),
AND(N229="M101a",L229="Preguntas con respuesta libre"),
AND(LEFT(N229,1)="M",N229&lt;&gt;"M102AB",N229&lt;&gt;"M101a",N229&lt;&gt;"M101ap",L229="Ejercitación"),
AND(LEFT(C229,15)="Mapa conceptual",L229="Exposición"),
AND(LEFT(N229,1)&lt;&gt;"M",LEFT(C229,15)&lt;&gt;"Mapa conceptual",L229="Exposición"),
AND(LEFT(C229,8)="Banco de",L229="Generador de actividades"),
AND(C229=L229)
),"OK","KO")</f>
        <v>OK</v>
      </c>
      <c r="S229" s="3" t="str">
        <f>IF(_xlfn.XOR(
AND(LEFT(N229,1)="M",M229="Actividad"),
AND(LEFT(N229,1)="F",M229="Interactivo"),
AND(N229="diaporama",M229="Secuencia de imágenes"),
OR(N229="video",M229="Animación",M229="Video"),
AND(C229=M229)
),"OK","KO")</f>
        <v>OK</v>
      </c>
      <c r="T229" s="3" t="str">
        <f>IF(
AND(L229="Evaluación",C229&lt;&gt;L229),"KO",
IF(AND(L229="Mapa conceptual",C229&lt;&gt;L229),"KO",
IF(AND(N229="M101ap",C229&lt;&gt;"Banco de actividades"),"KO",
"OK")))</f>
        <v>OK</v>
      </c>
      <c r="U229" s="3" t="str">
        <f>IF(
AND(LEFT(N229,1)="M",LEFT(M229,4)&lt;&gt;"Mapa",S229="OK",O229=""),
"KO","OK")</f>
        <v>OK</v>
      </c>
      <c r="V229" s="3" t="str">
        <f>IF(OR(
AND(L229="Evaluación",R229="OK",OR(N229="M4a",N229="M5a")),
AND(LEFT(C229,8)="Banco de",N229="M101ap"),
OR(LEFT(C229,8)&lt;&gt;"Banco de",L229&lt;&gt;"Evaluación")
),"OK","KO")</f>
        <v>OK</v>
      </c>
      <c r="W229" s="3" t="str">
        <f>IF(AND(LEFT(C229,8)="Banco de",K229=0),"OK",
IF(AND(LEFT(C229,8)&lt;&gt;"Banco de",K229&gt;0),"OK","KO"))</f>
        <v>OK</v>
      </c>
      <c r="X229" s="3" t="str">
        <f>IF(J229&lt;&gt;"","OK","KO")</f>
        <v>OK</v>
      </c>
      <c r="Y229" s="3" t="str">
        <f>IF(P229="Si","KO","OK")</f>
        <v>OK</v>
      </c>
      <c r="Z229" s="3" t="str">
        <f>CONCATENATE(
IF(R229&lt;&gt;"OK",CONCATENATE($R$1," / "),""),
IF(S229&lt;&gt;"OK",CONCATENATE($S$1," / "),""),
IF(T229&lt;&gt;"OK",CONCATENATE($T$1," / "),""),
IF(U229&lt;&gt;"OK",CONCATENATE($U$1," / "),""),
IF(V229&lt;&gt;"OK",CONCATENATE($V$1," / "),""),
IF(W229&lt;&gt;"OK",CONCATENATE($W$1," / "),""),
IF(X229&lt;&gt;"OK",CONCATENATE($X$1," / "),""),
IF(Y229&lt;&gt;"OK",$Y$1,"")
)</f>
        <v/>
      </c>
    </row>
    <row r="230" spans="1:26" x14ac:dyDescent="0.45">
      <c r="A230" s="3" t="s">
        <v>1547</v>
      </c>
      <c r="B230" s="3" t="s">
        <v>1548</v>
      </c>
      <c r="C230" s="3" t="s">
        <v>1599</v>
      </c>
      <c r="E230" s="3" t="s">
        <v>20</v>
      </c>
      <c r="H230" s="3" t="s">
        <v>21</v>
      </c>
      <c r="I230" s="3">
        <v>1632158</v>
      </c>
      <c r="J230" s="3" t="s">
        <v>1600</v>
      </c>
      <c r="K230" s="3">
        <v>30</v>
      </c>
      <c r="L230" s="3" t="s">
        <v>23</v>
      </c>
      <c r="M230" s="3" t="s">
        <v>29</v>
      </c>
      <c r="N230" s="3" t="s">
        <v>30</v>
      </c>
      <c r="P230" s="3" t="s">
        <v>21</v>
      </c>
      <c r="Q230" s="3" t="s">
        <v>1601</v>
      </c>
      <c r="R230" s="3" t="str">
        <f>IF(_xlfn.XOR(
AND(N230="M102ab",L230="Proyecto"),
AND(N230="M101a",L230="Preguntas con respuesta libre"),
AND(LEFT(N230,1)="M",N230&lt;&gt;"M102AB",N230&lt;&gt;"M101a",N230&lt;&gt;"M101ap",L230="Ejercitación"),
AND(LEFT(C230,15)="Mapa conceptual",L230="Exposición"),
AND(LEFT(N230,1)&lt;&gt;"M",LEFT(C230,15)&lt;&gt;"Mapa conceptual",L230="Exposición"),
AND(LEFT(C230,8)="Banco de",L230="Generador de actividades"),
AND(C230=L230)
),"OK","KO")</f>
        <v>OK</v>
      </c>
      <c r="S230" s="3" t="str">
        <f>IF(_xlfn.XOR(
AND(LEFT(N230,1)="M",M230="Actividad"),
AND(LEFT(N230,1)="F",M230="Interactivo"),
AND(N230="diaporama",M230="Secuencia de imágenes"),
OR(N230="video",M230="Animación",M230="Video"),
AND(C230=M230)
),"OK","KO")</f>
        <v>OK</v>
      </c>
      <c r="T230" s="3" t="str">
        <f>IF(
AND(L230="Evaluación",C230&lt;&gt;L230),"KO",
IF(AND(L230="Mapa conceptual",C230&lt;&gt;L230),"KO",
IF(AND(N230="M101ap",C230&lt;&gt;"Banco de actividades"),"KO",
"OK")))</f>
        <v>OK</v>
      </c>
      <c r="U230" s="3" t="str">
        <f>IF(
AND(LEFT(N230,1)="M",LEFT(M230,4)&lt;&gt;"Mapa",S230="OK",O230=""),
"KO","OK")</f>
        <v>OK</v>
      </c>
      <c r="V230" s="3" t="str">
        <f>IF(OR(
AND(L230="Evaluación",R230="OK",OR(N230="M4a",N230="M5a")),
AND(LEFT(C230,8)="Banco de",N230="M101ap"),
OR(LEFT(C230,8)&lt;&gt;"Banco de",L230&lt;&gt;"Evaluación")
),"OK","KO")</f>
        <v>OK</v>
      </c>
      <c r="W230" s="3" t="str">
        <f>IF(AND(LEFT(C230,8)="Banco de",K230=0),"OK",
IF(AND(LEFT(C230,8)&lt;&gt;"Banco de",K230&gt;0),"OK","KO"))</f>
        <v>OK</v>
      </c>
      <c r="X230" s="3" t="str">
        <f>IF(J230&lt;&gt;"","OK","KO")</f>
        <v>OK</v>
      </c>
      <c r="Y230" s="3" t="str">
        <f>IF(P230="Si","KO","OK")</f>
        <v>OK</v>
      </c>
      <c r="Z230" s="3" t="str">
        <f>CONCATENATE(
IF(R230&lt;&gt;"OK",CONCATENATE($R$1," / "),""),
IF(S230&lt;&gt;"OK",CONCATENATE($S$1," / "),""),
IF(T230&lt;&gt;"OK",CONCATENATE($T$1," / "),""),
IF(U230&lt;&gt;"OK",CONCATENATE($U$1," / "),""),
IF(V230&lt;&gt;"OK",CONCATENATE($V$1," / "),""),
IF(W230&lt;&gt;"OK",CONCATENATE($W$1," / "),""),
IF(X230&lt;&gt;"OK",CONCATENATE($X$1," / "),""),
IF(Y230&lt;&gt;"OK",$Y$1,"")
)</f>
        <v/>
      </c>
    </row>
    <row r="231" spans="1:26" x14ac:dyDescent="0.45">
      <c r="A231" s="3" t="s">
        <v>1547</v>
      </c>
      <c r="B231" s="3" t="s">
        <v>1548</v>
      </c>
      <c r="C231" s="3" t="s">
        <v>1602</v>
      </c>
      <c r="E231" s="3" t="s">
        <v>20</v>
      </c>
      <c r="H231" s="3" t="s">
        <v>21</v>
      </c>
      <c r="I231" s="3">
        <v>3341514</v>
      </c>
      <c r="J231" s="3" t="s">
        <v>1603</v>
      </c>
      <c r="K231" s="3">
        <v>15</v>
      </c>
      <c r="L231" s="3" t="s">
        <v>34</v>
      </c>
      <c r="M231" s="3" t="s">
        <v>35</v>
      </c>
      <c r="N231" s="3" t="s">
        <v>81</v>
      </c>
      <c r="O231" s="3" t="s">
        <v>37</v>
      </c>
      <c r="P231" s="3" t="s">
        <v>21</v>
      </c>
      <c r="Q231" s="3" t="s">
        <v>1604</v>
      </c>
      <c r="R231" s="3" t="str">
        <f>IF(_xlfn.XOR(
AND(N231="M102ab",L231="Proyecto"),
AND(N231="M101a",L231="Preguntas con respuesta libre"),
AND(LEFT(N231,1)="M",N231&lt;&gt;"M102AB",N231&lt;&gt;"M101a",N231&lt;&gt;"M101ap",L231="Ejercitación"),
AND(LEFT(C231,15)="Mapa conceptual",L231="Exposición"),
AND(LEFT(N231,1)&lt;&gt;"M",LEFT(C231,15)&lt;&gt;"Mapa conceptual",L231="Exposición"),
AND(LEFT(C231,8)="Banco de",L231="Generador de actividades"),
AND(C231=L231)
),"OK","KO")</f>
        <v>KO</v>
      </c>
      <c r="S231" s="3" t="str">
        <f>IF(_xlfn.XOR(
AND(LEFT(N231,1)="M",M231="Actividad"),
AND(LEFT(N231,1)="F",M231="Interactivo"),
AND(N231="diaporama",M231="Secuencia de imágenes"),
OR(N231="video",M231="Animación",M231="Video"),
AND(C231=M231)
),"OK","KO")</f>
        <v>OK</v>
      </c>
      <c r="T231" s="3" t="str">
        <f>IF(
AND(L231="Evaluación",C231&lt;&gt;L231),"KO",
IF(AND(L231="Mapa conceptual",C231&lt;&gt;L231),"KO",
IF(AND(N231="M101ap",C231&lt;&gt;"Banco de actividades"),"KO",
"OK")))</f>
        <v>OK</v>
      </c>
      <c r="U231" s="3" t="str">
        <f>IF(
AND(LEFT(N231,1)="M",LEFT(M231,4)&lt;&gt;"Mapa",S231="OK",O231=""),
"KO","OK")</f>
        <v>OK</v>
      </c>
      <c r="V231" s="3" t="str">
        <f>IF(OR(
AND(L231="Evaluación",R231="OK",OR(N231="M4a",N231="M5a")),
AND(LEFT(C231,8)="Banco de",N231="M101ap"),
OR(LEFT(C231,8)&lt;&gt;"Banco de",L231&lt;&gt;"Evaluación")
),"OK","KO")</f>
        <v>OK</v>
      </c>
      <c r="W231" s="3" t="str">
        <f>IF(AND(LEFT(C231,8)="Banco de",K231=0),"OK",
IF(AND(LEFT(C231,8)&lt;&gt;"Banco de",K231&gt;0),"OK","KO"))</f>
        <v>OK</v>
      </c>
      <c r="X231" s="3" t="str">
        <f>IF(J231&lt;&gt;"","OK","KO")</f>
        <v>OK</v>
      </c>
      <c r="Y231" s="3" t="str">
        <f>IF(P231="Si","KO","OK")</f>
        <v>OK</v>
      </c>
      <c r="Z231" s="3" t="str">
        <f>CONCATENATE(
IF(R231&lt;&gt;"OK",CONCATENATE($R$1," / "),""),
IF(S231&lt;&gt;"OK",CONCATENATE($S$1," / "),""),
IF(T231&lt;&gt;"OK",CONCATENATE($T$1," / "),""),
IF(U231&lt;&gt;"OK",CONCATENATE($U$1," / "),""),
IF(V231&lt;&gt;"OK",CONCATENATE($V$1," / "),""),
IF(W231&lt;&gt;"OK",CONCATENATE($W$1," / "),""),
IF(X231&lt;&gt;"OK",CONCATENATE($X$1," / "),""),
IF(Y231&lt;&gt;"OK",$Y$1,"")
)</f>
        <v xml:space="preserve">Acción didáctica / </v>
      </c>
    </row>
    <row r="232" spans="1:26" x14ac:dyDescent="0.45">
      <c r="A232" s="3" t="s">
        <v>1547</v>
      </c>
      <c r="B232" s="3" t="s">
        <v>1548</v>
      </c>
      <c r="C232" s="3" t="s">
        <v>1605</v>
      </c>
      <c r="E232" s="3" t="s">
        <v>20</v>
      </c>
      <c r="H232" s="3" t="s">
        <v>21</v>
      </c>
      <c r="I232" s="3">
        <v>724596</v>
      </c>
      <c r="J232" s="3" t="s">
        <v>1606</v>
      </c>
      <c r="K232" s="3">
        <v>15</v>
      </c>
      <c r="L232" s="3" t="s">
        <v>34</v>
      </c>
      <c r="M232" s="3" t="s">
        <v>35</v>
      </c>
      <c r="N232" s="3" t="s">
        <v>326</v>
      </c>
      <c r="O232" s="3" t="s">
        <v>85</v>
      </c>
      <c r="P232" s="3" t="s">
        <v>21</v>
      </c>
      <c r="Q232" s="3" t="s">
        <v>1607</v>
      </c>
      <c r="R232" s="3" t="str">
        <f>IF(_xlfn.XOR(
AND(N232="M102ab",L232="Proyecto"),
AND(N232="M101a",L232="Preguntas con respuesta libre"),
AND(LEFT(N232,1)="M",N232&lt;&gt;"M102AB",N232&lt;&gt;"M101a",N232&lt;&gt;"M101ap",L232="Ejercitación"),
AND(LEFT(C232,15)="Mapa conceptual",L232="Exposición"),
AND(LEFT(N232,1)&lt;&gt;"M",LEFT(C232,15)&lt;&gt;"Mapa conceptual",L232="Exposición"),
AND(LEFT(C232,8)="Banco de",L232="Generador de actividades"),
AND(C232=L232)
),"OK","KO")</f>
        <v>OK</v>
      </c>
      <c r="S232" s="3" t="str">
        <f>IF(_xlfn.XOR(
AND(LEFT(N232,1)="M",M232="Actividad"),
AND(LEFT(N232,1)="F",M232="Interactivo"),
AND(N232="diaporama",M232="Secuencia de imágenes"),
OR(N232="video",M232="Animación",M232="Video"),
AND(C232=M232)
),"OK","KO")</f>
        <v>OK</v>
      </c>
      <c r="T232" s="3" t="str">
        <f>IF(
AND(L232="Evaluación",C232&lt;&gt;L232),"KO",
IF(AND(L232="Mapa conceptual",C232&lt;&gt;L232),"KO",
IF(AND(N232="M101ap",C232&lt;&gt;"Banco de actividades"),"KO",
"OK")))</f>
        <v>OK</v>
      </c>
      <c r="U232" s="3" t="str">
        <f>IF(
AND(LEFT(N232,1)="M",LEFT(M232,4)&lt;&gt;"Mapa",S232="OK",O232=""),
"KO","OK")</f>
        <v>OK</v>
      </c>
      <c r="V232" s="3" t="str">
        <f>IF(OR(
AND(L232="Evaluación",R232="OK",OR(N232="M4a",N232="M5a")),
AND(LEFT(C232,8)="Banco de",N232="M101ap"),
OR(LEFT(C232,8)&lt;&gt;"Banco de",L232&lt;&gt;"Evaluación")
),"OK","KO")</f>
        <v>OK</v>
      </c>
      <c r="W232" s="3" t="str">
        <f>IF(AND(LEFT(C232,8)="Banco de",K232=0),"OK",
IF(AND(LEFT(C232,8)&lt;&gt;"Banco de",K232&gt;0),"OK","KO"))</f>
        <v>OK</v>
      </c>
      <c r="X232" s="3" t="str">
        <f>IF(J232&lt;&gt;"","OK","KO")</f>
        <v>OK</v>
      </c>
      <c r="Y232" s="3" t="str">
        <f>IF(P232="Si","KO","OK")</f>
        <v>OK</v>
      </c>
      <c r="Z232" s="3" t="str">
        <f>CONCATENATE(
IF(R232&lt;&gt;"OK",CONCATENATE($R$1," / "),""),
IF(S232&lt;&gt;"OK",CONCATENATE($S$1," / "),""),
IF(T232&lt;&gt;"OK",CONCATENATE($T$1," / "),""),
IF(U232&lt;&gt;"OK",CONCATENATE($U$1," / "),""),
IF(V232&lt;&gt;"OK",CONCATENATE($V$1," / "),""),
IF(W232&lt;&gt;"OK",CONCATENATE($W$1," / "),""),
IF(X232&lt;&gt;"OK",CONCATENATE($X$1," / "),""),
IF(Y232&lt;&gt;"OK",$Y$1,"")
)</f>
        <v/>
      </c>
    </row>
    <row r="233" spans="1:26" x14ac:dyDescent="0.45">
      <c r="A233" s="3" t="s">
        <v>1547</v>
      </c>
      <c r="B233" s="3" t="s">
        <v>1548</v>
      </c>
      <c r="C233" s="3" t="s">
        <v>1608</v>
      </c>
      <c r="E233" s="3" t="s">
        <v>20</v>
      </c>
      <c r="H233" s="3" t="s">
        <v>21</v>
      </c>
      <c r="I233" s="3">
        <v>2816495</v>
      </c>
      <c r="J233" s="3" t="s">
        <v>1609</v>
      </c>
      <c r="K233" s="3">
        <v>30</v>
      </c>
      <c r="L233" s="3" t="s">
        <v>23</v>
      </c>
      <c r="M233" s="3" t="s">
        <v>24</v>
      </c>
      <c r="N233" s="3" t="s">
        <v>25</v>
      </c>
      <c r="P233" s="3" t="s">
        <v>21</v>
      </c>
      <c r="Q233" s="3" t="s">
        <v>1610</v>
      </c>
      <c r="R233" s="3" t="str">
        <f>IF(_xlfn.XOR(
AND(N233="M102ab",L233="Proyecto"),
AND(N233="M101a",L233="Preguntas con respuesta libre"),
AND(LEFT(N233,1)="M",N233&lt;&gt;"M102AB",N233&lt;&gt;"M101a",N233&lt;&gt;"M101ap",L233="Ejercitación"),
AND(LEFT(C233,15)="Mapa conceptual",L233="Exposición"),
AND(LEFT(N233,1)&lt;&gt;"M",LEFT(C233,15)&lt;&gt;"Mapa conceptual",L233="Exposición"),
AND(LEFT(C233,8)="Banco de",L233="Generador de actividades"),
AND(C233=L233)
),"OK","KO")</f>
        <v>OK</v>
      </c>
      <c r="S233" s="3" t="str">
        <f>IF(_xlfn.XOR(
AND(LEFT(N233,1)="M",M233="Actividad"),
AND(LEFT(N233,1)="F",M233="Interactivo"),
AND(N233="diaporama",M233="Secuencia de imágenes"),
OR(N233="video",M233="Animación",M233="Video"),
AND(C233=M233)
),"OK","KO")</f>
        <v>OK</v>
      </c>
      <c r="T233" s="3" t="str">
        <f>IF(
AND(L233="Evaluación",C233&lt;&gt;L233),"KO",
IF(AND(L233="Mapa conceptual",C233&lt;&gt;L233),"KO",
IF(AND(N233="M101ap",C233&lt;&gt;"Banco de actividades"),"KO",
"OK")))</f>
        <v>OK</v>
      </c>
      <c r="U233" s="3" t="str">
        <f>IF(
AND(LEFT(N233,1)="M",LEFT(M233,4)&lt;&gt;"Mapa",S233="OK",O233=""),
"KO","OK")</f>
        <v>OK</v>
      </c>
      <c r="V233" s="3" t="str">
        <f>IF(OR(
AND(L233="Evaluación",R233="OK",OR(N233="M4a",N233="M5a")),
AND(LEFT(C233,8)="Banco de",N233="M101ap"),
OR(LEFT(C233,8)&lt;&gt;"Banco de",L233&lt;&gt;"Evaluación")
),"OK","KO")</f>
        <v>OK</v>
      </c>
      <c r="W233" s="3" t="str">
        <f>IF(AND(LEFT(C233,8)="Banco de",K233=0),"OK",
IF(AND(LEFT(C233,8)&lt;&gt;"Banco de",K233&gt;0),"OK","KO"))</f>
        <v>OK</v>
      </c>
      <c r="X233" s="3" t="str">
        <f>IF(J233&lt;&gt;"","OK","KO")</f>
        <v>OK</v>
      </c>
      <c r="Y233" s="3" t="str">
        <f>IF(P233="Si","KO","OK")</f>
        <v>OK</v>
      </c>
      <c r="Z233" s="3" t="str">
        <f>CONCATENATE(
IF(R233&lt;&gt;"OK",CONCATENATE($R$1," / "),""),
IF(S233&lt;&gt;"OK",CONCATENATE($S$1," / "),""),
IF(T233&lt;&gt;"OK",CONCATENATE($T$1," / "),""),
IF(U233&lt;&gt;"OK",CONCATENATE($U$1," / "),""),
IF(V233&lt;&gt;"OK",CONCATENATE($V$1," / "),""),
IF(W233&lt;&gt;"OK",CONCATENATE($W$1," / "),""),
IF(X233&lt;&gt;"OK",CONCATENATE($X$1," / "),""),
IF(Y233&lt;&gt;"OK",$Y$1,"")
)</f>
        <v/>
      </c>
    </row>
    <row r="234" spans="1:26" x14ac:dyDescent="0.45">
      <c r="A234" s="3" t="s">
        <v>1547</v>
      </c>
      <c r="B234" s="3" t="s">
        <v>1548</v>
      </c>
      <c r="C234" s="3" t="s">
        <v>1611</v>
      </c>
      <c r="E234" s="3" t="s">
        <v>20</v>
      </c>
      <c r="H234" s="3" t="s">
        <v>21</v>
      </c>
      <c r="I234" s="3">
        <v>1559201</v>
      </c>
      <c r="J234" s="3" t="s">
        <v>1612</v>
      </c>
      <c r="K234" s="3">
        <v>10</v>
      </c>
      <c r="L234" s="3" t="s">
        <v>23</v>
      </c>
      <c r="M234" s="3" t="s">
        <v>29</v>
      </c>
      <c r="N234" s="3" t="s">
        <v>49</v>
      </c>
      <c r="P234" s="3" t="s">
        <v>21</v>
      </c>
      <c r="Q234" s="3" t="s">
        <v>1613</v>
      </c>
      <c r="R234" s="3" t="str">
        <f>IF(_xlfn.XOR(
AND(N234="M102ab",L234="Proyecto"),
AND(N234="M101a",L234="Preguntas con respuesta libre"),
AND(LEFT(N234,1)="M",N234&lt;&gt;"M102AB",N234&lt;&gt;"M101a",N234&lt;&gt;"M101ap",L234="Ejercitación"),
AND(LEFT(C234,15)="Mapa conceptual",L234="Exposición"),
AND(LEFT(N234,1)&lt;&gt;"M",LEFT(C234,15)&lt;&gt;"Mapa conceptual",L234="Exposición"),
AND(LEFT(C234,8)="Banco de",L234="Generador de actividades"),
AND(C234=L234)
),"OK","KO")</f>
        <v>OK</v>
      </c>
      <c r="S234" s="3" t="str">
        <f>IF(_xlfn.XOR(
AND(LEFT(N234,1)="M",M234="Actividad"),
AND(LEFT(N234,1)="F",M234="Interactivo"),
AND(N234="diaporama",M234="Secuencia de imágenes"),
OR(N234="video",M234="Animación",M234="Video"),
AND(C234=M234)
),"OK","KO")</f>
        <v>OK</v>
      </c>
      <c r="T234" s="3" t="str">
        <f>IF(
AND(L234="Evaluación",C234&lt;&gt;L234),"KO",
IF(AND(L234="Mapa conceptual",C234&lt;&gt;L234),"KO",
IF(AND(N234="M101ap",C234&lt;&gt;"Banco de actividades"),"KO",
"OK")))</f>
        <v>OK</v>
      </c>
      <c r="U234" s="3" t="str">
        <f>IF(
AND(LEFT(N234,1)="M",LEFT(M234,4)&lt;&gt;"Mapa",S234="OK",O234=""),
"KO","OK")</f>
        <v>OK</v>
      </c>
      <c r="V234" s="3" t="str">
        <f>IF(OR(
AND(L234="Evaluación",R234="OK",OR(N234="M4a",N234="M5a")),
AND(LEFT(C234,8)="Banco de",N234="M101ap"),
OR(LEFT(C234,8)&lt;&gt;"Banco de",L234&lt;&gt;"Evaluación")
),"OK","KO")</f>
        <v>OK</v>
      </c>
      <c r="W234" s="3" t="str">
        <f>IF(AND(LEFT(C234,8)="Banco de",K234=0),"OK",
IF(AND(LEFT(C234,8)&lt;&gt;"Banco de",K234&gt;0),"OK","KO"))</f>
        <v>OK</v>
      </c>
      <c r="X234" s="3" t="str">
        <f>IF(J234&lt;&gt;"","OK","KO")</f>
        <v>OK</v>
      </c>
      <c r="Y234" s="3" t="str">
        <f>IF(P234="Si","KO","OK")</f>
        <v>OK</v>
      </c>
      <c r="Z234" s="3" t="str">
        <f>CONCATENATE(
IF(R234&lt;&gt;"OK",CONCATENATE($R$1," / "),""),
IF(S234&lt;&gt;"OK",CONCATENATE($S$1," / "),""),
IF(T234&lt;&gt;"OK",CONCATENATE($T$1," / "),""),
IF(U234&lt;&gt;"OK",CONCATENATE($U$1," / "),""),
IF(V234&lt;&gt;"OK",CONCATENATE($V$1," / "),""),
IF(W234&lt;&gt;"OK",CONCATENATE($W$1," / "),""),
IF(X234&lt;&gt;"OK",CONCATENATE($X$1," / "),""),
IF(Y234&lt;&gt;"OK",$Y$1,"")
)</f>
        <v/>
      </c>
    </row>
    <row r="235" spans="1:26" x14ac:dyDescent="0.45">
      <c r="A235" s="3" t="s">
        <v>1547</v>
      </c>
      <c r="B235" s="3" t="s">
        <v>1548</v>
      </c>
      <c r="C235" s="3" t="s">
        <v>1614</v>
      </c>
      <c r="E235" s="3" t="s">
        <v>20</v>
      </c>
      <c r="H235" s="3" t="s">
        <v>21</v>
      </c>
      <c r="I235" s="3">
        <v>2785668</v>
      </c>
      <c r="J235" s="3" t="s">
        <v>1615</v>
      </c>
      <c r="K235" s="3">
        <v>30</v>
      </c>
      <c r="L235" s="3" t="s">
        <v>34</v>
      </c>
      <c r="M235" s="3" t="s">
        <v>35</v>
      </c>
      <c r="N235" s="3" t="s">
        <v>81</v>
      </c>
      <c r="O235" s="3" t="s">
        <v>37</v>
      </c>
      <c r="P235" s="3" t="s">
        <v>21</v>
      </c>
      <c r="Q235" s="3" t="s">
        <v>1616</v>
      </c>
      <c r="R235" s="3" t="str">
        <f>IF(_xlfn.XOR(
AND(N235="M102ab",L235="Proyecto"),
AND(N235="M101a",L235="Preguntas con respuesta libre"),
AND(LEFT(N235,1)="M",N235&lt;&gt;"M102AB",N235&lt;&gt;"M101a",N235&lt;&gt;"M101ap",L235="Ejercitación"),
AND(LEFT(C235,15)="Mapa conceptual",L235="Exposición"),
AND(LEFT(N235,1)&lt;&gt;"M",LEFT(C235,15)&lt;&gt;"Mapa conceptual",L235="Exposición"),
AND(LEFT(C235,8)="Banco de",L235="Generador de actividades"),
AND(C235=L235)
),"OK","KO")</f>
        <v>KO</v>
      </c>
      <c r="S235" s="3" t="str">
        <f>IF(_xlfn.XOR(
AND(LEFT(N235,1)="M",M235="Actividad"),
AND(LEFT(N235,1)="F",M235="Interactivo"),
AND(N235="diaporama",M235="Secuencia de imágenes"),
OR(N235="video",M235="Animación",M235="Video"),
AND(C235=M235)
),"OK","KO")</f>
        <v>OK</v>
      </c>
      <c r="T235" s="3" t="str">
        <f>IF(
AND(L235="Evaluación",C235&lt;&gt;L235),"KO",
IF(AND(L235="Mapa conceptual",C235&lt;&gt;L235),"KO",
IF(AND(N235="M101ap",C235&lt;&gt;"Banco de actividades"),"KO",
"OK")))</f>
        <v>OK</v>
      </c>
      <c r="U235" s="3" t="str">
        <f>IF(
AND(LEFT(N235,1)="M",LEFT(M235,4)&lt;&gt;"Mapa",S235="OK",O235=""),
"KO","OK")</f>
        <v>OK</v>
      </c>
      <c r="V235" s="3" t="str">
        <f>IF(OR(
AND(L235="Evaluación",R235="OK",OR(N235="M4a",N235="M5a")),
AND(LEFT(C235,8)="Banco de",N235="M101ap"),
OR(LEFT(C235,8)&lt;&gt;"Banco de",L235&lt;&gt;"Evaluación")
),"OK","KO")</f>
        <v>OK</v>
      </c>
      <c r="W235" s="3" t="str">
        <f>IF(AND(LEFT(C235,8)="Banco de",K235=0),"OK",
IF(AND(LEFT(C235,8)&lt;&gt;"Banco de",K235&gt;0),"OK","KO"))</f>
        <v>OK</v>
      </c>
      <c r="X235" s="3" t="str">
        <f>IF(J235&lt;&gt;"","OK","KO")</f>
        <v>OK</v>
      </c>
      <c r="Y235" s="3" t="str">
        <f>IF(P235="Si","KO","OK")</f>
        <v>OK</v>
      </c>
      <c r="Z235" s="3" t="str">
        <f>CONCATENATE(
IF(R235&lt;&gt;"OK",CONCATENATE($R$1," / "),""),
IF(S235&lt;&gt;"OK",CONCATENATE($S$1," / "),""),
IF(T235&lt;&gt;"OK",CONCATENATE($T$1," / "),""),
IF(U235&lt;&gt;"OK",CONCATENATE($U$1," / "),""),
IF(V235&lt;&gt;"OK",CONCATENATE($V$1," / "),""),
IF(W235&lt;&gt;"OK",CONCATENATE($W$1," / "),""),
IF(X235&lt;&gt;"OK",CONCATENATE($X$1," / "),""),
IF(Y235&lt;&gt;"OK",$Y$1,"")
)</f>
        <v xml:space="preserve">Acción didáctica / </v>
      </c>
    </row>
    <row r="236" spans="1:26" x14ac:dyDescent="0.45">
      <c r="A236" s="3" t="s">
        <v>1547</v>
      </c>
      <c r="B236" s="3" t="s">
        <v>1548</v>
      </c>
      <c r="C236" s="3" t="s">
        <v>1617</v>
      </c>
      <c r="E236" s="3" t="s">
        <v>20</v>
      </c>
      <c r="H236" s="3" t="s">
        <v>21</v>
      </c>
      <c r="I236" s="3">
        <v>687888</v>
      </c>
      <c r="J236" s="3" t="s">
        <v>1618</v>
      </c>
      <c r="K236" s="3">
        <v>120</v>
      </c>
      <c r="L236" s="3" t="s">
        <v>57</v>
      </c>
      <c r="M236" s="3" t="s">
        <v>35</v>
      </c>
      <c r="N236" s="3" t="s">
        <v>348</v>
      </c>
      <c r="P236" s="3" t="s">
        <v>21</v>
      </c>
      <c r="Q236" s="3" t="s">
        <v>1619</v>
      </c>
      <c r="R236" s="3" t="str">
        <f>IF(_xlfn.XOR(
AND(N236="M102ab",L236="Proyecto"),
AND(N236="M101a",L236="Preguntas con respuesta libre"),
AND(LEFT(N236,1)="M",N236&lt;&gt;"M102AB",N236&lt;&gt;"M101a",N236&lt;&gt;"M101ap",L236="Ejercitación"),
AND(LEFT(C236,15)="Mapa conceptual",L236="Exposición"),
AND(LEFT(N236,1)&lt;&gt;"M",LEFT(C236,15)&lt;&gt;"Mapa conceptual",L236="Exposición"),
AND(LEFT(C236,8)="Banco de",L236="Generador de actividades"),
AND(C236=L236)
),"OK","KO")</f>
        <v>KO</v>
      </c>
      <c r="S236" s="3" t="str">
        <f>IF(_xlfn.XOR(
AND(LEFT(N236,1)="M",M236="Actividad"),
AND(LEFT(N236,1)="F",M236="Interactivo"),
AND(N236="diaporama",M236="Secuencia de imágenes"),
OR(N236="video",M236="Animación",M236="Video"),
AND(C236=M236)
),"OK","KO")</f>
        <v>KO</v>
      </c>
      <c r="T236" s="3" t="str">
        <f>IF(
AND(L236="Evaluación",C236&lt;&gt;L236),"KO",
IF(AND(L236="Mapa conceptual",C236&lt;&gt;L236),"KO",
IF(AND(N236="M101ap",C236&lt;&gt;"Banco de actividades"),"KO",
"OK")))</f>
        <v>OK</v>
      </c>
      <c r="U236" s="3" t="str">
        <f>IF(
AND(LEFT(N236,1)="M",LEFT(M236,4)&lt;&gt;"Mapa",S236="OK",O236=""),
"KO","OK")</f>
        <v>OK</v>
      </c>
      <c r="V236" s="3" t="str">
        <f>IF(OR(
AND(L236="Evaluación",R236="OK",OR(N236="M4a",N236="M5a")),
AND(LEFT(C236,8)="Banco de",N236="M101ap"),
OR(LEFT(C236,8)&lt;&gt;"Banco de",L236&lt;&gt;"Evaluación")
),"OK","KO")</f>
        <v>OK</v>
      </c>
      <c r="W236" s="3" t="str">
        <f>IF(AND(LEFT(C236,8)="Banco de",K236=0),"OK",
IF(AND(LEFT(C236,8)&lt;&gt;"Banco de",K236&gt;0),"OK","KO"))</f>
        <v>OK</v>
      </c>
      <c r="X236" s="3" t="str">
        <f>IF(J236&lt;&gt;"","OK","KO")</f>
        <v>OK</v>
      </c>
      <c r="Y236" s="3" t="str">
        <f>IF(P236="Si","KO","OK")</f>
        <v>OK</v>
      </c>
      <c r="Z236" s="3" t="str">
        <f>CONCATENATE(
IF(R236&lt;&gt;"OK",CONCATENATE($R$1," / "),""),
IF(S236&lt;&gt;"OK",CONCATENATE($S$1," / "),""),
IF(T236&lt;&gt;"OK",CONCATENATE($T$1," / "),""),
IF(U236&lt;&gt;"OK",CONCATENATE($U$1," / "),""),
IF(V236&lt;&gt;"OK",CONCATENATE($V$1," / "),""),
IF(W236&lt;&gt;"OK",CONCATENATE($W$1," / "),""),
IF(X236&lt;&gt;"OK",CONCATENATE($X$1," / "),""),
IF(Y236&lt;&gt;"OK",$Y$1,"")
)</f>
        <v xml:space="preserve">Acción didáctica / Tipo de media / </v>
      </c>
    </row>
    <row r="237" spans="1:26" x14ac:dyDescent="0.45">
      <c r="A237" s="3" t="s">
        <v>1547</v>
      </c>
      <c r="B237" s="3" t="s">
        <v>1548</v>
      </c>
      <c r="C237" s="3" t="s">
        <v>1620</v>
      </c>
      <c r="E237" s="3" t="s">
        <v>20</v>
      </c>
      <c r="H237" s="3" t="s">
        <v>21</v>
      </c>
      <c r="I237" s="3">
        <v>1274357</v>
      </c>
      <c r="J237" s="3" t="s">
        <v>1621</v>
      </c>
      <c r="K237" s="3">
        <v>60</v>
      </c>
      <c r="L237" s="3" t="s">
        <v>57</v>
      </c>
      <c r="M237" s="3" t="s">
        <v>35</v>
      </c>
      <c r="N237" s="3" t="s">
        <v>58</v>
      </c>
      <c r="O237" s="3" t="s">
        <v>85</v>
      </c>
      <c r="P237" s="3" t="s">
        <v>21</v>
      </c>
      <c r="Q237" s="3" t="s">
        <v>1622</v>
      </c>
      <c r="R237" s="3" t="str">
        <f>IF(_xlfn.XOR(
AND(N237="M102ab",L237="Proyecto"),
AND(N237="M101a",L237="Preguntas con respuesta libre"),
AND(LEFT(N237,1)="M",N237&lt;&gt;"M102AB",N237&lt;&gt;"M101a",N237&lt;&gt;"M101ap",L237="Ejercitación"),
AND(LEFT(C237,15)="Mapa conceptual",L237="Exposición"),
AND(LEFT(N237,1)&lt;&gt;"M",LEFT(C237,15)&lt;&gt;"Mapa conceptual",L237="Exposición"),
AND(LEFT(C237,8)="Banco de",L237="Generador de actividades"),
AND(C237=L237)
),"OK","KO")</f>
        <v>OK</v>
      </c>
      <c r="S237" s="3" t="str">
        <f>IF(_xlfn.XOR(
AND(LEFT(N237,1)="M",M237="Actividad"),
AND(LEFT(N237,1)="F",M237="Interactivo"),
AND(N237="diaporama",M237="Secuencia de imágenes"),
OR(N237="video",M237="Animación",M237="Video"),
AND(C237=M237)
),"OK","KO")</f>
        <v>OK</v>
      </c>
      <c r="T237" s="3" t="str">
        <f>IF(
AND(L237="Evaluación",C237&lt;&gt;L237),"KO",
IF(AND(L237="Mapa conceptual",C237&lt;&gt;L237),"KO",
IF(AND(N237="M101ap",C237&lt;&gt;"Banco de actividades"),"KO",
"OK")))</f>
        <v>OK</v>
      </c>
      <c r="U237" s="3" t="str">
        <f>IF(
AND(LEFT(N237,1)="M",LEFT(M237,4)&lt;&gt;"Mapa",S237="OK",O237=""),
"KO","OK")</f>
        <v>OK</v>
      </c>
      <c r="V237" s="3" t="str">
        <f>IF(OR(
AND(L237="Evaluación",R237="OK",OR(N237="M4a",N237="M5a")),
AND(LEFT(C237,8)="Banco de",N237="M101ap"),
OR(LEFT(C237,8)&lt;&gt;"Banco de",L237&lt;&gt;"Evaluación")
),"OK","KO")</f>
        <v>OK</v>
      </c>
      <c r="W237" s="3" t="str">
        <f>IF(AND(LEFT(C237,8)="Banco de",K237=0),"OK",
IF(AND(LEFT(C237,8)&lt;&gt;"Banco de",K237&gt;0),"OK","KO"))</f>
        <v>OK</v>
      </c>
      <c r="X237" s="3" t="str">
        <f>IF(J237&lt;&gt;"","OK","KO")</f>
        <v>OK</v>
      </c>
      <c r="Y237" s="3" t="str">
        <f>IF(P237="Si","KO","OK")</f>
        <v>OK</v>
      </c>
      <c r="Z237" s="3" t="str">
        <f>CONCATENATE(
IF(R237&lt;&gt;"OK",CONCATENATE($R$1," / "),""),
IF(S237&lt;&gt;"OK",CONCATENATE($S$1," / "),""),
IF(T237&lt;&gt;"OK",CONCATENATE($T$1," / "),""),
IF(U237&lt;&gt;"OK",CONCATENATE($U$1," / "),""),
IF(V237&lt;&gt;"OK",CONCATENATE($V$1," / "),""),
IF(W237&lt;&gt;"OK",CONCATENATE($W$1," / "),""),
IF(X237&lt;&gt;"OK",CONCATENATE($X$1," / "),""),
IF(Y237&lt;&gt;"OK",$Y$1,"")
)</f>
        <v/>
      </c>
    </row>
    <row r="238" spans="1:26" x14ac:dyDescent="0.45">
      <c r="A238" s="3" t="s">
        <v>1547</v>
      </c>
      <c r="B238" s="3" t="s">
        <v>1548</v>
      </c>
      <c r="C238" s="3" t="s">
        <v>534</v>
      </c>
      <c r="E238" s="3" t="s">
        <v>20</v>
      </c>
      <c r="H238" s="3" t="s">
        <v>21</v>
      </c>
      <c r="I238" s="3">
        <v>5312146</v>
      </c>
      <c r="J238" s="3" t="s">
        <v>1623</v>
      </c>
      <c r="K238" s="3">
        <v>20</v>
      </c>
      <c r="L238" s="3" t="s">
        <v>358</v>
      </c>
      <c r="M238" s="3" t="s">
        <v>35</v>
      </c>
      <c r="N238" s="3" t="s">
        <v>359</v>
      </c>
      <c r="O238" s="3" t="s">
        <v>479</v>
      </c>
      <c r="P238" s="3" t="s">
        <v>21</v>
      </c>
      <c r="Q238" s="3" t="s">
        <v>1624</v>
      </c>
      <c r="R238" s="3" t="str">
        <f>IF(_xlfn.XOR(
AND(N238="M102ab",L238="Proyecto"),
AND(N238="M101a",L238="Preguntas con respuesta libre"),
AND(LEFT(N238,1)="M",N238&lt;&gt;"M102AB",N238&lt;&gt;"M101a",N238&lt;&gt;"M101ap",L238="Ejercitación"),
AND(LEFT(C238,15)="Mapa conceptual",L238="Exposición"),
AND(LEFT(N238,1)&lt;&gt;"M",LEFT(C238,15)&lt;&gt;"Mapa conceptual",L238="Exposición"),
AND(LEFT(C238,8)="Banco de",L238="Generador de actividades"),
AND(C238=L238)
),"OK","KO")</f>
        <v>OK</v>
      </c>
      <c r="S238" s="3" t="str">
        <f>IF(_xlfn.XOR(
AND(LEFT(N238,1)="M",M238="Actividad"),
AND(LEFT(N238,1)="F",M238="Interactivo"),
AND(N238="diaporama",M238="Secuencia de imágenes"),
OR(N238="video",M238="Animación",M238="Video"),
AND(C238=M238)
),"OK","KO")</f>
        <v>OK</v>
      </c>
      <c r="T238" s="3" t="str">
        <f>IF(
AND(L238="Evaluación",C238&lt;&gt;L238),"KO",
IF(AND(L238="Mapa conceptual",C238&lt;&gt;L238),"KO",
IF(AND(N238="M101ap",C238&lt;&gt;"Banco de actividades"),"KO",
"OK")))</f>
        <v>OK</v>
      </c>
      <c r="U238" s="3" t="str">
        <f>IF(
AND(LEFT(N238,1)="M",LEFT(M238,4)&lt;&gt;"Mapa",S238="OK",O238=""),
"KO","OK")</f>
        <v>OK</v>
      </c>
      <c r="V238" s="3" t="str">
        <f>IF(OR(
AND(L238="Evaluación",R238="OK",OR(N238="M4a",N238="M5a")),
AND(LEFT(C238,8)="Banco de",N238="M101ap"),
OR(LEFT(C238,8)&lt;&gt;"Banco de",L238&lt;&gt;"Evaluación")
),"OK","KO")</f>
        <v>OK</v>
      </c>
      <c r="W238" s="3" t="str">
        <f>IF(AND(LEFT(C238,8)="Banco de",K238=0),"OK",
IF(AND(LEFT(C238,8)&lt;&gt;"Banco de",K238&gt;0),"OK","KO"))</f>
        <v>KO</v>
      </c>
      <c r="X238" s="3" t="str">
        <f>IF(J238&lt;&gt;"","OK","KO")</f>
        <v>OK</v>
      </c>
      <c r="Y238" s="3" t="str">
        <f>IF(P238="Si","KO","OK")</f>
        <v>OK</v>
      </c>
      <c r="Z238" s="3" t="str">
        <f>CONCATENATE(
IF(R238&lt;&gt;"OK",CONCATENATE($R$1," / "),""),
IF(S238&lt;&gt;"OK",CONCATENATE($S$1," / "),""),
IF(T238&lt;&gt;"OK",CONCATENATE($T$1," / "),""),
IF(U238&lt;&gt;"OK",CONCATENATE($U$1," / "),""),
IF(V238&lt;&gt;"OK",CONCATENATE($V$1," / "),""),
IF(W238&lt;&gt;"OK",CONCATENATE($W$1," / "),""),
IF(X238&lt;&gt;"OK",CONCATENATE($X$1," / "),""),
IF(Y238&lt;&gt;"OK",$Y$1,"")
)</f>
        <v xml:space="preserve">Tiempo del recurso / </v>
      </c>
    </row>
    <row r="239" spans="1:26" x14ac:dyDescent="0.45">
      <c r="A239" s="3" t="s">
        <v>1547</v>
      </c>
      <c r="B239" s="3" t="s">
        <v>1548</v>
      </c>
      <c r="C239" s="3" t="s">
        <v>67</v>
      </c>
      <c r="D239" s="3" t="s">
        <v>67</v>
      </c>
      <c r="E239" s="3" t="s">
        <v>20</v>
      </c>
      <c r="H239" s="3" t="s">
        <v>21</v>
      </c>
      <c r="I239" s="3">
        <v>1371913</v>
      </c>
      <c r="K239" s="3">
        <v>15</v>
      </c>
      <c r="L239" s="3" t="s">
        <v>23</v>
      </c>
      <c r="M239" s="3" t="s">
        <v>67</v>
      </c>
      <c r="N239" s="3" t="s">
        <v>227</v>
      </c>
      <c r="P239" s="3" t="s">
        <v>21</v>
      </c>
      <c r="Q239" s="3" t="s">
        <v>1625</v>
      </c>
      <c r="R239" s="3" t="str">
        <f>IF(_xlfn.XOR(
AND(N239="M102ab",L239="Proyecto"),
AND(N239="M101a",L239="Preguntas con respuesta libre"),
AND(LEFT(N239,1)="M",N239&lt;&gt;"M102AB",N239&lt;&gt;"M101a",N239&lt;&gt;"M101ap",L239="Ejercitación"),
AND(LEFT(C239,15)="Mapa conceptual",L239="Exposición"),
AND(LEFT(N239,1)&lt;&gt;"M",LEFT(C239,15)&lt;&gt;"Mapa conceptual",L239="Exposición"),
AND(LEFT(C239,8)="Banco de",L239="Generador de actividades"),
AND(C239=L239)
),"OK","KO")</f>
        <v>OK</v>
      </c>
      <c r="S239" s="3" t="str">
        <f>IF(_xlfn.XOR(
AND(LEFT(N239,1)="M",M239="Actividad"),
AND(LEFT(N239,1)="F",M239="Interactivo"),
AND(N239="diaporama",M239="Secuencia de imágenes"),
OR(N239="video",M239="Animación",M239="Video"),
AND(C239=M239)
),"OK","KO")</f>
        <v>OK</v>
      </c>
      <c r="T239" s="3" t="str">
        <f>IF(
AND(L239="Evaluación",C239&lt;&gt;L239),"KO",
IF(AND(L239="Mapa conceptual",C239&lt;&gt;L239),"KO",
IF(AND(N239="M101ap",C239&lt;&gt;"Banco de actividades"),"KO",
"OK")))</f>
        <v>OK</v>
      </c>
      <c r="U239" s="3" t="str">
        <f>IF(
AND(LEFT(N239,1)="M",LEFT(M239,4)&lt;&gt;"Mapa",S239="OK",O239=""),
"KO","OK")</f>
        <v>OK</v>
      </c>
      <c r="V239" s="3" t="str">
        <f>IF(OR(
AND(L239="Evaluación",R239="OK",OR(N239="M4a",N239="M5a")),
AND(LEFT(C239,8)="Banco de",N239="M101ap"),
OR(LEFT(C239,8)&lt;&gt;"Banco de",L239&lt;&gt;"Evaluación")
),"OK","KO")</f>
        <v>OK</v>
      </c>
      <c r="W239" s="3" t="str">
        <f>IF(AND(LEFT(C239,8)="Banco de",K239=0),"OK",
IF(AND(LEFT(C239,8)&lt;&gt;"Banco de",K239&gt;0),"OK","KO"))</f>
        <v>OK</v>
      </c>
      <c r="X239" s="3" t="str">
        <f>IF(J239&lt;&gt;"","OK","KO")</f>
        <v>KO</v>
      </c>
      <c r="Y239" s="3" t="str">
        <f>IF(P239="Si","KO","OK")</f>
        <v>OK</v>
      </c>
      <c r="Z239" s="3" t="str">
        <f>CONCATENATE(
IF(R239&lt;&gt;"OK",CONCATENATE($R$1," / "),""),
IF(S239&lt;&gt;"OK",CONCATENATE($S$1," / "),""),
IF(T239&lt;&gt;"OK",CONCATENATE($T$1," / "),""),
IF(U239&lt;&gt;"OK",CONCATENATE($U$1," / "),""),
IF(V239&lt;&gt;"OK",CONCATENATE($V$1," / "),""),
IF(W239&lt;&gt;"OK",CONCATENATE($W$1," / "),""),
IF(X239&lt;&gt;"OK",CONCATENATE($X$1," / "),""),
IF(Y239&lt;&gt;"OK",$Y$1,"")
)</f>
        <v xml:space="preserve">Palabras clave / </v>
      </c>
    </row>
    <row r="240" spans="1:26" x14ac:dyDescent="0.45">
      <c r="A240" s="3" t="s">
        <v>1547</v>
      </c>
      <c r="B240" s="3" t="s">
        <v>1548</v>
      </c>
      <c r="C240" s="3" t="s">
        <v>70</v>
      </c>
      <c r="E240" s="3" t="s">
        <v>20</v>
      </c>
      <c r="H240" s="3" t="s">
        <v>21</v>
      </c>
      <c r="I240" s="3">
        <v>1179146</v>
      </c>
      <c r="J240" s="3" t="s">
        <v>1626</v>
      </c>
      <c r="K240" s="3">
        <v>20</v>
      </c>
      <c r="L240" s="3" t="s">
        <v>70</v>
      </c>
      <c r="M240" s="3" t="s">
        <v>35</v>
      </c>
      <c r="N240" s="3" t="s">
        <v>62</v>
      </c>
      <c r="O240" s="3" t="s">
        <v>37</v>
      </c>
      <c r="P240" s="3" t="s">
        <v>21</v>
      </c>
      <c r="Q240" s="3" t="s">
        <v>1627</v>
      </c>
      <c r="R240" s="3" t="str">
        <f>IF(_xlfn.XOR(
AND(N240="M102ab",L240="Proyecto"),
AND(N240="M101a",L240="Preguntas con respuesta libre"),
AND(LEFT(N240,1)="M",N240&lt;&gt;"M102AB",N240&lt;&gt;"M101a",N240&lt;&gt;"M101ap",L240="Ejercitación"),
AND(LEFT(C240,15)="Mapa conceptual",L240="Exposición"),
AND(LEFT(N240,1)&lt;&gt;"M",LEFT(C240,15)&lt;&gt;"Mapa conceptual",L240="Exposición"),
AND(LEFT(C240,8)="Banco de",L240="Generador de actividades"),
AND(C240=L240)
),"OK","KO")</f>
        <v>OK</v>
      </c>
      <c r="S240" s="3" t="str">
        <f>IF(_xlfn.XOR(
AND(LEFT(N240,1)="M",M240="Actividad"),
AND(LEFT(N240,1)="F",M240="Interactivo"),
AND(N240="diaporama",M240="Secuencia de imágenes"),
OR(N240="video",M240="Animación",M240="Video"),
AND(C240=M240)
),"OK","KO")</f>
        <v>OK</v>
      </c>
      <c r="T240" s="3" t="str">
        <f>IF(
AND(L240="Evaluación",C240&lt;&gt;L240),"KO",
IF(AND(L240="Mapa conceptual",C240&lt;&gt;L240),"KO",
IF(AND(N240="M101ap",C240&lt;&gt;"Banco de actividades"),"KO",
"OK")))</f>
        <v>OK</v>
      </c>
      <c r="U240" s="3" t="str">
        <f>IF(
AND(LEFT(N240,1)="M",LEFT(M240,4)&lt;&gt;"Mapa",S240="OK",O240=""),
"KO","OK")</f>
        <v>OK</v>
      </c>
      <c r="V240" s="3" t="str">
        <f>IF(OR(
AND(L240="Evaluación",R240="OK",OR(N240="M4a",N240="M5a")),
AND(LEFT(C240,8)="Banco de",N240="M101ap"),
OR(LEFT(C240,8)&lt;&gt;"Banco de",L240&lt;&gt;"Evaluación")
),"OK","KO")</f>
        <v>OK</v>
      </c>
      <c r="W240" s="3" t="str">
        <f>IF(AND(LEFT(C240,8)="Banco de",K240=0),"OK",
IF(AND(LEFT(C240,8)&lt;&gt;"Banco de",K240&gt;0),"OK","KO"))</f>
        <v>OK</v>
      </c>
      <c r="X240" s="3" t="str">
        <f>IF(J240&lt;&gt;"","OK","KO")</f>
        <v>OK</v>
      </c>
      <c r="Y240" s="3" t="str">
        <f>IF(P240="Si","KO","OK")</f>
        <v>OK</v>
      </c>
      <c r="Z240" s="3" t="str">
        <f>CONCATENATE(
IF(R240&lt;&gt;"OK",CONCATENATE($R$1," / "),""),
IF(S240&lt;&gt;"OK",CONCATENATE($S$1," / "),""),
IF(T240&lt;&gt;"OK",CONCATENATE($T$1," / "),""),
IF(U240&lt;&gt;"OK",CONCATENATE($U$1," / "),""),
IF(V240&lt;&gt;"OK",CONCATENATE($V$1," / "),""),
IF(W240&lt;&gt;"OK",CONCATENATE($W$1," / "),""),
IF(X240&lt;&gt;"OK",CONCATENATE($X$1," / "),""),
IF(Y240&lt;&gt;"OK",$Y$1,"")
)</f>
        <v/>
      </c>
    </row>
    <row r="241" spans="1:26" x14ac:dyDescent="0.45">
      <c r="A241" s="3" t="s">
        <v>364</v>
      </c>
      <c r="B241" s="3" t="s">
        <v>365</v>
      </c>
      <c r="C241" s="3" t="s">
        <v>366</v>
      </c>
      <c r="E241" s="3" t="s">
        <v>20</v>
      </c>
      <c r="H241" s="3" t="s">
        <v>21</v>
      </c>
      <c r="I241" s="3">
        <v>1815479</v>
      </c>
      <c r="J241" s="3" t="s">
        <v>367</v>
      </c>
      <c r="K241" s="3">
        <v>40</v>
      </c>
      <c r="L241" s="3" t="s">
        <v>23</v>
      </c>
      <c r="M241" s="3" t="s">
        <v>24</v>
      </c>
      <c r="N241" s="3" t="s">
        <v>368</v>
      </c>
      <c r="P241" s="3" t="s">
        <v>21</v>
      </c>
      <c r="Q241" s="3" t="s">
        <v>369</v>
      </c>
      <c r="R241" s="3" t="str">
        <f>IF(_xlfn.XOR(
AND(N241="M102ab",L241="Proyecto"),
AND(N241="M101a",L241="Preguntas con respuesta libre"),
AND(LEFT(N241,1)="M",N241&lt;&gt;"M102AB",N241&lt;&gt;"M101a",N241&lt;&gt;"M101ap",L241="Ejercitación"),
AND(LEFT(C241,15)="Mapa conceptual",L241="Exposición"),
AND(LEFT(N241,1)&lt;&gt;"M",LEFT(C241,15)&lt;&gt;"Mapa conceptual",L241="Exposición"),
AND(LEFT(C241,8)="Banco de",L241="Generador de actividades"),
AND(C241=L241)
),"OK","KO")</f>
        <v>OK</v>
      </c>
      <c r="S241" s="3" t="str">
        <f>IF(_xlfn.XOR(
AND(LEFT(N241,1)="M",M241="Actividad"),
AND(LEFT(N241,1)="F",M241="Interactivo"),
AND(N241="diaporama",M241="Secuencia de imágenes"),
OR(N241="video",M241="Animación",M241="Video"),
AND(C241=M241)
),"OK","KO")</f>
        <v>KO</v>
      </c>
      <c r="T241" s="3" t="str">
        <f>IF(
AND(L241="Evaluación",C241&lt;&gt;L241),"KO",
IF(AND(L241="Mapa conceptual",C241&lt;&gt;L241),"KO",
IF(AND(N241="M101ap",C241&lt;&gt;"Banco de actividades"),"KO",
"OK")))</f>
        <v>OK</v>
      </c>
      <c r="U241" s="3" t="str">
        <f>IF(
AND(LEFT(N241,1)="M",LEFT(M241,4)&lt;&gt;"Mapa",S241="OK",O241=""),
"KO","OK")</f>
        <v>OK</v>
      </c>
      <c r="V241" s="3" t="str">
        <f>IF(OR(
AND(L241="Evaluación",R241="OK",OR(N241="M4a",N241="M5a")),
AND(LEFT(C241,8)="Banco de",N241="M101ap"),
OR(LEFT(C241,8)&lt;&gt;"Banco de",L241&lt;&gt;"Evaluación")
),"OK","KO")</f>
        <v>OK</v>
      </c>
      <c r="W241" s="3" t="str">
        <f>IF(AND(LEFT(C241,8)="Banco de",K241=0),"OK",
IF(AND(LEFT(C241,8)&lt;&gt;"Banco de",K241&gt;0),"OK","KO"))</f>
        <v>OK</v>
      </c>
      <c r="X241" s="3" t="str">
        <f>IF(J241&lt;&gt;"","OK","KO")</f>
        <v>OK</v>
      </c>
      <c r="Y241" s="3" t="str">
        <f>IF(P241="Si","KO","OK")</f>
        <v>OK</v>
      </c>
      <c r="Z241" s="3" t="str">
        <f>CONCATENATE(
IF(R241&lt;&gt;"OK",CONCATENATE($R$1," / "),""),
IF(S241&lt;&gt;"OK",CONCATENATE($S$1," / "),""),
IF(T241&lt;&gt;"OK",CONCATENATE($T$1," / "),""),
IF(U241&lt;&gt;"OK",CONCATENATE($U$1," / "),""),
IF(V241&lt;&gt;"OK",CONCATENATE($V$1," / "),""),
IF(W241&lt;&gt;"OK",CONCATENATE($W$1," / "),""),
IF(X241&lt;&gt;"OK",CONCATENATE($X$1," / "),""),
IF(Y241&lt;&gt;"OK",$Y$1,"")
)</f>
        <v xml:space="preserve">Tipo de media / </v>
      </c>
    </row>
    <row r="242" spans="1:26" x14ac:dyDescent="0.45">
      <c r="A242" s="3" t="s">
        <v>364</v>
      </c>
      <c r="B242" s="3" t="s">
        <v>365</v>
      </c>
      <c r="C242" s="3" t="s">
        <v>370</v>
      </c>
      <c r="E242" s="3" t="s">
        <v>20</v>
      </c>
      <c r="H242" s="3" t="s">
        <v>21</v>
      </c>
      <c r="I242" s="3">
        <v>709128</v>
      </c>
      <c r="J242" s="3" t="s">
        <v>371</v>
      </c>
      <c r="K242" s="3">
        <v>15</v>
      </c>
      <c r="L242" s="3" t="s">
        <v>34</v>
      </c>
      <c r="M242" s="3" t="s">
        <v>35</v>
      </c>
      <c r="N242" s="3" t="s">
        <v>41</v>
      </c>
      <c r="O242" s="3" t="s">
        <v>85</v>
      </c>
      <c r="P242" s="3" t="s">
        <v>21</v>
      </c>
      <c r="Q242" s="3" t="s">
        <v>372</v>
      </c>
      <c r="R242" s="3" t="str">
        <f>IF(_xlfn.XOR(
AND(N242="M102ab",L242="Proyecto"),
AND(N242="M101a",L242="Preguntas con respuesta libre"),
AND(LEFT(N242,1)="M",N242&lt;&gt;"M102AB",N242&lt;&gt;"M101a",N242&lt;&gt;"M101ap",L242="Ejercitación"),
AND(LEFT(C242,15)="Mapa conceptual",L242="Exposición"),
AND(LEFT(N242,1)&lt;&gt;"M",LEFT(C242,15)&lt;&gt;"Mapa conceptual",L242="Exposición"),
AND(LEFT(C242,8)="Banco de",L242="Generador de actividades"),
AND(C242=L242)
),"OK","KO")</f>
        <v>OK</v>
      </c>
      <c r="S242" s="3" t="str">
        <f>IF(_xlfn.XOR(
AND(LEFT(N242,1)="M",M242="Actividad"),
AND(LEFT(N242,1)="F",M242="Interactivo"),
AND(N242="diaporama",M242="Secuencia de imágenes"),
OR(N242="video",M242="Animación",M242="Video"),
AND(C242=M242)
),"OK","KO")</f>
        <v>OK</v>
      </c>
      <c r="T242" s="3" t="str">
        <f>IF(
AND(L242="Evaluación",C242&lt;&gt;L242),"KO",
IF(AND(L242="Mapa conceptual",C242&lt;&gt;L242),"KO",
IF(AND(N242="M101ap",C242&lt;&gt;"Banco de actividades"),"KO",
"OK")))</f>
        <v>OK</v>
      </c>
      <c r="U242" s="3" t="str">
        <f>IF(
AND(LEFT(N242,1)="M",LEFT(M242,4)&lt;&gt;"Mapa",S242="OK",O242=""),
"KO","OK")</f>
        <v>OK</v>
      </c>
      <c r="V242" s="3" t="str">
        <f>IF(OR(
AND(L242="Evaluación",R242="OK",OR(N242="M4a",N242="M5a")),
AND(LEFT(C242,8)="Banco de",N242="M101ap"),
OR(LEFT(C242,8)&lt;&gt;"Banco de",L242&lt;&gt;"Evaluación")
),"OK","KO")</f>
        <v>OK</v>
      </c>
      <c r="W242" s="3" t="str">
        <f>IF(AND(LEFT(C242,8)="Banco de",K242=0),"OK",
IF(AND(LEFT(C242,8)&lt;&gt;"Banco de",K242&gt;0),"OK","KO"))</f>
        <v>OK</v>
      </c>
      <c r="X242" s="3" t="str">
        <f>IF(J242&lt;&gt;"","OK","KO")</f>
        <v>OK</v>
      </c>
      <c r="Y242" s="3" t="str">
        <f>IF(P242="Si","KO","OK")</f>
        <v>OK</v>
      </c>
      <c r="Z242" s="3" t="str">
        <f>CONCATENATE(
IF(R242&lt;&gt;"OK",CONCATENATE($R$1," / "),""),
IF(S242&lt;&gt;"OK",CONCATENATE($S$1," / "),""),
IF(T242&lt;&gt;"OK",CONCATENATE($T$1," / "),""),
IF(U242&lt;&gt;"OK",CONCATENATE($U$1," / "),""),
IF(V242&lt;&gt;"OK",CONCATENATE($V$1," / "),""),
IF(W242&lt;&gt;"OK",CONCATENATE($W$1," / "),""),
IF(X242&lt;&gt;"OK",CONCATENATE($X$1," / "),""),
IF(Y242&lt;&gt;"OK",$Y$1,"")
)</f>
        <v/>
      </c>
    </row>
    <row r="243" spans="1:26" x14ac:dyDescent="0.45">
      <c r="A243" s="3" t="s">
        <v>364</v>
      </c>
      <c r="B243" s="3" t="s">
        <v>365</v>
      </c>
      <c r="C243" s="3" t="s">
        <v>373</v>
      </c>
      <c r="E243" s="3" t="s">
        <v>20</v>
      </c>
      <c r="H243" s="3" t="s">
        <v>21</v>
      </c>
      <c r="I243" s="3">
        <v>2305174</v>
      </c>
      <c r="J243" s="3" t="s">
        <v>374</v>
      </c>
      <c r="K243" s="3">
        <v>45</v>
      </c>
      <c r="L243" s="3" t="s">
        <v>23</v>
      </c>
      <c r="M243" s="3" t="s">
        <v>29</v>
      </c>
      <c r="N243" s="3" t="s">
        <v>30</v>
      </c>
      <c r="P243" s="3" t="s">
        <v>21</v>
      </c>
      <c r="Q243" s="3" t="s">
        <v>375</v>
      </c>
      <c r="R243" s="3" t="str">
        <f>IF(_xlfn.XOR(
AND(N243="M102ab",L243="Proyecto"),
AND(N243="M101a",L243="Preguntas con respuesta libre"),
AND(LEFT(N243,1)="M",N243&lt;&gt;"M102AB",N243&lt;&gt;"M101a",N243&lt;&gt;"M101ap",L243="Ejercitación"),
AND(LEFT(C243,15)="Mapa conceptual",L243="Exposición"),
AND(LEFT(N243,1)&lt;&gt;"M",LEFT(C243,15)&lt;&gt;"Mapa conceptual",L243="Exposición"),
AND(LEFT(C243,8)="Banco de",L243="Generador de actividades"),
AND(C243=L243)
),"OK","KO")</f>
        <v>OK</v>
      </c>
      <c r="S243" s="3" t="str">
        <f>IF(_xlfn.XOR(
AND(LEFT(N243,1)="M",M243="Actividad"),
AND(LEFT(N243,1)="F",M243="Interactivo"),
AND(N243="diaporama",M243="Secuencia de imágenes"),
OR(N243="video",M243="Animación",M243="Video"),
AND(C243=M243)
),"OK","KO")</f>
        <v>OK</v>
      </c>
      <c r="T243" s="3" t="str">
        <f>IF(
AND(L243="Evaluación",C243&lt;&gt;L243),"KO",
IF(AND(L243="Mapa conceptual",C243&lt;&gt;L243),"KO",
IF(AND(N243="M101ap",C243&lt;&gt;"Banco de actividades"),"KO",
"OK")))</f>
        <v>OK</v>
      </c>
      <c r="U243" s="3" t="str">
        <f>IF(
AND(LEFT(N243,1)="M",LEFT(M243,4)&lt;&gt;"Mapa",S243="OK",O243=""),
"KO","OK")</f>
        <v>OK</v>
      </c>
      <c r="V243" s="3" t="str">
        <f>IF(OR(
AND(L243="Evaluación",R243="OK",OR(N243="M4a",N243="M5a")),
AND(LEFT(C243,8)="Banco de",N243="M101ap"),
OR(LEFT(C243,8)&lt;&gt;"Banco de",L243&lt;&gt;"Evaluación")
),"OK","KO")</f>
        <v>OK</v>
      </c>
      <c r="W243" s="3" t="str">
        <f>IF(AND(LEFT(C243,8)="Banco de",K243=0),"OK",
IF(AND(LEFT(C243,8)&lt;&gt;"Banco de",K243&gt;0),"OK","KO"))</f>
        <v>OK</v>
      </c>
      <c r="X243" s="3" t="str">
        <f>IF(J243&lt;&gt;"","OK","KO")</f>
        <v>OK</v>
      </c>
      <c r="Y243" s="3" t="str">
        <f>IF(P243="Si","KO","OK")</f>
        <v>OK</v>
      </c>
      <c r="Z243" s="3" t="str">
        <f>CONCATENATE(
IF(R243&lt;&gt;"OK",CONCATENATE($R$1," / "),""),
IF(S243&lt;&gt;"OK",CONCATENATE($S$1," / "),""),
IF(T243&lt;&gt;"OK",CONCATENATE($T$1," / "),""),
IF(U243&lt;&gt;"OK",CONCATENATE($U$1," / "),""),
IF(V243&lt;&gt;"OK",CONCATENATE($V$1," / "),""),
IF(W243&lt;&gt;"OK",CONCATENATE($W$1," / "),""),
IF(X243&lt;&gt;"OK",CONCATENATE($X$1," / "),""),
IF(Y243&lt;&gt;"OK",$Y$1,"")
)</f>
        <v/>
      </c>
    </row>
    <row r="244" spans="1:26" x14ac:dyDescent="0.45">
      <c r="A244" s="3" t="s">
        <v>364</v>
      </c>
      <c r="B244" s="3" t="s">
        <v>365</v>
      </c>
      <c r="C244" s="3" t="s">
        <v>376</v>
      </c>
      <c r="E244" s="3" t="s">
        <v>20</v>
      </c>
      <c r="H244" s="3" t="s">
        <v>21</v>
      </c>
      <c r="I244" s="3">
        <v>1216062</v>
      </c>
      <c r="J244" s="3" t="s">
        <v>377</v>
      </c>
      <c r="K244" s="3">
        <v>10</v>
      </c>
      <c r="L244" s="3" t="s">
        <v>34</v>
      </c>
      <c r="M244" s="3" t="s">
        <v>35</v>
      </c>
      <c r="N244" s="3" t="s">
        <v>378</v>
      </c>
      <c r="O244" s="3" t="s">
        <v>85</v>
      </c>
      <c r="P244" s="3" t="s">
        <v>21</v>
      </c>
      <c r="Q244" s="3" t="s">
        <v>379</v>
      </c>
      <c r="R244" s="3" t="str">
        <f>IF(_xlfn.XOR(
AND(N244="M102ab",L244="Proyecto"),
AND(N244="M101a",L244="Preguntas con respuesta libre"),
AND(LEFT(N244,1)="M",N244&lt;&gt;"M102AB",N244&lt;&gt;"M101a",N244&lt;&gt;"M101ap",L244="Ejercitación"),
AND(LEFT(C244,15)="Mapa conceptual",L244="Exposición"),
AND(LEFT(N244,1)&lt;&gt;"M",LEFT(C244,15)&lt;&gt;"Mapa conceptual",L244="Exposición"),
AND(LEFT(C244,8)="Banco de",L244="Generador de actividades"),
AND(C244=L244)
),"OK","KO")</f>
        <v>OK</v>
      </c>
      <c r="S244" s="3" t="str">
        <f>IF(_xlfn.XOR(
AND(LEFT(N244,1)="M",M244="Actividad"),
AND(LEFT(N244,1)="F",M244="Interactivo"),
AND(N244="diaporama",M244="Secuencia de imágenes"),
OR(N244="video",M244="Animación",M244="Video"),
AND(C244=M244)
),"OK","KO")</f>
        <v>OK</v>
      </c>
      <c r="T244" s="3" t="str">
        <f>IF(
AND(L244="Evaluación",C244&lt;&gt;L244),"KO",
IF(AND(L244="Mapa conceptual",C244&lt;&gt;L244),"KO",
IF(AND(N244="M101ap",C244&lt;&gt;"Banco de actividades"),"KO",
"OK")))</f>
        <v>OK</v>
      </c>
      <c r="U244" s="3" t="str">
        <f>IF(
AND(LEFT(N244,1)="M",LEFT(M244,4)&lt;&gt;"Mapa",S244="OK",O244=""),
"KO","OK")</f>
        <v>OK</v>
      </c>
      <c r="V244" s="3" t="str">
        <f>IF(OR(
AND(L244="Evaluación",R244="OK",OR(N244="M4a",N244="M5a")),
AND(LEFT(C244,8)="Banco de",N244="M101ap"),
OR(LEFT(C244,8)&lt;&gt;"Banco de",L244&lt;&gt;"Evaluación")
),"OK","KO")</f>
        <v>OK</v>
      </c>
      <c r="W244" s="3" t="str">
        <f>IF(AND(LEFT(C244,8)="Banco de",K244=0),"OK",
IF(AND(LEFT(C244,8)&lt;&gt;"Banco de",K244&gt;0),"OK","KO"))</f>
        <v>OK</v>
      </c>
      <c r="X244" s="3" t="str">
        <f>IF(J244&lt;&gt;"","OK","KO")</f>
        <v>OK</v>
      </c>
      <c r="Y244" s="3" t="str">
        <f>IF(P244="Si","KO","OK")</f>
        <v>OK</v>
      </c>
      <c r="Z244" s="3" t="str">
        <f>CONCATENATE(
IF(R244&lt;&gt;"OK",CONCATENATE($R$1," / "),""),
IF(S244&lt;&gt;"OK",CONCATENATE($S$1," / "),""),
IF(T244&lt;&gt;"OK",CONCATENATE($T$1," / "),""),
IF(U244&lt;&gt;"OK",CONCATENATE($U$1," / "),""),
IF(V244&lt;&gt;"OK",CONCATENATE($V$1," / "),""),
IF(W244&lt;&gt;"OK",CONCATENATE($W$1," / "),""),
IF(X244&lt;&gt;"OK",CONCATENATE($X$1," / "),""),
IF(Y244&lt;&gt;"OK",$Y$1,"")
)</f>
        <v/>
      </c>
    </row>
    <row r="245" spans="1:26" x14ac:dyDescent="0.45">
      <c r="A245" s="3" t="s">
        <v>364</v>
      </c>
      <c r="B245" s="3" t="s">
        <v>365</v>
      </c>
      <c r="C245" s="3" t="s">
        <v>380</v>
      </c>
      <c r="E245" s="3" t="s">
        <v>20</v>
      </c>
      <c r="H245" s="3" t="s">
        <v>21</v>
      </c>
      <c r="I245" s="3">
        <v>706903</v>
      </c>
      <c r="J245" s="3" t="s">
        <v>381</v>
      </c>
      <c r="K245" s="3">
        <v>30</v>
      </c>
      <c r="L245" s="3" t="s">
        <v>34</v>
      </c>
      <c r="M245" s="3" t="s">
        <v>35</v>
      </c>
      <c r="N245" s="3" t="s">
        <v>62</v>
      </c>
      <c r="O245" s="3" t="s">
        <v>85</v>
      </c>
      <c r="P245" s="3" t="s">
        <v>21</v>
      </c>
      <c r="Q245" s="3" t="s">
        <v>382</v>
      </c>
      <c r="R245" s="3" t="str">
        <f>IF(_xlfn.XOR(
AND(N245="M102ab",L245="Proyecto"),
AND(N245="M101a",L245="Preguntas con respuesta libre"),
AND(LEFT(N245,1)="M",N245&lt;&gt;"M102AB",N245&lt;&gt;"M101a",N245&lt;&gt;"M101ap",L245="Ejercitación"),
AND(LEFT(C245,15)="Mapa conceptual",L245="Exposición"),
AND(LEFT(N245,1)&lt;&gt;"M",LEFT(C245,15)&lt;&gt;"Mapa conceptual",L245="Exposición"),
AND(LEFT(C245,8)="Banco de",L245="Generador de actividades"),
AND(C245=L245)
),"OK","KO")</f>
        <v>OK</v>
      </c>
      <c r="S245" s="3" t="str">
        <f>IF(_xlfn.XOR(
AND(LEFT(N245,1)="M",M245="Actividad"),
AND(LEFT(N245,1)="F",M245="Interactivo"),
AND(N245="diaporama",M245="Secuencia de imágenes"),
OR(N245="video",M245="Animación",M245="Video"),
AND(C245=M245)
),"OK","KO")</f>
        <v>OK</v>
      </c>
      <c r="T245" s="3" t="str">
        <f>IF(
AND(L245="Evaluación",C245&lt;&gt;L245),"KO",
IF(AND(L245="Mapa conceptual",C245&lt;&gt;L245),"KO",
IF(AND(N245="M101ap",C245&lt;&gt;"Banco de actividades"),"KO",
"OK")))</f>
        <v>OK</v>
      </c>
      <c r="U245" s="3" t="str">
        <f>IF(
AND(LEFT(N245,1)="M",LEFT(M245,4)&lt;&gt;"Mapa",S245="OK",O245=""),
"KO","OK")</f>
        <v>OK</v>
      </c>
      <c r="V245" s="3" t="str">
        <f>IF(OR(
AND(L245="Evaluación",R245="OK",OR(N245="M4a",N245="M5a")),
AND(LEFT(C245,8)="Banco de",N245="M101ap"),
OR(LEFT(C245,8)&lt;&gt;"Banco de",L245&lt;&gt;"Evaluación")
),"OK","KO")</f>
        <v>OK</v>
      </c>
      <c r="W245" s="3" t="str">
        <f>IF(AND(LEFT(C245,8)="Banco de",K245=0),"OK",
IF(AND(LEFT(C245,8)&lt;&gt;"Banco de",K245&gt;0),"OK","KO"))</f>
        <v>OK</v>
      </c>
      <c r="X245" s="3" t="str">
        <f>IF(J245&lt;&gt;"","OK","KO")</f>
        <v>OK</v>
      </c>
      <c r="Y245" s="3" t="str">
        <f>IF(P245="Si","KO","OK")</f>
        <v>OK</v>
      </c>
      <c r="Z245" s="3" t="str">
        <f>CONCATENATE(
IF(R245&lt;&gt;"OK",CONCATENATE($R$1," / "),""),
IF(S245&lt;&gt;"OK",CONCATENATE($S$1," / "),""),
IF(T245&lt;&gt;"OK",CONCATENATE($T$1," / "),""),
IF(U245&lt;&gt;"OK",CONCATENATE($U$1," / "),""),
IF(V245&lt;&gt;"OK",CONCATENATE($V$1," / "),""),
IF(W245&lt;&gt;"OK",CONCATENATE($W$1," / "),""),
IF(X245&lt;&gt;"OK",CONCATENATE($X$1," / "),""),
IF(Y245&lt;&gt;"OK",$Y$1,"")
)</f>
        <v/>
      </c>
    </row>
    <row r="246" spans="1:26" x14ac:dyDescent="0.45">
      <c r="A246" s="3" t="s">
        <v>364</v>
      </c>
      <c r="B246" s="3" t="s">
        <v>365</v>
      </c>
      <c r="C246" s="3" t="s">
        <v>383</v>
      </c>
      <c r="E246" s="3" t="s">
        <v>20</v>
      </c>
      <c r="H246" s="3" t="s">
        <v>21</v>
      </c>
      <c r="I246" s="3">
        <v>1287863</v>
      </c>
      <c r="J246" s="3" t="s">
        <v>384</v>
      </c>
      <c r="K246" s="3">
        <v>40</v>
      </c>
      <c r="L246" s="3" t="s">
        <v>23</v>
      </c>
      <c r="M246" s="3" t="s">
        <v>24</v>
      </c>
      <c r="N246" s="3" t="s">
        <v>25</v>
      </c>
      <c r="P246" s="3" t="s">
        <v>21</v>
      </c>
      <c r="Q246" s="3" t="s">
        <v>385</v>
      </c>
      <c r="R246" s="3" t="str">
        <f>IF(_xlfn.XOR(
AND(N246="M102ab",L246="Proyecto"),
AND(N246="M101a",L246="Preguntas con respuesta libre"),
AND(LEFT(N246,1)="M",N246&lt;&gt;"M102AB",N246&lt;&gt;"M101a",N246&lt;&gt;"M101ap",L246="Ejercitación"),
AND(LEFT(C246,15)="Mapa conceptual",L246="Exposición"),
AND(LEFT(N246,1)&lt;&gt;"M",LEFT(C246,15)&lt;&gt;"Mapa conceptual",L246="Exposición"),
AND(LEFT(C246,8)="Banco de",L246="Generador de actividades"),
AND(C246=L246)
),"OK","KO")</f>
        <v>OK</v>
      </c>
      <c r="S246" s="3" t="str">
        <f>IF(_xlfn.XOR(
AND(LEFT(N246,1)="M",M246="Actividad"),
AND(LEFT(N246,1)="F",M246="Interactivo"),
AND(N246="diaporama",M246="Secuencia de imágenes"),
OR(N246="video",M246="Animación",M246="Video"),
AND(C246=M246)
),"OK","KO")</f>
        <v>OK</v>
      </c>
      <c r="T246" s="3" t="str">
        <f>IF(
AND(L246="Evaluación",C246&lt;&gt;L246),"KO",
IF(AND(L246="Mapa conceptual",C246&lt;&gt;L246),"KO",
IF(AND(N246="M101ap",C246&lt;&gt;"Banco de actividades"),"KO",
"OK")))</f>
        <v>OK</v>
      </c>
      <c r="U246" s="3" t="str">
        <f>IF(
AND(LEFT(N246,1)="M",LEFT(M246,4)&lt;&gt;"Mapa",S246="OK",O246=""),
"KO","OK")</f>
        <v>OK</v>
      </c>
      <c r="V246" s="3" t="str">
        <f>IF(OR(
AND(L246="Evaluación",R246="OK",OR(N246="M4a",N246="M5a")),
AND(LEFT(C246,8)="Banco de",N246="M101ap"),
OR(LEFT(C246,8)&lt;&gt;"Banco de",L246&lt;&gt;"Evaluación")
),"OK","KO")</f>
        <v>OK</v>
      </c>
      <c r="W246" s="3" t="str">
        <f>IF(AND(LEFT(C246,8)="Banco de",K246=0),"OK",
IF(AND(LEFT(C246,8)&lt;&gt;"Banco de",K246&gt;0),"OK","KO"))</f>
        <v>OK</v>
      </c>
      <c r="X246" s="3" t="str">
        <f>IF(J246&lt;&gt;"","OK","KO")</f>
        <v>OK</v>
      </c>
      <c r="Y246" s="3" t="str">
        <f>IF(P246="Si","KO","OK")</f>
        <v>OK</v>
      </c>
      <c r="Z246" s="3" t="str">
        <f>CONCATENATE(
IF(R246&lt;&gt;"OK",CONCATENATE($R$1," / "),""),
IF(S246&lt;&gt;"OK",CONCATENATE($S$1," / "),""),
IF(T246&lt;&gt;"OK",CONCATENATE($T$1," / "),""),
IF(U246&lt;&gt;"OK",CONCATENATE($U$1," / "),""),
IF(V246&lt;&gt;"OK",CONCATENATE($V$1," / "),""),
IF(W246&lt;&gt;"OK",CONCATENATE($W$1," / "),""),
IF(X246&lt;&gt;"OK",CONCATENATE($X$1," / "),""),
IF(Y246&lt;&gt;"OK",$Y$1,"")
)</f>
        <v/>
      </c>
    </row>
    <row r="247" spans="1:26" x14ac:dyDescent="0.45">
      <c r="A247" s="3" t="s">
        <v>364</v>
      </c>
      <c r="B247" s="3" t="s">
        <v>365</v>
      </c>
      <c r="C247" s="3" t="s">
        <v>386</v>
      </c>
      <c r="E247" s="3" t="s">
        <v>20</v>
      </c>
      <c r="H247" s="3" t="s">
        <v>21</v>
      </c>
      <c r="I247" s="3">
        <v>1181247</v>
      </c>
      <c r="J247" s="3" t="s">
        <v>387</v>
      </c>
      <c r="K247" s="3">
        <v>10</v>
      </c>
      <c r="L247" s="3" t="s">
        <v>34</v>
      </c>
      <c r="M247" s="3" t="s">
        <v>35</v>
      </c>
      <c r="N247" s="3" t="s">
        <v>41</v>
      </c>
      <c r="O247" s="3" t="s">
        <v>85</v>
      </c>
      <c r="P247" s="3" t="s">
        <v>21</v>
      </c>
      <c r="Q247" s="3" t="s">
        <v>388</v>
      </c>
      <c r="R247" s="3" t="str">
        <f>IF(_xlfn.XOR(
AND(N247="M102ab",L247="Proyecto"),
AND(N247="M101a",L247="Preguntas con respuesta libre"),
AND(LEFT(N247,1)="M",N247&lt;&gt;"M102AB",N247&lt;&gt;"M101a",N247&lt;&gt;"M101ap",L247="Ejercitación"),
AND(LEFT(C247,15)="Mapa conceptual",L247="Exposición"),
AND(LEFT(N247,1)&lt;&gt;"M",LEFT(C247,15)&lt;&gt;"Mapa conceptual",L247="Exposición"),
AND(LEFT(C247,8)="Banco de",L247="Generador de actividades"),
AND(C247=L247)
),"OK","KO")</f>
        <v>OK</v>
      </c>
      <c r="S247" s="3" t="str">
        <f>IF(_xlfn.XOR(
AND(LEFT(N247,1)="M",M247="Actividad"),
AND(LEFT(N247,1)="F",M247="Interactivo"),
AND(N247="diaporama",M247="Secuencia de imágenes"),
OR(N247="video",M247="Animación",M247="Video"),
AND(C247=M247)
),"OK","KO")</f>
        <v>OK</v>
      </c>
      <c r="T247" s="3" t="str">
        <f>IF(
AND(L247="Evaluación",C247&lt;&gt;L247),"KO",
IF(AND(L247="Mapa conceptual",C247&lt;&gt;L247),"KO",
IF(AND(N247="M101ap",C247&lt;&gt;"Banco de actividades"),"KO",
"OK")))</f>
        <v>OK</v>
      </c>
      <c r="U247" s="3" t="str">
        <f>IF(
AND(LEFT(N247,1)="M",LEFT(M247,4)&lt;&gt;"Mapa",S247="OK",O247=""),
"KO","OK")</f>
        <v>OK</v>
      </c>
      <c r="V247" s="3" t="str">
        <f>IF(OR(
AND(L247="Evaluación",R247="OK",OR(N247="M4a",N247="M5a")),
AND(LEFT(C247,8)="Banco de",N247="M101ap"),
OR(LEFT(C247,8)&lt;&gt;"Banco de",L247&lt;&gt;"Evaluación")
),"OK","KO")</f>
        <v>OK</v>
      </c>
      <c r="W247" s="3" t="str">
        <f>IF(AND(LEFT(C247,8)="Banco de",K247=0),"OK",
IF(AND(LEFT(C247,8)&lt;&gt;"Banco de",K247&gt;0),"OK","KO"))</f>
        <v>OK</v>
      </c>
      <c r="X247" s="3" t="str">
        <f>IF(J247&lt;&gt;"","OK","KO")</f>
        <v>OK</v>
      </c>
      <c r="Y247" s="3" t="str">
        <f>IF(P247="Si","KO","OK")</f>
        <v>OK</v>
      </c>
      <c r="Z247" s="3" t="str">
        <f>CONCATENATE(
IF(R247&lt;&gt;"OK",CONCATENATE($R$1," / "),""),
IF(S247&lt;&gt;"OK",CONCATENATE($S$1," / "),""),
IF(T247&lt;&gt;"OK",CONCATENATE($T$1," / "),""),
IF(U247&lt;&gt;"OK",CONCATENATE($U$1," / "),""),
IF(V247&lt;&gt;"OK",CONCATENATE($V$1," / "),""),
IF(W247&lt;&gt;"OK",CONCATENATE($W$1," / "),""),
IF(X247&lt;&gt;"OK",CONCATENATE($X$1," / "),""),
IF(Y247&lt;&gt;"OK",$Y$1,"")
)</f>
        <v/>
      </c>
    </row>
    <row r="248" spans="1:26" x14ac:dyDescent="0.45">
      <c r="A248" s="3" t="s">
        <v>364</v>
      </c>
      <c r="B248" s="3" t="s">
        <v>365</v>
      </c>
      <c r="C248" s="3" t="s">
        <v>389</v>
      </c>
      <c r="E248" s="3" t="s">
        <v>20</v>
      </c>
      <c r="H248" s="3" t="s">
        <v>21</v>
      </c>
      <c r="I248" s="3">
        <v>2274780</v>
      </c>
      <c r="J248" s="3" t="s">
        <v>390</v>
      </c>
      <c r="K248" s="3">
        <v>30</v>
      </c>
      <c r="L248" s="3" t="s">
        <v>80</v>
      </c>
      <c r="M248" s="3" t="s">
        <v>35</v>
      </c>
      <c r="N248" s="3" t="s">
        <v>81</v>
      </c>
      <c r="O248" s="3" t="s">
        <v>37</v>
      </c>
      <c r="P248" s="3" t="s">
        <v>21</v>
      </c>
      <c r="Q248" s="3" t="s">
        <v>391</v>
      </c>
      <c r="R248" s="3" t="str">
        <f>IF(_xlfn.XOR(
AND(N248="M102ab",L248="Proyecto"),
AND(N248="M101a",L248="Preguntas con respuesta libre"),
AND(LEFT(N248,1)="M",N248&lt;&gt;"M102AB",N248&lt;&gt;"M101a",N248&lt;&gt;"M101ap",L248="Ejercitación"),
AND(LEFT(C248,15)="Mapa conceptual",L248="Exposición"),
AND(LEFT(N248,1)&lt;&gt;"M",LEFT(C248,15)&lt;&gt;"Mapa conceptual",L248="Exposición"),
AND(LEFT(C248,8)="Banco de",L248="Generador de actividades"),
AND(C248=L248)
),"OK","KO")</f>
        <v>OK</v>
      </c>
      <c r="S248" s="3" t="str">
        <f>IF(_xlfn.XOR(
AND(LEFT(N248,1)="M",M248="Actividad"),
AND(LEFT(N248,1)="F",M248="Interactivo"),
AND(N248="diaporama",M248="Secuencia de imágenes"),
OR(N248="video",M248="Animación",M248="Video"),
AND(C248=M248)
),"OK","KO")</f>
        <v>OK</v>
      </c>
      <c r="T248" s="3" t="str">
        <f>IF(
AND(L248="Evaluación",C248&lt;&gt;L248),"KO",
IF(AND(L248="Mapa conceptual",C248&lt;&gt;L248),"KO",
IF(AND(N248="M101ap",C248&lt;&gt;"Banco de actividades"),"KO",
"OK")))</f>
        <v>OK</v>
      </c>
      <c r="U248" s="3" t="str">
        <f>IF(
AND(LEFT(N248,1)="M",LEFT(M248,4)&lt;&gt;"Mapa",S248="OK",O248=""),
"KO","OK")</f>
        <v>OK</v>
      </c>
      <c r="V248" s="3" t="str">
        <f>IF(OR(
AND(L248="Evaluación",R248="OK",OR(N248="M4a",N248="M5a")),
AND(LEFT(C248,8)="Banco de",N248="M101ap"),
OR(LEFT(C248,8)&lt;&gt;"Banco de",L248&lt;&gt;"Evaluación")
),"OK","KO")</f>
        <v>OK</v>
      </c>
      <c r="W248" s="3" t="str">
        <f>IF(AND(LEFT(C248,8)="Banco de",K248=0),"OK",
IF(AND(LEFT(C248,8)&lt;&gt;"Banco de",K248&gt;0),"OK","KO"))</f>
        <v>OK</v>
      </c>
      <c r="X248" s="3" t="str">
        <f>IF(J248&lt;&gt;"","OK","KO")</f>
        <v>OK</v>
      </c>
      <c r="Y248" s="3" t="str">
        <f>IF(P248="Si","KO","OK")</f>
        <v>OK</v>
      </c>
      <c r="Z248" s="3" t="str">
        <f>CONCATENATE(
IF(R248&lt;&gt;"OK",CONCATENATE($R$1," / "),""),
IF(S248&lt;&gt;"OK",CONCATENATE($S$1," / "),""),
IF(T248&lt;&gt;"OK",CONCATENATE($T$1," / "),""),
IF(U248&lt;&gt;"OK",CONCATENATE($U$1," / "),""),
IF(V248&lt;&gt;"OK",CONCATENATE($V$1," / "),""),
IF(W248&lt;&gt;"OK",CONCATENATE($W$1," / "),""),
IF(X248&lt;&gt;"OK",CONCATENATE($X$1," / "),""),
IF(Y248&lt;&gt;"OK",$Y$1,"")
)</f>
        <v/>
      </c>
    </row>
    <row r="249" spans="1:26" x14ac:dyDescent="0.45">
      <c r="A249" s="3" t="s">
        <v>364</v>
      </c>
      <c r="B249" s="3" t="s">
        <v>365</v>
      </c>
      <c r="C249" s="3" t="s">
        <v>392</v>
      </c>
      <c r="E249" s="3" t="s">
        <v>20</v>
      </c>
      <c r="H249" s="3" t="s">
        <v>21</v>
      </c>
      <c r="I249" s="3">
        <v>918534</v>
      </c>
      <c r="J249" s="3" t="s">
        <v>393</v>
      </c>
      <c r="K249" s="3">
        <v>40</v>
      </c>
      <c r="L249" s="3" t="s">
        <v>23</v>
      </c>
      <c r="M249" s="3" t="s">
        <v>29</v>
      </c>
      <c r="N249" s="3" t="s">
        <v>49</v>
      </c>
      <c r="P249" s="3" t="s">
        <v>21</v>
      </c>
      <c r="Q249" s="3" t="s">
        <v>394</v>
      </c>
      <c r="R249" s="3" t="str">
        <f>IF(_xlfn.XOR(
AND(N249="M102ab",L249="Proyecto"),
AND(N249="M101a",L249="Preguntas con respuesta libre"),
AND(LEFT(N249,1)="M",N249&lt;&gt;"M102AB",N249&lt;&gt;"M101a",N249&lt;&gt;"M101ap",L249="Ejercitación"),
AND(LEFT(C249,15)="Mapa conceptual",L249="Exposición"),
AND(LEFT(N249,1)&lt;&gt;"M",LEFT(C249,15)&lt;&gt;"Mapa conceptual",L249="Exposición"),
AND(LEFT(C249,8)="Banco de",L249="Generador de actividades"),
AND(C249=L249)
),"OK","KO")</f>
        <v>OK</v>
      </c>
      <c r="S249" s="3" t="str">
        <f>IF(_xlfn.XOR(
AND(LEFT(N249,1)="M",M249="Actividad"),
AND(LEFT(N249,1)="F",M249="Interactivo"),
AND(N249="diaporama",M249="Secuencia de imágenes"),
OR(N249="video",M249="Animación",M249="Video"),
AND(C249=M249)
),"OK","KO")</f>
        <v>OK</v>
      </c>
      <c r="T249" s="3" t="str">
        <f>IF(
AND(L249="Evaluación",C249&lt;&gt;L249),"KO",
IF(AND(L249="Mapa conceptual",C249&lt;&gt;L249),"KO",
IF(AND(N249="M101ap",C249&lt;&gt;"Banco de actividades"),"KO",
"OK")))</f>
        <v>OK</v>
      </c>
      <c r="U249" s="3" t="str">
        <f>IF(
AND(LEFT(N249,1)="M",LEFT(M249,4)&lt;&gt;"Mapa",S249="OK",O249=""),
"KO","OK")</f>
        <v>OK</v>
      </c>
      <c r="V249" s="3" t="str">
        <f>IF(OR(
AND(L249="Evaluación",R249="OK",OR(N249="M4a",N249="M5a")),
AND(LEFT(C249,8)="Banco de",N249="M101ap"),
OR(LEFT(C249,8)&lt;&gt;"Banco de",L249&lt;&gt;"Evaluación")
),"OK","KO")</f>
        <v>OK</v>
      </c>
      <c r="W249" s="3" t="str">
        <f>IF(AND(LEFT(C249,8)="Banco de",K249=0),"OK",
IF(AND(LEFT(C249,8)&lt;&gt;"Banco de",K249&gt;0),"OK","KO"))</f>
        <v>OK</v>
      </c>
      <c r="X249" s="3" t="str">
        <f>IF(J249&lt;&gt;"","OK","KO")</f>
        <v>OK</v>
      </c>
      <c r="Y249" s="3" t="str">
        <f>IF(P249="Si","KO","OK")</f>
        <v>OK</v>
      </c>
      <c r="Z249" s="3" t="str">
        <f>CONCATENATE(
IF(R249&lt;&gt;"OK",CONCATENATE($R$1," / "),""),
IF(S249&lt;&gt;"OK",CONCATENATE($S$1," / "),""),
IF(T249&lt;&gt;"OK",CONCATENATE($T$1," / "),""),
IF(U249&lt;&gt;"OK",CONCATENATE($U$1," / "),""),
IF(V249&lt;&gt;"OK",CONCATENATE($V$1," / "),""),
IF(W249&lt;&gt;"OK",CONCATENATE($W$1," / "),""),
IF(X249&lt;&gt;"OK",CONCATENATE($X$1," / "),""),
IF(Y249&lt;&gt;"OK",$Y$1,"")
)</f>
        <v/>
      </c>
    </row>
    <row r="250" spans="1:26" x14ac:dyDescent="0.45">
      <c r="A250" s="3" t="s">
        <v>364</v>
      </c>
      <c r="B250" s="3" t="s">
        <v>365</v>
      </c>
      <c r="C250" s="3" t="s">
        <v>395</v>
      </c>
      <c r="E250" s="3" t="s">
        <v>20</v>
      </c>
      <c r="H250" s="3" t="s">
        <v>21</v>
      </c>
      <c r="I250" s="3">
        <v>1178330</v>
      </c>
      <c r="J250" s="3" t="s">
        <v>396</v>
      </c>
      <c r="K250" s="3">
        <v>30</v>
      </c>
      <c r="L250" s="3" t="s">
        <v>34</v>
      </c>
      <c r="M250" s="3" t="s">
        <v>35</v>
      </c>
      <c r="N250" s="3" t="s">
        <v>62</v>
      </c>
      <c r="O250" s="3" t="s">
        <v>37</v>
      </c>
      <c r="P250" s="3" t="s">
        <v>21</v>
      </c>
      <c r="Q250" s="3" t="s">
        <v>397</v>
      </c>
      <c r="R250" s="3" t="str">
        <f>IF(_xlfn.XOR(
AND(N250="M102ab",L250="Proyecto"),
AND(N250="M101a",L250="Preguntas con respuesta libre"),
AND(LEFT(N250,1)="M",N250&lt;&gt;"M102AB",N250&lt;&gt;"M101a",N250&lt;&gt;"M101ap",L250="Ejercitación"),
AND(LEFT(C250,15)="Mapa conceptual",L250="Exposición"),
AND(LEFT(N250,1)&lt;&gt;"M",LEFT(C250,15)&lt;&gt;"Mapa conceptual",L250="Exposición"),
AND(LEFT(C250,8)="Banco de",L250="Generador de actividades"),
AND(C250=L250)
),"OK","KO")</f>
        <v>OK</v>
      </c>
      <c r="S250" s="3" t="str">
        <f>IF(_xlfn.XOR(
AND(LEFT(N250,1)="M",M250="Actividad"),
AND(LEFT(N250,1)="F",M250="Interactivo"),
AND(N250="diaporama",M250="Secuencia de imágenes"),
OR(N250="video",M250="Animación",M250="Video"),
AND(C250=M250)
),"OK","KO")</f>
        <v>OK</v>
      </c>
      <c r="T250" s="3" t="str">
        <f>IF(
AND(L250="Evaluación",C250&lt;&gt;L250),"KO",
IF(AND(L250="Mapa conceptual",C250&lt;&gt;L250),"KO",
IF(AND(N250="M101ap",C250&lt;&gt;"Banco de actividades"),"KO",
"OK")))</f>
        <v>OK</v>
      </c>
      <c r="U250" s="3" t="str">
        <f>IF(
AND(LEFT(N250,1)="M",LEFT(M250,4)&lt;&gt;"Mapa",S250="OK",O250=""),
"KO","OK")</f>
        <v>OK</v>
      </c>
      <c r="V250" s="3" t="str">
        <f>IF(OR(
AND(L250="Evaluación",R250="OK",OR(N250="M4a",N250="M5a")),
AND(LEFT(C250,8)="Banco de",N250="M101ap"),
OR(LEFT(C250,8)&lt;&gt;"Banco de",L250&lt;&gt;"Evaluación")
),"OK","KO")</f>
        <v>OK</v>
      </c>
      <c r="W250" s="3" t="str">
        <f>IF(AND(LEFT(C250,8)="Banco de",K250=0),"OK",
IF(AND(LEFT(C250,8)&lt;&gt;"Banco de",K250&gt;0),"OK","KO"))</f>
        <v>OK</v>
      </c>
      <c r="X250" s="3" t="str">
        <f>IF(J250&lt;&gt;"","OK","KO")</f>
        <v>OK</v>
      </c>
      <c r="Y250" s="3" t="str">
        <f>IF(P250="Si","KO","OK")</f>
        <v>OK</v>
      </c>
      <c r="Z250" s="3" t="str">
        <f>CONCATENATE(
IF(R250&lt;&gt;"OK",CONCATENATE($R$1," / "),""),
IF(S250&lt;&gt;"OK",CONCATENATE($S$1," / "),""),
IF(T250&lt;&gt;"OK",CONCATENATE($T$1," / "),""),
IF(U250&lt;&gt;"OK",CONCATENATE($U$1," / "),""),
IF(V250&lt;&gt;"OK",CONCATENATE($V$1," / "),""),
IF(W250&lt;&gt;"OK",CONCATENATE($W$1," / "),""),
IF(X250&lt;&gt;"OK",CONCATENATE($X$1," / "),""),
IF(Y250&lt;&gt;"OK",$Y$1,"")
)</f>
        <v/>
      </c>
    </row>
    <row r="251" spans="1:26" x14ac:dyDescent="0.45">
      <c r="A251" s="3" t="s">
        <v>364</v>
      </c>
      <c r="B251" s="3" t="s">
        <v>365</v>
      </c>
      <c r="C251" s="3" t="s">
        <v>398</v>
      </c>
      <c r="E251" s="3" t="s">
        <v>20</v>
      </c>
      <c r="H251" s="3" t="s">
        <v>21</v>
      </c>
      <c r="I251" s="3">
        <v>1185967</v>
      </c>
      <c r="J251" s="3" t="s">
        <v>399</v>
      </c>
      <c r="K251" s="3">
        <v>15</v>
      </c>
      <c r="L251" s="3" t="s">
        <v>34</v>
      </c>
      <c r="M251" s="3" t="s">
        <v>35</v>
      </c>
      <c r="N251" s="3" t="s">
        <v>36</v>
      </c>
      <c r="O251" s="3" t="s">
        <v>85</v>
      </c>
      <c r="P251" s="3" t="s">
        <v>21</v>
      </c>
      <c r="Q251" s="3" t="s">
        <v>400</v>
      </c>
      <c r="R251" s="3" t="str">
        <f>IF(_xlfn.XOR(
AND(N251="M102ab",L251="Proyecto"),
AND(N251="M101a",L251="Preguntas con respuesta libre"),
AND(LEFT(N251,1)="M",N251&lt;&gt;"M102AB",N251&lt;&gt;"M101a",N251&lt;&gt;"M101ap",L251="Ejercitación"),
AND(LEFT(C251,15)="Mapa conceptual",L251="Exposición"),
AND(LEFT(N251,1)&lt;&gt;"M",LEFT(C251,15)&lt;&gt;"Mapa conceptual",L251="Exposición"),
AND(LEFT(C251,8)="Banco de",L251="Generador de actividades"),
AND(C251=L251)
),"OK","KO")</f>
        <v>OK</v>
      </c>
      <c r="S251" s="3" t="str">
        <f>IF(_xlfn.XOR(
AND(LEFT(N251,1)="M",M251="Actividad"),
AND(LEFT(N251,1)="F",M251="Interactivo"),
AND(N251="diaporama",M251="Secuencia de imágenes"),
OR(N251="video",M251="Animación",M251="Video"),
AND(C251=M251)
),"OK","KO")</f>
        <v>OK</v>
      </c>
      <c r="T251" s="3" t="str">
        <f>IF(
AND(L251="Evaluación",C251&lt;&gt;L251),"KO",
IF(AND(L251="Mapa conceptual",C251&lt;&gt;L251),"KO",
IF(AND(N251="M101ap",C251&lt;&gt;"Banco de actividades"),"KO",
"OK")))</f>
        <v>OK</v>
      </c>
      <c r="U251" s="3" t="str">
        <f>IF(
AND(LEFT(N251,1)="M",LEFT(M251,4)&lt;&gt;"Mapa",S251="OK",O251=""),
"KO","OK")</f>
        <v>OK</v>
      </c>
      <c r="V251" s="3" t="str">
        <f>IF(OR(
AND(L251="Evaluación",R251="OK",OR(N251="M4a",N251="M5a")),
AND(LEFT(C251,8)="Banco de",N251="M101ap"),
OR(LEFT(C251,8)&lt;&gt;"Banco de",L251&lt;&gt;"Evaluación")
),"OK","KO")</f>
        <v>OK</v>
      </c>
      <c r="W251" s="3" t="str">
        <f>IF(AND(LEFT(C251,8)="Banco de",K251=0),"OK",
IF(AND(LEFT(C251,8)&lt;&gt;"Banco de",K251&gt;0),"OK","KO"))</f>
        <v>OK</v>
      </c>
      <c r="X251" s="3" t="str">
        <f>IF(J251&lt;&gt;"","OK","KO")</f>
        <v>OK</v>
      </c>
      <c r="Y251" s="3" t="str">
        <f>IF(P251="Si","KO","OK")</f>
        <v>OK</v>
      </c>
      <c r="Z251" s="3" t="str">
        <f>CONCATENATE(
IF(R251&lt;&gt;"OK",CONCATENATE($R$1," / "),""),
IF(S251&lt;&gt;"OK",CONCATENATE($S$1," / "),""),
IF(T251&lt;&gt;"OK",CONCATENATE($T$1," / "),""),
IF(U251&lt;&gt;"OK",CONCATENATE($U$1," / "),""),
IF(V251&lt;&gt;"OK",CONCATENATE($V$1," / "),""),
IF(W251&lt;&gt;"OK",CONCATENATE($W$1," / "),""),
IF(X251&lt;&gt;"OK",CONCATENATE($X$1," / "),""),
IF(Y251&lt;&gt;"OK",$Y$1,"")
)</f>
        <v/>
      </c>
    </row>
    <row r="252" spans="1:26" x14ac:dyDescent="0.45">
      <c r="A252" s="3" t="s">
        <v>364</v>
      </c>
      <c r="B252" s="3" t="s">
        <v>365</v>
      </c>
      <c r="C252" s="3" t="s">
        <v>401</v>
      </c>
      <c r="E252" s="3" t="s">
        <v>20</v>
      </c>
      <c r="H252" s="3" t="s">
        <v>21</v>
      </c>
      <c r="I252" s="3">
        <v>2134338</v>
      </c>
      <c r="J252" s="3" t="s">
        <v>402</v>
      </c>
      <c r="K252" s="3">
        <v>30</v>
      </c>
      <c r="L252" s="3" t="s">
        <v>80</v>
      </c>
      <c r="M252" s="3" t="s">
        <v>35</v>
      </c>
      <c r="N252" s="3" t="s">
        <v>81</v>
      </c>
      <c r="O252" s="3" t="s">
        <v>37</v>
      </c>
      <c r="P252" s="3" t="s">
        <v>21</v>
      </c>
      <c r="Q252" s="3" t="s">
        <v>403</v>
      </c>
      <c r="R252" s="3" t="str">
        <f>IF(_xlfn.XOR(
AND(N252="M102ab",L252="Proyecto"),
AND(N252="M101a",L252="Preguntas con respuesta libre"),
AND(LEFT(N252,1)="M",N252&lt;&gt;"M102AB",N252&lt;&gt;"M101a",N252&lt;&gt;"M101ap",L252="Ejercitación"),
AND(LEFT(C252,15)="Mapa conceptual",L252="Exposición"),
AND(LEFT(N252,1)&lt;&gt;"M",LEFT(C252,15)&lt;&gt;"Mapa conceptual",L252="Exposición"),
AND(LEFT(C252,8)="Banco de",L252="Generador de actividades"),
AND(C252=L252)
),"OK","KO")</f>
        <v>OK</v>
      </c>
      <c r="S252" s="3" t="str">
        <f>IF(_xlfn.XOR(
AND(LEFT(N252,1)="M",M252="Actividad"),
AND(LEFT(N252,1)="F",M252="Interactivo"),
AND(N252="diaporama",M252="Secuencia de imágenes"),
OR(N252="video",M252="Animación",M252="Video"),
AND(C252=M252)
),"OK","KO")</f>
        <v>OK</v>
      </c>
      <c r="T252" s="3" t="str">
        <f>IF(
AND(L252="Evaluación",C252&lt;&gt;L252),"KO",
IF(AND(L252="Mapa conceptual",C252&lt;&gt;L252),"KO",
IF(AND(N252="M101ap",C252&lt;&gt;"Banco de actividades"),"KO",
"OK")))</f>
        <v>OK</v>
      </c>
      <c r="U252" s="3" t="str">
        <f>IF(
AND(LEFT(N252,1)="M",LEFT(M252,4)&lt;&gt;"Mapa",S252="OK",O252=""),
"KO","OK")</f>
        <v>OK</v>
      </c>
      <c r="V252" s="3" t="str">
        <f>IF(OR(
AND(L252="Evaluación",R252="OK",OR(N252="M4a",N252="M5a")),
AND(LEFT(C252,8)="Banco de",N252="M101ap"),
OR(LEFT(C252,8)&lt;&gt;"Banco de",L252&lt;&gt;"Evaluación")
),"OK","KO")</f>
        <v>OK</v>
      </c>
      <c r="W252" s="3" t="str">
        <f>IF(AND(LEFT(C252,8)="Banco de",K252=0),"OK",
IF(AND(LEFT(C252,8)&lt;&gt;"Banco de",K252&gt;0),"OK","KO"))</f>
        <v>OK</v>
      </c>
      <c r="X252" s="3" t="str">
        <f>IF(J252&lt;&gt;"","OK","KO")</f>
        <v>OK</v>
      </c>
      <c r="Y252" s="3" t="str">
        <f>IF(P252="Si","KO","OK")</f>
        <v>OK</v>
      </c>
      <c r="Z252" s="3" t="str">
        <f>CONCATENATE(
IF(R252&lt;&gt;"OK",CONCATENATE($R$1," / "),""),
IF(S252&lt;&gt;"OK",CONCATENATE($S$1," / "),""),
IF(T252&lt;&gt;"OK",CONCATENATE($T$1," / "),""),
IF(U252&lt;&gt;"OK",CONCATENATE($U$1," / "),""),
IF(V252&lt;&gt;"OK",CONCATENATE($V$1," / "),""),
IF(W252&lt;&gt;"OK",CONCATENATE($W$1," / "),""),
IF(X252&lt;&gt;"OK",CONCATENATE($X$1," / "),""),
IF(Y252&lt;&gt;"OK",$Y$1,"")
)</f>
        <v/>
      </c>
    </row>
    <row r="253" spans="1:26" x14ac:dyDescent="0.45">
      <c r="A253" s="3" t="s">
        <v>364</v>
      </c>
      <c r="B253" s="3" t="s">
        <v>365</v>
      </c>
      <c r="C253" s="3" t="s">
        <v>404</v>
      </c>
      <c r="E253" s="3" t="s">
        <v>20</v>
      </c>
      <c r="H253" s="3" t="s">
        <v>21</v>
      </c>
      <c r="I253" s="3">
        <v>1174942</v>
      </c>
      <c r="J253" s="3" t="s">
        <v>405</v>
      </c>
      <c r="K253" s="3">
        <v>10</v>
      </c>
      <c r="L253" s="3" t="s">
        <v>34</v>
      </c>
      <c r="M253" s="3" t="s">
        <v>35</v>
      </c>
      <c r="N253" s="3" t="s">
        <v>406</v>
      </c>
      <c r="O253" s="3" t="s">
        <v>37</v>
      </c>
      <c r="P253" s="3" t="s">
        <v>21</v>
      </c>
      <c r="Q253" s="3" t="s">
        <v>407</v>
      </c>
      <c r="R253" s="3" t="str">
        <f>IF(_xlfn.XOR(
AND(N253="M102ab",L253="Proyecto"),
AND(N253="M101a",L253="Preguntas con respuesta libre"),
AND(LEFT(N253,1)="M",N253&lt;&gt;"M102AB",N253&lt;&gt;"M101a",N253&lt;&gt;"M101ap",L253="Ejercitación"),
AND(LEFT(C253,15)="Mapa conceptual",L253="Exposición"),
AND(LEFT(N253,1)&lt;&gt;"M",LEFT(C253,15)&lt;&gt;"Mapa conceptual",L253="Exposición"),
AND(LEFT(C253,8)="Banco de",L253="Generador de actividades"),
AND(C253=L253)
),"OK","KO")</f>
        <v>OK</v>
      </c>
      <c r="S253" s="3" t="str">
        <f>IF(_xlfn.XOR(
AND(LEFT(N253,1)="M",M253="Actividad"),
AND(LEFT(N253,1)="F",M253="Interactivo"),
AND(N253="diaporama",M253="Secuencia de imágenes"),
OR(N253="video",M253="Animación",M253="Video"),
AND(C253=M253)
),"OK","KO")</f>
        <v>OK</v>
      </c>
      <c r="T253" s="3" t="str">
        <f>IF(
AND(L253="Evaluación",C253&lt;&gt;L253),"KO",
IF(AND(L253="Mapa conceptual",C253&lt;&gt;L253),"KO",
IF(AND(N253="M101ap",C253&lt;&gt;"Banco de actividades"),"KO",
"OK")))</f>
        <v>OK</v>
      </c>
      <c r="U253" s="3" t="str">
        <f>IF(
AND(LEFT(N253,1)="M",LEFT(M253,4)&lt;&gt;"Mapa",S253="OK",O253=""),
"KO","OK")</f>
        <v>OK</v>
      </c>
      <c r="V253" s="3" t="str">
        <f>IF(OR(
AND(L253="Evaluación",R253="OK",OR(N253="M4a",N253="M5a")),
AND(LEFT(C253,8)="Banco de",N253="M101ap"),
OR(LEFT(C253,8)&lt;&gt;"Banco de",L253&lt;&gt;"Evaluación")
),"OK","KO")</f>
        <v>OK</v>
      </c>
      <c r="W253" s="3" t="str">
        <f>IF(AND(LEFT(C253,8)="Banco de",K253=0),"OK",
IF(AND(LEFT(C253,8)&lt;&gt;"Banco de",K253&gt;0),"OK","KO"))</f>
        <v>OK</v>
      </c>
      <c r="X253" s="3" t="str">
        <f>IF(J253&lt;&gt;"","OK","KO")</f>
        <v>OK</v>
      </c>
      <c r="Y253" s="3" t="str">
        <f>IF(P253="Si","KO","OK")</f>
        <v>OK</v>
      </c>
      <c r="Z253" s="3" t="str">
        <f>CONCATENATE(
IF(R253&lt;&gt;"OK",CONCATENATE($R$1," / "),""),
IF(S253&lt;&gt;"OK",CONCATENATE($S$1," / "),""),
IF(T253&lt;&gt;"OK",CONCATENATE($T$1," / "),""),
IF(U253&lt;&gt;"OK",CONCATENATE($U$1," / "),""),
IF(V253&lt;&gt;"OK",CONCATENATE($V$1," / "),""),
IF(W253&lt;&gt;"OK",CONCATENATE($W$1," / "),""),
IF(X253&lt;&gt;"OK",CONCATENATE($X$1," / "),""),
IF(Y253&lt;&gt;"OK",$Y$1,"")
)</f>
        <v/>
      </c>
    </row>
    <row r="254" spans="1:26" x14ac:dyDescent="0.45">
      <c r="A254" s="3" t="s">
        <v>364</v>
      </c>
      <c r="B254" s="3" t="s">
        <v>365</v>
      </c>
      <c r="C254" s="3" t="s">
        <v>408</v>
      </c>
      <c r="E254" s="3" t="s">
        <v>20</v>
      </c>
      <c r="G254" s="3" t="s">
        <v>409</v>
      </c>
      <c r="H254" s="3" t="s">
        <v>21</v>
      </c>
      <c r="I254" s="3">
        <v>16498</v>
      </c>
      <c r="J254" s="3" t="s">
        <v>410</v>
      </c>
      <c r="K254" s="3">
        <v>60</v>
      </c>
      <c r="L254" s="3" t="s">
        <v>23</v>
      </c>
      <c r="M254" s="3" t="s">
        <v>90</v>
      </c>
      <c r="N254" s="3" t="s">
        <v>91</v>
      </c>
      <c r="P254" s="3" t="s">
        <v>21</v>
      </c>
      <c r="Q254" s="3" t="s">
        <v>411</v>
      </c>
      <c r="R254" s="3" t="str">
        <f>IF(_xlfn.XOR(
AND(N254="M102ab",L254="Proyecto"),
AND(N254="M101a",L254="Preguntas con respuesta libre"),
AND(LEFT(N254,1)="M",N254&lt;&gt;"M102AB",N254&lt;&gt;"M101a",N254&lt;&gt;"M101ap",L254="Ejercitación"),
AND(LEFT(C254,15)="Mapa conceptual",L254="Exposición"),
AND(LEFT(N254,1)&lt;&gt;"M",LEFT(C254,15)&lt;&gt;"Mapa conceptual",L254="Exposición"),
AND(LEFT(C254,8)="Banco de",L254="Generador de actividades"),
AND(C254=L254)
),"OK","KO")</f>
        <v>OK</v>
      </c>
      <c r="S254" s="3" t="str">
        <f>IF(_xlfn.XOR(
AND(LEFT(N254,1)="M",M254="Actividad"),
AND(LEFT(N254,1)="F",M254="Interactivo"),
AND(N254="diaporama",M254="Secuencia de imágenes"),
OR(N254="video",M254="Animación",M254="Video"),
AND(C254=M254)
),"OK","KO")</f>
        <v>OK</v>
      </c>
      <c r="T254" s="3" t="str">
        <f>IF(
AND(L254="Evaluación",C254&lt;&gt;L254),"KO",
IF(AND(L254="Mapa conceptual",C254&lt;&gt;L254),"KO",
IF(AND(N254="M101ap",C254&lt;&gt;"Banco de actividades"),"KO",
"OK")))</f>
        <v>OK</v>
      </c>
      <c r="U254" s="3" t="str">
        <f>IF(
AND(LEFT(N254,1)="M",LEFT(M254,4)&lt;&gt;"Mapa",S254="OK",O254=""),
"KO","OK")</f>
        <v>OK</v>
      </c>
      <c r="V254" s="3" t="str">
        <f>IF(OR(
AND(L254="Evaluación",R254="OK",OR(N254="M4a",N254="M5a")),
AND(LEFT(C254,8)="Banco de",N254="M101ap"),
OR(LEFT(C254,8)&lt;&gt;"Banco de",L254&lt;&gt;"Evaluación")
),"OK","KO")</f>
        <v>OK</v>
      </c>
      <c r="W254" s="3" t="str">
        <f>IF(AND(LEFT(C254,8)="Banco de",K254=0),"OK",
IF(AND(LEFT(C254,8)&lt;&gt;"Banco de",K254&gt;0),"OK","KO"))</f>
        <v>OK</v>
      </c>
      <c r="X254" s="3" t="str">
        <f>IF(J254&lt;&gt;"","OK","KO")</f>
        <v>OK</v>
      </c>
      <c r="Y254" s="3" t="str">
        <f>IF(P254="Si","KO","OK")</f>
        <v>OK</v>
      </c>
      <c r="Z254" s="3" t="str">
        <f>CONCATENATE(
IF(R254&lt;&gt;"OK",CONCATENATE($R$1," / "),""),
IF(S254&lt;&gt;"OK",CONCATENATE($S$1," / "),""),
IF(T254&lt;&gt;"OK",CONCATENATE($T$1," / "),""),
IF(U254&lt;&gt;"OK",CONCATENATE($U$1," / "),""),
IF(V254&lt;&gt;"OK",CONCATENATE($V$1," / "),""),
IF(W254&lt;&gt;"OK",CONCATENATE($W$1," / "),""),
IF(X254&lt;&gt;"OK",CONCATENATE($X$1," / "),""),
IF(Y254&lt;&gt;"OK",$Y$1,"")
)</f>
        <v/>
      </c>
    </row>
    <row r="255" spans="1:26" x14ac:dyDescent="0.45">
      <c r="A255" s="3" t="s">
        <v>364</v>
      </c>
      <c r="B255" s="3" t="s">
        <v>365</v>
      </c>
      <c r="C255" s="3" t="s">
        <v>412</v>
      </c>
      <c r="E255" s="3" t="s">
        <v>20</v>
      </c>
      <c r="H255" s="3" t="s">
        <v>21</v>
      </c>
      <c r="I255" s="3">
        <v>1181909</v>
      </c>
      <c r="J255" s="3" t="s">
        <v>413</v>
      </c>
      <c r="K255" s="3">
        <v>15</v>
      </c>
      <c r="L255" s="3" t="s">
        <v>34</v>
      </c>
      <c r="M255" s="3" t="s">
        <v>35</v>
      </c>
      <c r="N255" s="3" t="s">
        <v>41</v>
      </c>
      <c r="O255" s="3" t="s">
        <v>37</v>
      </c>
      <c r="P255" s="3" t="s">
        <v>21</v>
      </c>
      <c r="Q255" s="3" t="s">
        <v>414</v>
      </c>
      <c r="R255" s="3" t="str">
        <f>IF(_xlfn.XOR(
AND(N255="M102ab",L255="Proyecto"),
AND(N255="M101a",L255="Preguntas con respuesta libre"),
AND(LEFT(N255,1)="M",N255&lt;&gt;"M102AB",N255&lt;&gt;"M101a",N255&lt;&gt;"M101ap",L255="Ejercitación"),
AND(LEFT(C255,15)="Mapa conceptual",L255="Exposición"),
AND(LEFT(N255,1)&lt;&gt;"M",LEFT(C255,15)&lt;&gt;"Mapa conceptual",L255="Exposición"),
AND(LEFT(C255,8)="Banco de",L255="Generador de actividades"),
AND(C255=L255)
),"OK","KO")</f>
        <v>OK</v>
      </c>
      <c r="S255" s="3" t="str">
        <f>IF(_xlfn.XOR(
AND(LEFT(N255,1)="M",M255="Actividad"),
AND(LEFT(N255,1)="F",M255="Interactivo"),
AND(N255="diaporama",M255="Secuencia de imágenes"),
OR(N255="video",M255="Animación",M255="Video"),
AND(C255=M255)
),"OK","KO")</f>
        <v>OK</v>
      </c>
      <c r="T255" s="3" t="str">
        <f>IF(
AND(L255="Evaluación",C255&lt;&gt;L255),"KO",
IF(AND(L255="Mapa conceptual",C255&lt;&gt;L255),"KO",
IF(AND(N255="M101ap",C255&lt;&gt;"Banco de actividades"),"KO",
"OK")))</f>
        <v>OK</v>
      </c>
      <c r="U255" s="3" t="str">
        <f>IF(
AND(LEFT(N255,1)="M",LEFT(M255,4)&lt;&gt;"Mapa",S255="OK",O255=""),
"KO","OK")</f>
        <v>OK</v>
      </c>
      <c r="V255" s="3" t="str">
        <f>IF(OR(
AND(L255="Evaluación",R255="OK",OR(N255="M4a",N255="M5a")),
AND(LEFT(C255,8)="Banco de",N255="M101ap"),
OR(LEFT(C255,8)&lt;&gt;"Banco de",L255&lt;&gt;"Evaluación")
),"OK","KO")</f>
        <v>OK</v>
      </c>
      <c r="W255" s="3" t="str">
        <f>IF(AND(LEFT(C255,8)="Banco de",K255=0),"OK",
IF(AND(LEFT(C255,8)&lt;&gt;"Banco de",K255&gt;0),"OK","KO"))</f>
        <v>OK</v>
      </c>
      <c r="X255" s="3" t="str">
        <f>IF(J255&lt;&gt;"","OK","KO")</f>
        <v>OK</v>
      </c>
      <c r="Y255" s="3" t="str">
        <f>IF(P255="Si","KO","OK")</f>
        <v>OK</v>
      </c>
      <c r="Z255" s="3" t="str">
        <f>CONCATENATE(
IF(R255&lt;&gt;"OK",CONCATENATE($R$1," / "),""),
IF(S255&lt;&gt;"OK",CONCATENATE($S$1," / "),""),
IF(T255&lt;&gt;"OK",CONCATENATE($T$1," / "),""),
IF(U255&lt;&gt;"OK",CONCATENATE($U$1," / "),""),
IF(V255&lt;&gt;"OK",CONCATENATE($V$1," / "),""),
IF(W255&lt;&gt;"OK",CONCATENATE($W$1," / "),""),
IF(X255&lt;&gt;"OK",CONCATENATE($X$1," / "),""),
IF(Y255&lt;&gt;"OK",$Y$1,"")
)</f>
        <v/>
      </c>
    </row>
    <row r="256" spans="1:26" x14ac:dyDescent="0.45">
      <c r="A256" s="3" t="s">
        <v>364</v>
      </c>
      <c r="B256" s="3" t="s">
        <v>365</v>
      </c>
      <c r="C256" s="3" t="s">
        <v>415</v>
      </c>
      <c r="E256" s="3" t="s">
        <v>20</v>
      </c>
      <c r="H256" s="3" t="s">
        <v>21</v>
      </c>
      <c r="I256" s="3">
        <v>1691317</v>
      </c>
      <c r="J256" s="3" t="s">
        <v>416</v>
      </c>
      <c r="K256" s="3">
        <v>15</v>
      </c>
      <c r="L256" s="3" t="s">
        <v>34</v>
      </c>
      <c r="M256" s="3" t="s">
        <v>35</v>
      </c>
      <c r="N256" s="3" t="s">
        <v>206</v>
      </c>
      <c r="O256" s="3" t="s">
        <v>85</v>
      </c>
      <c r="P256" s="3" t="s">
        <v>21</v>
      </c>
      <c r="Q256" s="3" t="s">
        <v>417</v>
      </c>
      <c r="R256" s="3" t="str">
        <f>IF(_xlfn.XOR(
AND(N256="M102ab",L256="Proyecto"),
AND(N256="M101a",L256="Preguntas con respuesta libre"),
AND(LEFT(N256,1)="M",N256&lt;&gt;"M102AB",N256&lt;&gt;"M101a",N256&lt;&gt;"M101ap",L256="Ejercitación"),
AND(LEFT(C256,15)="Mapa conceptual",L256="Exposición"),
AND(LEFT(N256,1)&lt;&gt;"M",LEFT(C256,15)&lt;&gt;"Mapa conceptual",L256="Exposición"),
AND(LEFT(C256,8)="Banco de",L256="Generador de actividades"),
AND(C256=L256)
),"OK","KO")</f>
        <v>OK</v>
      </c>
      <c r="S256" s="3" t="str">
        <f>IF(_xlfn.XOR(
AND(LEFT(N256,1)="M",M256="Actividad"),
AND(LEFT(N256,1)="F",M256="Interactivo"),
AND(N256="diaporama",M256="Secuencia de imágenes"),
OR(N256="video",M256="Animación",M256="Video"),
AND(C256=M256)
),"OK","KO")</f>
        <v>OK</v>
      </c>
      <c r="T256" s="3" t="str">
        <f>IF(
AND(L256="Evaluación",C256&lt;&gt;L256),"KO",
IF(AND(L256="Mapa conceptual",C256&lt;&gt;L256),"KO",
IF(AND(N256="M101ap",C256&lt;&gt;"Banco de actividades"),"KO",
"OK")))</f>
        <v>OK</v>
      </c>
      <c r="U256" s="3" t="str">
        <f>IF(
AND(LEFT(N256,1)="M",LEFT(M256,4)&lt;&gt;"Mapa",S256="OK",O256=""),
"KO","OK")</f>
        <v>OK</v>
      </c>
      <c r="V256" s="3" t="str">
        <f>IF(OR(
AND(L256="Evaluación",R256="OK",OR(N256="M4a",N256="M5a")),
AND(LEFT(C256,8)="Banco de",N256="M101ap"),
OR(LEFT(C256,8)&lt;&gt;"Banco de",L256&lt;&gt;"Evaluación")
),"OK","KO")</f>
        <v>OK</v>
      </c>
      <c r="W256" s="3" t="str">
        <f>IF(AND(LEFT(C256,8)="Banco de",K256=0),"OK",
IF(AND(LEFT(C256,8)&lt;&gt;"Banco de",K256&gt;0),"OK","KO"))</f>
        <v>OK</v>
      </c>
      <c r="X256" s="3" t="str">
        <f>IF(J256&lt;&gt;"","OK","KO")</f>
        <v>OK</v>
      </c>
      <c r="Y256" s="3" t="str">
        <f>IF(P256="Si","KO","OK")</f>
        <v>OK</v>
      </c>
      <c r="Z256" s="3" t="str">
        <f>CONCATENATE(
IF(R256&lt;&gt;"OK",CONCATENATE($R$1," / "),""),
IF(S256&lt;&gt;"OK",CONCATENATE($S$1," / "),""),
IF(T256&lt;&gt;"OK",CONCATENATE($T$1," / "),""),
IF(U256&lt;&gt;"OK",CONCATENATE($U$1," / "),""),
IF(V256&lt;&gt;"OK",CONCATENATE($V$1," / "),""),
IF(W256&lt;&gt;"OK",CONCATENATE($W$1," / "),""),
IF(X256&lt;&gt;"OK",CONCATENATE($X$1," / "),""),
IF(Y256&lt;&gt;"OK",$Y$1,"")
)</f>
        <v/>
      </c>
    </row>
    <row r="257" spans="1:26" x14ac:dyDescent="0.45">
      <c r="A257" s="3" t="s">
        <v>364</v>
      </c>
      <c r="B257" s="3" t="s">
        <v>365</v>
      </c>
      <c r="C257" s="3" t="s">
        <v>418</v>
      </c>
      <c r="E257" s="3" t="s">
        <v>20</v>
      </c>
      <c r="H257" s="3" t="s">
        <v>21</v>
      </c>
      <c r="I257" s="3">
        <v>1179361</v>
      </c>
      <c r="J257" s="3" t="s">
        <v>419</v>
      </c>
      <c r="K257" s="3">
        <v>10</v>
      </c>
      <c r="L257" s="3" t="s">
        <v>34</v>
      </c>
      <c r="M257" s="3" t="s">
        <v>35</v>
      </c>
      <c r="N257" s="3" t="s">
        <v>41</v>
      </c>
      <c r="O257" s="3" t="s">
        <v>85</v>
      </c>
      <c r="P257" s="3" t="s">
        <v>21</v>
      </c>
      <c r="Q257" s="3" t="s">
        <v>420</v>
      </c>
      <c r="R257" s="3" t="str">
        <f>IF(_xlfn.XOR(
AND(N257="M102ab",L257="Proyecto"),
AND(N257="M101a",L257="Preguntas con respuesta libre"),
AND(LEFT(N257,1)="M",N257&lt;&gt;"M102AB",N257&lt;&gt;"M101a",N257&lt;&gt;"M101ap",L257="Ejercitación"),
AND(LEFT(C257,15)="Mapa conceptual",L257="Exposición"),
AND(LEFT(N257,1)&lt;&gt;"M",LEFT(C257,15)&lt;&gt;"Mapa conceptual",L257="Exposición"),
AND(LEFT(C257,8)="Banco de",L257="Generador de actividades"),
AND(C257=L257)
),"OK","KO")</f>
        <v>OK</v>
      </c>
      <c r="S257" s="3" t="str">
        <f>IF(_xlfn.XOR(
AND(LEFT(N257,1)="M",M257="Actividad"),
AND(LEFT(N257,1)="F",M257="Interactivo"),
AND(N257="diaporama",M257="Secuencia de imágenes"),
OR(N257="video",M257="Animación",M257="Video"),
AND(C257=M257)
),"OK","KO")</f>
        <v>OK</v>
      </c>
      <c r="T257" s="3" t="str">
        <f>IF(
AND(L257="Evaluación",C257&lt;&gt;L257),"KO",
IF(AND(L257="Mapa conceptual",C257&lt;&gt;L257),"KO",
IF(AND(N257="M101ap",C257&lt;&gt;"Banco de actividades"),"KO",
"OK")))</f>
        <v>OK</v>
      </c>
      <c r="U257" s="3" t="str">
        <f>IF(
AND(LEFT(N257,1)="M",LEFT(M257,4)&lt;&gt;"Mapa",S257="OK",O257=""),
"KO","OK")</f>
        <v>OK</v>
      </c>
      <c r="V257" s="3" t="str">
        <f>IF(OR(
AND(L257="Evaluación",R257="OK",OR(N257="M4a",N257="M5a")),
AND(LEFT(C257,8)="Banco de",N257="M101ap"),
OR(LEFT(C257,8)&lt;&gt;"Banco de",L257&lt;&gt;"Evaluación")
),"OK","KO")</f>
        <v>OK</v>
      </c>
      <c r="W257" s="3" t="str">
        <f>IF(AND(LEFT(C257,8)="Banco de",K257=0),"OK",
IF(AND(LEFT(C257,8)&lt;&gt;"Banco de",K257&gt;0),"OK","KO"))</f>
        <v>OK</v>
      </c>
      <c r="X257" s="3" t="str">
        <f>IF(J257&lt;&gt;"","OK","KO")</f>
        <v>OK</v>
      </c>
      <c r="Y257" s="3" t="str">
        <f>IF(P257="Si","KO","OK")</f>
        <v>OK</v>
      </c>
      <c r="Z257" s="3" t="str">
        <f>CONCATENATE(
IF(R257&lt;&gt;"OK",CONCATENATE($R$1," / "),""),
IF(S257&lt;&gt;"OK",CONCATENATE($S$1," / "),""),
IF(T257&lt;&gt;"OK",CONCATENATE($T$1," / "),""),
IF(U257&lt;&gt;"OK",CONCATENATE($U$1," / "),""),
IF(V257&lt;&gt;"OK",CONCATENATE($V$1," / "),""),
IF(W257&lt;&gt;"OK",CONCATENATE($W$1," / "),""),
IF(X257&lt;&gt;"OK",CONCATENATE($X$1," / "),""),
IF(Y257&lt;&gt;"OK",$Y$1,"")
)</f>
        <v/>
      </c>
    </row>
    <row r="258" spans="1:26" x14ac:dyDescent="0.45">
      <c r="A258" s="3" t="s">
        <v>364</v>
      </c>
      <c r="B258" s="3" t="s">
        <v>365</v>
      </c>
      <c r="C258" s="3" t="s">
        <v>421</v>
      </c>
      <c r="E258" s="3" t="s">
        <v>20</v>
      </c>
      <c r="H258" s="3" t="s">
        <v>21</v>
      </c>
      <c r="I258" s="3">
        <v>1356055</v>
      </c>
      <c r="J258" s="3" t="s">
        <v>422</v>
      </c>
      <c r="K258" s="3">
        <v>30</v>
      </c>
      <c r="L258" s="3" t="s">
        <v>34</v>
      </c>
      <c r="M258" s="3" t="s">
        <v>35</v>
      </c>
      <c r="N258" s="3" t="s">
        <v>81</v>
      </c>
      <c r="O258" s="3" t="s">
        <v>85</v>
      </c>
      <c r="P258" s="3" t="s">
        <v>21</v>
      </c>
      <c r="Q258" s="3" t="s">
        <v>423</v>
      </c>
      <c r="R258" s="3" t="str">
        <f>IF(_xlfn.XOR(
AND(N258="M102ab",L258="Proyecto"),
AND(N258="M101a",L258="Preguntas con respuesta libre"),
AND(LEFT(N258,1)="M",N258&lt;&gt;"M102AB",N258&lt;&gt;"M101a",N258&lt;&gt;"M101ap",L258="Ejercitación"),
AND(LEFT(C258,15)="Mapa conceptual",L258="Exposición"),
AND(LEFT(N258,1)&lt;&gt;"M",LEFT(C258,15)&lt;&gt;"Mapa conceptual",L258="Exposición"),
AND(LEFT(C258,8)="Banco de",L258="Generador de actividades"),
AND(C258=L258)
),"OK","KO")</f>
        <v>KO</v>
      </c>
      <c r="S258" s="3" t="str">
        <f>IF(_xlfn.XOR(
AND(LEFT(N258,1)="M",M258="Actividad"),
AND(LEFT(N258,1)="F",M258="Interactivo"),
AND(N258="diaporama",M258="Secuencia de imágenes"),
OR(N258="video",M258="Animación",M258="Video"),
AND(C258=M258)
),"OK","KO")</f>
        <v>OK</v>
      </c>
      <c r="T258" s="3" t="str">
        <f>IF(
AND(L258="Evaluación",C258&lt;&gt;L258),"KO",
IF(AND(L258="Mapa conceptual",C258&lt;&gt;L258),"KO",
IF(AND(N258="M101ap",C258&lt;&gt;"Banco de actividades"),"KO",
"OK")))</f>
        <v>OK</v>
      </c>
      <c r="U258" s="3" t="str">
        <f>IF(
AND(LEFT(N258,1)="M",LEFT(M258,4)&lt;&gt;"Mapa",S258="OK",O258=""),
"KO","OK")</f>
        <v>OK</v>
      </c>
      <c r="V258" s="3" t="str">
        <f>IF(OR(
AND(L258="Evaluación",R258="OK",OR(N258="M4a",N258="M5a")),
AND(LEFT(C258,8)="Banco de",N258="M101ap"),
OR(LEFT(C258,8)&lt;&gt;"Banco de",L258&lt;&gt;"Evaluación")
),"OK","KO")</f>
        <v>OK</v>
      </c>
      <c r="W258" s="3" t="str">
        <f>IF(AND(LEFT(C258,8)="Banco de",K258=0),"OK",
IF(AND(LEFT(C258,8)&lt;&gt;"Banco de",K258&gt;0),"OK","KO"))</f>
        <v>OK</v>
      </c>
      <c r="X258" s="3" t="str">
        <f>IF(J258&lt;&gt;"","OK","KO")</f>
        <v>OK</v>
      </c>
      <c r="Y258" s="3" t="str">
        <f>IF(P258="Si","KO","OK")</f>
        <v>OK</v>
      </c>
      <c r="Z258" s="3" t="str">
        <f>CONCATENATE(
IF(R258&lt;&gt;"OK",CONCATENATE($R$1," / "),""),
IF(S258&lt;&gt;"OK",CONCATENATE($S$1," / "),""),
IF(T258&lt;&gt;"OK",CONCATENATE($T$1," / "),""),
IF(U258&lt;&gt;"OK",CONCATENATE($U$1," / "),""),
IF(V258&lt;&gt;"OK",CONCATENATE($V$1," / "),""),
IF(W258&lt;&gt;"OK",CONCATENATE($W$1," / "),""),
IF(X258&lt;&gt;"OK",CONCATENATE($X$1," / "),""),
IF(Y258&lt;&gt;"OK",$Y$1,"")
)</f>
        <v xml:space="preserve">Acción didáctica / </v>
      </c>
    </row>
    <row r="259" spans="1:26" x14ac:dyDescent="0.45">
      <c r="A259" s="3" t="s">
        <v>364</v>
      </c>
      <c r="B259" s="3" t="s">
        <v>365</v>
      </c>
      <c r="C259" s="3" t="s">
        <v>424</v>
      </c>
      <c r="E259" s="3" t="s">
        <v>20</v>
      </c>
      <c r="H259" s="3" t="s">
        <v>21</v>
      </c>
      <c r="I259" s="3">
        <v>1148487</v>
      </c>
      <c r="J259" s="3" t="s">
        <v>425</v>
      </c>
      <c r="K259" s="3">
        <v>60</v>
      </c>
      <c r="L259" s="3" t="s">
        <v>57</v>
      </c>
      <c r="M259" s="3" t="s">
        <v>35</v>
      </c>
      <c r="N259" s="3" t="s">
        <v>58</v>
      </c>
      <c r="O259" s="3" t="s">
        <v>37</v>
      </c>
      <c r="P259" s="3" t="s">
        <v>21</v>
      </c>
      <c r="Q259" s="3" t="s">
        <v>426</v>
      </c>
      <c r="R259" s="3" t="str">
        <f>IF(_xlfn.XOR(
AND(N259="M102ab",L259="Proyecto"),
AND(N259="M101a",L259="Preguntas con respuesta libre"),
AND(LEFT(N259,1)="M",N259&lt;&gt;"M102AB",N259&lt;&gt;"M101a",N259&lt;&gt;"M101ap",L259="Ejercitación"),
AND(LEFT(C259,15)="Mapa conceptual",L259="Exposición"),
AND(LEFT(N259,1)&lt;&gt;"M",LEFT(C259,15)&lt;&gt;"Mapa conceptual",L259="Exposición"),
AND(LEFT(C259,8)="Banco de",L259="Generador de actividades"),
AND(C259=L259)
),"OK","KO")</f>
        <v>OK</v>
      </c>
      <c r="S259" s="3" t="str">
        <f>IF(_xlfn.XOR(
AND(LEFT(N259,1)="M",M259="Actividad"),
AND(LEFT(N259,1)="F",M259="Interactivo"),
AND(N259="diaporama",M259="Secuencia de imágenes"),
OR(N259="video",M259="Animación",M259="Video"),
AND(C259=M259)
),"OK","KO")</f>
        <v>OK</v>
      </c>
      <c r="T259" s="3" t="str">
        <f>IF(
AND(L259="Evaluación",C259&lt;&gt;L259),"KO",
IF(AND(L259="Mapa conceptual",C259&lt;&gt;L259),"KO",
IF(AND(N259="M101ap",C259&lt;&gt;"Banco de actividades"),"KO",
"OK")))</f>
        <v>OK</v>
      </c>
      <c r="U259" s="3" t="str">
        <f>IF(
AND(LEFT(N259,1)="M",LEFT(M259,4)&lt;&gt;"Mapa",S259="OK",O259=""),
"KO","OK")</f>
        <v>OK</v>
      </c>
      <c r="V259" s="3" t="str">
        <f>IF(OR(
AND(L259="Evaluación",R259="OK",OR(N259="M4a",N259="M5a")),
AND(LEFT(C259,8)="Banco de",N259="M101ap"),
OR(LEFT(C259,8)&lt;&gt;"Banco de",L259&lt;&gt;"Evaluación")
),"OK","KO")</f>
        <v>OK</v>
      </c>
      <c r="W259" s="3" t="str">
        <f>IF(AND(LEFT(C259,8)="Banco de",K259=0),"OK",
IF(AND(LEFT(C259,8)&lt;&gt;"Banco de",K259&gt;0),"OK","KO"))</f>
        <v>OK</v>
      </c>
      <c r="X259" s="3" t="str">
        <f>IF(J259&lt;&gt;"","OK","KO")</f>
        <v>OK</v>
      </c>
      <c r="Y259" s="3" t="str">
        <f>IF(P259="Si","KO","OK")</f>
        <v>OK</v>
      </c>
      <c r="Z259" s="3" t="str">
        <f>CONCATENATE(
IF(R259&lt;&gt;"OK",CONCATENATE($R$1," / "),""),
IF(S259&lt;&gt;"OK",CONCATENATE($S$1," / "),""),
IF(T259&lt;&gt;"OK",CONCATENATE($T$1," / "),""),
IF(U259&lt;&gt;"OK",CONCATENATE($U$1," / "),""),
IF(V259&lt;&gt;"OK",CONCATENATE($V$1," / "),""),
IF(W259&lt;&gt;"OK",CONCATENATE($W$1," / "),""),
IF(X259&lt;&gt;"OK",CONCATENATE($X$1," / "),""),
IF(Y259&lt;&gt;"OK",$Y$1,"")
)</f>
        <v/>
      </c>
    </row>
    <row r="260" spans="1:26" x14ac:dyDescent="0.45">
      <c r="A260" s="3" t="s">
        <v>364</v>
      </c>
      <c r="B260" s="3" t="s">
        <v>365</v>
      </c>
      <c r="C260" s="3" t="s">
        <v>427</v>
      </c>
      <c r="E260" s="3" t="s">
        <v>20</v>
      </c>
      <c r="H260" s="3" t="s">
        <v>21</v>
      </c>
      <c r="I260" s="3">
        <v>1127835</v>
      </c>
      <c r="J260" s="3" t="s">
        <v>428</v>
      </c>
      <c r="K260" s="3">
        <v>60</v>
      </c>
      <c r="L260" s="3" t="s">
        <v>57</v>
      </c>
      <c r="M260" s="3" t="s">
        <v>35</v>
      </c>
      <c r="N260" s="3" t="s">
        <v>58</v>
      </c>
      <c r="O260" s="3" t="s">
        <v>37</v>
      </c>
      <c r="P260" s="3" t="s">
        <v>21</v>
      </c>
      <c r="Q260" s="3" t="s">
        <v>429</v>
      </c>
      <c r="R260" s="3" t="str">
        <f>IF(_xlfn.XOR(
AND(N260="M102ab",L260="Proyecto"),
AND(N260="M101a",L260="Preguntas con respuesta libre"),
AND(LEFT(N260,1)="M",N260&lt;&gt;"M102AB",N260&lt;&gt;"M101a",N260&lt;&gt;"M101ap",L260="Ejercitación"),
AND(LEFT(C260,15)="Mapa conceptual",L260="Exposición"),
AND(LEFT(N260,1)&lt;&gt;"M",LEFT(C260,15)&lt;&gt;"Mapa conceptual",L260="Exposición"),
AND(LEFT(C260,8)="Banco de",L260="Generador de actividades"),
AND(C260=L260)
),"OK","KO")</f>
        <v>OK</v>
      </c>
      <c r="S260" s="3" t="str">
        <f>IF(_xlfn.XOR(
AND(LEFT(N260,1)="M",M260="Actividad"),
AND(LEFT(N260,1)="F",M260="Interactivo"),
AND(N260="diaporama",M260="Secuencia de imágenes"),
OR(N260="video",M260="Animación",M260="Video"),
AND(C260=M260)
),"OK","KO")</f>
        <v>OK</v>
      </c>
      <c r="T260" s="3" t="str">
        <f>IF(
AND(L260="Evaluación",C260&lt;&gt;L260),"KO",
IF(AND(L260="Mapa conceptual",C260&lt;&gt;L260),"KO",
IF(AND(N260="M101ap",C260&lt;&gt;"Banco de actividades"),"KO",
"OK")))</f>
        <v>OK</v>
      </c>
      <c r="U260" s="3" t="str">
        <f>IF(
AND(LEFT(N260,1)="M",LEFT(M260,4)&lt;&gt;"Mapa",S260="OK",O260=""),
"KO","OK")</f>
        <v>OK</v>
      </c>
      <c r="V260" s="3" t="str">
        <f>IF(OR(
AND(L260="Evaluación",R260="OK",OR(N260="M4a",N260="M5a")),
AND(LEFT(C260,8)="Banco de",N260="M101ap"),
OR(LEFT(C260,8)&lt;&gt;"Banco de",L260&lt;&gt;"Evaluación")
),"OK","KO")</f>
        <v>OK</v>
      </c>
      <c r="W260" s="3" t="str">
        <f>IF(AND(LEFT(C260,8)="Banco de",K260=0),"OK",
IF(AND(LEFT(C260,8)&lt;&gt;"Banco de",K260&gt;0),"OK","KO"))</f>
        <v>OK</v>
      </c>
      <c r="X260" s="3" t="str">
        <f>IF(J260&lt;&gt;"","OK","KO")</f>
        <v>OK</v>
      </c>
      <c r="Y260" s="3" t="str">
        <f>IF(P260="Si","KO","OK")</f>
        <v>OK</v>
      </c>
      <c r="Z260" s="3" t="str">
        <f>CONCATENATE(
IF(R260&lt;&gt;"OK",CONCATENATE($R$1," / "),""),
IF(S260&lt;&gt;"OK",CONCATENATE($S$1," / "),""),
IF(T260&lt;&gt;"OK",CONCATENATE($T$1," / "),""),
IF(U260&lt;&gt;"OK",CONCATENATE($U$1," / "),""),
IF(V260&lt;&gt;"OK",CONCATENATE($V$1," / "),""),
IF(W260&lt;&gt;"OK",CONCATENATE($W$1," / "),""),
IF(X260&lt;&gt;"OK",CONCATENATE($X$1," / "),""),
IF(Y260&lt;&gt;"OK",$Y$1,"")
)</f>
        <v/>
      </c>
    </row>
    <row r="261" spans="1:26" x14ac:dyDescent="0.45">
      <c r="A261" s="3" t="s">
        <v>364</v>
      </c>
      <c r="B261" s="3" t="s">
        <v>365</v>
      </c>
      <c r="C261" s="3" t="s">
        <v>430</v>
      </c>
      <c r="E261" s="3" t="s">
        <v>20</v>
      </c>
      <c r="H261" s="3" t="s">
        <v>21</v>
      </c>
      <c r="I261" s="3">
        <v>1158220</v>
      </c>
      <c r="J261" s="3" t="s">
        <v>431</v>
      </c>
      <c r="K261" s="3">
        <v>60</v>
      </c>
      <c r="L261" s="3" t="s">
        <v>57</v>
      </c>
      <c r="M261" s="3" t="s">
        <v>35</v>
      </c>
      <c r="N261" s="3" t="s">
        <v>58</v>
      </c>
      <c r="O261" s="3" t="s">
        <v>37</v>
      </c>
      <c r="P261" s="3" t="s">
        <v>21</v>
      </c>
      <c r="Q261" s="3" t="s">
        <v>432</v>
      </c>
      <c r="R261" s="3" t="str">
        <f>IF(_xlfn.XOR(
AND(N261="M102ab",L261="Proyecto"),
AND(N261="M101a",L261="Preguntas con respuesta libre"),
AND(LEFT(N261,1)="M",N261&lt;&gt;"M102AB",N261&lt;&gt;"M101a",N261&lt;&gt;"M101ap",L261="Ejercitación"),
AND(LEFT(C261,15)="Mapa conceptual",L261="Exposición"),
AND(LEFT(N261,1)&lt;&gt;"M",LEFT(C261,15)&lt;&gt;"Mapa conceptual",L261="Exposición"),
AND(LEFT(C261,8)="Banco de",L261="Generador de actividades"),
AND(C261=L261)
),"OK","KO")</f>
        <v>OK</v>
      </c>
      <c r="S261" s="3" t="str">
        <f>IF(_xlfn.XOR(
AND(LEFT(N261,1)="M",M261="Actividad"),
AND(LEFT(N261,1)="F",M261="Interactivo"),
AND(N261="diaporama",M261="Secuencia de imágenes"),
OR(N261="video",M261="Animación",M261="Video"),
AND(C261=M261)
),"OK","KO")</f>
        <v>OK</v>
      </c>
      <c r="T261" s="3" t="str">
        <f>IF(
AND(L261="Evaluación",C261&lt;&gt;L261),"KO",
IF(AND(L261="Mapa conceptual",C261&lt;&gt;L261),"KO",
IF(AND(N261="M101ap",C261&lt;&gt;"Banco de actividades"),"KO",
"OK")))</f>
        <v>OK</v>
      </c>
      <c r="U261" s="3" t="str">
        <f>IF(
AND(LEFT(N261,1)="M",LEFT(M261,4)&lt;&gt;"Mapa",S261="OK",O261=""),
"KO","OK")</f>
        <v>OK</v>
      </c>
      <c r="V261" s="3" t="str">
        <f>IF(OR(
AND(L261="Evaluación",R261="OK",OR(N261="M4a",N261="M5a")),
AND(LEFT(C261,8)="Banco de",N261="M101ap"),
OR(LEFT(C261,8)&lt;&gt;"Banco de",L261&lt;&gt;"Evaluación")
),"OK","KO")</f>
        <v>OK</v>
      </c>
      <c r="W261" s="3" t="str">
        <f>IF(AND(LEFT(C261,8)="Banco de",K261=0),"OK",
IF(AND(LEFT(C261,8)&lt;&gt;"Banco de",K261&gt;0),"OK","KO"))</f>
        <v>OK</v>
      </c>
      <c r="X261" s="3" t="str">
        <f>IF(J261&lt;&gt;"","OK","KO")</f>
        <v>OK</v>
      </c>
      <c r="Y261" s="3" t="str">
        <f>IF(P261="Si","KO","OK")</f>
        <v>OK</v>
      </c>
      <c r="Z261" s="3" t="str">
        <f>CONCATENATE(
IF(R261&lt;&gt;"OK",CONCATENATE($R$1," / "),""),
IF(S261&lt;&gt;"OK",CONCATENATE($S$1," / "),""),
IF(T261&lt;&gt;"OK",CONCATENATE($T$1," / "),""),
IF(U261&lt;&gt;"OK",CONCATENATE($U$1," / "),""),
IF(V261&lt;&gt;"OK",CONCATENATE($V$1," / "),""),
IF(W261&lt;&gt;"OK",CONCATENATE($W$1," / "),""),
IF(X261&lt;&gt;"OK",CONCATENATE($X$1," / "),""),
IF(Y261&lt;&gt;"OK",$Y$1,"")
)</f>
        <v/>
      </c>
    </row>
    <row r="262" spans="1:26" x14ac:dyDescent="0.45">
      <c r="A262" s="3" t="s">
        <v>364</v>
      </c>
      <c r="B262" s="3" t="s">
        <v>365</v>
      </c>
      <c r="C262" s="3" t="s">
        <v>433</v>
      </c>
      <c r="E262" s="3" t="s">
        <v>20</v>
      </c>
      <c r="H262" s="3" t="s">
        <v>21</v>
      </c>
      <c r="I262" s="3">
        <v>1135558</v>
      </c>
      <c r="J262" s="3" t="s">
        <v>434</v>
      </c>
      <c r="K262" s="3">
        <v>60</v>
      </c>
      <c r="L262" s="3" t="s">
        <v>57</v>
      </c>
      <c r="M262" s="3" t="s">
        <v>35</v>
      </c>
      <c r="N262" s="3" t="s">
        <v>58</v>
      </c>
      <c r="O262" s="3" t="s">
        <v>37</v>
      </c>
      <c r="P262" s="3" t="s">
        <v>21</v>
      </c>
      <c r="Q262" s="3" t="s">
        <v>435</v>
      </c>
      <c r="R262" s="3" t="str">
        <f>IF(_xlfn.XOR(
AND(N262="M102ab",L262="Proyecto"),
AND(N262="M101a",L262="Preguntas con respuesta libre"),
AND(LEFT(N262,1)="M",N262&lt;&gt;"M102AB",N262&lt;&gt;"M101a",N262&lt;&gt;"M101ap",L262="Ejercitación"),
AND(LEFT(C262,15)="Mapa conceptual",L262="Exposición"),
AND(LEFT(N262,1)&lt;&gt;"M",LEFT(C262,15)&lt;&gt;"Mapa conceptual",L262="Exposición"),
AND(LEFT(C262,8)="Banco de",L262="Generador de actividades"),
AND(C262=L262)
),"OK","KO")</f>
        <v>OK</v>
      </c>
      <c r="S262" s="3" t="str">
        <f>IF(_xlfn.XOR(
AND(LEFT(N262,1)="M",M262="Actividad"),
AND(LEFT(N262,1)="F",M262="Interactivo"),
AND(N262="diaporama",M262="Secuencia de imágenes"),
OR(N262="video",M262="Animación",M262="Video"),
AND(C262=M262)
),"OK","KO")</f>
        <v>OK</v>
      </c>
      <c r="T262" s="3" t="str">
        <f>IF(
AND(L262="Evaluación",C262&lt;&gt;L262),"KO",
IF(AND(L262="Mapa conceptual",C262&lt;&gt;L262),"KO",
IF(AND(N262="M101ap",C262&lt;&gt;"Banco de actividades"),"KO",
"OK")))</f>
        <v>OK</v>
      </c>
      <c r="U262" s="3" t="str">
        <f>IF(
AND(LEFT(N262,1)="M",LEFT(M262,4)&lt;&gt;"Mapa",S262="OK",O262=""),
"KO","OK")</f>
        <v>OK</v>
      </c>
      <c r="V262" s="3" t="str">
        <f>IF(OR(
AND(L262="Evaluación",R262="OK",OR(N262="M4a",N262="M5a")),
AND(LEFT(C262,8)="Banco de",N262="M101ap"),
OR(LEFT(C262,8)&lt;&gt;"Banco de",L262&lt;&gt;"Evaluación")
),"OK","KO")</f>
        <v>OK</v>
      </c>
      <c r="W262" s="3" t="str">
        <f>IF(AND(LEFT(C262,8)="Banco de",K262=0),"OK",
IF(AND(LEFT(C262,8)&lt;&gt;"Banco de",K262&gt;0),"OK","KO"))</f>
        <v>OK</v>
      </c>
      <c r="X262" s="3" t="str">
        <f>IF(J262&lt;&gt;"","OK","KO")</f>
        <v>OK</v>
      </c>
      <c r="Y262" s="3" t="str">
        <f>IF(P262="Si","KO","OK")</f>
        <v>OK</v>
      </c>
      <c r="Z262" s="3" t="str">
        <f>CONCATENATE(
IF(R262&lt;&gt;"OK",CONCATENATE($R$1," / "),""),
IF(S262&lt;&gt;"OK",CONCATENATE($S$1," / "),""),
IF(T262&lt;&gt;"OK",CONCATENATE($T$1," / "),""),
IF(U262&lt;&gt;"OK",CONCATENATE($U$1," / "),""),
IF(V262&lt;&gt;"OK",CONCATENATE($V$1," / "),""),
IF(W262&lt;&gt;"OK",CONCATENATE($W$1," / "),""),
IF(X262&lt;&gt;"OK",CONCATENATE($X$1," / "),""),
IF(Y262&lt;&gt;"OK",$Y$1,"")
)</f>
        <v/>
      </c>
    </row>
    <row r="263" spans="1:26" x14ac:dyDescent="0.45">
      <c r="A263" s="3" t="s">
        <v>364</v>
      </c>
      <c r="B263" s="3" t="s">
        <v>365</v>
      </c>
      <c r="C263" s="3" t="s">
        <v>436</v>
      </c>
      <c r="E263" s="3" t="s">
        <v>20</v>
      </c>
      <c r="H263" s="3" t="s">
        <v>21</v>
      </c>
      <c r="I263" s="3">
        <v>1141589</v>
      </c>
      <c r="J263" s="3" t="s">
        <v>437</v>
      </c>
      <c r="K263" s="3">
        <v>60</v>
      </c>
      <c r="L263" s="3" t="s">
        <v>57</v>
      </c>
      <c r="M263" s="3" t="s">
        <v>35</v>
      </c>
      <c r="N263" s="3" t="s">
        <v>58</v>
      </c>
      <c r="O263" s="3" t="s">
        <v>37</v>
      </c>
      <c r="P263" s="3" t="s">
        <v>21</v>
      </c>
      <c r="Q263" s="3" t="s">
        <v>438</v>
      </c>
      <c r="R263" s="3" t="str">
        <f>IF(_xlfn.XOR(
AND(N263="M102ab",L263="Proyecto"),
AND(N263="M101a",L263="Preguntas con respuesta libre"),
AND(LEFT(N263,1)="M",N263&lt;&gt;"M102AB",N263&lt;&gt;"M101a",N263&lt;&gt;"M101ap",L263="Ejercitación"),
AND(LEFT(C263,15)="Mapa conceptual",L263="Exposición"),
AND(LEFT(N263,1)&lt;&gt;"M",LEFT(C263,15)&lt;&gt;"Mapa conceptual",L263="Exposición"),
AND(LEFT(C263,8)="Banco de",L263="Generador de actividades"),
AND(C263=L263)
),"OK","KO")</f>
        <v>OK</v>
      </c>
      <c r="S263" s="3" t="str">
        <f>IF(_xlfn.XOR(
AND(LEFT(N263,1)="M",M263="Actividad"),
AND(LEFT(N263,1)="F",M263="Interactivo"),
AND(N263="diaporama",M263="Secuencia de imágenes"),
OR(N263="video",M263="Animación",M263="Video"),
AND(C263=M263)
),"OK","KO")</f>
        <v>OK</v>
      </c>
      <c r="T263" s="3" t="str">
        <f>IF(
AND(L263="Evaluación",C263&lt;&gt;L263),"KO",
IF(AND(L263="Mapa conceptual",C263&lt;&gt;L263),"KO",
IF(AND(N263="M101ap",C263&lt;&gt;"Banco de actividades"),"KO",
"OK")))</f>
        <v>OK</v>
      </c>
      <c r="U263" s="3" t="str">
        <f>IF(
AND(LEFT(N263,1)="M",LEFT(M263,4)&lt;&gt;"Mapa",S263="OK",O263=""),
"KO","OK")</f>
        <v>OK</v>
      </c>
      <c r="V263" s="3" t="str">
        <f>IF(OR(
AND(L263="Evaluación",R263="OK",OR(N263="M4a",N263="M5a")),
AND(LEFT(C263,8)="Banco de",N263="M101ap"),
OR(LEFT(C263,8)&lt;&gt;"Banco de",L263&lt;&gt;"Evaluación")
),"OK","KO")</f>
        <v>OK</v>
      </c>
      <c r="W263" s="3" t="str">
        <f>IF(AND(LEFT(C263,8)="Banco de",K263=0),"OK",
IF(AND(LEFT(C263,8)&lt;&gt;"Banco de",K263&gt;0),"OK","KO"))</f>
        <v>OK</v>
      </c>
      <c r="X263" s="3" t="str">
        <f>IF(J263&lt;&gt;"","OK","KO")</f>
        <v>OK</v>
      </c>
      <c r="Y263" s="3" t="str">
        <f>IF(P263="Si","KO","OK")</f>
        <v>OK</v>
      </c>
      <c r="Z263" s="3" t="str">
        <f>CONCATENATE(
IF(R263&lt;&gt;"OK",CONCATENATE($R$1," / "),""),
IF(S263&lt;&gt;"OK",CONCATENATE($S$1," / "),""),
IF(T263&lt;&gt;"OK",CONCATENATE($T$1," / "),""),
IF(U263&lt;&gt;"OK",CONCATENATE($U$1," / "),""),
IF(V263&lt;&gt;"OK",CONCATENATE($V$1," / "),""),
IF(W263&lt;&gt;"OK",CONCATENATE($W$1," / "),""),
IF(X263&lt;&gt;"OK",CONCATENATE($X$1," / "),""),
IF(Y263&lt;&gt;"OK",$Y$1,"")
)</f>
        <v/>
      </c>
    </row>
    <row r="264" spans="1:26" x14ac:dyDescent="0.45">
      <c r="A264" s="3" t="s">
        <v>364</v>
      </c>
      <c r="B264" s="3" t="s">
        <v>365</v>
      </c>
      <c r="C264" s="3" t="s">
        <v>439</v>
      </c>
      <c r="E264" s="3" t="s">
        <v>20</v>
      </c>
      <c r="H264" s="3" t="s">
        <v>21</v>
      </c>
      <c r="I264" s="3">
        <v>1179113</v>
      </c>
      <c r="J264" s="3" t="s">
        <v>440</v>
      </c>
      <c r="K264" s="3">
        <v>30</v>
      </c>
      <c r="L264" s="3" t="s">
        <v>34</v>
      </c>
      <c r="M264" s="3" t="s">
        <v>35</v>
      </c>
      <c r="N264" s="3" t="s">
        <v>62</v>
      </c>
      <c r="O264" s="3" t="s">
        <v>85</v>
      </c>
      <c r="P264" s="3" t="s">
        <v>21</v>
      </c>
      <c r="Q264" s="3" t="s">
        <v>441</v>
      </c>
      <c r="R264" s="3" t="str">
        <f>IF(_xlfn.XOR(
AND(N264="M102ab",L264="Proyecto"),
AND(N264="M101a",L264="Preguntas con respuesta libre"),
AND(LEFT(N264,1)="M",N264&lt;&gt;"M102AB",N264&lt;&gt;"M101a",N264&lt;&gt;"M101ap",L264="Ejercitación"),
AND(LEFT(C264,15)="Mapa conceptual",L264="Exposición"),
AND(LEFT(N264,1)&lt;&gt;"M",LEFT(C264,15)&lt;&gt;"Mapa conceptual",L264="Exposición"),
AND(LEFT(C264,8)="Banco de",L264="Generador de actividades"),
AND(C264=L264)
),"OK","KO")</f>
        <v>OK</v>
      </c>
      <c r="S264" s="3" t="str">
        <f>IF(_xlfn.XOR(
AND(LEFT(N264,1)="M",M264="Actividad"),
AND(LEFT(N264,1)="F",M264="Interactivo"),
AND(N264="diaporama",M264="Secuencia de imágenes"),
OR(N264="video",M264="Animación",M264="Video"),
AND(C264=M264)
),"OK","KO")</f>
        <v>OK</v>
      </c>
      <c r="T264" s="3" t="str">
        <f>IF(
AND(L264="Evaluación",C264&lt;&gt;L264),"KO",
IF(AND(L264="Mapa conceptual",C264&lt;&gt;L264),"KO",
IF(AND(N264="M101ap",C264&lt;&gt;"Banco de actividades"),"KO",
"OK")))</f>
        <v>OK</v>
      </c>
      <c r="U264" s="3" t="str">
        <f>IF(
AND(LEFT(N264,1)="M",LEFT(M264,4)&lt;&gt;"Mapa",S264="OK",O264=""),
"KO","OK")</f>
        <v>OK</v>
      </c>
      <c r="V264" s="3" t="str">
        <f>IF(OR(
AND(L264="Evaluación",R264="OK",OR(N264="M4a",N264="M5a")),
AND(LEFT(C264,8)="Banco de",N264="M101ap"),
OR(LEFT(C264,8)&lt;&gt;"Banco de",L264&lt;&gt;"Evaluación")
),"OK","KO")</f>
        <v>OK</v>
      </c>
      <c r="W264" s="3" t="str">
        <f>IF(AND(LEFT(C264,8)="Banco de",K264=0),"OK",
IF(AND(LEFT(C264,8)&lt;&gt;"Banco de",K264&gt;0),"OK","KO"))</f>
        <v>OK</v>
      </c>
      <c r="X264" s="3" t="str">
        <f>IF(J264&lt;&gt;"","OK","KO")</f>
        <v>OK</v>
      </c>
      <c r="Y264" s="3" t="str">
        <f>IF(P264="Si","KO","OK")</f>
        <v>OK</v>
      </c>
      <c r="Z264" s="3" t="str">
        <f>CONCATENATE(
IF(R264&lt;&gt;"OK",CONCATENATE($R$1," / "),""),
IF(S264&lt;&gt;"OK",CONCATENATE($S$1," / "),""),
IF(T264&lt;&gt;"OK",CONCATENATE($T$1," / "),""),
IF(U264&lt;&gt;"OK",CONCATENATE($U$1," / "),""),
IF(V264&lt;&gt;"OK",CONCATENATE($V$1," / "),""),
IF(W264&lt;&gt;"OK",CONCATENATE($W$1," / "),""),
IF(X264&lt;&gt;"OK",CONCATENATE($X$1," / "),""),
IF(Y264&lt;&gt;"OK",$Y$1,"")
)</f>
        <v/>
      </c>
    </row>
    <row r="265" spans="1:26" x14ac:dyDescent="0.45">
      <c r="A265" s="3" t="s">
        <v>364</v>
      </c>
      <c r="B265" s="3" t="s">
        <v>365</v>
      </c>
      <c r="C265" s="3" t="s">
        <v>442</v>
      </c>
      <c r="E265" s="3" t="s">
        <v>20</v>
      </c>
      <c r="H265" s="3" t="s">
        <v>21</v>
      </c>
      <c r="I265" s="3">
        <v>1181096</v>
      </c>
      <c r="J265" s="3" t="s">
        <v>443</v>
      </c>
      <c r="K265" s="3">
        <v>30</v>
      </c>
      <c r="L265" s="3" t="s">
        <v>34</v>
      </c>
      <c r="M265" s="3" t="s">
        <v>35</v>
      </c>
      <c r="N265" s="3" t="s">
        <v>62</v>
      </c>
      <c r="O265" s="3" t="s">
        <v>85</v>
      </c>
      <c r="P265" s="3" t="s">
        <v>21</v>
      </c>
      <c r="Q265" s="3" t="s">
        <v>444</v>
      </c>
      <c r="R265" s="3" t="str">
        <f>IF(_xlfn.XOR(
AND(N265="M102ab",L265="Proyecto"),
AND(N265="M101a",L265="Preguntas con respuesta libre"),
AND(LEFT(N265,1)="M",N265&lt;&gt;"M102AB",N265&lt;&gt;"M101a",N265&lt;&gt;"M101ap",L265="Ejercitación"),
AND(LEFT(C265,15)="Mapa conceptual",L265="Exposición"),
AND(LEFT(N265,1)&lt;&gt;"M",LEFT(C265,15)&lt;&gt;"Mapa conceptual",L265="Exposición"),
AND(LEFT(C265,8)="Banco de",L265="Generador de actividades"),
AND(C265=L265)
),"OK","KO")</f>
        <v>OK</v>
      </c>
      <c r="S265" s="3" t="str">
        <f>IF(_xlfn.XOR(
AND(LEFT(N265,1)="M",M265="Actividad"),
AND(LEFT(N265,1)="F",M265="Interactivo"),
AND(N265="diaporama",M265="Secuencia de imágenes"),
OR(N265="video",M265="Animación",M265="Video"),
AND(C265=M265)
),"OK","KO")</f>
        <v>OK</v>
      </c>
      <c r="T265" s="3" t="str">
        <f>IF(
AND(L265="Evaluación",C265&lt;&gt;L265),"KO",
IF(AND(L265="Mapa conceptual",C265&lt;&gt;L265),"KO",
IF(AND(N265="M101ap",C265&lt;&gt;"Banco de actividades"),"KO",
"OK")))</f>
        <v>OK</v>
      </c>
      <c r="U265" s="3" t="str">
        <f>IF(
AND(LEFT(N265,1)="M",LEFT(M265,4)&lt;&gt;"Mapa",S265="OK",O265=""),
"KO","OK")</f>
        <v>OK</v>
      </c>
      <c r="V265" s="3" t="str">
        <f>IF(OR(
AND(L265="Evaluación",R265="OK",OR(N265="M4a",N265="M5a")),
AND(LEFT(C265,8)="Banco de",N265="M101ap"),
OR(LEFT(C265,8)&lt;&gt;"Banco de",L265&lt;&gt;"Evaluación")
),"OK","KO")</f>
        <v>OK</v>
      </c>
      <c r="W265" s="3" t="str">
        <f>IF(AND(LEFT(C265,8)="Banco de",K265=0),"OK",
IF(AND(LEFT(C265,8)&lt;&gt;"Banco de",K265&gt;0),"OK","KO"))</f>
        <v>OK</v>
      </c>
      <c r="X265" s="3" t="str">
        <f>IF(J265&lt;&gt;"","OK","KO")</f>
        <v>OK</v>
      </c>
      <c r="Y265" s="3" t="str">
        <f>IF(P265="Si","KO","OK")</f>
        <v>OK</v>
      </c>
      <c r="Z265" s="3" t="str">
        <f>CONCATENATE(
IF(R265&lt;&gt;"OK",CONCATENATE($R$1," / "),""),
IF(S265&lt;&gt;"OK",CONCATENATE($S$1," / "),""),
IF(T265&lt;&gt;"OK",CONCATENATE($T$1," / "),""),
IF(U265&lt;&gt;"OK",CONCATENATE($U$1," / "),""),
IF(V265&lt;&gt;"OK",CONCATENATE($V$1," / "),""),
IF(W265&lt;&gt;"OK",CONCATENATE($W$1," / "),""),
IF(X265&lt;&gt;"OK",CONCATENATE($X$1," / "),""),
IF(Y265&lt;&gt;"OK",$Y$1,"")
)</f>
        <v/>
      </c>
    </row>
    <row r="266" spans="1:26" x14ac:dyDescent="0.45">
      <c r="A266" s="3" t="s">
        <v>364</v>
      </c>
      <c r="B266" s="3" t="s">
        <v>365</v>
      </c>
      <c r="C266" s="3" t="s">
        <v>445</v>
      </c>
      <c r="E266" s="3" t="s">
        <v>20</v>
      </c>
      <c r="H266" s="3" t="s">
        <v>21</v>
      </c>
      <c r="I266" s="3">
        <v>2272856</v>
      </c>
      <c r="J266" s="3" t="s">
        <v>446</v>
      </c>
      <c r="K266" s="3">
        <v>60</v>
      </c>
      <c r="L266" s="3" t="s">
        <v>358</v>
      </c>
      <c r="M266" s="3" t="s">
        <v>35</v>
      </c>
      <c r="N266" s="3" t="s">
        <v>359</v>
      </c>
      <c r="O266" s="3" t="s">
        <v>85</v>
      </c>
      <c r="P266" s="3" t="s">
        <v>21</v>
      </c>
      <c r="Q266" s="3" t="s">
        <v>447</v>
      </c>
      <c r="R266" s="3" t="str">
        <f>IF(_xlfn.XOR(
AND(N266="M102ab",L266="Proyecto"),
AND(N266="M101a",L266="Preguntas con respuesta libre"),
AND(LEFT(N266,1)="M",N266&lt;&gt;"M102AB",N266&lt;&gt;"M101a",N266&lt;&gt;"M101ap",L266="Ejercitación"),
AND(LEFT(C266,15)="Mapa conceptual",L266="Exposición"),
AND(LEFT(N266,1)&lt;&gt;"M",LEFT(C266,15)&lt;&gt;"Mapa conceptual",L266="Exposición"),
AND(LEFT(C266,8)="Banco de",L266="Generador de actividades"),
AND(C266=L266)
),"OK","KO")</f>
        <v>OK</v>
      </c>
      <c r="S266" s="3" t="str">
        <f>IF(_xlfn.XOR(
AND(LEFT(N266,1)="M",M266="Actividad"),
AND(LEFT(N266,1)="F",M266="Interactivo"),
AND(N266="diaporama",M266="Secuencia de imágenes"),
OR(N266="video",M266="Animación",M266="Video"),
AND(C266=M266)
),"OK","KO")</f>
        <v>OK</v>
      </c>
      <c r="T266" s="3" t="str">
        <f>IF(
AND(L266="Evaluación",C266&lt;&gt;L266),"KO",
IF(AND(L266="Mapa conceptual",C266&lt;&gt;L266),"KO",
IF(AND(N266="M101ap",C266&lt;&gt;"Banco de actividades"),"KO",
"OK")))</f>
        <v>KO</v>
      </c>
      <c r="U266" s="3" t="str">
        <f>IF(
AND(LEFT(N266,1)="M",LEFT(M266,4)&lt;&gt;"Mapa",S266="OK",O266=""),
"KO","OK")</f>
        <v>OK</v>
      </c>
      <c r="V266" s="3" t="str">
        <f>IF(OR(
AND(L266="Evaluación",R266="OK",OR(N266="M4a",N266="M5a")),
AND(LEFT(C266,8)="Banco de",N266="M101ap"),
OR(LEFT(C266,8)&lt;&gt;"Banco de",L266&lt;&gt;"Evaluación")
),"OK","KO")</f>
        <v>OK</v>
      </c>
      <c r="W266" s="3" t="str">
        <f>IF(AND(LEFT(C266,8)="Banco de",K266=0),"OK",
IF(AND(LEFT(C266,8)&lt;&gt;"Banco de",K266&gt;0),"OK","KO"))</f>
        <v>KO</v>
      </c>
      <c r="X266" s="3" t="str">
        <f>IF(J266&lt;&gt;"","OK","KO")</f>
        <v>OK</v>
      </c>
      <c r="Y266" s="3" t="str">
        <f>IF(P266="Si","KO","OK")</f>
        <v>OK</v>
      </c>
      <c r="Z266" s="3" t="str">
        <f>CONCATENATE(
IF(R266&lt;&gt;"OK",CONCATENATE($R$1," / "),""),
IF(S266&lt;&gt;"OK",CONCATENATE($S$1," / "),""),
IF(T266&lt;&gt;"OK",CONCATENATE($T$1," / "),""),
IF(U266&lt;&gt;"OK",CONCATENATE($U$1," / "),""),
IF(V266&lt;&gt;"OK",CONCATENATE($V$1," / "),""),
IF(W266&lt;&gt;"OK",CONCATENATE($W$1," / "),""),
IF(X266&lt;&gt;"OK",CONCATENATE($X$1," / "),""),
IF(Y266&lt;&gt;"OK",$Y$1,"")
)</f>
        <v xml:space="preserve">Nombre del recurso / Tiempo del recurso / </v>
      </c>
    </row>
    <row r="267" spans="1:26" x14ac:dyDescent="0.45">
      <c r="A267" s="3" t="s">
        <v>364</v>
      </c>
      <c r="B267" s="3" t="s">
        <v>365</v>
      </c>
      <c r="C267" s="3" t="s">
        <v>67</v>
      </c>
      <c r="D267" s="3" t="s">
        <v>67</v>
      </c>
      <c r="E267" s="3" t="s">
        <v>20</v>
      </c>
      <c r="H267" s="3" t="s">
        <v>21</v>
      </c>
      <c r="I267" s="3">
        <v>1278326</v>
      </c>
      <c r="K267" s="3">
        <v>15</v>
      </c>
      <c r="L267" s="3" t="s">
        <v>23</v>
      </c>
      <c r="M267" s="3" t="s">
        <v>67</v>
      </c>
      <c r="N267" s="3" t="s">
        <v>227</v>
      </c>
      <c r="P267" s="3" t="s">
        <v>21</v>
      </c>
      <c r="Q267" s="3" t="s">
        <v>448</v>
      </c>
      <c r="R267" s="3" t="str">
        <f>IF(_xlfn.XOR(
AND(N267="M102ab",L267="Proyecto"),
AND(N267="M101a",L267="Preguntas con respuesta libre"),
AND(LEFT(N267,1)="M",N267&lt;&gt;"M102AB",N267&lt;&gt;"M101a",N267&lt;&gt;"M101ap",L267="Ejercitación"),
AND(LEFT(C267,15)="Mapa conceptual",L267="Exposición"),
AND(LEFT(N267,1)&lt;&gt;"M",LEFT(C267,15)&lt;&gt;"Mapa conceptual",L267="Exposición"),
AND(LEFT(C267,8)="Banco de",L267="Generador de actividades"),
AND(C267=L267)
),"OK","KO")</f>
        <v>OK</v>
      </c>
      <c r="S267" s="3" t="str">
        <f>IF(_xlfn.XOR(
AND(LEFT(N267,1)="M",M267="Actividad"),
AND(LEFT(N267,1)="F",M267="Interactivo"),
AND(N267="diaporama",M267="Secuencia de imágenes"),
OR(N267="video",M267="Animación",M267="Video"),
AND(C267=M267)
),"OK","KO")</f>
        <v>OK</v>
      </c>
      <c r="T267" s="3" t="str">
        <f>IF(
AND(L267="Evaluación",C267&lt;&gt;L267),"KO",
IF(AND(L267="Mapa conceptual",C267&lt;&gt;L267),"KO",
IF(AND(N267="M101ap",C267&lt;&gt;"Banco de actividades"),"KO",
"OK")))</f>
        <v>OK</v>
      </c>
      <c r="U267" s="3" t="str">
        <f>IF(
AND(LEFT(N267,1)="M",LEFT(M267,4)&lt;&gt;"Mapa",S267="OK",O267=""),
"KO","OK")</f>
        <v>OK</v>
      </c>
      <c r="V267" s="3" t="str">
        <f>IF(OR(
AND(L267="Evaluación",R267="OK",OR(N267="M4a",N267="M5a")),
AND(LEFT(C267,8)="Banco de",N267="M101ap"),
OR(LEFT(C267,8)&lt;&gt;"Banco de",L267&lt;&gt;"Evaluación")
),"OK","KO")</f>
        <v>OK</v>
      </c>
      <c r="W267" s="3" t="str">
        <f>IF(AND(LEFT(C267,8)="Banco de",K267=0),"OK",
IF(AND(LEFT(C267,8)&lt;&gt;"Banco de",K267&gt;0),"OK","KO"))</f>
        <v>OK</v>
      </c>
      <c r="X267" s="3" t="str">
        <f>IF(J267&lt;&gt;"","OK","KO")</f>
        <v>KO</v>
      </c>
      <c r="Y267" s="3" t="str">
        <f>IF(P267="Si","KO","OK")</f>
        <v>OK</v>
      </c>
      <c r="Z267" s="3" t="str">
        <f>CONCATENATE(
IF(R267&lt;&gt;"OK",CONCATENATE($R$1," / "),""),
IF(S267&lt;&gt;"OK",CONCATENATE($S$1," / "),""),
IF(T267&lt;&gt;"OK",CONCATENATE($T$1," / "),""),
IF(U267&lt;&gt;"OK",CONCATENATE($U$1," / "),""),
IF(V267&lt;&gt;"OK",CONCATENATE($V$1," / "),""),
IF(W267&lt;&gt;"OK",CONCATENATE($W$1," / "),""),
IF(X267&lt;&gt;"OK",CONCATENATE($X$1," / "),""),
IF(Y267&lt;&gt;"OK",$Y$1,"")
)</f>
        <v xml:space="preserve">Palabras clave / </v>
      </c>
    </row>
    <row r="268" spans="1:26" x14ac:dyDescent="0.45">
      <c r="A268" s="3" t="s">
        <v>364</v>
      </c>
      <c r="B268" s="3" t="s">
        <v>365</v>
      </c>
      <c r="C268" s="3" t="s">
        <v>70</v>
      </c>
      <c r="E268" s="3" t="s">
        <v>20</v>
      </c>
      <c r="H268" s="3" t="s">
        <v>21</v>
      </c>
      <c r="I268" s="3">
        <v>1178926</v>
      </c>
      <c r="J268" s="3" t="s">
        <v>449</v>
      </c>
      <c r="K268" s="3">
        <v>30</v>
      </c>
      <c r="L268" s="3" t="s">
        <v>70</v>
      </c>
      <c r="M268" s="3" t="s">
        <v>35</v>
      </c>
      <c r="N268" s="3" t="s">
        <v>62</v>
      </c>
      <c r="O268" s="3" t="s">
        <v>85</v>
      </c>
      <c r="P268" s="3" t="s">
        <v>21</v>
      </c>
      <c r="Q268" s="3" t="s">
        <v>450</v>
      </c>
      <c r="R268" s="3" t="str">
        <f>IF(_xlfn.XOR(
AND(N268="M102ab",L268="Proyecto"),
AND(N268="M101a",L268="Preguntas con respuesta libre"),
AND(LEFT(N268,1)="M",N268&lt;&gt;"M102AB",N268&lt;&gt;"M101a",N268&lt;&gt;"M101ap",L268="Ejercitación"),
AND(LEFT(C268,15)="Mapa conceptual",L268="Exposición"),
AND(LEFT(N268,1)&lt;&gt;"M",LEFT(C268,15)&lt;&gt;"Mapa conceptual",L268="Exposición"),
AND(LEFT(C268,8)="Banco de",L268="Generador de actividades"),
AND(C268=L268)
),"OK","KO")</f>
        <v>OK</v>
      </c>
      <c r="S268" s="3" t="str">
        <f>IF(_xlfn.XOR(
AND(LEFT(N268,1)="M",M268="Actividad"),
AND(LEFT(N268,1)="F",M268="Interactivo"),
AND(N268="diaporama",M268="Secuencia de imágenes"),
OR(N268="video",M268="Animación",M268="Video"),
AND(C268=M268)
),"OK","KO")</f>
        <v>OK</v>
      </c>
      <c r="T268" s="3" t="str">
        <f>IF(
AND(L268="Evaluación",C268&lt;&gt;L268),"KO",
IF(AND(L268="Mapa conceptual",C268&lt;&gt;L268),"KO",
IF(AND(N268="M101ap",C268&lt;&gt;"Banco de actividades"),"KO",
"OK")))</f>
        <v>OK</v>
      </c>
      <c r="U268" s="3" t="str">
        <f>IF(
AND(LEFT(N268,1)="M",LEFT(M268,4)&lt;&gt;"Mapa",S268="OK",O268=""),
"KO","OK")</f>
        <v>OK</v>
      </c>
      <c r="V268" s="3" t="str">
        <f>IF(OR(
AND(L268="Evaluación",R268="OK",OR(N268="M4a",N268="M5a")),
AND(LEFT(C268,8)="Banco de",N268="M101ap"),
OR(LEFT(C268,8)&lt;&gt;"Banco de",L268&lt;&gt;"Evaluación")
),"OK","KO")</f>
        <v>OK</v>
      </c>
      <c r="W268" s="3" t="str">
        <f>IF(AND(LEFT(C268,8)="Banco de",K268=0),"OK",
IF(AND(LEFT(C268,8)&lt;&gt;"Banco de",K268&gt;0),"OK","KO"))</f>
        <v>OK</v>
      </c>
      <c r="X268" s="3" t="str">
        <f>IF(J268&lt;&gt;"","OK","KO")</f>
        <v>OK</v>
      </c>
      <c r="Y268" s="3" t="str">
        <f>IF(P268="Si","KO","OK")</f>
        <v>OK</v>
      </c>
      <c r="Z268" s="3" t="str">
        <f>CONCATENATE(
IF(R268&lt;&gt;"OK",CONCATENATE($R$1," / "),""),
IF(S268&lt;&gt;"OK",CONCATENATE($S$1," / "),""),
IF(T268&lt;&gt;"OK",CONCATENATE($T$1," / "),""),
IF(U268&lt;&gt;"OK",CONCATENATE($U$1," / "),""),
IF(V268&lt;&gt;"OK",CONCATENATE($V$1," / "),""),
IF(W268&lt;&gt;"OK",CONCATENATE($W$1," / "),""),
IF(X268&lt;&gt;"OK",CONCATENATE($X$1," / "),""),
IF(Y268&lt;&gt;"OK",$Y$1,"")
)</f>
        <v/>
      </c>
    </row>
    <row r="269" spans="1:26" x14ac:dyDescent="0.45">
      <c r="A269" s="3" t="s">
        <v>364</v>
      </c>
      <c r="B269" s="3" t="s">
        <v>365</v>
      </c>
      <c r="C269" s="3" t="s">
        <v>1635</v>
      </c>
      <c r="E269" s="3" t="s">
        <v>20</v>
      </c>
      <c r="G269" s="3" t="s">
        <v>1636</v>
      </c>
      <c r="H269" s="3" t="s">
        <v>21</v>
      </c>
      <c r="I269" s="3">
        <v>16893</v>
      </c>
      <c r="J269" s="3" t="s">
        <v>1637</v>
      </c>
      <c r="K269" s="3">
        <v>30</v>
      </c>
      <c r="L269" s="3" t="s">
        <v>23</v>
      </c>
      <c r="M269" s="3" t="s">
        <v>90</v>
      </c>
      <c r="N269" s="3" t="s">
        <v>91</v>
      </c>
      <c r="P269" s="3" t="s">
        <v>21</v>
      </c>
      <c r="Q269" s="3" t="s">
        <v>1638</v>
      </c>
      <c r="R269" s="3" t="str">
        <f>IF(_xlfn.XOR(
AND(N269="M102ab",L269="Proyecto"),
AND(N269="M101a",L269="Preguntas con respuesta libre"),
AND(LEFT(N269,1)="M",N269&lt;&gt;"M102AB",N269&lt;&gt;"M101a",N269&lt;&gt;"M101ap",L269="Ejercitación"),
AND(LEFT(C269,15)="Mapa conceptual",L269="Exposición"),
AND(LEFT(N269,1)&lt;&gt;"M",LEFT(C269,15)&lt;&gt;"Mapa conceptual",L269="Exposición"),
AND(LEFT(C269,8)="Banco de",L269="Generador de actividades"),
AND(C269=L269)
),"OK","KO")</f>
        <v>OK</v>
      </c>
      <c r="S269" s="3" t="str">
        <f>IF(_xlfn.XOR(
AND(LEFT(N269,1)="M",M269="Actividad"),
AND(LEFT(N269,1)="F",M269="Interactivo"),
AND(N269="diaporama",M269="Secuencia de imágenes"),
OR(N269="video",M269="Animación",M269="Video"),
AND(C269=M269)
),"OK","KO")</f>
        <v>OK</v>
      </c>
      <c r="T269" s="3" t="str">
        <f>IF(
AND(L269="Evaluación",C269&lt;&gt;L269),"KO",
IF(AND(L269="Mapa conceptual",C269&lt;&gt;L269),"KO",
IF(AND(N269="M101ap",C269&lt;&gt;"Banco de actividades"),"KO",
"OK")))</f>
        <v>OK</v>
      </c>
      <c r="U269" s="3" t="str">
        <f>IF(
AND(LEFT(N269,1)="M",LEFT(M269,4)&lt;&gt;"Mapa",S269="OK",O269=""),
"KO","OK")</f>
        <v>OK</v>
      </c>
      <c r="V269" s="3" t="str">
        <f>IF(OR(
AND(L269="Evaluación",R269="OK",OR(N269="M4a",N269="M5a")),
AND(LEFT(C269,8)="Banco de",N269="M101ap"),
OR(LEFT(C269,8)&lt;&gt;"Banco de",L269&lt;&gt;"Evaluación")
),"OK","KO")</f>
        <v>OK</v>
      </c>
      <c r="W269" s="3" t="str">
        <f>IF(AND(LEFT(C269,8)="Banco de",K269=0),"OK",
IF(AND(LEFT(C269,8)&lt;&gt;"Banco de",K269&gt;0),"OK","KO"))</f>
        <v>OK</v>
      </c>
      <c r="X269" s="3" t="str">
        <f>IF(J269&lt;&gt;"","OK","KO")</f>
        <v>OK</v>
      </c>
      <c r="Y269" s="3" t="str">
        <f>IF(P269="Si","KO","OK")</f>
        <v>OK</v>
      </c>
      <c r="Z269" s="3" t="str">
        <f>CONCATENATE(
IF(R269&lt;&gt;"OK",CONCATENATE($R$1," / "),""),
IF(S269&lt;&gt;"OK",CONCATENATE($S$1," / "),""),
IF(T269&lt;&gt;"OK",CONCATENATE($T$1," / "),""),
IF(U269&lt;&gt;"OK",CONCATENATE($U$1," / "),""),
IF(V269&lt;&gt;"OK",CONCATENATE($V$1," / "),""),
IF(W269&lt;&gt;"OK",CONCATENATE($W$1," / "),""),
IF(X269&lt;&gt;"OK",CONCATENATE($X$1," / "),""),
IF(Y269&lt;&gt;"OK",$Y$1,"")
)</f>
        <v/>
      </c>
    </row>
    <row r="270" spans="1:26" x14ac:dyDescent="0.45">
      <c r="A270" s="3" t="s">
        <v>364</v>
      </c>
      <c r="B270" s="3" t="s">
        <v>365</v>
      </c>
      <c r="C270" s="3" t="s">
        <v>2572</v>
      </c>
      <c r="E270" s="3" t="s">
        <v>20</v>
      </c>
      <c r="H270" s="3" t="s">
        <v>21</v>
      </c>
      <c r="I270" s="3">
        <v>4795142</v>
      </c>
      <c r="J270" s="3" t="s">
        <v>2573</v>
      </c>
      <c r="K270" s="3">
        <v>45</v>
      </c>
      <c r="L270" s="3" t="s">
        <v>23</v>
      </c>
      <c r="M270" s="3" t="s">
        <v>29</v>
      </c>
      <c r="N270" s="3" t="s">
        <v>30</v>
      </c>
      <c r="P270" s="3" t="s">
        <v>21</v>
      </c>
      <c r="Q270" s="3" t="s">
        <v>2574</v>
      </c>
      <c r="R270" s="3" t="str">
        <f>IF(_xlfn.XOR(
AND(N270="M102ab",L270="Proyecto"),
AND(N270="M101a",L270="Preguntas con respuesta libre"),
AND(LEFT(N270,1)="M",N270&lt;&gt;"M102AB",N270&lt;&gt;"M101a",N270&lt;&gt;"M101ap",L270="Ejercitación"),
AND(LEFT(C270,15)="Mapa conceptual",L270="Exposición"),
AND(LEFT(N270,1)&lt;&gt;"M",LEFT(C270,15)&lt;&gt;"Mapa conceptual",L270="Exposición"),
AND(LEFT(C270,8)="Banco de",L270="Generador de actividades"),
AND(C270=L270)
),"OK","KO")</f>
        <v>OK</v>
      </c>
      <c r="S270" s="3" t="str">
        <f>IF(_xlfn.XOR(
AND(LEFT(N270,1)="M",M270="Actividad"),
AND(LEFT(N270,1)="F",M270="Interactivo"),
AND(N270="diaporama",M270="Secuencia de imágenes"),
OR(N270="video",M270="Animación",M270="Video"),
AND(C270=M270)
),"OK","KO")</f>
        <v>OK</v>
      </c>
      <c r="T270" s="3" t="str">
        <f>IF(
AND(L270="Evaluación",C270&lt;&gt;L270),"KO",
IF(AND(L270="Mapa conceptual",C270&lt;&gt;L270),"KO",
IF(AND(N270="M101ap",C270&lt;&gt;"Banco de actividades"),"KO",
"OK")))</f>
        <v>OK</v>
      </c>
      <c r="U270" s="3" t="str">
        <f>IF(
AND(LEFT(N270,1)="M",LEFT(M270,4)&lt;&gt;"Mapa",S270="OK",O270=""),
"KO","OK")</f>
        <v>OK</v>
      </c>
      <c r="V270" s="3" t="str">
        <f>IF(OR(
AND(L270="Evaluación",R270="OK",OR(N270="M4a",N270="M5a")),
AND(LEFT(C270,8)="Banco de",N270="M101ap"),
OR(LEFT(C270,8)&lt;&gt;"Banco de",L270&lt;&gt;"Evaluación")
),"OK","KO")</f>
        <v>OK</v>
      </c>
      <c r="W270" s="3" t="str">
        <f>IF(AND(LEFT(C270,8)="Banco de",K270=0),"OK",
IF(AND(LEFT(C270,8)&lt;&gt;"Banco de",K270&gt;0),"OK","KO"))</f>
        <v>OK</v>
      </c>
      <c r="X270" s="3" t="str">
        <f>IF(J270&lt;&gt;"","OK","KO")</f>
        <v>OK</v>
      </c>
      <c r="Y270" s="3" t="str">
        <f>IF(P270="Si","KO","OK")</f>
        <v>OK</v>
      </c>
      <c r="Z270" s="3" t="str">
        <f>CONCATENATE(
IF(R270&lt;&gt;"OK",CONCATENATE($R$1," / "),""),
IF(S270&lt;&gt;"OK",CONCATENATE($S$1," / "),""),
IF(T270&lt;&gt;"OK",CONCATENATE($T$1," / "),""),
IF(U270&lt;&gt;"OK",CONCATENATE($U$1," / "),""),
IF(V270&lt;&gt;"OK",CONCATENATE($V$1," / "),""),
IF(W270&lt;&gt;"OK",CONCATENATE($W$1," / "),""),
IF(X270&lt;&gt;"OK",CONCATENATE($X$1," / "),""),
IF(Y270&lt;&gt;"OK",$Y$1,"")
)</f>
        <v/>
      </c>
    </row>
    <row r="271" spans="1:26" x14ac:dyDescent="0.45">
      <c r="A271" s="3" t="s">
        <v>2242</v>
      </c>
      <c r="B271" s="3" t="s">
        <v>2243</v>
      </c>
      <c r="C271" s="3" t="s">
        <v>2244</v>
      </c>
      <c r="E271" s="3" t="s">
        <v>20</v>
      </c>
      <c r="H271" s="3" t="s">
        <v>21</v>
      </c>
      <c r="I271" s="3">
        <v>1174666</v>
      </c>
      <c r="J271" s="3" t="s">
        <v>2245</v>
      </c>
      <c r="K271" s="3">
        <v>5</v>
      </c>
      <c r="L271" s="3" t="s">
        <v>34</v>
      </c>
      <c r="M271" s="3" t="s">
        <v>35</v>
      </c>
      <c r="N271" s="3" t="s">
        <v>700</v>
      </c>
      <c r="O271" s="3" t="s">
        <v>85</v>
      </c>
      <c r="P271" s="3" t="s">
        <v>21</v>
      </c>
      <c r="Q271" s="3" t="s">
        <v>2246</v>
      </c>
      <c r="R271" s="3" t="str">
        <f>IF(_xlfn.XOR(
AND(N271="M102ab",L271="Proyecto"),
AND(N271="M101a",L271="Preguntas con respuesta libre"),
AND(LEFT(N271,1)="M",N271&lt;&gt;"M102AB",N271&lt;&gt;"M101a",N271&lt;&gt;"M101ap",L271="Ejercitación"),
AND(LEFT(C271,15)="Mapa conceptual",L271="Exposición"),
AND(LEFT(N271,1)&lt;&gt;"M",LEFT(C271,15)&lt;&gt;"Mapa conceptual",L271="Exposición"),
AND(LEFT(C271,8)="Banco de",L271="Generador de actividades"),
AND(C271=L271)
),"OK","KO")</f>
        <v>OK</v>
      </c>
      <c r="S271" s="3" t="str">
        <f>IF(_xlfn.XOR(
AND(LEFT(N271,1)="M",M271="Actividad"),
AND(LEFT(N271,1)="F",M271="Interactivo"),
AND(N271="diaporama",M271="Secuencia de imágenes"),
OR(N271="video",M271="Animación",M271="Video"),
AND(C271=M271)
),"OK","KO")</f>
        <v>OK</v>
      </c>
      <c r="T271" s="3" t="str">
        <f>IF(
AND(L271="Evaluación",C271&lt;&gt;L271),"KO",
IF(AND(L271="Mapa conceptual",C271&lt;&gt;L271),"KO",
IF(AND(N271="M101ap",C271&lt;&gt;"Banco de actividades"),"KO",
"OK")))</f>
        <v>OK</v>
      </c>
      <c r="U271" s="3" t="str">
        <f>IF(
AND(LEFT(N271,1)="M",LEFT(M271,4)&lt;&gt;"Mapa",S271="OK",O271=""),
"KO","OK")</f>
        <v>OK</v>
      </c>
      <c r="V271" s="3" t="str">
        <f>IF(OR(
AND(L271="Evaluación",R271="OK",OR(N271="M4a",N271="M5a")),
AND(LEFT(C271,8)="Banco de",N271="M101ap"),
OR(LEFT(C271,8)&lt;&gt;"Banco de",L271&lt;&gt;"Evaluación")
),"OK","KO")</f>
        <v>OK</v>
      </c>
      <c r="W271" s="3" t="str">
        <f>IF(AND(LEFT(C271,8)="Banco de",K271=0),"OK",
IF(AND(LEFT(C271,8)&lt;&gt;"Banco de",K271&gt;0),"OK","KO"))</f>
        <v>OK</v>
      </c>
      <c r="X271" s="3" t="str">
        <f>IF(J271&lt;&gt;"","OK","KO")</f>
        <v>OK</v>
      </c>
      <c r="Y271" s="3" t="str">
        <f>IF(P271="Si","KO","OK")</f>
        <v>OK</v>
      </c>
      <c r="Z271" s="3" t="str">
        <f>CONCATENATE(
IF(R271&lt;&gt;"OK",CONCATENATE($R$1," / "),""),
IF(S271&lt;&gt;"OK",CONCATENATE($S$1," / "),""),
IF(T271&lt;&gt;"OK",CONCATENATE($T$1," / "),""),
IF(U271&lt;&gt;"OK",CONCATENATE($U$1," / "),""),
IF(V271&lt;&gt;"OK",CONCATENATE($V$1," / "),""),
IF(W271&lt;&gt;"OK",CONCATENATE($W$1," / "),""),
IF(X271&lt;&gt;"OK",CONCATENATE($X$1," / "),""),
IF(Y271&lt;&gt;"OK",$Y$1,"")
)</f>
        <v/>
      </c>
    </row>
    <row r="272" spans="1:26" x14ac:dyDescent="0.45">
      <c r="A272" s="3" t="s">
        <v>2242</v>
      </c>
      <c r="B272" s="3" t="s">
        <v>2243</v>
      </c>
      <c r="C272" s="3" t="s">
        <v>2247</v>
      </c>
      <c r="E272" s="3" t="s">
        <v>20</v>
      </c>
      <c r="H272" s="3" t="s">
        <v>21</v>
      </c>
      <c r="I272" s="3">
        <v>1172426</v>
      </c>
      <c r="J272" s="3" t="s">
        <v>2248</v>
      </c>
      <c r="K272" s="3">
        <v>5</v>
      </c>
      <c r="L272" s="3" t="s">
        <v>34</v>
      </c>
      <c r="M272" s="3" t="s">
        <v>35</v>
      </c>
      <c r="N272" s="3" t="s">
        <v>101</v>
      </c>
      <c r="O272" s="3" t="s">
        <v>85</v>
      </c>
      <c r="P272" s="3" t="s">
        <v>21</v>
      </c>
      <c r="Q272" s="3" t="s">
        <v>2249</v>
      </c>
      <c r="R272" s="3" t="str">
        <f>IF(_xlfn.XOR(
AND(N272="M102ab",L272="Proyecto"),
AND(N272="M101a",L272="Preguntas con respuesta libre"),
AND(LEFT(N272,1)="M",N272&lt;&gt;"M102AB",N272&lt;&gt;"M101a",N272&lt;&gt;"M101ap",L272="Ejercitación"),
AND(LEFT(C272,15)="Mapa conceptual",L272="Exposición"),
AND(LEFT(N272,1)&lt;&gt;"M",LEFT(C272,15)&lt;&gt;"Mapa conceptual",L272="Exposición"),
AND(LEFT(C272,8)="Banco de",L272="Generador de actividades"),
AND(C272=L272)
),"OK","KO")</f>
        <v>OK</v>
      </c>
      <c r="S272" s="3" t="str">
        <f>IF(_xlfn.XOR(
AND(LEFT(N272,1)="M",M272="Actividad"),
AND(LEFT(N272,1)="F",M272="Interactivo"),
AND(N272="diaporama",M272="Secuencia de imágenes"),
OR(N272="video",M272="Animación",M272="Video"),
AND(C272=M272)
),"OK","KO")</f>
        <v>OK</v>
      </c>
      <c r="T272" s="3" t="str">
        <f>IF(
AND(L272="Evaluación",C272&lt;&gt;L272),"KO",
IF(AND(L272="Mapa conceptual",C272&lt;&gt;L272),"KO",
IF(AND(N272="M101ap",C272&lt;&gt;"Banco de actividades"),"KO",
"OK")))</f>
        <v>OK</v>
      </c>
      <c r="U272" s="3" t="str">
        <f>IF(
AND(LEFT(N272,1)="M",LEFT(M272,4)&lt;&gt;"Mapa",S272="OK",O272=""),
"KO","OK")</f>
        <v>OK</v>
      </c>
      <c r="V272" s="3" t="str">
        <f>IF(OR(
AND(L272="Evaluación",R272="OK",OR(N272="M4a",N272="M5a")),
AND(LEFT(C272,8)="Banco de",N272="M101ap"),
OR(LEFT(C272,8)&lt;&gt;"Banco de",L272&lt;&gt;"Evaluación")
),"OK","KO")</f>
        <v>OK</v>
      </c>
      <c r="W272" s="3" t="str">
        <f>IF(AND(LEFT(C272,8)="Banco de",K272=0),"OK",
IF(AND(LEFT(C272,8)&lt;&gt;"Banco de",K272&gt;0),"OK","KO"))</f>
        <v>OK</v>
      </c>
      <c r="X272" s="3" t="str">
        <f>IF(J272&lt;&gt;"","OK","KO")</f>
        <v>OK</v>
      </c>
      <c r="Y272" s="3" t="str">
        <f>IF(P272="Si","KO","OK")</f>
        <v>OK</v>
      </c>
      <c r="Z272" s="3" t="str">
        <f>CONCATENATE(
IF(R272&lt;&gt;"OK",CONCATENATE($R$1," / "),""),
IF(S272&lt;&gt;"OK",CONCATENATE($S$1," / "),""),
IF(T272&lt;&gt;"OK",CONCATENATE($T$1," / "),""),
IF(U272&lt;&gt;"OK",CONCATENATE($U$1," / "),""),
IF(V272&lt;&gt;"OK",CONCATENATE($V$1," / "),""),
IF(W272&lt;&gt;"OK",CONCATENATE($W$1," / "),""),
IF(X272&lt;&gt;"OK",CONCATENATE($X$1," / "),""),
IF(Y272&lt;&gt;"OK",$Y$1,"")
)</f>
        <v/>
      </c>
    </row>
    <row r="273" spans="1:26" x14ac:dyDescent="0.45">
      <c r="A273" s="3" t="s">
        <v>2242</v>
      </c>
      <c r="B273" s="3" t="s">
        <v>2243</v>
      </c>
      <c r="C273" s="3" t="s">
        <v>2250</v>
      </c>
      <c r="E273" s="3" t="s">
        <v>20</v>
      </c>
      <c r="G273" s="3" t="s">
        <v>2251</v>
      </c>
      <c r="H273" s="3" t="s">
        <v>21</v>
      </c>
      <c r="I273" s="3">
        <v>31373</v>
      </c>
      <c r="J273" s="3" t="s">
        <v>2252</v>
      </c>
      <c r="K273" s="3">
        <v>45</v>
      </c>
      <c r="L273" s="3" t="s">
        <v>23</v>
      </c>
      <c r="M273" s="3" t="s">
        <v>90</v>
      </c>
      <c r="N273" s="3" t="s">
        <v>91</v>
      </c>
      <c r="P273" s="3" t="s">
        <v>21</v>
      </c>
      <c r="Q273" s="3" t="s">
        <v>2253</v>
      </c>
      <c r="R273" s="3" t="str">
        <f>IF(_xlfn.XOR(
AND(N273="M102ab",L273="Proyecto"),
AND(N273="M101a",L273="Preguntas con respuesta libre"),
AND(LEFT(N273,1)="M",N273&lt;&gt;"M102AB",N273&lt;&gt;"M101a",N273&lt;&gt;"M101ap",L273="Ejercitación"),
AND(LEFT(C273,15)="Mapa conceptual",L273="Exposición"),
AND(LEFT(N273,1)&lt;&gt;"M",LEFT(C273,15)&lt;&gt;"Mapa conceptual",L273="Exposición"),
AND(LEFT(C273,8)="Banco de",L273="Generador de actividades"),
AND(C273=L273)
),"OK","KO")</f>
        <v>OK</v>
      </c>
      <c r="S273" s="3" t="str">
        <f>IF(_xlfn.XOR(
AND(LEFT(N273,1)="M",M273="Actividad"),
AND(LEFT(N273,1)="F",M273="Interactivo"),
AND(N273="diaporama",M273="Secuencia de imágenes"),
OR(N273="video",M273="Animación",M273="Video"),
AND(C273=M273)
),"OK","KO")</f>
        <v>OK</v>
      </c>
      <c r="T273" s="3" t="str">
        <f>IF(
AND(L273="Evaluación",C273&lt;&gt;L273),"KO",
IF(AND(L273="Mapa conceptual",C273&lt;&gt;L273),"KO",
IF(AND(N273="M101ap",C273&lt;&gt;"Banco de actividades"),"KO",
"OK")))</f>
        <v>OK</v>
      </c>
      <c r="U273" s="3" t="str">
        <f>IF(
AND(LEFT(N273,1)="M",LEFT(M273,4)&lt;&gt;"Mapa",S273="OK",O273=""),
"KO","OK")</f>
        <v>OK</v>
      </c>
      <c r="V273" s="3" t="str">
        <f>IF(OR(
AND(L273="Evaluación",R273="OK",OR(N273="M4a",N273="M5a")),
AND(LEFT(C273,8)="Banco de",N273="M101ap"),
OR(LEFT(C273,8)&lt;&gt;"Banco de",L273&lt;&gt;"Evaluación")
),"OK","KO")</f>
        <v>OK</v>
      </c>
      <c r="W273" s="3" t="str">
        <f>IF(AND(LEFT(C273,8)="Banco de",K273=0),"OK",
IF(AND(LEFT(C273,8)&lt;&gt;"Banco de",K273&gt;0),"OK","KO"))</f>
        <v>OK</v>
      </c>
      <c r="X273" s="3" t="str">
        <f>IF(J273&lt;&gt;"","OK","KO")</f>
        <v>OK</v>
      </c>
      <c r="Y273" s="3" t="str">
        <f>IF(P273="Si","KO","OK")</f>
        <v>OK</v>
      </c>
      <c r="Z273" s="3" t="str">
        <f>CONCATENATE(
IF(R273&lt;&gt;"OK",CONCATENATE($R$1," / "),""),
IF(S273&lt;&gt;"OK",CONCATENATE($S$1," / "),""),
IF(T273&lt;&gt;"OK",CONCATENATE($T$1," / "),""),
IF(U273&lt;&gt;"OK",CONCATENATE($U$1," / "),""),
IF(V273&lt;&gt;"OK",CONCATENATE($V$1," / "),""),
IF(W273&lt;&gt;"OK",CONCATENATE($W$1," / "),""),
IF(X273&lt;&gt;"OK",CONCATENATE($X$1," / "),""),
IF(Y273&lt;&gt;"OK",$Y$1,"")
)</f>
        <v/>
      </c>
    </row>
    <row r="274" spans="1:26" x14ac:dyDescent="0.45">
      <c r="A274" s="3" t="s">
        <v>2242</v>
      </c>
      <c r="B274" s="3" t="s">
        <v>2243</v>
      </c>
      <c r="C274" s="3" t="s">
        <v>2254</v>
      </c>
      <c r="E274" s="3" t="s">
        <v>20</v>
      </c>
      <c r="H274" s="3" t="s">
        <v>21</v>
      </c>
      <c r="I274" s="3">
        <v>1179777</v>
      </c>
      <c r="J274" s="3" t="s">
        <v>2255</v>
      </c>
      <c r="K274" s="3">
        <v>20</v>
      </c>
      <c r="L274" s="3" t="s">
        <v>34</v>
      </c>
      <c r="M274" s="3" t="s">
        <v>35</v>
      </c>
      <c r="N274" s="3" t="s">
        <v>62</v>
      </c>
      <c r="O274" s="3" t="s">
        <v>85</v>
      </c>
      <c r="P274" s="3" t="s">
        <v>21</v>
      </c>
      <c r="Q274" s="3" t="s">
        <v>2256</v>
      </c>
      <c r="R274" s="3" t="str">
        <f>IF(_xlfn.XOR(
AND(N274="M102ab",L274="Proyecto"),
AND(N274="M101a",L274="Preguntas con respuesta libre"),
AND(LEFT(N274,1)="M",N274&lt;&gt;"M102AB",N274&lt;&gt;"M101a",N274&lt;&gt;"M101ap",L274="Ejercitación"),
AND(LEFT(C274,15)="Mapa conceptual",L274="Exposición"),
AND(LEFT(N274,1)&lt;&gt;"M",LEFT(C274,15)&lt;&gt;"Mapa conceptual",L274="Exposición"),
AND(LEFT(C274,8)="Banco de",L274="Generador de actividades"),
AND(C274=L274)
),"OK","KO")</f>
        <v>OK</v>
      </c>
      <c r="S274" s="3" t="str">
        <f>IF(_xlfn.XOR(
AND(LEFT(N274,1)="M",M274="Actividad"),
AND(LEFT(N274,1)="F",M274="Interactivo"),
AND(N274="diaporama",M274="Secuencia de imágenes"),
OR(N274="video",M274="Animación",M274="Video"),
AND(C274=M274)
),"OK","KO")</f>
        <v>OK</v>
      </c>
      <c r="T274" s="3" t="str">
        <f>IF(
AND(L274="Evaluación",C274&lt;&gt;L274),"KO",
IF(AND(L274="Mapa conceptual",C274&lt;&gt;L274),"KO",
IF(AND(N274="M101ap",C274&lt;&gt;"Banco de actividades"),"KO",
"OK")))</f>
        <v>OK</v>
      </c>
      <c r="U274" s="3" t="str">
        <f>IF(
AND(LEFT(N274,1)="M",LEFT(M274,4)&lt;&gt;"Mapa",S274="OK",O274=""),
"KO","OK")</f>
        <v>OK</v>
      </c>
      <c r="V274" s="3" t="str">
        <f>IF(OR(
AND(L274="Evaluación",R274="OK",OR(N274="M4a",N274="M5a")),
AND(LEFT(C274,8)="Banco de",N274="M101ap"),
OR(LEFT(C274,8)&lt;&gt;"Banco de",L274&lt;&gt;"Evaluación")
),"OK","KO")</f>
        <v>OK</v>
      </c>
      <c r="W274" s="3" t="str">
        <f>IF(AND(LEFT(C274,8)="Banco de",K274=0),"OK",
IF(AND(LEFT(C274,8)&lt;&gt;"Banco de",K274&gt;0),"OK","KO"))</f>
        <v>OK</v>
      </c>
      <c r="X274" s="3" t="str">
        <f>IF(J274&lt;&gt;"","OK","KO")</f>
        <v>OK</v>
      </c>
      <c r="Y274" s="3" t="str">
        <f>IF(P274="Si","KO","OK")</f>
        <v>OK</v>
      </c>
      <c r="Z274" s="3" t="str">
        <f>CONCATENATE(
IF(R274&lt;&gt;"OK",CONCATENATE($R$1," / "),""),
IF(S274&lt;&gt;"OK",CONCATENATE($S$1," / "),""),
IF(T274&lt;&gt;"OK",CONCATENATE($T$1," / "),""),
IF(U274&lt;&gt;"OK",CONCATENATE($U$1," / "),""),
IF(V274&lt;&gt;"OK",CONCATENATE($V$1," / "),""),
IF(W274&lt;&gt;"OK",CONCATENATE($W$1," / "),""),
IF(X274&lt;&gt;"OK",CONCATENATE($X$1," / "),""),
IF(Y274&lt;&gt;"OK",$Y$1,"")
)</f>
        <v/>
      </c>
    </row>
    <row r="275" spans="1:26" x14ac:dyDescent="0.45">
      <c r="A275" s="3" t="s">
        <v>2242</v>
      </c>
      <c r="B275" s="3" t="s">
        <v>2243</v>
      </c>
      <c r="C275" s="3" t="s">
        <v>2257</v>
      </c>
      <c r="E275" s="3" t="s">
        <v>20</v>
      </c>
      <c r="H275" s="3" t="s">
        <v>21</v>
      </c>
      <c r="I275" s="3">
        <v>1953998</v>
      </c>
      <c r="J275" s="3" t="s">
        <v>2258</v>
      </c>
      <c r="K275" s="3">
        <v>15</v>
      </c>
      <c r="L275" s="3" t="s">
        <v>80</v>
      </c>
      <c r="M275" s="3" t="s">
        <v>35</v>
      </c>
      <c r="N275" s="3" t="s">
        <v>81</v>
      </c>
      <c r="O275" s="3" t="s">
        <v>37</v>
      </c>
      <c r="P275" s="3" t="s">
        <v>21</v>
      </c>
      <c r="Q275" s="3" t="s">
        <v>2259</v>
      </c>
      <c r="R275" s="3" t="str">
        <f>IF(_xlfn.XOR(
AND(N275="M102ab",L275="Proyecto"),
AND(N275="M101a",L275="Preguntas con respuesta libre"),
AND(LEFT(N275,1)="M",N275&lt;&gt;"M102AB",N275&lt;&gt;"M101a",N275&lt;&gt;"M101ap",L275="Ejercitación"),
AND(LEFT(C275,15)="Mapa conceptual",L275="Exposición"),
AND(LEFT(N275,1)&lt;&gt;"M",LEFT(C275,15)&lt;&gt;"Mapa conceptual",L275="Exposición"),
AND(LEFT(C275,8)="Banco de",L275="Generador de actividades"),
AND(C275=L275)
),"OK","KO")</f>
        <v>OK</v>
      </c>
      <c r="S275" s="3" t="str">
        <f>IF(_xlfn.XOR(
AND(LEFT(N275,1)="M",M275="Actividad"),
AND(LEFT(N275,1)="F",M275="Interactivo"),
AND(N275="diaporama",M275="Secuencia de imágenes"),
OR(N275="video",M275="Animación",M275="Video"),
AND(C275=M275)
),"OK","KO")</f>
        <v>OK</v>
      </c>
      <c r="T275" s="3" t="str">
        <f>IF(
AND(L275="Evaluación",C275&lt;&gt;L275),"KO",
IF(AND(L275="Mapa conceptual",C275&lt;&gt;L275),"KO",
IF(AND(N275="M101ap",C275&lt;&gt;"Banco de actividades"),"KO",
"OK")))</f>
        <v>OK</v>
      </c>
      <c r="U275" s="3" t="str">
        <f>IF(
AND(LEFT(N275,1)="M",LEFT(M275,4)&lt;&gt;"Mapa",S275="OK",O275=""),
"KO","OK")</f>
        <v>OK</v>
      </c>
      <c r="V275" s="3" t="str">
        <f>IF(OR(
AND(L275="Evaluación",R275="OK",OR(N275="M4a",N275="M5a")),
AND(LEFT(C275,8)="Banco de",N275="M101ap"),
OR(LEFT(C275,8)&lt;&gt;"Banco de",L275&lt;&gt;"Evaluación")
),"OK","KO")</f>
        <v>OK</v>
      </c>
      <c r="W275" s="3" t="str">
        <f>IF(AND(LEFT(C275,8)="Banco de",K275=0),"OK",
IF(AND(LEFT(C275,8)&lt;&gt;"Banco de",K275&gt;0),"OK","KO"))</f>
        <v>OK</v>
      </c>
      <c r="X275" s="3" t="str">
        <f>IF(J275&lt;&gt;"","OK","KO")</f>
        <v>OK</v>
      </c>
      <c r="Y275" s="3" t="str">
        <f>IF(P275="Si","KO","OK")</f>
        <v>OK</v>
      </c>
      <c r="Z275" s="3" t="str">
        <f>CONCATENATE(
IF(R275&lt;&gt;"OK",CONCATENATE($R$1," / "),""),
IF(S275&lt;&gt;"OK",CONCATENATE($S$1," / "),""),
IF(T275&lt;&gt;"OK",CONCATENATE($T$1," / "),""),
IF(U275&lt;&gt;"OK",CONCATENATE($U$1," / "),""),
IF(V275&lt;&gt;"OK",CONCATENATE($V$1," / "),""),
IF(W275&lt;&gt;"OK",CONCATENATE($W$1," / "),""),
IF(X275&lt;&gt;"OK",CONCATENATE($X$1," / "),""),
IF(Y275&lt;&gt;"OK",$Y$1,"")
)</f>
        <v/>
      </c>
    </row>
    <row r="276" spans="1:26" x14ac:dyDescent="0.45">
      <c r="A276" s="3" t="s">
        <v>2242</v>
      </c>
      <c r="B276" s="3" t="s">
        <v>2243</v>
      </c>
      <c r="C276" s="3" t="s">
        <v>2260</v>
      </c>
      <c r="E276" s="3" t="s">
        <v>20</v>
      </c>
      <c r="H276" s="3" t="s">
        <v>21</v>
      </c>
      <c r="I276" s="3">
        <v>451846</v>
      </c>
      <c r="J276" s="3" t="s">
        <v>2261</v>
      </c>
      <c r="K276" s="3">
        <v>45</v>
      </c>
      <c r="L276" s="3" t="s">
        <v>23</v>
      </c>
      <c r="M276" s="3" t="s">
        <v>29</v>
      </c>
      <c r="N276" s="3" t="s">
        <v>2043</v>
      </c>
      <c r="P276" s="3" t="s">
        <v>21</v>
      </c>
      <c r="Q276" s="3" t="s">
        <v>2262</v>
      </c>
      <c r="R276" s="3" t="str">
        <f>IF(_xlfn.XOR(
AND(N276="M102ab",L276="Proyecto"),
AND(N276="M101a",L276="Preguntas con respuesta libre"),
AND(LEFT(N276,1)="M",N276&lt;&gt;"M102AB",N276&lt;&gt;"M101a",N276&lt;&gt;"M101ap",L276="Ejercitación"),
AND(LEFT(C276,15)="Mapa conceptual",L276="Exposición"),
AND(LEFT(N276,1)&lt;&gt;"M",LEFT(C276,15)&lt;&gt;"Mapa conceptual",L276="Exposición"),
AND(LEFT(C276,8)="Banco de",L276="Generador de actividades"),
AND(C276=L276)
),"OK","KO")</f>
        <v>OK</v>
      </c>
      <c r="S276" s="3" t="str">
        <f>IF(_xlfn.XOR(
AND(LEFT(N276,1)="M",M276="Actividad"),
AND(LEFT(N276,1)="F",M276="Interactivo"),
AND(N276="diaporama",M276="Secuencia de imágenes"),
OR(N276="video",M276="Animación",M276="Video"),
AND(C276=M276)
),"OK","KO")</f>
        <v>OK</v>
      </c>
      <c r="T276" s="3" t="str">
        <f>IF(
AND(L276="Evaluación",C276&lt;&gt;L276),"KO",
IF(AND(L276="Mapa conceptual",C276&lt;&gt;L276),"KO",
IF(AND(N276="M101ap",C276&lt;&gt;"Banco de actividades"),"KO",
"OK")))</f>
        <v>OK</v>
      </c>
      <c r="U276" s="3" t="str">
        <f>IF(
AND(LEFT(N276,1)="M",LEFT(M276,4)&lt;&gt;"Mapa",S276="OK",O276=""),
"KO","OK")</f>
        <v>OK</v>
      </c>
      <c r="V276" s="3" t="str">
        <f>IF(OR(
AND(L276="Evaluación",R276="OK",OR(N276="M4a",N276="M5a")),
AND(LEFT(C276,8)="Banco de",N276="M101ap"),
OR(LEFT(C276,8)&lt;&gt;"Banco de",L276&lt;&gt;"Evaluación")
),"OK","KO")</f>
        <v>OK</v>
      </c>
      <c r="W276" s="3" t="str">
        <f>IF(AND(LEFT(C276,8)="Banco de",K276=0),"OK",
IF(AND(LEFT(C276,8)&lt;&gt;"Banco de",K276&gt;0),"OK","KO"))</f>
        <v>OK</v>
      </c>
      <c r="X276" s="3" t="str">
        <f>IF(J276&lt;&gt;"","OK","KO")</f>
        <v>OK</v>
      </c>
      <c r="Y276" s="3" t="str">
        <f>IF(P276="Si","KO","OK")</f>
        <v>OK</v>
      </c>
      <c r="Z276" s="3" t="str">
        <f>CONCATENATE(
IF(R276&lt;&gt;"OK",CONCATENATE($R$1," / "),""),
IF(S276&lt;&gt;"OK",CONCATENATE($S$1," / "),""),
IF(T276&lt;&gt;"OK",CONCATENATE($T$1," / "),""),
IF(U276&lt;&gt;"OK",CONCATENATE($U$1," / "),""),
IF(V276&lt;&gt;"OK",CONCATENATE($V$1," / "),""),
IF(W276&lt;&gt;"OK",CONCATENATE($W$1," / "),""),
IF(X276&lt;&gt;"OK",CONCATENATE($X$1," / "),""),
IF(Y276&lt;&gt;"OK",$Y$1,"")
)</f>
        <v/>
      </c>
    </row>
    <row r="277" spans="1:26" x14ac:dyDescent="0.45">
      <c r="A277" s="3" t="s">
        <v>2242</v>
      </c>
      <c r="B277" s="3" t="s">
        <v>2243</v>
      </c>
      <c r="C277" s="3" t="s">
        <v>2263</v>
      </c>
      <c r="E277" s="3" t="s">
        <v>20</v>
      </c>
      <c r="H277" s="3" t="s">
        <v>21</v>
      </c>
      <c r="I277" s="3">
        <v>1179034</v>
      </c>
      <c r="J277" s="3" t="s">
        <v>2264</v>
      </c>
      <c r="K277" s="3">
        <v>10</v>
      </c>
      <c r="L277" s="3" t="s">
        <v>34</v>
      </c>
      <c r="M277" s="3" t="s">
        <v>35</v>
      </c>
      <c r="N277" s="3" t="s">
        <v>41</v>
      </c>
      <c r="O277" s="3" t="s">
        <v>85</v>
      </c>
      <c r="P277" s="3" t="s">
        <v>21</v>
      </c>
      <c r="Q277" s="3" t="s">
        <v>2265</v>
      </c>
      <c r="R277" s="3" t="str">
        <f>IF(_xlfn.XOR(
AND(N277="M102ab",L277="Proyecto"),
AND(N277="M101a",L277="Preguntas con respuesta libre"),
AND(LEFT(N277,1)="M",N277&lt;&gt;"M102AB",N277&lt;&gt;"M101a",N277&lt;&gt;"M101ap",L277="Ejercitación"),
AND(LEFT(C277,15)="Mapa conceptual",L277="Exposición"),
AND(LEFT(N277,1)&lt;&gt;"M",LEFT(C277,15)&lt;&gt;"Mapa conceptual",L277="Exposición"),
AND(LEFT(C277,8)="Banco de",L277="Generador de actividades"),
AND(C277=L277)
),"OK","KO")</f>
        <v>OK</v>
      </c>
      <c r="S277" s="3" t="str">
        <f>IF(_xlfn.XOR(
AND(LEFT(N277,1)="M",M277="Actividad"),
AND(LEFT(N277,1)="F",M277="Interactivo"),
AND(N277="diaporama",M277="Secuencia de imágenes"),
OR(N277="video",M277="Animación",M277="Video"),
AND(C277=M277)
),"OK","KO")</f>
        <v>OK</v>
      </c>
      <c r="T277" s="3" t="str">
        <f>IF(
AND(L277="Evaluación",C277&lt;&gt;L277),"KO",
IF(AND(L277="Mapa conceptual",C277&lt;&gt;L277),"KO",
IF(AND(N277="M101ap",C277&lt;&gt;"Banco de actividades"),"KO",
"OK")))</f>
        <v>OK</v>
      </c>
      <c r="U277" s="3" t="str">
        <f>IF(
AND(LEFT(N277,1)="M",LEFT(M277,4)&lt;&gt;"Mapa",S277="OK",O277=""),
"KO","OK")</f>
        <v>OK</v>
      </c>
      <c r="V277" s="3" t="str">
        <f>IF(OR(
AND(L277="Evaluación",R277="OK",OR(N277="M4a",N277="M5a")),
AND(LEFT(C277,8)="Banco de",N277="M101ap"),
OR(LEFT(C277,8)&lt;&gt;"Banco de",L277&lt;&gt;"Evaluación")
),"OK","KO")</f>
        <v>OK</v>
      </c>
      <c r="W277" s="3" t="str">
        <f>IF(AND(LEFT(C277,8)="Banco de",K277=0),"OK",
IF(AND(LEFT(C277,8)&lt;&gt;"Banco de",K277&gt;0),"OK","KO"))</f>
        <v>OK</v>
      </c>
      <c r="X277" s="3" t="str">
        <f>IF(J277&lt;&gt;"","OK","KO")</f>
        <v>OK</v>
      </c>
      <c r="Y277" s="3" t="str">
        <f>IF(P277="Si","KO","OK")</f>
        <v>OK</v>
      </c>
      <c r="Z277" s="3" t="str">
        <f>CONCATENATE(
IF(R277&lt;&gt;"OK",CONCATENATE($R$1," / "),""),
IF(S277&lt;&gt;"OK",CONCATENATE($S$1," / "),""),
IF(T277&lt;&gt;"OK",CONCATENATE($T$1," / "),""),
IF(U277&lt;&gt;"OK",CONCATENATE($U$1," / "),""),
IF(V277&lt;&gt;"OK",CONCATENATE($V$1," / "),""),
IF(W277&lt;&gt;"OK",CONCATENATE($W$1," / "),""),
IF(X277&lt;&gt;"OK",CONCATENATE($X$1," / "),""),
IF(Y277&lt;&gt;"OK",$Y$1,"")
)</f>
        <v/>
      </c>
    </row>
    <row r="278" spans="1:26" x14ac:dyDescent="0.45">
      <c r="A278" s="3" t="s">
        <v>2242</v>
      </c>
      <c r="B278" s="3" t="s">
        <v>2243</v>
      </c>
      <c r="C278" s="3" t="s">
        <v>2266</v>
      </c>
      <c r="E278" s="3" t="s">
        <v>20</v>
      </c>
      <c r="H278" s="3" t="s">
        <v>21</v>
      </c>
      <c r="I278" s="3">
        <v>1190958</v>
      </c>
      <c r="J278" s="3" t="s">
        <v>2267</v>
      </c>
      <c r="K278" s="3">
        <v>5</v>
      </c>
      <c r="L278" s="3" t="s">
        <v>34</v>
      </c>
      <c r="M278" s="3" t="s">
        <v>35</v>
      </c>
      <c r="N278" s="3" t="s">
        <v>114</v>
      </c>
      <c r="O278" s="3" t="s">
        <v>85</v>
      </c>
      <c r="P278" s="3" t="s">
        <v>21</v>
      </c>
      <c r="Q278" s="3" t="s">
        <v>2268</v>
      </c>
      <c r="R278" s="3" t="str">
        <f>IF(_xlfn.XOR(
AND(N278="M102ab",L278="Proyecto"),
AND(N278="M101a",L278="Preguntas con respuesta libre"),
AND(LEFT(N278,1)="M",N278&lt;&gt;"M102AB",N278&lt;&gt;"M101a",N278&lt;&gt;"M101ap",L278="Ejercitación"),
AND(LEFT(C278,15)="Mapa conceptual",L278="Exposición"),
AND(LEFT(N278,1)&lt;&gt;"M",LEFT(C278,15)&lt;&gt;"Mapa conceptual",L278="Exposición"),
AND(LEFT(C278,8)="Banco de",L278="Generador de actividades"),
AND(C278=L278)
),"OK","KO")</f>
        <v>OK</v>
      </c>
      <c r="S278" s="3" t="str">
        <f>IF(_xlfn.XOR(
AND(LEFT(N278,1)="M",M278="Actividad"),
AND(LEFT(N278,1)="F",M278="Interactivo"),
AND(N278="diaporama",M278="Secuencia de imágenes"),
OR(N278="video",M278="Animación",M278="Video"),
AND(C278=M278)
),"OK","KO")</f>
        <v>OK</v>
      </c>
      <c r="T278" s="3" t="str">
        <f>IF(
AND(L278="Evaluación",C278&lt;&gt;L278),"KO",
IF(AND(L278="Mapa conceptual",C278&lt;&gt;L278),"KO",
IF(AND(N278="M101ap",C278&lt;&gt;"Banco de actividades"),"KO",
"OK")))</f>
        <v>OK</v>
      </c>
      <c r="U278" s="3" t="str">
        <f>IF(
AND(LEFT(N278,1)="M",LEFT(M278,4)&lt;&gt;"Mapa",S278="OK",O278=""),
"KO","OK")</f>
        <v>OK</v>
      </c>
      <c r="V278" s="3" t="str">
        <f>IF(OR(
AND(L278="Evaluación",R278="OK",OR(N278="M4a",N278="M5a")),
AND(LEFT(C278,8)="Banco de",N278="M101ap"),
OR(LEFT(C278,8)&lt;&gt;"Banco de",L278&lt;&gt;"Evaluación")
),"OK","KO")</f>
        <v>OK</v>
      </c>
      <c r="W278" s="3" t="str">
        <f>IF(AND(LEFT(C278,8)="Banco de",K278=0),"OK",
IF(AND(LEFT(C278,8)&lt;&gt;"Banco de",K278&gt;0),"OK","KO"))</f>
        <v>OK</v>
      </c>
      <c r="X278" s="3" t="str">
        <f>IF(J278&lt;&gt;"","OK","KO")</f>
        <v>OK</v>
      </c>
      <c r="Y278" s="3" t="str">
        <f>IF(P278="Si","KO","OK")</f>
        <v>OK</v>
      </c>
      <c r="Z278" s="3" t="str">
        <f>CONCATENATE(
IF(R278&lt;&gt;"OK",CONCATENATE($R$1," / "),""),
IF(S278&lt;&gt;"OK",CONCATENATE($S$1," / "),""),
IF(T278&lt;&gt;"OK",CONCATENATE($T$1," / "),""),
IF(U278&lt;&gt;"OK",CONCATENATE($U$1," / "),""),
IF(V278&lt;&gt;"OK",CONCATENATE($V$1," / "),""),
IF(W278&lt;&gt;"OK",CONCATENATE($W$1," / "),""),
IF(X278&lt;&gt;"OK",CONCATENATE($X$1," / "),""),
IF(Y278&lt;&gt;"OK",$Y$1,"")
)</f>
        <v/>
      </c>
    </row>
    <row r="279" spans="1:26" x14ac:dyDescent="0.45">
      <c r="A279" s="3" t="s">
        <v>2242</v>
      </c>
      <c r="B279" s="3" t="s">
        <v>2243</v>
      </c>
      <c r="C279" s="3" t="s">
        <v>2269</v>
      </c>
      <c r="E279" s="3" t="s">
        <v>20</v>
      </c>
      <c r="H279" s="3" t="s">
        <v>21</v>
      </c>
      <c r="I279" s="3">
        <v>1179065</v>
      </c>
      <c r="J279" s="3" t="s">
        <v>2270</v>
      </c>
      <c r="K279" s="3">
        <v>10</v>
      </c>
      <c r="L279" s="3" t="s">
        <v>34</v>
      </c>
      <c r="M279" s="3" t="s">
        <v>35</v>
      </c>
      <c r="N279" s="3" t="s">
        <v>41</v>
      </c>
      <c r="O279" s="3" t="s">
        <v>85</v>
      </c>
      <c r="P279" s="3" t="s">
        <v>21</v>
      </c>
      <c r="Q279" s="3" t="s">
        <v>2271</v>
      </c>
      <c r="R279" s="3" t="str">
        <f>IF(_xlfn.XOR(
AND(N279="M102ab",L279="Proyecto"),
AND(N279="M101a",L279="Preguntas con respuesta libre"),
AND(LEFT(N279,1)="M",N279&lt;&gt;"M102AB",N279&lt;&gt;"M101a",N279&lt;&gt;"M101ap",L279="Ejercitación"),
AND(LEFT(C279,15)="Mapa conceptual",L279="Exposición"),
AND(LEFT(N279,1)&lt;&gt;"M",LEFT(C279,15)&lt;&gt;"Mapa conceptual",L279="Exposición"),
AND(LEFT(C279,8)="Banco de",L279="Generador de actividades"),
AND(C279=L279)
),"OK","KO")</f>
        <v>OK</v>
      </c>
      <c r="S279" s="3" t="str">
        <f>IF(_xlfn.XOR(
AND(LEFT(N279,1)="M",M279="Actividad"),
AND(LEFT(N279,1)="F",M279="Interactivo"),
AND(N279="diaporama",M279="Secuencia de imágenes"),
OR(N279="video",M279="Animación",M279="Video"),
AND(C279=M279)
),"OK","KO")</f>
        <v>OK</v>
      </c>
      <c r="T279" s="3" t="str">
        <f>IF(
AND(L279="Evaluación",C279&lt;&gt;L279),"KO",
IF(AND(L279="Mapa conceptual",C279&lt;&gt;L279),"KO",
IF(AND(N279="M101ap",C279&lt;&gt;"Banco de actividades"),"KO",
"OK")))</f>
        <v>OK</v>
      </c>
      <c r="U279" s="3" t="str">
        <f>IF(
AND(LEFT(N279,1)="M",LEFT(M279,4)&lt;&gt;"Mapa",S279="OK",O279=""),
"KO","OK")</f>
        <v>OK</v>
      </c>
      <c r="V279" s="3" t="str">
        <f>IF(OR(
AND(L279="Evaluación",R279="OK",OR(N279="M4a",N279="M5a")),
AND(LEFT(C279,8)="Banco de",N279="M101ap"),
OR(LEFT(C279,8)&lt;&gt;"Banco de",L279&lt;&gt;"Evaluación")
),"OK","KO")</f>
        <v>OK</v>
      </c>
      <c r="W279" s="3" t="str">
        <f>IF(AND(LEFT(C279,8)="Banco de",K279=0),"OK",
IF(AND(LEFT(C279,8)&lt;&gt;"Banco de",K279&gt;0),"OK","KO"))</f>
        <v>OK</v>
      </c>
      <c r="X279" s="3" t="str">
        <f>IF(J279&lt;&gt;"","OK","KO")</f>
        <v>OK</v>
      </c>
      <c r="Y279" s="3" t="str">
        <f>IF(P279="Si","KO","OK")</f>
        <v>OK</v>
      </c>
      <c r="Z279" s="3" t="str">
        <f>CONCATENATE(
IF(R279&lt;&gt;"OK",CONCATENATE($R$1," / "),""),
IF(S279&lt;&gt;"OK",CONCATENATE($S$1," / "),""),
IF(T279&lt;&gt;"OK",CONCATENATE($T$1," / "),""),
IF(U279&lt;&gt;"OK",CONCATENATE($U$1," / "),""),
IF(V279&lt;&gt;"OK",CONCATENATE($V$1," / "),""),
IF(W279&lt;&gt;"OK",CONCATENATE($W$1," / "),""),
IF(X279&lt;&gt;"OK",CONCATENATE($X$1," / "),""),
IF(Y279&lt;&gt;"OK",$Y$1,"")
)</f>
        <v/>
      </c>
    </row>
    <row r="280" spans="1:26" x14ac:dyDescent="0.45">
      <c r="A280" s="3" t="s">
        <v>2242</v>
      </c>
      <c r="B280" s="3" t="s">
        <v>2243</v>
      </c>
      <c r="C280" s="3" t="s">
        <v>2272</v>
      </c>
      <c r="E280" s="3" t="s">
        <v>20</v>
      </c>
      <c r="H280" s="3" t="s">
        <v>21</v>
      </c>
      <c r="I280" s="3">
        <v>1190425</v>
      </c>
      <c r="J280" s="3" t="s">
        <v>2273</v>
      </c>
      <c r="K280" s="3">
        <v>10</v>
      </c>
      <c r="L280" s="3" t="s">
        <v>34</v>
      </c>
      <c r="M280" s="3" t="s">
        <v>35</v>
      </c>
      <c r="N280" s="3" t="s">
        <v>114</v>
      </c>
      <c r="O280" s="3" t="s">
        <v>85</v>
      </c>
      <c r="P280" s="3" t="s">
        <v>21</v>
      </c>
      <c r="Q280" s="3" t="s">
        <v>2274</v>
      </c>
      <c r="R280" s="3" t="str">
        <f>IF(_xlfn.XOR(
AND(N280="M102ab",L280="Proyecto"),
AND(N280="M101a",L280="Preguntas con respuesta libre"),
AND(LEFT(N280,1)="M",N280&lt;&gt;"M102AB",N280&lt;&gt;"M101a",N280&lt;&gt;"M101ap",L280="Ejercitación"),
AND(LEFT(C280,15)="Mapa conceptual",L280="Exposición"),
AND(LEFT(N280,1)&lt;&gt;"M",LEFT(C280,15)&lt;&gt;"Mapa conceptual",L280="Exposición"),
AND(LEFT(C280,8)="Banco de",L280="Generador de actividades"),
AND(C280=L280)
),"OK","KO")</f>
        <v>OK</v>
      </c>
      <c r="S280" s="3" t="str">
        <f>IF(_xlfn.XOR(
AND(LEFT(N280,1)="M",M280="Actividad"),
AND(LEFT(N280,1)="F",M280="Interactivo"),
AND(N280="diaporama",M280="Secuencia de imágenes"),
OR(N280="video",M280="Animación",M280="Video"),
AND(C280=M280)
),"OK","KO")</f>
        <v>OK</v>
      </c>
      <c r="T280" s="3" t="str">
        <f>IF(
AND(L280="Evaluación",C280&lt;&gt;L280),"KO",
IF(AND(L280="Mapa conceptual",C280&lt;&gt;L280),"KO",
IF(AND(N280="M101ap",C280&lt;&gt;"Banco de actividades"),"KO",
"OK")))</f>
        <v>OK</v>
      </c>
      <c r="U280" s="3" t="str">
        <f>IF(
AND(LEFT(N280,1)="M",LEFT(M280,4)&lt;&gt;"Mapa",S280="OK",O280=""),
"KO","OK")</f>
        <v>OK</v>
      </c>
      <c r="V280" s="3" t="str">
        <f>IF(OR(
AND(L280="Evaluación",R280="OK",OR(N280="M4a",N280="M5a")),
AND(LEFT(C280,8)="Banco de",N280="M101ap"),
OR(LEFT(C280,8)&lt;&gt;"Banco de",L280&lt;&gt;"Evaluación")
),"OK","KO")</f>
        <v>OK</v>
      </c>
      <c r="W280" s="3" t="str">
        <f>IF(AND(LEFT(C280,8)="Banco de",K280=0),"OK",
IF(AND(LEFT(C280,8)&lt;&gt;"Banco de",K280&gt;0),"OK","KO"))</f>
        <v>OK</v>
      </c>
      <c r="X280" s="3" t="str">
        <f>IF(J280&lt;&gt;"","OK","KO")</f>
        <v>OK</v>
      </c>
      <c r="Y280" s="3" t="str">
        <f>IF(P280="Si","KO","OK")</f>
        <v>OK</v>
      </c>
      <c r="Z280" s="3" t="str">
        <f>CONCATENATE(
IF(R280&lt;&gt;"OK",CONCATENATE($R$1," / "),""),
IF(S280&lt;&gt;"OK",CONCATENATE($S$1," / "),""),
IF(T280&lt;&gt;"OK",CONCATENATE($T$1," / "),""),
IF(U280&lt;&gt;"OK",CONCATENATE($U$1," / "),""),
IF(V280&lt;&gt;"OK",CONCATENATE($V$1," / "),""),
IF(W280&lt;&gt;"OK",CONCATENATE($W$1," / "),""),
IF(X280&lt;&gt;"OK",CONCATENATE($X$1," / "),""),
IF(Y280&lt;&gt;"OK",$Y$1,"")
)</f>
        <v/>
      </c>
    </row>
    <row r="281" spans="1:26" x14ac:dyDescent="0.45">
      <c r="A281" s="3" t="s">
        <v>2242</v>
      </c>
      <c r="B281" s="3" t="s">
        <v>2243</v>
      </c>
      <c r="C281" s="3" t="s">
        <v>2275</v>
      </c>
      <c r="E281" s="3" t="s">
        <v>20</v>
      </c>
      <c r="G281" s="3" t="s">
        <v>2276</v>
      </c>
      <c r="H281" s="3" t="s">
        <v>21</v>
      </c>
      <c r="I281" s="3">
        <v>12794</v>
      </c>
      <c r="J281" s="3" t="s">
        <v>2277</v>
      </c>
      <c r="K281" s="3">
        <v>40</v>
      </c>
      <c r="L281" s="3" t="s">
        <v>23</v>
      </c>
      <c r="M281" s="3" t="s">
        <v>90</v>
      </c>
      <c r="N281" s="3" t="s">
        <v>91</v>
      </c>
      <c r="P281" s="3" t="s">
        <v>21</v>
      </c>
      <c r="Q281" s="3" t="s">
        <v>2278</v>
      </c>
      <c r="R281" s="3" t="str">
        <f>IF(_xlfn.XOR(
AND(N281="M102ab",L281="Proyecto"),
AND(N281="M101a",L281="Preguntas con respuesta libre"),
AND(LEFT(N281,1)="M",N281&lt;&gt;"M102AB",N281&lt;&gt;"M101a",N281&lt;&gt;"M101ap",L281="Ejercitación"),
AND(LEFT(C281,15)="Mapa conceptual",L281="Exposición"),
AND(LEFT(N281,1)&lt;&gt;"M",LEFT(C281,15)&lt;&gt;"Mapa conceptual",L281="Exposición"),
AND(LEFT(C281,8)="Banco de",L281="Generador de actividades"),
AND(C281=L281)
),"OK","KO")</f>
        <v>OK</v>
      </c>
      <c r="S281" s="3" t="str">
        <f>IF(_xlfn.XOR(
AND(LEFT(N281,1)="M",M281="Actividad"),
AND(LEFT(N281,1)="F",M281="Interactivo"),
AND(N281="diaporama",M281="Secuencia de imágenes"),
OR(N281="video",M281="Animación",M281="Video"),
AND(C281=M281)
),"OK","KO")</f>
        <v>OK</v>
      </c>
      <c r="T281" s="3" t="str">
        <f>IF(
AND(L281="Evaluación",C281&lt;&gt;L281),"KO",
IF(AND(L281="Mapa conceptual",C281&lt;&gt;L281),"KO",
IF(AND(N281="M101ap",C281&lt;&gt;"Banco de actividades"),"KO",
"OK")))</f>
        <v>OK</v>
      </c>
      <c r="U281" s="3" t="str">
        <f>IF(
AND(LEFT(N281,1)="M",LEFT(M281,4)&lt;&gt;"Mapa",S281="OK",O281=""),
"KO","OK")</f>
        <v>OK</v>
      </c>
      <c r="V281" s="3" t="str">
        <f>IF(OR(
AND(L281="Evaluación",R281="OK",OR(N281="M4a",N281="M5a")),
AND(LEFT(C281,8)="Banco de",N281="M101ap"),
OR(LEFT(C281,8)&lt;&gt;"Banco de",L281&lt;&gt;"Evaluación")
),"OK","KO")</f>
        <v>OK</v>
      </c>
      <c r="W281" s="3" t="str">
        <f>IF(AND(LEFT(C281,8)="Banco de",K281=0),"OK",
IF(AND(LEFT(C281,8)&lt;&gt;"Banco de",K281&gt;0),"OK","KO"))</f>
        <v>OK</v>
      </c>
      <c r="X281" s="3" t="str">
        <f>IF(J281&lt;&gt;"","OK","KO")</f>
        <v>OK</v>
      </c>
      <c r="Y281" s="3" t="str">
        <f>IF(P281="Si","KO","OK")</f>
        <v>OK</v>
      </c>
      <c r="Z281" s="3" t="str">
        <f>CONCATENATE(
IF(R281&lt;&gt;"OK",CONCATENATE($R$1," / "),""),
IF(S281&lt;&gt;"OK",CONCATENATE($S$1," / "),""),
IF(T281&lt;&gt;"OK",CONCATENATE($T$1," / "),""),
IF(U281&lt;&gt;"OK",CONCATENATE($U$1," / "),""),
IF(V281&lt;&gt;"OK",CONCATENATE($V$1," / "),""),
IF(W281&lt;&gt;"OK",CONCATENATE($W$1," / "),""),
IF(X281&lt;&gt;"OK",CONCATENATE($X$1," / "),""),
IF(Y281&lt;&gt;"OK",$Y$1,"")
)</f>
        <v/>
      </c>
    </row>
    <row r="282" spans="1:26" x14ac:dyDescent="0.45">
      <c r="A282" s="3" t="s">
        <v>2242</v>
      </c>
      <c r="B282" s="3" t="s">
        <v>2243</v>
      </c>
      <c r="C282" s="3" t="s">
        <v>2279</v>
      </c>
      <c r="E282" s="3" t="s">
        <v>20</v>
      </c>
      <c r="H282" s="3" t="s">
        <v>21</v>
      </c>
      <c r="I282" s="3">
        <v>1951967</v>
      </c>
      <c r="J282" s="3" t="s">
        <v>2280</v>
      </c>
      <c r="K282" s="3">
        <v>30</v>
      </c>
      <c r="L282" s="3" t="s">
        <v>80</v>
      </c>
      <c r="M282" s="3" t="s">
        <v>35</v>
      </c>
      <c r="N282" s="3" t="s">
        <v>81</v>
      </c>
      <c r="O282" s="3" t="s">
        <v>37</v>
      </c>
      <c r="P282" s="3" t="s">
        <v>21</v>
      </c>
      <c r="Q282" s="3" t="s">
        <v>2281</v>
      </c>
      <c r="R282" s="3" t="str">
        <f>IF(_xlfn.XOR(
AND(N282="M102ab",L282="Proyecto"),
AND(N282="M101a",L282="Preguntas con respuesta libre"),
AND(LEFT(N282,1)="M",N282&lt;&gt;"M102AB",N282&lt;&gt;"M101a",N282&lt;&gt;"M101ap",L282="Ejercitación"),
AND(LEFT(C282,15)="Mapa conceptual",L282="Exposición"),
AND(LEFT(N282,1)&lt;&gt;"M",LEFT(C282,15)&lt;&gt;"Mapa conceptual",L282="Exposición"),
AND(LEFT(C282,8)="Banco de",L282="Generador de actividades"),
AND(C282=L282)
),"OK","KO")</f>
        <v>OK</v>
      </c>
      <c r="S282" s="3" t="str">
        <f>IF(_xlfn.XOR(
AND(LEFT(N282,1)="M",M282="Actividad"),
AND(LEFT(N282,1)="F",M282="Interactivo"),
AND(N282="diaporama",M282="Secuencia de imágenes"),
OR(N282="video",M282="Animación",M282="Video"),
AND(C282=M282)
),"OK","KO")</f>
        <v>OK</v>
      </c>
      <c r="T282" s="3" t="str">
        <f>IF(
AND(L282="Evaluación",C282&lt;&gt;L282),"KO",
IF(AND(L282="Mapa conceptual",C282&lt;&gt;L282),"KO",
IF(AND(N282="M101ap",C282&lt;&gt;"Banco de actividades"),"KO",
"OK")))</f>
        <v>OK</v>
      </c>
      <c r="U282" s="3" t="str">
        <f>IF(
AND(LEFT(N282,1)="M",LEFT(M282,4)&lt;&gt;"Mapa",S282="OK",O282=""),
"KO","OK")</f>
        <v>OK</v>
      </c>
      <c r="V282" s="3" t="str">
        <f>IF(OR(
AND(L282="Evaluación",R282="OK",OR(N282="M4a",N282="M5a")),
AND(LEFT(C282,8)="Banco de",N282="M101ap"),
OR(LEFT(C282,8)&lt;&gt;"Banco de",L282&lt;&gt;"Evaluación")
),"OK","KO")</f>
        <v>OK</v>
      </c>
      <c r="W282" s="3" t="str">
        <f>IF(AND(LEFT(C282,8)="Banco de",K282=0),"OK",
IF(AND(LEFT(C282,8)&lt;&gt;"Banco de",K282&gt;0),"OK","KO"))</f>
        <v>OK</v>
      </c>
      <c r="X282" s="3" t="str">
        <f>IF(J282&lt;&gt;"","OK","KO")</f>
        <v>OK</v>
      </c>
      <c r="Y282" s="3" t="str">
        <f>IF(P282="Si","KO","OK")</f>
        <v>OK</v>
      </c>
      <c r="Z282" s="3" t="str">
        <f>CONCATENATE(
IF(R282&lt;&gt;"OK",CONCATENATE($R$1," / "),""),
IF(S282&lt;&gt;"OK",CONCATENATE($S$1," / "),""),
IF(T282&lt;&gt;"OK",CONCATENATE($T$1," / "),""),
IF(U282&lt;&gt;"OK",CONCATENATE($U$1," / "),""),
IF(V282&lt;&gt;"OK",CONCATENATE($V$1," / "),""),
IF(W282&lt;&gt;"OK",CONCATENATE($W$1," / "),""),
IF(X282&lt;&gt;"OK",CONCATENATE($X$1," / "),""),
IF(Y282&lt;&gt;"OK",$Y$1,"")
)</f>
        <v/>
      </c>
    </row>
    <row r="283" spans="1:26" x14ac:dyDescent="0.45">
      <c r="A283" s="3" t="s">
        <v>2242</v>
      </c>
      <c r="B283" s="3" t="s">
        <v>2243</v>
      </c>
      <c r="C283" s="3" t="s">
        <v>2282</v>
      </c>
      <c r="E283" s="3" t="s">
        <v>20</v>
      </c>
      <c r="H283" s="3" t="s">
        <v>21</v>
      </c>
      <c r="I283" s="3">
        <v>1690447</v>
      </c>
      <c r="J283" s="3" t="s">
        <v>2283</v>
      </c>
      <c r="K283" s="3">
        <v>10</v>
      </c>
      <c r="L283" s="3" t="s">
        <v>34</v>
      </c>
      <c r="M283" s="3" t="s">
        <v>35</v>
      </c>
      <c r="N283" s="3" t="s">
        <v>206</v>
      </c>
      <c r="O283" s="3" t="s">
        <v>85</v>
      </c>
      <c r="P283" s="3" t="s">
        <v>21</v>
      </c>
      <c r="Q283" s="3" t="s">
        <v>2284</v>
      </c>
      <c r="R283" s="3" t="str">
        <f>IF(_xlfn.XOR(
AND(N283="M102ab",L283="Proyecto"),
AND(N283="M101a",L283="Preguntas con respuesta libre"),
AND(LEFT(N283,1)="M",N283&lt;&gt;"M102AB",N283&lt;&gt;"M101a",N283&lt;&gt;"M101ap",L283="Ejercitación"),
AND(LEFT(C283,15)="Mapa conceptual",L283="Exposición"),
AND(LEFT(N283,1)&lt;&gt;"M",LEFT(C283,15)&lt;&gt;"Mapa conceptual",L283="Exposición"),
AND(LEFT(C283,8)="Banco de",L283="Generador de actividades"),
AND(C283=L283)
),"OK","KO")</f>
        <v>OK</v>
      </c>
      <c r="S283" s="3" t="str">
        <f>IF(_xlfn.XOR(
AND(LEFT(N283,1)="M",M283="Actividad"),
AND(LEFT(N283,1)="F",M283="Interactivo"),
AND(N283="diaporama",M283="Secuencia de imágenes"),
OR(N283="video",M283="Animación",M283="Video"),
AND(C283=M283)
),"OK","KO")</f>
        <v>OK</v>
      </c>
      <c r="T283" s="3" t="str">
        <f>IF(
AND(L283="Evaluación",C283&lt;&gt;L283),"KO",
IF(AND(L283="Mapa conceptual",C283&lt;&gt;L283),"KO",
IF(AND(N283="M101ap",C283&lt;&gt;"Banco de actividades"),"KO",
"OK")))</f>
        <v>OK</v>
      </c>
      <c r="U283" s="3" t="str">
        <f>IF(
AND(LEFT(N283,1)="M",LEFT(M283,4)&lt;&gt;"Mapa",S283="OK",O283=""),
"KO","OK")</f>
        <v>OK</v>
      </c>
      <c r="V283" s="3" t="str">
        <f>IF(OR(
AND(L283="Evaluación",R283="OK",OR(N283="M4a",N283="M5a")),
AND(LEFT(C283,8)="Banco de",N283="M101ap"),
OR(LEFT(C283,8)&lt;&gt;"Banco de",L283&lt;&gt;"Evaluación")
),"OK","KO")</f>
        <v>OK</v>
      </c>
      <c r="W283" s="3" t="str">
        <f>IF(AND(LEFT(C283,8)="Banco de",K283=0),"OK",
IF(AND(LEFT(C283,8)&lt;&gt;"Banco de",K283&gt;0),"OK","KO"))</f>
        <v>OK</v>
      </c>
      <c r="X283" s="3" t="str">
        <f>IF(J283&lt;&gt;"","OK","KO")</f>
        <v>OK</v>
      </c>
      <c r="Y283" s="3" t="str">
        <f>IF(P283="Si","KO","OK")</f>
        <v>OK</v>
      </c>
      <c r="Z283" s="3" t="str">
        <f>CONCATENATE(
IF(R283&lt;&gt;"OK",CONCATENATE($R$1," / "),""),
IF(S283&lt;&gt;"OK",CONCATENATE($S$1," / "),""),
IF(T283&lt;&gt;"OK",CONCATENATE($T$1," / "),""),
IF(U283&lt;&gt;"OK",CONCATENATE($U$1," / "),""),
IF(V283&lt;&gt;"OK",CONCATENATE($V$1," / "),""),
IF(W283&lt;&gt;"OK",CONCATENATE($W$1," / "),""),
IF(X283&lt;&gt;"OK",CONCATENATE($X$1," / "),""),
IF(Y283&lt;&gt;"OK",$Y$1,"")
)</f>
        <v/>
      </c>
    </row>
    <row r="284" spans="1:26" x14ac:dyDescent="0.45">
      <c r="A284" s="3" t="s">
        <v>2242</v>
      </c>
      <c r="B284" s="3" t="s">
        <v>2243</v>
      </c>
      <c r="C284" s="3" t="s">
        <v>2285</v>
      </c>
      <c r="E284" s="3" t="s">
        <v>20</v>
      </c>
      <c r="H284" s="3" t="s">
        <v>21</v>
      </c>
      <c r="I284" s="3">
        <v>857278</v>
      </c>
      <c r="J284" s="3" t="s">
        <v>2286</v>
      </c>
      <c r="K284" s="3">
        <v>45</v>
      </c>
      <c r="L284" s="3" t="s">
        <v>23</v>
      </c>
      <c r="M284" s="3" t="s">
        <v>29</v>
      </c>
      <c r="N284" s="3" t="s">
        <v>25</v>
      </c>
      <c r="P284" s="3" t="s">
        <v>21</v>
      </c>
      <c r="Q284" s="3" t="s">
        <v>2287</v>
      </c>
      <c r="R284" s="3" t="str">
        <f>IF(_xlfn.XOR(
AND(N284="M102ab",L284="Proyecto"),
AND(N284="M101a",L284="Preguntas con respuesta libre"),
AND(LEFT(N284,1)="M",N284&lt;&gt;"M102AB",N284&lt;&gt;"M101a",N284&lt;&gt;"M101ap",L284="Ejercitación"),
AND(LEFT(C284,15)="Mapa conceptual",L284="Exposición"),
AND(LEFT(N284,1)&lt;&gt;"M",LEFT(C284,15)&lt;&gt;"Mapa conceptual",L284="Exposición"),
AND(LEFT(C284,8)="Banco de",L284="Generador de actividades"),
AND(C284=L284)
),"OK","KO")</f>
        <v>OK</v>
      </c>
      <c r="S284" s="3" t="str">
        <f>IF(_xlfn.XOR(
AND(LEFT(N284,1)="M",M284="Actividad"),
AND(LEFT(N284,1)="F",M284="Interactivo"),
AND(N284="diaporama",M284="Secuencia de imágenes"),
OR(N284="video",M284="Animación",M284="Video"),
AND(C284=M284)
),"OK","KO")</f>
        <v>KO</v>
      </c>
      <c r="T284" s="3" t="str">
        <f>IF(
AND(L284="Evaluación",C284&lt;&gt;L284),"KO",
IF(AND(L284="Mapa conceptual",C284&lt;&gt;L284),"KO",
IF(AND(N284="M101ap",C284&lt;&gt;"Banco de actividades"),"KO",
"OK")))</f>
        <v>OK</v>
      </c>
      <c r="U284" s="3" t="str">
        <f>IF(
AND(LEFT(N284,1)="M",LEFT(M284,4)&lt;&gt;"Mapa",S284="OK",O284=""),
"KO","OK")</f>
        <v>OK</v>
      </c>
      <c r="V284" s="3" t="str">
        <f>IF(OR(
AND(L284="Evaluación",R284="OK",OR(N284="M4a",N284="M5a")),
AND(LEFT(C284,8)="Banco de",N284="M101ap"),
OR(LEFT(C284,8)&lt;&gt;"Banco de",L284&lt;&gt;"Evaluación")
),"OK","KO")</f>
        <v>OK</v>
      </c>
      <c r="W284" s="3" t="str">
        <f>IF(AND(LEFT(C284,8)="Banco de",K284=0),"OK",
IF(AND(LEFT(C284,8)&lt;&gt;"Banco de",K284&gt;0),"OK","KO"))</f>
        <v>OK</v>
      </c>
      <c r="X284" s="3" t="str">
        <f>IF(J284&lt;&gt;"","OK","KO")</f>
        <v>OK</v>
      </c>
      <c r="Y284" s="3" t="str">
        <f>IF(P284="Si","KO","OK")</f>
        <v>OK</v>
      </c>
      <c r="Z284" s="3" t="str">
        <f>CONCATENATE(
IF(R284&lt;&gt;"OK",CONCATENATE($R$1," / "),""),
IF(S284&lt;&gt;"OK",CONCATENATE($S$1," / "),""),
IF(T284&lt;&gt;"OK",CONCATENATE($T$1," / "),""),
IF(U284&lt;&gt;"OK",CONCATENATE($U$1," / "),""),
IF(V284&lt;&gt;"OK",CONCATENATE($V$1," / "),""),
IF(W284&lt;&gt;"OK",CONCATENATE($W$1," / "),""),
IF(X284&lt;&gt;"OK",CONCATENATE($X$1," / "),""),
IF(Y284&lt;&gt;"OK",$Y$1,"")
)</f>
        <v xml:space="preserve">Tipo de media / </v>
      </c>
    </row>
    <row r="285" spans="1:26" x14ac:dyDescent="0.45">
      <c r="A285" s="3" t="s">
        <v>2242</v>
      </c>
      <c r="B285" s="3" t="s">
        <v>2243</v>
      </c>
      <c r="C285" s="3" t="s">
        <v>2288</v>
      </c>
      <c r="E285" s="3" t="s">
        <v>20</v>
      </c>
      <c r="H285" s="3" t="s">
        <v>21</v>
      </c>
      <c r="I285" s="3">
        <v>1190542</v>
      </c>
      <c r="J285" s="3" t="s">
        <v>2289</v>
      </c>
      <c r="K285" s="3">
        <v>10</v>
      </c>
      <c r="L285" s="3" t="s">
        <v>34</v>
      </c>
      <c r="M285" s="3" t="s">
        <v>35</v>
      </c>
      <c r="N285" s="3" t="s">
        <v>114</v>
      </c>
      <c r="O285" s="3" t="s">
        <v>85</v>
      </c>
      <c r="P285" s="3" t="s">
        <v>21</v>
      </c>
      <c r="Q285" s="3" t="s">
        <v>2290</v>
      </c>
      <c r="R285" s="3" t="str">
        <f>IF(_xlfn.XOR(
AND(N285="M102ab",L285="Proyecto"),
AND(N285="M101a",L285="Preguntas con respuesta libre"),
AND(LEFT(N285,1)="M",N285&lt;&gt;"M102AB",N285&lt;&gt;"M101a",N285&lt;&gt;"M101ap",L285="Ejercitación"),
AND(LEFT(C285,15)="Mapa conceptual",L285="Exposición"),
AND(LEFT(N285,1)&lt;&gt;"M",LEFT(C285,15)&lt;&gt;"Mapa conceptual",L285="Exposición"),
AND(LEFT(C285,8)="Banco de",L285="Generador de actividades"),
AND(C285=L285)
),"OK","KO")</f>
        <v>OK</v>
      </c>
      <c r="S285" s="3" t="str">
        <f>IF(_xlfn.XOR(
AND(LEFT(N285,1)="M",M285="Actividad"),
AND(LEFT(N285,1)="F",M285="Interactivo"),
AND(N285="diaporama",M285="Secuencia de imágenes"),
OR(N285="video",M285="Animación",M285="Video"),
AND(C285=M285)
),"OK","KO")</f>
        <v>OK</v>
      </c>
      <c r="T285" s="3" t="str">
        <f>IF(
AND(L285="Evaluación",C285&lt;&gt;L285),"KO",
IF(AND(L285="Mapa conceptual",C285&lt;&gt;L285),"KO",
IF(AND(N285="M101ap",C285&lt;&gt;"Banco de actividades"),"KO",
"OK")))</f>
        <v>OK</v>
      </c>
      <c r="U285" s="3" t="str">
        <f>IF(
AND(LEFT(N285,1)="M",LEFT(M285,4)&lt;&gt;"Mapa",S285="OK",O285=""),
"KO","OK")</f>
        <v>OK</v>
      </c>
      <c r="V285" s="3" t="str">
        <f>IF(OR(
AND(L285="Evaluación",R285="OK",OR(N285="M4a",N285="M5a")),
AND(LEFT(C285,8)="Banco de",N285="M101ap"),
OR(LEFT(C285,8)&lt;&gt;"Banco de",L285&lt;&gt;"Evaluación")
),"OK","KO")</f>
        <v>OK</v>
      </c>
      <c r="W285" s="3" t="str">
        <f>IF(AND(LEFT(C285,8)="Banco de",K285=0),"OK",
IF(AND(LEFT(C285,8)&lt;&gt;"Banco de",K285&gt;0),"OK","KO"))</f>
        <v>OK</v>
      </c>
      <c r="X285" s="3" t="str">
        <f>IF(J285&lt;&gt;"","OK","KO")</f>
        <v>OK</v>
      </c>
      <c r="Y285" s="3" t="str">
        <f>IF(P285="Si","KO","OK")</f>
        <v>OK</v>
      </c>
      <c r="Z285" s="3" t="str">
        <f>CONCATENATE(
IF(R285&lt;&gt;"OK",CONCATENATE($R$1," / "),""),
IF(S285&lt;&gt;"OK",CONCATENATE($S$1," / "),""),
IF(T285&lt;&gt;"OK",CONCATENATE($T$1," / "),""),
IF(U285&lt;&gt;"OK",CONCATENATE($U$1," / "),""),
IF(V285&lt;&gt;"OK",CONCATENATE($V$1," / "),""),
IF(W285&lt;&gt;"OK",CONCATENATE($W$1," / "),""),
IF(X285&lt;&gt;"OK",CONCATENATE($X$1," / "),""),
IF(Y285&lt;&gt;"OK",$Y$1,"")
)</f>
        <v/>
      </c>
    </row>
    <row r="286" spans="1:26" x14ac:dyDescent="0.45">
      <c r="A286" s="3" t="s">
        <v>2242</v>
      </c>
      <c r="B286" s="3" t="s">
        <v>2243</v>
      </c>
      <c r="C286" s="3" t="s">
        <v>2291</v>
      </c>
      <c r="E286" s="3" t="s">
        <v>20</v>
      </c>
      <c r="H286" s="3" t="s">
        <v>21</v>
      </c>
      <c r="I286" s="3">
        <v>1179054</v>
      </c>
      <c r="J286" s="3" t="s">
        <v>2292</v>
      </c>
      <c r="K286" s="3">
        <v>10</v>
      </c>
      <c r="L286" s="3" t="s">
        <v>34</v>
      </c>
      <c r="M286" s="3" t="s">
        <v>35</v>
      </c>
      <c r="N286" s="3" t="s">
        <v>41</v>
      </c>
      <c r="O286" s="3" t="s">
        <v>85</v>
      </c>
      <c r="P286" s="3" t="s">
        <v>21</v>
      </c>
      <c r="Q286" s="3" t="s">
        <v>2293</v>
      </c>
      <c r="R286" s="3" t="str">
        <f>IF(_xlfn.XOR(
AND(N286="M102ab",L286="Proyecto"),
AND(N286="M101a",L286="Preguntas con respuesta libre"),
AND(LEFT(N286,1)="M",N286&lt;&gt;"M102AB",N286&lt;&gt;"M101a",N286&lt;&gt;"M101ap",L286="Ejercitación"),
AND(LEFT(C286,15)="Mapa conceptual",L286="Exposición"),
AND(LEFT(N286,1)&lt;&gt;"M",LEFT(C286,15)&lt;&gt;"Mapa conceptual",L286="Exposición"),
AND(LEFT(C286,8)="Banco de",L286="Generador de actividades"),
AND(C286=L286)
),"OK","KO")</f>
        <v>OK</v>
      </c>
      <c r="S286" s="3" t="str">
        <f>IF(_xlfn.XOR(
AND(LEFT(N286,1)="M",M286="Actividad"),
AND(LEFT(N286,1)="F",M286="Interactivo"),
AND(N286="diaporama",M286="Secuencia de imágenes"),
OR(N286="video",M286="Animación",M286="Video"),
AND(C286=M286)
),"OK","KO")</f>
        <v>OK</v>
      </c>
      <c r="T286" s="3" t="str">
        <f>IF(
AND(L286="Evaluación",C286&lt;&gt;L286),"KO",
IF(AND(L286="Mapa conceptual",C286&lt;&gt;L286),"KO",
IF(AND(N286="M101ap",C286&lt;&gt;"Banco de actividades"),"KO",
"OK")))</f>
        <v>OK</v>
      </c>
      <c r="U286" s="3" t="str">
        <f>IF(
AND(LEFT(N286,1)="M",LEFT(M286,4)&lt;&gt;"Mapa",S286="OK",O286=""),
"KO","OK")</f>
        <v>OK</v>
      </c>
      <c r="V286" s="3" t="str">
        <f>IF(OR(
AND(L286="Evaluación",R286="OK",OR(N286="M4a",N286="M5a")),
AND(LEFT(C286,8)="Banco de",N286="M101ap"),
OR(LEFT(C286,8)&lt;&gt;"Banco de",L286&lt;&gt;"Evaluación")
),"OK","KO")</f>
        <v>OK</v>
      </c>
      <c r="W286" s="3" t="str">
        <f>IF(AND(LEFT(C286,8)="Banco de",K286=0),"OK",
IF(AND(LEFT(C286,8)&lt;&gt;"Banco de",K286&gt;0),"OK","KO"))</f>
        <v>OK</v>
      </c>
      <c r="X286" s="3" t="str">
        <f>IF(J286&lt;&gt;"","OK","KO")</f>
        <v>OK</v>
      </c>
      <c r="Y286" s="3" t="str">
        <f>IF(P286="Si","KO","OK")</f>
        <v>OK</v>
      </c>
      <c r="Z286" s="3" t="str">
        <f>CONCATENATE(
IF(R286&lt;&gt;"OK",CONCATENATE($R$1," / "),""),
IF(S286&lt;&gt;"OK",CONCATENATE($S$1," / "),""),
IF(T286&lt;&gt;"OK",CONCATENATE($T$1," / "),""),
IF(U286&lt;&gt;"OK",CONCATENATE($U$1," / "),""),
IF(V286&lt;&gt;"OK",CONCATENATE($V$1," / "),""),
IF(W286&lt;&gt;"OK",CONCATENATE($W$1," / "),""),
IF(X286&lt;&gt;"OK",CONCATENATE($X$1," / "),""),
IF(Y286&lt;&gt;"OK",$Y$1,"")
)</f>
        <v/>
      </c>
    </row>
    <row r="287" spans="1:26" x14ac:dyDescent="0.45">
      <c r="A287" s="3" t="s">
        <v>2242</v>
      </c>
      <c r="B287" s="3" t="s">
        <v>2243</v>
      </c>
      <c r="C287" s="3" t="s">
        <v>2294</v>
      </c>
      <c r="E287" s="3" t="s">
        <v>20</v>
      </c>
      <c r="H287" s="3" t="s">
        <v>21</v>
      </c>
      <c r="I287" s="3">
        <v>1177541</v>
      </c>
      <c r="J287" s="3" t="s">
        <v>2295</v>
      </c>
      <c r="K287" s="3">
        <v>15</v>
      </c>
      <c r="L287" s="3" t="s">
        <v>34</v>
      </c>
      <c r="M287" s="3" t="s">
        <v>35</v>
      </c>
      <c r="N287" s="3" t="s">
        <v>62</v>
      </c>
      <c r="O287" s="3" t="s">
        <v>85</v>
      </c>
      <c r="P287" s="3" t="s">
        <v>21</v>
      </c>
      <c r="Q287" s="3" t="s">
        <v>2296</v>
      </c>
      <c r="R287" s="3" t="str">
        <f>IF(_xlfn.XOR(
AND(N287="M102ab",L287="Proyecto"),
AND(N287="M101a",L287="Preguntas con respuesta libre"),
AND(LEFT(N287,1)="M",N287&lt;&gt;"M102AB",N287&lt;&gt;"M101a",N287&lt;&gt;"M101ap",L287="Ejercitación"),
AND(LEFT(C287,15)="Mapa conceptual",L287="Exposición"),
AND(LEFT(N287,1)&lt;&gt;"M",LEFT(C287,15)&lt;&gt;"Mapa conceptual",L287="Exposición"),
AND(LEFT(C287,8)="Banco de",L287="Generador de actividades"),
AND(C287=L287)
),"OK","KO")</f>
        <v>OK</v>
      </c>
      <c r="S287" s="3" t="str">
        <f>IF(_xlfn.XOR(
AND(LEFT(N287,1)="M",M287="Actividad"),
AND(LEFT(N287,1)="F",M287="Interactivo"),
AND(N287="diaporama",M287="Secuencia de imágenes"),
OR(N287="video",M287="Animación",M287="Video"),
AND(C287=M287)
),"OK","KO")</f>
        <v>OK</v>
      </c>
      <c r="T287" s="3" t="str">
        <f>IF(
AND(L287="Evaluación",C287&lt;&gt;L287),"KO",
IF(AND(L287="Mapa conceptual",C287&lt;&gt;L287),"KO",
IF(AND(N287="M101ap",C287&lt;&gt;"Banco de actividades"),"KO",
"OK")))</f>
        <v>OK</v>
      </c>
      <c r="U287" s="3" t="str">
        <f>IF(
AND(LEFT(N287,1)="M",LEFT(M287,4)&lt;&gt;"Mapa",S287="OK",O287=""),
"KO","OK")</f>
        <v>OK</v>
      </c>
      <c r="V287" s="3" t="str">
        <f>IF(OR(
AND(L287="Evaluación",R287="OK",OR(N287="M4a",N287="M5a")),
AND(LEFT(C287,8)="Banco de",N287="M101ap"),
OR(LEFT(C287,8)&lt;&gt;"Banco de",L287&lt;&gt;"Evaluación")
),"OK","KO")</f>
        <v>OK</v>
      </c>
      <c r="W287" s="3" t="str">
        <f>IF(AND(LEFT(C287,8)="Banco de",K287=0),"OK",
IF(AND(LEFT(C287,8)&lt;&gt;"Banco de",K287&gt;0),"OK","KO"))</f>
        <v>OK</v>
      </c>
      <c r="X287" s="3" t="str">
        <f>IF(J287&lt;&gt;"","OK","KO")</f>
        <v>OK</v>
      </c>
      <c r="Y287" s="3" t="str">
        <f>IF(P287="Si","KO","OK")</f>
        <v>OK</v>
      </c>
      <c r="Z287" s="3" t="str">
        <f>CONCATENATE(
IF(R287&lt;&gt;"OK",CONCATENATE($R$1," / "),""),
IF(S287&lt;&gt;"OK",CONCATENATE($S$1," / "),""),
IF(T287&lt;&gt;"OK",CONCATENATE($T$1," / "),""),
IF(U287&lt;&gt;"OK",CONCATENATE($U$1," / "),""),
IF(V287&lt;&gt;"OK",CONCATENATE($V$1," / "),""),
IF(W287&lt;&gt;"OK",CONCATENATE($W$1," / "),""),
IF(X287&lt;&gt;"OK",CONCATENATE($X$1," / "),""),
IF(Y287&lt;&gt;"OK",$Y$1,"")
)</f>
        <v/>
      </c>
    </row>
    <row r="288" spans="1:26" x14ac:dyDescent="0.45">
      <c r="A288" s="3" t="s">
        <v>2242</v>
      </c>
      <c r="B288" s="3" t="s">
        <v>2243</v>
      </c>
      <c r="C288" s="3" t="s">
        <v>2297</v>
      </c>
      <c r="E288" s="3" t="s">
        <v>20</v>
      </c>
      <c r="H288" s="3" t="s">
        <v>21</v>
      </c>
      <c r="I288" s="3">
        <v>2347317</v>
      </c>
      <c r="J288" s="3" t="s">
        <v>2298</v>
      </c>
      <c r="K288" s="3">
        <v>60</v>
      </c>
      <c r="L288" s="3" t="s">
        <v>23</v>
      </c>
      <c r="M288" s="3" t="s">
        <v>29</v>
      </c>
      <c r="N288" s="3" t="s">
        <v>578</v>
      </c>
      <c r="P288" s="3" t="s">
        <v>21</v>
      </c>
      <c r="Q288" s="3" t="s">
        <v>2299</v>
      </c>
      <c r="R288" s="3" t="str">
        <f>IF(_xlfn.XOR(
AND(N288="M102ab",L288="Proyecto"),
AND(N288="M101a",L288="Preguntas con respuesta libre"),
AND(LEFT(N288,1)="M",N288&lt;&gt;"M102AB",N288&lt;&gt;"M101a",N288&lt;&gt;"M101ap",L288="Ejercitación"),
AND(LEFT(C288,15)="Mapa conceptual",L288="Exposición"),
AND(LEFT(N288,1)&lt;&gt;"M",LEFT(C288,15)&lt;&gt;"Mapa conceptual",L288="Exposición"),
AND(LEFT(C288,8)="Banco de",L288="Generador de actividades"),
AND(C288=L288)
),"OK","KO")</f>
        <v>OK</v>
      </c>
      <c r="S288" s="3" t="str">
        <f>IF(_xlfn.XOR(
AND(LEFT(N288,1)="M",M288="Actividad"),
AND(LEFT(N288,1)="F",M288="Interactivo"),
AND(N288="diaporama",M288="Secuencia de imágenes"),
OR(N288="video",M288="Animación",M288="Video"),
AND(C288=M288)
),"OK","KO")</f>
        <v>KO</v>
      </c>
      <c r="T288" s="3" t="str">
        <f>IF(
AND(L288="Evaluación",C288&lt;&gt;L288),"KO",
IF(AND(L288="Mapa conceptual",C288&lt;&gt;L288),"KO",
IF(AND(N288="M101ap",C288&lt;&gt;"Banco de actividades"),"KO",
"OK")))</f>
        <v>OK</v>
      </c>
      <c r="U288" s="3" t="str">
        <f>IF(
AND(LEFT(N288,1)="M",LEFT(M288,4)&lt;&gt;"Mapa",S288="OK",O288=""),
"KO","OK")</f>
        <v>OK</v>
      </c>
      <c r="V288" s="3" t="str">
        <f>IF(OR(
AND(L288="Evaluación",R288="OK",OR(N288="M4a",N288="M5a")),
AND(LEFT(C288,8)="Banco de",N288="M101ap"),
OR(LEFT(C288,8)&lt;&gt;"Banco de",L288&lt;&gt;"Evaluación")
),"OK","KO")</f>
        <v>OK</v>
      </c>
      <c r="W288" s="3" t="str">
        <f>IF(AND(LEFT(C288,8)="Banco de",K288=0),"OK",
IF(AND(LEFT(C288,8)&lt;&gt;"Banco de",K288&gt;0),"OK","KO"))</f>
        <v>OK</v>
      </c>
      <c r="X288" s="3" t="str">
        <f>IF(J288&lt;&gt;"","OK","KO")</f>
        <v>OK</v>
      </c>
      <c r="Y288" s="3" t="str">
        <f>IF(P288="Si","KO","OK")</f>
        <v>OK</v>
      </c>
      <c r="Z288" s="3" t="str">
        <f>CONCATENATE(
IF(R288&lt;&gt;"OK",CONCATENATE($R$1," / "),""),
IF(S288&lt;&gt;"OK",CONCATENATE($S$1," / "),""),
IF(T288&lt;&gt;"OK",CONCATENATE($T$1," / "),""),
IF(U288&lt;&gt;"OK",CONCATENATE($U$1," / "),""),
IF(V288&lt;&gt;"OK",CONCATENATE($V$1," / "),""),
IF(W288&lt;&gt;"OK",CONCATENATE($W$1," / "),""),
IF(X288&lt;&gt;"OK",CONCATENATE($X$1," / "),""),
IF(Y288&lt;&gt;"OK",$Y$1,"")
)</f>
        <v xml:space="preserve">Tipo de media / </v>
      </c>
    </row>
    <row r="289" spans="1:26" x14ac:dyDescent="0.45">
      <c r="A289" s="3" t="s">
        <v>2242</v>
      </c>
      <c r="B289" s="3" t="s">
        <v>2243</v>
      </c>
      <c r="C289" s="3" t="s">
        <v>2300</v>
      </c>
      <c r="E289" s="3" t="s">
        <v>20</v>
      </c>
      <c r="H289" s="3" t="s">
        <v>21</v>
      </c>
      <c r="I289" s="3">
        <v>1183538</v>
      </c>
      <c r="J289" s="3" t="s">
        <v>2301</v>
      </c>
      <c r="K289" s="3">
        <v>10</v>
      </c>
      <c r="L289" s="3" t="s">
        <v>34</v>
      </c>
      <c r="M289" s="3" t="s">
        <v>35</v>
      </c>
      <c r="N289" s="3" t="s">
        <v>36</v>
      </c>
      <c r="O289" s="3" t="s">
        <v>85</v>
      </c>
      <c r="P289" s="3" t="s">
        <v>21</v>
      </c>
      <c r="Q289" s="3" t="s">
        <v>2302</v>
      </c>
      <c r="R289" s="3" t="str">
        <f>IF(_xlfn.XOR(
AND(N289="M102ab",L289="Proyecto"),
AND(N289="M101a",L289="Preguntas con respuesta libre"),
AND(LEFT(N289,1)="M",N289&lt;&gt;"M102AB",N289&lt;&gt;"M101a",N289&lt;&gt;"M101ap",L289="Ejercitación"),
AND(LEFT(C289,15)="Mapa conceptual",L289="Exposición"),
AND(LEFT(N289,1)&lt;&gt;"M",LEFT(C289,15)&lt;&gt;"Mapa conceptual",L289="Exposición"),
AND(LEFT(C289,8)="Banco de",L289="Generador de actividades"),
AND(C289=L289)
),"OK","KO")</f>
        <v>OK</v>
      </c>
      <c r="S289" s="3" t="str">
        <f>IF(_xlfn.XOR(
AND(LEFT(N289,1)="M",M289="Actividad"),
AND(LEFT(N289,1)="F",M289="Interactivo"),
AND(N289="diaporama",M289="Secuencia de imágenes"),
OR(N289="video",M289="Animación",M289="Video"),
AND(C289=M289)
),"OK","KO")</f>
        <v>OK</v>
      </c>
      <c r="T289" s="3" t="str">
        <f>IF(
AND(L289="Evaluación",C289&lt;&gt;L289),"KO",
IF(AND(L289="Mapa conceptual",C289&lt;&gt;L289),"KO",
IF(AND(N289="M101ap",C289&lt;&gt;"Banco de actividades"),"KO",
"OK")))</f>
        <v>OK</v>
      </c>
      <c r="U289" s="3" t="str">
        <f>IF(
AND(LEFT(N289,1)="M",LEFT(M289,4)&lt;&gt;"Mapa",S289="OK",O289=""),
"KO","OK")</f>
        <v>OK</v>
      </c>
      <c r="V289" s="3" t="str">
        <f>IF(OR(
AND(L289="Evaluación",R289="OK",OR(N289="M4a",N289="M5a")),
AND(LEFT(C289,8)="Banco de",N289="M101ap"),
OR(LEFT(C289,8)&lt;&gt;"Banco de",L289&lt;&gt;"Evaluación")
),"OK","KO")</f>
        <v>OK</v>
      </c>
      <c r="W289" s="3" t="str">
        <f>IF(AND(LEFT(C289,8)="Banco de",K289=0),"OK",
IF(AND(LEFT(C289,8)&lt;&gt;"Banco de",K289&gt;0),"OK","KO"))</f>
        <v>OK</v>
      </c>
      <c r="X289" s="3" t="str">
        <f>IF(J289&lt;&gt;"","OK","KO")</f>
        <v>OK</v>
      </c>
      <c r="Y289" s="3" t="str">
        <f>IF(P289="Si","KO","OK")</f>
        <v>OK</v>
      </c>
      <c r="Z289" s="3" t="str">
        <f>CONCATENATE(
IF(R289&lt;&gt;"OK",CONCATENATE($R$1," / "),""),
IF(S289&lt;&gt;"OK",CONCATENATE($S$1," / "),""),
IF(T289&lt;&gt;"OK",CONCATENATE($T$1," / "),""),
IF(U289&lt;&gt;"OK",CONCATENATE($U$1," / "),""),
IF(V289&lt;&gt;"OK",CONCATENATE($V$1," / "),""),
IF(W289&lt;&gt;"OK",CONCATENATE($W$1," / "),""),
IF(X289&lt;&gt;"OK",CONCATENATE($X$1," / "),""),
IF(Y289&lt;&gt;"OK",$Y$1,"")
)</f>
        <v/>
      </c>
    </row>
    <row r="290" spans="1:26" x14ac:dyDescent="0.45">
      <c r="A290" s="3" t="s">
        <v>2242</v>
      </c>
      <c r="B290" s="3" t="s">
        <v>2243</v>
      </c>
      <c r="C290" s="3" t="s">
        <v>2303</v>
      </c>
      <c r="E290" s="3" t="s">
        <v>20</v>
      </c>
      <c r="H290" s="3" t="s">
        <v>21</v>
      </c>
      <c r="I290" s="3">
        <v>1952199</v>
      </c>
      <c r="J290" s="3" t="s">
        <v>2304</v>
      </c>
      <c r="K290" s="3">
        <v>30</v>
      </c>
      <c r="L290" s="3" t="s">
        <v>80</v>
      </c>
      <c r="M290" s="3" t="s">
        <v>35</v>
      </c>
      <c r="N290" s="3" t="s">
        <v>81</v>
      </c>
      <c r="O290" s="3" t="s">
        <v>37</v>
      </c>
      <c r="P290" s="3" t="s">
        <v>21</v>
      </c>
      <c r="Q290" s="3" t="s">
        <v>2305</v>
      </c>
      <c r="R290" s="3" t="str">
        <f>IF(_xlfn.XOR(
AND(N290="M102ab",L290="Proyecto"),
AND(N290="M101a",L290="Preguntas con respuesta libre"),
AND(LEFT(N290,1)="M",N290&lt;&gt;"M102AB",N290&lt;&gt;"M101a",N290&lt;&gt;"M101ap",L290="Ejercitación"),
AND(LEFT(C290,15)="Mapa conceptual",L290="Exposición"),
AND(LEFT(N290,1)&lt;&gt;"M",LEFT(C290,15)&lt;&gt;"Mapa conceptual",L290="Exposición"),
AND(LEFT(C290,8)="Banco de",L290="Generador de actividades"),
AND(C290=L290)
),"OK","KO")</f>
        <v>OK</v>
      </c>
      <c r="S290" s="3" t="str">
        <f>IF(_xlfn.XOR(
AND(LEFT(N290,1)="M",M290="Actividad"),
AND(LEFT(N290,1)="F",M290="Interactivo"),
AND(N290="diaporama",M290="Secuencia de imágenes"),
OR(N290="video",M290="Animación",M290="Video"),
AND(C290=M290)
),"OK","KO")</f>
        <v>OK</v>
      </c>
      <c r="T290" s="3" t="str">
        <f>IF(
AND(L290="Evaluación",C290&lt;&gt;L290),"KO",
IF(AND(L290="Mapa conceptual",C290&lt;&gt;L290),"KO",
IF(AND(N290="M101ap",C290&lt;&gt;"Banco de actividades"),"KO",
"OK")))</f>
        <v>OK</v>
      </c>
      <c r="U290" s="3" t="str">
        <f>IF(
AND(LEFT(N290,1)="M",LEFT(M290,4)&lt;&gt;"Mapa",S290="OK",O290=""),
"KO","OK")</f>
        <v>OK</v>
      </c>
      <c r="V290" s="3" t="str">
        <f>IF(OR(
AND(L290="Evaluación",R290="OK",OR(N290="M4a",N290="M5a")),
AND(LEFT(C290,8)="Banco de",N290="M101ap"),
OR(LEFT(C290,8)&lt;&gt;"Banco de",L290&lt;&gt;"Evaluación")
),"OK","KO")</f>
        <v>OK</v>
      </c>
      <c r="W290" s="3" t="str">
        <f>IF(AND(LEFT(C290,8)="Banco de",K290=0),"OK",
IF(AND(LEFT(C290,8)&lt;&gt;"Banco de",K290&gt;0),"OK","KO"))</f>
        <v>OK</v>
      </c>
      <c r="X290" s="3" t="str">
        <f>IF(J290&lt;&gt;"","OK","KO")</f>
        <v>OK</v>
      </c>
      <c r="Y290" s="3" t="str">
        <f>IF(P290="Si","KO","OK")</f>
        <v>OK</v>
      </c>
      <c r="Z290" s="3" t="str">
        <f>CONCATENATE(
IF(R290&lt;&gt;"OK",CONCATENATE($R$1," / "),""),
IF(S290&lt;&gt;"OK",CONCATENATE($S$1," / "),""),
IF(T290&lt;&gt;"OK",CONCATENATE($T$1," / "),""),
IF(U290&lt;&gt;"OK",CONCATENATE($U$1," / "),""),
IF(V290&lt;&gt;"OK",CONCATENATE($V$1," / "),""),
IF(W290&lt;&gt;"OK",CONCATENATE($W$1," / "),""),
IF(X290&lt;&gt;"OK",CONCATENATE($X$1," / "),""),
IF(Y290&lt;&gt;"OK",$Y$1,"")
)</f>
        <v/>
      </c>
    </row>
    <row r="291" spans="1:26" x14ac:dyDescent="0.45">
      <c r="A291" s="3" t="s">
        <v>2242</v>
      </c>
      <c r="B291" s="3" t="s">
        <v>2243</v>
      </c>
      <c r="C291" s="3" t="s">
        <v>2306</v>
      </c>
      <c r="E291" s="3" t="s">
        <v>20</v>
      </c>
      <c r="H291" s="3" t="s">
        <v>21</v>
      </c>
      <c r="I291" s="3">
        <v>1336136</v>
      </c>
      <c r="J291" s="3" t="s">
        <v>2307</v>
      </c>
      <c r="K291" s="3">
        <v>5</v>
      </c>
      <c r="L291" s="3" t="s">
        <v>34</v>
      </c>
      <c r="M291" s="3" t="s">
        <v>35</v>
      </c>
      <c r="N291" s="3" t="s">
        <v>213</v>
      </c>
      <c r="O291" s="3" t="s">
        <v>85</v>
      </c>
      <c r="P291" s="3" t="s">
        <v>21</v>
      </c>
      <c r="Q291" s="3" t="s">
        <v>2308</v>
      </c>
      <c r="R291" s="3" t="str">
        <f>IF(_xlfn.XOR(
AND(N291="M102ab",L291="Proyecto"),
AND(N291="M101a",L291="Preguntas con respuesta libre"),
AND(LEFT(N291,1)="M",N291&lt;&gt;"M102AB",N291&lt;&gt;"M101a",N291&lt;&gt;"M101ap",L291="Ejercitación"),
AND(LEFT(C291,15)="Mapa conceptual",L291="Exposición"),
AND(LEFT(N291,1)&lt;&gt;"M",LEFT(C291,15)&lt;&gt;"Mapa conceptual",L291="Exposición"),
AND(LEFT(C291,8)="Banco de",L291="Generador de actividades"),
AND(C291=L291)
),"OK","KO")</f>
        <v>OK</v>
      </c>
      <c r="S291" s="3" t="str">
        <f>IF(_xlfn.XOR(
AND(LEFT(N291,1)="M",M291="Actividad"),
AND(LEFT(N291,1)="F",M291="Interactivo"),
AND(N291="diaporama",M291="Secuencia de imágenes"),
OR(N291="video",M291="Animación",M291="Video"),
AND(C291=M291)
),"OK","KO")</f>
        <v>OK</v>
      </c>
      <c r="T291" s="3" t="str">
        <f>IF(
AND(L291="Evaluación",C291&lt;&gt;L291),"KO",
IF(AND(L291="Mapa conceptual",C291&lt;&gt;L291),"KO",
IF(AND(N291="M101ap",C291&lt;&gt;"Banco de actividades"),"KO",
"OK")))</f>
        <v>OK</v>
      </c>
      <c r="U291" s="3" t="str">
        <f>IF(
AND(LEFT(N291,1)="M",LEFT(M291,4)&lt;&gt;"Mapa",S291="OK",O291=""),
"KO","OK")</f>
        <v>OK</v>
      </c>
      <c r="V291" s="3" t="str">
        <f>IF(OR(
AND(L291="Evaluación",R291="OK",OR(N291="M4a",N291="M5a")),
AND(LEFT(C291,8)="Banco de",N291="M101ap"),
OR(LEFT(C291,8)&lt;&gt;"Banco de",L291&lt;&gt;"Evaluación")
),"OK","KO")</f>
        <v>OK</v>
      </c>
      <c r="W291" s="3" t="str">
        <f>IF(AND(LEFT(C291,8)="Banco de",K291=0),"OK",
IF(AND(LEFT(C291,8)&lt;&gt;"Banco de",K291&gt;0),"OK","KO"))</f>
        <v>OK</v>
      </c>
      <c r="X291" s="3" t="str">
        <f>IF(J291&lt;&gt;"","OK","KO")</f>
        <v>OK</v>
      </c>
      <c r="Y291" s="3" t="str">
        <f>IF(P291="Si","KO","OK")</f>
        <v>OK</v>
      </c>
      <c r="Z291" s="3" t="str">
        <f>CONCATENATE(
IF(R291&lt;&gt;"OK",CONCATENATE($R$1," / "),""),
IF(S291&lt;&gt;"OK",CONCATENATE($S$1," / "),""),
IF(T291&lt;&gt;"OK",CONCATENATE($T$1," / "),""),
IF(U291&lt;&gt;"OK",CONCATENATE($U$1," / "),""),
IF(V291&lt;&gt;"OK",CONCATENATE($V$1," / "),""),
IF(W291&lt;&gt;"OK",CONCATENATE($W$1," / "),""),
IF(X291&lt;&gt;"OK",CONCATENATE($X$1," / "),""),
IF(Y291&lt;&gt;"OK",$Y$1,"")
)</f>
        <v/>
      </c>
    </row>
    <row r="292" spans="1:26" x14ac:dyDescent="0.45">
      <c r="A292" s="3" t="s">
        <v>2242</v>
      </c>
      <c r="B292" s="3" t="s">
        <v>2243</v>
      </c>
      <c r="C292" s="3" t="s">
        <v>2309</v>
      </c>
      <c r="E292" s="3" t="s">
        <v>20</v>
      </c>
      <c r="H292" s="3" t="s">
        <v>21</v>
      </c>
      <c r="I292" s="3">
        <v>1740630</v>
      </c>
      <c r="J292" s="3" t="s">
        <v>2310</v>
      </c>
      <c r="K292" s="3">
        <v>15</v>
      </c>
      <c r="L292" s="3" t="s">
        <v>34</v>
      </c>
      <c r="M292" s="3" t="s">
        <v>35</v>
      </c>
      <c r="N292" s="3" t="s">
        <v>773</v>
      </c>
      <c r="O292" s="3" t="s">
        <v>85</v>
      </c>
      <c r="P292" s="3" t="s">
        <v>21</v>
      </c>
      <c r="Q292" s="3" t="s">
        <v>2311</v>
      </c>
      <c r="R292" s="3" t="str">
        <f>IF(_xlfn.XOR(
AND(N292="M102ab",L292="Proyecto"),
AND(N292="M101a",L292="Preguntas con respuesta libre"),
AND(LEFT(N292,1)="M",N292&lt;&gt;"M102AB",N292&lt;&gt;"M101a",N292&lt;&gt;"M101ap",L292="Ejercitación"),
AND(LEFT(C292,15)="Mapa conceptual",L292="Exposición"),
AND(LEFT(N292,1)&lt;&gt;"M",LEFT(C292,15)&lt;&gt;"Mapa conceptual",L292="Exposición"),
AND(LEFT(C292,8)="Banco de",L292="Generador de actividades"),
AND(C292=L292)
),"OK","KO")</f>
        <v>OK</v>
      </c>
      <c r="S292" s="3" t="str">
        <f>IF(_xlfn.XOR(
AND(LEFT(N292,1)="M",M292="Actividad"),
AND(LEFT(N292,1)="F",M292="Interactivo"),
AND(N292="diaporama",M292="Secuencia de imágenes"),
OR(N292="video",M292="Animación",M292="Video"),
AND(C292=M292)
),"OK","KO")</f>
        <v>OK</v>
      </c>
      <c r="T292" s="3" t="str">
        <f>IF(
AND(L292="Evaluación",C292&lt;&gt;L292),"KO",
IF(AND(L292="Mapa conceptual",C292&lt;&gt;L292),"KO",
IF(AND(N292="M101ap",C292&lt;&gt;"Banco de actividades"),"KO",
"OK")))</f>
        <v>OK</v>
      </c>
      <c r="U292" s="3" t="str">
        <f>IF(
AND(LEFT(N292,1)="M",LEFT(M292,4)&lt;&gt;"Mapa",S292="OK",O292=""),
"KO","OK")</f>
        <v>OK</v>
      </c>
      <c r="V292" s="3" t="str">
        <f>IF(OR(
AND(L292="Evaluación",R292="OK",OR(N292="M4a",N292="M5a")),
AND(LEFT(C292,8)="Banco de",N292="M101ap"),
OR(LEFT(C292,8)&lt;&gt;"Banco de",L292&lt;&gt;"Evaluación")
),"OK","KO")</f>
        <v>OK</v>
      </c>
      <c r="W292" s="3" t="str">
        <f>IF(AND(LEFT(C292,8)="Banco de",K292=0),"OK",
IF(AND(LEFT(C292,8)&lt;&gt;"Banco de",K292&gt;0),"OK","KO"))</f>
        <v>OK</v>
      </c>
      <c r="X292" s="3" t="str">
        <f>IF(J292&lt;&gt;"","OK","KO")</f>
        <v>OK</v>
      </c>
      <c r="Y292" s="3" t="str">
        <f>IF(P292="Si","KO","OK")</f>
        <v>OK</v>
      </c>
      <c r="Z292" s="3" t="str">
        <f>CONCATENATE(
IF(R292&lt;&gt;"OK",CONCATENATE($R$1," / "),""),
IF(S292&lt;&gt;"OK",CONCATENATE($S$1," / "),""),
IF(T292&lt;&gt;"OK",CONCATENATE($T$1," / "),""),
IF(U292&lt;&gt;"OK",CONCATENATE($U$1," / "),""),
IF(V292&lt;&gt;"OK",CONCATENATE($V$1," / "),""),
IF(W292&lt;&gt;"OK",CONCATENATE($W$1," / "),""),
IF(X292&lt;&gt;"OK",CONCATENATE($X$1," / "),""),
IF(Y292&lt;&gt;"OK",$Y$1,"")
)</f>
        <v/>
      </c>
    </row>
    <row r="293" spans="1:26" x14ac:dyDescent="0.45">
      <c r="A293" s="3" t="s">
        <v>2242</v>
      </c>
      <c r="B293" s="3" t="s">
        <v>2243</v>
      </c>
      <c r="C293" s="3" t="s">
        <v>2312</v>
      </c>
      <c r="E293" s="3" t="s">
        <v>20</v>
      </c>
      <c r="H293" s="3" t="s">
        <v>21</v>
      </c>
      <c r="I293" s="3">
        <v>1869997</v>
      </c>
      <c r="J293" s="3" t="s">
        <v>2313</v>
      </c>
      <c r="K293" s="3">
        <v>15</v>
      </c>
      <c r="L293" s="3" t="s">
        <v>80</v>
      </c>
      <c r="M293" s="3" t="s">
        <v>35</v>
      </c>
      <c r="N293" s="3" t="s">
        <v>81</v>
      </c>
      <c r="O293" s="3" t="s">
        <v>85</v>
      </c>
      <c r="P293" s="3" t="s">
        <v>21</v>
      </c>
      <c r="Q293" s="3" t="s">
        <v>2314</v>
      </c>
      <c r="R293" s="3" t="str">
        <f>IF(_xlfn.XOR(
AND(N293="M102ab",L293="Proyecto"),
AND(N293="M101a",L293="Preguntas con respuesta libre"),
AND(LEFT(N293,1)="M",N293&lt;&gt;"M102AB",N293&lt;&gt;"M101a",N293&lt;&gt;"M101ap",L293="Ejercitación"),
AND(LEFT(C293,15)="Mapa conceptual",L293="Exposición"),
AND(LEFT(N293,1)&lt;&gt;"M",LEFT(C293,15)&lt;&gt;"Mapa conceptual",L293="Exposición"),
AND(LEFT(C293,8)="Banco de",L293="Generador de actividades"),
AND(C293=L293)
),"OK","KO")</f>
        <v>OK</v>
      </c>
      <c r="S293" s="3" t="str">
        <f>IF(_xlfn.XOR(
AND(LEFT(N293,1)="M",M293="Actividad"),
AND(LEFT(N293,1)="F",M293="Interactivo"),
AND(N293="diaporama",M293="Secuencia de imágenes"),
OR(N293="video",M293="Animación",M293="Video"),
AND(C293=M293)
),"OK","KO")</f>
        <v>OK</v>
      </c>
      <c r="T293" s="3" t="str">
        <f>IF(
AND(L293="Evaluación",C293&lt;&gt;L293),"KO",
IF(AND(L293="Mapa conceptual",C293&lt;&gt;L293),"KO",
IF(AND(N293="M101ap",C293&lt;&gt;"Banco de actividades"),"KO",
"OK")))</f>
        <v>OK</v>
      </c>
      <c r="U293" s="3" t="str">
        <f>IF(
AND(LEFT(N293,1)="M",LEFT(M293,4)&lt;&gt;"Mapa",S293="OK",O293=""),
"KO","OK")</f>
        <v>OK</v>
      </c>
      <c r="V293" s="3" t="str">
        <f>IF(OR(
AND(L293="Evaluación",R293="OK",OR(N293="M4a",N293="M5a")),
AND(LEFT(C293,8)="Banco de",N293="M101ap"),
OR(LEFT(C293,8)&lt;&gt;"Banco de",L293&lt;&gt;"Evaluación")
),"OK","KO")</f>
        <v>OK</v>
      </c>
      <c r="W293" s="3" t="str">
        <f>IF(AND(LEFT(C293,8)="Banco de",K293=0),"OK",
IF(AND(LEFT(C293,8)&lt;&gt;"Banco de",K293&gt;0),"OK","KO"))</f>
        <v>OK</v>
      </c>
      <c r="X293" s="3" t="str">
        <f>IF(J293&lt;&gt;"","OK","KO")</f>
        <v>OK</v>
      </c>
      <c r="Y293" s="3" t="str">
        <f>IF(P293="Si","KO","OK")</f>
        <v>OK</v>
      </c>
      <c r="Z293" s="3" t="str">
        <f>CONCATENATE(
IF(R293&lt;&gt;"OK",CONCATENATE($R$1," / "),""),
IF(S293&lt;&gt;"OK",CONCATENATE($S$1," / "),""),
IF(T293&lt;&gt;"OK",CONCATENATE($T$1," / "),""),
IF(U293&lt;&gt;"OK",CONCATENATE($U$1," / "),""),
IF(V293&lt;&gt;"OK",CONCATENATE($V$1," / "),""),
IF(W293&lt;&gt;"OK",CONCATENATE($W$1," / "),""),
IF(X293&lt;&gt;"OK",CONCATENATE($X$1," / "),""),
IF(Y293&lt;&gt;"OK",$Y$1,"")
)</f>
        <v/>
      </c>
    </row>
    <row r="294" spans="1:26" x14ac:dyDescent="0.45">
      <c r="A294" s="3" t="s">
        <v>2242</v>
      </c>
      <c r="B294" s="3" t="s">
        <v>2243</v>
      </c>
      <c r="C294" s="3" t="s">
        <v>2315</v>
      </c>
      <c r="E294" s="3" t="s">
        <v>20</v>
      </c>
      <c r="H294" s="3" t="s">
        <v>21</v>
      </c>
      <c r="I294" s="3">
        <v>1116851</v>
      </c>
      <c r="J294" s="3" t="s">
        <v>2316</v>
      </c>
      <c r="K294" s="3">
        <v>60</v>
      </c>
      <c r="L294" s="3" t="s">
        <v>57</v>
      </c>
      <c r="M294" s="3" t="s">
        <v>35</v>
      </c>
      <c r="N294" s="3" t="s">
        <v>58</v>
      </c>
      <c r="O294" s="3" t="s">
        <v>37</v>
      </c>
      <c r="P294" s="3" t="s">
        <v>21</v>
      </c>
      <c r="Q294" s="3" t="s">
        <v>2317</v>
      </c>
      <c r="R294" s="3" t="str">
        <f>IF(_xlfn.XOR(
AND(N294="M102ab",L294="Proyecto"),
AND(N294="M101a",L294="Preguntas con respuesta libre"),
AND(LEFT(N294,1)="M",N294&lt;&gt;"M102AB",N294&lt;&gt;"M101a",N294&lt;&gt;"M101ap",L294="Ejercitación"),
AND(LEFT(C294,15)="Mapa conceptual",L294="Exposición"),
AND(LEFT(N294,1)&lt;&gt;"M",LEFT(C294,15)&lt;&gt;"Mapa conceptual",L294="Exposición"),
AND(LEFT(C294,8)="Banco de",L294="Generador de actividades"),
AND(C294=L294)
),"OK","KO")</f>
        <v>OK</v>
      </c>
      <c r="S294" s="3" t="str">
        <f>IF(_xlfn.XOR(
AND(LEFT(N294,1)="M",M294="Actividad"),
AND(LEFT(N294,1)="F",M294="Interactivo"),
AND(N294="diaporama",M294="Secuencia de imágenes"),
OR(N294="video",M294="Animación",M294="Video"),
AND(C294=M294)
),"OK","KO")</f>
        <v>OK</v>
      </c>
      <c r="T294" s="3" t="str">
        <f>IF(
AND(L294="Evaluación",C294&lt;&gt;L294),"KO",
IF(AND(L294="Mapa conceptual",C294&lt;&gt;L294),"KO",
IF(AND(N294="M101ap",C294&lt;&gt;"Banco de actividades"),"KO",
"OK")))</f>
        <v>OK</v>
      </c>
      <c r="U294" s="3" t="str">
        <f>IF(
AND(LEFT(N294,1)="M",LEFT(M294,4)&lt;&gt;"Mapa",S294="OK",O294=""),
"KO","OK")</f>
        <v>OK</v>
      </c>
      <c r="V294" s="3" t="str">
        <f>IF(OR(
AND(L294="Evaluación",R294="OK",OR(N294="M4a",N294="M5a")),
AND(LEFT(C294,8)="Banco de",N294="M101ap"),
OR(LEFT(C294,8)&lt;&gt;"Banco de",L294&lt;&gt;"Evaluación")
),"OK","KO")</f>
        <v>OK</v>
      </c>
      <c r="W294" s="3" t="str">
        <f>IF(AND(LEFT(C294,8)="Banco de",K294=0),"OK",
IF(AND(LEFT(C294,8)&lt;&gt;"Banco de",K294&gt;0),"OK","KO"))</f>
        <v>OK</v>
      </c>
      <c r="X294" s="3" t="str">
        <f>IF(J294&lt;&gt;"","OK","KO")</f>
        <v>OK</v>
      </c>
      <c r="Y294" s="3" t="str">
        <f>IF(P294="Si","KO","OK")</f>
        <v>OK</v>
      </c>
      <c r="Z294" s="3" t="str">
        <f>CONCATENATE(
IF(R294&lt;&gt;"OK",CONCATENATE($R$1," / "),""),
IF(S294&lt;&gt;"OK",CONCATENATE($S$1," / "),""),
IF(T294&lt;&gt;"OK",CONCATENATE($T$1," / "),""),
IF(U294&lt;&gt;"OK",CONCATENATE($U$1," / "),""),
IF(V294&lt;&gt;"OK",CONCATENATE($V$1," / "),""),
IF(W294&lt;&gt;"OK",CONCATENATE($W$1," / "),""),
IF(X294&lt;&gt;"OK",CONCATENATE($X$1," / "),""),
IF(Y294&lt;&gt;"OK",$Y$1,"")
)</f>
        <v/>
      </c>
    </row>
    <row r="295" spans="1:26" x14ac:dyDescent="0.45">
      <c r="A295" s="3" t="s">
        <v>2242</v>
      </c>
      <c r="B295" s="3" t="s">
        <v>2243</v>
      </c>
      <c r="C295" s="3" t="s">
        <v>2318</v>
      </c>
      <c r="E295" s="3" t="s">
        <v>20</v>
      </c>
      <c r="H295" s="3" t="s">
        <v>21</v>
      </c>
      <c r="I295" s="3">
        <v>972822</v>
      </c>
      <c r="J295" s="3" t="s">
        <v>2319</v>
      </c>
      <c r="K295" s="3">
        <v>60</v>
      </c>
      <c r="L295" s="3" t="s">
        <v>57</v>
      </c>
      <c r="M295" s="3" t="s">
        <v>35</v>
      </c>
      <c r="N295" s="3" t="s">
        <v>58</v>
      </c>
      <c r="O295" s="3" t="s">
        <v>85</v>
      </c>
      <c r="P295" s="3" t="s">
        <v>21</v>
      </c>
      <c r="Q295" s="3" t="s">
        <v>2320</v>
      </c>
      <c r="R295" s="3" t="str">
        <f>IF(_xlfn.XOR(
AND(N295="M102ab",L295="Proyecto"),
AND(N295="M101a",L295="Preguntas con respuesta libre"),
AND(LEFT(N295,1)="M",N295&lt;&gt;"M102AB",N295&lt;&gt;"M101a",N295&lt;&gt;"M101ap",L295="Ejercitación"),
AND(LEFT(C295,15)="Mapa conceptual",L295="Exposición"),
AND(LEFT(N295,1)&lt;&gt;"M",LEFT(C295,15)&lt;&gt;"Mapa conceptual",L295="Exposición"),
AND(LEFT(C295,8)="Banco de",L295="Generador de actividades"),
AND(C295=L295)
),"OK","KO")</f>
        <v>OK</v>
      </c>
      <c r="S295" s="3" t="str">
        <f>IF(_xlfn.XOR(
AND(LEFT(N295,1)="M",M295="Actividad"),
AND(LEFT(N295,1)="F",M295="Interactivo"),
AND(N295="diaporama",M295="Secuencia de imágenes"),
OR(N295="video",M295="Animación",M295="Video"),
AND(C295=M295)
),"OK","KO")</f>
        <v>OK</v>
      </c>
      <c r="T295" s="3" t="str">
        <f>IF(
AND(L295="Evaluación",C295&lt;&gt;L295),"KO",
IF(AND(L295="Mapa conceptual",C295&lt;&gt;L295),"KO",
IF(AND(N295="M101ap",C295&lt;&gt;"Banco de actividades"),"KO",
"OK")))</f>
        <v>OK</v>
      </c>
      <c r="U295" s="3" t="str">
        <f>IF(
AND(LEFT(N295,1)="M",LEFT(M295,4)&lt;&gt;"Mapa",S295="OK",O295=""),
"KO","OK")</f>
        <v>OK</v>
      </c>
      <c r="V295" s="3" t="str">
        <f>IF(OR(
AND(L295="Evaluación",R295="OK",OR(N295="M4a",N295="M5a")),
AND(LEFT(C295,8)="Banco de",N295="M101ap"),
OR(LEFT(C295,8)&lt;&gt;"Banco de",L295&lt;&gt;"Evaluación")
),"OK","KO")</f>
        <v>OK</v>
      </c>
      <c r="W295" s="3" t="str">
        <f>IF(AND(LEFT(C295,8)="Banco de",K295=0),"OK",
IF(AND(LEFT(C295,8)&lt;&gt;"Banco de",K295&gt;0),"OK","KO"))</f>
        <v>OK</v>
      </c>
      <c r="X295" s="3" t="str">
        <f>IF(J295&lt;&gt;"","OK","KO")</f>
        <v>OK</v>
      </c>
      <c r="Y295" s="3" t="str">
        <f>IF(P295="Si","KO","OK")</f>
        <v>OK</v>
      </c>
      <c r="Z295" s="3" t="str">
        <f>CONCATENATE(
IF(R295&lt;&gt;"OK",CONCATENATE($R$1," / "),""),
IF(S295&lt;&gt;"OK",CONCATENATE($S$1," / "),""),
IF(T295&lt;&gt;"OK",CONCATENATE($T$1," / "),""),
IF(U295&lt;&gt;"OK",CONCATENATE($U$1," / "),""),
IF(V295&lt;&gt;"OK",CONCATENATE($V$1," / "),""),
IF(W295&lt;&gt;"OK",CONCATENATE($W$1," / "),""),
IF(X295&lt;&gt;"OK",CONCATENATE($X$1," / "),""),
IF(Y295&lt;&gt;"OK",$Y$1,"")
)</f>
        <v/>
      </c>
    </row>
    <row r="296" spans="1:26" x14ac:dyDescent="0.45">
      <c r="A296" s="3" t="s">
        <v>2242</v>
      </c>
      <c r="B296" s="3" t="s">
        <v>2243</v>
      </c>
      <c r="C296" s="3" t="s">
        <v>534</v>
      </c>
      <c r="E296" s="3" t="s">
        <v>20</v>
      </c>
      <c r="H296" s="3" t="s">
        <v>21</v>
      </c>
      <c r="I296" s="3">
        <v>1441302</v>
      </c>
      <c r="J296" s="3" t="s">
        <v>2321</v>
      </c>
      <c r="K296" s="3">
        <v>0</v>
      </c>
      <c r="L296" s="3" t="s">
        <v>358</v>
      </c>
      <c r="M296" s="3" t="s">
        <v>35</v>
      </c>
      <c r="N296" s="3" t="s">
        <v>359</v>
      </c>
      <c r="O296" s="3" t="s">
        <v>85</v>
      </c>
      <c r="P296" s="3" t="s">
        <v>21</v>
      </c>
      <c r="Q296" s="3" t="s">
        <v>2322</v>
      </c>
      <c r="R296" s="3" t="str">
        <f>IF(_xlfn.XOR(
AND(N296="M102ab",L296="Proyecto"),
AND(N296="M101a",L296="Preguntas con respuesta libre"),
AND(LEFT(N296,1)="M",N296&lt;&gt;"M102AB",N296&lt;&gt;"M101a",N296&lt;&gt;"M101ap",L296="Ejercitación"),
AND(LEFT(C296,15)="Mapa conceptual",L296="Exposición"),
AND(LEFT(N296,1)&lt;&gt;"M",LEFT(C296,15)&lt;&gt;"Mapa conceptual",L296="Exposición"),
AND(LEFT(C296,8)="Banco de",L296="Generador de actividades"),
AND(C296=L296)
),"OK","KO")</f>
        <v>OK</v>
      </c>
      <c r="S296" s="3" t="str">
        <f>IF(_xlfn.XOR(
AND(LEFT(N296,1)="M",M296="Actividad"),
AND(LEFT(N296,1)="F",M296="Interactivo"),
AND(N296="diaporama",M296="Secuencia de imágenes"),
OR(N296="video",M296="Animación",M296="Video"),
AND(C296=M296)
),"OK","KO")</f>
        <v>OK</v>
      </c>
      <c r="T296" s="3" t="str">
        <f>IF(
AND(L296="Evaluación",C296&lt;&gt;L296),"KO",
IF(AND(L296="Mapa conceptual",C296&lt;&gt;L296),"KO",
IF(AND(N296="M101ap",C296&lt;&gt;"Banco de actividades"),"KO",
"OK")))</f>
        <v>OK</v>
      </c>
      <c r="U296" s="3" t="str">
        <f>IF(
AND(LEFT(N296,1)="M",LEFT(M296,4)&lt;&gt;"Mapa",S296="OK",O296=""),
"KO","OK")</f>
        <v>OK</v>
      </c>
      <c r="V296" s="3" t="str">
        <f>IF(OR(
AND(L296="Evaluación",R296="OK",OR(N296="M4a",N296="M5a")),
AND(LEFT(C296,8)="Banco de",N296="M101ap"),
OR(LEFT(C296,8)&lt;&gt;"Banco de",L296&lt;&gt;"Evaluación")
),"OK","KO")</f>
        <v>OK</v>
      </c>
      <c r="W296" s="3" t="str">
        <f>IF(AND(LEFT(C296,8)="Banco de",K296=0),"OK",
IF(AND(LEFT(C296,8)&lt;&gt;"Banco de",K296&gt;0),"OK","KO"))</f>
        <v>OK</v>
      </c>
      <c r="X296" s="3" t="str">
        <f>IF(J296&lt;&gt;"","OK","KO")</f>
        <v>OK</v>
      </c>
      <c r="Y296" s="3" t="str">
        <f>IF(P296="Si","KO","OK")</f>
        <v>OK</v>
      </c>
      <c r="Z296" s="3" t="str">
        <f>CONCATENATE(
IF(R296&lt;&gt;"OK",CONCATENATE($R$1," / "),""),
IF(S296&lt;&gt;"OK",CONCATENATE($S$1," / "),""),
IF(T296&lt;&gt;"OK",CONCATENATE($T$1," / "),""),
IF(U296&lt;&gt;"OK",CONCATENATE($U$1," / "),""),
IF(V296&lt;&gt;"OK",CONCATENATE($V$1," / "),""),
IF(W296&lt;&gt;"OK",CONCATENATE($W$1," / "),""),
IF(X296&lt;&gt;"OK",CONCATENATE($X$1," / "),""),
IF(Y296&lt;&gt;"OK",$Y$1,"")
)</f>
        <v/>
      </c>
    </row>
    <row r="297" spans="1:26" x14ac:dyDescent="0.45">
      <c r="A297" s="3" t="s">
        <v>2242</v>
      </c>
      <c r="B297" s="3" t="s">
        <v>2243</v>
      </c>
      <c r="C297" s="3" t="s">
        <v>67</v>
      </c>
      <c r="D297" s="3" t="s">
        <v>67</v>
      </c>
      <c r="E297" s="3" t="s">
        <v>20</v>
      </c>
      <c r="H297" s="3" t="s">
        <v>21</v>
      </c>
      <c r="I297" s="3">
        <v>578281</v>
      </c>
      <c r="J297" s="3" t="s">
        <v>2323</v>
      </c>
      <c r="K297" s="3">
        <v>15</v>
      </c>
      <c r="L297" s="3" t="s">
        <v>23</v>
      </c>
      <c r="M297" s="3" t="s">
        <v>67</v>
      </c>
      <c r="N297" s="3" t="s">
        <v>227</v>
      </c>
      <c r="P297" s="3" t="s">
        <v>21</v>
      </c>
      <c r="Q297" s="3" t="s">
        <v>2324</v>
      </c>
      <c r="R297" s="3" t="str">
        <f>IF(_xlfn.XOR(
AND(N297="M102ab",L297="Proyecto"),
AND(N297="M101a",L297="Preguntas con respuesta libre"),
AND(LEFT(N297,1)="M",N297&lt;&gt;"M102AB",N297&lt;&gt;"M101a",N297&lt;&gt;"M101ap",L297="Ejercitación"),
AND(LEFT(C297,15)="Mapa conceptual",L297="Exposición"),
AND(LEFT(N297,1)&lt;&gt;"M",LEFT(C297,15)&lt;&gt;"Mapa conceptual",L297="Exposición"),
AND(LEFT(C297,8)="Banco de",L297="Generador de actividades"),
AND(C297=L297)
),"OK","KO")</f>
        <v>OK</v>
      </c>
      <c r="S297" s="3" t="str">
        <f>IF(_xlfn.XOR(
AND(LEFT(N297,1)="M",M297="Actividad"),
AND(LEFT(N297,1)="F",M297="Interactivo"),
AND(N297="diaporama",M297="Secuencia de imágenes"),
OR(N297="video",M297="Animación",M297="Video"),
AND(C297=M297)
),"OK","KO")</f>
        <v>OK</v>
      </c>
      <c r="T297" s="3" t="str">
        <f>IF(
AND(L297="Evaluación",C297&lt;&gt;L297),"KO",
IF(AND(L297="Mapa conceptual",C297&lt;&gt;L297),"KO",
IF(AND(N297="M101ap",C297&lt;&gt;"Banco de actividades"),"KO",
"OK")))</f>
        <v>OK</v>
      </c>
      <c r="U297" s="3" t="str">
        <f>IF(
AND(LEFT(N297,1)="M",LEFT(M297,4)&lt;&gt;"Mapa",S297="OK",O297=""),
"KO","OK")</f>
        <v>OK</v>
      </c>
      <c r="V297" s="3" t="str">
        <f>IF(OR(
AND(L297="Evaluación",R297="OK",OR(N297="M4a",N297="M5a")),
AND(LEFT(C297,8)="Banco de",N297="M101ap"),
OR(LEFT(C297,8)&lt;&gt;"Banco de",L297&lt;&gt;"Evaluación")
),"OK","KO")</f>
        <v>OK</v>
      </c>
      <c r="W297" s="3" t="str">
        <f>IF(AND(LEFT(C297,8)="Banco de",K297=0),"OK",
IF(AND(LEFT(C297,8)&lt;&gt;"Banco de",K297&gt;0),"OK","KO"))</f>
        <v>OK</v>
      </c>
      <c r="X297" s="3" t="str">
        <f>IF(J297&lt;&gt;"","OK","KO")</f>
        <v>OK</v>
      </c>
      <c r="Y297" s="3" t="str">
        <f>IF(P297="Si","KO","OK")</f>
        <v>OK</v>
      </c>
      <c r="Z297" s="3" t="str">
        <f>CONCATENATE(
IF(R297&lt;&gt;"OK",CONCATENATE($R$1," / "),""),
IF(S297&lt;&gt;"OK",CONCATENATE($S$1," / "),""),
IF(T297&lt;&gt;"OK",CONCATENATE($T$1," / "),""),
IF(U297&lt;&gt;"OK",CONCATENATE($U$1," / "),""),
IF(V297&lt;&gt;"OK",CONCATENATE($V$1," / "),""),
IF(W297&lt;&gt;"OK",CONCATENATE($W$1," / "),""),
IF(X297&lt;&gt;"OK",CONCATENATE($X$1," / "),""),
IF(Y297&lt;&gt;"OK",$Y$1,"")
)</f>
        <v/>
      </c>
    </row>
    <row r="298" spans="1:26" x14ac:dyDescent="0.45">
      <c r="A298" s="3" t="s">
        <v>2242</v>
      </c>
      <c r="B298" s="3" t="s">
        <v>2243</v>
      </c>
      <c r="C298" s="3" t="s">
        <v>70</v>
      </c>
      <c r="E298" s="3" t="s">
        <v>20</v>
      </c>
      <c r="H298" s="3" t="s">
        <v>21</v>
      </c>
      <c r="I298" s="3">
        <v>709064</v>
      </c>
      <c r="J298" s="3" t="s">
        <v>2325</v>
      </c>
      <c r="K298" s="3">
        <v>30</v>
      </c>
      <c r="L298" s="3" t="s">
        <v>70</v>
      </c>
      <c r="M298" s="3" t="s">
        <v>35</v>
      </c>
      <c r="N298" s="3" t="s">
        <v>62</v>
      </c>
      <c r="O298" s="3" t="s">
        <v>85</v>
      </c>
      <c r="P298" s="3" t="s">
        <v>21</v>
      </c>
      <c r="Q298" s="3" t="s">
        <v>2326</v>
      </c>
      <c r="R298" s="3" t="str">
        <f>IF(_xlfn.XOR(
AND(N298="M102ab",L298="Proyecto"),
AND(N298="M101a",L298="Preguntas con respuesta libre"),
AND(LEFT(N298,1)="M",N298&lt;&gt;"M102AB",N298&lt;&gt;"M101a",N298&lt;&gt;"M101ap",L298="Ejercitación"),
AND(LEFT(C298,15)="Mapa conceptual",L298="Exposición"),
AND(LEFT(N298,1)&lt;&gt;"M",LEFT(C298,15)&lt;&gt;"Mapa conceptual",L298="Exposición"),
AND(LEFT(C298,8)="Banco de",L298="Generador de actividades"),
AND(C298=L298)
),"OK","KO")</f>
        <v>OK</v>
      </c>
      <c r="S298" s="3" t="str">
        <f>IF(_xlfn.XOR(
AND(LEFT(N298,1)="M",M298="Actividad"),
AND(LEFT(N298,1)="F",M298="Interactivo"),
AND(N298="diaporama",M298="Secuencia de imágenes"),
OR(N298="video",M298="Animación",M298="Video"),
AND(C298=M298)
),"OK","KO")</f>
        <v>OK</v>
      </c>
      <c r="T298" s="3" t="str">
        <f>IF(
AND(L298="Evaluación",C298&lt;&gt;L298),"KO",
IF(AND(L298="Mapa conceptual",C298&lt;&gt;L298),"KO",
IF(AND(N298="M101ap",C298&lt;&gt;"Banco de actividades"),"KO",
"OK")))</f>
        <v>OK</v>
      </c>
      <c r="U298" s="3" t="str">
        <f>IF(
AND(LEFT(N298,1)="M",LEFT(M298,4)&lt;&gt;"Mapa",S298="OK",O298=""),
"KO","OK")</f>
        <v>OK</v>
      </c>
      <c r="V298" s="3" t="str">
        <f>IF(OR(
AND(L298="Evaluación",R298="OK",OR(N298="M4a",N298="M5a")),
AND(LEFT(C298,8)="Banco de",N298="M101ap"),
OR(LEFT(C298,8)&lt;&gt;"Banco de",L298&lt;&gt;"Evaluación")
),"OK","KO")</f>
        <v>OK</v>
      </c>
      <c r="W298" s="3" t="str">
        <f>IF(AND(LEFT(C298,8)="Banco de",K298=0),"OK",
IF(AND(LEFT(C298,8)&lt;&gt;"Banco de",K298&gt;0),"OK","KO"))</f>
        <v>OK</v>
      </c>
      <c r="X298" s="3" t="str">
        <f>IF(J298&lt;&gt;"","OK","KO")</f>
        <v>OK</v>
      </c>
      <c r="Y298" s="3" t="str">
        <f>IF(P298="Si","KO","OK")</f>
        <v>OK</v>
      </c>
      <c r="Z298" s="3" t="str">
        <f>CONCATENATE(
IF(R298&lt;&gt;"OK",CONCATENATE($R$1," / "),""),
IF(S298&lt;&gt;"OK",CONCATENATE($S$1," / "),""),
IF(T298&lt;&gt;"OK",CONCATENATE($T$1," / "),""),
IF(U298&lt;&gt;"OK",CONCATENATE($U$1," / "),""),
IF(V298&lt;&gt;"OK",CONCATENATE($V$1," / "),""),
IF(W298&lt;&gt;"OK",CONCATENATE($W$1," / "),""),
IF(X298&lt;&gt;"OK",CONCATENATE($X$1," / "),""),
IF(Y298&lt;&gt;"OK",$Y$1,"")
)</f>
        <v/>
      </c>
    </row>
    <row r="299" spans="1:26" x14ac:dyDescent="0.45">
      <c r="A299" s="3" t="s">
        <v>451</v>
      </c>
      <c r="B299" s="3" t="s">
        <v>452</v>
      </c>
      <c r="C299" s="3" t="s">
        <v>453</v>
      </c>
      <c r="E299" s="3" t="s">
        <v>20</v>
      </c>
      <c r="H299" s="3" t="s">
        <v>21</v>
      </c>
      <c r="I299" s="3">
        <v>1292048</v>
      </c>
      <c r="J299" s="3" t="s">
        <v>454</v>
      </c>
      <c r="K299" s="3">
        <v>40</v>
      </c>
      <c r="L299" s="3" t="s">
        <v>23</v>
      </c>
      <c r="M299" s="3" t="s">
        <v>24</v>
      </c>
      <c r="N299" s="3" t="s">
        <v>25</v>
      </c>
      <c r="P299" s="3" t="s">
        <v>21</v>
      </c>
      <c r="Q299" s="3" t="s">
        <v>455</v>
      </c>
      <c r="R299" s="3" t="str">
        <f>IF(_xlfn.XOR(
AND(N299="M102ab",L299="Proyecto"),
AND(N299="M101a",L299="Preguntas con respuesta libre"),
AND(LEFT(N299,1)="M",N299&lt;&gt;"M102AB",N299&lt;&gt;"M101a",N299&lt;&gt;"M101ap",L299="Ejercitación"),
AND(LEFT(C299,15)="Mapa conceptual",L299="Exposición"),
AND(LEFT(N299,1)&lt;&gt;"M",LEFT(C299,15)&lt;&gt;"Mapa conceptual",L299="Exposición"),
AND(LEFT(C299,8)="Banco de",L299="Generador de actividades"),
AND(C299=L299)
),"OK","KO")</f>
        <v>OK</v>
      </c>
      <c r="S299" s="3" t="str">
        <f>IF(_xlfn.XOR(
AND(LEFT(N299,1)="M",M299="Actividad"),
AND(LEFT(N299,1)="F",M299="Interactivo"),
AND(N299="diaporama",M299="Secuencia de imágenes"),
OR(N299="video",M299="Animación",M299="Video"),
AND(C299=M299)
),"OK","KO")</f>
        <v>OK</v>
      </c>
      <c r="T299" s="3" t="str">
        <f>IF(
AND(L299="Evaluación",C299&lt;&gt;L299),"KO",
IF(AND(L299="Mapa conceptual",C299&lt;&gt;L299),"KO",
IF(AND(N299="M101ap",C299&lt;&gt;"Banco de actividades"),"KO",
"OK")))</f>
        <v>OK</v>
      </c>
      <c r="U299" s="3" t="str">
        <f>IF(
AND(LEFT(N299,1)="M",LEFT(M299,4)&lt;&gt;"Mapa",S299="OK",O299=""),
"KO","OK")</f>
        <v>OK</v>
      </c>
      <c r="V299" s="3" t="str">
        <f>IF(OR(
AND(L299="Evaluación",R299="OK",OR(N299="M4a",N299="M5a")),
AND(LEFT(C299,8)="Banco de",N299="M101ap"),
OR(LEFT(C299,8)&lt;&gt;"Banco de",L299&lt;&gt;"Evaluación")
),"OK","KO")</f>
        <v>OK</v>
      </c>
      <c r="W299" s="3" t="str">
        <f>IF(AND(LEFT(C299,8)="Banco de",K299=0),"OK",
IF(AND(LEFT(C299,8)&lt;&gt;"Banco de",K299&gt;0),"OK","KO"))</f>
        <v>OK</v>
      </c>
      <c r="X299" s="3" t="str">
        <f>IF(J299&lt;&gt;"","OK","KO")</f>
        <v>OK</v>
      </c>
      <c r="Y299" s="3" t="str">
        <f>IF(P299="Si","KO","OK")</f>
        <v>OK</v>
      </c>
      <c r="Z299" s="3" t="str">
        <f>CONCATENATE(
IF(R299&lt;&gt;"OK",CONCATENATE($R$1," / "),""),
IF(S299&lt;&gt;"OK",CONCATENATE($S$1," / "),""),
IF(T299&lt;&gt;"OK",CONCATENATE($T$1," / "),""),
IF(U299&lt;&gt;"OK",CONCATENATE($U$1," / "),""),
IF(V299&lt;&gt;"OK",CONCATENATE($V$1," / "),""),
IF(W299&lt;&gt;"OK",CONCATENATE($W$1," / "),""),
IF(X299&lt;&gt;"OK",CONCATENATE($X$1," / "),""),
IF(Y299&lt;&gt;"OK",$Y$1,"")
)</f>
        <v/>
      </c>
    </row>
    <row r="300" spans="1:26" x14ac:dyDescent="0.45">
      <c r="A300" s="3" t="s">
        <v>451</v>
      </c>
      <c r="B300" s="3" t="s">
        <v>452</v>
      </c>
      <c r="C300" s="3" t="s">
        <v>456</v>
      </c>
      <c r="E300" s="3" t="s">
        <v>20</v>
      </c>
      <c r="H300" s="3" t="s">
        <v>21</v>
      </c>
      <c r="I300" s="3">
        <v>711807</v>
      </c>
      <c r="J300" s="3" t="s">
        <v>457</v>
      </c>
      <c r="K300" s="3">
        <v>20</v>
      </c>
      <c r="L300" s="3" t="s">
        <v>34</v>
      </c>
      <c r="M300" s="3" t="s">
        <v>35</v>
      </c>
      <c r="N300" s="3" t="s">
        <v>114</v>
      </c>
      <c r="O300" s="3" t="s">
        <v>85</v>
      </c>
      <c r="P300" s="3" t="s">
        <v>21</v>
      </c>
      <c r="Q300" s="3" t="s">
        <v>458</v>
      </c>
      <c r="R300" s="3" t="str">
        <f>IF(_xlfn.XOR(
AND(N300="M102ab",L300="Proyecto"),
AND(N300="M101a",L300="Preguntas con respuesta libre"),
AND(LEFT(N300,1)="M",N300&lt;&gt;"M102AB",N300&lt;&gt;"M101a",N300&lt;&gt;"M101ap",L300="Ejercitación"),
AND(LEFT(C300,15)="Mapa conceptual",L300="Exposición"),
AND(LEFT(N300,1)&lt;&gt;"M",LEFT(C300,15)&lt;&gt;"Mapa conceptual",L300="Exposición"),
AND(LEFT(C300,8)="Banco de",L300="Generador de actividades"),
AND(C300=L300)
),"OK","KO")</f>
        <v>OK</v>
      </c>
      <c r="S300" s="3" t="str">
        <f>IF(_xlfn.XOR(
AND(LEFT(N300,1)="M",M300="Actividad"),
AND(LEFT(N300,1)="F",M300="Interactivo"),
AND(N300="diaporama",M300="Secuencia de imágenes"),
OR(N300="video",M300="Animación",M300="Video"),
AND(C300=M300)
),"OK","KO")</f>
        <v>OK</v>
      </c>
      <c r="T300" s="3" t="str">
        <f>IF(
AND(L300="Evaluación",C300&lt;&gt;L300),"KO",
IF(AND(L300="Mapa conceptual",C300&lt;&gt;L300),"KO",
IF(AND(N300="M101ap",C300&lt;&gt;"Banco de actividades"),"KO",
"OK")))</f>
        <v>OK</v>
      </c>
      <c r="U300" s="3" t="str">
        <f>IF(
AND(LEFT(N300,1)="M",LEFT(M300,4)&lt;&gt;"Mapa",S300="OK",O300=""),
"KO","OK")</f>
        <v>OK</v>
      </c>
      <c r="V300" s="3" t="str">
        <f>IF(OR(
AND(L300="Evaluación",R300="OK",OR(N300="M4a",N300="M5a")),
AND(LEFT(C300,8)="Banco de",N300="M101ap"),
OR(LEFT(C300,8)&lt;&gt;"Banco de",L300&lt;&gt;"Evaluación")
),"OK","KO")</f>
        <v>OK</v>
      </c>
      <c r="W300" s="3" t="str">
        <f>IF(AND(LEFT(C300,8)="Banco de",K300=0),"OK",
IF(AND(LEFT(C300,8)&lt;&gt;"Banco de",K300&gt;0),"OK","KO"))</f>
        <v>OK</v>
      </c>
      <c r="X300" s="3" t="str">
        <f>IF(J300&lt;&gt;"","OK","KO")</f>
        <v>OK</v>
      </c>
      <c r="Y300" s="3" t="str">
        <f>IF(P300="Si","KO","OK")</f>
        <v>OK</v>
      </c>
      <c r="Z300" s="3" t="str">
        <f>CONCATENATE(
IF(R300&lt;&gt;"OK",CONCATENATE($R$1," / "),""),
IF(S300&lt;&gt;"OK",CONCATENATE($S$1," / "),""),
IF(T300&lt;&gt;"OK",CONCATENATE($T$1," / "),""),
IF(U300&lt;&gt;"OK",CONCATENATE($U$1," / "),""),
IF(V300&lt;&gt;"OK",CONCATENATE($V$1," / "),""),
IF(W300&lt;&gt;"OK",CONCATENATE($W$1," / "),""),
IF(X300&lt;&gt;"OK",CONCATENATE($X$1," / "),""),
IF(Y300&lt;&gt;"OK",$Y$1,"")
)</f>
        <v/>
      </c>
    </row>
    <row r="301" spans="1:26" x14ac:dyDescent="0.45">
      <c r="A301" s="3" t="s">
        <v>451</v>
      </c>
      <c r="B301" s="3" t="s">
        <v>452</v>
      </c>
      <c r="C301" s="3" t="s">
        <v>452</v>
      </c>
      <c r="E301" s="3" t="s">
        <v>20</v>
      </c>
      <c r="H301" s="3" t="s">
        <v>21</v>
      </c>
      <c r="I301" s="3">
        <v>707972</v>
      </c>
      <c r="J301" s="3" t="s">
        <v>459</v>
      </c>
      <c r="K301" s="3">
        <v>25</v>
      </c>
      <c r="L301" s="3" t="s">
        <v>34</v>
      </c>
      <c r="M301" s="3" t="s">
        <v>35</v>
      </c>
      <c r="N301" s="3" t="s">
        <v>62</v>
      </c>
      <c r="O301" s="3" t="s">
        <v>85</v>
      </c>
      <c r="P301" s="3" t="s">
        <v>21</v>
      </c>
      <c r="Q301" s="3" t="s">
        <v>460</v>
      </c>
      <c r="R301" s="3" t="str">
        <f>IF(_xlfn.XOR(
AND(N301="M102ab",L301="Proyecto"),
AND(N301="M101a",L301="Preguntas con respuesta libre"),
AND(LEFT(N301,1)="M",N301&lt;&gt;"M102AB",N301&lt;&gt;"M101a",N301&lt;&gt;"M101ap",L301="Ejercitación"),
AND(LEFT(C301,15)="Mapa conceptual",L301="Exposición"),
AND(LEFT(N301,1)&lt;&gt;"M",LEFT(C301,15)&lt;&gt;"Mapa conceptual",L301="Exposición"),
AND(LEFT(C301,8)="Banco de",L301="Generador de actividades"),
AND(C301=L301)
),"OK","KO")</f>
        <v>OK</v>
      </c>
      <c r="S301" s="3" t="str">
        <f>IF(_xlfn.XOR(
AND(LEFT(N301,1)="M",M301="Actividad"),
AND(LEFT(N301,1)="F",M301="Interactivo"),
AND(N301="diaporama",M301="Secuencia de imágenes"),
OR(N301="video",M301="Animación",M301="Video"),
AND(C301=M301)
),"OK","KO")</f>
        <v>OK</v>
      </c>
      <c r="T301" s="3" t="str">
        <f>IF(
AND(L301="Evaluación",C301&lt;&gt;L301),"KO",
IF(AND(L301="Mapa conceptual",C301&lt;&gt;L301),"KO",
IF(AND(N301="M101ap",C301&lt;&gt;"Banco de actividades"),"KO",
"OK")))</f>
        <v>OK</v>
      </c>
      <c r="U301" s="3" t="str">
        <f>IF(
AND(LEFT(N301,1)="M",LEFT(M301,4)&lt;&gt;"Mapa",S301="OK",O301=""),
"KO","OK")</f>
        <v>OK</v>
      </c>
      <c r="V301" s="3" t="str">
        <f>IF(OR(
AND(L301="Evaluación",R301="OK",OR(N301="M4a",N301="M5a")),
AND(LEFT(C301,8)="Banco de",N301="M101ap"),
OR(LEFT(C301,8)&lt;&gt;"Banco de",L301&lt;&gt;"Evaluación")
),"OK","KO")</f>
        <v>OK</v>
      </c>
      <c r="W301" s="3" t="str">
        <f>IF(AND(LEFT(C301,8)="Banco de",K301=0),"OK",
IF(AND(LEFT(C301,8)&lt;&gt;"Banco de",K301&gt;0),"OK","KO"))</f>
        <v>OK</v>
      </c>
      <c r="X301" s="3" t="str">
        <f>IF(J301&lt;&gt;"","OK","KO")</f>
        <v>OK</v>
      </c>
      <c r="Y301" s="3" t="str">
        <f>IF(P301="Si","KO","OK")</f>
        <v>OK</v>
      </c>
      <c r="Z301" s="3" t="str">
        <f>CONCATENATE(
IF(R301&lt;&gt;"OK",CONCATENATE($R$1," / "),""),
IF(S301&lt;&gt;"OK",CONCATENATE($S$1," / "),""),
IF(T301&lt;&gt;"OK",CONCATENATE($T$1," / "),""),
IF(U301&lt;&gt;"OK",CONCATENATE($U$1," / "),""),
IF(V301&lt;&gt;"OK",CONCATENATE($V$1," / "),""),
IF(W301&lt;&gt;"OK",CONCATENATE($W$1," / "),""),
IF(X301&lt;&gt;"OK",CONCATENATE($X$1," / "),""),
IF(Y301&lt;&gt;"OK",$Y$1,"")
)</f>
        <v/>
      </c>
    </row>
    <row r="302" spans="1:26" x14ac:dyDescent="0.45">
      <c r="A302" s="3" t="s">
        <v>451</v>
      </c>
      <c r="B302" s="3" t="s">
        <v>452</v>
      </c>
      <c r="C302" s="3" t="s">
        <v>461</v>
      </c>
      <c r="E302" s="3" t="s">
        <v>20</v>
      </c>
      <c r="G302" s="3" t="s">
        <v>462</v>
      </c>
      <c r="H302" s="3" t="s">
        <v>21</v>
      </c>
      <c r="I302" s="3">
        <v>13347</v>
      </c>
      <c r="J302" s="3" t="s">
        <v>463</v>
      </c>
      <c r="K302" s="3">
        <v>20</v>
      </c>
      <c r="L302" s="3" t="s">
        <v>23</v>
      </c>
      <c r="M302" s="3" t="s">
        <v>90</v>
      </c>
      <c r="N302" s="3" t="s">
        <v>91</v>
      </c>
      <c r="P302" s="3" t="s">
        <v>21</v>
      </c>
      <c r="Q302" s="3" t="s">
        <v>464</v>
      </c>
      <c r="R302" s="3" t="str">
        <f>IF(_xlfn.XOR(
AND(N302="M102ab",L302="Proyecto"),
AND(N302="M101a",L302="Preguntas con respuesta libre"),
AND(LEFT(N302,1)="M",N302&lt;&gt;"M102AB",N302&lt;&gt;"M101a",N302&lt;&gt;"M101ap",L302="Ejercitación"),
AND(LEFT(C302,15)="Mapa conceptual",L302="Exposición"),
AND(LEFT(N302,1)&lt;&gt;"M",LEFT(C302,15)&lt;&gt;"Mapa conceptual",L302="Exposición"),
AND(LEFT(C302,8)="Banco de",L302="Generador de actividades"),
AND(C302=L302)
),"OK","KO")</f>
        <v>OK</v>
      </c>
      <c r="S302" s="3" t="str">
        <f>IF(_xlfn.XOR(
AND(LEFT(N302,1)="M",M302="Actividad"),
AND(LEFT(N302,1)="F",M302="Interactivo"),
AND(N302="diaporama",M302="Secuencia de imágenes"),
OR(N302="video",M302="Animación",M302="Video"),
AND(C302=M302)
),"OK","KO")</f>
        <v>OK</v>
      </c>
      <c r="T302" s="3" t="str">
        <f>IF(
AND(L302="Evaluación",C302&lt;&gt;L302),"KO",
IF(AND(L302="Mapa conceptual",C302&lt;&gt;L302),"KO",
IF(AND(N302="M101ap",C302&lt;&gt;"Banco de actividades"),"KO",
"OK")))</f>
        <v>OK</v>
      </c>
      <c r="U302" s="3" t="str">
        <f>IF(
AND(LEFT(N302,1)="M",LEFT(M302,4)&lt;&gt;"Mapa",S302="OK",O302=""),
"KO","OK")</f>
        <v>OK</v>
      </c>
      <c r="V302" s="3" t="str">
        <f>IF(OR(
AND(L302="Evaluación",R302="OK",OR(N302="M4a",N302="M5a")),
AND(LEFT(C302,8)="Banco de",N302="M101ap"),
OR(LEFT(C302,8)&lt;&gt;"Banco de",L302&lt;&gt;"Evaluación")
),"OK","KO")</f>
        <v>OK</v>
      </c>
      <c r="W302" s="3" t="str">
        <f>IF(AND(LEFT(C302,8)="Banco de",K302=0),"OK",
IF(AND(LEFT(C302,8)&lt;&gt;"Banco de",K302&gt;0),"OK","KO"))</f>
        <v>OK</v>
      </c>
      <c r="X302" s="3" t="str">
        <f>IF(J302&lt;&gt;"","OK","KO")</f>
        <v>OK</v>
      </c>
      <c r="Y302" s="3" t="str">
        <f>IF(P302="Si","KO","OK")</f>
        <v>OK</v>
      </c>
      <c r="Z302" s="3" t="str">
        <f>CONCATENATE(
IF(R302&lt;&gt;"OK",CONCATENATE($R$1," / "),""),
IF(S302&lt;&gt;"OK",CONCATENATE($S$1," / "),""),
IF(T302&lt;&gt;"OK",CONCATENATE($T$1," / "),""),
IF(U302&lt;&gt;"OK",CONCATENATE($U$1," / "),""),
IF(V302&lt;&gt;"OK",CONCATENATE($V$1," / "),""),
IF(W302&lt;&gt;"OK",CONCATENATE($W$1," / "),""),
IF(X302&lt;&gt;"OK",CONCATENATE($X$1," / "),""),
IF(Y302&lt;&gt;"OK",$Y$1,"")
)</f>
        <v/>
      </c>
    </row>
    <row r="303" spans="1:26" x14ac:dyDescent="0.45">
      <c r="A303" s="3" t="s">
        <v>451</v>
      </c>
      <c r="B303" s="3" t="s">
        <v>452</v>
      </c>
      <c r="C303" s="3" t="s">
        <v>465</v>
      </c>
      <c r="E303" s="3" t="s">
        <v>20</v>
      </c>
      <c r="H303" s="3" t="s">
        <v>21</v>
      </c>
      <c r="I303" s="3">
        <v>1973315</v>
      </c>
      <c r="J303" s="3" t="s">
        <v>466</v>
      </c>
      <c r="K303" s="3">
        <v>20</v>
      </c>
      <c r="L303" s="3" t="s">
        <v>80</v>
      </c>
      <c r="M303" s="3" t="s">
        <v>35</v>
      </c>
      <c r="N303" s="3" t="s">
        <v>81</v>
      </c>
      <c r="O303" s="3" t="s">
        <v>37</v>
      </c>
      <c r="P303" s="3" t="s">
        <v>21</v>
      </c>
      <c r="Q303" s="3" t="s">
        <v>467</v>
      </c>
      <c r="R303" s="3" t="str">
        <f>IF(_xlfn.XOR(
AND(N303="M102ab",L303="Proyecto"),
AND(N303="M101a",L303="Preguntas con respuesta libre"),
AND(LEFT(N303,1)="M",N303&lt;&gt;"M102AB",N303&lt;&gt;"M101a",N303&lt;&gt;"M101ap",L303="Ejercitación"),
AND(LEFT(C303,15)="Mapa conceptual",L303="Exposición"),
AND(LEFT(N303,1)&lt;&gt;"M",LEFT(C303,15)&lt;&gt;"Mapa conceptual",L303="Exposición"),
AND(LEFT(C303,8)="Banco de",L303="Generador de actividades"),
AND(C303=L303)
),"OK","KO")</f>
        <v>OK</v>
      </c>
      <c r="S303" s="3" t="str">
        <f>IF(_xlfn.XOR(
AND(LEFT(N303,1)="M",M303="Actividad"),
AND(LEFT(N303,1)="F",M303="Interactivo"),
AND(N303="diaporama",M303="Secuencia de imágenes"),
OR(N303="video",M303="Animación",M303="Video"),
AND(C303=M303)
),"OK","KO")</f>
        <v>OK</v>
      </c>
      <c r="T303" s="3" t="str">
        <f>IF(
AND(L303="Evaluación",C303&lt;&gt;L303),"KO",
IF(AND(L303="Mapa conceptual",C303&lt;&gt;L303),"KO",
IF(AND(N303="M101ap",C303&lt;&gt;"Banco de actividades"),"KO",
"OK")))</f>
        <v>OK</v>
      </c>
      <c r="U303" s="3" t="str">
        <f>IF(
AND(LEFT(N303,1)="M",LEFT(M303,4)&lt;&gt;"Mapa",S303="OK",O303=""),
"KO","OK")</f>
        <v>OK</v>
      </c>
      <c r="V303" s="3" t="str">
        <f>IF(OR(
AND(L303="Evaluación",R303="OK",OR(N303="M4a",N303="M5a")),
AND(LEFT(C303,8)="Banco de",N303="M101ap"),
OR(LEFT(C303,8)&lt;&gt;"Banco de",L303&lt;&gt;"Evaluación")
),"OK","KO")</f>
        <v>OK</v>
      </c>
      <c r="W303" s="3" t="str">
        <f>IF(AND(LEFT(C303,8)="Banco de",K303=0),"OK",
IF(AND(LEFT(C303,8)&lt;&gt;"Banco de",K303&gt;0),"OK","KO"))</f>
        <v>OK</v>
      </c>
      <c r="X303" s="3" t="str">
        <f>IF(J303&lt;&gt;"","OK","KO")</f>
        <v>OK</v>
      </c>
      <c r="Y303" s="3" t="str">
        <f>IF(P303="Si","KO","OK")</f>
        <v>OK</v>
      </c>
      <c r="Z303" s="3" t="str">
        <f>CONCATENATE(
IF(R303&lt;&gt;"OK",CONCATENATE($R$1," / "),""),
IF(S303&lt;&gt;"OK",CONCATENATE($S$1," / "),""),
IF(T303&lt;&gt;"OK",CONCATENATE($T$1," / "),""),
IF(U303&lt;&gt;"OK",CONCATENATE($U$1," / "),""),
IF(V303&lt;&gt;"OK",CONCATENATE($V$1," / "),""),
IF(W303&lt;&gt;"OK",CONCATENATE($W$1," / "),""),
IF(X303&lt;&gt;"OK",CONCATENATE($X$1," / "),""),
IF(Y303&lt;&gt;"OK",$Y$1,"")
)</f>
        <v/>
      </c>
    </row>
    <row r="304" spans="1:26" x14ac:dyDescent="0.45">
      <c r="A304" s="3" t="s">
        <v>451</v>
      </c>
      <c r="B304" s="3" t="s">
        <v>452</v>
      </c>
      <c r="C304" s="3" t="s">
        <v>468</v>
      </c>
      <c r="E304" s="3" t="s">
        <v>20</v>
      </c>
      <c r="H304" s="3" t="s">
        <v>21</v>
      </c>
      <c r="I304" s="3">
        <v>1353776</v>
      </c>
      <c r="J304" s="3" t="s">
        <v>469</v>
      </c>
      <c r="K304" s="3">
        <v>40</v>
      </c>
      <c r="L304" s="3" t="s">
        <v>23</v>
      </c>
      <c r="M304" s="3" t="s">
        <v>24</v>
      </c>
      <c r="N304" s="3" t="s">
        <v>25</v>
      </c>
      <c r="P304" s="3" t="s">
        <v>21</v>
      </c>
      <c r="Q304" s="3" t="s">
        <v>470</v>
      </c>
      <c r="R304" s="3" t="str">
        <f>IF(_xlfn.XOR(
AND(N304="M102ab",L304="Proyecto"),
AND(N304="M101a",L304="Preguntas con respuesta libre"),
AND(LEFT(N304,1)="M",N304&lt;&gt;"M102AB",N304&lt;&gt;"M101a",N304&lt;&gt;"M101ap",L304="Ejercitación"),
AND(LEFT(C304,15)="Mapa conceptual",L304="Exposición"),
AND(LEFT(N304,1)&lt;&gt;"M",LEFT(C304,15)&lt;&gt;"Mapa conceptual",L304="Exposición"),
AND(LEFT(C304,8)="Banco de",L304="Generador de actividades"),
AND(C304=L304)
),"OK","KO")</f>
        <v>OK</v>
      </c>
      <c r="S304" s="3" t="str">
        <f>IF(_xlfn.XOR(
AND(LEFT(N304,1)="M",M304="Actividad"),
AND(LEFT(N304,1)="F",M304="Interactivo"),
AND(N304="diaporama",M304="Secuencia de imágenes"),
OR(N304="video",M304="Animación",M304="Video"),
AND(C304=M304)
),"OK","KO")</f>
        <v>OK</v>
      </c>
      <c r="T304" s="3" t="str">
        <f>IF(
AND(L304="Evaluación",C304&lt;&gt;L304),"KO",
IF(AND(L304="Mapa conceptual",C304&lt;&gt;L304),"KO",
IF(AND(N304="M101ap",C304&lt;&gt;"Banco de actividades"),"KO",
"OK")))</f>
        <v>OK</v>
      </c>
      <c r="U304" s="3" t="str">
        <f>IF(
AND(LEFT(N304,1)="M",LEFT(M304,4)&lt;&gt;"Mapa",S304="OK",O304=""),
"KO","OK")</f>
        <v>OK</v>
      </c>
      <c r="V304" s="3" t="str">
        <f>IF(OR(
AND(L304="Evaluación",R304="OK",OR(N304="M4a",N304="M5a")),
AND(LEFT(C304,8)="Banco de",N304="M101ap"),
OR(LEFT(C304,8)&lt;&gt;"Banco de",L304&lt;&gt;"Evaluación")
),"OK","KO")</f>
        <v>OK</v>
      </c>
      <c r="W304" s="3" t="str">
        <f>IF(AND(LEFT(C304,8)="Banco de",K304=0),"OK",
IF(AND(LEFT(C304,8)&lt;&gt;"Banco de",K304&gt;0),"OK","KO"))</f>
        <v>OK</v>
      </c>
      <c r="X304" s="3" t="str">
        <f>IF(J304&lt;&gt;"","OK","KO")</f>
        <v>OK</v>
      </c>
      <c r="Y304" s="3" t="str">
        <f>IF(P304="Si","KO","OK")</f>
        <v>OK</v>
      </c>
      <c r="Z304" s="3" t="str">
        <f>CONCATENATE(
IF(R304&lt;&gt;"OK",CONCATENATE($R$1," / "),""),
IF(S304&lt;&gt;"OK",CONCATENATE($S$1," / "),""),
IF(T304&lt;&gt;"OK",CONCATENATE($T$1," / "),""),
IF(U304&lt;&gt;"OK",CONCATENATE($U$1," / "),""),
IF(V304&lt;&gt;"OK",CONCATENATE($V$1," / "),""),
IF(W304&lt;&gt;"OK",CONCATENATE($W$1," / "),""),
IF(X304&lt;&gt;"OK",CONCATENATE($X$1," / "),""),
IF(Y304&lt;&gt;"OK",$Y$1,"")
)</f>
        <v/>
      </c>
    </row>
    <row r="305" spans="1:26" x14ac:dyDescent="0.45">
      <c r="A305" s="3" t="s">
        <v>451</v>
      </c>
      <c r="B305" s="3" t="s">
        <v>452</v>
      </c>
      <c r="C305" s="3" t="s">
        <v>471</v>
      </c>
      <c r="E305" s="3" t="s">
        <v>20</v>
      </c>
      <c r="H305" s="3" t="s">
        <v>21</v>
      </c>
      <c r="I305" s="3">
        <v>1145046</v>
      </c>
      <c r="J305" s="3" t="s">
        <v>472</v>
      </c>
      <c r="K305" s="3">
        <v>45</v>
      </c>
      <c r="L305" s="3" t="s">
        <v>23</v>
      </c>
      <c r="M305" s="3" t="s">
        <v>29</v>
      </c>
      <c r="N305" s="3" t="s">
        <v>194</v>
      </c>
      <c r="P305" s="3" t="s">
        <v>21</v>
      </c>
      <c r="Q305" s="3" t="s">
        <v>473</v>
      </c>
      <c r="R305" s="3" t="str">
        <f>IF(_xlfn.XOR(
AND(N305="M102ab",L305="Proyecto"),
AND(N305="M101a",L305="Preguntas con respuesta libre"),
AND(LEFT(N305,1)="M",N305&lt;&gt;"M102AB",N305&lt;&gt;"M101a",N305&lt;&gt;"M101ap",L305="Ejercitación"),
AND(LEFT(C305,15)="Mapa conceptual",L305="Exposición"),
AND(LEFT(N305,1)&lt;&gt;"M",LEFT(C305,15)&lt;&gt;"Mapa conceptual",L305="Exposición"),
AND(LEFT(C305,8)="Banco de",L305="Generador de actividades"),
AND(C305=L305)
),"OK","KO")</f>
        <v>OK</v>
      </c>
      <c r="S305" s="3" t="str">
        <f>IF(_xlfn.XOR(
AND(LEFT(N305,1)="M",M305="Actividad"),
AND(LEFT(N305,1)="F",M305="Interactivo"),
AND(N305="diaporama",M305="Secuencia de imágenes"),
OR(N305="video",M305="Animación",M305="Video"),
AND(C305=M305)
),"OK","KO")</f>
        <v>OK</v>
      </c>
      <c r="T305" s="3" t="str">
        <f>IF(
AND(L305="Evaluación",C305&lt;&gt;L305),"KO",
IF(AND(L305="Mapa conceptual",C305&lt;&gt;L305),"KO",
IF(AND(N305="M101ap",C305&lt;&gt;"Banco de actividades"),"KO",
"OK")))</f>
        <v>OK</v>
      </c>
      <c r="U305" s="3" t="str">
        <f>IF(
AND(LEFT(N305,1)="M",LEFT(M305,4)&lt;&gt;"Mapa",S305="OK",O305=""),
"KO","OK")</f>
        <v>OK</v>
      </c>
      <c r="V305" s="3" t="str">
        <f>IF(OR(
AND(L305="Evaluación",R305="OK",OR(N305="M4a",N305="M5a")),
AND(LEFT(C305,8)="Banco de",N305="M101ap"),
OR(LEFT(C305,8)&lt;&gt;"Banco de",L305&lt;&gt;"Evaluación")
),"OK","KO")</f>
        <v>OK</v>
      </c>
      <c r="W305" s="3" t="str">
        <f>IF(AND(LEFT(C305,8)="Banco de",K305=0),"OK",
IF(AND(LEFT(C305,8)&lt;&gt;"Banco de",K305&gt;0),"OK","KO"))</f>
        <v>OK</v>
      </c>
      <c r="X305" s="3" t="str">
        <f>IF(J305&lt;&gt;"","OK","KO")</f>
        <v>OK</v>
      </c>
      <c r="Y305" s="3" t="str">
        <f>IF(P305="Si","KO","OK")</f>
        <v>OK</v>
      </c>
      <c r="Z305" s="3" t="str">
        <f>CONCATENATE(
IF(R305&lt;&gt;"OK",CONCATENATE($R$1," / "),""),
IF(S305&lt;&gt;"OK",CONCATENATE($S$1," / "),""),
IF(T305&lt;&gt;"OK",CONCATENATE($T$1," / "),""),
IF(U305&lt;&gt;"OK",CONCATENATE($U$1," / "),""),
IF(V305&lt;&gt;"OK",CONCATENATE($V$1," / "),""),
IF(W305&lt;&gt;"OK",CONCATENATE($W$1," / "),""),
IF(X305&lt;&gt;"OK",CONCATENATE($X$1," / "),""),
IF(Y305&lt;&gt;"OK",$Y$1,"")
)</f>
        <v/>
      </c>
    </row>
    <row r="306" spans="1:26" x14ac:dyDescent="0.45">
      <c r="A306" s="3" t="s">
        <v>451</v>
      </c>
      <c r="B306" s="3" t="s">
        <v>452</v>
      </c>
      <c r="C306" s="3" t="s">
        <v>474</v>
      </c>
      <c r="E306" s="3" t="s">
        <v>20</v>
      </c>
      <c r="H306" s="3" t="s">
        <v>21</v>
      </c>
      <c r="I306" s="3">
        <v>1181397</v>
      </c>
      <c r="J306" s="3" t="s">
        <v>475</v>
      </c>
      <c r="K306" s="3">
        <v>15</v>
      </c>
      <c r="L306" s="3" t="s">
        <v>34</v>
      </c>
      <c r="M306" s="3" t="s">
        <v>35</v>
      </c>
      <c r="N306" s="3" t="s">
        <v>41</v>
      </c>
      <c r="O306" s="3" t="s">
        <v>37</v>
      </c>
      <c r="P306" s="3" t="s">
        <v>21</v>
      </c>
      <c r="Q306" s="3" t="s">
        <v>476</v>
      </c>
      <c r="R306" s="3" t="str">
        <f>IF(_xlfn.XOR(
AND(N306="M102ab",L306="Proyecto"),
AND(N306="M101a",L306="Preguntas con respuesta libre"),
AND(LEFT(N306,1)="M",N306&lt;&gt;"M102AB",N306&lt;&gt;"M101a",N306&lt;&gt;"M101ap",L306="Ejercitación"),
AND(LEFT(C306,15)="Mapa conceptual",L306="Exposición"),
AND(LEFT(N306,1)&lt;&gt;"M",LEFT(C306,15)&lt;&gt;"Mapa conceptual",L306="Exposición"),
AND(LEFT(C306,8)="Banco de",L306="Generador de actividades"),
AND(C306=L306)
),"OK","KO")</f>
        <v>OK</v>
      </c>
      <c r="S306" s="3" t="str">
        <f>IF(_xlfn.XOR(
AND(LEFT(N306,1)="M",M306="Actividad"),
AND(LEFT(N306,1)="F",M306="Interactivo"),
AND(N306="diaporama",M306="Secuencia de imágenes"),
OR(N306="video",M306="Animación",M306="Video"),
AND(C306=M306)
),"OK","KO")</f>
        <v>OK</v>
      </c>
      <c r="T306" s="3" t="str">
        <f>IF(
AND(L306="Evaluación",C306&lt;&gt;L306),"KO",
IF(AND(L306="Mapa conceptual",C306&lt;&gt;L306),"KO",
IF(AND(N306="M101ap",C306&lt;&gt;"Banco de actividades"),"KO",
"OK")))</f>
        <v>OK</v>
      </c>
      <c r="U306" s="3" t="str">
        <f>IF(
AND(LEFT(N306,1)="M",LEFT(M306,4)&lt;&gt;"Mapa",S306="OK",O306=""),
"KO","OK")</f>
        <v>OK</v>
      </c>
      <c r="V306" s="3" t="str">
        <f>IF(OR(
AND(L306="Evaluación",R306="OK",OR(N306="M4a",N306="M5a")),
AND(LEFT(C306,8)="Banco de",N306="M101ap"),
OR(LEFT(C306,8)&lt;&gt;"Banco de",L306&lt;&gt;"Evaluación")
),"OK","KO")</f>
        <v>OK</v>
      </c>
      <c r="W306" s="3" t="str">
        <f>IF(AND(LEFT(C306,8)="Banco de",K306=0),"OK",
IF(AND(LEFT(C306,8)&lt;&gt;"Banco de",K306&gt;0),"OK","KO"))</f>
        <v>OK</v>
      </c>
      <c r="X306" s="3" t="str">
        <f>IF(J306&lt;&gt;"","OK","KO")</f>
        <v>OK</v>
      </c>
      <c r="Y306" s="3" t="str">
        <f>IF(P306="Si","KO","OK")</f>
        <v>OK</v>
      </c>
      <c r="Z306" s="3" t="str">
        <f>CONCATENATE(
IF(R306&lt;&gt;"OK",CONCATENATE($R$1," / "),""),
IF(S306&lt;&gt;"OK",CONCATENATE($S$1," / "),""),
IF(T306&lt;&gt;"OK",CONCATENATE($T$1," / "),""),
IF(U306&lt;&gt;"OK",CONCATENATE($U$1," / "),""),
IF(V306&lt;&gt;"OK",CONCATENATE($V$1," / "),""),
IF(W306&lt;&gt;"OK",CONCATENATE($W$1," / "),""),
IF(X306&lt;&gt;"OK",CONCATENATE($X$1," / "),""),
IF(Y306&lt;&gt;"OK",$Y$1,"")
)</f>
        <v/>
      </c>
    </row>
    <row r="307" spans="1:26" x14ac:dyDescent="0.45">
      <c r="A307" s="3" t="s">
        <v>451</v>
      </c>
      <c r="B307" s="3" t="s">
        <v>452</v>
      </c>
      <c r="C307" s="3" t="s">
        <v>477</v>
      </c>
      <c r="E307" s="3" t="s">
        <v>20</v>
      </c>
      <c r="H307" s="3" t="s">
        <v>21</v>
      </c>
      <c r="I307" s="3">
        <v>1174474</v>
      </c>
      <c r="J307" s="3" t="s">
        <v>478</v>
      </c>
      <c r="K307" s="3">
        <v>15</v>
      </c>
      <c r="L307" s="3" t="s">
        <v>34</v>
      </c>
      <c r="M307" s="3" t="s">
        <v>35</v>
      </c>
      <c r="N307" s="3" t="s">
        <v>101</v>
      </c>
      <c r="O307" s="3" t="s">
        <v>479</v>
      </c>
      <c r="P307" s="3" t="s">
        <v>21</v>
      </c>
      <c r="Q307" s="3" t="s">
        <v>480</v>
      </c>
      <c r="R307" s="3" t="str">
        <f>IF(_xlfn.XOR(
AND(N307="M102ab",L307="Proyecto"),
AND(N307="M101a",L307="Preguntas con respuesta libre"),
AND(LEFT(N307,1)="M",N307&lt;&gt;"M102AB",N307&lt;&gt;"M101a",N307&lt;&gt;"M101ap",L307="Ejercitación"),
AND(LEFT(C307,15)="Mapa conceptual",L307="Exposición"),
AND(LEFT(N307,1)&lt;&gt;"M",LEFT(C307,15)&lt;&gt;"Mapa conceptual",L307="Exposición"),
AND(LEFT(C307,8)="Banco de",L307="Generador de actividades"),
AND(C307=L307)
),"OK","KO")</f>
        <v>OK</v>
      </c>
      <c r="S307" s="3" t="str">
        <f>IF(_xlfn.XOR(
AND(LEFT(N307,1)="M",M307="Actividad"),
AND(LEFT(N307,1)="F",M307="Interactivo"),
AND(N307="diaporama",M307="Secuencia de imágenes"),
OR(N307="video",M307="Animación",M307="Video"),
AND(C307=M307)
),"OK","KO")</f>
        <v>OK</v>
      </c>
      <c r="T307" s="3" t="str">
        <f>IF(
AND(L307="Evaluación",C307&lt;&gt;L307),"KO",
IF(AND(L307="Mapa conceptual",C307&lt;&gt;L307),"KO",
IF(AND(N307="M101ap",C307&lt;&gt;"Banco de actividades"),"KO",
"OK")))</f>
        <v>OK</v>
      </c>
      <c r="U307" s="3" t="str">
        <f>IF(
AND(LEFT(N307,1)="M",LEFT(M307,4)&lt;&gt;"Mapa",S307="OK",O307=""),
"KO","OK")</f>
        <v>OK</v>
      </c>
      <c r="V307" s="3" t="str">
        <f>IF(OR(
AND(L307="Evaluación",R307="OK",OR(N307="M4a",N307="M5a")),
AND(LEFT(C307,8)="Banco de",N307="M101ap"),
OR(LEFT(C307,8)&lt;&gt;"Banco de",L307&lt;&gt;"Evaluación")
),"OK","KO")</f>
        <v>OK</v>
      </c>
      <c r="W307" s="3" t="str">
        <f>IF(AND(LEFT(C307,8)="Banco de",K307=0),"OK",
IF(AND(LEFT(C307,8)&lt;&gt;"Banco de",K307&gt;0),"OK","KO"))</f>
        <v>OK</v>
      </c>
      <c r="X307" s="3" t="str">
        <f>IF(J307&lt;&gt;"","OK","KO")</f>
        <v>OK</v>
      </c>
      <c r="Y307" s="3" t="str">
        <f>IF(P307="Si","KO","OK")</f>
        <v>OK</v>
      </c>
      <c r="Z307" s="3" t="str">
        <f>CONCATENATE(
IF(R307&lt;&gt;"OK",CONCATENATE($R$1," / "),""),
IF(S307&lt;&gt;"OK",CONCATENATE($S$1," / "),""),
IF(T307&lt;&gt;"OK",CONCATENATE($T$1," / "),""),
IF(U307&lt;&gt;"OK",CONCATENATE($U$1," / "),""),
IF(V307&lt;&gt;"OK",CONCATENATE($V$1," / "),""),
IF(W307&lt;&gt;"OK",CONCATENATE($W$1," / "),""),
IF(X307&lt;&gt;"OK",CONCATENATE($X$1," / "),""),
IF(Y307&lt;&gt;"OK",$Y$1,"")
)</f>
        <v/>
      </c>
    </row>
    <row r="308" spans="1:26" x14ac:dyDescent="0.45">
      <c r="A308" s="3" t="s">
        <v>451</v>
      </c>
      <c r="B308" s="3" t="s">
        <v>452</v>
      </c>
      <c r="C308" s="3" t="s">
        <v>481</v>
      </c>
      <c r="E308" s="3" t="s">
        <v>20</v>
      </c>
      <c r="H308" s="3" t="s">
        <v>21</v>
      </c>
      <c r="I308" s="3">
        <v>1180983</v>
      </c>
      <c r="J308" s="3" t="s">
        <v>482</v>
      </c>
      <c r="K308" s="3">
        <v>15</v>
      </c>
      <c r="L308" s="3" t="s">
        <v>34</v>
      </c>
      <c r="M308" s="3" t="s">
        <v>35</v>
      </c>
      <c r="N308" s="3" t="s">
        <v>41</v>
      </c>
      <c r="O308" s="3" t="s">
        <v>37</v>
      </c>
      <c r="P308" s="3" t="s">
        <v>21</v>
      </c>
      <c r="Q308" s="3" t="s">
        <v>483</v>
      </c>
      <c r="R308" s="3" t="str">
        <f>IF(_xlfn.XOR(
AND(N308="M102ab",L308="Proyecto"),
AND(N308="M101a",L308="Preguntas con respuesta libre"),
AND(LEFT(N308,1)="M",N308&lt;&gt;"M102AB",N308&lt;&gt;"M101a",N308&lt;&gt;"M101ap",L308="Ejercitación"),
AND(LEFT(C308,15)="Mapa conceptual",L308="Exposición"),
AND(LEFT(N308,1)&lt;&gt;"M",LEFT(C308,15)&lt;&gt;"Mapa conceptual",L308="Exposición"),
AND(LEFT(C308,8)="Banco de",L308="Generador de actividades"),
AND(C308=L308)
),"OK","KO")</f>
        <v>OK</v>
      </c>
      <c r="S308" s="3" t="str">
        <f>IF(_xlfn.XOR(
AND(LEFT(N308,1)="M",M308="Actividad"),
AND(LEFT(N308,1)="F",M308="Interactivo"),
AND(N308="diaporama",M308="Secuencia de imágenes"),
OR(N308="video",M308="Animación",M308="Video"),
AND(C308=M308)
),"OK","KO")</f>
        <v>OK</v>
      </c>
      <c r="T308" s="3" t="str">
        <f>IF(
AND(L308="Evaluación",C308&lt;&gt;L308),"KO",
IF(AND(L308="Mapa conceptual",C308&lt;&gt;L308),"KO",
IF(AND(N308="M101ap",C308&lt;&gt;"Banco de actividades"),"KO",
"OK")))</f>
        <v>OK</v>
      </c>
      <c r="U308" s="3" t="str">
        <f>IF(
AND(LEFT(N308,1)="M",LEFT(M308,4)&lt;&gt;"Mapa",S308="OK",O308=""),
"KO","OK")</f>
        <v>OK</v>
      </c>
      <c r="V308" s="3" t="str">
        <f>IF(OR(
AND(L308="Evaluación",R308="OK",OR(N308="M4a",N308="M5a")),
AND(LEFT(C308,8)="Banco de",N308="M101ap"),
OR(LEFT(C308,8)&lt;&gt;"Banco de",L308&lt;&gt;"Evaluación")
),"OK","KO")</f>
        <v>OK</v>
      </c>
      <c r="W308" s="3" t="str">
        <f>IF(AND(LEFT(C308,8)="Banco de",K308=0),"OK",
IF(AND(LEFT(C308,8)&lt;&gt;"Banco de",K308&gt;0),"OK","KO"))</f>
        <v>OK</v>
      </c>
      <c r="X308" s="3" t="str">
        <f>IF(J308&lt;&gt;"","OK","KO")</f>
        <v>OK</v>
      </c>
      <c r="Y308" s="3" t="str">
        <f>IF(P308="Si","KO","OK")</f>
        <v>OK</v>
      </c>
      <c r="Z308" s="3" t="str">
        <f>CONCATENATE(
IF(R308&lt;&gt;"OK",CONCATENATE($R$1," / "),""),
IF(S308&lt;&gt;"OK",CONCATENATE($S$1," / "),""),
IF(T308&lt;&gt;"OK",CONCATENATE($T$1," / "),""),
IF(U308&lt;&gt;"OK",CONCATENATE($U$1," / "),""),
IF(V308&lt;&gt;"OK",CONCATENATE($V$1," / "),""),
IF(W308&lt;&gt;"OK",CONCATENATE($W$1," / "),""),
IF(X308&lt;&gt;"OK",CONCATENATE($X$1," / "),""),
IF(Y308&lt;&gt;"OK",$Y$1,"")
)</f>
        <v/>
      </c>
    </row>
    <row r="309" spans="1:26" x14ac:dyDescent="0.45">
      <c r="A309" s="3" t="s">
        <v>451</v>
      </c>
      <c r="B309" s="3" t="s">
        <v>452</v>
      </c>
      <c r="C309" s="3" t="s">
        <v>484</v>
      </c>
      <c r="E309" s="3" t="s">
        <v>20</v>
      </c>
      <c r="H309" s="3" t="s">
        <v>21</v>
      </c>
      <c r="I309" s="3">
        <v>1274155</v>
      </c>
      <c r="J309" s="3" t="s">
        <v>485</v>
      </c>
      <c r="K309" s="3">
        <v>30</v>
      </c>
      <c r="L309" s="3" t="s">
        <v>34</v>
      </c>
      <c r="M309" s="3" t="s">
        <v>35</v>
      </c>
      <c r="N309" s="3" t="s">
        <v>161</v>
      </c>
      <c r="O309" s="3" t="s">
        <v>85</v>
      </c>
      <c r="P309" s="3" t="s">
        <v>21</v>
      </c>
      <c r="Q309" s="3" t="s">
        <v>486</v>
      </c>
      <c r="R309" s="3" t="str">
        <f>IF(_xlfn.XOR(
AND(N309="M102ab",L309="Proyecto"),
AND(N309="M101a",L309="Preguntas con respuesta libre"),
AND(LEFT(N309,1)="M",N309&lt;&gt;"M102AB",N309&lt;&gt;"M101a",N309&lt;&gt;"M101ap",L309="Ejercitación"),
AND(LEFT(C309,15)="Mapa conceptual",L309="Exposición"),
AND(LEFT(N309,1)&lt;&gt;"M",LEFT(C309,15)&lt;&gt;"Mapa conceptual",L309="Exposición"),
AND(LEFT(C309,8)="Banco de",L309="Generador de actividades"),
AND(C309=L309)
),"OK","KO")</f>
        <v>OK</v>
      </c>
      <c r="S309" s="3" t="str">
        <f>IF(_xlfn.XOR(
AND(LEFT(N309,1)="M",M309="Actividad"),
AND(LEFT(N309,1)="F",M309="Interactivo"),
AND(N309="diaporama",M309="Secuencia de imágenes"),
OR(N309="video",M309="Animación",M309="Video"),
AND(C309=M309)
),"OK","KO")</f>
        <v>OK</v>
      </c>
      <c r="T309" s="3" t="str">
        <f>IF(
AND(L309="Evaluación",C309&lt;&gt;L309),"KO",
IF(AND(L309="Mapa conceptual",C309&lt;&gt;L309),"KO",
IF(AND(N309="M101ap",C309&lt;&gt;"Banco de actividades"),"KO",
"OK")))</f>
        <v>OK</v>
      </c>
      <c r="U309" s="3" t="str">
        <f>IF(
AND(LEFT(N309,1)="M",LEFT(M309,4)&lt;&gt;"Mapa",S309="OK",O309=""),
"KO","OK")</f>
        <v>OK</v>
      </c>
      <c r="V309" s="3" t="str">
        <f>IF(OR(
AND(L309="Evaluación",R309="OK",OR(N309="M4a",N309="M5a")),
AND(LEFT(C309,8)="Banco de",N309="M101ap"),
OR(LEFT(C309,8)&lt;&gt;"Banco de",L309&lt;&gt;"Evaluación")
),"OK","KO")</f>
        <v>OK</v>
      </c>
      <c r="W309" s="3" t="str">
        <f>IF(AND(LEFT(C309,8)="Banco de",K309=0),"OK",
IF(AND(LEFT(C309,8)&lt;&gt;"Banco de",K309&gt;0),"OK","KO"))</f>
        <v>OK</v>
      </c>
      <c r="X309" s="3" t="str">
        <f>IF(J309&lt;&gt;"","OK","KO")</f>
        <v>OK</v>
      </c>
      <c r="Y309" s="3" t="str">
        <f>IF(P309="Si","KO","OK")</f>
        <v>OK</v>
      </c>
      <c r="Z309" s="3" t="str">
        <f>CONCATENATE(
IF(R309&lt;&gt;"OK",CONCATENATE($R$1," / "),""),
IF(S309&lt;&gt;"OK",CONCATENATE($S$1," / "),""),
IF(T309&lt;&gt;"OK",CONCATENATE($T$1," / "),""),
IF(U309&lt;&gt;"OK",CONCATENATE($U$1," / "),""),
IF(V309&lt;&gt;"OK",CONCATENATE($V$1," / "),""),
IF(W309&lt;&gt;"OK",CONCATENATE($W$1," / "),""),
IF(X309&lt;&gt;"OK",CONCATENATE($X$1," / "),""),
IF(Y309&lt;&gt;"OK",$Y$1,"")
)</f>
        <v/>
      </c>
    </row>
    <row r="310" spans="1:26" x14ac:dyDescent="0.45">
      <c r="A310" s="3" t="s">
        <v>451</v>
      </c>
      <c r="B310" s="3" t="s">
        <v>452</v>
      </c>
      <c r="C310" s="3" t="s">
        <v>487</v>
      </c>
      <c r="E310" s="3" t="s">
        <v>20</v>
      </c>
      <c r="H310" s="3" t="s">
        <v>21</v>
      </c>
      <c r="I310" s="3">
        <v>2099758</v>
      </c>
      <c r="J310" s="3" t="s">
        <v>488</v>
      </c>
      <c r="K310" s="3">
        <v>30</v>
      </c>
      <c r="L310" s="3" t="s">
        <v>80</v>
      </c>
      <c r="M310" s="3" t="s">
        <v>35</v>
      </c>
      <c r="N310" s="3" t="s">
        <v>81</v>
      </c>
      <c r="O310" s="3" t="s">
        <v>37</v>
      </c>
      <c r="P310" s="3" t="s">
        <v>21</v>
      </c>
      <c r="Q310" s="3" t="s">
        <v>489</v>
      </c>
      <c r="R310" s="3" t="str">
        <f>IF(_xlfn.XOR(
AND(N310="M102ab",L310="Proyecto"),
AND(N310="M101a",L310="Preguntas con respuesta libre"),
AND(LEFT(N310,1)="M",N310&lt;&gt;"M102AB",N310&lt;&gt;"M101a",N310&lt;&gt;"M101ap",L310="Ejercitación"),
AND(LEFT(C310,15)="Mapa conceptual",L310="Exposición"),
AND(LEFT(N310,1)&lt;&gt;"M",LEFT(C310,15)&lt;&gt;"Mapa conceptual",L310="Exposición"),
AND(LEFT(C310,8)="Banco de",L310="Generador de actividades"),
AND(C310=L310)
),"OK","KO")</f>
        <v>OK</v>
      </c>
      <c r="S310" s="3" t="str">
        <f>IF(_xlfn.XOR(
AND(LEFT(N310,1)="M",M310="Actividad"),
AND(LEFT(N310,1)="F",M310="Interactivo"),
AND(N310="diaporama",M310="Secuencia de imágenes"),
OR(N310="video",M310="Animación",M310="Video"),
AND(C310=M310)
),"OK","KO")</f>
        <v>OK</v>
      </c>
      <c r="T310" s="3" t="str">
        <f>IF(
AND(L310="Evaluación",C310&lt;&gt;L310),"KO",
IF(AND(L310="Mapa conceptual",C310&lt;&gt;L310),"KO",
IF(AND(N310="M101ap",C310&lt;&gt;"Banco de actividades"),"KO",
"OK")))</f>
        <v>OK</v>
      </c>
      <c r="U310" s="3" t="str">
        <f>IF(
AND(LEFT(N310,1)="M",LEFT(M310,4)&lt;&gt;"Mapa",S310="OK",O310=""),
"KO","OK")</f>
        <v>OK</v>
      </c>
      <c r="V310" s="3" t="str">
        <f>IF(OR(
AND(L310="Evaluación",R310="OK",OR(N310="M4a",N310="M5a")),
AND(LEFT(C310,8)="Banco de",N310="M101ap"),
OR(LEFT(C310,8)&lt;&gt;"Banco de",L310&lt;&gt;"Evaluación")
),"OK","KO")</f>
        <v>OK</v>
      </c>
      <c r="W310" s="3" t="str">
        <f>IF(AND(LEFT(C310,8)="Banco de",K310=0),"OK",
IF(AND(LEFT(C310,8)&lt;&gt;"Banco de",K310&gt;0),"OK","KO"))</f>
        <v>OK</v>
      </c>
      <c r="X310" s="3" t="str">
        <f>IF(J310&lt;&gt;"","OK","KO")</f>
        <v>OK</v>
      </c>
      <c r="Y310" s="3" t="str">
        <f>IF(P310="Si","KO","OK")</f>
        <v>OK</v>
      </c>
      <c r="Z310" s="3" t="str">
        <f>CONCATENATE(
IF(R310&lt;&gt;"OK",CONCATENATE($R$1," / "),""),
IF(S310&lt;&gt;"OK",CONCATENATE($S$1," / "),""),
IF(T310&lt;&gt;"OK",CONCATENATE($T$1," / "),""),
IF(U310&lt;&gt;"OK",CONCATENATE($U$1," / "),""),
IF(V310&lt;&gt;"OK",CONCATENATE($V$1," / "),""),
IF(W310&lt;&gt;"OK",CONCATENATE($W$1," / "),""),
IF(X310&lt;&gt;"OK",CONCATENATE($X$1," / "),""),
IF(Y310&lt;&gt;"OK",$Y$1,"")
)</f>
        <v/>
      </c>
    </row>
    <row r="311" spans="1:26" x14ac:dyDescent="0.45">
      <c r="A311" s="3" t="s">
        <v>451</v>
      </c>
      <c r="B311" s="3" t="s">
        <v>452</v>
      </c>
      <c r="C311" s="3" t="s">
        <v>490</v>
      </c>
      <c r="E311" s="3" t="s">
        <v>20</v>
      </c>
      <c r="H311" s="3" t="s">
        <v>21</v>
      </c>
      <c r="I311" s="3">
        <v>1174604</v>
      </c>
      <c r="J311" s="3" t="s">
        <v>491</v>
      </c>
      <c r="K311" s="3">
        <v>15</v>
      </c>
      <c r="L311" s="3" t="s">
        <v>34</v>
      </c>
      <c r="M311" s="3" t="s">
        <v>35</v>
      </c>
      <c r="N311" s="3" t="s">
        <v>101</v>
      </c>
      <c r="O311" s="3" t="s">
        <v>37</v>
      </c>
      <c r="P311" s="3" t="s">
        <v>21</v>
      </c>
      <c r="Q311" s="3" t="s">
        <v>492</v>
      </c>
      <c r="R311" s="3" t="str">
        <f>IF(_xlfn.XOR(
AND(N311="M102ab",L311="Proyecto"),
AND(N311="M101a",L311="Preguntas con respuesta libre"),
AND(LEFT(N311,1)="M",N311&lt;&gt;"M102AB",N311&lt;&gt;"M101a",N311&lt;&gt;"M101ap",L311="Ejercitación"),
AND(LEFT(C311,15)="Mapa conceptual",L311="Exposición"),
AND(LEFT(N311,1)&lt;&gt;"M",LEFT(C311,15)&lt;&gt;"Mapa conceptual",L311="Exposición"),
AND(LEFT(C311,8)="Banco de",L311="Generador de actividades"),
AND(C311=L311)
),"OK","KO")</f>
        <v>OK</v>
      </c>
      <c r="S311" s="3" t="str">
        <f>IF(_xlfn.XOR(
AND(LEFT(N311,1)="M",M311="Actividad"),
AND(LEFT(N311,1)="F",M311="Interactivo"),
AND(N311="diaporama",M311="Secuencia de imágenes"),
OR(N311="video",M311="Animación",M311="Video"),
AND(C311=M311)
),"OK","KO")</f>
        <v>OK</v>
      </c>
      <c r="T311" s="3" t="str">
        <f>IF(
AND(L311="Evaluación",C311&lt;&gt;L311),"KO",
IF(AND(L311="Mapa conceptual",C311&lt;&gt;L311),"KO",
IF(AND(N311="M101ap",C311&lt;&gt;"Banco de actividades"),"KO",
"OK")))</f>
        <v>OK</v>
      </c>
      <c r="U311" s="3" t="str">
        <f>IF(
AND(LEFT(N311,1)="M",LEFT(M311,4)&lt;&gt;"Mapa",S311="OK",O311=""),
"KO","OK")</f>
        <v>OK</v>
      </c>
      <c r="V311" s="3" t="str">
        <f>IF(OR(
AND(L311="Evaluación",R311="OK",OR(N311="M4a",N311="M5a")),
AND(LEFT(C311,8)="Banco de",N311="M101ap"),
OR(LEFT(C311,8)&lt;&gt;"Banco de",L311&lt;&gt;"Evaluación")
),"OK","KO")</f>
        <v>OK</v>
      </c>
      <c r="W311" s="3" t="str">
        <f>IF(AND(LEFT(C311,8)="Banco de",K311=0),"OK",
IF(AND(LEFT(C311,8)&lt;&gt;"Banco de",K311&gt;0),"OK","KO"))</f>
        <v>OK</v>
      </c>
      <c r="X311" s="3" t="str">
        <f>IF(J311&lt;&gt;"","OK","KO")</f>
        <v>OK</v>
      </c>
      <c r="Y311" s="3" t="str">
        <f>IF(P311="Si","KO","OK")</f>
        <v>OK</v>
      </c>
      <c r="Z311" s="3" t="str">
        <f>CONCATENATE(
IF(R311&lt;&gt;"OK",CONCATENATE($R$1," / "),""),
IF(S311&lt;&gt;"OK",CONCATENATE($S$1," / "),""),
IF(T311&lt;&gt;"OK",CONCATENATE($T$1," / "),""),
IF(U311&lt;&gt;"OK",CONCATENATE($U$1," / "),""),
IF(V311&lt;&gt;"OK",CONCATENATE($V$1," / "),""),
IF(W311&lt;&gt;"OK",CONCATENATE($W$1," / "),""),
IF(X311&lt;&gt;"OK",CONCATENATE($X$1," / "),""),
IF(Y311&lt;&gt;"OK",$Y$1,"")
)</f>
        <v/>
      </c>
    </row>
    <row r="312" spans="1:26" x14ac:dyDescent="0.45">
      <c r="A312" s="3" t="s">
        <v>451</v>
      </c>
      <c r="B312" s="3" t="s">
        <v>452</v>
      </c>
      <c r="C312" s="3" t="s">
        <v>493</v>
      </c>
      <c r="E312" s="3" t="s">
        <v>20</v>
      </c>
      <c r="H312" s="3" t="s">
        <v>21</v>
      </c>
      <c r="I312" s="3">
        <v>1300097</v>
      </c>
      <c r="J312" s="3" t="s">
        <v>494</v>
      </c>
      <c r="K312" s="3">
        <v>35</v>
      </c>
      <c r="L312" s="3" t="s">
        <v>23</v>
      </c>
      <c r="M312" s="3" t="s">
        <v>29</v>
      </c>
      <c r="N312" s="3" t="s">
        <v>495</v>
      </c>
      <c r="P312" s="3" t="s">
        <v>21</v>
      </c>
      <c r="Q312" s="3" t="s">
        <v>496</v>
      </c>
      <c r="R312" s="3" t="str">
        <f>IF(_xlfn.XOR(
AND(N312="M102ab",L312="Proyecto"),
AND(N312="M101a",L312="Preguntas con respuesta libre"),
AND(LEFT(N312,1)="M",N312&lt;&gt;"M102AB",N312&lt;&gt;"M101a",N312&lt;&gt;"M101ap",L312="Ejercitación"),
AND(LEFT(C312,15)="Mapa conceptual",L312="Exposición"),
AND(LEFT(N312,1)&lt;&gt;"M",LEFT(C312,15)&lt;&gt;"Mapa conceptual",L312="Exposición"),
AND(LEFT(C312,8)="Banco de",L312="Generador de actividades"),
AND(C312=L312)
),"OK","KO")</f>
        <v>OK</v>
      </c>
      <c r="S312" s="3" t="str">
        <f>IF(_xlfn.XOR(
AND(LEFT(N312,1)="M",M312="Actividad"),
AND(LEFT(N312,1)="F",M312="Interactivo"),
AND(N312="diaporama",M312="Secuencia de imágenes"),
OR(N312="video",M312="Animación",M312="Video"),
AND(C312=M312)
),"OK","KO")</f>
        <v>OK</v>
      </c>
      <c r="T312" s="3" t="str">
        <f>IF(
AND(L312="Evaluación",C312&lt;&gt;L312),"KO",
IF(AND(L312="Mapa conceptual",C312&lt;&gt;L312),"KO",
IF(AND(N312="M101ap",C312&lt;&gt;"Banco de actividades"),"KO",
"OK")))</f>
        <v>OK</v>
      </c>
      <c r="U312" s="3" t="str">
        <f>IF(
AND(LEFT(N312,1)="M",LEFT(M312,4)&lt;&gt;"Mapa",S312="OK",O312=""),
"KO","OK")</f>
        <v>OK</v>
      </c>
      <c r="V312" s="3" t="str">
        <f>IF(OR(
AND(L312="Evaluación",R312="OK",OR(N312="M4a",N312="M5a")),
AND(LEFT(C312,8)="Banco de",N312="M101ap"),
OR(LEFT(C312,8)&lt;&gt;"Banco de",L312&lt;&gt;"Evaluación")
),"OK","KO")</f>
        <v>OK</v>
      </c>
      <c r="W312" s="3" t="str">
        <f>IF(AND(LEFT(C312,8)="Banco de",K312=0),"OK",
IF(AND(LEFT(C312,8)&lt;&gt;"Banco de",K312&gt;0),"OK","KO"))</f>
        <v>OK</v>
      </c>
      <c r="X312" s="3" t="str">
        <f>IF(J312&lt;&gt;"","OK","KO")</f>
        <v>OK</v>
      </c>
      <c r="Y312" s="3" t="str">
        <f>IF(P312="Si","KO","OK")</f>
        <v>OK</v>
      </c>
      <c r="Z312" s="3" t="str">
        <f>CONCATENATE(
IF(R312&lt;&gt;"OK",CONCATENATE($R$1," / "),""),
IF(S312&lt;&gt;"OK",CONCATENATE($S$1," / "),""),
IF(T312&lt;&gt;"OK",CONCATENATE($T$1," / "),""),
IF(U312&lt;&gt;"OK",CONCATENATE($U$1," / "),""),
IF(V312&lt;&gt;"OK",CONCATENATE($V$1," / "),""),
IF(W312&lt;&gt;"OK",CONCATENATE($W$1," / "),""),
IF(X312&lt;&gt;"OK",CONCATENATE($X$1," / "),""),
IF(Y312&lt;&gt;"OK",$Y$1,"")
)</f>
        <v/>
      </c>
    </row>
    <row r="313" spans="1:26" x14ac:dyDescent="0.45">
      <c r="A313" s="3" t="s">
        <v>451</v>
      </c>
      <c r="B313" s="3" t="s">
        <v>452</v>
      </c>
      <c r="C313" s="3" t="s">
        <v>497</v>
      </c>
      <c r="E313" s="3" t="s">
        <v>20</v>
      </c>
      <c r="H313" s="3" t="s">
        <v>21</v>
      </c>
      <c r="I313" s="3">
        <v>1268647</v>
      </c>
      <c r="J313" s="3" t="s">
        <v>498</v>
      </c>
      <c r="K313" s="3">
        <v>30</v>
      </c>
      <c r="L313" s="3" t="s">
        <v>34</v>
      </c>
      <c r="M313" s="3" t="s">
        <v>35</v>
      </c>
      <c r="N313" s="3" t="s">
        <v>499</v>
      </c>
      <c r="O313" s="3" t="s">
        <v>37</v>
      </c>
      <c r="P313" s="3" t="s">
        <v>21</v>
      </c>
      <c r="Q313" s="3" t="s">
        <v>500</v>
      </c>
      <c r="R313" s="3" t="str">
        <f>IF(_xlfn.XOR(
AND(N313="M102ab",L313="Proyecto"),
AND(N313="M101a",L313="Preguntas con respuesta libre"),
AND(LEFT(N313,1)="M",N313&lt;&gt;"M102AB",N313&lt;&gt;"M101a",N313&lt;&gt;"M101ap",L313="Ejercitación"),
AND(LEFT(C313,15)="Mapa conceptual",L313="Exposición"),
AND(LEFT(N313,1)&lt;&gt;"M",LEFT(C313,15)&lt;&gt;"Mapa conceptual",L313="Exposición"),
AND(LEFT(C313,8)="Banco de",L313="Generador de actividades"),
AND(C313=L313)
),"OK","KO")</f>
        <v>OK</v>
      </c>
      <c r="S313" s="3" t="str">
        <f>IF(_xlfn.XOR(
AND(LEFT(N313,1)="M",M313="Actividad"),
AND(LEFT(N313,1)="F",M313="Interactivo"),
AND(N313="diaporama",M313="Secuencia de imágenes"),
OR(N313="video",M313="Animación",M313="Video"),
AND(C313=M313)
),"OK","KO")</f>
        <v>OK</v>
      </c>
      <c r="T313" s="3" t="str">
        <f>IF(
AND(L313="Evaluación",C313&lt;&gt;L313),"KO",
IF(AND(L313="Mapa conceptual",C313&lt;&gt;L313),"KO",
IF(AND(N313="M101ap",C313&lt;&gt;"Banco de actividades"),"KO",
"OK")))</f>
        <v>OK</v>
      </c>
      <c r="U313" s="3" t="str">
        <f>IF(
AND(LEFT(N313,1)="M",LEFT(M313,4)&lt;&gt;"Mapa",S313="OK",O313=""),
"KO","OK")</f>
        <v>OK</v>
      </c>
      <c r="V313" s="3" t="str">
        <f>IF(OR(
AND(L313="Evaluación",R313="OK",OR(N313="M4a",N313="M5a")),
AND(LEFT(C313,8)="Banco de",N313="M101ap"),
OR(LEFT(C313,8)&lt;&gt;"Banco de",L313&lt;&gt;"Evaluación")
),"OK","KO")</f>
        <v>OK</v>
      </c>
      <c r="W313" s="3" t="str">
        <f>IF(AND(LEFT(C313,8)="Banco de",K313=0),"OK",
IF(AND(LEFT(C313,8)&lt;&gt;"Banco de",K313&gt;0),"OK","KO"))</f>
        <v>OK</v>
      </c>
      <c r="X313" s="3" t="str">
        <f>IF(J313&lt;&gt;"","OK","KO")</f>
        <v>OK</v>
      </c>
      <c r="Y313" s="3" t="str">
        <f>IF(P313="Si","KO","OK")</f>
        <v>OK</v>
      </c>
      <c r="Z313" s="3" t="str">
        <f>CONCATENATE(
IF(R313&lt;&gt;"OK",CONCATENATE($R$1," / "),""),
IF(S313&lt;&gt;"OK",CONCATENATE($S$1," / "),""),
IF(T313&lt;&gt;"OK",CONCATENATE($T$1," / "),""),
IF(U313&lt;&gt;"OK",CONCATENATE($U$1," / "),""),
IF(V313&lt;&gt;"OK",CONCATENATE($V$1," / "),""),
IF(W313&lt;&gt;"OK",CONCATENATE($W$1," / "),""),
IF(X313&lt;&gt;"OK",CONCATENATE($X$1," / "),""),
IF(Y313&lt;&gt;"OK",$Y$1,"")
)</f>
        <v/>
      </c>
    </row>
    <row r="314" spans="1:26" x14ac:dyDescent="0.45">
      <c r="A314" s="3" t="s">
        <v>451</v>
      </c>
      <c r="B314" s="3" t="s">
        <v>452</v>
      </c>
      <c r="C314" s="3" t="s">
        <v>501</v>
      </c>
      <c r="E314" s="3" t="s">
        <v>20</v>
      </c>
      <c r="H314" s="3" t="s">
        <v>21</v>
      </c>
      <c r="I314" s="3">
        <v>674565</v>
      </c>
      <c r="J314" s="3" t="s">
        <v>502</v>
      </c>
      <c r="K314" s="3">
        <v>20</v>
      </c>
      <c r="L314" s="3" t="s">
        <v>23</v>
      </c>
      <c r="M314" s="3" t="s">
        <v>29</v>
      </c>
      <c r="N314" s="3" t="s">
        <v>194</v>
      </c>
      <c r="P314" s="3" t="s">
        <v>21</v>
      </c>
      <c r="Q314" s="3" t="s">
        <v>503</v>
      </c>
      <c r="R314" s="3" t="str">
        <f>IF(_xlfn.XOR(
AND(N314="M102ab",L314="Proyecto"),
AND(N314="M101a",L314="Preguntas con respuesta libre"),
AND(LEFT(N314,1)="M",N314&lt;&gt;"M102AB",N314&lt;&gt;"M101a",N314&lt;&gt;"M101ap",L314="Ejercitación"),
AND(LEFT(C314,15)="Mapa conceptual",L314="Exposición"),
AND(LEFT(N314,1)&lt;&gt;"M",LEFT(C314,15)&lt;&gt;"Mapa conceptual",L314="Exposición"),
AND(LEFT(C314,8)="Banco de",L314="Generador de actividades"),
AND(C314=L314)
),"OK","KO")</f>
        <v>OK</v>
      </c>
      <c r="S314" s="3" t="str">
        <f>IF(_xlfn.XOR(
AND(LEFT(N314,1)="M",M314="Actividad"),
AND(LEFT(N314,1)="F",M314="Interactivo"),
AND(N314="diaporama",M314="Secuencia de imágenes"),
OR(N314="video",M314="Animación",M314="Video"),
AND(C314=M314)
),"OK","KO")</f>
        <v>OK</v>
      </c>
      <c r="T314" s="3" t="str">
        <f>IF(
AND(L314="Evaluación",C314&lt;&gt;L314),"KO",
IF(AND(L314="Mapa conceptual",C314&lt;&gt;L314),"KO",
IF(AND(N314="M101ap",C314&lt;&gt;"Banco de actividades"),"KO",
"OK")))</f>
        <v>OK</v>
      </c>
      <c r="U314" s="3" t="str">
        <f>IF(
AND(LEFT(N314,1)="M",LEFT(M314,4)&lt;&gt;"Mapa",S314="OK",O314=""),
"KO","OK")</f>
        <v>OK</v>
      </c>
      <c r="V314" s="3" t="str">
        <f>IF(OR(
AND(L314="Evaluación",R314="OK",OR(N314="M4a",N314="M5a")),
AND(LEFT(C314,8)="Banco de",N314="M101ap"),
OR(LEFT(C314,8)&lt;&gt;"Banco de",L314&lt;&gt;"Evaluación")
),"OK","KO")</f>
        <v>OK</v>
      </c>
      <c r="W314" s="3" t="str">
        <f>IF(AND(LEFT(C314,8)="Banco de",K314=0),"OK",
IF(AND(LEFT(C314,8)&lt;&gt;"Banco de",K314&gt;0),"OK","KO"))</f>
        <v>OK</v>
      </c>
      <c r="X314" s="3" t="str">
        <f>IF(J314&lt;&gt;"","OK","KO")</f>
        <v>OK</v>
      </c>
      <c r="Y314" s="3" t="str">
        <f>IF(P314="Si","KO","OK")</f>
        <v>OK</v>
      </c>
      <c r="Z314" s="3" t="str">
        <f>CONCATENATE(
IF(R314&lt;&gt;"OK",CONCATENATE($R$1," / "),""),
IF(S314&lt;&gt;"OK",CONCATENATE($S$1," / "),""),
IF(T314&lt;&gt;"OK",CONCATENATE($T$1," / "),""),
IF(U314&lt;&gt;"OK",CONCATENATE($U$1," / "),""),
IF(V314&lt;&gt;"OK",CONCATENATE($V$1," / "),""),
IF(W314&lt;&gt;"OK",CONCATENATE($W$1," / "),""),
IF(X314&lt;&gt;"OK",CONCATENATE($X$1," / "),""),
IF(Y314&lt;&gt;"OK",$Y$1,"")
)</f>
        <v/>
      </c>
    </row>
    <row r="315" spans="1:26" x14ac:dyDescent="0.45">
      <c r="A315" s="3" t="s">
        <v>451</v>
      </c>
      <c r="B315" s="3" t="s">
        <v>452</v>
      </c>
      <c r="C315" s="3" t="s">
        <v>504</v>
      </c>
      <c r="E315" s="3" t="s">
        <v>20</v>
      </c>
      <c r="H315" s="3" t="s">
        <v>21</v>
      </c>
      <c r="I315" s="3">
        <v>1236067</v>
      </c>
      <c r="J315" s="3" t="s">
        <v>505</v>
      </c>
      <c r="K315" s="3">
        <v>30</v>
      </c>
      <c r="L315" s="3" t="s">
        <v>34</v>
      </c>
      <c r="M315" s="3" t="s">
        <v>35</v>
      </c>
      <c r="N315" s="3" t="s">
        <v>499</v>
      </c>
      <c r="O315" s="3" t="s">
        <v>37</v>
      </c>
      <c r="P315" s="3" t="s">
        <v>21</v>
      </c>
      <c r="Q315" s="3" t="s">
        <v>506</v>
      </c>
      <c r="R315" s="3" t="str">
        <f>IF(_xlfn.XOR(
AND(N315="M102ab",L315="Proyecto"),
AND(N315="M101a",L315="Preguntas con respuesta libre"),
AND(LEFT(N315,1)="M",N315&lt;&gt;"M102AB",N315&lt;&gt;"M101a",N315&lt;&gt;"M101ap",L315="Ejercitación"),
AND(LEFT(C315,15)="Mapa conceptual",L315="Exposición"),
AND(LEFT(N315,1)&lt;&gt;"M",LEFT(C315,15)&lt;&gt;"Mapa conceptual",L315="Exposición"),
AND(LEFT(C315,8)="Banco de",L315="Generador de actividades"),
AND(C315=L315)
),"OK","KO")</f>
        <v>OK</v>
      </c>
      <c r="S315" s="3" t="str">
        <f>IF(_xlfn.XOR(
AND(LEFT(N315,1)="M",M315="Actividad"),
AND(LEFT(N315,1)="F",M315="Interactivo"),
AND(N315="diaporama",M315="Secuencia de imágenes"),
OR(N315="video",M315="Animación",M315="Video"),
AND(C315=M315)
),"OK","KO")</f>
        <v>OK</v>
      </c>
      <c r="T315" s="3" t="str">
        <f>IF(
AND(L315="Evaluación",C315&lt;&gt;L315),"KO",
IF(AND(L315="Mapa conceptual",C315&lt;&gt;L315),"KO",
IF(AND(N315="M101ap",C315&lt;&gt;"Banco de actividades"),"KO",
"OK")))</f>
        <v>OK</v>
      </c>
      <c r="U315" s="3" t="str">
        <f>IF(
AND(LEFT(N315,1)="M",LEFT(M315,4)&lt;&gt;"Mapa",S315="OK",O315=""),
"KO","OK")</f>
        <v>OK</v>
      </c>
      <c r="V315" s="3" t="str">
        <f>IF(OR(
AND(L315="Evaluación",R315="OK",OR(N315="M4a",N315="M5a")),
AND(LEFT(C315,8)="Banco de",N315="M101ap"),
OR(LEFT(C315,8)&lt;&gt;"Banco de",L315&lt;&gt;"Evaluación")
),"OK","KO")</f>
        <v>OK</v>
      </c>
      <c r="W315" s="3" t="str">
        <f>IF(AND(LEFT(C315,8)="Banco de",K315=0),"OK",
IF(AND(LEFT(C315,8)&lt;&gt;"Banco de",K315&gt;0),"OK","KO"))</f>
        <v>OK</v>
      </c>
      <c r="X315" s="3" t="str">
        <f>IF(J315&lt;&gt;"","OK","KO")</f>
        <v>OK</v>
      </c>
      <c r="Y315" s="3" t="str">
        <f>IF(P315="Si","KO","OK")</f>
        <v>OK</v>
      </c>
      <c r="Z315" s="3" t="str">
        <f>CONCATENATE(
IF(R315&lt;&gt;"OK",CONCATENATE($R$1," / "),""),
IF(S315&lt;&gt;"OK",CONCATENATE($S$1," / "),""),
IF(T315&lt;&gt;"OK",CONCATENATE($T$1," / "),""),
IF(U315&lt;&gt;"OK",CONCATENATE($U$1," / "),""),
IF(V315&lt;&gt;"OK",CONCATENATE($V$1," / "),""),
IF(W315&lt;&gt;"OK",CONCATENATE($W$1," / "),""),
IF(X315&lt;&gt;"OK",CONCATENATE($X$1," / "),""),
IF(Y315&lt;&gt;"OK",$Y$1,"")
)</f>
        <v/>
      </c>
    </row>
    <row r="316" spans="1:26" x14ac:dyDescent="0.45">
      <c r="A316" s="3" t="s">
        <v>451</v>
      </c>
      <c r="B316" s="3" t="s">
        <v>452</v>
      </c>
      <c r="C316" s="3" t="s">
        <v>507</v>
      </c>
      <c r="E316" s="3" t="s">
        <v>20</v>
      </c>
      <c r="H316" s="3" t="s">
        <v>21</v>
      </c>
      <c r="I316" s="3">
        <v>983019</v>
      </c>
      <c r="J316" s="3" t="s">
        <v>508</v>
      </c>
      <c r="K316" s="3">
        <v>45</v>
      </c>
      <c r="L316" s="3" t="s">
        <v>23</v>
      </c>
      <c r="M316" s="3" t="s">
        <v>29</v>
      </c>
      <c r="N316" s="3" t="s">
        <v>368</v>
      </c>
      <c r="P316" s="3" t="s">
        <v>21</v>
      </c>
      <c r="Q316" s="3" t="s">
        <v>509</v>
      </c>
      <c r="R316" s="3" t="str">
        <f>IF(_xlfn.XOR(
AND(N316="M102ab",L316="Proyecto"),
AND(N316="M101a",L316="Preguntas con respuesta libre"),
AND(LEFT(N316,1)="M",N316&lt;&gt;"M102AB",N316&lt;&gt;"M101a",N316&lt;&gt;"M101ap",L316="Ejercitación"),
AND(LEFT(C316,15)="Mapa conceptual",L316="Exposición"),
AND(LEFT(N316,1)&lt;&gt;"M",LEFT(C316,15)&lt;&gt;"Mapa conceptual",L316="Exposición"),
AND(LEFT(C316,8)="Banco de",L316="Generador de actividades"),
AND(C316=L316)
),"OK","KO")</f>
        <v>OK</v>
      </c>
      <c r="S316" s="3" t="str">
        <f>IF(_xlfn.XOR(
AND(LEFT(N316,1)="M",M316="Actividad"),
AND(LEFT(N316,1)="F",M316="Interactivo"),
AND(N316="diaporama",M316="Secuencia de imágenes"),
OR(N316="video",M316="Animación",M316="Video"),
AND(C316=M316)
),"OK","KO")</f>
        <v>OK</v>
      </c>
      <c r="T316" s="3" t="str">
        <f>IF(
AND(L316="Evaluación",C316&lt;&gt;L316),"KO",
IF(AND(L316="Mapa conceptual",C316&lt;&gt;L316),"KO",
IF(AND(N316="M101ap",C316&lt;&gt;"Banco de actividades"),"KO",
"OK")))</f>
        <v>OK</v>
      </c>
      <c r="U316" s="3" t="str">
        <f>IF(
AND(LEFT(N316,1)="M",LEFT(M316,4)&lt;&gt;"Mapa",S316="OK",O316=""),
"KO","OK")</f>
        <v>OK</v>
      </c>
      <c r="V316" s="3" t="str">
        <f>IF(OR(
AND(L316="Evaluación",R316="OK",OR(N316="M4a",N316="M5a")),
AND(LEFT(C316,8)="Banco de",N316="M101ap"),
OR(LEFT(C316,8)&lt;&gt;"Banco de",L316&lt;&gt;"Evaluación")
),"OK","KO")</f>
        <v>OK</v>
      </c>
      <c r="W316" s="3" t="str">
        <f>IF(AND(LEFT(C316,8)="Banco de",K316=0),"OK",
IF(AND(LEFT(C316,8)&lt;&gt;"Banco de",K316&gt;0),"OK","KO"))</f>
        <v>OK</v>
      </c>
      <c r="X316" s="3" t="str">
        <f>IF(J316&lt;&gt;"","OK","KO")</f>
        <v>OK</v>
      </c>
      <c r="Y316" s="3" t="str">
        <f>IF(P316="Si","KO","OK")</f>
        <v>OK</v>
      </c>
      <c r="Z316" s="3" t="str">
        <f>CONCATENATE(
IF(R316&lt;&gt;"OK",CONCATENATE($R$1," / "),""),
IF(S316&lt;&gt;"OK",CONCATENATE($S$1," / "),""),
IF(T316&lt;&gt;"OK",CONCATENATE($T$1," / "),""),
IF(U316&lt;&gt;"OK",CONCATENATE($U$1," / "),""),
IF(V316&lt;&gt;"OK",CONCATENATE($V$1," / "),""),
IF(W316&lt;&gt;"OK",CONCATENATE($W$1," / "),""),
IF(X316&lt;&gt;"OK",CONCATENATE($X$1," / "),""),
IF(Y316&lt;&gt;"OK",$Y$1,"")
)</f>
        <v/>
      </c>
    </row>
    <row r="317" spans="1:26" x14ac:dyDescent="0.45">
      <c r="A317" s="3" t="s">
        <v>451</v>
      </c>
      <c r="B317" s="3" t="s">
        <v>452</v>
      </c>
      <c r="C317" s="3" t="s">
        <v>510</v>
      </c>
      <c r="E317" s="3" t="s">
        <v>20</v>
      </c>
      <c r="H317" s="3" t="s">
        <v>21</v>
      </c>
      <c r="I317" s="3">
        <v>2099074</v>
      </c>
      <c r="J317" s="3" t="s">
        <v>511</v>
      </c>
      <c r="K317" s="3">
        <v>30</v>
      </c>
      <c r="L317" s="3" t="s">
        <v>80</v>
      </c>
      <c r="M317" s="3" t="s">
        <v>35</v>
      </c>
      <c r="N317" s="3" t="s">
        <v>81</v>
      </c>
      <c r="O317" s="3" t="s">
        <v>37</v>
      </c>
      <c r="P317" s="3" t="s">
        <v>21</v>
      </c>
      <c r="Q317" s="3" t="s">
        <v>512</v>
      </c>
      <c r="R317" s="3" t="str">
        <f>IF(_xlfn.XOR(
AND(N317="M102ab",L317="Proyecto"),
AND(N317="M101a",L317="Preguntas con respuesta libre"),
AND(LEFT(N317,1)="M",N317&lt;&gt;"M102AB",N317&lt;&gt;"M101a",N317&lt;&gt;"M101ap",L317="Ejercitación"),
AND(LEFT(C317,15)="Mapa conceptual",L317="Exposición"),
AND(LEFT(N317,1)&lt;&gt;"M",LEFT(C317,15)&lt;&gt;"Mapa conceptual",L317="Exposición"),
AND(LEFT(C317,8)="Banco de",L317="Generador de actividades"),
AND(C317=L317)
),"OK","KO")</f>
        <v>OK</v>
      </c>
      <c r="S317" s="3" t="str">
        <f>IF(_xlfn.XOR(
AND(LEFT(N317,1)="M",M317="Actividad"),
AND(LEFT(N317,1)="F",M317="Interactivo"),
AND(N317="diaporama",M317="Secuencia de imágenes"),
OR(N317="video",M317="Animación",M317="Video"),
AND(C317=M317)
),"OK","KO")</f>
        <v>OK</v>
      </c>
      <c r="T317" s="3" t="str">
        <f>IF(
AND(L317="Evaluación",C317&lt;&gt;L317),"KO",
IF(AND(L317="Mapa conceptual",C317&lt;&gt;L317),"KO",
IF(AND(N317="M101ap",C317&lt;&gt;"Banco de actividades"),"KO",
"OK")))</f>
        <v>OK</v>
      </c>
      <c r="U317" s="3" t="str">
        <f>IF(
AND(LEFT(N317,1)="M",LEFT(M317,4)&lt;&gt;"Mapa",S317="OK",O317=""),
"KO","OK")</f>
        <v>OK</v>
      </c>
      <c r="V317" s="3" t="str">
        <f>IF(OR(
AND(L317="Evaluación",R317="OK",OR(N317="M4a",N317="M5a")),
AND(LEFT(C317,8)="Banco de",N317="M101ap"),
OR(LEFT(C317,8)&lt;&gt;"Banco de",L317&lt;&gt;"Evaluación")
),"OK","KO")</f>
        <v>OK</v>
      </c>
      <c r="W317" s="3" t="str">
        <f>IF(AND(LEFT(C317,8)="Banco de",K317=0),"OK",
IF(AND(LEFT(C317,8)&lt;&gt;"Banco de",K317&gt;0),"OK","KO"))</f>
        <v>OK</v>
      </c>
      <c r="X317" s="3" t="str">
        <f>IF(J317&lt;&gt;"","OK","KO")</f>
        <v>OK</v>
      </c>
      <c r="Y317" s="3" t="str">
        <f>IF(P317="Si","KO","OK")</f>
        <v>OK</v>
      </c>
      <c r="Z317" s="3" t="str">
        <f>CONCATENATE(
IF(R317&lt;&gt;"OK",CONCATENATE($R$1," / "),""),
IF(S317&lt;&gt;"OK",CONCATENATE($S$1," / "),""),
IF(T317&lt;&gt;"OK",CONCATENATE($T$1," / "),""),
IF(U317&lt;&gt;"OK",CONCATENATE($U$1," / "),""),
IF(V317&lt;&gt;"OK",CONCATENATE($V$1," / "),""),
IF(W317&lt;&gt;"OK",CONCATENATE($W$1," / "),""),
IF(X317&lt;&gt;"OK",CONCATENATE($X$1," / "),""),
IF(Y317&lt;&gt;"OK",$Y$1,"")
)</f>
        <v/>
      </c>
    </row>
    <row r="318" spans="1:26" x14ac:dyDescent="0.45">
      <c r="A318" s="3" t="s">
        <v>451</v>
      </c>
      <c r="B318" s="3" t="s">
        <v>452</v>
      </c>
      <c r="C318" s="3" t="s">
        <v>513</v>
      </c>
      <c r="E318" s="3" t="s">
        <v>20</v>
      </c>
      <c r="H318" s="3" t="s">
        <v>21</v>
      </c>
      <c r="I318" s="3">
        <v>1244155</v>
      </c>
      <c r="J318" s="3" t="s">
        <v>514</v>
      </c>
      <c r="K318" s="3">
        <v>30</v>
      </c>
      <c r="L318" s="3" t="s">
        <v>34</v>
      </c>
      <c r="M318" s="3" t="s">
        <v>35</v>
      </c>
      <c r="N318" s="3" t="s">
        <v>499</v>
      </c>
      <c r="O318" s="3" t="s">
        <v>85</v>
      </c>
      <c r="P318" s="3" t="s">
        <v>21</v>
      </c>
      <c r="Q318" s="3" t="s">
        <v>515</v>
      </c>
      <c r="R318" s="3" t="str">
        <f>IF(_xlfn.XOR(
AND(N318="M102ab",L318="Proyecto"),
AND(N318="M101a",L318="Preguntas con respuesta libre"),
AND(LEFT(N318,1)="M",N318&lt;&gt;"M102AB",N318&lt;&gt;"M101a",N318&lt;&gt;"M101ap",L318="Ejercitación"),
AND(LEFT(C318,15)="Mapa conceptual",L318="Exposición"),
AND(LEFT(N318,1)&lt;&gt;"M",LEFT(C318,15)&lt;&gt;"Mapa conceptual",L318="Exposición"),
AND(LEFT(C318,8)="Banco de",L318="Generador de actividades"),
AND(C318=L318)
),"OK","KO")</f>
        <v>OK</v>
      </c>
      <c r="S318" s="3" t="str">
        <f>IF(_xlfn.XOR(
AND(LEFT(N318,1)="M",M318="Actividad"),
AND(LEFT(N318,1)="F",M318="Interactivo"),
AND(N318="diaporama",M318="Secuencia de imágenes"),
OR(N318="video",M318="Animación",M318="Video"),
AND(C318=M318)
),"OK","KO")</f>
        <v>OK</v>
      </c>
      <c r="T318" s="3" t="str">
        <f>IF(
AND(L318="Evaluación",C318&lt;&gt;L318),"KO",
IF(AND(L318="Mapa conceptual",C318&lt;&gt;L318),"KO",
IF(AND(N318="M101ap",C318&lt;&gt;"Banco de actividades"),"KO",
"OK")))</f>
        <v>OK</v>
      </c>
      <c r="U318" s="3" t="str">
        <f>IF(
AND(LEFT(N318,1)="M",LEFT(M318,4)&lt;&gt;"Mapa",S318="OK",O318=""),
"KO","OK")</f>
        <v>OK</v>
      </c>
      <c r="V318" s="3" t="str">
        <f>IF(OR(
AND(L318="Evaluación",R318="OK",OR(N318="M4a",N318="M5a")),
AND(LEFT(C318,8)="Banco de",N318="M101ap"),
OR(LEFT(C318,8)&lt;&gt;"Banco de",L318&lt;&gt;"Evaluación")
),"OK","KO")</f>
        <v>OK</v>
      </c>
      <c r="W318" s="3" t="str">
        <f>IF(AND(LEFT(C318,8)="Banco de",K318=0),"OK",
IF(AND(LEFT(C318,8)&lt;&gt;"Banco de",K318&gt;0),"OK","KO"))</f>
        <v>OK</v>
      </c>
      <c r="X318" s="3" t="str">
        <f>IF(J318&lt;&gt;"","OK","KO")</f>
        <v>OK</v>
      </c>
      <c r="Y318" s="3" t="str">
        <f>IF(P318="Si","KO","OK")</f>
        <v>OK</v>
      </c>
      <c r="Z318" s="3" t="str">
        <f>CONCATENATE(
IF(R318&lt;&gt;"OK",CONCATENATE($R$1," / "),""),
IF(S318&lt;&gt;"OK",CONCATENATE($S$1," / "),""),
IF(T318&lt;&gt;"OK",CONCATENATE($T$1," / "),""),
IF(U318&lt;&gt;"OK",CONCATENATE($U$1," / "),""),
IF(V318&lt;&gt;"OK",CONCATENATE($V$1," / "),""),
IF(W318&lt;&gt;"OK",CONCATENATE($W$1," / "),""),
IF(X318&lt;&gt;"OK",CONCATENATE($X$1," / "),""),
IF(Y318&lt;&gt;"OK",$Y$1,"")
)</f>
        <v/>
      </c>
    </row>
    <row r="319" spans="1:26" x14ac:dyDescent="0.45">
      <c r="A319" s="3" t="s">
        <v>451</v>
      </c>
      <c r="B319" s="3" t="s">
        <v>452</v>
      </c>
      <c r="C319" s="3" t="s">
        <v>516</v>
      </c>
      <c r="E319" s="3" t="s">
        <v>20</v>
      </c>
      <c r="H319" s="3" t="s">
        <v>21</v>
      </c>
      <c r="I319" s="3">
        <v>1539102</v>
      </c>
      <c r="J319" s="3" t="s">
        <v>517</v>
      </c>
      <c r="K319" s="3">
        <v>40</v>
      </c>
      <c r="L319" s="3" t="s">
        <v>23</v>
      </c>
      <c r="M319" s="3" t="s">
        <v>29</v>
      </c>
      <c r="N319" s="3" t="s">
        <v>194</v>
      </c>
      <c r="P319" s="3" t="s">
        <v>21</v>
      </c>
      <c r="Q319" s="3" t="s">
        <v>518</v>
      </c>
      <c r="R319" s="3" t="str">
        <f>IF(_xlfn.XOR(
AND(N319="M102ab",L319="Proyecto"),
AND(N319="M101a",L319="Preguntas con respuesta libre"),
AND(LEFT(N319,1)="M",N319&lt;&gt;"M102AB",N319&lt;&gt;"M101a",N319&lt;&gt;"M101ap",L319="Ejercitación"),
AND(LEFT(C319,15)="Mapa conceptual",L319="Exposición"),
AND(LEFT(N319,1)&lt;&gt;"M",LEFT(C319,15)&lt;&gt;"Mapa conceptual",L319="Exposición"),
AND(LEFT(C319,8)="Banco de",L319="Generador de actividades"),
AND(C319=L319)
),"OK","KO")</f>
        <v>OK</v>
      </c>
      <c r="S319" s="3" t="str">
        <f>IF(_xlfn.XOR(
AND(LEFT(N319,1)="M",M319="Actividad"),
AND(LEFT(N319,1)="F",M319="Interactivo"),
AND(N319="diaporama",M319="Secuencia de imágenes"),
OR(N319="video",M319="Animación",M319="Video"),
AND(C319=M319)
),"OK","KO")</f>
        <v>OK</v>
      </c>
      <c r="T319" s="3" t="str">
        <f>IF(
AND(L319="Evaluación",C319&lt;&gt;L319),"KO",
IF(AND(L319="Mapa conceptual",C319&lt;&gt;L319),"KO",
IF(AND(N319="M101ap",C319&lt;&gt;"Banco de actividades"),"KO",
"OK")))</f>
        <v>OK</v>
      </c>
      <c r="U319" s="3" t="str">
        <f>IF(
AND(LEFT(N319,1)="M",LEFT(M319,4)&lt;&gt;"Mapa",S319="OK",O319=""),
"KO","OK")</f>
        <v>OK</v>
      </c>
      <c r="V319" s="3" t="str">
        <f>IF(OR(
AND(L319="Evaluación",R319="OK",OR(N319="M4a",N319="M5a")),
AND(LEFT(C319,8)="Banco de",N319="M101ap"),
OR(LEFT(C319,8)&lt;&gt;"Banco de",L319&lt;&gt;"Evaluación")
),"OK","KO")</f>
        <v>OK</v>
      </c>
      <c r="W319" s="3" t="str">
        <f>IF(AND(LEFT(C319,8)="Banco de",K319=0),"OK",
IF(AND(LEFT(C319,8)&lt;&gt;"Banco de",K319&gt;0),"OK","KO"))</f>
        <v>OK</v>
      </c>
      <c r="X319" s="3" t="str">
        <f>IF(J319&lt;&gt;"","OK","KO")</f>
        <v>OK</v>
      </c>
      <c r="Y319" s="3" t="str">
        <f>IF(P319="Si","KO","OK")</f>
        <v>OK</v>
      </c>
      <c r="Z319" s="3" t="str">
        <f>CONCATENATE(
IF(R319&lt;&gt;"OK",CONCATENATE($R$1," / "),""),
IF(S319&lt;&gt;"OK",CONCATENATE($S$1," / "),""),
IF(T319&lt;&gt;"OK",CONCATENATE($T$1," / "),""),
IF(U319&lt;&gt;"OK",CONCATENATE($U$1," / "),""),
IF(V319&lt;&gt;"OK",CONCATENATE($V$1," / "),""),
IF(W319&lt;&gt;"OK",CONCATENATE($W$1," / "),""),
IF(X319&lt;&gt;"OK",CONCATENATE($X$1," / "),""),
IF(Y319&lt;&gt;"OK",$Y$1,"")
)</f>
        <v/>
      </c>
    </row>
    <row r="320" spans="1:26" x14ac:dyDescent="0.45">
      <c r="A320" s="3" t="s">
        <v>451</v>
      </c>
      <c r="B320" s="3" t="s">
        <v>452</v>
      </c>
      <c r="C320" s="3" t="s">
        <v>519</v>
      </c>
      <c r="E320" s="3" t="s">
        <v>20</v>
      </c>
      <c r="H320" s="3" t="s">
        <v>21</v>
      </c>
      <c r="I320" s="3">
        <v>1355201</v>
      </c>
      <c r="J320" s="3" t="s">
        <v>520</v>
      </c>
      <c r="K320" s="3">
        <v>30</v>
      </c>
      <c r="L320" s="3" t="s">
        <v>80</v>
      </c>
      <c r="M320" s="3" t="s">
        <v>35</v>
      </c>
      <c r="N320" s="3" t="s">
        <v>81</v>
      </c>
      <c r="O320" s="3" t="s">
        <v>85</v>
      </c>
      <c r="P320" s="3" t="s">
        <v>21</v>
      </c>
      <c r="Q320" s="3" t="s">
        <v>521</v>
      </c>
      <c r="R320" s="3" t="str">
        <f>IF(_xlfn.XOR(
AND(N320="M102ab",L320="Proyecto"),
AND(N320="M101a",L320="Preguntas con respuesta libre"),
AND(LEFT(N320,1)="M",N320&lt;&gt;"M102AB",N320&lt;&gt;"M101a",N320&lt;&gt;"M101ap",L320="Ejercitación"),
AND(LEFT(C320,15)="Mapa conceptual",L320="Exposición"),
AND(LEFT(N320,1)&lt;&gt;"M",LEFT(C320,15)&lt;&gt;"Mapa conceptual",L320="Exposición"),
AND(LEFT(C320,8)="Banco de",L320="Generador de actividades"),
AND(C320=L320)
),"OK","KO")</f>
        <v>OK</v>
      </c>
      <c r="S320" s="3" t="str">
        <f>IF(_xlfn.XOR(
AND(LEFT(N320,1)="M",M320="Actividad"),
AND(LEFT(N320,1)="F",M320="Interactivo"),
AND(N320="diaporama",M320="Secuencia de imágenes"),
OR(N320="video",M320="Animación",M320="Video"),
AND(C320=M320)
),"OK","KO")</f>
        <v>OK</v>
      </c>
      <c r="T320" s="3" t="str">
        <f>IF(
AND(L320="Evaluación",C320&lt;&gt;L320),"KO",
IF(AND(L320="Mapa conceptual",C320&lt;&gt;L320),"KO",
IF(AND(N320="M101ap",C320&lt;&gt;"Banco de actividades"),"KO",
"OK")))</f>
        <v>OK</v>
      </c>
      <c r="U320" s="3" t="str">
        <f>IF(
AND(LEFT(N320,1)="M",LEFT(M320,4)&lt;&gt;"Mapa",S320="OK",O320=""),
"KO","OK")</f>
        <v>OK</v>
      </c>
      <c r="V320" s="3" t="str">
        <f>IF(OR(
AND(L320="Evaluación",R320="OK",OR(N320="M4a",N320="M5a")),
AND(LEFT(C320,8)="Banco de",N320="M101ap"),
OR(LEFT(C320,8)&lt;&gt;"Banco de",L320&lt;&gt;"Evaluación")
),"OK","KO")</f>
        <v>OK</v>
      </c>
      <c r="W320" s="3" t="str">
        <f>IF(AND(LEFT(C320,8)="Banco de",K320=0),"OK",
IF(AND(LEFT(C320,8)&lt;&gt;"Banco de",K320&gt;0),"OK","KO"))</f>
        <v>OK</v>
      </c>
      <c r="X320" s="3" t="str">
        <f>IF(J320&lt;&gt;"","OK","KO")</f>
        <v>OK</v>
      </c>
      <c r="Y320" s="3" t="str">
        <f>IF(P320="Si","KO","OK")</f>
        <v>OK</v>
      </c>
      <c r="Z320" s="3" t="str">
        <f>CONCATENATE(
IF(R320&lt;&gt;"OK",CONCATENATE($R$1," / "),""),
IF(S320&lt;&gt;"OK",CONCATENATE($S$1," / "),""),
IF(T320&lt;&gt;"OK",CONCATENATE($T$1," / "),""),
IF(U320&lt;&gt;"OK",CONCATENATE($U$1," / "),""),
IF(V320&lt;&gt;"OK",CONCATENATE($V$1," / "),""),
IF(W320&lt;&gt;"OK",CONCATENATE($W$1," / "),""),
IF(X320&lt;&gt;"OK",CONCATENATE($X$1," / "),""),
IF(Y320&lt;&gt;"OK",$Y$1,"")
)</f>
        <v/>
      </c>
    </row>
    <row r="321" spans="1:26" x14ac:dyDescent="0.45">
      <c r="A321" s="3" t="s">
        <v>451</v>
      </c>
      <c r="B321" s="3" t="s">
        <v>452</v>
      </c>
      <c r="C321" s="3" t="s">
        <v>522</v>
      </c>
      <c r="E321" s="3" t="s">
        <v>20</v>
      </c>
      <c r="H321" s="3" t="s">
        <v>21</v>
      </c>
      <c r="I321" s="3">
        <v>1107778</v>
      </c>
      <c r="J321" s="3" t="s">
        <v>523</v>
      </c>
      <c r="K321" s="3">
        <v>60</v>
      </c>
      <c r="L321" s="3" t="s">
        <v>57</v>
      </c>
      <c r="M321" s="3" t="s">
        <v>35</v>
      </c>
      <c r="N321" s="3" t="s">
        <v>58</v>
      </c>
      <c r="O321" s="3" t="s">
        <v>37</v>
      </c>
      <c r="P321" s="3" t="s">
        <v>21</v>
      </c>
      <c r="Q321" s="3" t="s">
        <v>524</v>
      </c>
      <c r="R321" s="3" t="str">
        <f>IF(_xlfn.XOR(
AND(N321="M102ab",L321="Proyecto"),
AND(N321="M101a",L321="Preguntas con respuesta libre"),
AND(LEFT(N321,1)="M",N321&lt;&gt;"M102AB",N321&lt;&gt;"M101a",N321&lt;&gt;"M101ap",L321="Ejercitación"),
AND(LEFT(C321,15)="Mapa conceptual",L321="Exposición"),
AND(LEFT(N321,1)&lt;&gt;"M",LEFT(C321,15)&lt;&gt;"Mapa conceptual",L321="Exposición"),
AND(LEFT(C321,8)="Banco de",L321="Generador de actividades"),
AND(C321=L321)
),"OK","KO")</f>
        <v>OK</v>
      </c>
      <c r="S321" s="3" t="str">
        <f>IF(_xlfn.XOR(
AND(LEFT(N321,1)="M",M321="Actividad"),
AND(LEFT(N321,1)="F",M321="Interactivo"),
AND(N321="diaporama",M321="Secuencia de imágenes"),
OR(N321="video",M321="Animación",M321="Video"),
AND(C321=M321)
),"OK","KO")</f>
        <v>OK</v>
      </c>
      <c r="T321" s="3" t="str">
        <f>IF(
AND(L321="Evaluación",C321&lt;&gt;L321),"KO",
IF(AND(L321="Mapa conceptual",C321&lt;&gt;L321),"KO",
IF(AND(N321="M101ap",C321&lt;&gt;"Banco de actividades"),"KO",
"OK")))</f>
        <v>OK</v>
      </c>
      <c r="U321" s="3" t="str">
        <f>IF(
AND(LEFT(N321,1)="M",LEFT(M321,4)&lt;&gt;"Mapa",S321="OK",O321=""),
"KO","OK")</f>
        <v>OK</v>
      </c>
      <c r="V321" s="3" t="str">
        <f>IF(OR(
AND(L321="Evaluación",R321="OK",OR(N321="M4a",N321="M5a")),
AND(LEFT(C321,8)="Banco de",N321="M101ap"),
OR(LEFT(C321,8)&lt;&gt;"Banco de",L321&lt;&gt;"Evaluación")
),"OK","KO")</f>
        <v>OK</v>
      </c>
      <c r="W321" s="3" t="str">
        <f>IF(AND(LEFT(C321,8)="Banco de",K321=0),"OK",
IF(AND(LEFT(C321,8)&lt;&gt;"Banco de",K321&gt;0),"OK","KO"))</f>
        <v>OK</v>
      </c>
      <c r="X321" s="3" t="str">
        <f>IF(J321&lt;&gt;"","OK","KO")</f>
        <v>OK</v>
      </c>
      <c r="Y321" s="3" t="str">
        <f>IF(P321="Si","KO","OK")</f>
        <v>OK</v>
      </c>
      <c r="Z321" s="3" t="str">
        <f>CONCATENATE(
IF(R321&lt;&gt;"OK",CONCATENATE($R$1," / "),""),
IF(S321&lt;&gt;"OK",CONCATENATE($S$1," / "),""),
IF(T321&lt;&gt;"OK",CONCATENATE($T$1," / "),""),
IF(U321&lt;&gt;"OK",CONCATENATE($U$1," / "),""),
IF(V321&lt;&gt;"OK",CONCATENATE($V$1," / "),""),
IF(W321&lt;&gt;"OK",CONCATENATE($W$1," / "),""),
IF(X321&lt;&gt;"OK",CONCATENATE($X$1," / "),""),
IF(Y321&lt;&gt;"OK",$Y$1,"")
)</f>
        <v/>
      </c>
    </row>
    <row r="322" spans="1:26" x14ac:dyDescent="0.45">
      <c r="A322" s="3" t="s">
        <v>451</v>
      </c>
      <c r="B322" s="3" t="s">
        <v>452</v>
      </c>
      <c r="C322" s="3" t="s">
        <v>525</v>
      </c>
      <c r="E322" s="3" t="s">
        <v>20</v>
      </c>
      <c r="H322" s="3" t="s">
        <v>21</v>
      </c>
      <c r="I322" s="3">
        <v>1127238</v>
      </c>
      <c r="J322" s="3" t="s">
        <v>526</v>
      </c>
      <c r="K322" s="3">
        <v>60</v>
      </c>
      <c r="L322" s="3" t="s">
        <v>34</v>
      </c>
      <c r="M322" s="3" t="s">
        <v>35</v>
      </c>
      <c r="N322" s="3" t="s">
        <v>58</v>
      </c>
      <c r="O322" s="3" t="s">
        <v>37</v>
      </c>
      <c r="P322" s="3" t="s">
        <v>21</v>
      </c>
      <c r="Q322" s="3" t="s">
        <v>527</v>
      </c>
      <c r="R322" s="3" t="str">
        <f>IF(_xlfn.XOR(
AND(N322="M102ab",L322="Proyecto"),
AND(N322="M101a",L322="Preguntas con respuesta libre"),
AND(LEFT(N322,1)="M",N322&lt;&gt;"M102AB",N322&lt;&gt;"M101a",N322&lt;&gt;"M101ap",L322="Ejercitación"),
AND(LEFT(C322,15)="Mapa conceptual",L322="Exposición"),
AND(LEFT(N322,1)&lt;&gt;"M",LEFT(C322,15)&lt;&gt;"Mapa conceptual",L322="Exposición"),
AND(LEFT(C322,8)="Banco de",L322="Generador de actividades"),
AND(C322=L322)
),"OK","KO")</f>
        <v>KO</v>
      </c>
      <c r="S322" s="3" t="str">
        <f>IF(_xlfn.XOR(
AND(LEFT(N322,1)="M",M322="Actividad"),
AND(LEFT(N322,1)="F",M322="Interactivo"),
AND(N322="diaporama",M322="Secuencia de imágenes"),
OR(N322="video",M322="Animación",M322="Video"),
AND(C322=M322)
),"OK","KO")</f>
        <v>OK</v>
      </c>
      <c r="T322" s="3" t="str">
        <f>IF(
AND(L322="Evaluación",C322&lt;&gt;L322),"KO",
IF(AND(L322="Mapa conceptual",C322&lt;&gt;L322),"KO",
IF(AND(N322="M101ap",C322&lt;&gt;"Banco de actividades"),"KO",
"OK")))</f>
        <v>OK</v>
      </c>
      <c r="U322" s="3" t="str">
        <f>IF(
AND(LEFT(N322,1)="M",LEFT(M322,4)&lt;&gt;"Mapa",S322="OK",O322=""),
"KO","OK")</f>
        <v>OK</v>
      </c>
      <c r="V322" s="3" t="str">
        <f>IF(OR(
AND(L322="Evaluación",R322="OK",OR(N322="M4a",N322="M5a")),
AND(LEFT(C322,8)="Banco de",N322="M101ap"),
OR(LEFT(C322,8)&lt;&gt;"Banco de",L322&lt;&gt;"Evaluación")
),"OK","KO")</f>
        <v>OK</v>
      </c>
      <c r="W322" s="3" t="str">
        <f>IF(AND(LEFT(C322,8)="Banco de",K322=0),"OK",
IF(AND(LEFT(C322,8)&lt;&gt;"Banco de",K322&gt;0),"OK","KO"))</f>
        <v>OK</v>
      </c>
      <c r="X322" s="3" t="str">
        <f>IF(J322&lt;&gt;"","OK","KO")</f>
        <v>OK</v>
      </c>
      <c r="Y322" s="3" t="str">
        <f>IF(P322="Si","KO","OK")</f>
        <v>OK</v>
      </c>
      <c r="Z322" s="3" t="str">
        <f>CONCATENATE(
IF(R322&lt;&gt;"OK",CONCATENATE($R$1," / "),""),
IF(S322&lt;&gt;"OK",CONCATENATE($S$1," / "),""),
IF(T322&lt;&gt;"OK",CONCATENATE($T$1," / "),""),
IF(U322&lt;&gt;"OK",CONCATENATE($U$1," / "),""),
IF(V322&lt;&gt;"OK",CONCATENATE($V$1," / "),""),
IF(W322&lt;&gt;"OK",CONCATENATE($W$1," / "),""),
IF(X322&lt;&gt;"OK",CONCATENATE($X$1," / "),""),
IF(Y322&lt;&gt;"OK",$Y$1,"")
)</f>
        <v xml:space="preserve">Acción didáctica / </v>
      </c>
    </row>
    <row r="323" spans="1:26" x14ac:dyDescent="0.45">
      <c r="A323" s="3" t="s">
        <v>451</v>
      </c>
      <c r="B323" s="3" t="s">
        <v>452</v>
      </c>
      <c r="C323" s="3" t="s">
        <v>528</v>
      </c>
      <c r="E323" s="3" t="s">
        <v>20</v>
      </c>
      <c r="H323" s="3" t="s">
        <v>21</v>
      </c>
      <c r="I323" s="3">
        <v>1141916</v>
      </c>
      <c r="J323" s="3" t="s">
        <v>529</v>
      </c>
      <c r="K323" s="3">
        <v>60</v>
      </c>
      <c r="L323" s="3" t="s">
        <v>57</v>
      </c>
      <c r="M323" s="3" t="s">
        <v>35</v>
      </c>
      <c r="N323" s="3" t="s">
        <v>58</v>
      </c>
      <c r="O323" s="3" t="s">
        <v>37</v>
      </c>
      <c r="P323" s="3" t="s">
        <v>21</v>
      </c>
      <c r="Q323" s="3" t="s">
        <v>530</v>
      </c>
      <c r="R323" s="3" t="str">
        <f>IF(_xlfn.XOR(
AND(N323="M102ab",L323="Proyecto"),
AND(N323="M101a",L323="Preguntas con respuesta libre"),
AND(LEFT(N323,1)="M",N323&lt;&gt;"M102AB",N323&lt;&gt;"M101a",N323&lt;&gt;"M101ap",L323="Ejercitación"),
AND(LEFT(C323,15)="Mapa conceptual",L323="Exposición"),
AND(LEFT(N323,1)&lt;&gt;"M",LEFT(C323,15)&lt;&gt;"Mapa conceptual",L323="Exposición"),
AND(LEFT(C323,8)="Banco de",L323="Generador de actividades"),
AND(C323=L323)
),"OK","KO")</f>
        <v>OK</v>
      </c>
      <c r="S323" s="3" t="str">
        <f>IF(_xlfn.XOR(
AND(LEFT(N323,1)="M",M323="Actividad"),
AND(LEFT(N323,1)="F",M323="Interactivo"),
AND(N323="diaporama",M323="Secuencia de imágenes"),
OR(N323="video",M323="Animación",M323="Video"),
AND(C323=M323)
),"OK","KO")</f>
        <v>OK</v>
      </c>
      <c r="T323" s="3" t="str">
        <f>IF(
AND(L323="Evaluación",C323&lt;&gt;L323),"KO",
IF(AND(L323="Mapa conceptual",C323&lt;&gt;L323),"KO",
IF(AND(N323="M101ap",C323&lt;&gt;"Banco de actividades"),"KO",
"OK")))</f>
        <v>OK</v>
      </c>
      <c r="U323" s="3" t="str">
        <f>IF(
AND(LEFT(N323,1)="M",LEFT(M323,4)&lt;&gt;"Mapa",S323="OK",O323=""),
"KO","OK")</f>
        <v>OK</v>
      </c>
      <c r="V323" s="3" t="str">
        <f>IF(OR(
AND(L323="Evaluación",R323="OK",OR(N323="M4a",N323="M5a")),
AND(LEFT(C323,8)="Banco de",N323="M101ap"),
OR(LEFT(C323,8)&lt;&gt;"Banco de",L323&lt;&gt;"Evaluación")
),"OK","KO")</f>
        <v>OK</v>
      </c>
      <c r="W323" s="3" t="str">
        <f>IF(AND(LEFT(C323,8)="Banco de",K323=0),"OK",
IF(AND(LEFT(C323,8)&lt;&gt;"Banco de",K323&gt;0),"OK","KO"))</f>
        <v>OK</v>
      </c>
      <c r="X323" s="3" t="str">
        <f>IF(J323&lt;&gt;"","OK","KO")</f>
        <v>OK</v>
      </c>
      <c r="Y323" s="3" t="str">
        <f>IF(P323="Si","KO","OK")</f>
        <v>OK</v>
      </c>
      <c r="Z323" s="3" t="str">
        <f>CONCATENATE(
IF(R323&lt;&gt;"OK",CONCATENATE($R$1," / "),""),
IF(S323&lt;&gt;"OK",CONCATENATE($S$1," / "),""),
IF(T323&lt;&gt;"OK",CONCATENATE($T$1," / "),""),
IF(U323&lt;&gt;"OK",CONCATENATE($U$1," / "),""),
IF(V323&lt;&gt;"OK",CONCATENATE($V$1," / "),""),
IF(W323&lt;&gt;"OK",CONCATENATE($W$1," / "),""),
IF(X323&lt;&gt;"OK",CONCATENATE($X$1," / "),""),
IF(Y323&lt;&gt;"OK",$Y$1,"")
)</f>
        <v/>
      </c>
    </row>
    <row r="324" spans="1:26" x14ac:dyDescent="0.45">
      <c r="A324" s="3" t="s">
        <v>451</v>
      </c>
      <c r="B324" s="3" t="s">
        <v>452</v>
      </c>
      <c r="C324" s="3" t="s">
        <v>531</v>
      </c>
      <c r="E324" s="3" t="s">
        <v>20</v>
      </c>
      <c r="H324" s="3" t="s">
        <v>21</v>
      </c>
      <c r="I324" s="3">
        <v>1196284</v>
      </c>
      <c r="J324" s="3" t="s">
        <v>532</v>
      </c>
      <c r="K324" s="3">
        <v>60</v>
      </c>
      <c r="L324" s="3" t="s">
        <v>34</v>
      </c>
      <c r="M324" s="3" t="s">
        <v>35</v>
      </c>
      <c r="N324" s="3" t="s">
        <v>58</v>
      </c>
      <c r="O324" s="3" t="s">
        <v>37</v>
      </c>
      <c r="P324" s="3" t="s">
        <v>21</v>
      </c>
      <c r="Q324" s="3" t="s">
        <v>533</v>
      </c>
      <c r="R324" s="3" t="str">
        <f>IF(_xlfn.XOR(
AND(N324="M102ab",L324="Proyecto"),
AND(N324="M101a",L324="Preguntas con respuesta libre"),
AND(LEFT(N324,1)="M",N324&lt;&gt;"M102AB",N324&lt;&gt;"M101a",N324&lt;&gt;"M101ap",L324="Ejercitación"),
AND(LEFT(C324,15)="Mapa conceptual",L324="Exposición"),
AND(LEFT(N324,1)&lt;&gt;"M",LEFT(C324,15)&lt;&gt;"Mapa conceptual",L324="Exposición"),
AND(LEFT(C324,8)="Banco de",L324="Generador de actividades"),
AND(C324=L324)
),"OK","KO")</f>
        <v>KO</v>
      </c>
      <c r="S324" s="3" t="str">
        <f>IF(_xlfn.XOR(
AND(LEFT(N324,1)="M",M324="Actividad"),
AND(LEFT(N324,1)="F",M324="Interactivo"),
AND(N324="diaporama",M324="Secuencia de imágenes"),
OR(N324="video",M324="Animación",M324="Video"),
AND(C324=M324)
),"OK","KO")</f>
        <v>OK</v>
      </c>
      <c r="T324" s="3" t="str">
        <f>IF(
AND(L324="Evaluación",C324&lt;&gt;L324),"KO",
IF(AND(L324="Mapa conceptual",C324&lt;&gt;L324),"KO",
IF(AND(N324="M101ap",C324&lt;&gt;"Banco de actividades"),"KO",
"OK")))</f>
        <v>OK</v>
      </c>
      <c r="U324" s="3" t="str">
        <f>IF(
AND(LEFT(N324,1)="M",LEFT(M324,4)&lt;&gt;"Mapa",S324="OK",O324=""),
"KO","OK")</f>
        <v>OK</v>
      </c>
      <c r="V324" s="3" t="str">
        <f>IF(OR(
AND(L324="Evaluación",R324="OK",OR(N324="M4a",N324="M5a")),
AND(LEFT(C324,8)="Banco de",N324="M101ap"),
OR(LEFT(C324,8)&lt;&gt;"Banco de",L324&lt;&gt;"Evaluación")
),"OK","KO")</f>
        <v>OK</v>
      </c>
      <c r="W324" s="3" t="str">
        <f>IF(AND(LEFT(C324,8)="Banco de",K324=0),"OK",
IF(AND(LEFT(C324,8)&lt;&gt;"Banco de",K324&gt;0),"OK","KO"))</f>
        <v>OK</v>
      </c>
      <c r="X324" s="3" t="str">
        <f>IF(J324&lt;&gt;"","OK","KO")</f>
        <v>OK</v>
      </c>
      <c r="Y324" s="3" t="str">
        <f>IF(P324="Si","KO","OK")</f>
        <v>OK</v>
      </c>
      <c r="Z324" s="3" t="str">
        <f>CONCATENATE(
IF(R324&lt;&gt;"OK",CONCATENATE($R$1," / "),""),
IF(S324&lt;&gt;"OK",CONCATENATE($S$1," / "),""),
IF(T324&lt;&gt;"OK",CONCATENATE($T$1," / "),""),
IF(U324&lt;&gt;"OK",CONCATENATE($U$1," / "),""),
IF(V324&lt;&gt;"OK",CONCATENATE($V$1," / "),""),
IF(W324&lt;&gt;"OK",CONCATENATE($W$1," / "),""),
IF(X324&lt;&gt;"OK",CONCATENATE($X$1," / "),""),
IF(Y324&lt;&gt;"OK",$Y$1,"")
)</f>
        <v xml:space="preserve">Acción didáctica / </v>
      </c>
    </row>
    <row r="325" spans="1:26" x14ac:dyDescent="0.45">
      <c r="A325" s="3" t="s">
        <v>451</v>
      </c>
      <c r="B325" s="3" t="s">
        <v>452</v>
      </c>
      <c r="C325" s="3" t="s">
        <v>534</v>
      </c>
      <c r="E325" s="3" t="s">
        <v>20</v>
      </c>
      <c r="H325" s="3" t="s">
        <v>21</v>
      </c>
      <c r="I325" s="3">
        <v>2033562</v>
      </c>
      <c r="K325" s="3">
        <v>0</v>
      </c>
      <c r="L325" s="3" t="s">
        <v>358</v>
      </c>
      <c r="M325" s="3" t="s">
        <v>35</v>
      </c>
      <c r="N325" s="3" t="s">
        <v>359</v>
      </c>
      <c r="O325" s="3" t="s">
        <v>85</v>
      </c>
      <c r="P325" s="3" t="s">
        <v>21</v>
      </c>
      <c r="Q325" s="3" t="s">
        <v>535</v>
      </c>
      <c r="R325" s="3" t="str">
        <f>IF(_xlfn.XOR(
AND(N325="M102ab",L325="Proyecto"),
AND(N325="M101a",L325="Preguntas con respuesta libre"),
AND(LEFT(N325,1)="M",N325&lt;&gt;"M102AB",N325&lt;&gt;"M101a",N325&lt;&gt;"M101ap",L325="Ejercitación"),
AND(LEFT(C325,15)="Mapa conceptual",L325="Exposición"),
AND(LEFT(N325,1)&lt;&gt;"M",LEFT(C325,15)&lt;&gt;"Mapa conceptual",L325="Exposición"),
AND(LEFT(C325,8)="Banco de",L325="Generador de actividades"),
AND(C325=L325)
),"OK","KO")</f>
        <v>OK</v>
      </c>
      <c r="S325" s="3" t="str">
        <f>IF(_xlfn.XOR(
AND(LEFT(N325,1)="M",M325="Actividad"),
AND(LEFT(N325,1)="F",M325="Interactivo"),
AND(N325="diaporama",M325="Secuencia de imágenes"),
OR(N325="video",M325="Animación",M325="Video"),
AND(C325=M325)
),"OK","KO")</f>
        <v>OK</v>
      </c>
      <c r="T325" s="3" t="str">
        <f>IF(
AND(L325="Evaluación",C325&lt;&gt;L325),"KO",
IF(AND(L325="Mapa conceptual",C325&lt;&gt;L325),"KO",
IF(AND(N325="M101ap",C325&lt;&gt;"Banco de actividades"),"KO",
"OK")))</f>
        <v>OK</v>
      </c>
      <c r="U325" s="3" t="str">
        <f>IF(
AND(LEFT(N325,1)="M",LEFT(M325,4)&lt;&gt;"Mapa",S325="OK",O325=""),
"KO","OK")</f>
        <v>OK</v>
      </c>
      <c r="V325" s="3" t="str">
        <f>IF(OR(
AND(L325="Evaluación",R325="OK",OR(N325="M4a",N325="M5a")),
AND(LEFT(C325,8)="Banco de",N325="M101ap"),
OR(LEFT(C325,8)&lt;&gt;"Banco de",L325&lt;&gt;"Evaluación")
),"OK","KO")</f>
        <v>OK</v>
      </c>
      <c r="W325" s="3" t="str">
        <f>IF(AND(LEFT(C325,8)="Banco de",K325=0),"OK",
IF(AND(LEFT(C325,8)&lt;&gt;"Banco de",K325&gt;0),"OK","KO"))</f>
        <v>OK</v>
      </c>
      <c r="X325" s="3" t="str">
        <f>IF(J325&lt;&gt;"","OK","KO")</f>
        <v>KO</v>
      </c>
      <c r="Y325" s="3" t="str">
        <f>IF(P325="Si","KO","OK")</f>
        <v>OK</v>
      </c>
      <c r="Z325" s="3" t="str">
        <f>CONCATENATE(
IF(R325&lt;&gt;"OK",CONCATENATE($R$1," / "),""),
IF(S325&lt;&gt;"OK",CONCATENATE($S$1," / "),""),
IF(T325&lt;&gt;"OK",CONCATENATE($T$1," / "),""),
IF(U325&lt;&gt;"OK",CONCATENATE($U$1," / "),""),
IF(V325&lt;&gt;"OK",CONCATENATE($V$1," / "),""),
IF(W325&lt;&gt;"OK",CONCATENATE($W$1," / "),""),
IF(X325&lt;&gt;"OK",CONCATENATE($X$1," / "),""),
IF(Y325&lt;&gt;"OK",$Y$1,"")
)</f>
        <v xml:space="preserve">Palabras clave / </v>
      </c>
    </row>
    <row r="326" spans="1:26" x14ac:dyDescent="0.45">
      <c r="A326" s="3" t="s">
        <v>451</v>
      </c>
      <c r="B326" s="3" t="s">
        <v>452</v>
      </c>
      <c r="C326" s="3" t="s">
        <v>67</v>
      </c>
      <c r="D326" s="3" t="s">
        <v>67</v>
      </c>
      <c r="E326" s="3" t="s">
        <v>20</v>
      </c>
      <c r="H326" s="3" t="s">
        <v>21</v>
      </c>
      <c r="I326" s="3">
        <v>1223908</v>
      </c>
      <c r="K326" s="3">
        <v>15</v>
      </c>
      <c r="L326" s="3" t="s">
        <v>23</v>
      </c>
      <c r="M326" s="3" t="s">
        <v>67</v>
      </c>
      <c r="N326" s="3" t="s">
        <v>68</v>
      </c>
      <c r="P326" s="3" t="s">
        <v>21</v>
      </c>
      <c r="Q326" s="3" t="s">
        <v>536</v>
      </c>
      <c r="R326" s="3" t="str">
        <f>IF(_xlfn.XOR(
AND(N326="M102ab",L326="Proyecto"),
AND(N326="M101a",L326="Preguntas con respuesta libre"),
AND(LEFT(N326,1)="M",N326&lt;&gt;"M102AB",N326&lt;&gt;"M101a",N326&lt;&gt;"M101ap",L326="Ejercitación"),
AND(LEFT(C326,15)="Mapa conceptual",L326="Exposición"),
AND(LEFT(N326,1)&lt;&gt;"M",LEFT(C326,15)&lt;&gt;"Mapa conceptual",L326="Exposición"),
AND(LEFT(C326,8)="Banco de",L326="Generador de actividades"),
AND(C326=L326)
),"OK","KO")</f>
        <v>OK</v>
      </c>
      <c r="S326" s="3" t="str">
        <f>IF(_xlfn.XOR(
AND(LEFT(N326,1)="M",M326="Actividad"),
AND(LEFT(N326,1)="F",M326="Interactivo"),
AND(N326="diaporama",M326="Secuencia de imágenes"),
OR(N326="video",M326="Animación",M326="Video"),
AND(C326=M326)
),"OK","KO")</f>
        <v>OK</v>
      </c>
      <c r="T326" s="3" t="str">
        <f>IF(
AND(L326="Evaluación",C326&lt;&gt;L326),"KO",
IF(AND(L326="Mapa conceptual",C326&lt;&gt;L326),"KO",
IF(AND(N326="M101ap",C326&lt;&gt;"Banco de actividades"),"KO",
"OK")))</f>
        <v>OK</v>
      </c>
      <c r="U326" s="3" t="str">
        <f>IF(
AND(LEFT(N326,1)="M",LEFT(M326,4)&lt;&gt;"Mapa",S326="OK",O326=""),
"KO","OK")</f>
        <v>OK</v>
      </c>
      <c r="V326" s="3" t="str">
        <f>IF(OR(
AND(L326="Evaluación",R326="OK",OR(N326="M4a",N326="M5a")),
AND(LEFT(C326,8)="Banco de",N326="M101ap"),
OR(LEFT(C326,8)&lt;&gt;"Banco de",L326&lt;&gt;"Evaluación")
),"OK","KO")</f>
        <v>OK</v>
      </c>
      <c r="W326" s="3" t="str">
        <f>IF(AND(LEFT(C326,8)="Banco de",K326=0),"OK",
IF(AND(LEFT(C326,8)&lt;&gt;"Banco de",K326&gt;0),"OK","KO"))</f>
        <v>OK</v>
      </c>
      <c r="X326" s="3" t="str">
        <f>IF(J326&lt;&gt;"","OK","KO")</f>
        <v>KO</v>
      </c>
      <c r="Y326" s="3" t="str">
        <f>IF(P326="Si","KO","OK")</f>
        <v>OK</v>
      </c>
      <c r="Z326" s="3" t="str">
        <f>CONCATENATE(
IF(R326&lt;&gt;"OK",CONCATENATE($R$1," / "),""),
IF(S326&lt;&gt;"OK",CONCATENATE($S$1," / "),""),
IF(T326&lt;&gt;"OK",CONCATENATE($T$1," / "),""),
IF(U326&lt;&gt;"OK",CONCATENATE($U$1," / "),""),
IF(V326&lt;&gt;"OK",CONCATENATE($V$1," / "),""),
IF(W326&lt;&gt;"OK",CONCATENATE($W$1," / "),""),
IF(X326&lt;&gt;"OK",CONCATENATE($X$1," / "),""),
IF(Y326&lt;&gt;"OK",$Y$1,"")
)</f>
        <v xml:space="preserve">Palabras clave / </v>
      </c>
    </row>
    <row r="327" spans="1:26" x14ac:dyDescent="0.45">
      <c r="A327" s="3" t="s">
        <v>451</v>
      </c>
      <c r="B327" s="3" t="s">
        <v>452</v>
      </c>
      <c r="C327" s="3" t="s">
        <v>70</v>
      </c>
      <c r="E327" s="3" t="s">
        <v>20</v>
      </c>
      <c r="H327" s="3" t="s">
        <v>21</v>
      </c>
      <c r="I327" s="3">
        <v>2659699</v>
      </c>
      <c r="J327" s="3" t="s">
        <v>537</v>
      </c>
      <c r="K327" s="3">
        <v>30</v>
      </c>
      <c r="L327" s="3" t="s">
        <v>70</v>
      </c>
      <c r="M327" s="3" t="s">
        <v>35</v>
      </c>
      <c r="N327" s="3" t="s">
        <v>161</v>
      </c>
      <c r="O327" s="3" t="s">
        <v>85</v>
      </c>
      <c r="P327" s="3" t="s">
        <v>21</v>
      </c>
      <c r="Q327" s="3" t="s">
        <v>538</v>
      </c>
      <c r="R327" s="3" t="str">
        <f>IF(_xlfn.XOR(
AND(N327="M102ab",L327="Proyecto"),
AND(N327="M101a",L327="Preguntas con respuesta libre"),
AND(LEFT(N327,1)="M",N327&lt;&gt;"M102AB",N327&lt;&gt;"M101a",N327&lt;&gt;"M101ap",L327="Ejercitación"),
AND(LEFT(C327,15)="Mapa conceptual",L327="Exposición"),
AND(LEFT(N327,1)&lt;&gt;"M",LEFT(C327,15)&lt;&gt;"Mapa conceptual",L327="Exposición"),
AND(LEFT(C327,8)="Banco de",L327="Generador de actividades"),
AND(C327=L327)
),"OK","KO")</f>
        <v>OK</v>
      </c>
      <c r="S327" s="3" t="str">
        <f>IF(_xlfn.XOR(
AND(LEFT(N327,1)="M",M327="Actividad"),
AND(LEFT(N327,1)="F",M327="Interactivo"),
AND(N327="diaporama",M327="Secuencia de imágenes"),
OR(N327="video",M327="Animación",M327="Video"),
AND(C327=M327)
),"OK","KO")</f>
        <v>OK</v>
      </c>
      <c r="T327" s="3" t="str">
        <f>IF(
AND(L327="Evaluación",C327&lt;&gt;L327),"KO",
IF(AND(L327="Mapa conceptual",C327&lt;&gt;L327),"KO",
IF(AND(N327="M101ap",C327&lt;&gt;"Banco de actividades"),"KO",
"OK")))</f>
        <v>OK</v>
      </c>
      <c r="U327" s="3" t="str">
        <f>IF(
AND(LEFT(N327,1)="M",LEFT(M327,4)&lt;&gt;"Mapa",S327="OK",O327=""),
"KO","OK")</f>
        <v>OK</v>
      </c>
      <c r="V327" s="3" t="str">
        <f>IF(OR(
AND(L327="Evaluación",R327="OK",OR(N327="M4a",N327="M5a")),
AND(LEFT(C327,8)="Banco de",N327="M101ap"),
OR(LEFT(C327,8)&lt;&gt;"Banco de",L327&lt;&gt;"Evaluación")
),"OK","KO")</f>
        <v>OK</v>
      </c>
      <c r="W327" s="3" t="str">
        <f>IF(AND(LEFT(C327,8)="Banco de",K327=0),"OK",
IF(AND(LEFT(C327,8)&lt;&gt;"Banco de",K327&gt;0),"OK","KO"))</f>
        <v>OK</v>
      </c>
      <c r="X327" s="3" t="str">
        <f>IF(J327&lt;&gt;"","OK","KO")</f>
        <v>OK</v>
      </c>
      <c r="Y327" s="3" t="str">
        <f>IF(P327="Si","KO","OK")</f>
        <v>OK</v>
      </c>
      <c r="Z327" s="3" t="str">
        <f>CONCATENATE(
IF(R327&lt;&gt;"OK",CONCATENATE($R$1," / "),""),
IF(S327&lt;&gt;"OK",CONCATENATE($S$1," / "),""),
IF(T327&lt;&gt;"OK",CONCATENATE($T$1," / "),""),
IF(U327&lt;&gt;"OK",CONCATENATE($U$1," / "),""),
IF(V327&lt;&gt;"OK",CONCATENATE($V$1," / "),""),
IF(W327&lt;&gt;"OK",CONCATENATE($W$1," / "),""),
IF(X327&lt;&gt;"OK",CONCATENATE($X$1," / "),""),
IF(Y327&lt;&gt;"OK",$Y$1,"")
)</f>
        <v/>
      </c>
    </row>
    <row r="328" spans="1:26" x14ac:dyDescent="0.45">
      <c r="A328" s="3" t="s">
        <v>451</v>
      </c>
      <c r="B328" s="3" t="s">
        <v>452</v>
      </c>
      <c r="C328" s="3" t="s">
        <v>1632</v>
      </c>
      <c r="E328" s="3" t="s">
        <v>20</v>
      </c>
      <c r="H328" s="3" t="s">
        <v>21</v>
      </c>
      <c r="I328" s="3">
        <v>1087569</v>
      </c>
      <c r="J328" s="3" t="s">
        <v>1633</v>
      </c>
      <c r="K328" s="3">
        <v>20</v>
      </c>
      <c r="L328" s="3" t="s">
        <v>23</v>
      </c>
      <c r="M328" s="3" t="s">
        <v>24</v>
      </c>
      <c r="N328" s="3" t="s">
        <v>25</v>
      </c>
      <c r="P328" s="3" t="s">
        <v>21</v>
      </c>
      <c r="Q328" s="3" t="s">
        <v>1634</v>
      </c>
      <c r="R328" s="3" t="str">
        <f>IF(_xlfn.XOR(
AND(N328="M102ab",L328="Proyecto"),
AND(N328="M101a",L328="Preguntas con respuesta libre"),
AND(LEFT(N328,1)="M",N328&lt;&gt;"M102AB",N328&lt;&gt;"M101a",N328&lt;&gt;"M101ap",L328="Ejercitación"),
AND(LEFT(C328,15)="Mapa conceptual",L328="Exposición"),
AND(LEFT(N328,1)&lt;&gt;"M",LEFT(C328,15)&lt;&gt;"Mapa conceptual",L328="Exposición"),
AND(LEFT(C328,8)="Banco de",L328="Generador de actividades"),
AND(C328=L328)
),"OK","KO")</f>
        <v>OK</v>
      </c>
      <c r="S328" s="3" t="str">
        <f>IF(_xlfn.XOR(
AND(LEFT(N328,1)="M",M328="Actividad"),
AND(LEFT(N328,1)="F",M328="Interactivo"),
AND(N328="diaporama",M328="Secuencia de imágenes"),
OR(N328="video",M328="Animación",M328="Video"),
AND(C328=M328)
),"OK","KO")</f>
        <v>OK</v>
      </c>
      <c r="T328" s="3" t="str">
        <f>IF(
AND(L328="Evaluación",C328&lt;&gt;L328),"KO",
IF(AND(L328="Mapa conceptual",C328&lt;&gt;L328),"KO",
IF(AND(N328="M101ap",C328&lt;&gt;"Banco de actividades"),"KO",
"OK")))</f>
        <v>OK</v>
      </c>
      <c r="U328" s="3" t="str">
        <f>IF(
AND(LEFT(N328,1)="M",LEFT(M328,4)&lt;&gt;"Mapa",S328="OK",O328=""),
"KO","OK")</f>
        <v>OK</v>
      </c>
      <c r="V328" s="3" t="str">
        <f>IF(OR(
AND(L328="Evaluación",R328="OK",OR(N328="M4a",N328="M5a")),
AND(LEFT(C328,8)="Banco de",N328="M101ap"),
OR(LEFT(C328,8)&lt;&gt;"Banco de",L328&lt;&gt;"Evaluación")
),"OK","KO")</f>
        <v>OK</v>
      </c>
      <c r="W328" s="3" t="str">
        <f>IF(AND(LEFT(C328,8)="Banco de",K328=0),"OK",
IF(AND(LEFT(C328,8)&lt;&gt;"Banco de",K328&gt;0),"OK","KO"))</f>
        <v>OK</v>
      </c>
      <c r="X328" s="3" t="str">
        <f>IF(J328&lt;&gt;"","OK","KO")</f>
        <v>OK</v>
      </c>
      <c r="Y328" s="3" t="str">
        <f>IF(P328="Si","KO","OK")</f>
        <v>OK</v>
      </c>
      <c r="Z328" s="3" t="str">
        <f>CONCATENATE(
IF(R328&lt;&gt;"OK",CONCATENATE($R$1," / "),""),
IF(S328&lt;&gt;"OK",CONCATENATE($S$1," / "),""),
IF(T328&lt;&gt;"OK",CONCATENATE($T$1," / "),""),
IF(U328&lt;&gt;"OK",CONCATENATE($U$1," / "),""),
IF(V328&lt;&gt;"OK",CONCATENATE($V$1," / "),""),
IF(W328&lt;&gt;"OK",CONCATENATE($W$1," / "),""),
IF(X328&lt;&gt;"OK",CONCATENATE($X$1," / "),""),
IF(Y328&lt;&gt;"OK",$Y$1,"")
)</f>
        <v/>
      </c>
    </row>
    <row r="329" spans="1:26" x14ac:dyDescent="0.45">
      <c r="A329" s="3" t="s">
        <v>451</v>
      </c>
      <c r="B329" s="3" t="s">
        <v>452</v>
      </c>
      <c r="C329" s="3" t="s">
        <v>1938</v>
      </c>
      <c r="E329" s="3" t="s">
        <v>20</v>
      </c>
      <c r="H329" s="3" t="s">
        <v>21</v>
      </c>
      <c r="I329" s="3">
        <v>708903</v>
      </c>
      <c r="J329" s="3" t="s">
        <v>1939</v>
      </c>
      <c r="K329" s="3">
        <v>20</v>
      </c>
      <c r="L329" s="3" t="s">
        <v>34</v>
      </c>
      <c r="M329" s="3" t="s">
        <v>35</v>
      </c>
      <c r="N329" s="3" t="s">
        <v>41</v>
      </c>
      <c r="O329" s="3" t="s">
        <v>85</v>
      </c>
      <c r="P329" s="3" t="s">
        <v>21</v>
      </c>
      <c r="Q329" s="3" t="s">
        <v>1940</v>
      </c>
      <c r="R329" s="3" t="str">
        <f>IF(_xlfn.XOR(
AND(N329="M102ab",L329="Proyecto"),
AND(N329="M101a",L329="Preguntas con respuesta libre"),
AND(LEFT(N329,1)="M",N329&lt;&gt;"M102AB",N329&lt;&gt;"M101a",N329&lt;&gt;"M101ap",L329="Ejercitación"),
AND(LEFT(C329,15)="Mapa conceptual",L329="Exposición"),
AND(LEFT(N329,1)&lt;&gt;"M",LEFT(C329,15)&lt;&gt;"Mapa conceptual",L329="Exposición"),
AND(LEFT(C329,8)="Banco de",L329="Generador de actividades"),
AND(C329=L329)
),"OK","KO")</f>
        <v>OK</v>
      </c>
      <c r="S329" s="3" t="str">
        <f>IF(_xlfn.XOR(
AND(LEFT(N329,1)="M",M329="Actividad"),
AND(LEFT(N329,1)="F",M329="Interactivo"),
AND(N329="diaporama",M329="Secuencia de imágenes"),
OR(N329="video",M329="Animación",M329="Video"),
AND(C329=M329)
),"OK","KO")</f>
        <v>OK</v>
      </c>
      <c r="T329" s="3" t="str">
        <f>IF(
AND(L329="Evaluación",C329&lt;&gt;L329),"KO",
IF(AND(L329="Mapa conceptual",C329&lt;&gt;L329),"KO",
IF(AND(N329="M101ap",C329&lt;&gt;"Banco de actividades"),"KO",
"OK")))</f>
        <v>OK</v>
      </c>
      <c r="U329" s="3" t="str">
        <f>IF(
AND(LEFT(N329,1)="M",LEFT(M329,4)&lt;&gt;"Mapa",S329="OK",O329=""),
"KO","OK")</f>
        <v>OK</v>
      </c>
      <c r="V329" s="3" t="str">
        <f>IF(OR(
AND(L329="Evaluación",R329="OK",OR(N329="M4a",N329="M5a")),
AND(LEFT(C329,8)="Banco de",N329="M101ap"),
OR(LEFT(C329,8)&lt;&gt;"Banco de",L329&lt;&gt;"Evaluación")
),"OK","KO")</f>
        <v>OK</v>
      </c>
      <c r="W329" s="3" t="str">
        <f>IF(AND(LEFT(C329,8)="Banco de",K329=0),"OK",
IF(AND(LEFT(C329,8)&lt;&gt;"Banco de",K329&gt;0),"OK","KO"))</f>
        <v>OK</v>
      </c>
      <c r="X329" s="3" t="str">
        <f>IF(J329&lt;&gt;"","OK","KO")</f>
        <v>OK</v>
      </c>
      <c r="Y329" s="3" t="str">
        <f>IF(P329="Si","KO","OK")</f>
        <v>OK</v>
      </c>
      <c r="Z329" s="3" t="str">
        <f>CONCATENATE(
IF(R329&lt;&gt;"OK",CONCATENATE($R$1," / "),""),
IF(S329&lt;&gt;"OK",CONCATENATE($S$1," / "),""),
IF(T329&lt;&gt;"OK",CONCATENATE($T$1," / "),""),
IF(U329&lt;&gt;"OK",CONCATENATE($U$1," / "),""),
IF(V329&lt;&gt;"OK",CONCATENATE($V$1," / "),""),
IF(W329&lt;&gt;"OK",CONCATENATE($W$1," / "),""),
IF(X329&lt;&gt;"OK",CONCATENATE($X$1," / "),""),
IF(Y329&lt;&gt;"OK",$Y$1,"")
)</f>
        <v/>
      </c>
    </row>
    <row r="330" spans="1:26" x14ac:dyDescent="0.45">
      <c r="A330" s="3" t="s">
        <v>73</v>
      </c>
      <c r="B330" s="3" t="s">
        <v>74</v>
      </c>
      <c r="C330" s="3" t="s">
        <v>75</v>
      </c>
      <c r="E330" s="3" t="s">
        <v>20</v>
      </c>
      <c r="H330" s="3" t="s">
        <v>21</v>
      </c>
      <c r="I330" s="3">
        <v>2273884</v>
      </c>
      <c r="J330" s="3" t="s">
        <v>76</v>
      </c>
      <c r="K330" s="3">
        <v>45</v>
      </c>
      <c r="L330" s="3" t="s">
        <v>23</v>
      </c>
      <c r="M330" s="3" t="s">
        <v>24</v>
      </c>
      <c r="N330" s="3" t="s">
        <v>25</v>
      </c>
      <c r="P330" s="3" t="s">
        <v>21</v>
      </c>
      <c r="Q330" s="3" t="s">
        <v>77</v>
      </c>
      <c r="R330" s="3" t="str">
        <f>IF(_xlfn.XOR(
AND(N330="M102ab",L330="Proyecto"),
AND(N330="M101a",L330="Preguntas con respuesta libre"),
AND(LEFT(N330,1)="M",N330&lt;&gt;"M102AB",N330&lt;&gt;"M101a",N330&lt;&gt;"M101ap",L330="Ejercitación"),
AND(LEFT(C330,15)="Mapa conceptual",L330="Exposición"),
AND(LEFT(N330,1)&lt;&gt;"M",LEFT(C330,15)&lt;&gt;"Mapa conceptual",L330="Exposición"),
AND(LEFT(C330,8)="Banco de",L330="Generador de actividades"),
AND(C330=L330)
),"OK","KO")</f>
        <v>OK</v>
      </c>
      <c r="S330" s="3" t="str">
        <f>IF(_xlfn.XOR(
AND(LEFT(N330,1)="M",M330="Actividad"),
AND(LEFT(N330,1)="F",M330="Interactivo"),
AND(N330="diaporama",M330="Secuencia de imágenes"),
OR(N330="video",M330="Animación",M330="Video"),
AND(C330=M330)
),"OK","KO")</f>
        <v>OK</v>
      </c>
      <c r="T330" s="3" t="str">
        <f>IF(
AND(L330="Evaluación",C330&lt;&gt;L330),"KO",
IF(AND(L330="Mapa conceptual",C330&lt;&gt;L330),"KO",
IF(AND(N330="M101ap",C330&lt;&gt;"Banco de actividades"),"KO",
"OK")))</f>
        <v>OK</v>
      </c>
      <c r="U330" s="3" t="str">
        <f>IF(
AND(LEFT(N330,1)="M",LEFT(M330,4)&lt;&gt;"Mapa",S330="OK",O330=""),
"KO","OK")</f>
        <v>OK</v>
      </c>
      <c r="V330" s="3" t="str">
        <f>IF(OR(
AND(L330="Evaluación",R330="OK",OR(N330="M4a",N330="M5a")),
AND(LEFT(C330,8)="Banco de",N330="M101ap"),
OR(LEFT(C330,8)&lt;&gt;"Banco de",L330&lt;&gt;"Evaluación")
),"OK","KO")</f>
        <v>OK</v>
      </c>
      <c r="W330" s="3" t="str">
        <f>IF(AND(LEFT(C330,8)="Banco de",K330=0),"OK",
IF(AND(LEFT(C330,8)&lt;&gt;"Banco de",K330&gt;0),"OK","KO"))</f>
        <v>OK</v>
      </c>
      <c r="X330" s="3" t="str">
        <f>IF(J330&lt;&gt;"","OK","KO")</f>
        <v>OK</v>
      </c>
      <c r="Y330" s="3" t="str">
        <f>IF(P330="Si","KO","OK")</f>
        <v>OK</v>
      </c>
      <c r="Z330" s="3" t="str">
        <f>CONCATENATE(
IF(R330&lt;&gt;"OK",CONCATENATE($R$1," / "),""),
IF(S330&lt;&gt;"OK",CONCATENATE($S$1," / "),""),
IF(T330&lt;&gt;"OK",CONCATENATE($T$1," / "),""),
IF(U330&lt;&gt;"OK",CONCATENATE($U$1," / "),""),
IF(V330&lt;&gt;"OK",CONCATENATE($V$1," / "),""),
IF(W330&lt;&gt;"OK",CONCATENATE($W$1," / "),""),
IF(X330&lt;&gt;"OK",CONCATENATE($X$1," / "),""),
IF(Y330&lt;&gt;"OK",$Y$1,"")
)</f>
        <v/>
      </c>
    </row>
    <row r="331" spans="1:26" x14ac:dyDescent="0.45">
      <c r="A331" s="3" t="s">
        <v>73</v>
      </c>
      <c r="B331" s="3" t="s">
        <v>74</v>
      </c>
      <c r="C331" s="3" t="s">
        <v>78</v>
      </c>
      <c r="E331" s="3" t="s">
        <v>20</v>
      </c>
      <c r="H331" s="3" t="s">
        <v>21</v>
      </c>
      <c r="I331" s="3">
        <v>2212759</v>
      </c>
      <c r="J331" s="3" t="s">
        <v>79</v>
      </c>
      <c r="K331" s="3">
        <v>15</v>
      </c>
      <c r="L331" s="3" t="s">
        <v>80</v>
      </c>
      <c r="M331" s="3" t="s">
        <v>35</v>
      </c>
      <c r="N331" s="3" t="s">
        <v>81</v>
      </c>
      <c r="O331" s="3" t="s">
        <v>37</v>
      </c>
      <c r="P331" s="3" t="s">
        <v>21</v>
      </c>
      <c r="Q331" s="3" t="s">
        <v>82</v>
      </c>
      <c r="R331" s="3" t="str">
        <f>IF(_xlfn.XOR(
AND(N331="M102ab",L331="Proyecto"),
AND(N331="M101a",L331="Preguntas con respuesta libre"),
AND(LEFT(N331,1)="M",N331&lt;&gt;"M102AB",N331&lt;&gt;"M101a",N331&lt;&gt;"M101ap",L331="Ejercitación"),
AND(LEFT(C331,15)="Mapa conceptual",L331="Exposición"),
AND(LEFT(N331,1)&lt;&gt;"M",LEFT(C331,15)&lt;&gt;"Mapa conceptual",L331="Exposición"),
AND(LEFT(C331,8)="Banco de",L331="Generador de actividades"),
AND(C331=L331)
),"OK","KO")</f>
        <v>OK</v>
      </c>
      <c r="S331" s="3" t="str">
        <f>IF(_xlfn.XOR(
AND(LEFT(N331,1)="M",M331="Actividad"),
AND(LEFT(N331,1)="F",M331="Interactivo"),
AND(N331="diaporama",M331="Secuencia de imágenes"),
OR(N331="video",M331="Animación",M331="Video"),
AND(C331=M331)
),"OK","KO")</f>
        <v>OK</v>
      </c>
      <c r="T331" s="3" t="str">
        <f>IF(
AND(L331="Evaluación",C331&lt;&gt;L331),"KO",
IF(AND(L331="Mapa conceptual",C331&lt;&gt;L331),"KO",
IF(AND(N331="M101ap",C331&lt;&gt;"Banco de actividades"),"KO",
"OK")))</f>
        <v>OK</v>
      </c>
      <c r="U331" s="3" t="str">
        <f>IF(
AND(LEFT(N331,1)="M",LEFT(M331,4)&lt;&gt;"Mapa",S331="OK",O331=""),
"KO","OK")</f>
        <v>OK</v>
      </c>
      <c r="V331" s="3" t="str">
        <f>IF(OR(
AND(L331="Evaluación",R331="OK",OR(N331="M4a",N331="M5a")),
AND(LEFT(C331,8)="Banco de",N331="M101ap"),
OR(LEFT(C331,8)&lt;&gt;"Banco de",L331&lt;&gt;"Evaluación")
),"OK","KO")</f>
        <v>OK</v>
      </c>
      <c r="W331" s="3" t="str">
        <f>IF(AND(LEFT(C331,8)="Banco de",K331=0),"OK",
IF(AND(LEFT(C331,8)&lt;&gt;"Banco de",K331&gt;0),"OK","KO"))</f>
        <v>OK</v>
      </c>
      <c r="X331" s="3" t="str">
        <f>IF(J331&lt;&gt;"","OK","KO")</f>
        <v>OK</v>
      </c>
      <c r="Y331" s="3" t="str">
        <f>IF(P331="Si","KO","OK")</f>
        <v>OK</v>
      </c>
      <c r="Z331" s="3" t="str">
        <f>CONCATENATE(
IF(R331&lt;&gt;"OK",CONCATENATE($R$1," / "),""),
IF(S331&lt;&gt;"OK",CONCATENATE($S$1," / "),""),
IF(T331&lt;&gt;"OK",CONCATENATE($T$1," / "),""),
IF(U331&lt;&gt;"OK",CONCATENATE($U$1," / "),""),
IF(V331&lt;&gt;"OK",CONCATENATE($V$1," / "),""),
IF(W331&lt;&gt;"OK",CONCATENATE($W$1," / "),""),
IF(X331&lt;&gt;"OK",CONCATENATE($X$1," / "),""),
IF(Y331&lt;&gt;"OK",$Y$1,"")
)</f>
        <v/>
      </c>
    </row>
    <row r="332" spans="1:26" x14ac:dyDescent="0.45">
      <c r="A332" s="3" t="s">
        <v>73</v>
      </c>
      <c r="B332" s="3" t="s">
        <v>74</v>
      </c>
      <c r="C332" s="3" t="s">
        <v>83</v>
      </c>
      <c r="E332" s="3" t="s">
        <v>20</v>
      </c>
      <c r="H332" s="3" t="s">
        <v>21</v>
      </c>
      <c r="I332" s="3">
        <v>1346210</v>
      </c>
      <c r="J332" s="3" t="s">
        <v>84</v>
      </c>
      <c r="K332" s="3">
        <v>15</v>
      </c>
      <c r="L332" s="3" t="s">
        <v>34</v>
      </c>
      <c r="M332" s="3" t="s">
        <v>35</v>
      </c>
      <c r="N332" s="3" t="s">
        <v>41</v>
      </c>
      <c r="O332" s="3" t="s">
        <v>85</v>
      </c>
      <c r="P332" s="3" t="s">
        <v>21</v>
      </c>
      <c r="Q332" s="3" t="s">
        <v>86</v>
      </c>
      <c r="R332" s="3" t="str">
        <f>IF(_xlfn.XOR(
AND(N332="M102ab",L332="Proyecto"),
AND(N332="M101a",L332="Preguntas con respuesta libre"),
AND(LEFT(N332,1)="M",N332&lt;&gt;"M102AB",N332&lt;&gt;"M101a",N332&lt;&gt;"M101ap",L332="Ejercitación"),
AND(LEFT(C332,15)="Mapa conceptual",L332="Exposición"),
AND(LEFT(N332,1)&lt;&gt;"M",LEFT(C332,15)&lt;&gt;"Mapa conceptual",L332="Exposición"),
AND(LEFT(C332,8)="Banco de",L332="Generador de actividades"),
AND(C332=L332)
),"OK","KO")</f>
        <v>OK</v>
      </c>
      <c r="S332" s="3" t="str">
        <f>IF(_xlfn.XOR(
AND(LEFT(N332,1)="M",M332="Actividad"),
AND(LEFT(N332,1)="F",M332="Interactivo"),
AND(N332="diaporama",M332="Secuencia de imágenes"),
OR(N332="video",M332="Animación",M332="Video"),
AND(C332=M332)
),"OK","KO")</f>
        <v>OK</v>
      </c>
      <c r="T332" s="3" t="str">
        <f>IF(
AND(L332="Evaluación",C332&lt;&gt;L332),"KO",
IF(AND(L332="Mapa conceptual",C332&lt;&gt;L332),"KO",
IF(AND(N332="M101ap",C332&lt;&gt;"Banco de actividades"),"KO",
"OK")))</f>
        <v>OK</v>
      </c>
      <c r="U332" s="3" t="str">
        <f>IF(
AND(LEFT(N332,1)="M",LEFT(M332,4)&lt;&gt;"Mapa",S332="OK",O332=""),
"KO","OK")</f>
        <v>OK</v>
      </c>
      <c r="V332" s="3" t="str">
        <f>IF(OR(
AND(L332="Evaluación",R332="OK",OR(N332="M4a",N332="M5a")),
AND(LEFT(C332,8)="Banco de",N332="M101ap"),
OR(LEFT(C332,8)&lt;&gt;"Banco de",L332&lt;&gt;"Evaluación")
),"OK","KO")</f>
        <v>OK</v>
      </c>
      <c r="W332" s="3" t="str">
        <f>IF(AND(LEFT(C332,8)="Banco de",K332=0),"OK",
IF(AND(LEFT(C332,8)&lt;&gt;"Banco de",K332&gt;0),"OK","KO"))</f>
        <v>OK</v>
      </c>
      <c r="X332" s="3" t="str">
        <f>IF(J332&lt;&gt;"","OK","KO")</f>
        <v>OK</v>
      </c>
      <c r="Y332" s="3" t="str">
        <f>IF(P332="Si","KO","OK")</f>
        <v>OK</v>
      </c>
      <c r="Z332" s="3" t="str">
        <f>CONCATENATE(
IF(R332&lt;&gt;"OK",CONCATENATE($R$1," / "),""),
IF(S332&lt;&gt;"OK",CONCATENATE($S$1," / "),""),
IF(T332&lt;&gt;"OK",CONCATENATE($T$1," / "),""),
IF(U332&lt;&gt;"OK",CONCATENATE($U$1," / "),""),
IF(V332&lt;&gt;"OK",CONCATENATE($V$1," / "),""),
IF(W332&lt;&gt;"OK",CONCATENATE($W$1," / "),""),
IF(X332&lt;&gt;"OK",CONCATENATE($X$1," / "),""),
IF(Y332&lt;&gt;"OK",$Y$1,"")
)</f>
        <v/>
      </c>
    </row>
    <row r="333" spans="1:26" x14ac:dyDescent="0.45">
      <c r="A333" s="3" t="s">
        <v>73</v>
      </c>
      <c r="B333" s="3" t="s">
        <v>74</v>
      </c>
      <c r="C333" s="3" t="s">
        <v>87</v>
      </c>
      <c r="E333" s="3" t="s">
        <v>20</v>
      </c>
      <c r="G333" s="3" t="s">
        <v>88</v>
      </c>
      <c r="H333" s="3" t="s">
        <v>21</v>
      </c>
      <c r="I333" s="3">
        <v>13511</v>
      </c>
      <c r="J333" s="3" t="s">
        <v>89</v>
      </c>
      <c r="K333" s="3">
        <v>40</v>
      </c>
      <c r="L333" s="3" t="s">
        <v>23</v>
      </c>
      <c r="M333" s="3" t="s">
        <v>90</v>
      </c>
      <c r="N333" s="3" t="s">
        <v>91</v>
      </c>
      <c r="P333" s="3" t="s">
        <v>21</v>
      </c>
      <c r="Q333" s="3" t="s">
        <v>92</v>
      </c>
      <c r="R333" s="3" t="str">
        <f>IF(_xlfn.XOR(
AND(N333="M102ab",L333="Proyecto"),
AND(N333="M101a",L333="Preguntas con respuesta libre"),
AND(LEFT(N333,1)="M",N333&lt;&gt;"M102AB",N333&lt;&gt;"M101a",N333&lt;&gt;"M101ap",L333="Ejercitación"),
AND(LEFT(C333,15)="Mapa conceptual",L333="Exposición"),
AND(LEFT(N333,1)&lt;&gt;"M",LEFT(C333,15)&lt;&gt;"Mapa conceptual",L333="Exposición"),
AND(LEFT(C333,8)="Banco de",L333="Generador de actividades"),
AND(C333=L333)
),"OK","KO")</f>
        <v>OK</v>
      </c>
      <c r="S333" s="3" t="str">
        <f>IF(_xlfn.XOR(
AND(LEFT(N333,1)="M",M333="Actividad"),
AND(LEFT(N333,1)="F",M333="Interactivo"),
AND(N333="diaporama",M333="Secuencia de imágenes"),
OR(N333="video",M333="Animación",M333="Video"),
AND(C333=M333)
),"OK","KO")</f>
        <v>OK</v>
      </c>
      <c r="T333" s="3" t="str">
        <f>IF(
AND(L333="Evaluación",C333&lt;&gt;L333),"KO",
IF(AND(L333="Mapa conceptual",C333&lt;&gt;L333),"KO",
IF(AND(N333="M101ap",C333&lt;&gt;"Banco de actividades"),"KO",
"OK")))</f>
        <v>OK</v>
      </c>
      <c r="U333" s="3" t="str">
        <f>IF(
AND(LEFT(N333,1)="M",LEFT(M333,4)&lt;&gt;"Mapa",S333="OK",O333=""),
"KO","OK")</f>
        <v>OK</v>
      </c>
      <c r="V333" s="3" t="str">
        <f>IF(OR(
AND(L333="Evaluación",R333="OK",OR(N333="M4a",N333="M5a")),
AND(LEFT(C333,8)="Banco de",N333="M101ap"),
OR(LEFT(C333,8)&lt;&gt;"Banco de",L333&lt;&gt;"Evaluación")
),"OK","KO")</f>
        <v>OK</v>
      </c>
      <c r="W333" s="3" t="str">
        <f>IF(AND(LEFT(C333,8)="Banco de",K333=0),"OK",
IF(AND(LEFT(C333,8)&lt;&gt;"Banco de",K333&gt;0),"OK","KO"))</f>
        <v>OK</v>
      </c>
      <c r="X333" s="3" t="str">
        <f>IF(J333&lt;&gt;"","OK","KO")</f>
        <v>OK</v>
      </c>
      <c r="Y333" s="3" t="str">
        <f>IF(P333="Si","KO","OK")</f>
        <v>OK</v>
      </c>
      <c r="Z333" s="3" t="str">
        <f>CONCATENATE(
IF(R333&lt;&gt;"OK",CONCATENATE($R$1," / "),""),
IF(S333&lt;&gt;"OK",CONCATENATE($S$1," / "),""),
IF(T333&lt;&gt;"OK",CONCATENATE($T$1," / "),""),
IF(U333&lt;&gt;"OK",CONCATENATE($U$1," / "),""),
IF(V333&lt;&gt;"OK",CONCATENATE($V$1," / "),""),
IF(W333&lt;&gt;"OK",CONCATENATE($W$1," / "),""),
IF(X333&lt;&gt;"OK",CONCATENATE($X$1," / "),""),
IF(Y333&lt;&gt;"OK",$Y$1,"")
)</f>
        <v/>
      </c>
    </row>
    <row r="334" spans="1:26" x14ac:dyDescent="0.45">
      <c r="A334" s="3" t="s">
        <v>73</v>
      </c>
      <c r="B334" s="3" t="s">
        <v>74</v>
      </c>
      <c r="C334" s="3" t="s">
        <v>93</v>
      </c>
      <c r="E334" s="3" t="s">
        <v>20</v>
      </c>
      <c r="H334" s="3" t="s">
        <v>21</v>
      </c>
      <c r="I334" s="3">
        <v>1273657</v>
      </c>
      <c r="J334" s="3" t="s">
        <v>94</v>
      </c>
      <c r="K334" s="3">
        <v>40</v>
      </c>
      <c r="L334" s="3" t="s">
        <v>23</v>
      </c>
      <c r="M334" s="3" t="s">
        <v>24</v>
      </c>
      <c r="N334" s="3" t="s">
        <v>25</v>
      </c>
      <c r="P334" s="3" t="s">
        <v>21</v>
      </c>
      <c r="Q334" s="3" t="s">
        <v>95</v>
      </c>
      <c r="R334" s="3" t="str">
        <f>IF(_xlfn.XOR(
AND(N334="M102ab",L334="Proyecto"),
AND(N334="M101a",L334="Preguntas con respuesta libre"),
AND(LEFT(N334,1)="M",N334&lt;&gt;"M102AB",N334&lt;&gt;"M101a",N334&lt;&gt;"M101ap",L334="Ejercitación"),
AND(LEFT(C334,15)="Mapa conceptual",L334="Exposición"),
AND(LEFT(N334,1)&lt;&gt;"M",LEFT(C334,15)&lt;&gt;"Mapa conceptual",L334="Exposición"),
AND(LEFT(C334,8)="Banco de",L334="Generador de actividades"),
AND(C334=L334)
),"OK","KO")</f>
        <v>OK</v>
      </c>
      <c r="S334" s="3" t="str">
        <f>IF(_xlfn.XOR(
AND(LEFT(N334,1)="M",M334="Actividad"),
AND(LEFT(N334,1)="F",M334="Interactivo"),
AND(N334="diaporama",M334="Secuencia de imágenes"),
OR(N334="video",M334="Animación",M334="Video"),
AND(C334=M334)
),"OK","KO")</f>
        <v>OK</v>
      </c>
      <c r="T334" s="3" t="str">
        <f>IF(
AND(L334="Evaluación",C334&lt;&gt;L334),"KO",
IF(AND(L334="Mapa conceptual",C334&lt;&gt;L334),"KO",
IF(AND(N334="M101ap",C334&lt;&gt;"Banco de actividades"),"KO",
"OK")))</f>
        <v>OK</v>
      </c>
      <c r="U334" s="3" t="str">
        <f>IF(
AND(LEFT(N334,1)="M",LEFT(M334,4)&lt;&gt;"Mapa",S334="OK",O334=""),
"KO","OK")</f>
        <v>OK</v>
      </c>
      <c r="V334" s="3" t="str">
        <f>IF(OR(
AND(L334="Evaluación",R334="OK",OR(N334="M4a",N334="M5a")),
AND(LEFT(C334,8)="Banco de",N334="M101ap"),
OR(LEFT(C334,8)&lt;&gt;"Banco de",L334&lt;&gt;"Evaluación")
),"OK","KO")</f>
        <v>OK</v>
      </c>
      <c r="W334" s="3" t="str">
        <f>IF(AND(LEFT(C334,8)="Banco de",K334=0),"OK",
IF(AND(LEFT(C334,8)&lt;&gt;"Banco de",K334&gt;0),"OK","KO"))</f>
        <v>OK</v>
      </c>
      <c r="X334" s="3" t="str">
        <f>IF(J334&lt;&gt;"","OK","KO")</f>
        <v>OK</v>
      </c>
      <c r="Y334" s="3" t="str">
        <f>IF(P334="Si","KO","OK")</f>
        <v>OK</v>
      </c>
      <c r="Z334" s="3" t="str">
        <f>CONCATENATE(
IF(R334&lt;&gt;"OK",CONCATENATE($R$1," / "),""),
IF(S334&lt;&gt;"OK",CONCATENATE($S$1," / "),""),
IF(T334&lt;&gt;"OK",CONCATENATE($T$1," / "),""),
IF(U334&lt;&gt;"OK",CONCATENATE($U$1," / "),""),
IF(V334&lt;&gt;"OK",CONCATENATE($V$1," / "),""),
IF(W334&lt;&gt;"OK",CONCATENATE($W$1," / "),""),
IF(X334&lt;&gt;"OK",CONCATENATE($X$1," / "),""),
IF(Y334&lt;&gt;"OK",$Y$1,"")
)</f>
        <v/>
      </c>
    </row>
    <row r="335" spans="1:26" x14ac:dyDescent="0.45">
      <c r="A335" s="3" t="s">
        <v>73</v>
      </c>
      <c r="B335" s="3" t="s">
        <v>74</v>
      </c>
      <c r="C335" s="3" t="s">
        <v>96</v>
      </c>
      <c r="E335" s="3" t="s">
        <v>20</v>
      </c>
      <c r="H335" s="3" t="s">
        <v>21</v>
      </c>
      <c r="I335" s="3">
        <v>1602860</v>
      </c>
      <c r="J335" s="3" t="s">
        <v>97</v>
      </c>
      <c r="K335" s="3">
        <v>20</v>
      </c>
      <c r="L335" s="3" t="s">
        <v>23</v>
      </c>
      <c r="M335" s="3" t="s">
        <v>24</v>
      </c>
      <c r="N335" s="3" t="s">
        <v>25</v>
      </c>
      <c r="P335" s="3" t="s">
        <v>21</v>
      </c>
      <c r="Q335" s="3" t="s">
        <v>98</v>
      </c>
      <c r="R335" s="3" t="str">
        <f>IF(_xlfn.XOR(
AND(N335="M102ab",L335="Proyecto"),
AND(N335="M101a",L335="Preguntas con respuesta libre"),
AND(LEFT(N335,1)="M",N335&lt;&gt;"M102AB",N335&lt;&gt;"M101a",N335&lt;&gt;"M101ap",L335="Ejercitación"),
AND(LEFT(C335,15)="Mapa conceptual",L335="Exposición"),
AND(LEFT(N335,1)&lt;&gt;"M",LEFT(C335,15)&lt;&gt;"Mapa conceptual",L335="Exposición"),
AND(LEFT(C335,8)="Banco de",L335="Generador de actividades"),
AND(C335=L335)
),"OK","KO")</f>
        <v>OK</v>
      </c>
      <c r="S335" s="3" t="str">
        <f>IF(_xlfn.XOR(
AND(LEFT(N335,1)="M",M335="Actividad"),
AND(LEFT(N335,1)="F",M335="Interactivo"),
AND(N335="diaporama",M335="Secuencia de imágenes"),
OR(N335="video",M335="Animación",M335="Video"),
AND(C335=M335)
),"OK","KO")</f>
        <v>OK</v>
      </c>
      <c r="T335" s="3" t="str">
        <f>IF(
AND(L335="Evaluación",C335&lt;&gt;L335),"KO",
IF(AND(L335="Mapa conceptual",C335&lt;&gt;L335),"KO",
IF(AND(N335="M101ap",C335&lt;&gt;"Banco de actividades"),"KO",
"OK")))</f>
        <v>OK</v>
      </c>
      <c r="U335" s="3" t="str">
        <f>IF(
AND(LEFT(N335,1)="M",LEFT(M335,4)&lt;&gt;"Mapa",S335="OK",O335=""),
"KO","OK")</f>
        <v>OK</v>
      </c>
      <c r="V335" s="3" t="str">
        <f>IF(OR(
AND(L335="Evaluación",R335="OK",OR(N335="M4a",N335="M5a")),
AND(LEFT(C335,8)="Banco de",N335="M101ap"),
OR(LEFT(C335,8)&lt;&gt;"Banco de",L335&lt;&gt;"Evaluación")
),"OK","KO")</f>
        <v>OK</v>
      </c>
      <c r="W335" s="3" t="str">
        <f>IF(AND(LEFT(C335,8)="Banco de",K335=0),"OK",
IF(AND(LEFT(C335,8)&lt;&gt;"Banco de",K335&gt;0),"OK","KO"))</f>
        <v>OK</v>
      </c>
      <c r="X335" s="3" t="str">
        <f>IF(J335&lt;&gt;"","OK","KO")</f>
        <v>OK</v>
      </c>
      <c r="Y335" s="3" t="str">
        <f>IF(P335="Si","KO","OK")</f>
        <v>OK</v>
      </c>
      <c r="Z335" s="3" t="str">
        <f>CONCATENATE(
IF(R335&lt;&gt;"OK",CONCATENATE($R$1," / "),""),
IF(S335&lt;&gt;"OK",CONCATENATE($S$1," / "),""),
IF(T335&lt;&gt;"OK",CONCATENATE($T$1," / "),""),
IF(U335&lt;&gt;"OK",CONCATENATE($U$1," / "),""),
IF(V335&lt;&gt;"OK",CONCATENATE($V$1," / "),""),
IF(W335&lt;&gt;"OK",CONCATENATE($W$1," / "),""),
IF(X335&lt;&gt;"OK",CONCATENATE($X$1," / "),""),
IF(Y335&lt;&gt;"OK",$Y$1,"")
)</f>
        <v/>
      </c>
    </row>
    <row r="336" spans="1:26" x14ac:dyDescent="0.45">
      <c r="A336" s="3" t="s">
        <v>73</v>
      </c>
      <c r="B336" s="3" t="s">
        <v>74</v>
      </c>
      <c r="C336" s="3" t="s">
        <v>99</v>
      </c>
      <c r="E336" s="3" t="s">
        <v>20</v>
      </c>
      <c r="H336" s="3" t="s">
        <v>21</v>
      </c>
      <c r="I336" s="3">
        <v>1341501</v>
      </c>
      <c r="J336" s="3" t="s">
        <v>100</v>
      </c>
      <c r="K336" s="3">
        <v>5</v>
      </c>
      <c r="L336" s="3" t="s">
        <v>34</v>
      </c>
      <c r="M336" s="3" t="s">
        <v>35</v>
      </c>
      <c r="N336" s="3" t="s">
        <v>101</v>
      </c>
      <c r="O336" s="3" t="s">
        <v>85</v>
      </c>
      <c r="P336" s="3" t="s">
        <v>21</v>
      </c>
      <c r="Q336" s="3" t="s">
        <v>102</v>
      </c>
      <c r="R336" s="3" t="str">
        <f>IF(_xlfn.XOR(
AND(N336="M102ab",L336="Proyecto"),
AND(N336="M101a",L336="Preguntas con respuesta libre"),
AND(LEFT(N336,1)="M",N336&lt;&gt;"M102AB",N336&lt;&gt;"M101a",N336&lt;&gt;"M101ap",L336="Ejercitación"),
AND(LEFT(C336,15)="Mapa conceptual",L336="Exposición"),
AND(LEFT(N336,1)&lt;&gt;"M",LEFT(C336,15)&lt;&gt;"Mapa conceptual",L336="Exposición"),
AND(LEFT(C336,8)="Banco de",L336="Generador de actividades"),
AND(C336=L336)
),"OK","KO")</f>
        <v>OK</v>
      </c>
      <c r="S336" s="3" t="str">
        <f>IF(_xlfn.XOR(
AND(LEFT(N336,1)="M",M336="Actividad"),
AND(LEFT(N336,1)="F",M336="Interactivo"),
AND(N336="diaporama",M336="Secuencia de imágenes"),
OR(N336="video",M336="Animación",M336="Video"),
AND(C336=M336)
),"OK","KO")</f>
        <v>OK</v>
      </c>
      <c r="T336" s="3" t="str">
        <f>IF(
AND(L336="Evaluación",C336&lt;&gt;L336),"KO",
IF(AND(L336="Mapa conceptual",C336&lt;&gt;L336),"KO",
IF(AND(N336="M101ap",C336&lt;&gt;"Banco de actividades"),"KO",
"OK")))</f>
        <v>OK</v>
      </c>
      <c r="U336" s="3" t="str">
        <f>IF(
AND(LEFT(N336,1)="M",LEFT(M336,4)&lt;&gt;"Mapa",S336="OK",O336=""),
"KO","OK")</f>
        <v>OK</v>
      </c>
      <c r="V336" s="3" t="str">
        <f>IF(OR(
AND(L336="Evaluación",R336="OK",OR(N336="M4a",N336="M5a")),
AND(LEFT(C336,8)="Banco de",N336="M101ap"),
OR(LEFT(C336,8)&lt;&gt;"Banco de",L336&lt;&gt;"Evaluación")
),"OK","KO")</f>
        <v>OK</v>
      </c>
      <c r="W336" s="3" t="str">
        <f>IF(AND(LEFT(C336,8)="Banco de",K336=0),"OK",
IF(AND(LEFT(C336,8)&lt;&gt;"Banco de",K336&gt;0),"OK","KO"))</f>
        <v>OK</v>
      </c>
      <c r="X336" s="3" t="str">
        <f>IF(J336&lt;&gt;"","OK","KO")</f>
        <v>OK</v>
      </c>
      <c r="Y336" s="3" t="str">
        <f>IF(P336="Si","KO","OK")</f>
        <v>OK</v>
      </c>
      <c r="Z336" s="3" t="str">
        <f>CONCATENATE(
IF(R336&lt;&gt;"OK",CONCATENATE($R$1," / "),""),
IF(S336&lt;&gt;"OK",CONCATENATE($S$1," / "),""),
IF(T336&lt;&gt;"OK",CONCATENATE($T$1," / "),""),
IF(U336&lt;&gt;"OK",CONCATENATE($U$1," / "),""),
IF(V336&lt;&gt;"OK",CONCATENATE($V$1," / "),""),
IF(W336&lt;&gt;"OK",CONCATENATE($W$1," / "),""),
IF(X336&lt;&gt;"OK",CONCATENATE($X$1," / "),""),
IF(Y336&lt;&gt;"OK",$Y$1,"")
)</f>
        <v/>
      </c>
    </row>
    <row r="337" spans="1:26" x14ac:dyDescent="0.45">
      <c r="A337" s="3" t="s">
        <v>73</v>
      </c>
      <c r="B337" s="3" t="s">
        <v>74</v>
      </c>
      <c r="C337" s="3" t="s">
        <v>103</v>
      </c>
      <c r="E337" s="3" t="s">
        <v>20</v>
      </c>
      <c r="H337" s="3" t="s">
        <v>21</v>
      </c>
      <c r="I337" s="3">
        <v>2051739</v>
      </c>
      <c r="J337" s="3" t="s">
        <v>104</v>
      </c>
      <c r="K337" s="3">
        <v>10</v>
      </c>
      <c r="L337" s="3" t="s">
        <v>80</v>
      </c>
      <c r="M337" s="3" t="s">
        <v>35</v>
      </c>
      <c r="N337" s="3" t="s">
        <v>81</v>
      </c>
      <c r="O337" s="3" t="s">
        <v>37</v>
      </c>
      <c r="P337" s="3" t="s">
        <v>21</v>
      </c>
      <c r="Q337" s="3" t="s">
        <v>105</v>
      </c>
      <c r="R337" s="3" t="str">
        <f>IF(_xlfn.XOR(
AND(N337="M102ab",L337="Proyecto"),
AND(N337="M101a",L337="Preguntas con respuesta libre"),
AND(LEFT(N337,1)="M",N337&lt;&gt;"M102AB",N337&lt;&gt;"M101a",N337&lt;&gt;"M101ap",L337="Ejercitación"),
AND(LEFT(C337,15)="Mapa conceptual",L337="Exposición"),
AND(LEFT(N337,1)&lt;&gt;"M",LEFT(C337,15)&lt;&gt;"Mapa conceptual",L337="Exposición"),
AND(LEFT(C337,8)="Banco de",L337="Generador de actividades"),
AND(C337=L337)
),"OK","KO")</f>
        <v>OK</v>
      </c>
      <c r="S337" s="3" t="str">
        <f>IF(_xlfn.XOR(
AND(LEFT(N337,1)="M",M337="Actividad"),
AND(LEFT(N337,1)="F",M337="Interactivo"),
AND(N337="diaporama",M337="Secuencia de imágenes"),
OR(N337="video",M337="Animación",M337="Video"),
AND(C337=M337)
),"OK","KO")</f>
        <v>OK</v>
      </c>
      <c r="T337" s="3" t="str">
        <f>IF(
AND(L337="Evaluación",C337&lt;&gt;L337),"KO",
IF(AND(L337="Mapa conceptual",C337&lt;&gt;L337),"KO",
IF(AND(N337="M101ap",C337&lt;&gt;"Banco de actividades"),"KO",
"OK")))</f>
        <v>OK</v>
      </c>
      <c r="U337" s="3" t="str">
        <f>IF(
AND(LEFT(N337,1)="M",LEFT(M337,4)&lt;&gt;"Mapa",S337="OK",O337=""),
"KO","OK")</f>
        <v>OK</v>
      </c>
      <c r="V337" s="3" t="str">
        <f>IF(OR(
AND(L337="Evaluación",R337="OK",OR(N337="M4a",N337="M5a")),
AND(LEFT(C337,8)="Banco de",N337="M101ap"),
OR(LEFT(C337,8)&lt;&gt;"Banco de",L337&lt;&gt;"Evaluación")
),"OK","KO")</f>
        <v>OK</v>
      </c>
      <c r="W337" s="3" t="str">
        <f>IF(AND(LEFT(C337,8)="Banco de",K337=0),"OK",
IF(AND(LEFT(C337,8)&lt;&gt;"Banco de",K337&gt;0),"OK","KO"))</f>
        <v>OK</v>
      </c>
      <c r="X337" s="3" t="str">
        <f>IF(J337&lt;&gt;"","OK","KO")</f>
        <v>OK</v>
      </c>
      <c r="Y337" s="3" t="str">
        <f>IF(P337="Si","KO","OK")</f>
        <v>OK</v>
      </c>
      <c r="Z337" s="3" t="str">
        <f>CONCATENATE(
IF(R337&lt;&gt;"OK",CONCATENATE($R$1," / "),""),
IF(S337&lt;&gt;"OK",CONCATENATE($S$1," / "),""),
IF(T337&lt;&gt;"OK",CONCATENATE($T$1," / "),""),
IF(U337&lt;&gt;"OK",CONCATENATE($U$1," / "),""),
IF(V337&lt;&gt;"OK",CONCATENATE($V$1," / "),""),
IF(W337&lt;&gt;"OK",CONCATENATE($W$1," / "),""),
IF(X337&lt;&gt;"OK",CONCATENATE($X$1," / "),""),
IF(Y337&lt;&gt;"OK",$Y$1,"")
)</f>
        <v/>
      </c>
    </row>
    <row r="338" spans="1:26" x14ac:dyDescent="0.45">
      <c r="A338" s="3" t="s">
        <v>73</v>
      </c>
      <c r="B338" s="3" t="s">
        <v>74</v>
      </c>
      <c r="C338" s="3" t="s">
        <v>106</v>
      </c>
      <c r="E338" s="3" t="s">
        <v>20</v>
      </c>
      <c r="H338" s="3" t="s">
        <v>21</v>
      </c>
      <c r="I338" s="3">
        <v>1352703</v>
      </c>
      <c r="J338" s="3" t="s">
        <v>107</v>
      </c>
      <c r="K338" s="3">
        <v>5</v>
      </c>
      <c r="L338" s="3" t="s">
        <v>34</v>
      </c>
      <c r="M338" s="3" t="s">
        <v>35</v>
      </c>
      <c r="N338" s="3" t="s">
        <v>36</v>
      </c>
      <c r="O338" s="3" t="s">
        <v>85</v>
      </c>
      <c r="P338" s="3" t="s">
        <v>21</v>
      </c>
      <c r="Q338" s="3" t="s">
        <v>108</v>
      </c>
      <c r="R338" s="3" t="str">
        <f>IF(_xlfn.XOR(
AND(N338="M102ab",L338="Proyecto"),
AND(N338="M101a",L338="Preguntas con respuesta libre"),
AND(LEFT(N338,1)="M",N338&lt;&gt;"M102AB",N338&lt;&gt;"M101a",N338&lt;&gt;"M101ap",L338="Ejercitación"),
AND(LEFT(C338,15)="Mapa conceptual",L338="Exposición"),
AND(LEFT(N338,1)&lt;&gt;"M",LEFT(C338,15)&lt;&gt;"Mapa conceptual",L338="Exposición"),
AND(LEFT(C338,8)="Banco de",L338="Generador de actividades"),
AND(C338=L338)
),"OK","KO")</f>
        <v>OK</v>
      </c>
      <c r="S338" s="3" t="str">
        <f>IF(_xlfn.XOR(
AND(LEFT(N338,1)="M",M338="Actividad"),
AND(LEFT(N338,1)="F",M338="Interactivo"),
AND(N338="diaporama",M338="Secuencia de imágenes"),
OR(N338="video",M338="Animación",M338="Video"),
AND(C338=M338)
),"OK","KO")</f>
        <v>OK</v>
      </c>
      <c r="T338" s="3" t="str">
        <f>IF(
AND(L338="Evaluación",C338&lt;&gt;L338),"KO",
IF(AND(L338="Mapa conceptual",C338&lt;&gt;L338),"KO",
IF(AND(N338="M101ap",C338&lt;&gt;"Banco de actividades"),"KO",
"OK")))</f>
        <v>OK</v>
      </c>
      <c r="U338" s="3" t="str">
        <f>IF(
AND(LEFT(N338,1)="M",LEFT(M338,4)&lt;&gt;"Mapa",S338="OK",O338=""),
"KO","OK")</f>
        <v>OK</v>
      </c>
      <c r="V338" s="3" t="str">
        <f>IF(OR(
AND(L338="Evaluación",R338="OK",OR(N338="M4a",N338="M5a")),
AND(LEFT(C338,8)="Banco de",N338="M101ap"),
OR(LEFT(C338,8)&lt;&gt;"Banco de",L338&lt;&gt;"Evaluación")
),"OK","KO")</f>
        <v>OK</v>
      </c>
      <c r="W338" s="3" t="str">
        <f>IF(AND(LEFT(C338,8)="Banco de",K338=0),"OK",
IF(AND(LEFT(C338,8)&lt;&gt;"Banco de",K338&gt;0),"OK","KO"))</f>
        <v>OK</v>
      </c>
      <c r="X338" s="3" t="str">
        <f>IF(J338&lt;&gt;"","OK","KO")</f>
        <v>OK</v>
      </c>
      <c r="Y338" s="3" t="str">
        <f>IF(P338="Si","KO","OK")</f>
        <v>OK</v>
      </c>
      <c r="Z338" s="3" t="str">
        <f>CONCATENATE(
IF(R338&lt;&gt;"OK",CONCATENATE($R$1," / "),""),
IF(S338&lt;&gt;"OK",CONCATENATE($S$1," / "),""),
IF(T338&lt;&gt;"OK",CONCATENATE($T$1," / "),""),
IF(U338&lt;&gt;"OK",CONCATENATE($U$1," / "),""),
IF(V338&lt;&gt;"OK",CONCATENATE($V$1," / "),""),
IF(W338&lt;&gt;"OK",CONCATENATE($W$1," / "),""),
IF(X338&lt;&gt;"OK",CONCATENATE($X$1," / "),""),
IF(Y338&lt;&gt;"OK",$Y$1,"")
)</f>
        <v/>
      </c>
    </row>
    <row r="339" spans="1:26" x14ac:dyDescent="0.45">
      <c r="A339" s="3" t="s">
        <v>73</v>
      </c>
      <c r="B339" s="3" t="s">
        <v>74</v>
      </c>
      <c r="C339" s="3" t="s">
        <v>109</v>
      </c>
      <c r="E339" s="3" t="s">
        <v>20</v>
      </c>
      <c r="H339" s="3" t="s">
        <v>21</v>
      </c>
      <c r="I339" s="3">
        <v>1750154</v>
      </c>
      <c r="J339" s="3" t="s">
        <v>110</v>
      </c>
      <c r="K339" s="3">
        <v>20</v>
      </c>
      <c r="L339" s="3" t="s">
        <v>23</v>
      </c>
      <c r="M339" s="3" t="s">
        <v>29</v>
      </c>
      <c r="N339" s="3" t="s">
        <v>30</v>
      </c>
      <c r="P339" s="3" t="s">
        <v>21</v>
      </c>
      <c r="Q339" s="3" t="s">
        <v>111</v>
      </c>
      <c r="R339" s="3" t="str">
        <f>IF(_xlfn.XOR(
AND(N339="M102ab",L339="Proyecto"),
AND(N339="M101a",L339="Preguntas con respuesta libre"),
AND(LEFT(N339,1)="M",N339&lt;&gt;"M102AB",N339&lt;&gt;"M101a",N339&lt;&gt;"M101ap",L339="Ejercitación"),
AND(LEFT(C339,15)="Mapa conceptual",L339="Exposición"),
AND(LEFT(N339,1)&lt;&gt;"M",LEFT(C339,15)&lt;&gt;"Mapa conceptual",L339="Exposición"),
AND(LEFT(C339,8)="Banco de",L339="Generador de actividades"),
AND(C339=L339)
),"OK","KO")</f>
        <v>OK</v>
      </c>
      <c r="S339" s="3" t="str">
        <f>IF(_xlfn.XOR(
AND(LEFT(N339,1)="M",M339="Actividad"),
AND(LEFT(N339,1)="F",M339="Interactivo"),
AND(N339="diaporama",M339="Secuencia de imágenes"),
OR(N339="video",M339="Animación",M339="Video"),
AND(C339=M339)
),"OK","KO")</f>
        <v>OK</v>
      </c>
      <c r="T339" s="3" t="str">
        <f>IF(
AND(L339="Evaluación",C339&lt;&gt;L339),"KO",
IF(AND(L339="Mapa conceptual",C339&lt;&gt;L339),"KO",
IF(AND(N339="M101ap",C339&lt;&gt;"Banco de actividades"),"KO",
"OK")))</f>
        <v>OK</v>
      </c>
      <c r="U339" s="3" t="str">
        <f>IF(
AND(LEFT(N339,1)="M",LEFT(M339,4)&lt;&gt;"Mapa",S339="OK",O339=""),
"KO","OK")</f>
        <v>OK</v>
      </c>
      <c r="V339" s="3" t="str">
        <f>IF(OR(
AND(L339="Evaluación",R339="OK",OR(N339="M4a",N339="M5a")),
AND(LEFT(C339,8)="Banco de",N339="M101ap"),
OR(LEFT(C339,8)&lt;&gt;"Banco de",L339&lt;&gt;"Evaluación")
),"OK","KO")</f>
        <v>OK</v>
      </c>
      <c r="W339" s="3" t="str">
        <f>IF(AND(LEFT(C339,8)="Banco de",K339=0),"OK",
IF(AND(LEFT(C339,8)&lt;&gt;"Banco de",K339&gt;0),"OK","KO"))</f>
        <v>OK</v>
      </c>
      <c r="X339" s="3" t="str">
        <f>IF(J339&lt;&gt;"","OK","KO")</f>
        <v>OK</v>
      </c>
      <c r="Y339" s="3" t="str">
        <f>IF(P339="Si","KO","OK")</f>
        <v>OK</v>
      </c>
      <c r="Z339" s="3" t="str">
        <f>CONCATENATE(
IF(R339&lt;&gt;"OK",CONCATENATE($R$1," / "),""),
IF(S339&lt;&gt;"OK",CONCATENATE($S$1," / "),""),
IF(T339&lt;&gt;"OK",CONCATENATE($T$1," / "),""),
IF(U339&lt;&gt;"OK",CONCATENATE($U$1," / "),""),
IF(V339&lt;&gt;"OK",CONCATENATE($V$1," / "),""),
IF(W339&lt;&gt;"OK",CONCATENATE($W$1," / "),""),
IF(X339&lt;&gt;"OK",CONCATENATE($X$1," / "),""),
IF(Y339&lt;&gt;"OK",$Y$1,"")
)</f>
        <v/>
      </c>
    </row>
    <row r="340" spans="1:26" x14ac:dyDescent="0.45">
      <c r="A340" s="3" t="s">
        <v>73</v>
      </c>
      <c r="B340" s="3" t="s">
        <v>74</v>
      </c>
      <c r="C340" s="3" t="s">
        <v>112</v>
      </c>
      <c r="E340" s="3" t="s">
        <v>20</v>
      </c>
      <c r="H340" s="3" t="s">
        <v>21</v>
      </c>
      <c r="I340" s="3">
        <v>1359518</v>
      </c>
      <c r="J340" s="3" t="s">
        <v>113</v>
      </c>
      <c r="K340" s="3">
        <v>10</v>
      </c>
      <c r="L340" s="3" t="s">
        <v>34</v>
      </c>
      <c r="M340" s="3" t="s">
        <v>35</v>
      </c>
      <c r="N340" s="3" t="s">
        <v>114</v>
      </c>
      <c r="O340" s="3" t="s">
        <v>37</v>
      </c>
      <c r="P340" s="3" t="s">
        <v>21</v>
      </c>
      <c r="Q340" s="3" t="s">
        <v>115</v>
      </c>
      <c r="R340" s="3" t="str">
        <f>IF(_xlfn.XOR(
AND(N340="M102ab",L340="Proyecto"),
AND(N340="M101a",L340="Preguntas con respuesta libre"),
AND(LEFT(N340,1)="M",N340&lt;&gt;"M102AB",N340&lt;&gt;"M101a",N340&lt;&gt;"M101ap",L340="Ejercitación"),
AND(LEFT(C340,15)="Mapa conceptual",L340="Exposición"),
AND(LEFT(N340,1)&lt;&gt;"M",LEFT(C340,15)&lt;&gt;"Mapa conceptual",L340="Exposición"),
AND(LEFT(C340,8)="Banco de",L340="Generador de actividades"),
AND(C340=L340)
),"OK","KO")</f>
        <v>OK</v>
      </c>
      <c r="S340" s="3" t="str">
        <f>IF(_xlfn.XOR(
AND(LEFT(N340,1)="M",M340="Actividad"),
AND(LEFT(N340,1)="F",M340="Interactivo"),
AND(N340="diaporama",M340="Secuencia de imágenes"),
OR(N340="video",M340="Animación",M340="Video"),
AND(C340=M340)
),"OK","KO")</f>
        <v>OK</v>
      </c>
      <c r="T340" s="3" t="str">
        <f>IF(
AND(L340="Evaluación",C340&lt;&gt;L340),"KO",
IF(AND(L340="Mapa conceptual",C340&lt;&gt;L340),"KO",
IF(AND(N340="M101ap",C340&lt;&gt;"Banco de actividades"),"KO",
"OK")))</f>
        <v>OK</v>
      </c>
      <c r="U340" s="3" t="str">
        <f>IF(
AND(LEFT(N340,1)="M",LEFT(M340,4)&lt;&gt;"Mapa",S340="OK",O340=""),
"KO","OK")</f>
        <v>OK</v>
      </c>
      <c r="V340" s="3" t="str">
        <f>IF(OR(
AND(L340="Evaluación",R340="OK",OR(N340="M4a",N340="M5a")),
AND(LEFT(C340,8)="Banco de",N340="M101ap"),
OR(LEFT(C340,8)&lt;&gt;"Banco de",L340&lt;&gt;"Evaluación")
),"OK","KO")</f>
        <v>OK</v>
      </c>
      <c r="W340" s="3" t="str">
        <f>IF(AND(LEFT(C340,8)="Banco de",K340=0),"OK",
IF(AND(LEFT(C340,8)&lt;&gt;"Banco de",K340&gt;0),"OK","KO"))</f>
        <v>OK</v>
      </c>
      <c r="X340" s="3" t="str">
        <f>IF(J340&lt;&gt;"","OK","KO")</f>
        <v>OK</v>
      </c>
      <c r="Y340" s="3" t="str">
        <f>IF(P340="Si","KO","OK")</f>
        <v>OK</v>
      </c>
      <c r="Z340" s="3" t="str">
        <f>CONCATENATE(
IF(R340&lt;&gt;"OK",CONCATENATE($R$1," / "),""),
IF(S340&lt;&gt;"OK",CONCATENATE($S$1," / "),""),
IF(T340&lt;&gt;"OK",CONCATENATE($T$1," / "),""),
IF(U340&lt;&gt;"OK",CONCATENATE($U$1," / "),""),
IF(V340&lt;&gt;"OK",CONCATENATE($V$1," / "),""),
IF(W340&lt;&gt;"OK",CONCATENATE($W$1," / "),""),
IF(X340&lt;&gt;"OK",CONCATENATE($X$1," / "),""),
IF(Y340&lt;&gt;"OK",$Y$1,"")
)</f>
        <v/>
      </c>
    </row>
    <row r="341" spans="1:26" x14ac:dyDescent="0.45">
      <c r="A341" s="3" t="s">
        <v>73</v>
      </c>
      <c r="B341" s="3" t="s">
        <v>74</v>
      </c>
      <c r="C341" s="3" t="s">
        <v>116</v>
      </c>
      <c r="E341" s="3" t="s">
        <v>20</v>
      </c>
      <c r="G341" s="3" t="s">
        <v>117</v>
      </c>
      <c r="H341" s="3" t="s">
        <v>21</v>
      </c>
      <c r="I341" s="3">
        <v>17129</v>
      </c>
      <c r="J341" s="3" t="s">
        <v>118</v>
      </c>
      <c r="K341" s="3">
        <v>20</v>
      </c>
      <c r="L341" s="3" t="s">
        <v>23</v>
      </c>
      <c r="M341" s="3" t="s">
        <v>90</v>
      </c>
      <c r="N341" s="3" t="s">
        <v>91</v>
      </c>
      <c r="P341" s="3" t="s">
        <v>21</v>
      </c>
      <c r="Q341" s="3" t="s">
        <v>119</v>
      </c>
      <c r="R341" s="3" t="str">
        <f>IF(_xlfn.XOR(
AND(N341="M102ab",L341="Proyecto"),
AND(N341="M101a",L341="Preguntas con respuesta libre"),
AND(LEFT(N341,1)="M",N341&lt;&gt;"M102AB",N341&lt;&gt;"M101a",N341&lt;&gt;"M101ap",L341="Ejercitación"),
AND(LEFT(C341,15)="Mapa conceptual",L341="Exposición"),
AND(LEFT(N341,1)&lt;&gt;"M",LEFT(C341,15)&lt;&gt;"Mapa conceptual",L341="Exposición"),
AND(LEFT(C341,8)="Banco de",L341="Generador de actividades"),
AND(C341=L341)
),"OK","KO")</f>
        <v>OK</v>
      </c>
      <c r="S341" s="3" t="str">
        <f>IF(_xlfn.XOR(
AND(LEFT(N341,1)="M",M341="Actividad"),
AND(LEFT(N341,1)="F",M341="Interactivo"),
AND(N341="diaporama",M341="Secuencia de imágenes"),
OR(N341="video",M341="Animación",M341="Video"),
AND(C341=M341)
),"OK","KO")</f>
        <v>OK</v>
      </c>
      <c r="T341" s="3" t="str">
        <f>IF(
AND(L341="Evaluación",C341&lt;&gt;L341),"KO",
IF(AND(L341="Mapa conceptual",C341&lt;&gt;L341),"KO",
IF(AND(N341="M101ap",C341&lt;&gt;"Banco de actividades"),"KO",
"OK")))</f>
        <v>OK</v>
      </c>
      <c r="U341" s="3" t="str">
        <f>IF(
AND(LEFT(N341,1)="M",LEFT(M341,4)&lt;&gt;"Mapa",S341="OK",O341=""),
"KO","OK")</f>
        <v>OK</v>
      </c>
      <c r="V341" s="3" t="str">
        <f>IF(OR(
AND(L341="Evaluación",R341="OK",OR(N341="M4a",N341="M5a")),
AND(LEFT(C341,8)="Banco de",N341="M101ap"),
OR(LEFT(C341,8)&lt;&gt;"Banco de",L341&lt;&gt;"Evaluación")
),"OK","KO")</f>
        <v>OK</v>
      </c>
      <c r="W341" s="3" t="str">
        <f>IF(AND(LEFT(C341,8)="Banco de",K341=0),"OK",
IF(AND(LEFT(C341,8)&lt;&gt;"Banco de",K341&gt;0),"OK","KO"))</f>
        <v>OK</v>
      </c>
      <c r="X341" s="3" t="str">
        <f>IF(J341&lt;&gt;"","OK","KO")</f>
        <v>OK</v>
      </c>
      <c r="Y341" s="3" t="str">
        <f>IF(P341="Si","KO","OK")</f>
        <v>OK</v>
      </c>
      <c r="Z341" s="3" t="str">
        <f>CONCATENATE(
IF(R341&lt;&gt;"OK",CONCATENATE($R$1," / "),""),
IF(S341&lt;&gt;"OK",CONCATENATE($S$1," / "),""),
IF(T341&lt;&gt;"OK",CONCATENATE($T$1," / "),""),
IF(U341&lt;&gt;"OK",CONCATENATE($U$1," / "),""),
IF(V341&lt;&gt;"OK",CONCATENATE($V$1," / "),""),
IF(W341&lt;&gt;"OK",CONCATENATE($W$1," / "),""),
IF(X341&lt;&gt;"OK",CONCATENATE($X$1," / "),""),
IF(Y341&lt;&gt;"OK",$Y$1,"")
)</f>
        <v/>
      </c>
    </row>
    <row r="342" spans="1:26" x14ac:dyDescent="0.45">
      <c r="A342" s="3" t="s">
        <v>73</v>
      </c>
      <c r="B342" s="3" t="s">
        <v>74</v>
      </c>
      <c r="C342" s="3" t="s">
        <v>120</v>
      </c>
      <c r="E342" s="3" t="s">
        <v>20</v>
      </c>
      <c r="H342" s="3" t="s">
        <v>21</v>
      </c>
      <c r="I342" s="3">
        <v>4840853</v>
      </c>
      <c r="J342" s="3" t="s">
        <v>121</v>
      </c>
      <c r="K342" s="3">
        <v>10</v>
      </c>
      <c r="L342" s="3" t="s">
        <v>34</v>
      </c>
      <c r="M342" s="3" t="s">
        <v>35</v>
      </c>
      <c r="N342" s="3" t="s">
        <v>122</v>
      </c>
      <c r="O342" s="3" t="s">
        <v>37</v>
      </c>
      <c r="P342" s="3" t="s">
        <v>21</v>
      </c>
      <c r="Q342" s="3" t="s">
        <v>123</v>
      </c>
      <c r="R342" s="3" t="str">
        <f>IF(_xlfn.XOR(
AND(N342="M102ab",L342="Proyecto"),
AND(N342="M101a",L342="Preguntas con respuesta libre"),
AND(LEFT(N342,1)="M",N342&lt;&gt;"M102AB",N342&lt;&gt;"M101a",N342&lt;&gt;"M101ap",L342="Ejercitación"),
AND(LEFT(C342,15)="Mapa conceptual",L342="Exposición"),
AND(LEFT(N342,1)&lt;&gt;"M",LEFT(C342,15)&lt;&gt;"Mapa conceptual",L342="Exposición"),
AND(LEFT(C342,8)="Banco de",L342="Generador de actividades"),
AND(C342=L342)
),"OK","KO")</f>
        <v>OK</v>
      </c>
      <c r="S342" s="3" t="str">
        <f>IF(_xlfn.XOR(
AND(LEFT(N342,1)="M",M342="Actividad"),
AND(LEFT(N342,1)="F",M342="Interactivo"),
AND(N342="diaporama",M342="Secuencia de imágenes"),
OR(N342="video",M342="Animación",M342="Video"),
AND(C342=M342)
),"OK","KO")</f>
        <v>OK</v>
      </c>
      <c r="T342" s="3" t="str">
        <f>IF(
AND(L342="Evaluación",C342&lt;&gt;L342),"KO",
IF(AND(L342="Mapa conceptual",C342&lt;&gt;L342),"KO",
IF(AND(N342="M101ap",C342&lt;&gt;"Banco de actividades"),"KO",
"OK")))</f>
        <v>OK</v>
      </c>
      <c r="U342" s="3" t="str">
        <f>IF(
AND(LEFT(N342,1)="M",LEFT(M342,4)&lt;&gt;"Mapa",S342="OK",O342=""),
"KO","OK")</f>
        <v>OK</v>
      </c>
      <c r="V342" s="3" t="str">
        <f>IF(OR(
AND(L342="Evaluación",R342="OK",OR(N342="M4a",N342="M5a")),
AND(LEFT(C342,8)="Banco de",N342="M101ap"),
OR(LEFT(C342,8)&lt;&gt;"Banco de",L342&lt;&gt;"Evaluación")
),"OK","KO")</f>
        <v>OK</v>
      </c>
      <c r="W342" s="3" t="str">
        <f>IF(AND(LEFT(C342,8)="Banco de",K342=0),"OK",
IF(AND(LEFT(C342,8)&lt;&gt;"Banco de",K342&gt;0),"OK","KO"))</f>
        <v>OK</v>
      </c>
      <c r="X342" s="3" t="str">
        <f>IF(J342&lt;&gt;"","OK","KO")</f>
        <v>OK</v>
      </c>
      <c r="Y342" s="3" t="str">
        <f>IF(P342="Si","KO","OK")</f>
        <v>OK</v>
      </c>
      <c r="Z342" s="3" t="str">
        <f>CONCATENATE(
IF(R342&lt;&gt;"OK",CONCATENATE($R$1," / "),""),
IF(S342&lt;&gt;"OK",CONCATENATE($S$1," / "),""),
IF(T342&lt;&gt;"OK",CONCATENATE($T$1," / "),""),
IF(U342&lt;&gt;"OK",CONCATENATE($U$1," / "),""),
IF(V342&lt;&gt;"OK",CONCATENATE($V$1," / "),""),
IF(W342&lt;&gt;"OK",CONCATENATE($W$1," / "),""),
IF(X342&lt;&gt;"OK",CONCATENATE($X$1," / "),""),
IF(Y342&lt;&gt;"OK",$Y$1,"")
)</f>
        <v/>
      </c>
    </row>
    <row r="343" spans="1:26" x14ac:dyDescent="0.45">
      <c r="A343" s="3" t="s">
        <v>73</v>
      </c>
      <c r="B343" s="3" t="s">
        <v>74</v>
      </c>
      <c r="C343" s="3" t="s">
        <v>124</v>
      </c>
      <c r="E343" s="3" t="s">
        <v>20</v>
      </c>
      <c r="G343" s="3" t="s">
        <v>125</v>
      </c>
      <c r="H343" s="3" t="s">
        <v>21</v>
      </c>
      <c r="I343" s="3">
        <v>19456</v>
      </c>
      <c r="J343" s="3" t="s">
        <v>126</v>
      </c>
      <c r="K343" s="3">
        <v>20</v>
      </c>
      <c r="L343" s="3" t="s">
        <v>23</v>
      </c>
      <c r="M343" s="3" t="s">
        <v>90</v>
      </c>
      <c r="N343" s="3" t="s">
        <v>91</v>
      </c>
      <c r="P343" s="3" t="s">
        <v>21</v>
      </c>
      <c r="Q343" s="3" t="s">
        <v>127</v>
      </c>
      <c r="R343" s="3" t="str">
        <f>IF(_xlfn.XOR(
AND(N343="M102ab",L343="Proyecto"),
AND(N343="M101a",L343="Preguntas con respuesta libre"),
AND(LEFT(N343,1)="M",N343&lt;&gt;"M102AB",N343&lt;&gt;"M101a",N343&lt;&gt;"M101ap",L343="Ejercitación"),
AND(LEFT(C343,15)="Mapa conceptual",L343="Exposición"),
AND(LEFT(N343,1)&lt;&gt;"M",LEFT(C343,15)&lt;&gt;"Mapa conceptual",L343="Exposición"),
AND(LEFT(C343,8)="Banco de",L343="Generador de actividades"),
AND(C343=L343)
),"OK","KO")</f>
        <v>OK</v>
      </c>
      <c r="S343" s="3" t="str">
        <f>IF(_xlfn.XOR(
AND(LEFT(N343,1)="M",M343="Actividad"),
AND(LEFT(N343,1)="F",M343="Interactivo"),
AND(N343="diaporama",M343="Secuencia de imágenes"),
OR(N343="video",M343="Animación",M343="Video"),
AND(C343=M343)
),"OK","KO")</f>
        <v>OK</v>
      </c>
      <c r="T343" s="3" t="str">
        <f>IF(
AND(L343="Evaluación",C343&lt;&gt;L343),"KO",
IF(AND(L343="Mapa conceptual",C343&lt;&gt;L343),"KO",
IF(AND(N343="M101ap",C343&lt;&gt;"Banco de actividades"),"KO",
"OK")))</f>
        <v>OK</v>
      </c>
      <c r="U343" s="3" t="str">
        <f>IF(
AND(LEFT(N343,1)="M",LEFT(M343,4)&lt;&gt;"Mapa",S343="OK",O343=""),
"KO","OK")</f>
        <v>OK</v>
      </c>
      <c r="V343" s="3" t="str">
        <f>IF(OR(
AND(L343="Evaluación",R343="OK",OR(N343="M4a",N343="M5a")),
AND(LEFT(C343,8)="Banco de",N343="M101ap"),
OR(LEFT(C343,8)&lt;&gt;"Banco de",L343&lt;&gt;"Evaluación")
),"OK","KO")</f>
        <v>OK</v>
      </c>
      <c r="W343" s="3" t="str">
        <f>IF(AND(LEFT(C343,8)="Banco de",K343=0),"OK",
IF(AND(LEFT(C343,8)&lt;&gt;"Banco de",K343&gt;0),"OK","KO"))</f>
        <v>OK</v>
      </c>
      <c r="X343" s="3" t="str">
        <f>IF(J343&lt;&gt;"","OK","KO")</f>
        <v>OK</v>
      </c>
      <c r="Y343" s="3" t="str">
        <f>IF(P343="Si","KO","OK")</f>
        <v>OK</v>
      </c>
      <c r="Z343" s="3" t="str">
        <f>CONCATENATE(
IF(R343&lt;&gt;"OK",CONCATENATE($R$1," / "),""),
IF(S343&lt;&gt;"OK",CONCATENATE($S$1," / "),""),
IF(T343&lt;&gt;"OK",CONCATENATE($T$1," / "),""),
IF(U343&lt;&gt;"OK",CONCATENATE($U$1," / "),""),
IF(V343&lt;&gt;"OK",CONCATENATE($V$1," / "),""),
IF(W343&lt;&gt;"OK",CONCATENATE($W$1," / "),""),
IF(X343&lt;&gt;"OK",CONCATENATE($X$1," / "),""),
IF(Y343&lt;&gt;"OK",$Y$1,"")
)</f>
        <v/>
      </c>
    </row>
    <row r="344" spans="1:26" x14ac:dyDescent="0.45">
      <c r="A344" s="3" t="s">
        <v>73</v>
      </c>
      <c r="B344" s="3" t="s">
        <v>74</v>
      </c>
      <c r="C344" s="3" t="s">
        <v>128</v>
      </c>
      <c r="E344" s="3" t="s">
        <v>20</v>
      </c>
      <c r="G344" s="3" t="s">
        <v>129</v>
      </c>
      <c r="H344" s="3" t="s">
        <v>21</v>
      </c>
      <c r="I344" s="3">
        <v>18687</v>
      </c>
      <c r="J344" s="3" t="s">
        <v>130</v>
      </c>
      <c r="K344" s="3">
        <v>20</v>
      </c>
      <c r="L344" s="3" t="s">
        <v>23</v>
      </c>
      <c r="M344" s="3" t="s">
        <v>90</v>
      </c>
      <c r="N344" s="3" t="s">
        <v>91</v>
      </c>
      <c r="P344" s="3" t="s">
        <v>21</v>
      </c>
      <c r="Q344" s="3" t="s">
        <v>131</v>
      </c>
      <c r="R344" s="3" t="str">
        <f>IF(_xlfn.XOR(
AND(N344="M102ab",L344="Proyecto"),
AND(N344="M101a",L344="Preguntas con respuesta libre"),
AND(LEFT(N344,1)="M",N344&lt;&gt;"M102AB",N344&lt;&gt;"M101a",N344&lt;&gt;"M101ap",L344="Ejercitación"),
AND(LEFT(C344,15)="Mapa conceptual",L344="Exposición"),
AND(LEFT(N344,1)&lt;&gt;"M",LEFT(C344,15)&lt;&gt;"Mapa conceptual",L344="Exposición"),
AND(LEFT(C344,8)="Banco de",L344="Generador de actividades"),
AND(C344=L344)
),"OK","KO")</f>
        <v>OK</v>
      </c>
      <c r="S344" s="3" t="str">
        <f>IF(_xlfn.XOR(
AND(LEFT(N344,1)="M",M344="Actividad"),
AND(LEFT(N344,1)="F",M344="Interactivo"),
AND(N344="diaporama",M344="Secuencia de imágenes"),
OR(N344="video",M344="Animación",M344="Video"),
AND(C344=M344)
),"OK","KO")</f>
        <v>OK</v>
      </c>
      <c r="T344" s="3" t="str">
        <f>IF(
AND(L344="Evaluación",C344&lt;&gt;L344),"KO",
IF(AND(L344="Mapa conceptual",C344&lt;&gt;L344),"KO",
IF(AND(N344="M101ap",C344&lt;&gt;"Banco de actividades"),"KO",
"OK")))</f>
        <v>OK</v>
      </c>
      <c r="U344" s="3" t="str">
        <f>IF(
AND(LEFT(N344,1)="M",LEFT(M344,4)&lt;&gt;"Mapa",S344="OK",O344=""),
"KO","OK")</f>
        <v>OK</v>
      </c>
      <c r="V344" s="3" t="str">
        <f>IF(OR(
AND(L344="Evaluación",R344="OK",OR(N344="M4a",N344="M5a")),
AND(LEFT(C344,8)="Banco de",N344="M101ap"),
OR(LEFT(C344,8)&lt;&gt;"Banco de",L344&lt;&gt;"Evaluación")
),"OK","KO")</f>
        <v>OK</v>
      </c>
      <c r="W344" s="3" t="str">
        <f>IF(AND(LEFT(C344,8)="Banco de",K344=0),"OK",
IF(AND(LEFT(C344,8)&lt;&gt;"Banco de",K344&gt;0),"OK","KO"))</f>
        <v>OK</v>
      </c>
      <c r="X344" s="3" t="str">
        <f>IF(J344&lt;&gt;"","OK","KO")</f>
        <v>OK</v>
      </c>
      <c r="Y344" s="3" t="str">
        <f>IF(P344="Si","KO","OK")</f>
        <v>OK</v>
      </c>
      <c r="Z344" s="3" t="str">
        <f>CONCATENATE(
IF(R344&lt;&gt;"OK",CONCATENATE($R$1," / "),""),
IF(S344&lt;&gt;"OK",CONCATENATE($S$1," / "),""),
IF(T344&lt;&gt;"OK",CONCATENATE($T$1," / "),""),
IF(U344&lt;&gt;"OK",CONCATENATE($U$1," / "),""),
IF(V344&lt;&gt;"OK",CONCATENATE($V$1," / "),""),
IF(W344&lt;&gt;"OK",CONCATENATE($W$1," / "),""),
IF(X344&lt;&gt;"OK",CONCATENATE($X$1," / "),""),
IF(Y344&lt;&gt;"OK",$Y$1,"")
)</f>
        <v/>
      </c>
    </row>
    <row r="345" spans="1:26" x14ac:dyDescent="0.45">
      <c r="A345" s="3" t="s">
        <v>73</v>
      </c>
      <c r="B345" s="3" t="s">
        <v>74</v>
      </c>
      <c r="C345" s="3" t="s">
        <v>132</v>
      </c>
      <c r="E345" s="3" t="s">
        <v>20</v>
      </c>
      <c r="H345" s="3" t="s">
        <v>21</v>
      </c>
      <c r="I345" s="3">
        <v>1348213</v>
      </c>
      <c r="J345" s="3" t="s">
        <v>133</v>
      </c>
      <c r="K345" s="3">
        <v>5</v>
      </c>
      <c r="L345" s="3" t="s">
        <v>34</v>
      </c>
      <c r="M345" s="3" t="s">
        <v>35</v>
      </c>
      <c r="N345" s="3" t="s">
        <v>41</v>
      </c>
      <c r="O345" s="3" t="s">
        <v>85</v>
      </c>
      <c r="P345" s="3" t="s">
        <v>21</v>
      </c>
      <c r="Q345" s="3" t="s">
        <v>134</v>
      </c>
      <c r="R345" s="3" t="str">
        <f>IF(_xlfn.XOR(
AND(N345="M102ab",L345="Proyecto"),
AND(N345="M101a",L345="Preguntas con respuesta libre"),
AND(LEFT(N345,1)="M",N345&lt;&gt;"M102AB",N345&lt;&gt;"M101a",N345&lt;&gt;"M101ap",L345="Ejercitación"),
AND(LEFT(C345,15)="Mapa conceptual",L345="Exposición"),
AND(LEFT(N345,1)&lt;&gt;"M",LEFT(C345,15)&lt;&gt;"Mapa conceptual",L345="Exposición"),
AND(LEFT(C345,8)="Banco de",L345="Generador de actividades"),
AND(C345=L345)
),"OK","KO")</f>
        <v>OK</v>
      </c>
      <c r="S345" s="3" t="str">
        <f>IF(_xlfn.XOR(
AND(LEFT(N345,1)="M",M345="Actividad"),
AND(LEFT(N345,1)="F",M345="Interactivo"),
AND(N345="diaporama",M345="Secuencia de imágenes"),
OR(N345="video",M345="Animación",M345="Video"),
AND(C345=M345)
),"OK","KO")</f>
        <v>OK</v>
      </c>
      <c r="T345" s="3" t="str">
        <f>IF(
AND(L345="Evaluación",C345&lt;&gt;L345),"KO",
IF(AND(L345="Mapa conceptual",C345&lt;&gt;L345),"KO",
IF(AND(N345="M101ap",C345&lt;&gt;"Banco de actividades"),"KO",
"OK")))</f>
        <v>OK</v>
      </c>
      <c r="U345" s="3" t="str">
        <f>IF(
AND(LEFT(N345,1)="M",LEFT(M345,4)&lt;&gt;"Mapa",S345="OK",O345=""),
"KO","OK")</f>
        <v>OK</v>
      </c>
      <c r="V345" s="3" t="str">
        <f>IF(OR(
AND(L345="Evaluación",R345="OK",OR(N345="M4a",N345="M5a")),
AND(LEFT(C345,8)="Banco de",N345="M101ap"),
OR(LEFT(C345,8)&lt;&gt;"Banco de",L345&lt;&gt;"Evaluación")
),"OK","KO")</f>
        <v>OK</v>
      </c>
      <c r="W345" s="3" t="str">
        <f>IF(AND(LEFT(C345,8)="Banco de",K345=0),"OK",
IF(AND(LEFT(C345,8)&lt;&gt;"Banco de",K345&gt;0),"OK","KO"))</f>
        <v>OK</v>
      </c>
      <c r="X345" s="3" t="str">
        <f>IF(J345&lt;&gt;"","OK","KO")</f>
        <v>OK</v>
      </c>
      <c r="Y345" s="3" t="str">
        <f>IF(P345="Si","KO","OK")</f>
        <v>OK</v>
      </c>
      <c r="Z345" s="3" t="str">
        <f>CONCATENATE(
IF(R345&lt;&gt;"OK",CONCATENATE($R$1," / "),""),
IF(S345&lt;&gt;"OK",CONCATENATE($S$1," / "),""),
IF(T345&lt;&gt;"OK",CONCATENATE($T$1," / "),""),
IF(U345&lt;&gt;"OK",CONCATENATE($U$1," / "),""),
IF(V345&lt;&gt;"OK",CONCATENATE($V$1," / "),""),
IF(W345&lt;&gt;"OK",CONCATENATE($W$1," / "),""),
IF(X345&lt;&gt;"OK",CONCATENATE($X$1," / "),""),
IF(Y345&lt;&gt;"OK",$Y$1,"")
)</f>
        <v/>
      </c>
    </row>
    <row r="346" spans="1:26" x14ac:dyDescent="0.45">
      <c r="A346" s="3" t="s">
        <v>73</v>
      </c>
      <c r="B346" s="3" t="s">
        <v>74</v>
      </c>
      <c r="C346" s="3" t="s">
        <v>135</v>
      </c>
      <c r="E346" s="3" t="s">
        <v>20</v>
      </c>
      <c r="H346" s="3" t="s">
        <v>21</v>
      </c>
      <c r="I346" s="3">
        <v>1349138</v>
      </c>
      <c r="J346" s="3" t="s">
        <v>136</v>
      </c>
      <c r="K346" s="3">
        <v>5</v>
      </c>
      <c r="L346" s="3" t="s">
        <v>34</v>
      </c>
      <c r="M346" s="3" t="s">
        <v>35</v>
      </c>
      <c r="N346" s="3" t="s">
        <v>41</v>
      </c>
      <c r="O346" s="3" t="s">
        <v>37</v>
      </c>
      <c r="P346" s="3" t="s">
        <v>21</v>
      </c>
      <c r="Q346" s="3" t="s">
        <v>137</v>
      </c>
      <c r="R346" s="3" t="str">
        <f>IF(_xlfn.XOR(
AND(N346="M102ab",L346="Proyecto"),
AND(N346="M101a",L346="Preguntas con respuesta libre"),
AND(LEFT(N346,1)="M",N346&lt;&gt;"M102AB",N346&lt;&gt;"M101a",N346&lt;&gt;"M101ap",L346="Ejercitación"),
AND(LEFT(C346,15)="Mapa conceptual",L346="Exposición"),
AND(LEFT(N346,1)&lt;&gt;"M",LEFT(C346,15)&lt;&gt;"Mapa conceptual",L346="Exposición"),
AND(LEFT(C346,8)="Banco de",L346="Generador de actividades"),
AND(C346=L346)
),"OK","KO")</f>
        <v>OK</v>
      </c>
      <c r="S346" s="3" t="str">
        <f>IF(_xlfn.XOR(
AND(LEFT(N346,1)="M",M346="Actividad"),
AND(LEFT(N346,1)="F",M346="Interactivo"),
AND(N346="diaporama",M346="Secuencia de imágenes"),
OR(N346="video",M346="Animación",M346="Video"),
AND(C346=M346)
),"OK","KO")</f>
        <v>OK</v>
      </c>
      <c r="T346" s="3" t="str">
        <f>IF(
AND(L346="Evaluación",C346&lt;&gt;L346),"KO",
IF(AND(L346="Mapa conceptual",C346&lt;&gt;L346),"KO",
IF(AND(N346="M101ap",C346&lt;&gt;"Banco de actividades"),"KO",
"OK")))</f>
        <v>OK</v>
      </c>
      <c r="U346" s="3" t="str">
        <f>IF(
AND(LEFT(N346,1)="M",LEFT(M346,4)&lt;&gt;"Mapa",S346="OK",O346=""),
"KO","OK")</f>
        <v>OK</v>
      </c>
      <c r="V346" s="3" t="str">
        <f>IF(OR(
AND(L346="Evaluación",R346="OK",OR(N346="M4a",N346="M5a")),
AND(LEFT(C346,8)="Banco de",N346="M101ap"),
OR(LEFT(C346,8)&lt;&gt;"Banco de",L346&lt;&gt;"Evaluación")
),"OK","KO")</f>
        <v>OK</v>
      </c>
      <c r="W346" s="3" t="str">
        <f>IF(AND(LEFT(C346,8)="Banco de",K346=0),"OK",
IF(AND(LEFT(C346,8)&lt;&gt;"Banco de",K346&gt;0),"OK","KO"))</f>
        <v>OK</v>
      </c>
      <c r="X346" s="3" t="str">
        <f>IF(J346&lt;&gt;"","OK","KO")</f>
        <v>OK</v>
      </c>
      <c r="Y346" s="3" t="str">
        <f>IF(P346="Si","KO","OK")</f>
        <v>OK</v>
      </c>
      <c r="Z346" s="3" t="str">
        <f>CONCATENATE(
IF(R346&lt;&gt;"OK",CONCATENATE($R$1," / "),""),
IF(S346&lt;&gt;"OK",CONCATENATE($S$1," / "),""),
IF(T346&lt;&gt;"OK",CONCATENATE($T$1," / "),""),
IF(U346&lt;&gt;"OK",CONCATENATE($U$1," / "),""),
IF(V346&lt;&gt;"OK",CONCATENATE($V$1," / "),""),
IF(W346&lt;&gt;"OK",CONCATENATE($W$1," / "),""),
IF(X346&lt;&gt;"OK",CONCATENATE($X$1," / "),""),
IF(Y346&lt;&gt;"OK",$Y$1,"")
)</f>
        <v/>
      </c>
    </row>
    <row r="347" spans="1:26" x14ac:dyDescent="0.45">
      <c r="A347" s="3" t="s">
        <v>73</v>
      </c>
      <c r="B347" s="3" t="s">
        <v>74</v>
      </c>
      <c r="C347" s="3" t="s">
        <v>138</v>
      </c>
      <c r="E347" s="3" t="s">
        <v>20</v>
      </c>
      <c r="H347" s="3" t="s">
        <v>21</v>
      </c>
      <c r="I347" s="3">
        <v>2213887</v>
      </c>
      <c r="J347" s="3" t="s">
        <v>139</v>
      </c>
      <c r="K347" s="3">
        <v>25</v>
      </c>
      <c r="L347" s="3" t="s">
        <v>80</v>
      </c>
      <c r="M347" s="3" t="s">
        <v>35</v>
      </c>
      <c r="N347" s="3" t="s">
        <v>81</v>
      </c>
      <c r="O347" s="3" t="s">
        <v>37</v>
      </c>
      <c r="P347" s="3" t="s">
        <v>21</v>
      </c>
      <c r="Q347" s="3" t="s">
        <v>140</v>
      </c>
      <c r="R347" s="3" t="str">
        <f>IF(_xlfn.XOR(
AND(N347="M102ab",L347="Proyecto"),
AND(N347="M101a",L347="Preguntas con respuesta libre"),
AND(LEFT(N347,1)="M",N347&lt;&gt;"M102AB",N347&lt;&gt;"M101a",N347&lt;&gt;"M101ap",L347="Ejercitación"),
AND(LEFT(C347,15)="Mapa conceptual",L347="Exposición"),
AND(LEFT(N347,1)&lt;&gt;"M",LEFT(C347,15)&lt;&gt;"Mapa conceptual",L347="Exposición"),
AND(LEFT(C347,8)="Banco de",L347="Generador de actividades"),
AND(C347=L347)
),"OK","KO")</f>
        <v>OK</v>
      </c>
      <c r="S347" s="3" t="str">
        <f>IF(_xlfn.XOR(
AND(LEFT(N347,1)="M",M347="Actividad"),
AND(LEFT(N347,1)="F",M347="Interactivo"),
AND(N347="diaporama",M347="Secuencia de imágenes"),
OR(N347="video",M347="Animación",M347="Video"),
AND(C347=M347)
),"OK","KO")</f>
        <v>OK</v>
      </c>
      <c r="T347" s="3" t="str">
        <f>IF(
AND(L347="Evaluación",C347&lt;&gt;L347),"KO",
IF(AND(L347="Mapa conceptual",C347&lt;&gt;L347),"KO",
IF(AND(N347="M101ap",C347&lt;&gt;"Banco de actividades"),"KO",
"OK")))</f>
        <v>OK</v>
      </c>
      <c r="U347" s="3" t="str">
        <f>IF(
AND(LEFT(N347,1)="M",LEFT(M347,4)&lt;&gt;"Mapa",S347="OK",O347=""),
"KO","OK")</f>
        <v>OK</v>
      </c>
      <c r="V347" s="3" t="str">
        <f>IF(OR(
AND(L347="Evaluación",R347="OK",OR(N347="M4a",N347="M5a")),
AND(LEFT(C347,8)="Banco de",N347="M101ap"),
OR(LEFT(C347,8)&lt;&gt;"Banco de",L347&lt;&gt;"Evaluación")
),"OK","KO")</f>
        <v>OK</v>
      </c>
      <c r="W347" s="3" t="str">
        <f>IF(AND(LEFT(C347,8)="Banco de",K347=0),"OK",
IF(AND(LEFT(C347,8)&lt;&gt;"Banco de",K347&gt;0),"OK","KO"))</f>
        <v>OK</v>
      </c>
      <c r="X347" s="3" t="str">
        <f>IF(J347&lt;&gt;"","OK","KO")</f>
        <v>OK</v>
      </c>
      <c r="Y347" s="3" t="str">
        <f>IF(P347="Si","KO","OK")</f>
        <v>OK</v>
      </c>
      <c r="Z347" s="3" t="str">
        <f>CONCATENATE(
IF(R347&lt;&gt;"OK",CONCATENATE($R$1," / "),""),
IF(S347&lt;&gt;"OK",CONCATENATE($S$1," / "),""),
IF(T347&lt;&gt;"OK",CONCATENATE($T$1," / "),""),
IF(U347&lt;&gt;"OK",CONCATENATE($U$1," / "),""),
IF(V347&lt;&gt;"OK",CONCATENATE($V$1," / "),""),
IF(W347&lt;&gt;"OK",CONCATENATE($W$1," / "),""),
IF(X347&lt;&gt;"OK",CONCATENATE($X$1," / "),""),
IF(Y347&lt;&gt;"OK",$Y$1,"")
)</f>
        <v/>
      </c>
    </row>
    <row r="348" spans="1:26" x14ac:dyDescent="0.45">
      <c r="A348" s="3" t="s">
        <v>73</v>
      </c>
      <c r="B348" s="3" t="s">
        <v>74</v>
      </c>
      <c r="C348" s="3" t="s">
        <v>141</v>
      </c>
      <c r="E348" s="3" t="s">
        <v>20</v>
      </c>
      <c r="H348" s="3" t="s">
        <v>21</v>
      </c>
      <c r="I348" s="3">
        <v>1074228</v>
      </c>
      <c r="J348" s="3" t="s">
        <v>142</v>
      </c>
      <c r="K348" s="3">
        <v>20</v>
      </c>
      <c r="L348" s="3" t="s">
        <v>23</v>
      </c>
      <c r="M348" s="3" t="s">
        <v>29</v>
      </c>
      <c r="N348" s="3" t="s">
        <v>49</v>
      </c>
      <c r="P348" s="3" t="s">
        <v>21</v>
      </c>
      <c r="Q348" s="3" t="s">
        <v>143</v>
      </c>
      <c r="R348" s="3" t="str">
        <f>IF(_xlfn.XOR(
AND(N348="M102ab",L348="Proyecto"),
AND(N348="M101a",L348="Preguntas con respuesta libre"),
AND(LEFT(N348,1)="M",N348&lt;&gt;"M102AB",N348&lt;&gt;"M101a",N348&lt;&gt;"M101ap",L348="Ejercitación"),
AND(LEFT(C348,15)="Mapa conceptual",L348="Exposición"),
AND(LEFT(N348,1)&lt;&gt;"M",LEFT(C348,15)&lt;&gt;"Mapa conceptual",L348="Exposición"),
AND(LEFT(C348,8)="Banco de",L348="Generador de actividades"),
AND(C348=L348)
),"OK","KO")</f>
        <v>OK</v>
      </c>
      <c r="S348" s="3" t="str">
        <f>IF(_xlfn.XOR(
AND(LEFT(N348,1)="M",M348="Actividad"),
AND(LEFT(N348,1)="F",M348="Interactivo"),
AND(N348="diaporama",M348="Secuencia de imágenes"),
OR(N348="video",M348="Animación",M348="Video"),
AND(C348=M348)
),"OK","KO")</f>
        <v>OK</v>
      </c>
      <c r="T348" s="3" t="str">
        <f>IF(
AND(L348="Evaluación",C348&lt;&gt;L348),"KO",
IF(AND(L348="Mapa conceptual",C348&lt;&gt;L348),"KO",
IF(AND(N348="M101ap",C348&lt;&gt;"Banco de actividades"),"KO",
"OK")))</f>
        <v>OK</v>
      </c>
      <c r="U348" s="3" t="str">
        <f>IF(
AND(LEFT(N348,1)="M",LEFT(M348,4)&lt;&gt;"Mapa",S348="OK",O348=""),
"KO","OK")</f>
        <v>OK</v>
      </c>
      <c r="V348" s="3" t="str">
        <f>IF(OR(
AND(L348="Evaluación",R348="OK",OR(N348="M4a",N348="M5a")),
AND(LEFT(C348,8)="Banco de",N348="M101ap"),
OR(LEFT(C348,8)&lt;&gt;"Banco de",L348&lt;&gt;"Evaluación")
),"OK","KO")</f>
        <v>OK</v>
      </c>
      <c r="W348" s="3" t="str">
        <f>IF(AND(LEFT(C348,8)="Banco de",K348=0),"OK",
IF(AND(LEFT(C348,8)&lt;&gt;"Banco de",K348&gt;0),"OK","KO"))</f>
        <v>OK</v>
      </c>
      <c r="X348" s="3" t="str">
        <f>IF(J348&lt;&gt;"","OK","KO")</f>
        <v>OK</v>
      </c>
      <c r="Y348" s="3" t="str">
        <f>IF(P348="Si","KO","OK")</f>
        <v>OK</v>
      </c>
      <c r="Z348" s="3" t="str">
        <f>CONCATENATE(
IF(R348&lt;&gt;"OK",CONCATENATE($R$1," / "),""),
IF(S348&lt;&gt;"OK",CONCATENATE($S$1," / "),""),
IF(T348&lt;&gt;"OK",CONCATENATE($T$1," / "),""),
IF(U348&lt;&gt;"OK",CONCATENATE($U$1," / "),""),
IF(V348&lt;&gt;"OK",CONCATENATE($V$1," / "),""),
IF(W348&lt;&gt;"OK",CONCATENATE($W$1," / "),""),
IF(X348&lt;&gt;"OK",CONCATENATE($X$1," / "),""),
IF(Y348&lt;&gt;"OK",$Y$1,"")
)</f>
        <v/>
      </c>
    </row>
    <row r="349" spans="1:26" x14ac:dyDescent="0.45">
      <c r="A349" s="3" t="s">
        <v>73</v>
      </c>
      <c r="B349" s="3" t="s">
        <v>74</v>
      </c>
      <c r="C349" s="3" t="s">
        <v>144</v>
      </c>
      <c r="E349" s="3" t="s">
        <v>20</v>
      </c>
      <c r="H349" s="3" t="s">
        <v>21</v>
      </c>
      <c r="I349" s="3">
        <v>1144010</v>
      </c>
      <c r="J349" s="3" t="s">
        <v>145</v>
      </c>
      <c r="K349" s="3">
        <v>60</v>
      </c>
      <c r="L349" s="3" t="s">
        <v>57</v>
      </c>
      <c r="M349" s="3" t="s">
        <v>35</v>
      </c>
      <c r="N349" s="3" t="s">
        <v>58</v>
      </c>
      <c r="O349" s="3" t="s">
        <v>37</v>
      </c>
      <c r="P349" s="3" t="s">
        <v>21</v>
      </c>
      <c r="Q349" s="3" t="s">
        <v>146</v>
      </c>
      <c r="R349" s="3" t="str">
        <f>IF(_xlfn.XOR(
AND(N349="M102ab",L349="Proyecto"),
AND(N349="M101a",L349="Preguntas con respuesta libre"),
AND(LEFT(N349,1)="M",N349&lt;&gt;"M102AB",N349&lt;&gt;"M101a",N349&lt;&gt;"M101ap",L349="Ejercitación"),
AND(LEFT(C349,15)="Mapa conceptual",L349="Exposición"),
AND(LEFT(N349,1)&lt;&gt;"M",LEFT(C349,15)&lt;&gt;"Mapa conceptual",L349="Exposición"),
AND(LEFT(C349,8)="Banco de",L349="Generador de actividades"),
AND(C349=L349)
),"OK","KO")</f>
        <v>OK</v>
      </c>
      <c r="S349" s="3" t="str">
        <f>IF(_xlfn.XOR(
AND(LEFT(N349,1)="M",M349="Actividad"),
AND(LEFT(N349,1)="F",M349="Interactivo"),
AND(N349="diaporama",M349="Secuencia de imágenes"),
OR(N349="video",M349="Animación",M349="Video"),
AND(C349=M349)
),"OK","KO")</f>
        <v>OK</v>
      </c>
      <c r="T349" s="3" t="str">
        <f>IF(
AND(L349="Evaluación",C349&lt;&gt;L349),"KO",
IF(AND(L349="Mapa conceptual",C349&lt;&gt;L349),"KO",
IF(AND(N349="M101ap",C349&lt;&gt;"Banco de actividades"),"KO",
"OK")))</f>
        <v>OK</v>
      </c>
      <c r="U349" s="3" t="str">
        <f>IF(
AND(LEFT(N349,1)="M",LEFT(M349,4)&lt;&gt;"Mapa",S349="OK",O349=""),
"KO","OK")</f>
        <v>OK</v>
      </c>
      <c r="V349" s="3" t="str">
        <f>IF(OR(
AND(L349="Evaluación",R349="OK",OR(N349="M4a",N349="M5a")),
AND(LEFT(C349,8)="Banco de",N349="M101ap"),
OR(LEFT(C349,8)&lt;&gt;"Banco de",L349&lt;&gt;"Evaluación")
),"OK","KO")</f>
        <v>OK</v>
      </c>
      <c r="W349" s="3" t="str">
        <f>IF(AND(LEFT(C349,8)="Banco de",K349=0),"OK",
IF(AND(LEFT(C349,8)&lt;&gt;"Banco de",K349&gt;0),"OK","KO"))</f>
        <v>OK</v>
      </c>
      <c r="X349" s="3" t="str">
        <f>IF(J349&lt;&gt;"","OK","KO")</f>
        <v>OK</v>
      </c>
      <c r="Y349" s="3" t="str">
        <f>IF(P349="Si","KO","OK")</f>
        <v>OK</v>
      </c>
      <c r="Z349" s="3" t="str">
        <f>CONCATENATE(
IF(R349&lt;&gt;"OK",CONCATENATE($R$1," / "),""),
IF(S349&lt;&gt;"OK",CONCATENATE($S$1," / "),""),
IF(T349&lt;&gt;"OK",CONCATENATE($T$1," / "),""),
IF(U349&lt;&gt;"OK",CONCATENATE($U$1," / "),""),
IF(V349&lt;&gt;"OK",CONCATENATE($V$1," / "),""),
IF(W349&lt;&gt;"OK",CONCATENATE($W$1," / "),""),
IF(X349&lt;&gt;"OK",CONCATENATE($X$1," / "),""),
IF(Y349&lt;&gt;"OK",$Y$1,"")
)</f>
        <v/>
      </c>
    </row>
    <row r="350" spans="1:26" x14ac:dyDescent="0.45">
      <c r="A350" s="3" t="s">
        <v>73</v>
      </c>
      <c r="B350" s="3" t="s">
        <v>74</v>
      </c>
      <c r="C350" s="3" t="s">
        <v>147</v>
      </c>
      <c r="E350" s="3" t="s">
        <v>20</v>
      </c>
      <c r="H350" s="3" t="s">
        <v>21</v>
      </c>
      <c r="I350" s="3">
        <v>1137938</v>
      </c>
      <c r="J350" s="3" t="s">
        <v>148</v>
      </c>
      <c r="K350" s="3">
        <v>60</v>
      </c>
      <c r="L350" s="3" t="s">
        <v>57</v>
      </c>
      <c r="M350" s="3" t="s">
        <v>35</v>
      </c>
      <c r="N350" s="3" t="s">
        <v>58</v>
      </c>
      <c r="O350" s="3" t="s">
        <v>37</v>
      </c>
      <c r="P350" s="3" t="s">
        <v>21</v>
      </c>
      <c r="Q350" s="3" t="s">
        <v>149</v>
      </c>
      <c r="R350" s="3" t="str">
        <f>IF(_xlfn.XOR(
AND(N350="M102ab",L350="Proyecto"),
AND(N350="M101a",L350="Preguntas con respuesta libre"),
AND(LEFT(N350,1)="M",N350&lt;&gt;"M102AB",N350&lt;&gt;"M101a",N350&lt;&gt;"M101ap",L350="Ejercitación"),
AND(LEFT(C350,15)="Mapa conceptual",L350="Exposición"),
AND(LEFT(N350,1)&lt;&gt;"M",LEFT(C350,15)&lt;&gt;"Mapa conceptual",L350="Exposición"),
AND(LEFT(C350,8)="Banco de",L350="Generador de actividades"),
AND(C350=L350)
),"OK","KO")</f>
        <v>OK</v>
      </c>
      <c r="S350" s="3" t="str">
        <f>IF(_xlfn.XOR(
AND(LEFT(N350,1)="M",M350="Actividad"),
AND(LEFT(N350,1)="F",M350="Interactivo"),
AND(N350="diaporama",M350="Secuencia de imágenes"),
OR(N350="video",M350="Animación",M350="Video"),
AND(C350=M350)
),"OK","KO")</f>
        <v>OK</v>
      </c>
      <c r="T350" s="3" t="str">
        <f>IF(
AND(L350="Evaluación",C350&lt;&gt;L350),"KO",
IF(AND(L350="Mapa conceptual",C350&lt;&gt;L350),"KO",
IF(AND(N350="M101ap",C350&lt;&gt;"Banco de actividades"),"KO",
"OK")))</f>
        <v>OK</v>
      </c>
      <c r="U350" s="3" t="str">
        <f>IF(
AND(LEFT(N350,1)="M",LEFT(M350,4)&lt;&gt;"Mapa",S350="OK",O350=""),
"KO","OK")</f>
        <v>OK</v>
      </c>
      <c r="V350" s="3" t="str">
        <f>IF(OR(
AND(L350="Evaluación",R350="OK",OR(N350="M4a",N350="M5a")),
AND(LEFT(C350,8)="Banco de",N350="M101ap"),
OR(LEFT(C350,8)&lt;&gt;"Banco de",L350&lt;&gt;"Evaluación")
),"OK","KO")</f>
        <v>OK</v>
      </c>
      <c r="W350" s="3" t="str">
        <f>IF(AND(LEFT(C350,8)="Banco de",K350=0),"OK",
IF(AND(LEFT(C350,8)&lt;&gt;"Banco de",K350&gt;0),"OK","KO"))</f>
        <v>OK</v>
      </c>
      <c r="X350" s="3" t="str">
        <f>IF(J350&lt;&gt;"","OK","KO")</f>
        <v>OK</v>
      </c>
      <c r="Y350" s="3" t="str">
        <f>IF(P350="Si","KO","OK")</f>
        <v>OK</v>
      </c>
      <c r="Z350" s="3" t="str">
        <f>CONCATENATE(
IF(R350&lt;&gt;"OK",CONCATENATE($R$1," / "),""),
IF(S350&lt;&gt;"OK",CONCATENATE($S$1," / "),""),
IF(T350&lt;&gt;"OK",CONCATENATE($T$1," / "),""),
IF(U350&lt;&gt;"OK",CONCATENATE($U$1," / "),""),
IF(V350&lt;&gt;"OK",CONCATENATE($V$1," / "),""),
IF(W350&lt;&gt;"OK",CONCATENATE($W$1," / "),""),
IF(X350&lt;&gt;"OK",CONCATENATE($X$1," / "),""),
IF(Y350&lt;&gt;"OK",$Y$1,"")
)</f>
        <v/>
      </c>
    </row>
    <row r="351" spans="1:26" x14ac:dyDescent="0.45">
      <c r="A351" s="3" t="s">
        <v>73</v>
      </c>
      <c r="B351" s="3" t="s">
        <v>74</v>
      </c>
      <c r="C351" s="3" t="s">
        <v>150</v>
      </c>
      <c r="E351" s="3" t="s">
        <v>20</v>
      </c>
      <c r="H351" s="3" t="s">
        <v>21</v>
      </c>
      <c r="I351" s="3">
        <v>1210684</v>
      </c>
      <c r="J351" s="3" t="s">
        <v>151</v>
      </c>
      <c r="K351" s="3">
        <v>60</v>
      </c>
      <c r="L351" s="3" t="s">
        <v>57</v>
      </c>
      <c r="M351" s="3" t="s">
        <v>35</v>
      </c>
      <c r="N351" s="3" t="s">
        <v>58</v>
      </c>
      <c r="O351" s="3" t="s">
        <v>37</v>
      </c>
      <c r="P351" s="3" t="s">
        <v>21</v>
      </c>
      <c r="Q351" s="3" t="s">
        <v>152</v>
      </c>
      <c r="R351" s="3" t="str">
        <f>IF(_xlfn.XOR(
AND(N351="M102ab",L351="Proyecto"),
AND(N351="M101a",L351="Preguntas con respuesta libre"),
AND(LEFT(N351,1)="M",N351&lt;&gt;"M102AB",N351&lt;&gt;"M101a",N351&lt;&gt;"M101ap",L351="Ejercitación"),
AND(LEFT(C351,15)="Mapa conceptual",L351="Exposición"),
AND(LEFT(N351,1)&lt;&gt;"M",LEFT(C351,15)&lt;&gt;"Mapa conceptual",L351="Exposición"),
AND(LEFT(C351,8)="Banco de",L351="Generador de actividades"),
AND(C351=L351)
),"OK","KO")</f>
        <v>OK</v>
      </c>
      <c r="S351" s="3" t="str">
        <f>IF(_xlfn.XOR(
AND(LEFT(N351,1)="M",M351="Actividad"),
AND(LEFT(N351,1)="F",M351="Interactivo"),
AND(N351="diaporama",M351="Secuencia de imágenes"),
OR(N351="video",M351="Animación",M351="Video"),
AND(C351=M351)
),"OK","KO")</f>
        <v>OK</v>
      </c>
      <c r="T351" s="3" t="str">
        <f>IF(
AND(L351="Evaluación",C351&lt;&gt;L351),"KO",
IF(AND(L351="Mapa conceptual",C351&lt;&gt;L351),"KO",
IF(AND(N351="M101ap",C351&lt;&gt;"Banco de actividades"),"KO",
"OK")))</f>
        <v>OK</v>
      </c>
      <c r="U351" s="3" t="str">
        <f>IF(
AND(LEFT(N351,1)="M",LEFT(M351,4)&lt;&gt;"Mapa",S351="OK",O351=""),
"KO","OK")</f>
        <v>OK</v>
      </c>
      <c r="V351" s="3" t="str">
        <f>IF(OR(
AND(L351="Evaluación",R351="OK",OR(N351="M4a",N351="M5a")),
AND(LEFT(C351,8)="Banco de",N351="M101ap"),
OR(LEFT(C351,8)&lt;&gt;"Banco de",L351&lt;&gt;"Evaluación")
),"OK","KO")</f>
        <v>OK</v>
      </c>
      <c r="W351" s="3" t="str">
        <f>IF(AND(LEFT(C351,8)="Banco de",K351=0),"OK",
IF(AND(LEFT(C351,8)&lt;&gt;"Banco de",K351&gt;0),"OK","KO"))</f>
        <v>OK</v>
      </c>
      <c r="X351" s="3" t="str">
        <f>IF(J351&lt;&gt;"","OK","KO")</f>
        <v>OK</v>
      </c>
      <c r="Y351" s="3" t="str">
        <f>IF(P351="Si","KO","OK")</f>
        <v>OK</v>
      </c>
      <c r="Z351" s="3" t="str">
        <f>CONCATENATE(
IF(R351&lt;&gt;"OK",CONCATENATE($R$1," / "),""),
IF(S351&lt;&gt;"OK",CONCATENATE($S$1," / "),""),
IF(T351&lt;&gt;"OK",CONCATENATE($T$1," / "),""),
IF(U351&lt;&gt;"OK",CONCATENATE($U$1," / "),""),
IF(V351&lt;&gt;"OK",CONCATENATE($V$1," / "),""),
IF(W351&lt;&gt;"OK",CONCATENATE($W$1," / "),""),
IF(X351&lt;&gt;"OK",CONCATENATE($X$1," / "),""),
IF(Y351&lt;&gt;"OK",$Y$1,"")
)</f>
        <v/>
      </c>
    </row>
    <row r="352" spans="1:26" x14ac:dyDescent="0.45">
      <c r="A352" s="3" t="s">
        <v>73</v>
      </c>
      <c r="B352" s="3" t="s">
        <v>74</v>
      </c>
      <c r="C352" s="3" t="s">
        <v>153</v>
      </c>
      <c r="E352" s="3" t="s">
        <v>20</v>
      </c>
      <c r="H352" s="3" t="s">
        <v>21</v>
      </c>
      <c r="I352" s="3">
        <v>1214528</v>
      </c>
      <c r="J352" s="3" t="s">
        <v>154</v>
      </c>
      <c r="K352" s="3">
        <v>60</v>
      </c>
      <c r="L352" s="3" t="s">
        <v>57</v>
      </c>
      <c r="M352" s="3" t="s">
        <v>35</v>
      </c>
      <c r="N352" s="3" t="s">
        <v>58</v>
      </c>
      <c r="O352" s="3" t="s">
        <v>37</v>
      </c>
      <c r="P352" s="3" t="s">
        <v>21</v>
      </c>
      <c r="Q352" s="3" t="s">
        <v>155</v>
      </c>
      <c r="R352" s="3" t="str">
        <f>IF(_xlfn.XOR(
AND(N352="M102ab",L352="Proyecto"),
AND(N352="M101a",L352="Preguntas con respuesta libre"),
AND(LEFT(N352,1)="M",N352&lt;&gt;"M102AB",N352&lt;&gt;"M101a",N352&lt;&gt;"M101ap",L352="Ejercitación"),
AND(LEFT(C352,15)="Mapa conceptual",L352="Exposición"),
AND(LEFT(N352,1)&lt;&gt;"M",LEFT(C352,15)&lt;&gt;"Mapa conceptual",L352="Exposición"),
AND(LEFT(C352,8)="Banco de",L352="Generador de actividades"),
AND(C352=L352)
),"OK","KO")</f>
        <v>OK</v>
      </c>
      <c r="S352" s="3" t="str">
        <f>IF(_xlfn.XOR(
AND(LEFT(N352,1)="M",M352="Actividad"),
AND(LEFT(N352,1)="F",M352="Interactivo"),
AND(N352="diaporama",M352="Secuencia de imágenes"),
OR(N352="video",M352="Animación",M352="Video"),
AND(C352=M352)
),"OK","KO")</f>
        <v>OK</v>
      </c>
      <c r="T352" s="3" t="str">
        <f>IF(
AND(L352="Evaluación",C352&lt;&gt;L352),"KO",
IF(AND(L352="Mapa conceptual",C352&lt;&gt;L352),"KO",
IF(AND(N352="M101ap",C352&lt;&gt;"Banco de actividades"),"KO",
"OK")))</f>
        <v>OK</v>
      </c>
      <c r="U352" s="3" t="str">
        <f>IF(
AND(LEFT(N352,1)="M",LEFT(M352,4)&lt;&gt;"Mapa",S352="OK",O352=""),
"KO","OK")</f>
        <v>OK</v>
      </c>
      <c r="V352" s="3" t="str">
        <f>IF(OR(
AND(L352="Evaluación",R352="OK",OR(N352="M4a",N352="M5a")),
AND(LEFT(C352,8)="Banco de",N352="M101ap"),
OR(LEFT(C352,8)&lt;&gt;"Banco de",L352&lt;&gt;"Evaluación")
),"OK","KO")</f>
        <v>OK</v>
      </c>
      <c r="W352" s="3" t="str">
        <f>IF(AND(LEFT(C352,8)="Banco de",K352=0),"OK",
IF(AND(LEFT(C352,8)&lt;&gt;"Banco de",K352&gt;0),"OK","KO"))</f>
        <v>OK</v>
      </c>
      <c r="X352" s="3" t="str">
        <f>IF(J352&lt;&gt;"","OK","KO")</f>
        <v>OK</v>
      </c>
      <c r="Y352" s="3" t="str">
        <f>IF(P352="Si","KO","OK")</f>
        <v>OK</v>
      </c>
      <c r="Z352" s="3" t="str">
        <f>CONCATENATE(
IF(R352&lt;&gt;"OK",CONCATENATE($R$1," / "),""),
IF(S352&lt;&gt;"OK",CONCATENATE($S$1," / "),""),
IF(T352&lt;&gt;"OK",CONCATENATE($T$1," / "),""),
IF(U352&lt;&gt;"OK",CONCATENATE($U$1," / "),""),
IF(V352&lt;&gt;"OK",CONCATENATE($V$1," / "),""),
IF(W352&lt;&gt;"OK",CONCATENATE($W$1," / "),""),
IF(X352&lt;&gt;"OK",CONCATENATE($X$1," / "),""),
IF(Y352&lt;&gt;"OK",$Y$1,"")
)</f>
        <v/>
      </c>
    </row>
    <row r="353" spans="1:26" x14ac:dyDescent="0.45">
      <c r="A353" s="3" t="s">
        <v>73</v>
      </c>
      <c r="B353" s="3" t="s">
        <v>74</v>
      </c>
      <c r="C353" s="3" t="s">
        <v>156</v>
      </c>
      <c r="E353" s="3" t="s">
        <v>20</v>
      </c>
      <c r="H353" s="3" t="s">
        <v>21</v>
      </c>
      <c r="I353" s="3">
        <v>1112346</v>
      </c>
      <c r="J353" s="3" t="s">
        <v>157</v>
      </c>
      <c r="K353" s="3">
        <v>60</v>
      </c>
      <c r="L353" s="3" t="s">
        <v>57</v>
      </c>
      <c r="M353" s="3" t="s">
        <v>35</v>
      </c>
      <c r="N353" s="3" t="s">
        <v>58</v>
      </c>
      <c r="O353" s="3" t="s">
        <v>37</v>
      </c>
      <c r="P353" s="3" t="s">
        <v>21</v>
      </c>
      <c r="Q353" s="3" t="s">
        <v>158</v>
      </c>
      <c r="R353" s="3" t="str">
        <f>IF(_xlfn.XOR(
AND(N353="M102ab",L353="Proyecto"),
AND(N353="M101a",L353="Preguntas con respuesta libre"),
AND(LEFT(N353,1)="M",N353&lt;&gt;"M102AB",N353&lt;&gt;"M101a",N353&lt;&gt;"M101ap",L353="Ejercitación"),
AND(LEFT(C353,15)="Mapa conceptual",L353="Exposición"),
AND(LEFT(N353,1)&lt;&gt;"M",LEFT(C353,15)&lt;&gt;"Mapa conceptual",L353="Exposición"),
AND(LEFT(C353,8)="Banco de",L353="Generador de actividades"),
AND(C353=L353)
),"OK","KO")</f>
        <v>OK</v>
      </c>
      <c r="S353" s="3" t="str">
        <f>IF(_xlfn.XOR(
AND(LEFT(N353,1)="M",M353="Actividad"),
AND(LEFT(N353,1)="F",M353="Interactivo"),
AND(N353="diaporama",M353="Secuencia de imágenes"),
OR(N353="video",M353="Animación",M353="Video"),
AND(C353=M353)
),"OK","KO")</f>
        <v>OK</v>
      </c>
      <c r="T353" s="3" t="str">
        <f>IF(
AND(L353="Evaluación",C353&lt;&gt;L353),"KO",
IF(AND(L353="Mapa conceptual",C353&lt;&gt;L353),"KO",
IF(AND(N353="M101ap",C353&lt;&gt;"Banco de actividades"),"KO",
"OK")))</f>
        <v>OK</v>
      </c>
      <c r="U353" s="3" t="str">
        <f>IF(
AND(LEFT(N353,1)="M",LEFT(M353,4)&lt;&gt;"Mapa",S353="OK",O353=""),
"KO","OK")</f>
        <v>OK</v>
      </c>
      <c r="V353" s="3" t="str">
        <f>IF(OR(
AND(L353="Evaluación",R353="OK",OR(N353="M4a",N353="M5a")),
AND(LEFT(C353,8)="Banco de",N353="M101ap"),
OR(LEFT(C353,8)&lt;&gt;"Banco de",L353&lt;&gt;"Evaluación")
),"OK","KO")</f>
        <v>OK</v>
      </c>
      <c r="W353" s="3" t="str">
        <f>IF(AND(LEFT(C353,8)="Banco de",K353=0),"OK",
IF(AND(LEFT(C353,8)&lt;&gt;"Banco de",K353&gt;0),"OK","KO"))</f>
        <v>OK</v>
      </c>
      <c r="X353" s="3" t="str">
        <f>IF(J353&lt;&gt;"","OK","KO")</f>
        <v>OK</v>
      </c>
      <c r="Y353" s="3" t="str">
        <f>IF(P353="Si","KO","OK")</f>
        <v>OK</v>
      </c>
      <c r="Z353" s="3" t="str">
        <f>CONCATENATE(
IF(R353&lt;&gt;"OK",CONCATENATE($R$1," / "),""),
IF(S353&lt;&gt;"OK",CONCATENATE($S$1," / "),""),
IF(T353&lt;&gt;"OK",CONCATENATE($T$1," / "),""),
IF(U353&lt;&gt;"OK",CONCATENATE($U$1," / "),""),
IF(V353&lt;&gt;"OK",CONCATENATE($V$1," / "),""),
IF(W353&lt;&gt;"OK",CONCATENATE($W$1," / "),""),
IF(X353&lt;&gt;"OK",CONCATENATE($X$1," / "),""),
IF(Y353&lt;&gt;"OK",$Y$1,"")
)</f>
        <v/>
      </c>
    </row>
    <row r="354" spans="1:26" x14ac:dyDescent="0.45">
      <c r="A354" s="3" t="s">
        <v>73</v>
      </c>
      <c r="B354" s="3" t="s">
        <v>74</v>
      </c>
      <c r="C354" s="3" t="s">
        <v>67</v>
      </c>
      <c r="D354" s="3" t="s">
        <v>67</v>
      </c>
      <c r="E354" s="3" t="s">
        <v>20</v>
      </c>
      <c r="H354" s="3" t="s">
        <v>21</v>
      </c>
      <c r="I354" s="3">
        <v>1236437</v>
      </c>
      <c r="K354" s="3">
        <v>20</v>
      </c>
      <c r="L354" s="3" t="s">
        <v>23</v>
      </c>
      <c r="M354" s="3" t="s">
        <v>67</v>
      </c>
      <c r="N354" s="3" t="s">
        <v>68</v>
      </c>
      <c r="P354" s="3" t="s">
        <v>21</v>
      </c>
      <c r="Q354" s="3" t="s">
        <v>159</v>
      </c>
      <c r="R354" s="3" t="str">
        <f>IF(_xlfn.XOR(
AND(N354="M102ab",L354="Proyecto"),
AND(N354="M101a",L354="Preguntas con respuesta libre"),
AND(LEFT(N354,1)="M",N354&lt;&gt;"M102AB",N354&lt;&gt;"M101a",N354&lt;&gt;"M101ap",L354="Ejercitación"),
AND(LEFT(C354,15)="Mapa conceptual",L354="Exposición"),
AND(LEFT(N354,1)&lt;&gt;"M",LEFT(C354,15)&lt;&gt;"Mapa conceptual",L354="Exposición"),
AND(LEFT(C354,8)="Banco de",L354="Generador de actividades"),
AND(C354=L354)
),"OK","KO")</f>
        <v>OK</v>
      </c>
      <c r="S354" s="3" t="str">
        <f>IF(_xlfn.XOR(
AND(LEFT(N354,1)="M",M354="Actividad"),
AND(LEFT(N354,1)="F",M354="Interactivo"),
AND(N354="diaporama",M354="Secuencia de imágenes"),
OR(N354="video",M354="Animación",M354="Video"),
AND(C354=M354)
),"OK","KO")</f>
        <v>OK</v>
      </c>
      <c r="T354" s="3" t="str">
        <f>IF(
AND(L354="Evaluación",C354&lt;&gt;L354),"KO",
IF(AND(L354="Mapa conceptual",C354&lt;&gt;L354),"KO",
IF(AND(N354="M101ap",C354&lt;&gt;"Banco de actividades"),"KO",
"OK")))</f>
        <v>OK</v>
      </c>
      <c r="U354" s="3" t="str">
        <f>IF(
AND(LEFT(N354,1)="M",LEFT(M354,4)&lt;&gt;"Mapa",S354="OK",O354=""),
"KO","OK")</f>
        <v>OK</v>
      </c>
      <c r="V354" s="3" t="str">
        <f>IF(OR(
AND(L354="Evaluación",R354="OK",OR(N354="M4a",N354="M5a")),
AND(LEFT(C354,8)="Banco de",N354="M101ap"),
OR(LEFT(C354,8)&lt;&gt;"Banco de",L354&lt;&gt;"Evaluación")
),"OK","KO")</f>
        <v>OK</v>
      </c>
      <c r="W354" s="3" t="str">
        <f>IF(AND(LEFT(C354,8)="Banco de",K354=0),"OK",
IF(AND(LEFT(C354,8)&lt;&gt;"Banco de",K354&gt;0),"OK","KO"))</f>
        <v>OK</v>
      </c>
      <c r="X354" s="3" t="str">
        <f>IF(J354&lt;&gt;"","OK","KO")</f>
        <v>KO</v>
      </c>
      <c r="Y354" s="3" t="str">
        <f>IF(P354="Si","KO","OK")</f>
        <v>OK</v>
      </c>
      <c r="Z354" s="3" t="str">
        <f>CONCATENATE(
IF(R354&lt;&gt;"OK",CONCATENATE($R$1," / "),""),
IF(S354&lt;&gt;"OK",CONCATENATE($S$1," / "),""),
IF(T354&lt;&gt;"OK",CONCATENATE($T$1," / "),""),
IF(U354&lt;&gt;"OK",CONCATENATE($U$1," / "),""),
IF(V354&lt;&gt;"OK",CONCATENATE($V$1," / "),""),
IF(W354&lt;&gt;"OK",CONCATENATE($W$1," / "),""),
IF(X354&lt;&gt;"OK",CONCATENATE($X$1," / "),""),
IF(Y354&lt;&gt;"OK",$Y$1,"")
)</f>
        <v xml:space="preserve">Palabras clave / </v>
      </c>
    </row>
    <row r="355" spans="1:26" x14ac:dyDescent="0.45">
      <c r="A355" s="3" t="s">
        <v>73</v>
      </c>
      <c r="B355" s="3" t="s">
        <v>74</v>
      </c>
      <c r="C355" s="3" t="s">
        <v>70</v>
      </c>
      <c r="E355" s="3" t="s">
        <v>20</v>
      </c>
      <c r="H355" s="3" t="s">
        <v>21</v>
      </c>
      <c r="I355" s="3">
        <v>2583770</v>
      </c>
      <c r="J355" s="3" t="s">
        <v>160</v>
      </c>
      <c r="K355" s="3">
        <v>20</v>
      </c>
      <c r="L355" s="3" t="s">
        <v>70</v>
      </c>
      <c r="M355" s="3" t="s">
        <v>35</v>
      </c>
      <c r="N355" s="3" t="s">
        <v>161</v>
      </c>
      <c r="O355" s="3" t="s">
        <v>85</v>
      </c>
      <c r="P355" s="3" t="s">
        <v>21</v>
      </c>
      <c r="Q355" s="3" t="s">
        <v>162</v>
      </c>
      <c r="R355" s="3" t="str">
        <f>IF(_xlfn.XOR(
AND(N355="M102ab",L355="Proyecto"),
AND(N355="M101a",L355="Preguntas con respuesta libre"),
AND(LEFT(N355,1)="M",N355&lt;&gt;"M102AB",N355&lt;&gt;"M101a",N355&lt;&gt;"M101ap",L355="Ejercitación"),
AND(LEFT(C355,15)="Mapa conceptual",L355="Exposición"),
AND(LEFT(N355,1)&lt;&gt;"M",LEFT(C355,15)&lt;&gt;"Mapa conceptual",L355="Exposición"),
AND(LEFT(C355,8)="Banco de",L355="Generador de actividades"),
AND(C355=L355)
),"OK","KO")</f>
        <v>OK</v>
      </c>
      <c r="S355" s="3" t="str">
        <f>IF(_xlfn.XOR(
AND(LEFT(N355,1)="M",M355="Actividad"),
AND(LEFT(N355,1)="F",M355="Interactivo"),
AND(N355="diaporama",M355="Secuencia de imágenes"),
OR(N355="video",M355="Animación",M355="Video"),
AND(C355=M355)
),"OK","KO")</f>
        <v>OK</v>
      </c>
      <c r="T355" s="3" t="str">
        <f>IF(
AND(L355="Evaluación",C355&lt;&gt;L355),"KO",
IF(AND(L355="Mapa conceptual",C355&lt;&gt;L355),"KO",
IF(AND(N355="M101ap",C355&lt;&gt;"Banco de actividades"),"KO",
"OK")))</f>
        <v>OK</v>
      </c>
      <c r="U355" s="3" t="str">
        <f>IF(
AND(LEFT(N355,1)="M",LEFT(M355,4)&lt;&gt;"Mapa",S355="OK",O355=""),
"KO","OK")</f>
        <v>OK</v>
      </c>
      <c r="V355" s="3" t="str">
        <f>IF(OR(
AND(L355="Evaluación",R355="OK",OR(N355="M4a",N355="M5a")),
AND(LEFT(C355,8)="Banco de",N355="M101ap"),
OR(LEFT(C355,8)&lt;&gt;"Banco de",L355&lt;&gt;"Evaluación")
),"OK","KO")</f>
        <v>OK</v>
      </c>
      <c r="W355" s="3" t="str">
        <f>IF(AND(LEFT(C355,8)="Banco de",K355=0),"OK",
IF(AND(LEFT(C355,8)&lt;&gt;"Banco de",K355&gt;0),"OK","KO"))</f>
        <v>OK</v>
      </c>
      <c r="X355" s="3" t="str">
        <f>IF(J355&lt;&gt;"","OK","KO")</f>
        <v>OK</v>
      </c>
      <c r="Y355" s="3" t="str">
        <f>IF(P355="Si","KO","OK")</f>
        <v>OK</v>
      </c>
      <c r="Z355" s="3" t="str">
        <f>CONCATENATE(
IF(R355&lt;&gt;"OK",CONCATENATE($R$1," / "),""),
IF(S355&lt;&gt;"OK",CONCATENATE($S$1," / "),""),
IF(T355&lt;&gt;"OK",CONCATENATE($T$1," / "),""),
IF(U355&lt;&gt;"OK",CONCATENATE($U$1," / "),""),
IF(V355&lt;&gt;"OK",CONCATENATE($V$1," / "),""),
IF(W355&lt;&gt;"OK",CONCATENATE($W$1," / "),""),
IF(X355&lt;&gt;"OK",CONCATENATE($X$1," / "),""),
IF(Y355&lt;&gt;"OK",$Y$1,"")
)</f>
        <v/>
      </c>
    </row>
    <row r="356" spans="1:26" x14ac:dyDescent="0.45">
      <c r="A356" s="3" t="s">
        <v>73</v>
      </c>
      <c r="B356" s="3" t="s">
        <v>74</v>
      </c>
      <c r="C356" s="3" t="s">
        <v>754</v>
      </c>
      <c r="E356" s="3" t="s">
        <v>20</v>
      </c>
      <c r="H356" s="3" t="s">
        <v>21</v>
      </c>
      <c r="I356" s="3">
        <v>2319605</v>
      </c>
      <c r="K356" s="3">
        <v>0</v>
      </c>
      <c r="L356" s="3" t="s">
        <v>358</v>
      </c>
      <c r="M356" s="3" t="s">
        <v>35</v>
      </c>
      <c r="N356" s="3" t="s">
        <v>359</v>
      </c>
      <c r="O356" s="3" t="s">
        <v>85</v>
      </c>
      <c r="P356" s="3" t="s">
        <v>21</v>
      </c>
      <c r="Q356" s="3" t="s">
        <v>755</v>
      </c>
      <c r="R356" s="3" t="str">
        <f>IF(_xlfn.XOR(
AND(N356="M102ab",L356="Proyecto"),
AND(N356="M101a",L356="Preguntas con respuesta libre"),
AND(LEFT(N356,1)="M",N356&lt;&gt;"M102AB",N356&lt;&gt;"M101a",N356&lt;&gt;"M101ap",L356="Ejercitación"),
AND(LEFT(C356,15)="Mapa conceptual",L356="Exposición"),
AND(LEFT(N356,1)&lt;&gt;"M",LEFT(C356,15)&lt;&gt;"Mapa conceptual",L356="Exposición"),
AND(LEFT(C356,8)="Banco de",L356="Generador de actividades"),
AND(C356=L356)
),"OK","KO")</f>
        <v>OK</v>
      </c>
      <c r="S356" s="3" t="str">
        <f>IF(_xlfn.XOR(
AND(LEFT(N356,1)="M",M356="Actividad"),
AND(LEFT(N356,1)="F",M356="Interactivo"),
AND(N356="diaporama",M356="Secuencia de imágenes"),
OR(N356="video",M356="Animación",M356="Video"),
AND(C356=M356)
),"OK","KO")</f>
        <v>OK</v>
      </c>
      <c r="T356" s="3" t="str">
        <f>IF(
AND(L356="Evaluación",C356&lt;&gt;L356),"KO",
IF(AND(L356="Mapa conceptual",C356&lt;&gt;L356),"KO",
IF(AND(N356="M101ap",C356&lt;&gt;"Banco de actividades"),"KO",
"OK")))</f>
        <v>KO</v>
      </c>
      <c r="U356" s="3" t="str">
        <f>IF(
AND(LEFT(N356,1)="M",LEFT(M356,4)&lt;&gt;"Mapa",S356="OK",O356=""),
"KO","OK")</f>
        <v>OK</v>
      </c>
      <c r="V356" s="3" t="str">
        <f>IF(OR(
AND(L356="Evaluación",R356="OK",OR(N356="M4a",N356="M5a")),
AND(LEFT(C356,8)="Banco de",N356="M101ap"),
OR(LEFT(C356,8)&lt;&gt;"Banco de",L356&lt;&gt;"Evaluación")
),"OK","KO")</f>
        <v>OK</v>
      </c>
      <c r="W356" s="3" t="str">
        <f>IF(AND(LEFT(C356,8)="Banco de",K356=0),"OK",
IF(AND(LEFT(C356,8)&lt;&gt;"Banco de",K356&gt;0),"OK","KO"))</f>
        <v>OK</v>
      </c>
      <c r="X356" s="3" t="str">
        <f>IF(J356&lt;&gt;"","OK","KO")</f>
        <v>KO</v>
      </c>
      <c r="Y356" s="3" t="str">
        <f>IF(P356="Si","KO","OK")</f>
        <v>OK</v>
      </c>
      <c r="Z356" s="3" t="str">
        <f>CONCATENATE(
IF(R356&lt;&gt;"OK",CONCATENATE($R$1," / "),""),
IF(S356&lt;&gt;"OK",CONCATENATE($S$1," / "),""),
IF(T356&lt;&gt;"OK",CONCATENATE($T$1," / "),""),
IF(U356&lt;&gt;"OK",CONCATENATE($U$1," / "),""),
IF(V356&lt;&gt;"OK",CONCATENATE($V$1," / "),""),
IF(W356&lt;&gt;"OK",CONCATENATE($W$1," / "),""),
IF(X356&lt;&gt;"OK",CONCATENATE($X$1," / "),""),
IF(Y356&lt;&gt;"OK",$Y$1,"")
)</f>
        <v xml:space="preserve">Nombre del recurso / Palabras clave / </v>
      </c>
    </row>
    <row r="357" spans="1:26" x14ac:dyDescent="0.45">
      <c r="A357" s="3" t="s">
        <v>2134</v>
      </c>
      <c r="B357" s="3" t="s">
        <v>2135</v>
      </c>
      <c r="C357" s="3" t="s">
        <v>1643</v>
      </c>
      <c r="E357" s="3" t="s">
        <v>20</v>
      </c>
      <c r="H357" s="3" t="s">
        <v>21</v>
      </c>
      <c r="I357" s="3">
        <v>451672</v>
      </c>
      <c r="K357" s="3">
        <v>0</v>
      </c>
      <c r="N357" s="3" t="s">
        <v>53</v>
      </c>
      <c r="P357" s="3" t="s">
        <v>21</v>
      </c>
      <c r="Q357" s="3" t="s">
        <v>2136</v>
      </c>
      <c r="R357" s="3" t="str">
        <f>IF(_xlfn.XOR(
AND(N357="M102ab",L357="Proyecto"),
AND(N357="M101a",L357="Preguntas con respuesta libre"),
AND(LEFT(N357,1)="M",N357&lt;&gt;"M102AB",N357&lt;&gt;"M101a",N357&lt;&gt;"M101ap",L357="Ejercitación"),
AND(LEFT(C357,15)="Mapa conceptual",L357="Exposición"),
AND(LEFT(N357,1)&lt;&gt;"M",LEFT(C357,15)&lt;&gt;"Mapa conceptual",L357="Exposición"),
AND(LEFT(C357,8)="Banco de",L357="Generador de actividades"),
AND(C357=L357)
),"OK","KO")</f>
        <v>KO</v>
      </c>
      <c r="S357" s="3" t="str">
        <f>IF(_xlfn.XOR(
AND(LEFT(N357,1)="M",M357="Actividad"),
AND(LEFT(N357,1)="F",M357="Interactivo"),
AND(N357="diaporama",M357="Secuencia de imágenes"),
OR(N357="video",M357="Animación",M357="Video"),
AND(C357=M357)
),"OK","KO")</f>
        <v>KO</v>
      </c>
      <c r="T357" s="3" t="str">
        <f>IF(
AND(L357="Evaluación",C357&lt;&gt;L357),"KO",
IF(AND(L357="Mapa conceptual",C357&lt;&gt;L357),"KO",
IF(AND(N357="M101ap",C357&lt;&gt;"Banco de actividades"),"KO",
"OK")))</f>
        <v>OK</v>
      </c>
      <c r="U357" s="3" t="str">
        <f>IF(
AND(LEFT(N357,1)="M",LEFT(M357,4)&lt;&gt;"Mapa",S357="OK",O357=""),
"KO","OK")</f>
        <v>OK</v>
      </c>
      <c r="V357" s="3" t="str">
        <f>IF(OR(
AND(L357="Evaluación",R357="OK",OR(N357="M4a",N357="M5a")),
AND(LEFT(C357,8)="Banco de",N357="M101ap"),
OR(LEFT(C357,8)&lt;&gt;"Banco de",L357&lt;&gt;"Evaluación")
),"OK","KO")</f>
        <v>OK</v>
      </c>
      <c r="W357" s="3" t="str">
        <f>IF(AND(LEFT(C357,8)="Banco de",K357=0),"OK",
IF(AND(LEFT(C357,8)&lt;&gt;"Banco de",K357&gt;0),"OK","KO"))</f>
        <v>KO</v>
      </c>
      <c r="X357" s="3" t="str">
        <f>IF(J357&lt;&gt;"","OK","KO")</f>
        <v>KO</v>
      </c>
      <c r="Y357" s="3" t="str">
        <f>IF(P357="Si","KO","OK")</f>
        <v>OK</v>
      </c>
      <c r="Z357" s="3" t="str">
        <f>CONCATENATE(
IF(R357&lt;&gt;"OK",CONCATENATE($R$1," / "),""),
IF(S357&lt;&gt;"OK",CONCATENATE($S$1," / "),""),
IF(T357&lt;&gt;"OK",CONCATENATE($T$1," / "),""),
IF(U357&lt;&gt;"OK",CONCATENATE($U$1," / "),""),
IF(V357&lt;&gt;"OK",CONCATENATE($V$1," / "),""),
IF(W357&lt;&gt;"OK",CONCATENATE($W$1," / "),""),
IF(X357&lt;&gt;"OK",CONCATENATE($X$1," / "),""),
IF(Y357&lt;&gt;"OK",$Y$1,"")
)</f>
        <v xml:space="preserve">Acción didáctica / Tipo de media / Tiempo del recurso / Palabras clave / </v>
      </c>
    </row>
    <row r="358" spans="1:26" x14ac:dyDescent="0.45">
      <c r="A358" s="3" t="s">
        <v>2134</v>
      </c>
      <c r="B358" s="3" t="s">
        <v>2135</v>
      </c>
      <c r="C358" s="3" t="s">
        <v>1640</v>
      </c>
      <c r="E358" s="3" t="s">
        <v>20</v>
      </c>
      <c r="H358" s="3" t="s">
        <v>21</v>
      </c>
      <c r="I358" s="3">
        <v>1805649</v>
      </c>
      <c r="K358" s="3">
        <v>0</v>
      </c>
      <c r="N358" s="3" t="s">
        <v>81</v>
      </c>
      <c r="O358" s="3" t="s">
        <v>85</v>
      </c>
      <c r="P358" s="3" t="s">
        <v>21</v>
      </c>
      <c r="Q358" s="3" t="s">
        <v>2137</v>
      </c>
      <c r="R358" s="3" t="str">
        <f>IF(_xlfn.XOR(
AND(N358="M102ab",L358="Proyecto"),
AND(N358="M101a",L358="Preguntas con respuesta libre"),
AND(LEFT(N358,1)="M",N358&lt;&gt;"M102AB",N358&lt;&gt;"M101a",N358&lt;&gt;"M101ap",L358="Ejercitación"),
AND(LEFT(C358,15)="Mapa conceptual",L358="Exposición"),
AND(LEFT(N358,1)&lt;&gt;"M",LEFT(C358,15)&lt;&gt;"Mapa conceptual",L358="Exposición"),
AND(LEFT(C358,8)="Banco de",L358="Generador de actividades"),
AND(C358=L358)
),"OK","KO")</f>
        <v>KO</v>
      </c>
      <c r="S358" s="3" t="str">
        <f>IF(_xlfn.XOR(
AND(LEFT(N358,1)="M",M358="Actividad"),
AND(LEFT(N358,1)="F",M358="Interactivo"),
AND(N358="diaporama",M358="Secuencia de imágenes"),
OR(N358="video",M358="Animación",M358="Video"),
AND(C358=M358)
),"OK","KO")</f>
        <v>KO</v>
      </c>
      <c r="T358" s="3" t="str">
        <f>IF(
AND(L358="Evaluación",C358&lt;&gt;L358),"KO",
IF(AND(L358="Mapa conceptual",C358&lt;&gt;L358),"KO",
IF(AND(N358="M101ap",C358&lt;&gt;"Banco de actividades"),"KO",
"OK")))</f>
        <v>OK</v>
      </c>
      <c r="U358" s="3" t="str">
        <f>IF(
AND(LEFT(N358,1)="M",LEFT(M358,4)&lt;&gt;"Mapa",S358="OK",O358=""),
"KO","OK")</f>
        <v>OK</v>
      </c>
      <c r="V358" s="3" t="str">
        <f>IF(OR(
AND(L358="Evaluación",R358="OK",OR(N358="M4a",N358="M5a")),
AND(LEFT(C358,8)="Banco de",N358="M101ap"),
OR(LEFT(C358,8)&lt;&gt;"Banco de",L358&lt;&gt;"Evaluación")
),"OK","KO")</f>
        <v>OK</v>
      </c>
      <c r="W358" s="3" t="str">
        <f>IF(AND(LEFT(C358,8)="Banco de",K358=0),"OK",
IF(AND(LEFT(C358,8)&lt;&gt;"Banco de",K358&gt;0),"OK","KO"))</f>
        <v>KO</v>
      </c>
      <c r="X358" s="3" t="str">
        <f>IF(J358&lt;&gt;"","OK","KO")</f>
        <v>KO</v>
      </c>
      <c r="Y358" s="3" t="str">
        <f>IF(P358="Si","KO","OK")</f>
        <v>OK</v>
      </c>
      <c r="Z358" s="3" t="str">
        <f>CONCATENATE(
IF(R358&lt;&gt;"OK",CONCATENATE($R$1," / "),""),
IF(S358&lt;&gt;"OK",CONCATENATE($S$1," / "),""),
IF(T358&lt;&gt;"OK",CONCATENATE($T$1," / "),""),
IF(U358&lt;&gt;"OK",CONCATENATE($U$1," / "),""),
IF(V358&lt;&gt;"OK",CONCATENATE($V$1," / "),""),
IF(W358&lt;&gt;"OK",CONCATENATE($W$1," / "),""),
IF(X358&lt;&gt;"OK",CONCATENATE($X$1," / "),""),
IF(Y358&lt;&gt;"OK",$Y$1,"")
)</f>
        <v xml:space="preserve">Acción didáctica / Tipo de media / Tiempo del recurso / Palabras clave / </v>
      </c>
    </row>
    <row r="359" spans="1:26" x14ac:dyDescent="0.45">
      <c r="A359" s="3" t="s">
        <v>2134</v>
      </c>
      <c r="B359" s="3" t="s">
        <v>2135</v>
      </c>
      <c r="C359" s="3" t="s">
        <v>2035</v>
      </c>
      <c r="E359" s="3" t="s">
        <v>20</v>
      </c>
      <c r="H359" s="3" t="s">
        <v>21</v>
      </c>
      <c r="I359" s="3">
        <v>343006</v>
      </c>
      <c r="K359" s="3">
        <v>0</v>
      </c>
      <c r="N359" s="3" t="s">
        <v>30</v>
      </c>
      <c r="P359" s="3" t="s">
        <v>21</v>
      </c>
      <c r="Q359" s="3" t="s">
        <v>2138</v>
      </c>
      <c r="R359" s="3" t="str">
        <f>IF(_xlfn.XOR(
AND(N359="M102ab",L359="Proyecto"),
AND(N359="M101a",L359="Preguntas con respuesta libre"),
AND(LEFT(N359,1)="M",N359&lt;&gt;"M102AB",N359&lt;&gt;"M101a",N359&lt;&gt;"M101ap",L359="Ejercitación"),
AND(LEFT(C359,15)="Mapa conceptual",L359="Exposición"),
AND(LEFT(N359,1)&lt;&gt;"M",LEFT(C359,15)&lt;&gt;"Mapa conceptual",L359="Exposición"),
AND(LEFT(C359,8)="Banco de",L359="Generador de actividades"),
AND(C359=L359)
),"OK","KO")</f>
        <v>KO</v>
      </c>
      <c r="S359" s="3" t="str">
        <f>IF(_xlfn.XOR(
AND(LEFT(N359,1)="M",M359="Actividad"),
AND(LEFT(N359,1)="F",M359="Interactivo"),
AND(N359="diaporama",M359="Secuencia de imágenes"),
OR(N359="video",M359="Animación",M359="Video"),
AND(C359=M359)
),"OK","KO")</f>
        <v>KO</v>
      </c>
      <c r="T359" s="3" t="str">
        <f>IF(
AND(L359="Evaluación",C359&lt;&gt;L359),"KO",
IF(AND(L359="Mapa conceptual",C359&lt;&gt;L359),"KO",
IF(AND(N359="M101ap",C359&lt;&gt;"Banco de actividades"),"KO",
"OK")))</f>
        <v>OK</v>
      </c>
      <c r="U359" s="3" t="str">
        <f>IF(
AND(LEFT(N359,1)="M",LEFT(M359,4)&lt;&gt;"Mapa",S359="OK",O359=""),
"KO","OK")</f>
        <v>OK</v>
      </c>
      <c r="V359" s="3" t="str">
        <f>IF(OR(
AND(L359="Evaluación",R359="OK",OR(N359="M4a",N359="M5a")),
AND(LEFT(C359,8)="Banco de",N359="M101ap"),
OR(LEFT(C359,8)&lt;&gt;"Banco de",L359&lt;&gt;"Evaluación")
),"OK","KO")</f>
        <v>OK</v>
      </c>
      <c r="W359" s="3" t="str">
        <f>IF(AND(LEFT(C359,8)="Banco de",K359=0),"OK",
IF(AND(LEFT(C359,8)&lt;&gt;"Banco de",K359&gt;0),"OK","KO"))</f>
        <v>KO</v>
      </c>
      <c r="X359" s="3" t="str">
        <f>IF(J359&lt;&gt;"","OK","KO")</f>
        <v>KO</v>
      </c>
      <c r="Y359" s="3" t="str">
        <f>IF(P359="Si","KO","OK")</f>
        <v>OK</v>
      </c>
      <c r="Z359" s="3" t="str">
        <f>CONCATENATE(
IF(R359&lt;&gt;"OK",CONCATENATE($R$1," / "),""),
IF(S359&lt;&gt;"OK",CONCATENATE($S$1," / "),""),
IF(T359&lt;&gt;"OK",CONCATENATE($T$1," / "),""),
IF(U359&lt;&gt;"OK",CONCATENATE($U$1," / "),""),
IF(V359&lt;&gt;"OK",CONCATENATE($V$1," / "),""),
IF(W359&lt;&gt;"OK",CONCATENATE($W$1," / "),""),
IF(X359&lt;&gt;"OK",CONCATENATE($X$1," / "),""),
IF(Y359&lt;&gt;"OK",$Y$1,"")
)</f>
        <v xml:space="preserve">Acción didáctica / Tipo de media / Tiempo del recurso / Palabras clave / </v>
      </c>
    </row>
    <row r="360" spans="1:26" x14ac:dyDescent="0.45">
      <c r="A360" s="3" t="s">
        <v>2134</v>
      </c>
      <c r="B360" s="3" t="s">
        <v>2135</v>
      </c>
      <c r="C360" s="3" t="s">
        <v>1647</v>
      </c>
      <c r="E360" s="3" t="s">
        <v>20</v>
      </c>
      <c r="H360" s="3" t="s">
        <v>21</v>
      </c>
      <c r="I360" s="3">
        <v>1184754</v>
      </c>
      <c r="K360" s="3">
        <v>0</v>
      </c>
      <c r="N360" s="3" t="s">
        <v>36</v>
      </c>
      <c r="O360" s="3" t="s">
        <v>85</v>
      </c>
      <c r="P360" s="3" t="s">
        <v>21</v>
      </c>
      <c r="Q360" s="3" t="s">
        <v>2139</v>
      </c>
      <c r="R360" s="3" t="str">
        <f>IF(_xlfn.XOR(
AND(N360="M102ab",L360="Proyecto"),
AND(N360="M101a",L360="Preguntas con respuesta libre"),
AND(LEFT(N360,1)="M",N360&lt;&gt;"M102AB",N360&lt;&gt;"M101a",N360&lt;&gt;"M101ap",L360="Ejercitación"),
AND(LEFT(C360,15)="Mapa conceptual",L360="Exposición"),
AND(LEFT(N360,1)&lt;&gt;"M",LEFT(C360,15)&lt;&gt;"Mapa conceptual",L360="Exposición"),
AND(LEFT(C360,8)="Banco de",L360="Generador de actividades"),
AND(C360=L360)
),"OK","KO")</f>
        <v>KO</v>
      </c>
      <c r="S360" s="3" t="str">
        <f>IF(_xlfn.XOR(
AND(LEFT(N360,1)="M",M360="Actividad"),
AND(LEFT(N360,1)="F",M360="Interactivo"),
AND(N360="diaporama",M360="Secuencia de imágenes"),
OR(N360="video",M360="Animación",M360="Video"),
AND(C360=M360)
),"OK","KO")</f>
        <v>KO</v>
      </c>
      <c r="T360" s="3" t="str">
        <f>IF(
AND(L360="Evaluación",C360&lt;&gt;L360),"KO",
IF(AND(L360="Mapa conceptual",C360&lt;&gt;L360),"KO",
IF(AND(N360="M101ap",C360&lt;&gt;"Banco de actividades"),"KO",
"OK")))</f>
        <v>OK</v>
      </c>
      <c r="U360" s="3" t="str">
        <f>IF(
AND(LEFT(N360,1)="M",LEFT(M360,4)&lt;&gt;"Mapa",S360="OK",O360=""),
"KO","OK")</f>
        <v>OK</v>
      </c>
      <c r="V360" s="3" t="str">
        <f>IF(OR(
AND(L360="Evaluación",R360="OK",OR(N360="M4a",N360="M5a")),
AND(LEFT(C360,8)="Banco de",N360="M101ap"),
OR(LEFT(C360,8)&lt;&gt;"Banco de",L360&lt;&gt;"Evaluación")
),"OK","KO")</f>
        <v>OK</v>
      </c>
      <c r="W360" s="3" t="str">
        <f>IF(AND(LEFT(C360,8)="Banco de",K360=0),"OK",
IF(AND(LEFT(C360,8)&lt;&gt;"Banco de",K360&gt;0),"OK","KO"))</f>
        <v>KO</v>
      </c>
      <c r="X360" s="3" t="str">
        <f>IF(J360&lt;&gt;"","OK","KO")</f>
        <v>KO</v>
      </c>
      <c r="Y360" s="3" t="str">
        <f>IF(P360="Si","KO","OK")</f>
        <v>OK</v>
      </c>
      <c r="Z360" s="3" t="str">
        <f>CONCATENATE(
IF(R360&lt;&gt;"OK",CONCATENATE($R$1," / "),""),
IF(S360&lt;&gt;"OK",CONCATENATE($S$1," / "),""),
IF(T360&lt;&gt;"OK",CONCATENATE($T$1," / "),""),
IF(U360&lt;&gt;"OK",CONCATENATE($U$1," / "),""),
IF(V360&lt;&gt;"OK",CONCATENATE($V$1," / "),""),
IF(W360&lt;&gt;"OK",CONCATENATE($W$1," / "),""),
IF(X360&lt;&gt;"OK",CONCATENATE($X$1," / "),""),
IF(Y360&lt;&gt;"OK",$Y$1,"")
)</f>
        <v xml:space="preserve">Acción didáctica / Tipo de media / Tiempo del recurso / Palabras clave / </v>
      </c>
    </row>
    <row r="361" spans="1:26" x14ac:dyDescent="0.45">
      <c r="A361" s="3" t="s">
        <v>2134</v>
      </c>
      <c r="B361" s="3" t="s">
        <v>2135</v>
      </c>
      <c r="C361" s="3" t="s">
        <v>1644</v>
      </c>
      <c r="E361" s="3" t="s">
        <v>20</v>
      </c>
      <c r="H361" s="3" t="s">
        <v>21</v>
      </c>
      <c r="I361" s="3">
        <v>1190509</v>
      </c>
      <c r="K361" s="3">
        <v>0</v>
      </c>
      <c r="N361" s="3" t="s">
        <v>114</v>
      </c>
      <c r="O361" s="3" t="s">
        <v>85</v>
      </c>
      <c r="P361" s="3" t="s">
        <v>21</v>
      </c>
      <c r="Q361" s="3" t="s">
        <v>2140</v>
      </c>
      <c r="R361" s="3" t="str">
        <f>IF(_xlfn.XOR(
AND(N361="M102ab",L361="Proyecto"),
AND(N361="M101a",L361="Preguntas con respuesta libre"),
AND(LEFT(N361,1)="M",N361&lt;&gt;"M102AB",N361&lt;&gt;"M101a",N361&lt;&gt;"M101ap",L361="Ejercitación"),
AND(LEFT(C361,15)="Mapa conceptual",L361="Exposición"),
AND(LEFT(N361,1)&lt;&gt;"M",LEFT(C361,15)&lt;&gt;"Mapa conceptual",L361="Exposición"),
AND(LEFT(C361,8)="Banco de",L361="Generador de actividades"),
AND(C361=L361)
),"OK","KO")</f>
        <v>KO</v>
      </c>
      <c r="S361" s="3" t="str">
        <f>IF(_xlfn.XOR(
AND(LEFT(N361,1)="M",M361="Actividad"),
AND(LEFT(N361,1)="F",M361="Interactivo"),
AND(N361="diaporama",M361="Secuencia de imágenes"),
OR(N361="video",M361="Animación",M361="Video"),
AND(C361=M361)
),"OK","KO")</f>
        <v>KO</v>
      </c>
      <c r="T361" s="3" t="str">
        <f>IF(
AND(L361="Evaluación",C361&lt;&gt;L361),"KO",
IF(AND(L361="Mapa conceptual",C361&lt;&gt;L361),"KO",
IF(AND(N361="M101ap",C361&lt;&gt;"Banco de actividades"),"KO",
"OK")))</f>
        <v>OK</v>
      </c>
      <c r="U361" s="3" t="str">
        <f>IF(
AND(LEFT(N361,1)="M",LEFT(M361,4)&lt;&gt;"Mapa",S361="OK",O361=""),
"KO","OK")</f>
        <v>OK</v>
      </c>
      <c r="V361" s="3" t="str">
        <f>IF(OR(
AND(L361="Evaluación",R361="OK",OR(N361="M4a",N361="M5a")),
AND(LEFT(C361,8)="Banco de",N361="M101ap"),
OR(LEFT(C361,8)&lt;&gt;"Banco de",L361&lt;&gt;"Evaluación")
),"OK","KO")</f>
        <v>OK</v>
      </c>
      <c r="W361" s="3" t="str">
        <f>IF(AND(LEFT(C361,8)="Banco de",K361=0),"OK",
IF(AND(LEFT(C361,8)&lt;&gt;"Banco de",K361&gt;0),"OK","KO"))</f>
        <v>KO</v>
      </c>
      <c r="X361" s="3" t="str">
        <f>IF(J361&lt;&gt;"","OK","KO")</f>
        <v>KO</v>
      </c>
      <c r="Y361" s="3" t="str">
        <f>IF(P361="Si","KO","OK")</f>
        <v>OK</v>
      </c>
      <c r="Z361" s="3" t="str">
        <f>CONCATENATE(
IF(R361&lt;&gt;"OK",CONCATENATE($R$1," / "),""),
IF(S361&lt;&gt;"OK",CONCATENATE($S$1," / "),""),
IF(T361&lt;&gt;"OK",CONCATENATE($T$1," / "),""),
IF(U361&lt;&gt;"OK",CONCATENATE($U$1," / "),""),
IF(V361&lt;&gt;"OK",CONCATENATE($V$1," / "),""),
IF(W361&lt;&gt;"OK",CONCATENATE($W$1," / "),""),
IF(X361&lt;&gt;"OK",CONCATENATE($X$1," / "),""),
IF(Y361&lt;&gt;"OK",$Y$1,"")
)</f>
        <v xml:space="preserve">Acción didáctica / Tipo de media / Tiempo del recurso / Palabras clave / </v>
      </c>
    </row>
    <row r="362" spans="1:26" x14ac:dyDescent="0.45">
      <c r="A362" s="3" t="s">
        <v>2134</v>
      </c>
      <c r="B362" s="3" t="s">
        <v>2135</v>
      </c>
      <c r="C362" s="3" t="s">
        <v>1641</v>
      </c>
      <c r="E362" s="3" t="s">
        <v>20</v>
      </c>
      <c r="H362" s="3" t="s">
        <v>21</v>
      </c>
      <c r="I362" s="3">
        <v>1175741</v>
      </c>
      <c r="K362" s="3">
        <v>0</v>
      </c>
      <c r="N362" s="3" t="s">
        <v>700</v>
      </c>
      <c r="O362" s="3" t="s">
        <v>85</v>
      </c>
      <c r="P362" s="3" t="s">
        <v>21</v>
      </c>
      <c r="Q362" s="3" t="s">
        <v>2141</v>
      </c>
      <c r="R362" s="3" t="str">
        <f>IF(_xlfn.XOR(
AND(N362="M102ab",L362="Proyecto"),
AND(N362="M101a",L362="Preguntas con respuesta libre"),
AND(LEFT(N362,1)="M",N362&lt;&gt;"M102AB",N362&lt;&gt;"M101a",N362&lt;&gt;"M101ap",L362="Ejercitación"),
AND(LEFT(C362,15)="Mapa conceptual",L362="Exposición"),
AND(LEFT(N362,1)&lt;&gt;"M",LEFT(C362,15)&lt;&gt;"Mapa conceptual",L362="Exposición"),
AND(LEFT(C362,8)="Banco de",L362="Generador de actividades"),
AND(C362=L362)
),"OK","KO")</f>
        <v>KO</v>
      </c>
      <c r="S362" s="3" t="str">
        <f>IF(_xlfn.XOR(
AND(LEFT(N362,1)="M",M362="Actividad"),
AND(LEFT(N362,1)="F",M362="Interactivo"),
AND(N362="diaporama",M362="Secuencia de imágenes"),
OR(N362="video",M362="Animación",M362="Video"),
AND(C362=M362)
),"OK","KO")</f>
        <v>KO</v>
      </c>
      <c r="T362" s="3" t="str">
        <f>IF(
AND(L362="Evaluación",C362&lt;&gt;L362),"KO",
IF(AND(L362="Mapa conceptual",C362&lt;&gt;L362),"KO",
IF(AND(N362="M101ap",C362&lt;&gt;"Banco de actividades"),"KO",
"OK")))</f>
        <v>OK</v>
      </c>
      <c r="U362" s="3" t="str">
        <f>IF(
AND(LEFT(N362,1)="M",LEFT(M362,4)&lt;&gt;"Mapa",S362="OK",O362=""),
"KO","OK")</f>
        <v>OK</v>
      </c>
      <c r="V362" s="3" t="str">
        <f>IF(OR(
AND(L362="Evaluación",R362="OK",OR(N362="M4a",N362="M5a")),
AND(LEFT(C362,8)="Banco de",N362="M101ap"),
OR(LEFT(C362,8)&lt;&gt;"Banco de",L362&lt;&gt;"Evaluación")
),"OK","KO")</f>
        <v>OK</v>
      </c>
      <c r="W362" s="3" t="str">
        <f>IF(AND(LEFT(C362,8)="Banco de",K362=0),"OK",
IF(AND(LEFT(C362,8)&lt;&gt;"Banco de",K362&gt;0),"OK","KO"))</f>
        <v>KO</v>
      </c>
      <c r="X362" s="3" t="str">
        <f>IF(J362&lt;&gt;"","OK","KO")</f>
        <v>KO</v>
      </c>
      <c r="Y362" s="3" t="str">
        <f>IF(P362="Si","KO","OK")</f>
        <v>OK</v>
      </c>
      <c r="Z362" s="3" t="str">
        <f>CONCATENATE(
IF(R362&lt;&gt;"OK",CONCATENATE($R$1," / "),""),
IF(S362&lt;&gt;"OK",CONCATENATE($S$1," / "),""),
IF(T362&lt;&gt;"OK",CONCATENATE($T$1," / "),""),
IF(U362&lt;&gt;"OK",CONCATENATE($U$1," / "),""),
IF(V362&lt;&gt;"OK",CONCATENATE($V$1," / "),""),
IF(W362&lt;&gt;"OK",CONCATENATE($W$1," / "),""),
IF(X362&lt;&gt;"OK",CONCATENATE($X$1," / "),""),
IF(Y362&lt;&gt;"OK",$Y$1,"")
)</f>
        <v xml:space="preserve">Acción didáctica / Tipo de media / Tiempo del recurso / Palabras clave / </v>
      </c>
    </row>
    <row r="363" spans="1:26" x14ac:dyDescent="0.45">
      <c r="A363" s="3" t="s">
        <v>2134</v>
      </c>
      <c r="B363" s="3" t="s">
        <v>2135</v>
      </c>
      <c r="C363" s="3" t="s">
        <v>1649</v>
      </c>
      <c r="E363" s="3" t="s">
        <v>20</v>
      </c>
      <c r="H363" s="3" t="s">
        <v>21</v>
      </c>
      <c r="I363" s="3">
        <v>1173670</v>
      </c>
      <c r="K363" s="3">
        <v>0</v>
      </c>
      <c r="N363" s="3" t="s">
        <v>101</v>
      </c>
      <c r="O363" s="3" t="s">
        <v>85</v>
      </c>
      <c r="P363" s="3" t="s">
        <v>21</v>
      </c>
      <c r="Q363" s="3" t="s">
        <v>2142</v>
      </c>
      <c r="R363" s="3" t="str">
        <f>IF(_xlfn.XOR(
AND(N363="M102ab",L363="Proyecto"),
AND(N363="M101a",L363="Preguntas con respuesta libre"),
AND(LEFT(N363,1)="M",N363&lt;&gt;"M102AB",N363&lt;&gt;"M101a",N363&lt;&gt;"M101ap",L363="Ejercitación"),
AND(LEFT(C363,15)="Mapa conceptual",L363="Exposición"),
AND(LEFT(N363,1)&lt;&gt;"M",LEFT(C363,15)&lt;&gt;"Mapa conceptual",L363="Exposición"),
AND(LEFT(C363,8)="Banco de",L363="Generador de actividades"),
AND(C363=L363)
),"OK","KO")</f>
        <v>KO</v>
      </c>
      <c r="S363" s="3" t="str">
        <f>IF(_xlfn.XOR(
AND(LEFT(N363,1)="M",M363="Actividad"),
AND(LEFT(N363,1)="F",M363="Interactivo"),
AND(N363="diaporama",M363="Secuencia de imágenes"),
OR(N363="video",M363="Animación",M363="Video"),
AND(C363=M363)
),"OK","KO")</f>
        <v>KO</v>
      </c>
      <c r="T363" s="3" t="str">
        <f>IF(
AND(L363="Evaluación",C363&lt;&gt;L363),"KO",
IF(AND(L363="Mapa conceptual",C363&lt;&gt;L363),"KO",
IF(AND(N363="M101ap",C363&lt;&gt;"Banco de actividades"),"KO",
"OK")))</f>
        <v>OK</v>
      </c>
      <c r="U363" s="3" t="str">
        <f>IF(
AND(LEFT(N363,1)="M",LEFT(M363,4)&lt;&gt;"Mapa",S363="OK",O363=""),
"KO","OK")</f>
        <v>OK</v>
      </c>
      <c r="V363" s="3" t="str">
        <f>IF(OR(
AND(L363="Evaluación",R363="OK",OR(N363="M4a",N363="M5a")),
AND(LEFT(C363,8)="Banco de",N363="M101ap"),
OR(LEFT(C363,8)&lt;&gt;"Banco de",L363&lt;&gt;"Evaluación")
),"OK","KO")</f>
        <v>OK</v>
      </c>
      <c r="W363" s="3" t="str">
        <f>IF(AND(LEFT(C363,8)="Banco de",K363=0),"OK",
IF(AND(LEFT(C363,8)&lt;&gt;"Banco de",K363&gt;0),"OK","KO"))</f>
        <v>KO</v>
      </c>
      <c r="X363" s="3" t="str">
        <f>IF(J363&lt;&gt;"","OK","KO")</f>
        <v>KO</v>
      </c>
      <c r="Y363" s="3" t="str">
        <f>IF(P363="Si","KO","OK")</f>
        <v>OK</v>
      </c>
      <c r="Z363" s="3" t="str">
        <f>CONCATENATE(
IF(R363&lt;&gt;"OK",CONCATENATE($R$1," / "),""),
IF(S363&lt;&gt;"OK",CONCATENATE($S$1," / "),""),
IF(T363&lt;&gt;"OK",CONCATENATE($T$1," / "),""),
IF(U363&lt;&gt;"OK",CONCATENATE($U$1," / "),""),
IF(V363&lt;&gt;"OK",CONCATENATE($V$1," / "),""),
IF(W363&lt;&gt;"OK",CONCATENATE($W$1," / "),""),
IF(X363&lt;&gt;"OK",CONCATENATE($X$1," / "),""),
IF(Y363&lt;&gt;"OK",$Y$1,"")
)</f>
        <v xml:space="preserve">Acción didáctica / Tipo de media / Tiempo del recurso / Palabras clave / </v>
      </c>
    </row>
    <row r="364" spans="1:26" x14ac:dyDescent="0.45">
      <c r="A364" s="3" t="s">
        <v>2134</v>
      </c>
      <c r="B364" s="3" t="s">
        <v>2135</v>
      </c>
      <c r="C364" s="3" t="s">
        <v>1645</v>
      </c>
      <c r="E364" s="3" t="s">
        <v>20</v>
      </c>
      <c r="H364" s="3" t="s">
        <v>21</v>
      </c>
      <c r="I364" s="3">
        <v>1805649</v>
      </c>
      <c r="K364" s="3">
        <v>0</v>
      </c>
      <c r="N364" s="3" t="s">
        <v>81</v>
      </c>
      <c r="O364" s="3" t="s">
        <v>85</v>
      </c>
      <c r="P364" s="3" t="s">
        <v>21</v>
      </c>
      <c r="Q364" s="3" t="s">
        <v>2143</v>
      </c>
      <c r="R364" s="3" t="str">
        <f>IF(_xlfn.XOR(
AND(N364="M102ab",L364="Proyecto"),
AND(N364="M101a",L364="Preguntas con respuesta libre"),
AND(LEFT(N364,1)="M",N364&lt;&gt;"M102AB",N364&lt;&gt;"M101a",N364&lt;&gt;"M101ap",L364="Ejercitación"),
AND(LEFT(C364,15)="Mapa conceptual",L364="Exposición"),
AND(LEFT(N364,1)&lt;&gt;"M",LEFT(C364,15)&lt;&gt;"Mapa conceptual",L364="Exposición"),
AND(LEFT(C364,8)="Banco de",L364="Generador de actividades"),
AND(C364=L364)
),"OK","KO")</f>
        <v>KO</v>
      </c>
      <c r="S364" s="3" t="str">
        <f>IF(_xlfn.XOR(
AND(LEFT(N364,1)="M",M364="Actividad"),
AND(LEFT(N364,1)="F",M364="Interactivo"),
AND(N364="diaporama",M364="Secuencia de imágenes"),
OR(N364="video",M364="Animación",M364="Video"),
AND(C364=M364)
),"OK","KO")</f>
        <v>KO</v>
      </c>
      <c r="T364" s="3" t="str">
        <f>IF(
AND(L364="Evaluación",C364&lt;&gt;L364),"KO",
IF(AND(L364="Mapa conceptual",C364&lt;&gt;L364),"KO",
IF(AND(N364="M101ap",C364&lt;&gt;"Banco de actividades"),"KO",
"OK")))</f>
        <v>OK</v>
      </c>
      <c r="U364" s="3" t="str">
        <f>IF(
AND(LEFT(N364,1)="M",LEFT(M364,4)&lt;&gt;"Mapa",S364="OK",O364=""),
"KO","OK")</f>
        <v>OK</v>
      </c>
      <c r="V364" s="3" t="str">
        <f>IF(OR(
AND(L364="Evaluación",R364="OK",OR(N364="M4a",N364="M5a")),
AND(LEFT(C364,8)="Banco de",N364="M101ap"),
OR(LEFT(C364,8)&lt;&gt;"Banco de",L364&lt;&gt;"Evaluación")
),"OK","KO")</f>
        <v>OK</v>
      </c>
      <c r="W364" s="3" t="str">
        <f>IF(AND(LEFT(C364,8)="Banco de",K364=0),"OK",
IF(AND(LEFT(C364,8)&lt;&gt;"Banco de",K364&gt;0),"OK","KO"))</f>
        <v>KO</v>
      </c>
      <c r="X364" s="3" t="str">
        <f>IF(J364&lt;&gt;"","OK","KO")</f>
        <v>KO</v>
      </c>
      <c r="Y364" s="3" t="str">
        <f>IF(P364="Si","KO","OK")</f>
        <v>OK</v>
      </c>
      <c r="Z364" s="3" t="str">
        <f>CONCATENATE(
IF(R364&lt;&gt;"OK",CONCATENATE($R$1," / "),""),
IF(S364&lt;&gt;"OK",CONCATENATE($S$1," / "),""),
IF(T364&lt;&gt;"OK",CONCATENATE($T$1," / "),""),
IF(U364&lt;&gt;"OK",CONCATENATE($U$1," / "),""),
IF(V364&lt;&gt;"OK",CONCATENATE($V$1," / "),""),
IF(W364&lt;&gt;"OK",CONCATENATE($W$1," / "),""),
IF(X364&lt;&gt;"OK",CONCATENATE($X$1," / "),""),
IF(Y364&lt;&gt;"OK",$Y$1,"")
)</f>
        <v xml:space="preserve">Acción didáctica / Tipo de media / Tiempo del recurso / Palabras clave / </v>
      </c>
    </row>
    <row r="365" spans="1:26" x14ac:dyDescent="0.45">
      <c r="A365" s="3" t="s">
        <v>2134</v>
      </c>
      <c r="B365" s="3" t="s">
        <v>2135</v>
      </c>
      <c r="C365" s="3" t="s">
        <v>2038</v>
      </c>
      <c r="E365" s="3" t="s">
        <v>20</v>
      </c>
      <c r="H365" s="3" t="s">
        <v>21</v>
      </c>
      <c r="I365" s="3">
        <v>342909</v>
      </c>
      <c r="K365" s="3">
        <v>0</v>
      </c>
      <c r="N365" s="3" t="s">
        <v>495</v>
      </c>
      <c r="P365" s="3" t="s">
        <v>21</v>
      </c>
      <c r="Q365" s="3" t="s">
        <v>2144</v>
      </c>
      <c r="R365" s="3" t="str">
        <f>IF(_xlfn.XOR(
AND(N365="M102ab",L365="Proyecto"),
AND(N365="M101a",L365="Preguntas con respuesta libre"),
AND(LEFT(N365,1)="M",N365&lt;&gt;"M102AB",N365&lt;&gt;"M101a",N365&lt;&gt;"M101ap",L365="Ejercitación"),
AND(LEFT(C365,15)="Mapa conceptual",L365="Exposición"),
AND(LEFT(N365,1)&lt;&gt;"M",LEFT(C365,15)&lt;&gt;"Mapa conceptual",L365="Exposición"),
AND(LEFT(C365,8)="Banco de",L365="Generador de actividades"),
AND(C365=L365)
),"OK","KO")</f>
        <v>KO</v>
      </c>
      <c r="S365" s="3" t="str">
        <f>IF(_xlfn.XOR(
AND(LEFT(N365,1)="M",M365="Actividad"),
AND(LEFT(N365,1)="F",M365="Interactivo"),
AND(N365="diaporama",M365="Secuencia de imágenes"),
OR(N365="video",M365="Animación",M365="Video"),
AND(C365=M365)
),"OK","KO")</f>
        <v>KO</v>
      </c>
      <c r="T365" s="3" t="str">
        <f>IF(
AND(L365="Evaluación",C365&lt;&gt;L365),"KO",
IF(AND(L365="Mapa conceptual",C365&lt;&gt;L365),"KO",
IF(AND(N365="M101ap",C365&lt;&gt;"Banco de actividades"),"KO",
"OK")))</f>
        <v>OK</v>
      </c>
      <c r="U365" s="3" t="str">
        <f>IF(
AND(LEFT(N365,1)="M",LEFT(M365,4)&lt;&gt;"Mapa",S365="OK",O365=""),
"KO","OK")</f>
        <v>OK</v>
      </c>
      <c r="V365" s="3" t="str">
        <f>IF(OR(
AND(L365="Evaluación",R365="OK",OR(N365="M4a",N365="M5a")),
AND(LEFT(C365,8)="Banco de",N365="M101ap"),
OR(LEFT(C365,8)&lt;&gt;"Banco de",L365&lt;&gt;"Evaluación")
),"OK","KO")</f>
        <v>OK</v>
      </c>
      <c r="W365" s="3" t="str">
        <f>IF(AND(LEFT(C365,8)="Banco de",K365=0),"OK",
IF(AND(LEFT(C365,8)&lt;&gt;"Banco de",K365&gt;0),"OK","KO"))</f>
        <v>KO</v>
      </c>
      <c r="X365" s="3" t="str">
        <f>IF(J365&lt;&gt;"","OK","KO")</f>
        <v>KO</v>
      </c>
      <c r="Y365" s="3" t="str">
        <f>IF(P365="Si","KO","OK")</f>
        <v>OK</v>
      </c>
      <c r="Z365" s="3" t="str">
        <f>CONCATENATE(
IF(R365&lt;&gt;"OK",CONCATENATE($R$1," / "),""),
IF(S365&lt;&gt;"OK",CONCATENATE($S$1," / "),""),
IF(T365&lt;&gt;"OK",CONCATENATE($T$1," / "),""),
IF(U365&lt;&gt;"OK",CONCATENATE($U$1," / "),""),
IF(V365&lt;&gt;"OK",CONCATENATE($V$1," / "),""),
IF(W365&lt;&gt;"OK",CONCATENATE($W$1," / "),""),
IF(X365&lt;&gt;"OK",CONCATENATE($X$1," / "),""),
IF(Y365&lt;&gt;"OK",$Y$1,"")
)</f>
        <v xml:space="preserve">Acción didáctica / Tipo de media / Tiempo del recurso / Palabras clave / </v>
      </c>
    </row>
    <row r="366" spans="1:26" x14ac:dyDescent="0.45">
      <c r="A366" s="3" t="s">
        <v>2134</v>
      </c>
      <c r="B366" s="3" t="s">
        <v>2135</v>
      </c>
      <c r="C366" s="3" t="s">
        <v>1648</v>
      </c>
      <c r="E366" s="3" t="s">
        <v>20</v>
      </c>
      <c r="H366" s="3" t="s">
        <v>21</v>
      </c>
      <c r="I366" s="3">
        <v>1190509</v>
      </c>
      <c r="K366" s="3">
        <v>0</v>
      </c>
      <c r="N366" s="3" t="s">
        <v>114</v>
      </c>
      <c r="O366" s="3" t="s">
        <v>85</v>
      </c>
      <c r="P366" s="3" t="s">
        <v>21</v>
      </c>
      <c r="Q366" s="3" t="s">
        <v>2145</v>
      </c>
      <c r="R366" s="3" t="str">
        <f>IF(_xlfn.XOR(
AND(N366="M102ab",L366="Proyecto"),
AND(N366="M101a",L366="Preguntas con respuesta libre"),
AND(LEFT(N366,1)="M",N366&lt;&gt;"M102AB",N366&lt;&gt;"M101a",N366&lt;&gt;"M101ap",L366="Ejercitación"),
AND(LEFT(C366,15)="Mapa conceptual",L366="Exposición"),
AND(LEFT(N366,1)&lt;&gt;"M",LEFT(C366,15)&lt;&gt;"Mapa conceptual",L366="Exposición"),
AND(LEFT(C366,8)="Banco de",L366="Generador de actividades"),
AND(C366=L366)
),"OK","KO")</f>
        <v>KO</v>
      </c>
      <c r="S366" s="3" t="str">
        <f>IF(_xlfn.XOR(
AND(LEFT(N366,1)="M",M366="Actividad"),
AND(LEFT(N366,1)="F",M366="Interactivo"),
AND(N366="diaporama",M366="Secuencia de imágenes"),
OR(N366="video",M366="Animación",M366="Video"),
AND(C366=M366)
),"OK","KO")</f>
        <v>KO</v>
      </c>
      <c r="T366" s="3" t="str">
        <f>IF(
AND(L366="Evaluación",C366&lt;&gt;L366),"KO",
IF(AND(L366="Mapa conceptual",C366&lt;&gt;L366),"KO",
IF(AND(N366="M101ap",C366&lt;&gt;"Banco de actividades"),"KO",
"OK")))</f>
        <v>OK</v>
      </c>
      <c r="U366" s="3" t="str">
        <f>IF(
AND(LEFT(N366,1)="M",LEFT(M366,4)&lt;&gt;"Mapa",S366="OK",O366=""),
"KO","OK")</f>
        <v>OK</v>
      </c>
      <c r="V366" s="3" t="str">
        <f>IF(OR(
AND(L366="Evaluación",R366="OK",OR(N366="M4a",N366="M5a")),
AND(LEFT(C366,8)="Banco de",N366="M101ap"),
OR(LEFT(C366,8)&lt;&gt;"Banco de",L366&lt;&gt;"Evaluación")
),"OK","KO")</f>
        <v>OK</v>
      </c>
      <c r="W366" s="3" t="str">
        <f>IF(AND(LEFT(C366,8)="Banco de",K366=0),"OK",
IF(AND(LEFT(C366,8)&lt;&gt;"Banco de",K366&gt;0),"OK","KO"))</f>
        <v>KO</v>
      </c>
      <c r="X366" s="3" t="str">
        <f>IF(J366&lt;&gt;"","OK","KO")</f>
        <v>KO</v>
      </c>
      <c r="Y366" s="3" t="str">
        <f>IF(P366="Si","KO","OK")</f>
        <v>OK</v>
      </c>
      <c r="Z366" s="3" t="str">
        <f>CONCATENATE(
IF(R366&lt;&gt;"OK",CONCATENATE($R$1," / "),""),
IF(S366&lt;&gt;"OK",CONCATENATE($S$1," / "),""),
IF(T366&lt;&gt;"OK",CONCATENATE($T$1," / "),""),
IF(U366&lt;&gt;"OK",CONCATENATE($U$1," / "),""),
IF(V366&lt;&gt;"OK",CONCATENATE($V$1," / "),""),
IF(W366&lt;&gt;"OK",CONCATENATE($W$1," / "),""),
IF(X366&lt;&gt;"OK",CONCATENATE($X$1," / "),""),
IF(Y366&lt;&gt;"OK",$Y$1,"")
)</f>
        <v xml:space="preserve">Acción didáctica / Tipo de media / Tiempo del recurso / Palabras clave / </v>
      </c>
    </row>
    <row r="367" spans="1:26" x14ac:dyDescent="0.45">
      <c r="A367" s="3" t="s">
        <v>2134</v>
      </c>
      <c r="B367" s="3" t="s">
        <v>2135</v>
      </c>
      <c r="C367" s="3" t="s">
        <v>2044</v>
      </c>
      <c r="E367" s="3" t="s">
        <v>20</v>
      </c>
      <c r="H367" s="3" t="s">
        <v>21</v>
      </c>
      <c r="I367" s="3">
        <v>1184754</v>
      </c>
      <c r="K367" s="3">
        <v>0</v>
      </c>
      <c r="N367" s="3" t="s">
        <v>36</v>
      </c>
      <c r="O367" s="3" t="s">
        <v>85</v>
      </c>
      <c r="P367" s="3" t="s">
        <v>21</v>
      </c>
      <c r="Q367" s="3" t="s">
        <v>2146</v>
      </c>
      <c r="R367" s="3" t="str">
        <f>IF(_xlfn.XOR(
AND(N367="M102ab",L367="Proyecto"),
AND(N367="M101a",L367="Preguntas con respuesta libre"),
AND(LEFT(N367,1)="M",N367&lt;&gt;"M102AB",N367&lt;&gt;"M101a",N367&lt;&gt;"M101ap",L367="Ejercitación"),
AND(LEFT(C367,15)="Mapa conceptual",L367="Exposición"),
AND(LEFT(N367,1)&lt;&gt;"M",LEFT(C367,15)&lt;&gt;"Mapa conceptual",L367="Exposición"),
AND(LEFT(C367,8)="Banco de",L367="Generador de actividades"),
AND(C367=L367)
),"OK","KO")</f>
        <v>KO</v>
      </c>
      <c r="S367" s="3" t="str">
        <f>IF(_xlfn.XOR(
AND(LEFT(N367,1)="M",M367="Actividad"),
AND(LEFT(N367,1)="F",M367="Interactivo"),
AND(N367="diaporama",M367="Secuencia de imágenes"),
OR(N367="video",M367="Animación",M367="Video"),
AND(C367=M367)
),"OK","KO")</f>
        <v>KO</v>
      </c>
      <c r="T367" s="3" t="str">
        <f>IF(
AND(L367="Evaluación",C367&lt;&gt;L367),"KO",
IF(AND(L367="Mapa conceptual",C367&lt;&gt;L367),"KO",
IF(AND(N367="M101ap",C367&lt;&gt;"Banco de actividades"),"KO",
"OK")))</f>
        <v>OK</v>
      </c>
      <c r="U367" s="3" t="str">
        <f>IF(
AND(LEFT(N367,1)="M",LEFT(M367,4)&lt;&gt;"Mapa",S367="OK",O367=""),
"KO","OK")</f>
        <v>OK</v>
      </c>
      <c r="V367" s="3" t="str">
        <f>IF(OR(
AND(L367="Evaluación",R367="OK",OR(N367="M4a",N367="M5a")),
AND(LEFT(C367,8)="Banco de",N367="M101ap"),
OR(LEFT(C367,8)&lt;&gt;"Banco de",L367&lt;&gt;"Evaluación")
),"OK","KO")</f>
        <v>OK</v>
      </c>
      <c r="W367" s="3" t="str">
        <f>IF(AND(LEFT(C367,8)="Banco de",K367=0),"OK",
IF(AND(LEFT(C367,8)&lt;&gt;"Banco de",K367&gt;0),"OK","KO"))</f>
        <v>KO</v>
      </c>
      <c r="X367" s="3" t="str">
        <f>IF(J367&lt;&gt;"","OK","KO")</f>
        <v>KO</v>
      </c>
      <c r="Y367" s="3" t="str">
        <f>IF(P367="Si","KO","OK")</f>
        <v>OK</v>
      </c>
      <c r="Z367" s="3" t="str">
        <f>CONCATENATE(
IF(R367&lt;&gt;"OK",CONCATENATE($R$1," / "),""),
IF(S367&lt;&gt;"OK",CONCATENATE($S$1," / "),""),
IF(T367&lt;&gt;"OK",CONCATENATE($T$1," / "),""),
IF(U367&lt;&gt;"OK",CONCATENATE($U$1," / "),""),
IF(V367&lt;&gt;"OK",CONCATENATE($V$1," / "),""),
IF(W367&lt;&gt;"OK",CONCATENATE($W$1," / "),""),
IF(X367&lt;&gt;"OK",CONCATENATE($X$1," / "),""),
IF(Y367&lt;&gt;"OK",$Y$1,"")
)</f>
        <v xml:space="preserve">Acción didáctica / Tipo de media / Tiempo del recurso / Palabras clave / </v>
      </c>
    </row>
    <row r="368" spans="1:26" x14ac:dyDescent="0.45">
      <c r="A368" s="3" t="s">
        <v>2134</v>
      </c>
      <c r="B368" s="3" t="s">
        <v>2135</v>
      </c>
      <c r="C368" s="3" t="s">
        <v>2046</v>
      </c>
      <c r="E368" s="3" t="s">
        <v>20</v>
      </c>
      <c r="H368" s="3" t="s">
        <v>21</v>
      </c>
      <c r="I368" s="3">
        <v>1173670</v>
      </c>
      <c r="K368" s="3">
        <v>0</v>
      </c>
      <c r="N368" s="3" t="s">
        <v>101</v>
      </c>
      <c r="O368" s="3" t="s">
        <v>85</v>
      </c>
      <c r="P368" s="3" t="s">
        <v>21</v>
      </c>
      <c r="Q368" s="3" t="s">
        <v>2147</v>
      </c>
      <c r="R368" s="3" t="str">
        <f>IF(_xlfn.XOR(
AND(N368="M102ab",L368="Proyecto"),
AND(N368="M101a",L368="Preguntas con respuesta libre"),
AND(LEFT(N368,1)="M",N368&lt;&gt;"M102AB",N368&lt;&gt;"M101a",N368&lt;&gt;"M101ap",L368="Ejercitación"),
AND(LEFT(C368,15)="Mapa conceptual",L368="Exposición"),
AND(LEFT(N368,1)&lt;&gt;"M",LEFT(C368,15)&lt;&gt;"Mapa conceptual",L368="Exposición"),
AND(LEFT(C368,8)="Banco de",L368="Generador de actividades"),
AND(C368=L368)
),"OK","KO")</f>
        <v>KO</v>
      </c>
      <c r="S368" s="3" t="str">
        <f>IF(_xlfn.XOR(
AND(LEFT(N368,1)="M",M368="Actividad"),
AND(LEFT(N368,1)="F",M368="Interactivo"),
AND(N368="diaporama",M368="Secuencia de imágenes"),
OR(N368="video",M368="Animación",M368="Video"),
AND(C368=M368)
),"OK","KO")</f>
        <v>KO</v>
      </c>
      <c r="T368" s="3" t="str">
        <f>IF(
AND(L368="Evaluación",C368&lt;&gt;L368),"KO",
IF(AND(L368="Mapa conceptual",C368&lt;&gt;L368),"KO",
IF(AND(N368="M101ap",C368&lt;&gt;"Banco de actividades"),"KO",
"OK")))</f>
        <v>OK</v>
      </c>
      <c r="U368" s="3" t="str">
        <f>IF(
AND(LEFT(N368,1)="M",LEFT(M368,4)&lt;&gt;"Mapa",S368="OK",O368=""),
"KO","OK")</f>
        <v>OK</v>
      </c>
      <c r="V368" s="3" t="str">
        <f>IF(OR(
AND(L368="Evaluación",R368="OK",OR(N368="M4a",N368="M5a")),
AND(LEFT(C368,8)="Banco de",N368="M101ap"),
OR(LEFT(C368,8)&lt;&gt;"Banco de",L368&lt;&gt;"Evaluación")
),"OK","KO")</f>
        <v>OK</v>
      </c>
      <c r="W368" s="3" t="str">
        <f>IF(AND(LEFT(C368,8)="Banco de",K368=0),"OK",
IF(AND(LEFT(C368,8)&lt;&gt;"Banco de",K368&gt;0),"OK","KO"))</f>
        <v>KO</v>
      </c>
      <c r="X368" s="3" t="str">
        <f>IF(J368&lt;&gt;"","OK","KO")</f>
        <v>KO</v>
      </c>
      <c r="Y368" s="3" t="str">
        <f>IF(P368="Si","KO","OK")</f>
        <v>OK</v>
      </c>
      <c r="Z368" s="3" t="str">
        <f>CONCATENATE(
IF(R368&lt;&gt;"OK",CONCATENATE($R$1," / "),""),
IF(S368&lt;&gt;"OK",CONCATENATE($S$1," / "),""),
IF(T368&lt;&gt;"OK",CONCATENATE($T$1," / "),""),
IF(U368&lt;&gt;"OK",CONCATENATE($U$1," / "),""),
IF(V368&lt;&gt;"OK",CONCATENATE($V$1," / "),""),
IF(W368&lt;&gt;"OK",CONCATENATE($W$1," / "),""),
IF(X368&lt;&gt;"OK",CONCATENATE($X$1," / "),""),
IF(Y368&lt;&gt;"OK",$Y$1,"")
)</f>
        <v xml:space="preserve">Acción didáctica / Tipo de media / Tiempo del recurso / Palabras clave / </v>
      </c>
    </row>
    <row r="369" spans="1:26" x14ac:dyDescent="0.45">
      <c r="A369" s="3" t="s">
        <v>2134</v>
      </c>
      <c r="B369" s="3" t="s">
        <v>2135</v>
      </c>
      <c r="C369" s="3" t="s">
        <v>2041</v>
      </c>
      <c r="E369" s="3" t="s">
        <v>20</v>
      </c>
      <c r="H369" s="3" t="s">
        <v>21</v>
      </c>
      <c r="I369" s="3">
        <v>1201852</v>
      </c>
      <c r="K369" s="3">
        <v>0</v>
      </c>
      <c r="N369" s="3" t="s">
        <v>173</v>
      </c>
      <c r="O369" s="3" t="s">
        <v>85</v>
      </c>
      <c r="P369" s="3" t="s">
        <v>21</v>
      </c>
      <c r="Q369" s="3" t="s">
        <v>2148</v>
      </c>
      <c r="R369" s="3" t="str">
        <f>IF(_xlfn.XOR(
AND(N369="M102ab",L369="Proyecto"),
AND(N369="M101a",L369="Preguntas con respuesta libre"),
AND(LEFT(N369,1)="M",N369&lt;&gt;"M102AB",N369&lt;&gt;"M101a",N369&lt;&gt;"M101ap",L369="Ejercitación"),
AND(LEFT(C369,15)="Mapa conceptual",L369="Exposición"),
AND(LEFT(N369,1)&lt;&gt;"M",LEFT(C369,15)&lt;&gt;"Mapa conceptual",L369="Exposición"),
AND(LEFT(C369,8)="Banco de",L369="Generador de actividades"),
AND(C369=L369)
),"OK","KO")</f>
        <v>KO</v>
      </c>
      <c r="S369" s="3" t="str">
        <f>IF(_xlfn.XOR(
AND(LEFT(N369,1)="M",M369="Actividad"),
AND(LEFT(N369,1)="F",M369="Interactivo"),
AND(N369="diaporama",M369="Secuencia de imágenes"),
OR(N369="video",M369="Animación",M369="Video"),
AND(C369=M369)
),"OK","KO")</f>
        <v>KO</v>
      </c>
      <c r="T369" s="3" t="str">
        <f>IF(
AND(L369="Evaluación",C369&lt;&gt;L369),"KO",
IF(AND(L369="Mapa conceptual",C369&lt;&gt;L369),"KO",
IF(AND(N369="M101ap",C369&lt;&gt;"Banco de actividades"),"KO",
"OK")))</f>
        <v>OK</v>
      </c>
      <c r="U369" s="3" t="str">
        <f>IF(
AND(LEFT(N369,1)="M",LEFT(M369,4)&lt;&gt;"Mapa",S369="OK",O369=""),
"KO","OK")</f>
        <v>OK</v>
      </c>
      <c r="V369" s="3" t="str">
        <f>IF(OR(
AND(L369="Evaluación",R369="OK",OR(N369="M4a",N369="M5a")),
AND(LEFT(C369,8)="Banco de",N369="M101ap"),
OR(LEFT(C369,8)&lt;&gt;"Banco de",L369&lt;&gt;"Evaluación")
),"OK","KO")</f>
        <v>OK</v>
      </c>
      <c r="W369" s="3" t="str">
        <f>IF(AND(LEFT(C369,8)="Banco de",K369=0),"OK",
IF(AND(LEFT(C369,8)&lt;&gt;"Banco de",K369&gt;0),"OK","KO"))</f>
        <v>KO</v>
      </c>
      <c r="X369" s="3" t="str">
        <f>IF(J369&lt;&gt;"","OK","KO")</f>
        <v>KO</v>
      </c>
      <c r="Y369" s="3" t="str">
        <f>IF(P369="Si","KO","OK")</f>
        <v>OK</v>
      </c>
      <c r="Z369" s="3" t="str">
        <f>CONCATENATE(
IF(R369&lt;&gt;"OK",CONCATENATE($R$1," / "),""),
IF(S369&lt;&gt;"OK",CONCATENATE($S$1," / "),""),
IF(T369&lt;&gt;"OK",CONCATENATE($T$1," / "),""),
IF(U369&lt;&gt;"OK",CONCATENATE($U$1," / "),""),
IF(V369&lt;&gt;"OK",CONCATENATE($V$1," / "),""),
IF(W369&lt;&gt;"OK",CONCATENATE($W$1," / "),""),
IF(X369&lt;&gt;"OK",CONCATENATE($X$1," / "),""),
IF(Y369&lt;&gt;"OK",$Y$1,"")
)</f>
        <v xml:space="preserve">Acción didáctica / Tipo de media / Tiempo del recurso / Palabras clave / </v>
      </c>
    </row>
    <row r="370" spans="1:26" x14ac:dyDescent="0.45">
      <c r="A370" s="3" t="s">
        <v>2134</v>
      </c>
      <c r="B370" s="3" t="s">
        <v>2135</v>
      </c>
      <c r="C370" s="3" t="s">
        <v>1645</v>
      </c>
      <c r="E370" s="3" t="s">
        <v>20</v>
      </c>
      <c r="H370" s="3" t="s">
        <v>21</v>
      </c>
      <c r="I370" s="3">
        <v>1805649</v>
      </c>
      <c r="K370" s="3">
        <v>0</v>
      </c>
      <c r="N370" s="3" t="s">
        <v>81</v>
      </c>
      <c r="O370" s="3" t="s">
        <v>85</v>
      </c>
      <c r="P370" s="3" t="s">
        <v>21</v>
      </c>
      <c r="Q370" s="3" t="s">
        <v>2149</v>
      </c>
      <c r="R370" s="3" t="str">
        <f>IF(_xlfn.XOR(
AND(N370="M102ab",L370="Proyecto"),
AND(N370="M101a",L370="Preguntas con respuesta libre"),
AND(LEFT(N370,1)="M",N370&lt;&gt;"M102AB",N370&lt;&gt;"M101a",N370&lt;&gt;"M101ap",L370="Ejercitación"),
AND(LEFT(C370,15)="Mapa conceptual",L370="Exposición"),
AND(LEFT(N370,1)&lt;&gt;"M",LEFT(C370,15)&lt;&gt;"Mapa conceptual",L370="Exposición"),
AND(LEFT(C370,8)="Banco de",L370="Generador de actividades"),
AND(C370=L370)
),"OK","KO")</f>
        <v>KO</v>
      </c>
      <c r="S370" s="3" t="str">
        <f>IF(_xlfn.XOR(
AND(LEFT(N370,1)="M",M370="Actividad"),
AND(LEFT(N370,1)="F",M370="Interactivo"),
AND(N370="diaporama",M370="Secuencia de imágenes"),
OR(N370="video",M370="Animación",M370="Video"),
AND(C370=M370)
),"OK","KO")</f>
        <v>KO</v>
      </c>
      <c r="T370" s="3" t="str">
        <f>IF(
AND(L370="Evaluación",C370&lt;&gt;L370),"KO",
IF(AND(L370="Mapa conceptual",C370&lt;&gt;L370),"KO",
IF(AND(N370="M101ap",C370&lt;&gt;"Banco de actividades"),"KO",
"OK")))</f>
        <v>OK</v>
      </c>
      <c r="U370" s="3" t="str">
        <f>IF(
AND(LEFT(N370,1)="M",LEFT(M370,4)&lt;&gt;"Mapa",S370="OK",O370=""),
"KO","OK")</f>
        <v>OK</v>
      </c>
      <c r="V370" s="3" t="str">
        <f>IF(OR(
AND(L370="Evaluación",R370="OK",OR(N370="M4a",N370="M5a")),
AND(LEFT(C370,8)="Banco de",N370="M101ap"),
OR(LEFT(C370,8)&lt;&gt;"Banco de",L370&lt;&gt;"Evaluación")
),"OK","KO")</f>
        <v>OK</v>
      </c>
      <c r="W370" s="3" t="str">
        <f>IF(AND(LEFT(C370,8)="Banco de",K370=0),"OK",
IF(AND(LEFT(C370,8)&lt;&gt;"Banco de",K370&gt;0),"OK","KO"))</f>
        <v>KO</v>
      </c>
      <c r="X370" s="3" t="str">
        <f>IF(J370&lt;&gt;"","OK","KO")</f>
        <v>KO</v>
      </c>
      <c r="Y370" s="3" t="str">
        <f>IF(P370="Si","KO","OK")</f>
        <v>OK</v>
      </c>
      <c r="Z370" s="3" t="str">
        <f>CONCATENATE(
IF(R370&lt;&gt;"OK",CONCATENATE($R$1," / "),""),
IF(S370&lt;&gt;"OK",CONCATENATE($S$1," / "),""),
IF(T370&lt;&gt;"OK",CONCATENATE($T$1," / "),""),
IF(U370&lt;&gt;"OK",CONCATENATE($U$1," / "),""),
IF(V370&lt;&gt;"OK",CONCATENATE($V$1," / "),""),
IF(W370&lt;&gt;"OK",CONCATENATE($W$1," / "),""),
IF(X370&lt;&gt;"OK",CONCATENATE($X$1," / "),""),
IF(Y370&lt;&gt;"OK",$Y$1,"")
)</f>
        <v xml:space="preserve">Acción didáctica / Tipo de media / Tiempo del recurso / Palabras clave / </v>
      </c>
    </row>
    <row r="371" spans="1:26" x14ac:dyDescent="0.45">
      <c r="A371" s="3" t="s">
        <v>2134</v>
      </c>
      <c r="B371" s="3" t="s">
        <v>2135</v>
      </c>
      <c r="C371" s="3" t="s">
        <v>2040</v>
      </c>
      <c r="E371" s="3" t="s">
        <v>20</v>
      </c>
      <c r="H371" s="3" t="s">
        <v>21</v>
      </c>
      <c r="I371" s="3">
        <v>452184</v>
      </c>
      <c r="K371" s="3">
        <v>0</v>
      </c>
      <c r="N371" s="3" t="s">
        <v>684</v>
      </c>
      <c r="P371" s="3" t="s">
        <v>21</v>
      </c>
      <c r="Q371" s="3" t="s">
        <v>2150</v>
      </c>
      <c r="R371" s="3" t="str">
        <f>IF(_xlfn.XOR(
AND(N371="M102ab",L371="Proyecto"),
AND(N371="M101a",L371="Preguntas con respuesta libre"),
AND(LEFT(N371,1)="M",N371&lt;&gt;"M102AB",N371&lt;&gt;"M101a",N371&lt;&gt;"M101ap",L371="Ejercitación"),
AND(LEFT(C371,15)="Mapa conceptual",L371="Exposición"),
AND(LEFT(N371,1)&lt;&gt;"M",LEFT(C371,15)&lt;&gt;"Mapa conceptual",L371="Exposición"),
AND(LEFT(C371,8)="Banco de",L371="Generador de actividades"),
AND(C371=L371)
),"OK","KO")</f>
        <v>KO</v>
      </c>
      <c r="S371" s="3" t="str">
        <f>IF(_xlfn.XOR(
AND(LEFT(N371,1)="M",M371="Actividad"),
AND(LEFT(N371,1)="F",M371="Interactivo"),
AND(N371="diaporama",M371="Secuencia de imágenes"),
OR(N371="video",M371="Animación",M371="Video"),
AND(C371=M371)
),"OK","KO")</f>
        <v>KO</v>
      </c>
      <c r="T371" s="3" t="str">
        <f>IF(
AND(L371="Evaluación",C371&lt;&gt;L371),"KO",
IF(AND(L371="Mapa conceptual",C371&lt;&gt;L371),"KO",
IF(AND(N371="M101ap",C371&lt;&gt;"Banco de actividades"),"KO",
"OK")))</f>
        <v>OK</v>
      </c>
      <c r="U371" s="3" t="str">
        <f>IF(
AND(LEFT(N371,1)="M",LEFT(M371,4)&lt;&gt;"Mapa",S371="OK",O371=""),
"KO","OK")</f>
        <v>OK</v>
      </c>
      <c r="V371" s="3" t="str">
        <f>IF(OR(
AND(L371="Evaluación",R371="OK",OR(N371="M4a",N371="M5a")),
AND(LEFT(C371,8)="Banco de",N371="M101ap"),
OR(LEFT(C371,8)&lt;&gt;"Banco de",L371&lt;&gt;"Evaluación")
),"OK","KO")</f>
        <v>OK</v>
      </c>
      <c r="W371" s="3" t="str">
        <f>IF(AND(LEFT(C371,8)="Banco de",K371=0),"OK",
IF(AND(LEFT(C371,8)&lt;&gt;"Banco de",K371&gt;0),"OK","KO"))</f>
        <v>KO</v>
      </c>
      <c r="X371" s="3" t="str">
        <f>IF(J371&lt;&gt;"","OK","KO")</f>
        <v>KO</v>
      </c>
      <c r="Y371" s="3" t="str">
        <f>IF(P371="Si","KO","OK")</f>
        <v>OK</v>
      </c>
      <c r="Z371" s="3" t="str">
        <f>CONCATENATE(
IF(R371&lt;&gt;"OK",CONCATENATE($R$1," / "),""),
IF(S371&lt;&gt;"OK",CONCATENATE($S$1," / "),""),
IF(T371&lt;&gt;"OK",CONCATENATE($T$1," / "),""),
IF(U371&lt;&gt;"OK",CONCATENATE($U$1," / "),""),
IF(V371&lt;&gt;"OK",CONCATENATE($V$1," / "),""),
IF(W371&lt;&gt;"OK",CONCATENATE($W$1," / "),""),
IF(X371&lt;&gt;"OK",CONCATENATE($X$1," / "),""),
IF(Y371&lt;&gt;"OK",$Y$1,"")
)</f>
        <v xml:space="preserve">Acción didáctica / Tipo de media / Tiempo del recurso / Palabras clave / </v>
      </c>
    </row>
    <row r="372" spans="1:26" x14ac:dyDescent="0.45">
      <c r="A372" s="3" t="s">
        <v>2134</v>
      </c>
      <c r="B372" s="3" t="s">
        <v>2135</v>
      </c>
      <c r="C372" s="3" t="s">
        <v>1642</v>
      </c>
      <c r="E372" s="3" t="s">
        <v>20</v>
      </c>
      <c r="H372" s="3" t="s">
        <v>21</v>
      </c>
      <c r="I372" s="3">
        <v>1172029</v>
      </c>
      <c r="K372" s="3">
        <v>0</v>
      </c>
      <c r="N372" s="3" t="s">
        <v>45</v>
      </c>
      <c r="O372" s="3" t="s">
        <v>85</v>
      </c>
      <c r="P372" s="3" t="s">
        <v>21</v>
      </c>
      <c r="Q372" s="3" t="s">
        <v>2151</v>
      </c>
      <c r="R372" s="3" t="str">
        <f>IF(_xlfn.XOR(
AND(N372="M102ab",L372="Proyecto"),
AND(N372="M101a",L372="Preguntas con respuesta libre"),
AND(LEFT(N372,1)="M",N372&lt;&gt;"M102AB",N372&lt;&gt;"M101a",N372&lt;&gt;"M101ap",L372="Ejercitación"),
AND(LEFT(C372,15)="Mapa conceptual",L372="Exposición"),
AND(LEFT(N372,1)&lt;&gt;"M",LEFT(C372,15)&lt;&gt;"Mapa conceptual",L372="Exposición"),
AND(LEFT(C372,8)="Banco de",L372="Generador de actividades"),
AND(C372=L372)
),"OK","KO")</f>
        <v>KO</v>
      </c>
      <c r="S372" s="3" t="str">
        <f>IF(_xlfn.XOR(
AND(LEFT(N372,1)="M",M372="Actividad"),
AND(LEFT(N372,1)="F",M372="Interactivo"),
AND(N372="diaporama",M372="Secuencia de imágenes"),
OR(N372="video",M372="Animación",M372="Video"),
AND(C372=M372)
),"OK","KO")</f>
        <v>KO</v>
      </c>
      <c r="T372" s="3" t="str">
        <f>IF(
AND(L372="Evaluación",C372&lt;&gt;L372),"KO",
IF(AND(L372="Mapa conceptual",C372&lt;&gt;L372),"KO",
IF(AND(N372="M101ap",C372&lt;&gt;"Banco de actividades"),"KO",
"OK")))</f>
        <v>OK</v>
      </c>
      <c r="U372" s="3" t="str">
        <f>IF(
AND(LEFT(N372,1)="M",LEFT(M372,4)&lt;&gt;"Mapa",S372="OK",O372=""),
"KO","OK")</f>
        <v>OK</v>
      </c>
      <c r="V372" s="3" t="str">
        <f>IF(OR(
AND(L372="Evaluación",R372="OK",OR(N372="M4a",N372="M5a")),
AND(LEFT(C372,8)="Banco de",N372="M101ap"),
OR(LEFT(C372,8)&lt;&gt;"Banco de",L372&lt;&gt;"Evaluación")
),"OK","KO")</f>
        <v>OK</v>
      </c>
      <c r="W372" s="3" t="str">
        <f>IF(AND(LEFT(C372,8)="Banco de",K372=0),"OK",
IF(AND(LEFT(C372,8)&lt;&gt;"Banco de",K372&gt;0),"OK","KO"))</f>
        <v>KO</v>
      </c>
      <c r="X372" s="3" t="str">
        <f>IF(J372&lt;&gt;"","OK","KO")</f>
        <v>KO</v>
      </c>
      <c r="Y372" s="3" t="str">
        <f>IF(P372="Si","KO","OK")</f>
        <v>OK</v>
      </c>
      <c r="Z372" s="3" t="str">
        <f>CONCATENATE(
IF(R372&lt;&gt;"OK",CONCATENATE($R$1," / "),""),
IF(S372&lt;&gt;"OK",CONCATENATE($S$1," / "),""),
IF(T372&lt;&gt;"OK",CONCATENATE($T$1," / "),""),
IF(U372&lt;&gt;"OK",CONCATENATE($U$1," / "),""),
IF(V372&lt;&gt;"OK",CONCATENATE($V$1," / "),""),
IF(W372&lt;&gt;"OK",CONCATENATE($W$1," / "),""),
IF(X372&lt;&gt;"OK",CONCATENATE($X$1," / "),""),
IF(Y372&lt;&gt;"OK",$Y$1,"")
)</f>
        <v xml:space="preserve">Acción didáctica / Tipo de media / Tiempo del recurso / Palabras clave / </v>
      </c>
    </row>
    <row r="373" spans="1:26" x14ac:dyDescent="0.45">
      <c r="A373" s="3" t="s">
        <v>2134</v>
      </c>
      <c r="B373" s="3" t="s">
        <v>2135</v>
      </c>
      <c r="C373" s="3" t="s">
        <v>2039</v>
      </c>
      <c r="E373" s="3" t="s">
        <v>20</v>
      </c>
      <c r="H373" s="3" t="s">
        <v>21</v>
      </c>
      <c r="I373" s="3">
        <v>1175442</v>
      </c>
      <c r="K373" s="3">
        <v>0</v>
      </c>
      <c r="N373" s="3" t="s">
        <v>62</v>
      </c>
      <c r="O373" s="3" t="s">
        <v>85</v>
      </c>
      <c r="P373" s="3" t="s">
        <v>21</v>
      </c>
      <c r="Q373" s="3" t="s">
        <v>2152</v>
      </c>
      <c r="R373" s="3" t="str">
        <f>IF(_xlfn.XOR(
AND(N373="M102ab",L373="Proyecto"),
AND(N373="M101a",L373="Preguntas con respuesta libre"),
AND(LEFT(N373,1)="M",N373&lt;&gt;"M102AB",N373&lt;&gt;"M101a",N373&lt;&gt;"M101ap",L373="Ejercitación"),
AND(LEFT(C373,15)="Mapa conceptual",L373="Exposición"),
AND(LEFT(N373,1)&lt;&gt;"M",LEFT(C373,15)&lt;&gt;"Mapa conceptual",L373="Exposición"),
AND(LEFT(C373,8)="Banco de",L373="Generador de actividades"),
AND(C373=L373)
),"OK","KO")</f>
        <v>KO</v>
      </c>
      <c r="S373" s="3" t="str">
        <f>IF(_xlfn.XOR(
AND(LEFT(N373,1)="M",M373="Actividad"),
AND(LEFT(N373,1)="F",M373="Interactivo"),
AND(N373="diaporama",M373="Secuencia de imágenes"),
OR(N373="video",M373="Animación",M373="Video"),
AND(C373=M373)
),"OK","KO")</f>
        <v>KO</v>
      </c>
      <c r="T373" s="3" t="str">
        <f>IF(
AND(L373="Evaluación",C373&lt;&gt;L373),"KO",
IF(AND(L373="Mapa conceptual",C373&lt;&gt;L373),"KO",
IF(AND(N373="M101ap",C373&lt;&gt;"Banco de actividades"),"KO",
"OK")))</f>
        <v>OK</v>
      </c>
      <c r="U373" s="3" t="str">
        <f>IF(
AND(LEFT(N373,1)="M",LEFT(M373,4)&lt;&gt;"Mapa",S373="OK",O373=""),
"KO","OK")</f>
        <v>OK</v>
      </c>
      <c r="V373" s="3" t="str">
        <f>IF(OR(
AND(L373="Evaluación",R373="OK",OR(N373="M4a",N373="M5a")),
AND(LEFT(C373,8)="Banco de",N373="M101ap"),
OR(LEFT(C373,8)&lt;&gt;"Banco de",L373&lt;&gt;"Evaluación")
),"OK","KO")</f>
        <v>OK</v>
      </c>
      <c r="W373" s="3" t="str">
        <f>IF(AND(LEFT(C373,8)="Banco de",K373=0),"OK",
IF(AND(LEFT(C373,8)&lt;&gt;"Banco de",K373&gt;0),"OK","KO"))</f>
        <v>KO</v>
      </c>
      <c r="X373" s="3" t="str">
        <f>IF(J373&lt;&gt;"","OK","KO")</f>
        <v>KO</v>
      </c>
      <c r="Y373" s="3" t="str">
        <f>IF(P373="Si","KO","OK")</f>
        <v>OK</v>
      </c>
      <c r="Z373" s="3" t="str">
        <f>CONCATENATE(
IF(R373&lt;&gt;"OK",CONCATENATE($R$1," / "),""),
IF(S373&lt;&gt;"OK",CONCATENATE($S$1," / "),""),
IF(T373&lt;&gt;"OK",CONCATENATE($T$1," / "),""),
IF(U373&lt;&gt;"OK",CONCATENATE($U$1," / "),""),
IF(V373&lt;&gt;"OK",CONCATENATE($V$1," / "),""),
IF(W373&lt;&gt;"OK",CONCATENATE($W$1," / "),""),
IF(X373&lt;&gt;"OK",CONCATENATE($X$1," / "),""),
IF(Y373&lt;&gt;"OK",$Y$1,"")
)</f>
        <v xml:space="preserve">Acción didáctica / Tipo de media / Tiempo del recurso / Palabras clave / </v>
      </c>
    </row>
    <row r="374" spans="1:26" x14ac:dyDescent="0.45">
      <c r="A374" s="3" t="s">
        <v>2134</v>
      </c>
      <c r="B374" s="3" t="s">
        <v>2135</v>
      </c>
      <c r="C374" s="3" t="s">
        <v>1646</v>
      </c>
      <c r="E374" s="3" t="s">
        <v>20</v>
      </c>
      <c r="H374" s="3" t="s">
        <v>21</v>
      </c>
      <c r="I374" s="3">
        <v>1805649</v>
      </c>
      <c r="K374" s="3">
        <v>0</v>
      </c>
      <c r="N374" s="3" t="s">
        <v>81</v>
      </c>
      <c r="O374" s="3" t="s">
        <v>85</v>
      </c>
      <c r="P374" s="3" t="s">
        <v>21</v>
      </c>
      <c r="Q374" s="3" t="s">
        <v>2153</v>
      </c>
      <c r="R374" s="3" t="str">
        <f>IF(_xlfn.XOR(
AND(N374="M102ab",L374="Proyecto"),
AND(N374="M101a",L374="Preguntas con respuesta libre"),
AND(LEFT(N374,1)="M",N374&lt;&gt;"M102AB",N374&lt;&gt;"M101a",N374&lt;&gt;"M101ap",L374="Ejercitación"),
AND(LEFT(C374,15)="Mapa conceptual",L374="Exposición"),
AND(LEFT(N374,1)&lt;&gt;"M",LEFT(C374,15)&lt;&gt;"Mapa conceptual",L374="Exposición"),
AND(LEFT(C374,8)="Banco de",L374="Generador de actividades"),
AND(C374=L374)
),"OK","KO")</f>
        <v>KO</v>
      </c>
      <c r="S374" s="3" t="str">
        <f>IF(_xlfn.XOR(
AND(LEFT(N374,1)="M",M374="Actividad"),
AND(LEFT(N374,1)="F",M374="Interactivo"),
AND(N374="diaporama",M374="Secuencia de imágenes"),
OR(N374="video",M374="Animación",M374="Video"),
AND(C374=M374)
),"OK","KO")</f>
        <v>KO</v>
      </c>
      <c r="T374" s="3" t="str">
        <f>IF(
AND(L374="Evaluación",C374&lt;&gt;L374),"KO",
IF(AND(L374="Mapa conceptual",C374&lt;&gt;L374),"KO",
IF(AND(N374="M101ap",C374&lt;&gt;"Banco de actividades"),"KO",
"OK")))</f>
        <v>OK</v>
      </c>
      <c r="U374" s="3" t="str">
        <f>IF(
AND(LEFT(N374,1)="M",LEFT(M374,4)&lt;&gt;"Mapa",S374="OK",O374=""),
"KO","OK")</f>
        <v>OK</v>
      </c>
      <c r="V374" s="3" t="str">
        <f>IF(OR(
AND(L374="Evaluación",R374="OK",OR(N374="M4a",N374="M5a")),
AND(LEFT(C374,8)="Banco de",N374="M101ap"),
OR(LEFT(C374,8)&lt;&gt;"Banco de",L374&lt;&gt;"Evaluación")
),"OK","KO")</f>
        <v>OK</v>
      </c>
      <c r="W374" s="3" t="str">
        <f>IF(AND(LEFT(C374,8)="Banco de",K374=0),"OK",
IF(AND(LEFT(C374,8)&lt;&gt;"Banco de",K374&gt;0),"OK","KO"))</f>
        <v>KO</v>
      </c>
      <c r="X374" s="3" t="str">
        <f>IF(J374&lt;&gt;"","OK","KO")</f>
        <v>KO</v>
      </c>
      <c r="Y374" s="3" t="str">
        <f>IF(P374="Si","KO","OK")</f>
        <v>OK</v>
      </c>
      <c r="Z374" s="3" t="str">
        <f>CONCATENATE(
IF(R374&lt;&gt;"OK",CONCATENATE($R$1," / "),""),
IF(S374&lt;&gt;"OK",CONCATENATE($S$1," / "),""),
IF(T374&lt;&gt;"OK",CONCATENATE($T$1," / "),""),
IF(U374&lt;&gt;"OK",CONCATENATE($U$1," / "),""),
IF(V374&lt;&gt;"OK",CONCATENATE($V$1," / "),""),
IF(W374&lt;&gt;"OK",CONCATENATE($W$1," / "),""),
IF(X374&lt;&gt;"OK",CONCATENATE($X$1," / "),""),
IF(Y374&lt;&gt;"OK",$Y$1,"")
)</f>
        <v xml:space="preserve">Acción didáctica / Tipo de media / Tiempo del recurso / Palabras clave / </v>
      </c>
    </row>
    <row r="375" spans="1:26" x14ac:dyDescent="0.45">
      <c r="A375" s="3" t="s">
        <v>2134</v>
      </c>
      <c r="B375" s="3" t="s">
        <v>2135</v>
      </c>
      <c r="C375" s="3" t="s">
        <v>2042</v>
      </c>
      <c r="E375" s="3" t="s">
        <v>20</v>
      </c>
      <c r="H375" s="3" t="s">
        <v>21</v>
      </c>
      <c r="I375" s="3">
        <v>335692</v>
      </c>
      <c r="K375" s="3">
        <v>0</v>
      </c>
      <c r="N375" s="3" t="s">
        <v>2043</v>
      </c>
      <c r="P375" s="3" t="s">
        <v>21</v>
      </c>
      <c r="Q375" s="3" t="s">
        <v>2154</v>
      </c>
      <c r="R375" s="3" t="str">
        <f>IF(_xlfn.XOR(
AND(N375="M102ab",L375="Proyecto"),
AND(N375="M101a",L375="Preguntas con respuesta libre"),
AND(LEFT(N375,1)="M",N375&lt;&gt;"M102AB",N375&lt;&gt;"M101a",N375&lt;&gt;"M101ap",L375="Ejercitación"),
AND(LEFT(C375,15)="Mapa conceptual",L375="Exposición"),
AND(LEFT(N375,1)&lt;&gt;"M",LEFT(C375,15)&lt;&gt;"Mapa conceptual",L375="Exposición"),
AND(LEFT(C375,8)="Banco de",L375="Generador de actividades"),
AND(C375=L375)
),"OK","KO")</f>
        <v>KO</v>
      </c>
      <c r="S375" s="3" t="str">
        <f>IF(_xlfn.XOR(
AND(LEFT(N375,1)="M",M375="Actividad"),
AND(LEFT(N375,1)="F",M375="Interactivo"),
AND(N375="diaporama",M375="Secuencia de imágenes"),
OR(N375="video",M375="Animación",M375="Video"),
AND(C375=M375)
),"OK","KO")</f>
        <v>KO</v>
      </c>
      <c r="T375" s="3" t="str">
        <f>IF(
AND(L375="Evaluación",C375&lt;&gt;L375),"KO",
IF(AND(L375="Mapa conceptual",C375&lt;&gt;L375),"KO",
IF(AND(N375="M101ap",C375&lt;&gt;"Banco de actividades"),"KO",
"OK")))</f>
        <v>OK</v>
      </c>
      <c r="U375" s="3" t="str">
        <f>IF(
AND(LEFT(N375,1)="M",LEFT(M375,4)&lt;&gt;"Mapa",S375="OK",O375=""),
"KO","OK")</f>
        <v>OK</v>
      </c>
      <c r="V375" s="3" t="str">
        <f>IF(OR(
AND(L375="Evaluación",R375="OK",OR(N375="M4a",N375="M5a")),
AND(LEFT(C375,8)="Banco de",N375="M101ap"),
OR(LEFT(C375,8)&lt;&gt;"Banco de",L375&lt;&gt;"Evaluación")
),"OK","KO")</f>
        <v>OK</v>
      </c>
      <c r="W375" s="3" t="str">
        <f>IF(AND(LEFT(C375,8)="Banco de",K375=0),"OK",
IF(AND(LEFT(C375,8)&lt;&gt;"Banco de",K375&gt;0),"OK","KO"))</f>
        <v>KO</v>
      </c>
      <c r="X375" s="3" t="str">
        <f>IF(J375&lt;&gt;"","OK","KO")</f>
        <v>KO</v>
      </c>
      <c r="Y375" s="3" t="str">
        <f>IF(P375="Si","KO","OK")</f>
        <v>OK</v>
      </c>
      <c r="Z375" s="3" t="str">
        <f>CONCATENATE(
IF(R375&lt;&gt;"OK",CONCATENATE($R$1," / "),""),
IF(S375&lt;&gt;"OK",CONCATENATE($S$1," / "),""),
IF(T375&lt;&gt;"OK",CONCATENATE($T$1," / "),""),
IF(U375&lt;&gt;"OK",CONCATENATE($U$1," / "),""),
IF(V375&lt;&gt;"OK",CONCATENATE($V$1," / "),""),
IF(W375&lt;&gt;"OK",CONCATENATE($W$1," / "),""),
IF(X375&lt;&gt;"OK",CONCATENATE($X$1," / "),""),
IF(Y375&lt;&gt;"OK",$Y$1,"")
)</f>
        <v xml:space="preserve">Acción didáctica / Tipo de media / Tiempo del recurso / Palabras clave / </v>
      </c>
    </row>
    <row r="376" spans="1:26" x14ac:dyDescent="0.45">
      <c r="A376" s="3" t="s">
        <v>2134</v>
      </c>
      <c r="B376" s="3" t="s">
        <v>2135</v>
      </c>
      <c r="C376" s="3" t="s">
        <v>2155</v>
      </c>
      <c r="E376" s="3" t="s">
        <v>20</v>
      </c>
      <c r="H376" s="3" t="s">
        <v>21</v>
      </c>
      <c r="I376" s="3">
        <v>1184754</v>
      </c>
      <c r="K376" s="3">
        <v>0</v>
      </c>
      <c r="N376" s="3" t="s">
        <v>36</v>
      </c>
      <c r="O376" s="3" t="s">
        <v>85</v>
      </c>
      <c r="P376" s="3" t="s">
        <v>21</v>
      </c>
      <c r="Q376" s="3" t="s">
        <v>2156</v>
      </c>
      <c r="R376" s="3" t="str">
        <f>IF(_xlfn.XOR(
AND(N376="M102ab",L376="Proyecto"),
AND(N376="M101a",L376="Preguntas con respuesta libre"),
AND(LEFT(N376,1)="M",N376&lt;&gt;"M102AB",N376&lt;&gt;"M101a",N376&lt;&gt;"M101ap",L376="Ejercitación"),
AND(LEFT(C376,15)="Mapa conceptual",L376="Exposición"),
AND(LEFT(N376,1)&lt;&gt;"M",LEFT(C376,15)&lt;&gt;"Mapa conceptual",L376="Exposición"),
AND(LEFT(C376,8)="Banco de",L376="Generador de actividades"),
AND(C376=L376)
),"OK","KO")</f>
        <v>KO</v>
      </c>
      <c r="S376" s="3" t="str">
        <f>IF(_xlfn.XOR(
AND(LEFT(N376,1)="M",M376="Actividad"),
AND(LEFT(N376,1)="F",M376="Interactivo"),
AND(N376="diaporama",M376="Secuencia de imágenes"),
OR(N376="video",M376="Animación",M376="Video"),
AND(C376=M376)
),"OK","KO")</f>
        <v>KO</v>
      </c>
      <c r="T376" s="3" t="str">
        <f>IF(
AND(L376="Evaluación",C376&lt;&gt;L376),"KO",
IF(AND(L376="Mapa conceptual",C376&lt;&gt;L376),"KO",
IF(AND(N376="M101ap",C376&lt;&gt;"Banco de actividades"),"KO",
"OK")))</f>
        <v>OK</v>
      </c>
      <c r="U376" s="3" t="str">
        <f>IF(
AND(LEFT(N376,1)="M",LEFT(M376,4)&lt;&gt;"Mapa",S376="OK",O376=""),
"KO","OK")</f>
        <v>OK</v>
      </c>
      <c r="V376" s="3" t="str">
        <f>IF(OR(
AND(L376="Evaluación",R376="OK",OR(N376="M4a",N376="M5a")),
AND(LEFT(C376,8)="Banco de",N376="M101ap"),
OR(LEFT(C376,8)&lt;&gt;"Banco de",L376&lt;&gt;"Evaluación")
),"OK","KO")</f>
        <v>OK</v>
      </c>
      <c r="W376" s="3" t="str">
        <f>IF(AND(LEFT(C376,8)="Banco de",K376=0),"OK",
IF(AND(LEFT(C376,8)&lt;&gt;"Banco de",K376&gt;0),"OK","KO"))</f>
        <v>KO</v>
      </c>
      <c r="X376" s="3" t="str">
        <f>IF(J376&lt;&gt;"","OK","KO")</f>
        <v>KO</v>
      </c>
      <c r="Y376" s="3" t="str">
        <f>IF(P376="Si","KO","OK")</f>
        <v>OK</v>
      </c>
      <c r="Z376" s="3" t="str">
        <f>CONCATENATE(
IF(R376&lt;&gt;"OK",CONCATENATE($R$1," / "),""),
IF(S376&lt;&gt;"OK",CONCATENATE($S$1," / "),""),
IF(T376&lt;&gt;"OK",CONCATENATE($T$1," / "),""),
IF(U376&lt;&gt;"OK",CONCATENATE($U$1," / "),""),
IF(V376&lt;&gt;"OK",CONCATENATE($V$1," / "),""),
IF(W376&lt;&gt;"OK",CONCATENATE($W$1," / "),""),
IF(X376&lt;&gt;"OK",CONCATENATE($X$1," / "),""),
IF(Y376&lt;&gt;"OK",$Y$1,"")
)</f>
        <v xml:space="preserve">Acción didáctica / Tipo de media / Tiempo del recurso / Palabras clave / </v>
      </c>
    </row>
    <row r="377" spans="1:26" x14ac:dyDescent="0.45">
      <c r="A377" s="3" t="s">
        <v>2134</v>
      </c>
      <c r="B377" s="3" t="s">
        <v>2135</v>
      </c>
      <c r="C377" s="3" t="s">
        <v>1639</v>
      </c>
      <c r="E377" s="3" t="s">
        <v>20</v>
      </c>
      <c r="H377" s="3" t="s">
        <v>21</v>
      </c>
      <c r="I377" s="3">
        <v>1180206</v>
      </c>
      <c r="K377" s="3">
        <v>0</v>
      </c>
      <c r="N377" s="3" t="s">
        <v>41</v>
      </c>
      <c r="O377" s="3" t="s">
        <v>85</v>
      </c>
      <c r="P377" s="3" t="s">
        <v>21</v>
      </c>
      <c r="Q377" s="3" t="s">
        <v>2157</v>
      </c>
      <c r="R377" s="3" t="str">
        <f>IF(_xlfn.XOR(
AND(N377="M102ab",L377="Proyecto"),
AND(N377="M101a",L377="Preguntas con respuesta libre"),
AND(LEFT(N377,1)="M",N377&lt;&gt;"M102AB",N377&lt;&gt;"M101a",N377&lt;&gt;"M101ap",L377="Ejercitación"),
AND(LEFT(C377,15)="Mapa conceptual",L377="Exposición"),
AND(LEFT(N377,1)&lt;&gt;"M",LEFT(C377,15)&lt;&gt;"Mapa conceptual",L377="Exposición"),
AND(LEFT(C377,8)="Banco de",L377="Generador de actividades"),
AND(C377=L377)
),"OK","KO")</f>
        <v>KO</v>
      </c>
      <c r="S377" s="3" t="str">
        <f>IF(_xlfn.XOR(
AND(LEFT(N377,1)="M",M377="Actividad"),
AND(LEFT(N377,1)="F",M377="Interactivo"),
AND(N377="diaporama",M377="Secuencia de imágenes"),
OR(N377="video",M377="Animación",M377="Video"),
AND(C377=M377)
),"OK","KO")</f>
        <v>KO</v>
      </c>
      <c r="T377" s="3" t="str">
        <f>IF(
AND(L377="Evaluación",C377&lt;&gt;L377),"KO",
IF(AND(L377="Mapa conceptual",C377&lt;&gt;L377),"KO",
IF(AND(N377="M101ap",C377&lt;&gt;"Banco de actividades"),"KO",
"OK")))</f>
        <v>OK</v>
      </c>
      <c r="U377" s="3" t="str">
        <f>IF(
AND(LEFT(N377,1)="M",LEFT(M377,4)&lt;&gt;"Mapa",S377="OK",O377=""),
"KO","OK")</f>
        <v>OK</v>
      </c>
      <c r="V377" s="3" t="str">
        <f>IF(OR(
AND(L377="Evaluación",R377="OK",OR(N377="M4a",N377="M5a")),
AND(LEFT(C377,8)="Banco de",N377="M101ap"),
OR(LEFT(C377,8)&lt;&gt;"Banco de",L377&lt;&gt;"Evaluación")
),"OK","KO")</f>
        <v>OK</v>
      </c>
      <c r="W377" s="3" t="str">
        <f>IF(AND(LEFT(C377,8)="Banco de",K377=0),"OK",
IF(AND(LEFT(C377,8)&lt;&gt;"Banco de",K377&gt;0),"OK","KO"))</f>
        <v>KO</v>
      </c>
      <c r="X377" s="3" t="str">
        <f>IF(J377&lt;&gt;"","OK","KO")</f>
        <v>KO</v>
      </c>
      <c r="Y377" s="3" t="str">
        <f>IF(P377="Si","KO","OK")</f>
        <v>OK</v>
      </c>
      <c r="Z377" s="3" t="str">
        <f>CONCATENATE(
IF(R377&lt;&gt;"OK",CONCATENATE($R$1," / "),""),
IF(S377&lt;&gt;"OK",CONCATENATE($S$1," / "),""),
IF(T377&lt;&gt;"OK",CONCATENATE($T$1," / "),""),
IF(U377&lt;&gt;"OK",CONCATENATE($U$1," / "),""),
IF(V377&lt;&gt;"OK",CONCATENATE($V$1," / "),""),
IF(W377&lt;&gt;"OK",CONCATENATE($W$1," / "),""),
IF(X377&lt;&gt;"OK",CONCATENATE($X$1," / "),""),
IF(Y377&lt;&gt;"OK",$Y$1,"")
)</f>
        <v xml:space="preserve">Acción didáctica / Tipo de media / Tiempo del recurso / Palabras clave / </v>
      </c>
    </row>
    <row r="378" spans="1:26" x14ac:dyDescent="0.45">
      <c r="A378" s="3" t="s">
        <v>2134</v>
      </c>
      <c r="B378" s="3" t="s">
        <v>2135</v>
      </c>
      <c r="C378" s="3" t="s">
        <v>1650</v>
      </c>
      <c r="E378" s="3" t="s">
        <v>20</v>
      </c>
      <c r="H378" s="3" t="s">
        <v>21</v>
      </c>
      <c r="I378" s="3">
        <v>1805649</v>
      </c>
      <c r="K378" s="3">
        <v>0</v>
      </c>
      <c r="N378" s="3" t="s">
        <v>81</v>
      </c>
      <c r="O378" s="3" t="s">
        <v>85</v>
      </c>
      <c r="P378" s="3" t="s">
        <v>21</v>
      </c>
      <c r="Q378" s="3" t="s">
        <v>2158</v>
      </c>
      <c r="R378" s="3" t="str">
        <f>IF(_xlfn.XOR(
AND(N378="M102ab",L378="Proyecto"),
AND(N378="M101a",L378="Preguntas con respuesta libre"),
AND(LEFT(N378,1)="M",N378&lt;&gt;"M102AB",N378&lt;&gt;"M101a",N378&lt;&gt;"M101ap",L378="Ejercitación"),
AND(LEFT(C378,15)="Mapa conceptual",L378="Exposición"),
AND(LEFT(N378,1)&lt;&gt;"M",LEFT(C378,15)&lt;&gt;"Mapa conceptual",L378="Exposición"),
AND(LEFT(C378,8)="Banco de",L378="Generador de actividades"),
AND(C378=L378)
),"OK","KO")</f>
        <v>KO</v>
      </c>
      <c r="S378" s="3" t="str">
        <f>IF(_xlfn.XOR(
AND(LEFT(N378,1)="M",M378="Actividad"),
AND(LEFT(N378,1)="F",M378="Interactivo"),
AND(N378="diaporama",M378="Secuencia de imágenes"),
OR(N378="video",M378="Animación",M378="Video"),
AND(C378=M378)
),"OK","KO")</f>
        <v>KO</v>
      </c>
      <c r="T378" s="3" t="str">
        <f>IF(
AND(L378="Evaluación",C378&lt;&gt;L378),"KO",
IF(AND(L378="Mapa conceptual",C378&lt;&gt;L378),"KO",
IF(AND(N378="M101ap",C378&lt;&gt;"Banco de actividades"),"KO",
"OK")))</f>
        <v>OK</v>
      </c>
      <c r="U378" s="3" t="str">
        <f>IF(
AND(LEFT(N378,1)="M",LEFT(M378,4)&lt;&gt;"Mapa",S378="OK",O378=""),
"KO","OK")</f>
        <v>OK</v>
      </c>
      <c r="V378" s="3" t="str">
        <f>IF(OR(
AND(L378="Evaluación",R378="OK",OR(N378="M4a",N378="M5a")),
AND(LEFT(C378,8)="Banco de",N378="M101ap"),
OR(LEFT(C378,8)&lt;&gt;"Banco de",L378&lt;&gt;"Evaluación")
),"OK","KO")</f>
        <v>OK</v>
      </c>
      <c r="W378" s="3" t="str">
        <f>IF(AND(LEFT(C378,8)="Banco de",K378=0),"OK",
IF(AND(LEFT(C378,8)&lt;&gt;"Banco de",K378&gt;0),"OK","KO"))</f>
        <v>KO</v>
      </c>
      <c r="X378" s="3" t="str">
        <f>IF(J378&lt;&gt;"","OK","KO")</f>
        <v>KO</v>
      </c>
      <c r="Y378" s="3" t="str">
        <f>IF(P378="Si","KO","OK")</f>
        <v>OK</v>
      </c>
      <c r="Z378" s="3" t="str">
        <f>CONCATENATE(
IF(R378&lt;&gt;"OK",CONCATENATE($R$1," / "),""),
IF(S378&lt;&gt;"OK",CONCATENATE($S$1," / "),""),
IF(T378&lt;&gt;"OK",CONCATENATE($T$1," / "),""),
IF(U378&lt;&gt;"OK",CONCATENATE($U$1," / "),""),
IF(V378&lt;&gt;"OK",CONCATENATE($V$1," / "),""),
IF(W378&lt;&gt;"OK",CONCATENATE($W$1," / "),""),
IF(X378&lt;&gt;"OK",CONCATENATE($X$1," / "),""),
IF(Y378&lt;&gt;"OK",$Y$1,"")
)</f>
        <v xml:space="preserve">Acción didáctica / Tipo de media / Tiempo del recurso / Palabras clave / </v>
      </c>
    </row>
    <row r="379" spans="1:26" x14ac:dyDescent="0.45">
      <c r="A379" s="3" t="s">
        <v>2134</v>
      </c>
      <c r="B379" s="3" t="s">
        <v>2135</v>
      </c>
      <c r="C379" s="3" t="s">
        <v>1651</v>
      </c>
      <c r="E379" s="3" t="s">
        <v>20</v>
      </c>
      <c r="H379" s="3" t="s">
        <v>21</v>
      </c>
      <c r="I379" s="3">
        <v>667705</v>
      </c>
      <c r="K379" s="3">
        <v>0</v>
      </c>
      <c r="N379" s="3" t="s">
        <v>58</v>
      </c>
      <c r="O379" s="3" t="s">
        <v>85</v>
      </c>
      <c r="P379" s="3" t="s">
        <v>21</v>
      </c>
      <c r="Q379" s="3" t="s">
        <v>2159</v>
      </c>
      <c r="R379" s="3" t="str">
        <f>IF(_xlfn.XOR(
AND(N379="M102ab",L379="Proyecto"),
AND(N379="M101a",L379="Preguntas con respuesta libre"),
AND(LEFT(N379,1)="M",N379&lt;&gt;"M102AB",N379&lt;&gt;"M101a",N379&lt;&gt;"M101ap",L379="Ejercitación"),
AND(LEFT(C379,15)="Mapa conceptual",L379="Exposición"),
AND(LEFT(N379,1)&lt;&gt;"M",LEFT(C379,15)&lt;&gt;"Mapa conceptual",L379="Exposición"),
AND(LEFT(C379,8)="Banco de",L379="Generador de actividades"),
AND(C379=L379)
),"OK","KO")</f>
        <v>KO</v>
      </c>
      <c r="S379" s="3" t="str">
        <f>IF(_xlfn.XOR(
AND(LEFT(N379,1)="M",M379="Actividad"),
AND(LEFT(N379,1)="F",M379="Interactivo"),
AND(N379="diaporama",M379="Secuencia de imágenes"),
OR(N379="video",M379="Animación",M379="Video"),
AND(C379=M379)
),"OK","KO")</f>
        <v>KO</v>
      </c>
      <c r="T379" s="3" t="str">
        <f>IF(
AND(L379="Evaluación",C379&lt;&gt;L379),"KO",
IF(AND(L379="Mapa conceptual",C379&lt;&gt;L379),"KO",
IF(AND(N379="M101ap",C379&lt;&gt;"Banco de actividades"),"KO",
"OK")))</f>
        <v>OK</v>
      </c>
      <c r="U379" s="3" t="str">
        <f>IF(
AND(LEFT(N379,1)="M",LEFT(M379,4)&lt;&gt;"Mapa",S379="OK",O379=""),
"KO","OK")</f>
        <v>OK</v>
      </c>
      <c r="V379" s="3" t="str">
        <f>IF(OR(
AND(L379="Evaluación",R379="OK",OR(N379="M4a",N379="M5a")),
AND(LEFT(C379,8)="Banco de",N379="M101ap"),
OR(LEFT(C379,8)&lt;&gt;"Banco de",L379&lt;&gt;"Evaluación")
),"OK","KO")</f>
        <v>OK</v>
      </c>
      <c r="W379" s="3" t="str">
        <f>IF(AND(LEFT(C379,8)="Banco de",K379=0),"OK",
IF(AND(LEFT(C379,8)&lt;&gt;"Banco de",K379&gt;0),"OK","KO"))</f>
        <v>KO</v>
      </c>
      <c r="X379" s="3" t="str">
        <f>IF(J379&lt;&gt;"","OK","KO")</f>
        <v>KO</v>
      </c>
      <c r="Y379" s="3" t="str">
        <f>IF(P379="Si","KO","OK")</f>
        <v>OK</v>
      </c>
      <c r="Z379" s="3" t="str">
        <f>CONCATENATE(
IF(R379&lt;&gt;"OK",CONCATENATE($R$1," / "),""),
IF(S379&lt;&gt;"OK",CONCATENATE($S$1," / "),""),
IF(T379&lt;&gt;"OK",CONCATENATE($T$1," / "),""),
IF(U379&lt;&gt;"OK",CONCATENATE($U$1," / "),""),
IF(V379&lt;&gt;"OK",CONCATENATE($V$1," / "),""),
IF(W379&lt;&gt;"OK",CONCATENATE($W$1," / "),""),
IF(X379&lt;&gt;"OK",CONCATENATE($X$1," / "),""),
IF(Y379&lt;&gt;"OK",$Y$1,"")
)</f>
        <v xml:space="preserve">Acción didáctica / Tipo de media / Tiempo del recurso / Palabras clave / </v>
      </c>
    </row>
    <row r="380" spans="1:26" x14ac:dyDescent="0.45">
      <c r="A380" s="3" t="s">
        <v>2134</v>
      </c>
      <c r="B380" s="3" t="s">
        <v>2135</v>
      </c>
      <c r="C380" s="3" t="s">
        <v>1652</v>
      </c>
      <c r="E380" s="3" t="s">
        <v>20</v>
      </c>
      <c r="H380" s="3" t="s">
        <v>21</v>
      </c>
      <c r="I380" s="3">
        <v>667705</v>
      </c>
      <c r="K380" s="3">
        <v>0</v>
      </c>
      <c r="N380" s="3" t="s">
        <v>58</v>
      </c>
      <c r="O380" s="3" t="s">
        <v>85</v>
      </c>
      <c r="P380" s="3" t="s">
        <v>21</v>
      </c>
      <c r="Q380" s="3" t="s">
        <v>2160</v>
      </c>
      <c r="R380" s="3" t="str">
        <f>IF(_xlfn.XOR(
AND(N380="M102ab",L380="Proyecto"),
AND(N380="M101a",L380="Preguntas con respuesta libre"),
AND(LEFT(N380,1)="M",N380&lt;&gt;"M102AB",N380&lt;&gt;"M101a",N380&lt;&gt;"M101ap",L380="Ejercitación"),
AND(LEFT(C380,15)="Mapa conceptual",L380="Exposición"),
AND(LEFT(N380,1)&lt;&gt;"M",LEFT(C380,15)&lt;&gt;"Mapa conceptual",L380="Exposición"),
AND(LEFT(C380,8)="Banco de",L380="Generador de actividades"),
AND(C380=L380)
),"OK","KO")</f>
        <v>KO</v>
      </c>
      <c r="S380" s="3" t="str">
        <f>IF(_xlfn.XOR(
AND(LEFT(N380,1)="M",M380="Actividad"),
AND(LEFT(N380,1)="F",M380="Interactivo"),
AND(N380="diaporama",M380="Secuencia de imágenes"),
OR(N380="video",M380="Animación",M380="Video"),
AND(C380=M380)
),"OK","KO")</f>
        <v>KO</v>
      </c>
      <c r="T380" s="3" t="str">
        <f>IF(
AND(L380="Evaluación",C380&lt;&gt;L380),"KO",
IF(AND(L380="Mapa conceptual",C380&lt;&gt;L380),"KO",
IF(AND(N380="M101ap",C380&lt;&gt;"Banco de actividades"),"KO",
"OK")))</f>
        <v>OK</v>
      </c>
      <c r="U380" s="3" t="str">
        <f>IF(
AND(LEFT(N380,1)="M",LEFT(M380,4)&lt;&gt;"Mapa",S380="OK",O380=""),
"KO","OK")</f>
        <v>OK</v>
      </c>
      <c r="V380" s="3" t="str">
        <f>IF(OR(
AND(L380="Evaluación",R380="OK",OR(N380="M4a",N380="M5a")),
AND(LEFT(C380,8)="Banco de",N380="M101ap"),
OR(LEFT(C380,8)&lt;&gt;"Banco de",L380&lt;&gt;"Evaluación")
),"OK","KO")</f>
        <v>OK</v>
      </c>
      <c r="W380" s="3" t="str">
        <f>IF(AND(LEFT(C380,8)="Banco de",K380=0),"OK",
IF(AND(LEFT(C380,8)&lt;&gt;"Banco de",K380&gt;0),"OK","KO"))</f>
        <v>KO</v>
      </c>
      <c r="X380" s="3" t="str">
        <f>IF(J380&lt;&gt;"","OK","KO")</f>
        <v>KO</v>
      </c>
      <c r="Y380" s="3" t="str">
        <f>IF(P380="Si","KO","OK")</f>
        <v>OK</v>
      </c>
      <c r="Z380" s="3" t="str">
        <f>CONCATENATE(
IF(R380&lt;&gt;"OK",CONCATENATE($R$1," / "),""),
IF(S380&lt;&gt;"OK",CONCATENATE($S$1," / "),""),
IF(T380&lt;&gt;"OK",CONCATENATE($T$1," / "),""),
IF(U380&lt;&gt;"OK",CONCATENATE($U$1," / "),""),
IF(V380&lt;&gt;"OK",CONCATENATE($V$1," / "),""),
IF(W380&lt;&gt;"OK",CONCATENATE($W$1," / "),""),
IF(X380&lt;&gt;"OK",CONCATENATE($X$1," / "),""),
IF(Y380&lt;&gt;"OK",$Y$1,"")
)</f>
        <v xml:space="preserve">Acción didáctica / Tipo de media / Tiempo del recurso / Palabras clave / </v>
      </c>
    </row>
    <row r="381" spans="1:26" x14ac:dyDescent="0.45">
      <c r="A381" s="3" t="s">
        <v>2134</v>
      </c>
      <c r="B381" s="3" t="s">
        <v>2135</v>
      </c>
      <c r="C381" s="3" t="s">
        <v>534</v>
      </c>
      <c r="E381" s="3" t="s">
        <v>20</v>
      </c>
      <c r="H381" s="3" t="s">
        <v>21</v>
      </c>
      <c r="I381" s="3">
        <v>1287433</v>
      </c>
      <c r="K381" s="3">
        <v>0</v>
      </c>
      <c r="N381" s="3" t="s">
        <v>81</v>
      </c>
      <c r="O381" s="3" t="s">
        <v>85</v>
      </c>
      <c r="P381" s="3" t="s">
        <v>21</v>
      </c>
      <c r="Q381" s="3" t="s">
        <v>2161</v>
      </c>
      <c r="R381" s="3" t="str">
        <f>IF(_xlfn.XOR(
AND(N381="M102ab",L381="Proyecto"),
AND(N381="M101a",L381="Preguntas con respuesta libre"),
AND(LEFT(N381,1)="M",N381&lt;&gt;"M102AB",N381&lt;&gt;"M101a",N381&lt;&gt;"M101ap",L381="Ejercitación"),
AND(LEFT(C381,15)="Mapa conceptual",L381="Exposición"),
AND(LEFT(N381,1)&lt;&gt;"M",LEFT(C381,15)&lt;&gt;"Mapa conceptual",L381="Exposición"),
AND(LEFT(C381,8)="Banco de",L381="Generador de actividades"),
AND(C381=L381)
),"OK","KO")</f>
        <v>KO</v>
      </c>
      <c r="S381" s="3" t="str">
        <f>IF(_xlfn.XOR(
AND(LEFT(N381,1)="M",M381="Actividad"),
AND(LEFT(N381,1)="F",M381="Interactivo"),
AND(N381="diaporama",M381="Secuencia de imágenes"),
OR(N381="video",M381="Animación",M381="Video"),
AND(C381=M381)
),"OK","KO")</f>
        <v>KO</v>
      </c>
      <c r="T381" s="3" t="str">
        <f>IF(
AND(L381="Evaluación",C381&lt;&gt;L381),"KO",
IF(AND(L381="Mapa conceptual",C381&lt;&gt;L381),"KO",
IF(AND(N381="M101ap",C381&lt;&gt;"Banco de actividades"),"KO",
"OK")))</f>
        <v>OK</v>
      </c>
      <c r="U381" s="3" t="str">
        <f>IF(
AND(LEFT(N381,1)="M",LEFT(M381,4)&lt;&gt;"Mapa",S381="OK",O381=""),
"KO","OK")</f>
        <v>OK</v>
      </c>
      <c r="V381" s="3" t="str">
        <f>IF(OR(
AND(L381="Evaluación",R381="OK",OR(N381="M4a",N381="M5a")),
AND(LEFT(C381,8)="Banco de",N381="M101ap"),
OR(LEFT(C381,8)&lt;&gt;"Banco de",L381&lt;&gt;"Evaluación")
),"OK","KO")</f>
        <v>OK</v>
      </c>
      <c r="W381" s="3" t="str">
        <f>IF(AND(LEFT(C381,8)="Banco de",K381=0),"OK",
IF(AND(LEFT(C381,8)&lt;&gt;"Banco de",K381&gt;0),"OK","KO"))</f>
        <v>OK</v>
      </c>
      <c r="X381" s="3" t="str">
        <f>IF(J381&lt;&gt;"","OK","KO")</f>
        <v>KO</v>
      </c>
      <c r="Y381" s="3" t="str">
        <f>IF(P381="Si","KO","OK")</f>
        <v>OK</v>
      </c>
      <c r="Z381" s="3" t="str">
        <f>CONCATENATE(
IF(R381&lt;&gt;"OK",CONCATENATE($R$1," / "),""),
IF(S381&lt;&gt;"OK",CONCATENATE($S$1," / "),""),
IF(T381&lt;&gt;"OK",CONCATENATE($T$1," / "),""),
IF(U381&lt;&gt;"OK",CONCATENATE($U$1," / "),""),
IF(V381&lt;&gt;"OK",CONCATENATE($V$1," / "),""),
IF(W381&lt;&gt;"OK",CONCATENATE($W$1," / "),""),
IF(X381&lt;&gt;"OK",CONCATENATE($X$1," / "),""),
IF(Y381&lt;&gt;"OK",$Y$1,"")
)</f>
        <v xml:space="preserve">Acción didáctica / Tipo de media / Palabras clave / </v>
      </c>
    </row>
    <row r="382" spans="1:26" x14ac:dyDescent="0.45">
      <c r="A382" s="3" t="s">
        <v>2134</v>
      </c>
      <c r="B382" s="3" t="s">
        <v>2135</v>
      </c>
      <c r="C382" s="3" t="s">
        <v>67</v>
      </c>
      <c r="E382" s="3" t="s">
        <v>20</v>
      </c>
      <c r="H382" s="3" t="s">
        <v>21</v>
      </c>
      <c r="I382" s="3">
        <v>320794</v>
      </c>
      <c r="K382" s="3">
        <v>0</v>
      </c>
      <c r="N382" s="3" t="s">
        <v>227</v>
      </c>
      <c r="P382" s="3" t="s">
        <v>21</v>
      </c>
      <c r="Q382" s="3" t="s">
        <v>2162</v>
      </c>
      <c r="R382" s="3" t="str">
        <f>IF(_xlfn.XOR(
AND(N382="M102ab",L382="Proyecto"),
AND(N382="M101a",L382="Preguntas con respuesta libre"),
AND(LEFT(N382,1)="M",N382&lt;&gt;"M102AB",N382&lt;&gt;"M101a",N382&lt;&gt;"M101ap",L382="Ejercitación"),
AND(LEFT(C382,15)="Mapa conceptual",L382="Exposición"),
AND(LEFT(N382,1)&lt;&gt;"M",LEFT(C382,15)&lt;&gt;"Mapa conceptual",L382="Exposición"),
AND(LEFT(C382,8)="Banco de",L382="Generador de actividades"),
AND(C382=L382)
),"OK","KO")</f>
        <v>KO</v>
      </c>
      <c r="S382" s="3" t="str">
        <f>IF(_xlfn.XOR(
AND(LEFT(N382,1)="M",M382="Actividad"),
AND(LEFT(N382,1)="F",M382="Interactivo"),
AND(N382="diaporama",M382="Secuencia de imágenes"),
OR(N382="video",M382="Animación",M382="Video"),
AND(C382=M382)
),"OK","KO")</f>
        <v>KO</v>
      </c>
      <c r="T382" s="3" t="str">
        <f>IF(
AND(L382="Evaluación",C382&lt;&gt;L382),"KO",
IF(AND(L382="Mapa conceptual",C382&lt;&gt;L382),"KO",
IF(AND(N382="M101ap",C382&lt;&gt;"Banco de actividades"),"KO",
"OK")))</f>
        <v>OK</v>
      </c>
      <c r="U382" s="3" t="str">
        <f>IF(
AND(LEFT(N382,1)="M",LEFT(M382,4)&lt;&gt;"Mapa",S382="OK",O382=""),
"KO","OK")</f>
        <v>OK</v>
      </c>
      <c r="V382" s="3" t="str">
        <f>IF(OR(
AND(L382="Evaluación",R382="OK",OR(N382="M4a",N382="M5a")),
AND(LEFT(C382,8)="Banco de",N382="M101ap"),
OR(LEFT(C382,8)&lt;&gt;"Banco de",L382&lt;&gt;"Evaluación")
),"OK","KO")</f>
        <v>OK</v>
      </c>
      <c r="W382" s="3" t="str">
        <f>IF(AND(LEFT(C382,8)="Banco de",K382=0),"OK",
IF(AND(LEFT(C382,8)&lt;&gt;"Banco de",K382&gt;0),"OK","KO"))</f>
        <v>KO</v>
      </c>
      <c r="X382" s="3" t="str">
        <f>IF(J382&lt;&gt;"","OK","KO")</f>
        <v>KO</v>
      </c>
      <c r="Y382" s="3" t="str">
        <f>IF(P382="Si","KO","OK")</f>
        <v>OK</v>
      </c>
      <c r="Z382" s="3" t="str">
        <f>CONCATENATE(
IF(R382&lt;&gt;"OK",CONCATENATE($R$1," / "),""),
IF(S382&lt;&gt;"OK",CONCATENATE($S$1," / "),""),
IF(T382&lt;&gt;"OK",CONCATENATE($T$1," / "),""),
IF(U382&lt;&gt;"OK",CONCATENATE($U$1," / "),""),
IF(V382&lt;&gt;"OK",CONCATENATE($V$1," / "),""),
IF(W382&lt;&gt;"OK",CONCATENATE($W$1," / "),""),
IF(X382&lt;&gt;"OK",CONCATENATE($X$1," / "),""),
IF(Y382&lt;&gt;"OK",$Y$1,"")
)</f>
        <v xml:space="preserve">Acción didáctica / Tipo de media / Tiempo del recurso / Palabras clave / </v>
      </c>
    </row>
    <row r="383" spans="1:26" x14ac:dyDescent="0.45">
      <c r="A383" s="3" t="s">
        <v>2134</v>
      </c>
      <c r="B383" s="3" t="s">
        <v>2135</v>
      </c>
      <c r="C383" s="3" t="s">
        <v>70</v>
      </c>
      <c r="E383" s="3" t="s">
        <v>20</v>
      </c>
      <c r="H383" s="3" t="s">
        <v>21</v>
      </c>
      <c r="I383" s="3">
        <v>706453</v>
      </c>
      <c r="K383" s="3">
        <v>0</v>
      </c>
      <c r="N383" s="3" t="s">
        <v>62</v>
      </c>
      <c r="O383" s="3" t="s">
        <v>85</v>
      </c>
      <c r="P383" s="3" t="s">
        <v>21</v>
      </c>
      <c r="Q383" s="3" t="s">
        <v>2163</v>
      </c>
      <c r="R383" s="3" t="str">
        <f>IF(_xlfn.XOR(
AND(N383="M102ab",L383="Proyecto"),
AND(N383="M101a",L383="Preguntas con respuesta libre"),
AND(LEFT(N383,1)="M",N383&lt;&gt;"M102AB",N383&lt;&gt;"M101a",N383&lt;&gt;"M101ap",L383="Ejercitación"),
AND(LEFT(C383,15)="Mapa conceptual",L383="Exposición"),
AND(LEFT(N383,1)&lt;&gt;"M",LEFT(C383,15)&lt;&gt;"Mapa conceptual",L383="Exposición"),
AND(LEFT(C383,8)="Banco de",L383="Generador de actividades"),
AND(C383=L383)
),"OK","KO")</f>
        <v>KO</v>
      </c>
      <c r="S383" s="3" t="str">
        <f>IF(_xlfn.XOR(
AND(LEFT(N383,1)="M",M383="Actividad"),
AND(LEFT(N383,1)="F",M383="Interactivo"),
AND(N383="diaporama",M383="Secuencia de imágenes"),
OR(N383="video",M383="Animación",M383="Video"),
AND(C383=M383)
),"OK","KO")</f>
        <v>KO</v>
      </c>
      <c r="T383" s="3" t="str">
        <f>IF(
AND(L383="Evaluación",C383&lt;&gt;L383),"KO",
IF(AND(L383="Mapa conceptual",C383&lt;&gt;L383),"KO",
IF(AND(N383="M101ap",C383&lt;&gt;"Banco de actividades"),"KO",
"OK")))</f>
        <v>OK</v>
      </c>
      <c r="U383" s="3" t="str">
        <f>IF(
AND(LEFT(N383,1)="M",LEFT(M383,4)&lt;&gt;"Mapa",S383="OK",O383=""),
"KO","OK")</f>
        <v>OK</v>
      </c>
      <c r="V383" s="3" t="str">
        <f>IF(OR(
AND(L383="Evaluación",R383="OK",OR(N383="M4a",N383="M5a")),
AND(LEFT(C383,8)="Banco de",N383="M101ap"),
OR(LEFT(C383,8)&lt;&gt;"Banco de",L383&lt;&gt;"Evaluación")
),"OK","KO")</f>
        <v>OK</v>
      </c>
      <c r="W383" s="3" t="str">
        <f>IF(AND(LEFT(C383,8)="Banco de",K383=0),"OK",
IF(AND(LEFT(C383,8)&lt;&gt;"Banco de",K383&gt;0),"OK","KO"))</f>
        <v>KO</v>
      </c>
      <c r="X383" s="3" t="str">
        <f>IF(J383&lt;&gt;"","OK","KO")</f>
        <v>KO</v>
      </c>
      <c r="Y383" s="3" t="str">
        <f>IF(P383="Si","KO","OK")</f>
        <v>OK</v>
      </c>
      <c r="Z383" s="3" t="str">
        <f>CONCATENATE(
IF(R383&lt;&gt;"OK",CONCATENATE($R$1," / "),""),
IF(S383&lt;&gt;"OK",CONCATENATE($S$1," / "),""),
IF(T383&lt;&gt;"OK",CONCATENATE($T$1," / "),""),
IF(U383&lt;&gt;"OK",CONCATENATE($U$1," / "),""),
IF(V383&lt;&gt;"OK",CONCATENATE($V$1," / "),""),
IF(W383&lt;&gt;"OK",CONCATENATE($W$1," / "),""),
IF(X383&lt;&gt;"OK",CONCATENATE($X$1," / "),""),
IF(Y383&lt;&gt;"OK",$Y$1,"")
)</f>
        <v xml:space="preserve">Acción didáctica / Tipo de media / Tiempo del recurso / Palabras clave / </v>
      </c>
    </row>
    <row r="384" spans="1:26" x14ac:dyDescent="0.45">
      <c r="A384" s="3" t="s">
        <v>2047</v>
      </c>
      <c r="B384" s="3" t="s">
        <v>2048</v>
      </c>
      <c r="C384" s="3" t="s">
        <v>2049</v>
      </c>
      <c r="E384" s="3" t="s">
        <v>20</v>
      </c>
      <c r="H384" s="3" t="s">
        <v>21</v>
      </c>
      <c r="I384" s="3">
        <v>928342</v>
      </c>
      <c r="J384" s="3" t="s">
        <v>2050</v>
      </c>
      <c r="K384" s="3">
        <v>20</v>
      </c>
      <c r="L384" s="3" t="s">
        <v>23</v>
      </c>
      <c r="M384" s="3" t="s">
        <v>24</v>
      </c>
      <c r="N384" s="3" t="s">
        <v>25</v>
      </c>
      <c r="P384" s="3" t="s">
        <v>21</v>
      </c>
      <c r="Q384" s="3" t="s">
        <v>2051</v>
      </c>
      <c r="R384" s="3" t="str">
        <f>IF(_xlfn.XOR(
AND(N384="M102ab",L384="Proyecto"),
AND(N384="M101a",L384="Preguntas con respuesta libre"),
AND(LEFT(N384,1)="M",N384&lt;&gt;"M102AB",N384&lt;&gt;"M101a",N384&lt;&gt;"M101ap",L384="Ejercitación"),
AND(LEFT(C384,15)="Mapa conceptual",L384="Exposición"),
AND(LEFT(N384,1)&lt;&gt;"M",LEFT(C384,15)&lt;&gt;"Mapa conceptual",L384="Exposición"),
AND(LEFT(C384,8)="Banco de",L384="Generador de actividades"),
AND(C384=L384)
),"OK","KO")</f>
        <v>OK</v>
      </c>
      <c r="S384" s="3" t="str">
        <f>IF(_xlfn.XOR(
AND(LEFT(N384,1)="M",M384="Actividad"),
AND(LEFT(N384,1)="F",M384="Interactivo"),
AND(N384="diaporama",M384="Secuencia de imágenes"),
OR(N384="video",M384="Animación",M384="Video"),
AND(C384=M384)
),"OK","KO")</f>
        <v>OK</v>
      </c>
      <c r="T384" s="3" t="str">
        <f>IF(
AND(L384="Evaluación",C384&lt;&gt;L384),"KO",
IF(AND(L384="Mapa conceptual",C384&lt;&gt;L384),"KO",
IF(AND(N384="M101ap",C384&lt;&gt;"Banco de actividades"),"KO",
"OK")))</f>
        <v>OK</v>
      </c>
      <c r="U384" s="3" t="str">
        <f>IF(
AND(LEFT(N384,1)="M",LEFT(M384,4)&lt;&gt;"Mapa",S384="OK",O384=""),
"KO","OK")</f>
        <v>OK</v>
      </c>
      <c r="V384" s="3" t="str">
        <f>IF(OR(
AND(L384="Evaluación",R384="OK",OR(N384="M4a",N384="M5a")),
AND(LEFT(C384,8)="Banco de",N384="M101ap"),
OR(LEFT(C384,8)&lt;&gt;"Banco de",L384&lt;&gt;"Evaluación")
),"OK","KO")</f>
        <v>OK</v>
      </c>
      <c r="W384" s="3" t="str">
        <f>IF(AND(LEFT(C384,8)="Banco de",K384=0),"OK",
IF(AND(LEFT(C384,8)&lt;&gt;"Banco de",K384&gt;0),"OK","KO"))</f>
        <v>OK</v>
      </c>
      <c r="X384" s="3" t="str">
        <f>IF(J384&lt;&gt;"","OK","KO")</f>
        <v>OK</v>
      </c>
      <c r="Y384" s="3" t="str">
        <f>IF(P384="Si","KO","OK")</f>
        <v>OK</v>
      </c>
      <c r="Z384" s="3" t="str">
        <f>CONCATENATE(
IF(R384&lt;&gt;"OK",CONCATENATE($R$1," / "),""),
IF(S384&lt;&gt;"OK",CONCATENATE($S$1," / "),""),
IF(T384&lt;&gt;"OK",CONCATENATE($T$1," / "),""),
IF(U384&lt;&gt;"OK",CONCATENATE($U$1," / "),""),
IF(V384&lt;&gt;"OK",CONCATENATE($V$1," / "),""),
IF(W384&lt;&gt;"OK",CONCATENATE($W$1," / "),""),
IF(X384&lt;&gt;"OK",CONCATENATE($X$1," / "),""),
IF(Y384&lt;&gt;"OK",$Y$1,"")
)</f>
        <v/>
      </c>
    </row>
    <row r="385" spans="1:26" x14ac:dyDescent="0.45">
      <c r="A385" s="3" t="s">
        <v>2047</v>
      </c>
      <c r="B385" s="3" t="s">
        <v>2048</v>
      </c>
      <c r="C385" s="3" t="s">
        <v>2052</v>
      </c>
      <c r="E385" s="3" t="s">
        <v>20</v>
      </c>
      <c r="H385" s="3" t="s">
        <v>21</v>
      </c>
      <c r="I385" s="3">
        <v>1351600</v>
      </c>
      <c r="J385" s="3" t="s">
        <v>2053</v>
      </c>
      <c r="K385" s="3">
        <v>60</v>
      </c>
      <c r="L385" s="3" t="s">
        <v>80</v>
      </c>
      <c r="M385" s="3" t="s">
        <v>35</v>
      </c>
      <c r="N385" s="3" t="s">
        <v>81</v>
      </c>
      <c r="O385" s="3" t="s">
        <v>85</v>
      </c>
      <c r="P385" s="3" t="s">
        <v>21</v>
      </c>
      <c r="Q385" s="3" t="s">
        <v>2054</v>
      </c>
      <c r="R385" s="3" t="str">
        <f>IF(_xlfn.XOR(
AND(N385="M102ab",L385="Proyecto"),
AND(N385="M101a",L385="Preguntas con respuesta libre"),
AND(LEFT(N385,1)="M",N385&lt;&gt;"M102AB",N385&lt;&gt;"M101a",N385&lt;&gt;"M101ap",L385="Ejercitación"),
AND(LEFT(C385,15)="Mapa conceptual",L385="Exposición"),
AND(LEFT(N385,1)&lt;&gt;"M",LEFT(C385,15)&lt;&gt;"Mapa conceptual",L385="Exposición"),
AND(LEFT(C385,8)="Banco de",L385="Generador de actividades"),
AND(C385=L385)
),"OK","KO")</f>
        <v>OK</v>
      </c>
      <c r="S385" s="3" t="str">
        <f>IF(_xlfn.XOR(
AND(LEFT(N385,1)="M",M385="Actividad"),
AND(LEFT(N385,1)="F",M385="Interactivo"),
AND(N385="diaporama",M385="Secuencia de imágenes"),
OR(N385="video",M385="Animación",M385="Video"),
AND(C385=M385)
),"OK","KO")</f>
        <v>OK</v>
      </c>
      <c r="T385" s="3" t="str">
        <f>IF(
AND(L385="Evaluación",C385&lt;&gt;L385),"KO",
IF(AND(L385="Mapa conceptual",C385&lt;&gt;L385),"KO",
IF(AND(N385="M101ap",C385&lt;&gt;"Banco de actividades"),"KO",
"OK")))</f>
        <v>OK</v>
      </c>
      <c r="U385" s="3" t="str">
        <f>IF(
AND(LEFT(N385,1)="M",LEFT(M385,4)&lt;&gt;"Mapa",S385="OK",O385=""),
"KO","OK")</f>
        <v>OK</v>
      </c>
      <c r="V385" s="3" t="str">
        <f>IF(OR(
AND(L385="Evaluación",R385="OK",OR(N385="M4a",N385="M5a")),
AND(LEFT(C385,8)="Banco de",N385="M101ap"),
OR(LEFT(C385,8)&lt;&gt;"Banco de",L385&lt;&gt;"Evaluación")
),"OK","KO")</f>
        <v>OK</v>
      </c>
      <c r="W385" s="3" t="str">
        <f>IF(AND(LEFT(C385,8)="Banco de",K385=0),"OK",
IF(AND(LEFT(C385,8)&lt;&gt;"Banco de",K385&gt;0),"OK","KO"))</f>
        <v>OK</v>
      </c>
      <c r="X385" s="3" t="str">
        <f>IF(J385&lt;&gt;"","OK","KO")</f>
        <v>OK</v>
      </c>
      <c r="Y385" s="3" t="str">
        <f>IF(P385="Si","KO","OK")</f>
        <v>OK</v>
      </c>
      <c r="Z385" s="3" t="str">
        <f>CONCATENATE(
IF(R385&lt;&gt;"OK",CONCATENATE($R$1," / "),""),
IF(S385&lt;&gt;"OK",CONCATENATE($S$1," / "),""),
IF(T385&lt;&gt;"OK",CONCATENATE($T$1," / "),""),
IF(U385&lt;&gt;"OK",CONCATENATE($U$1," / "),""),
IF(V385&lt;&gt;"OK",CONCATENATE($V$1," / "),""),
IF(W385&lt;&gt;"OK",CONCATENATE($W$1," / "),""),
IF(X385&lt;&gt;"OK",CONCATENATE($X$1," / "),""),
IF(Y385&lt;&gt;"OK",$Y$1,"")
)</f>
        <v/>
      </c>
    </row>
    <row r="386" spans="1:26" x14ac:dyDescent="0.45">
      <c r="A386" s="3" t="s">
        <v>2047</v>
      </c>
      <c r="B386" s="3" t="s">
        <v>2048</v>
      </c>
      <c r="C386" s="3" t="s">
        <v>2055</v>
      </c>
      <c r="E386" s="3" t="s">
        <v>20</v>
      </c>
      <c r="H386" s="3" t="s">
        <v>21</v>
      </c>
      <c r="I386" s="3">
        <v>704144</v>
      </c>
      <c r="J386" s="3" t="s">
        <v>2056</v>
      </c>
      <c r="K386" s="3">
        <v>10</v>
      </c>
      <c r="L386" s="3" t="s">
        <v>34</v>
      </c>
      <c r="M386" s="3" t="s">
        <v>35</v>
      </c>
      <c r="N386" s="3" t="s">
        <v>101</v>
      </c>
      <c r="O386" s="3" t="s">
        <v>85</v>
      </c>
      <c r="P386" s="3" t="s">
        <v>21</v>
      </c>
      <c r="Q386" s="3" t="s">
        <v>2057</v>
      </c>
      <c r="R386" s="3" t="str">
        <f>IF(_xlfn.XOR(
AND(N386="M102ab",L386="Proyecto"),
AND(N386="M101a",L386="Preguntas con respuesta libre"),
AND(LEFT(N386,1)="M",N386&lt;&gt;"M102AB",N386&lt;&gt;"M101a",N386&lt;&gt;"M101ap",L386="Ejercitación"),
AND(LEFT(C386,15)="Mapa conceptual",L386="Exposición"),
AND(LEFT(N386,1)&lt;&gt;"M",LEFT(C386,15)&lt;&gt;"Mapa conceptual",L386="Exposición"),
AND(LEFT(C386,8)="Banco de",L386="Generador de actividades"),
AND(C386=L386)
),"OK","KO")</f>
        <v>OK</v>
      </c>
      <c r="S386" s="3" t="str">
        <f>IF(_xlfn.XOR(
AND(LEFT(N386,1)="M",M386="Actividad"),
AND(LEFT(N386,1)="F",M386="Interactivo"),
AND(N386="diaporama",M386="Secuencia de imágenes"),
OR(N386="video",M386="Animación",M386="Video"),
AND(C386=M386)
),"OK","KO")</f>
        <v>OK</v>
      </c>
      <c r="T386" s="3" t="str">
        <f>IF(
AND(L386="Evaluación",C386&lt;&gt;L386),"KO",
IF(AND(L386="Mapa conceptual",C386&lt;&gt;L386),"KO",
IF(AND(N386="M101ap",C386&lt;&gt;"Banco de actividades"),"KO",
"OK")))</f>
        <v>OK</v>
      </c>
      <c r="U386" s="3" t="str">
        <f>IF(
AND(LEFT(N386,1)="M",LEFT(M386,4)&lt;&gt;"Mapa",S386="OK",O386=""),
"KO","OK")</f>
        <v>OK</v>
      </c>
      <c r="V386" s="3" t="str">
        <f>IF(OR(
AND(L386="Evaluación",R386="OK",OR(N386="M4a",N386="M5a")),
AND(LEFT(C386,8)="Banco de",N386="M101ap"),
OR(LEFT(C386,8)&lt;&gt;"Banco de",L386&lt;&gt;"Evaluación")
),"OK","KO")</f>
        <v>OK</v>
      </c>
      <c r="W386" s="3" t="str">
        <f>IF(AND(LEFT(C386,8)="Banco de",K386=0),"OK",
IF(AND(LEFT(C386,8)&lt;&gt;"Banco de",K386&gt;0),"OK","KO"))</f>
        <v>OK</v>
      </c>
      <c r="X386" s="3" t="str">
        <f>IF(J386&lt;&gt;"","OK","KO")</f>
        <v>OK</v>
      </c>
      <c r="Y386" s="3" t="str">
        <f>IF(P386="Si","KO","OK")</f>
        <v>OK</v>
      </c>
      <c r="Z386" s="3" t="str">
        <f>CONCATENATE(
IF(R386&lt;&gt;"OK",CONCATENATE($R$1," / "),""),
IF(S386&lt;&gt;"OK",CONCATENATE($S$1," / "),""),
IF(T386&lt;&gt;"OK",CONCATENATE($T$1," / "),""),
IF(U386&lt;&gt;"OK",CONCATENATE($U$1," / "),""),
IF(V386&lt;&gt;"OK",CONCATENATE($V$1," / "),""),
IF(W386&lt;&gt;"OK",CONCATENATE($W$1," / "),""),
IF(X386&lt;&gt;"OK",CONCATENATE($X$1," / "),""),
IF(Y386&lt;&gt;"OK",$Y$1,"")
)</f>
        <v/>
      </c>
    </row>
    <row r="387" spans="1:26" x14ac:dyDescent="0.45">
      <c r="A387" s="3" t="s">
        <v>2047</v>
      </c>
      <c r="B387" s="3" t="s">
        <v>2048</v>
      </c>
      <c r="C387" s="3" t="s">
        <v>2058</v>
      </c>
      <c r="E387" s="3" t="s">
        <v>20</v>
      </c>
      <c r="H387" s="3" t="s">
        <v>21</v>
      </c>
      <c r="I387" s="3">
        <v>711854</v>
      </c>
      <c r="J387" s="3" t="s">
        <v>2059</v>
      </c>
      <c r="K387" s="3">
        <v>10</v>
      </c>
      <c r="L387" s="3" t="s">
        <v>34</v>
      </c>
      <c r="M387" s="3" t="s">
        <v>35</v>
      </c>
      <c r="N387" s="3" t="s">
        <v>114</v>
      </c>
      <c r="O387" s="3" t="s">
        <v>85</v>
      </c>
      <c r="P387" s="3" t="s">
        <v>21</v>
      </c>
      <c r="Q387" s="3" t="s">
        <v>2060</v>
      </c>
      <c r="R387" s="3" t="str">
        <f>IF(_xlfn.XOR(
AND(N387="M102ab",L387="Proyecto"),
AND(N387="M101a",L387="Preguntas con respuesta libre"),
AND(LEFT(N387,1)="M",N387&lt;&gt;"M102AB",N387&lt;&gt;"M101a",N387&lt;&gt;"M101ap",L387="Ejercitación"),
AND(LEFT(C387,15)="Mapa conceptual",L387="Exposición"),
AND(LEFT(N387,1)&lt;&gt;"M",LEFT(C387,15)&lt;&gt;"Mapa conceptual",L387="Exposición"),
AND(LEFT(C387,8)="Banco de",L387="Generador de actividades"),
AND(C387=L387)
),"OK","KO")</f>
        <v>OK</v>
      </c>
      <c r="S387" s="3" t="str">
        <f>IF(_xlfn.XOR(
AND(LEFT(N387,1)="M",M387="Actividad"),
AND(LEFT(N387,1)="F",M387="Interactivo"),
AND(N387="diaporama",M387="Secuencia de imágenes"),
OR(N387="video",M387="Animación",M387="Video"),
AND(C387=M387)
),"OK","KO")</f>
        <v>OK</v>
      </c>
      <c r="T387" s="3" t="str">
        <f>IF(
AND(L387="Evaluación",C387&lt;&gt;L387),"KO",
IF(AND(L387="Mapa conceptual",C387&lt;&gt;L387),"KO",
IF(AND(N387="M101ap",C387&lt;&gt;"Banco de actividades"),"KO",
"OK")))</f>
        <v>OK</v>
      </c>
      <c r="U387" s="3" t="str">
        <f>IF(
AND(LEFT(N387,1)="M",LEFT(M387,4)&lt;&gt;"Mapa",S387="OK",O387=""),
"KO","OK")</f>
        <v>OK</v>
      </c>
      <c r="V387" s="3" t="str">
        <f>IF(OR(
AND(L387="Evaluación",R387="OK",OR(N387="M4a",N387="M5a")),
AND(LEFT(C387,8)="Banco de",N387="M101ap"),
OR(LEFT(C387,8)&lt;&gt;"Banco de",L387&lt;&gt;"Evaluación")
),"OK","KO")</f>
        <v>OK</v>
      </c>
      <c r="W387" s="3" t="str">
        <f>IF(AND(LEFT(C387,8)="Banco de",K387=0),"OK",
IF(AND(LEFT(C387,8)&lt;&gt;"Banco de",K387&gt;0),"OK","KO"))</f>
        <v>OK</v>
      </c>
      <c r="X387" s="3" t="str">
        <f>IF(J387&lt;&gt;"","OK","KO")</f>
        <v>OK</v>
      </c>
      <c r="Y387" s="3" t="str">
        <f>IF(P387="Si","KO","OK")</f>
        <v>OK</v>
      </c>
      <c r="Z387" s="3" t="str">
        <f>CONCATENATE(
IF(R387&lt;&gt;"OK",CONCATENATE($R$1," / "),""),
IF(S387&lt;&gt;"OK",CONCATENATE($S$1," / "),""),
IF(T387&lt;&gt;"OK",CONCATENATE($T$1," / "),""),
IF(U387&lt;&gt;"OK",CONCATENATE($U$1," / "),""),
IF(V387&lt;&gt;"OK",CONCATENATE($V$1," / "),""),
IF(W387&lt;&gt;"OK",CONCATENATE($W$1," / "),""),
IF(X387&lt;&gt;"OK",CONCATENATE($X$1," / "),""),
IF(Y387&lt;&gt;"OK",$Y$1,"")
)</f>
        <v/>
      </c>
    </row>
    <row r="388" spans="1:26" x14ac:dyDescent="0.45">
      <c r="A388" s="3" t="s">
        <v>2047</v>
      </c>
      <c r="B388" s="3" t="s">
        <v>2048</v>
      </c>
      <c r="C388" s="3" t="s">
        <v>2061</v>
      </c>
      <c r="E388" s="3" t="s">
        <v>20</v>
      </c>
      <c r="H388" s="3" t="s">
        <v>21</v>
      </c>
      <c r="I388" s="3">
        <v>706929</v>
      </c>
      <c r="J388" s="3" t="s">
        <v>2062</v>
      </c>
      <c r="K388" s="3">
        <v>10</v>
      </c>
      <c r="L388" s="3" t="s">
        <v>34</v>
      </c>
      <c r="M388" s="3" t="s">
        <v>35</v>
      </c>
      <c r="N388" s="3" t="s">
        <v>62</v>
      </c>
      <c r="O388" s="3" t="s">
        <v>85</v>
      </c>
      <c r="P388" s="3" t="s">
        <v>21</v>
      </c>
      <c r="Q388" s="3" t="s">
        <v>2063</v>
      </c>
      <c r="R388" s="3" t="str">
        <f>IF(_xlfn.XOR(
AND(N388="M102ab",L388="Proyecto"),
AND(N388="M101a",L388="Preguntas con respuesta libre"),
AND(LEFT(N388,1)="M",N388&lt;&gt;"M102AB",N388&lt;&gt;"M101a",N388&lt;&gt;"M101ap",L388="Ejercitación"),
AND(LEFT(C388,15)="Mapa conceptual",L388="Exposición"),
AND(LEFT(N388,1)&lt;&gt;"M",LEFT(C388,15)&lt;&gt;"Mapa conceptual",L388="Exposición"),
AND(LEFT(C388,8)="Banco de",L388="Generador de actividades"),
AND(C388=L388)
),"OK","KO")</f>
        <v>OK</v>
      </c>
      <c r="S388" s="3" t="str">
        <f>IF(_xlfn.XOR(
AND(LEFT(N388,1)="M",M388="Actividad"),
AND(LEFT(N388,1)="F",M388="Interactivo"),
AND(N388="diaporama",M388="Secuencia de imágenes"),
OR(N388="video",M388="Animación",M388="Video"),
AND(C388=M388)
),"OK","KO")</f>
        <v>OK</v>
      </c>
      <c r="T388" s="3" t="str">
        <f>IF(
AND(L388="Evaluación",C388&lt;&gt;L388),"KO",
IF(AND(L388="Mapa conceptual",C388&lt;&gt;L388),"KO",
IF(AND(N388="M101ap",C388&lt;&gt;"Banco de actividades"),"KO",
"OK")))</f>
        <v>OK</v>
      </c>
      <c r="U388" s="3" t="str">
        <f>IF(
AND(LEFT(N388,1)="M",LEFT(M388,4)&lt;&gt;"Mapa",S388="OK",O388=""),
"KO","OK")</f>
        <v>OK</v>
      </c>
      <c r="V388" s="3" t="str">
        <f>IF(OR(
AND(L388="Evaluación",R388="OK",OR(N388="M4a",N388="M5a")),
AND(LEFT(C388,8)="Banco de",N388="M101ap"),
OR(LEFT(C388,8)&lt;&gt;"Banco de",L388&lt;&gt;"Evaluación")
),"OK","KO")</f>
        <v>OK</v>
      </c>
      <c r="W388" s="3" t="str">
        <f>IF(AND(LEFT(C388,8)="Banco de",K388=0),"OK",
IF(AND(LEFT(C388,8)&lt;&gt;"Banco de",K388&gt;0),"OK","KO"))</f>
        <v>OK</v>
      </c>
      <c r="X388" s="3" t="str">
        <f>IF(J388&lt;&gt;"","OK","KO")</f>
        <v>OK</v>
      </c>
      <c r="Y388" s="3" t="str">
        <f>IF(P388="Si","KO","OK")</f>
        <v>OK</v>
      </c>
      <c r="Z388" s="3" t="str">
        <f>CONCATENATE(
IF(R388&lt;&gt;"OK",CONCATENATE($R$1," / "),""),
IF(S388&lt;&gt;"OK",CONCATENATE($S$1," / "),""),
IF(T388&lt;&gt;"OK",CONCATENATE($T$1," / "),""),
IF(U388&lt;&gt;"OK",CONCATENATE($U$1," / "),""),
IF(V388&lt;&gt;"OK",CONCATENATE($V$1," / "),""),
IF(W388&lt;&gt;"OK",CONCATENATE($W$1," / "),""),
IF(X388&lt;&gt;"OK",CONCATENATE($X$1," / "),""),
IF(Y388&lt;&gt;"OK",$Y$1,"")
)</f>
        <v/>
      </c>
    </row>
    <row r="389" spans="1:26" x14ac:dyDescent="0.45">
      <c r="A389" s="3" t="s">
        <v>2047</v>
      </c>
      <c r="B389" s="3" t="s">
        <v>2048</v>
      </c>
      <c r="C389" s="3" t="s">
        <v>2064</v>
      </c>
      <c r="E389" s="3" t="s">
        <v>20</v>
      </c>
      <c r="H389" s="3" t="s">
        <v>21</v>
      </c>
      <c r="I389" s="3">
        <v>1351961</v>
      </c>
      <c r="J389" s="3" t="s">
        <v>2065</v>
      </c>
      <c r="K389" s="3">
        <v>60</v>
      </c>
      <c r="L389" s="3" t="s">
        <v>80</v>
      </c>
      <c r="M389" s="3" t="s">
        <v>35</v>
      </c>
      <c r="N389" s="3" t="s">
        <v>81</v>
      </c>
      <c r="O389" s="3" t="s">
        <v>85</v>
      </c>
      <c r="P389" s="3" t="s">
        <v>21</v>
      </c>
      <c r="Q389" s="3" t="s">
        <v>2066</v>
      </c>
      <c r="R389" s="3" t="str">
        <f>IF(_xlfn.XOR(
AND(N389="M102ab",L389="Proyecto"),
AND(N389="M101a",L389="Preguntas con respuesta libre"),
AND(LEFT(N389,1)="M",N389&lt;&gt;"M102AB",N389&lt;&gt;"M101a",N389&lt;&gt;"M101ap",L389="Ejercitación"),
AND(LEFT(C389,15)="Mapa conceptual",L389="Exposición"),
AND(LEFT(N389,1)&lt;&gt;"M",LEFT(C389,15)&lt;&gt;"Mapa conceptual",L389="Exposición"),
AND(LEFT(C389,8)="Banco de",L389="Generador de actividades"),
AND(C389=L389)
),"OK","KO")</f>
        <v>OK</v>
      </c>
      <c r="S389" s="3" t="str">
        <f>IF(_xlfn.XOR(
AND(LEFT(N389,1)="M",M389="Actividad"),
AND(LEFT(N389,1)="F",M389="Interactivo"),
AND(N389="diaporama",M389="Secuencia de imágenes"),
OR(N389="video",M389="Animación",M389="Video"),
AND(C389=M389)
),"OK","KO")</f>
        <v>OK</v>
      </c>
      <c r="T389" s="3" t="str">
        <f>IF(
AND(L389="Evaluación",C389&lt;&gt;L389),"KO",
IF(AND(L389="Mapa conceptual",C389&lt;&gt;L389),"KO",
IF(AND(N389="M101ap",C389&lt;&gt;"Banco de actividades"),"KO",
"OK")))</f>
        <v>OK</v>
      </c>
      <c r="U389" s="3" t="str">
        <f>IF(
AND(LEFT(N389,1)="M",LEFT(M389,4)&lt;&gt;"Mapa",S389="OK",O389=""),
"KO","OK")</f>
        <v>OK</v>
      </c>
      <c r="V389" s="3" t="str">
        <f>IF(OR(
AND(L389="Evaluación",R389="OK",OR(N389="M4a",N389="M5a")),
AND(LEFT(C389,8)="Banco de",N389="M101ap"),
OR(LEFT(C389,8)&lt;&gt;"Banco de",L389&lt;&gt;"Evaluación")
),"OK","KO")</f>
        <v>OK</v>
      </c>
      <c r="W389" s="3" t="str">
        <f>IF(AND(LEFT(C389,8)="Banco de",K389=0),"OK",
IF(AND(LEFT(C389,8)&lt;&gt;"Banco de",K389&gt;0),"OK","KO"))</f>
        <v>OK</v>
      </c>
      <c r="X389" s="3" t="str">
        <f>IF(J389&lt;&gt;"","OK","KO")</f>
        <v>OK</v>
      </c>
      <c r="Y389" s="3" t="str">
        <f>IF(P389="Si","KO","OK")</f>
        <v>OK</v>
      </c>
      <c r="Z389" s="3" t="str">
        <f>CONCATENATE(
IF(R389&lt;&gt;"OK",CONCATENATE($R$1," / "),""),
IF(S389&lt;&gt;"OK",CONCATENATE($S$1," / "),""),
IF(T389&lt;&gt;"OK",CONCATENATE($T$1," / "),""),
IF(U389&lt;&gt;"OK",CONCATENATE($U$1," / "),""),
IF(V389&lt;&gt;"OK",CONCATENATE($V$1," / "),""),
IF(W389&lt;&gt;"OK",CONCATENATE($W$1," / "),""),
IF(X389&lt;&gt;"OK",CONCATENATE($X$1," / "),""),
IF(Y389&lt;&gt;"OK",$Y$1,"")
)</f>
        <v/>
      </c>
    </row>
    <row r="390" spans="1:26" x14ac:dyDescent="0.45">
      <c r="A390" s="3" t="s">
        <v>2047</v>
      </c>
      <c r="B390" s="3" t="s">
        <v>2048</v>
      </c>
      <c r="C390" s="3" t="s">
        <v>2067</v>
      </c>
      <c r="E390" s="3" t="s">
        <v>20</v>
      </c>
      <c r="G390" s="3" t="s">
        <v>2068</v>
      </c>
      <c r="H390" s="3" t="s">
        <v>21</v>
      </c>
      <c r="I390" s="3">
        <v>11230</v>
      </c>
      <c r="J390" s="3" t="s">
        <v>2069</v>
      </c>
      <c r="K390" s="3">
        <v>15</v>
      </c>
      <c r="L390" s="3" t="s">
        <v>23</v>
      </c>
      <c r="M390" s="3" t="s">
        <v>90</v>
      </c>
      <c r="N390" s="3" t="s">
        <v>91</v>
      </c>
      <c r="P390" s="3" t="s">
        <v>21</v>
      </c>
      <c r="Q390" s="3" t="s">
        <v>2070</v>
      </c>
      <c r="R390" s="3" t="str">
        <f>IF(_xlfn.XOR(
AND(N390="M102ab",L390="Proyecto"),
AND(N390="M101a",L390="Preguntas con respuesta libre"),
AND(LEFT(N390,1)="M",N390&lt;&gt;"M102AB",N390&lt;&gt;"M101a",N390&lt;&gt;"M101ap",L390="Ejercitación"),
AND(LEFT(C390,15)="Mapa conceptual",L390="Exposición"),
AND(LEFT(N390,1)&lt;&gt;"M",LEFT(C390,15)&lt;&gt;"Mapa conceptual",L390="Exposición"),
AND(LEFT(C390,8)="Banco de",L390="Generador de actividades"),
AND(C390=L390)
),"OK","KO")</f>
        <v>OK</v>
      </c>
      <c r="S390" s="3" t="str">
        <f>IF(_xlfn.XOR(
AND(LEFT(N390,1)="M",M390="Actividad"),
AND(LEFT(N390,1)="F",M390="Interactivo"),
AND(N390="diaporama",M390="Secuencia de imágenes"),
OR(N390="video",M390="Animación",M390="Video"),
AND(C390=M390)
),"OK","KO")</f>
        <v>OK</v>
      </c>
      <c r="T390" s="3" t="str">
        <f>IF(
AND(L390="Evaluación",C390&lt;&gt;L390),"KO",
IF(AND(L390="Mapa conceptual",C390&lt;&gt;L390),"KO",
IF(AND(N390="M101ap",C390&lt;&gt;"Banco de actividades"),"KO",
"OK")))</f>
        <v>OK</v>
      </c>
      <c r="U390" s="3" t="str">
        <f>IF(
AND(LEFT(N390,1)="M",LEFT(M390,4)&lt;&gt;"Mapa",S390="OK",O390=""),
"KO","OK")</f>
        <v>OK</v>
      </c>
      <c r="V390" s="3" t="str">
        <f>IF(OR(
AND(L390="Evaluación",R390="OK",OR(N390="M4a",N390="M5a")),
AND(LEFT(C390,8)="Banco de",N390="M101ap"),
OR(LEFT(C390,8)&lt;&gt;"Banco de",L390&lt;&gt;"Evaluación")
),"OK","KO")</f>
        <v>OK</v>
      </c>
      <c r="W390" s="3" t="str">
        <f>IF(AND(LEFT(C390,8)="Banco de",K390=0),"OK",
IF(AND(LEFT(C390,8)&lt;&gt;"Banco de",K390&gt;0),"OK","KO"))</f>
        <v>OK</v>
      </c>
      <c r="X390" s="3" t="str">
        <f>IF(J390&lt;&gt;"","OK","KO")</f>
        <v>OK</v>
      </c>
      <c r="Y390" s="3" t="str">
        <f>IF(P390="Si","KO","OK")</f>
        <v>OK</v>
      </c>
      <c r="Z390" s="3" t="str">
        <f>CONCATENATE(
IF(R390&lt;&gt;"OK",CONCATENATE($R$1," / "),""),
IF(S390&lt;&gt;"OK",CONCATENATE($S$1," / "),""),
IF(T390&lt;&gt;"OK",CONCATENATE($T$1," / "),""),
IF(U390&lt;&gt;"OK",CONCATENATE($U$1," / "),""),
IF(V390&lt;&gt;"OK",CONCATENATE($V$1," / "),""),
IF(W390&lt;&gt;"OK",CONCATENATE($W$1," / "),""),
IF(X390&lt;&gt;"OK",CONCATENATE($X$1," / "),""),
IF(Y390&lt;&gt;"OK",$Y$1,"")
)</f>
        <v/>
      </c>
    </row>
    <row r="391" spans="1:26" x14ac:dyDescent="0.45">
      <c r="A391" s="3" t="s">
        <v>2047</v>
      </c>
      <c r="B391" s="3" t="s">
        <v>2048</v>
      </c>
      <c r="C391" s="3" t="s">
        <v>2071</v>
      </c>
      <c r="E391" s="3" t="s">
        <v>20</v>
      </c>
      <c r="H391" s="3" t="s">
        <v>21</v>
      </c>
      <c r="I391" s="3">
        <v>725394</v>
      </c>
      <c r="J391" s="3" t="s">
        <v>2072</v>
      </c>
      <c r="K391" s="3">
        <v>10</v>
      </c>
      <c r="L391" s="3" t="s">
        <v>34</v>
      </c>
      <c r="M391" s="3" t="s">
        <v>35</v>
      </c>
      <c r="N391" s="3" t="s">
        <v>173</v>
      </c>
      <c r="O391" s="3" t="s">
        <v>85</v>
      </c>
      <c r="P391" s="3" t="s">
        <v>21</v>
      </c>
      <c r="Q391" s="3" t="s">
        <v>2073</v>
      </c>
      <c r="R391" s="3" t="str">
        <f>IF(_xlfn.XOR(
AND(N391="M102ab",L391="Proyecto"),
AND(N391="M101a",L391="Preguntas con respuesta libre"),
AND(LEFT(N391,1)="M",N391&lt;&gt;"M102AB",N391&lt;&gt;"M101a",N391&lt;&gt;"M101ap",L391="Ejercitación"),
AND(LEFT(C391,15)="Mapa conceptual",L391="Exposición"),
AND(LEFT(N391,1)&lt;&gt;"M",LEFT(C391,15)&lt;&gt;"Mapa conceptual",L391="Exposición"),
AND(LEFT(C391,8)="Banco de",L391="Generador de actividades"),
AND(C391=L391)
),"OK","KO")</f>
        <v>OK</v>
      </c>
      <c r="S391" s="3" t="str">
        <f>IF(_xlfn.XOR(
AND(LEFT(N391,1)="M",M391="Actividad"),
AND(LEFT(N391,1)="F",M391="Interactivo"),
AND(N391="diaporama",M391="Secuencia de imágenes"),
OR(N391="video",M391="Animación",M391="Video"),
AND(C391=M391)
),"OK","KO")</f>
        <v>OK</v>
      </c>
      <c r="T391" s="3" t="str">
        <f>IF(
AND(L391="Evaluación",C391&lt;&gt;L391),"KO",
IF(AND(L391="Mapa conceptual",C391&lt;&gt;L391),"KO",
IF(AND(N391="M101ap",C391&lt;&gt;"Banco de actividades"),"KO",
"OK")))</f>
        <v>OK</v>
      </c>
      <c r="U391" s="3" t="str">
        <f>IF(
AND(LEFT(N391,1)="M",LEFT(M391,4)&lt;&gt;"Mapa",S391="OK",O391=""),
"KO","OK")</f>
        <v>OK</v>
      </c>
      <c r="V391" s="3" t="str">
        <f>IF(OR(
AND(L391="Evaluación",R391="OK",OR(N391="M4a",N391="M5a")),
AND(LEFT(C391,8)="Banco de",N391="M101ap"),
OR(LEFT(C391,8)&lt;&gt;"Banco de",L391&lt;&gt;"Evaluación")
),"OK","KO")</f>
        <v>OK</v>
      </c>
      <c r="W391" s="3" t="str">
        <f>IF(AND(LEFT(C391,8)="Banco de",K391=0),"OK",
IF(AND(LEFT(C391,8)&lt;&gt;"Banco de",K391&gt;0),"OK","KO"))</f>
        <v>OK</v>
      </c>
      <c r="X391" s="3" t="str">
        <f>IF(J391&lt;&gt;"","OK","KO")</f>
        <v>OK</v>
      </c>
      <c r="Y391" s="3" t="str">
        <f>IF(P391="Si","KO","OK")</f>
        <v>OK</v>
      </c>
      <c r="Z391" s="3" t="str">
        <f>CONCATENATE(
IF(R391&lt;&gt;"OK",CONCATENATE($R$1," / "),""),
IF(S391&lt;&gt;"OK",CONCATENATE($S$1," / "),""),
IF(T391&lt;&gt;"OK",CONCATENATE($T$1," / "),""),
IF(U391&lt;&gt;"OK",CONCATENATE($U$1," / "),""),
IF(V391&lt;&gt;"OK",CONCATENATE($V$1," / "),""),
IF(W391&lt;&gt;"OK",CONCATENATE($W$1," / "),""),
IF(X391&lt;&gt;"OK",CONCATENATE($X$1," / "),""),
IF(Y391&lt;&gt;"OK",$Y$1,"")
)</f>
        <v/>
      </c>
    </row>
    <row r="392" spans="1:26" x14ac:dyDescent="0.45">
      <c r="A392" s="3" t="s">
        <v>2047</v>
      </c>
      <c r="B392" s="3" t="s">
        <v>2048</v>
      </c>
      <c r="C392" s="3" t="s">
        <v>2074</v>
      </c>
      <c r="E392" s="3" t="s">
        <v>20</v>
      </c>
      <c r="H392" s="3" t="s">
        <v>21</v>
      </c>
      <c r="I392" s="3">
        <v>709534</v>
      </c>
      <c r="J392" s="3" t="s">
        <v>2075</v>
      </c>
      <c r="K392" s="3">
        <v>10</v>
      </c>
      <c r="L392" s="3" t="s">
        <v>34</v>
      </c>
      <c r="M392" s="3" t="s">
        <v>35</v>
      </c>
      <c r="N392" s="3" t="s">
        <v>41</v>
      </c>
      <c r="O392" s="3" t="s">
        <v>85</v>
      </c>
      <c r="P392" s="3" t="s">
        <v>21</v>
      </c>
      <c r="Q392" s="3" t="s">
        <v>2076</v>
      </c>
      <c r="R392" s="3" t="str">
        <f>IF(_xlfn.XOR(
AND(N392="M102ab",L392="Proyecto"),
AND(N392="M101a",L392="Preguntas con respuesta libre"),
AND(LEFT(N392,1)="M",N392&lt;&gt;"M102AB",N392&lt;&gt;"M101a",N392&lt;&gt;"M101ap",L392="Ejercitación"),
AND(LEFT(C392,15)="Mapa conceptual",L392="Exposición"),
AND(LEFT(N392,1)&lt;&gt;"M",LEFT(C392,15)&lt;&gt;"Mapa conceptual",L392="Exposición"),
AND(LEFT(C392,8)="Banco de",L392="Generador de actividades"),
AND(C392=L392)
),"OK","KO")</f>
        <v>OK</v>
      </c>
      <c r="S392" s="3" t="str">
        <f>IF(_xlfn.XOR(
AND(LEFT(N392,1)="M",M392="Actividad"),
AND(LEFT(N392,1)="F",M392="Interactivo"),
AND(N392="diaporama",M392="Secuencia de imágenes"),
OR(N392="video",M392="Animación",M392="Video"),
AND(C392=M392)
),"OK","KO")</f>
        <v>OK</v>
      </c>
      <c r="T392" s="3" t="str">
        <f>IF(
AND(L392="Evaluación",C392&lt;&gt;L392),"KO",
IF(AND(L392="Mapa conceptual",C392&lt;&gt;L392),"KO",
IF(AND(N392="M101ap",C392&lt;&gt;"Banco de actividades"),"KO",
"OK")))</f>
        <v>OK</v>
      </c>
      <c r="U392" s="3" t="str">
        <f>IF(
AND(LEFT(N392,1)="M",LEFT(M392,4)&lt;&gt;"Mapa",S392="OK",O392=""),
"KO","OK")</f>
        <v>OK</v>
      </c>
      <c r="V392" s="3" t="str">
        <f>IF(OR(
AND(L392="Evaluación",R392="OK",OR(N392="M4a",N392="M5a")),
AND(LEFT(C392,8)="Banco de",N392="M101ap"),
OR(LEFT(C392,8)&lt;&gt;"Banco de",L392&lt;&gt;"Evaluación")
),"OK","KO")</f>
        <v>OK</v>
      </c>
      <c r="W392" s="3" t="str">
        <f>IF(AND(LEFT(C392,8)="Banco de",K392=0),"OK",
IF(AND(LEFT(C392,8)&lt;&gt;"Banco de",K392&gt;0),"OK","KO"))</f>
        <v>OK</v>
      </c>
      <c r="X392" s="3" t="str">
        <f>IF(J392&lt;&gt;"","OK","KO")</f>
        <v>OK</v>
      </c>
      <c r="Y392" s="3" t="str">
        <f>IF(P392="Si","KO","OK")</f>
        <v>OK</v>
      </c>
      <c r="Z392" s="3" t="str">
        <f>CONCATENATE(
IF(R392&lt;&gt;"OK",CONCATENATE($R$1," / "),""),
IF(S392&lt;&gt;"OK",CONCATENATE($S$1," / "),""),
IF(T392&lt;&gt;"OK",CONCATENATE($T$1," / "),""),
IF(U392&lt;&gt;"OK",CONCATENATE($U$1," / "),""),
IF(V392&lt;&gt;"OK",CONCATENATE($V$1," / "),""),
IF(W392&lt;&gt;"OK",CONCATENATE($W$1," / "),""),
IF(X392&lt;&gt;"OK",CONCATENATE($X$1," / "),""),
IF(Y392&lt;&gt;"OK",$Y$1,"")
)</f>
        <v/>
      </c>
    </row>
    <row r="393" spans="1:26" x14ac:dyDescent="0.45">
      <c r="A393" s="3" t="s">
        <v>2047</v>
      </c>
      <c r="B393" s="3" t="s">
        <v>2048</v>
      </c>
      <c r="C393" s="3" t="s">
        <v>2077</v>
      </c>
      <c r="E393" s="3" t="s">
        <v>20</v>
      </c>
      <c r="H393" s="3" t="s">
        <v>21</v>
      </c>
      <c r="I393" s="3">
        <v>1351851</v>
      </c>
      <c r="J393" s="3" t="s">
        <v>2078</v>
      </c>
      <c r="K393" s="3">
        <v>60</v>
      </c>
      <c r="L393" s="3" t="s">
        <v>80</v>
      </c>
      <c r="M393" s="3" t="s">
        <v>35</v>
      </c>
      <c r="N393" s="3" t="s">
        <v>81</v>
      </c>
      <c r="O393" s="3" t="s">
        <v>85</v>
      </c>
      <c r="P393" s="3" t="s">
        <v>21</v>
      </c>
      <c r="Q393" s="3" t="s">
        <v>2079</v>
      </c>
      <c r="R393" s="3" t="str">
        <f>IF(_xlfn.XOR(
AND(N393="M102ab",L393="Proyecto"),
AND(N393="M101a",L393="Preguntas con respuesta libre"),
AND(LEFT(N393,1)="M",N393&lt;&gt;"M102AB",N393&lt;&gt;"M101a",N393&lt;&gt;"M101ap",L393="Ejercitación"),
AND(LEFT(C393,15)="Mapa conceptual",L393="Exposición"),
AND(LEFT(N393,1)&lt;&gt;"M",LEFT(C393,15)&lt;&gt;"Mapa conceptual",L393="Exposición"),
AND(LEFT(C393,8)="Banco de",L393="Generador de actividades"),
AND(C393=L393)
),"OK","KO")</f>
        <v>OK</v>
      </c>
      <c r="S393" s="3" t="str">
        <f>IF(_xlfn.XOR(
AND(LEFT(N393,1)="M",M393="Actividad"),
AND(LEFT(N393,1)="F",M393="Interactivo"),
AND(N393="diaporama",M393="Secuencia de imágenes"),
OR(N393="video",M393="Animación",M393="Video"),
AND(C393=M393)
),"OK","KO")</f>
        <v>OK</v>
      </c>
      <c r="T393" s="3" t="str">
        <f>IF(
AND(L393="Evaluación",C393&lt;&gt;L393),"KO",
IF(AND(L393="Mapa conceptual",C393&lt;&gt;L393),"KO",
IF(AND(N393="M101ap",C393&lt;&gt;"Banco de actividades"),"KO",
"OK")))</f>
        <v>OK</v>
      </c>
      <c r="U393" s="3" t="str">
        <f>IF(
AND(LEFT(N393,1)="M",LEFT(M393,4)&lt;&gt;"Mapa",S393="OK",O393=""),
"KO","OK")</f>
        <v>OK</v>
      </c>
      <c r="V393" s="3" t="str">
        <f>IF(OR(
AND(L393="Evaluación",R393="OK",OR(N393="M4a",N393="M5a")),
AND(LEFT(C393,8)="Banco de",N393="M101ap"),
OR(LEFT(C393,8)&lt;&gt;"Banco de",L393&lt;&gt;"Evaluación")
),"OK","KO")</f>
        <v>OK</v>
      </c>
      <c r="W393" s="3" t="str">
        <f>IF(AND(LEFT(C393,8)="Banco de",K393=0),"OK",
IF(AND(LEFT(C393,8)&lt;&gt;"Banco de",K393&gt;0),"OK","KO"))</f>
        <v>OK</v>
      </c>
      <c r="X393" s="3" t="str">
        <f>IF(J393&lt;&gt;"","OK","KO")</f>
        <v>OK</v>
      </c>
      <c r="Y393" s="3" t="str">
        <f>IF(P393="Si","KO","OK")</f>
        <v>OK</v>
      </c>
      <c r="Z393" s="3" t="str">
        <f>CONCATENATE(
IF(R393&lt;&gt;"OK",CONCATENATE($R$1," / "),""),
IF(S393&lt;&gt;"OK",CONCATENATE($S$1," / "),""),
IF(T393&lt;&gt;"OK",CONCATENATE($T$1," / "),""),
IF(U393&lt;&gt;"OK",CONCATENATE($U$1," / "),""),
IF(V393&lt;&gt;"OK",CONCATENATE($V$1," / "),""),
IF(W393&lt;&gt;"OK",CONCATENATE($W$1," / "),""),
IF(X393&lt;&gt;"OK",CONCATENATE($X$1," / "),""),
IF(Y393&lt;&gt;"OK",$Y$1,"")
)</f>
        <v/>
      </c>
    </row>
    <row r="394" spans="1:26" x14ac:dyDescent="0.45">
      <c r="A394" s="3" t="s">
        <v>2047</v>
      </c>
      <c r="B394" s="3" t="s">
        <v>2048</v>
      </c>
      <c r="C394" s="3" t="s">
        <v>2080</v>
      </c>
      <c r="E394" s="3" t="s">
        <v>20</v>
      </c>
      <c r="H394" s="3" t="s">
        <v>21</v>
      </c>
      <c r="I394" s="3">
        <v>873494</v>
      </c>
      <c r="J394" s="3" t="s">
        <v>2081</v>
      </c>
      <c r="K394" s="3">
        <v>20</v>
      </c>
      <c r="L394" s="3" t="s">
        <v>23</v>
      </c>
      <c r="M394" s="3" t="s">
        <v>29</v>
      </c>
      <c r="N394" s="3" t="s">
        <v>53</v>
      </c>
      <c r="P394" s="3" t="s">
        <v>21</v>
      </c>
      <c r="Q394" s="3" t="s">
        <v>2082</v>
      </c>
      <c r="R394" s="3" t="str">
        <f>IF(_xlfn.XOR(
AND(N394="M102ab",L394="Proyecto"),
AND(N394="M101a",L394="Preguntas con respuesta libre"),
AND(LEFT(N394,1)="M",N394&lt;&gt;"M102AB",N394&lt;&gt;"M101a",N394&lt;&gt;"M101ap",L394="Ejercitación"),
AND(LEFT(C394,15)="Mapa conceptual",L394="Exposición"),
AND(LEFT(N394,1)&lt;&gt;"M",LEFT(C394,15)&lt;&gt;"Mapa conceptual",L394="Exposición"),
AND(LEFT(C394,8)="Banco de",L394="Generador de actividades"),
AND(C394=L394)
),"OK","KO")</f>
        <v>OK</v>
      </c>
      <c r="S394" s="3" t="str">
        <f>IF(_xlfn.XOR(
AND(LEFT(N394,1)="M",M394="Actividad"),
AND(LEFT(N394,1)="F",M394="Interactivo"),
AND(N394="diaporama",M394="Secuencia de imágenes"),
OR(N394="video",M394="Animación",M394="Video"),
AND(C394=M394)
),"OK","KO")</f>
        <v>OK</v>
      </c>
      <c r="T394" s="3" t="str">
        <f>IF(
AND(L394="Evaluación",C394&lt;&gt;L394),"KO",
IF(AND(L394="Mapa conceptual",C394&lt;&gt;L394),"KO",
IF(AND(N394="M101ap",C394&lt;&gt;"Banco de actividades"),"KO",
"OK")))</f>
        <v>OK</v>
      </c>
      <c r="U394" s="3" t="str">
        <f>IF(
AND(LEFT(N394,1)="M",LEFT(M394,4)&lt;&gt;"Mapa",S394="OK",O394=""),
"KO","OK")</f>
        <v>OK</v>
      </c>
      <c r="V394" s="3" t="str">
        <f>IF(OR(
AND(L394="Evaluación",R394="OK",OR(N394="M4a",N394="M5a")),
AND(LEFT(C394,8)="Banco de",N394="M101ap"),
OR(LEFT(C394,8)&lt;&gt;"Banco de",L394&lt;&gt;"Evaluación")
),"OK","KO")</f>
        <v>OK</v>
      </c>
      <c r="W394" s="3" t="str">
        <f>IF(AND(LEFT(C394,8)="Banco de",K394=0),"OK",
IF(AND(LEFT(C394,8)&lt;&gt;"Banco de",K394&gt;0),"OK","KO"))</f>
        <v>OK</v>
      </c>
      <c r="X394" s="3" t="str">
        <f>IF(J394&lt;&gt;"","OK","KO")</f>
        <v>OK</v>
      </c>
      <c r="Y394" s="3" t="str">
        <f>IF(P394="Si","KO","OK")</f>
        <v>OK</v>
      </c>
      <c r="Z394" s="3" t="str">
        <f>CONCATENATE(
IF(R394&lt;&gt;"OK",CONCATENATE($R$1," / "),""),
IF(S394&lt;&gt;"OK",CONCATENATE($S$1," / "),""),
IF(T394&lt;&gt;"OK",CONCATENATE($T$1," / "),""),
IF(U394&lt;&gt;"OK",CONCATENATE($U$1," / "),""),
IF(V394&lt;&gt;"OK",CONCATENATE($V$1," / "),""),
IF(W394&lt;&gt;"OK",CONCATENATE($W$1," / "),""),
IF(X394&lt;&gt;"OK",CONCATENATE($X$1," / "),""),
IF(Y394&lt;&gt;"OK",$Y$1,"")
)</f>
        <v/>
      </c>
    </row>
    <row r="395" spans="1:26" x14ac:dyDescent="0.45">
      <c r="A395" s="3" t="s">
        <v>2047</v>
      </c>
      <c r="B395" s="3" t="s">
        <v>2048</v>
      </c>
      <c r="C395" s="3" t="s">
        <v>2083</v>
      </c>
      <c r="E395" s="3" t="s">
        <v>20</v>
      </c>
      <c r="H395" s="3" t="s">
        <v>21</v>
      </c>
      <c r="I395" s="3">
        <v>704635</v>
      </c>
      <c r="J395" s="3" t="s">
        <v>2084</v>
      </c>
      <c r="K395" s="3">
        <v>10</v>
      </c>
      <c r="L395" s="3" t="s">
        <v>34</v>
      </c>
      <c r="M395" s="3" t="s">
        <v>35</v>
      </c>
      <c r="N395" s="3" t="s">
        <v>700</v>
      </c>
      <c r="O395" s="3" t="s">
        <v>85</v>
      </c>
      <c r="P395" s="3" t="s">
        <v>21</v>
      </c>
      <c r="Q395" s="3" t="s">
        <v>2085</v>
      </c>
      <c r="R395" s="3" t="str">
        <f>IF(_xlfn.XOR(
AND(N395="M102ab",L395="Proyecto"),
AND(N395="M101a",L395="Preguntas con respuesta libre"),
AND(LEFT(N395,1)="M",N395&lt;&gt;"M102AB",N395&lt;&gt;"M101a",N395&lt;&gt;"M101ap",L395="Ejercitación"),
AND(LEFT(C395,15)="Mapa conceptual",L395="Exposición"),
AND(LEFT(N395,1)&lt;&gt;"M",LEFT(C395,15)&lt;&gt;"Mapa conceptual",L395="Exposición"),
AND(LEFT(C395,8)="Banco de",L395="Generador de actividades"),
AND(C395=L395)
),"OK","KO")</f>
        <v>OK</v>
      </c>
      <c r="S395" s="3" t="str">
        <f>IF(_xlfn.XOR(
AND(LEFT(N395,1)="M",M395="Actividad"),
AND(LEFT(N395,1)="F",M395="Interactivo"),
AND(N395="diaporama",M395="Secuencia de imágenes"),
OR(N395="video",M395="Animación",M395="Video"),
AND(C395=M395)
),"OK","KO")</f>
        <v>OK</v>
      </c>
      <c r="T395" s="3" t="str">
        <f>IF(
AND(L395="Evaluación",C395&lt;&gt;L395),"KO",
IF(AND(L395="Mapa conceptual",C395&lt;&gt;L395),"KO",
IF(AND(N395="M101ap",C395&lt;&gt;"Banco de actividades"),"KO",
"OK")))</f>
        <v>OK</v>
      </c>
      <c r="U395" s="3" t="str">
        <f>IF(
AND(LEFT(N395,1)="M",LEFT(M395,4)&lt;&gt;"Mapa",S395="OK",O395=""),
"KO","OK")</f>
        <v>OK</v>
      </c>
      <c r="V395" s="3" t="str">
        <f>IF(OR(
AND(L395="Evaluación",R395="OK",OR(N395="M4a",N395="M5a")),
AND(LEFT(C395,8)="Banco de",N395="M101ap"),
OR(LEFT(C395,8)&lt;&gt;"Banco de",L395&lt;&gt;"Evaluación")
),"OK","KO")</f>
        <v>OK</v>
      </c>
      <c r="W395" s="3" t="str">
        <f>IF(AND(LEFT(C395,8)="Banco de",K395=0),"OK",
IF(AND(LEFT(C395,8)&lt;&gt;"Banco de",K395&gt;0),"OK","KO"))</f>
        <v>OK</v>
      </c>
      <c r="X395" s="3" t="str">
        <f>IF(J395&lt;&gt;"","OK","KO")</f>
        <v>OK</v>
      </c>
      <c r="Y395" s="3" t="str">
        <f>IF(P395="Si","KO","OK")</f>
        <v>OK</v>
      </c>
      <c r="Z395" s="3" t="str">
        <f>CONCATENATE(
IF(R395&lt;&gt;"OK",CONCATENATE($R$1," / "),""),
IF(S395&lt;&gt;"OK",CONCATENATE($S$1," / "),""),
IF(T395&lt;&gt;"OK",CONCATENATE($T$1," / "),""),
IF(U395&lt;&gt;"OK",CONCATENATE($U$1," / "),""),
IF(V395&lt;&gt;"OK",CONCATENATE($V$1," / "),""),
IF(W395&lt;&gt;"OK",CONCATENATE($W$1," / "),""),
IF(X395&lt;&gt;"OK",CONCATENATE($X$1," / "),""),
IF(Y395&lt;&gt;"OK",$Y$1,"")
)</f>
        <v/>
      </c>
    </row>
    <row r="396" spans="1:26" x14ac:dyDescent="0.45">
      <c r="A396" s="3" t="s">
        <v>2047</v>
      </c>
      <c r="B396" s="3" t="s">
        <v>2048</v>
      </c>
      <c r="C396" s="3" t="s">
        <v>2086</v>
      </c>
      <c r="E396" s="3" t="s">
        <v>20</v>
      </c>
      <c r="H396" s="3" t="s">
        <v>21</v>
      </c>
      <c r="I396" s="3">
        <v>2002571</v>
      </c>
      <c r="J396" s="3" t="s">
        <v>2087</v>
      </c>
      <c r="K396" s="3">
        <v>30</v>
      </c>
      <c r="L396" s="3" t="s">
        <v>23</v>
      </c>
      <c r="M396" s="3" t="s">
        <v>29</v>
      </c>
      <c r="N396" s="3" t="s">
        <v>49</v>
      </c>
      <c r="P396" s="3" t="s">
        <v>21</v>
      </c>
      <c r="Q396" s="3" t="s">
        <v>2088</v>
      </c>
      <c r="R396" s="3" t="str">
        <f>IF(_xlfn.XOR(
AND(N396="M102ab",L396="Proyecto"),
AND(N396="M101a",L396="Preguntas con respuesta libre"),
AND(LEFT(N396,1)="M",N396&lt;&gt;"M102AB",N396&lt;&gt;"M101a",N396&lt;&gt;"M101ap",L396="Ejercitación"),
AND(LEFT(C396,15)="Mapa conceptual",L396="Exposición"),
AND(LEFT(N396,1)&lt;&gt;"M",LEFT(C396,15)&lt;&gt;"Mapa conceptual",L396="Exposición"),
AND(LEFT(C396,8)="Banco de",L396="Generador de actividades"),
AND(C396=L396)
),"OK","KO")</f>
        <v>OK</v>
      </c>
      <c r="S396" s="3" t="str">
        <f>IF(_xlfn.XOR(
AND(LEFT(N396,1)="M",M396="Actividad"),
AND(LEFT(N396,1)="F",M396="Interactivo"),
AND(N396="diaporama",M396="Secuencia de imágenes"),
OR(N396="video",M396="Animación",M396="Video"),
AND(C396=M396)
),"OK","KO")</f>
        <v>OK</v>
      </c>
      <c r="T396" s="3" t="str">
        <f>IF(
AND(L396="Evaluación",C396&lt;&gt;L396),"KO",
IF(AND(L396="Mapa conceptual",C396&lt;&gt;L396),"KO",
IF(AND(N396="M101ap",C396&lt;&gt;"Banco de actividades"),"KO",
"OK")))</f>
        <v>OK</v>
      </c>
      <c r="U396" s="3" t="str">
        <f>IF(
AND(LEFT(N396,1)="M",LEFT(M396,4)&lt;&gt;"Mapa",S396="OK",O396=""),
"KO","OK")</f>
        <v>OK</v>
      </c>
      <c r="V396" s="3" t="str">
        <f>IF(OR(
AND(L396="Evaluación",R396="OK",OR(N396="M4a",N396="M5a")),
AND(LEFT(C396,8)="Banco de",N396="M101ap"),
OR(LEFT(C396,8)&lt;&gt;"Banco de",L396&lt;&gt;"Evaluación")
),"OK","KO")</f>
        <v>OK</v>
      </c>
      <c r="W396" s="3" t="str">
        <f>IF(AND(LEFT(C396,8)="Banco de",K396=0),"OK",
IF(AND(LEFT(C396,8)&lt;&gt;"Banco de",K396&gt;0),"OK","KO"))</f>
        <v>OK</v>
      </c>
      <c r="X396" s="3" t="str">
        <f>IF(J396&lt;&gt;"","OK","KO")</f>
        <v>OK</v>
      </c>
      <c r="Y396" s="3" t="str">
        <f>IF(P396="Si","KO","OK")</f>
        <v>OK</v>
      </c>
      <c r="Z396" s="3" t="str">
        <f>CONCATENATE(
IF(R396&lt;&gt;"OK",CONCATENATE($R$1," / "),""),
IF(S396&lt;&gt;"OK",CONCATENATE($S$1," / "),""),
IF(T396&lt;&gt;"OK",CONCATENATE($T$1," / "),""),
IF(U396&lt;&gt;"OK",CONCATENATE($U$1," / "),""),
IF(V396&lt;&gt;"OK",CONCATENATE($V$1," / "),""),
IF(W396&lt;&gt;"OK",CONCATENATE($W$1," / "),""),
IF(X396&lt;&gt;"OK",CONCATENATE($X$1," / "),""),
IF(Y396&lt;&gt;"OK",$Y$1,"")
)</f>
        <v/>
      </c>
    </row>
    <row r="397" spans="1:26" x14ac:dyDescent="0.45">
      <c r="A397" s="3" t="s">
        <v>2047</v>
      </c>
      <c r="B397" s="3" t="s">
        <v>2048</v>
      </c>
      <c r="C397" s="3" t="s">
        <v>2089</v>
      </c>
      <c r="E397" s="3" t="s">
        <v>20</v>
      </c>
      <c r="H397" s="3" t="s">
        <v>21</v>
      </c>
      <c r="I397" s="3">
        <v>707590</v>
      </c>
      <c r="J397" s="3" t="s">
        <v>2090</v>
      </c>
      <c r="K397" s="3">
        <v>10</v>
      </c>
      <c r="L397" s="3" t="s">
        <v>34</v>
      </c>
      <c r="M397" s="3" t="s">
        <v>35</v>
      </c>
      <c r="N397" s="3" t="s">
        <v>62</v>
      </c>
      <c r="O397" s="3" t="s">
        <v>85</v>
      </c>
      <c r="P397" s="3" t="s">
        <v>21</v>
      </c>
      <c r="Q397" s="3" t="s">
        <v>2091</v>
      </c>
      <c r="R397" s="3" t="str">
        <f>IF(_xlfn.XOR(
AND(N397="M102ab",L397="Proyecto"),
AND(N397="M101a",L397="Preguntas con respuesta libre"),
AND(LEFT(N397,1)="M",N397&lt;&gt;"M102AB",N397&lt;&gt;"M101a",N397&lt;&gt;"M101ap",L397="Ejercitación"),
AND(LEFT(C397,15)="Mapa conceptual",L397="Exposición"),
AND(LEFT(N397,1)&lt;&gt;"M",LEFT(C397,15)&lt;&gt;"Mapa conceptual",L397="Exposición"),
AND(LEFT(C397,8)="Banco de",L397="Generador de actividades"),
AND(C397=L397)
),"OK","KO")</f>
        <v>OK</v>
      </c>
      <c r="S397" s="3" t="str">
        <f>IF(_xlfn.XOR(
AND(LEFT(N397,1)="M",M397="Actividad"),
AND(LEFT(N397,1)="F",M397="Interactivo"),
AND(N397="diaporama",M397="Secuencia de imágenes"),
OR(N397="video",M397="Animación",M397="Video"),
AND(C397=M397)
),"OK","KO")</f>
        <v>OK</v>
      </c>
      <c r="T397" s="3" t="str">
        <f>IF(
AND(L397="Evaluación",C397&lt;&gt;L397),"KO",
IF(AND(L397="Mapa conceptual",C397&lt;&gt;L397),"KO",
IF(AND(N397="M101ap",C397&lt;&gt;"Banco de actividades"),"KO",
"OK")))</f>
        <v>OK</v>
      </c>
      <c r="U397" s="3" t="str">
        <f>IF(
AND(LEFT(N397,1)="M",LEFT(M397,4)&lt;&gt;"Mapa",S397="OK",O397=""),
"KO","OK")</f>
        <v>OK</v>
      </c>
      <c r="V397" s="3" t="str">
        <f>IF(OR(
AND(L397="Evaluación",R397="OK",OR(N397="M4a",N397="M5a")),
AND(LEFT(C397,8)="Banco de",N397="M101ap"),
OR(LEFT(C397,8)&lt;&gt;"Banco de",L397&lt;&gt;"Evaluación")
),"OK","KO")</f>
        <v>OK</v>
      </c>
      <c r="W397" s="3" t="str">
        <f>IF(AND(LEFT(C397,8)="Banco de",K397=0),"OK",
IF(AND(LEFT(C397,8)&lt;&gt;"Banco de",K397&gt;0),"OK","KO"))</f>
        <v>OK</v>
      </c>
      <c r="X397" s="3" t="str">
        <f>IF(J397&lt;&gt;"","OK","KO")</f>
        <v>OK</v>
      </c>
      <c r="Y397" s="3" t="str">
        <f>IF(P397="Si","KO","OK")</f>
        <v>OK</v>
      </c>
      <c r="Z397" s="3" t="str">
        <f>CONCATENATE(
IF(R397&lt;&gt;"OK",CONCATENATE($R$1," / "),""),
IF(S397&lt;&gt;"OK",CONCATENATE($S$1," / "),""),
IF(T397&lt;&gt;"OK",CONCATENATE($T$1," / "),""),
IF(U397&lt;&gt;"OK",CONCATENATE($U$1," / "),""),
IF(V397&lt;&gt;"OK",CONCATENATE($V$1," / "),""),
IF(W397&lt;&gt;"OK",CONCATENATE($W$1," / "),""),
IF(X397&lt;&gt;"OK",CONCATENATE($X$1," / "),""),
IF(Y397&lt;&gt;"OK",$Y$1,"")
)</f>
        <v/>
      </c>
    </row>
    <row r="398" spans="1:26" x14ac:dyDescent="0.45">
      <c r="A398" s="3" t="s">
        <v>2047</v>
      </c>
      <c r="B398" s="3" t="s">
        <v>2048</v>
      </c>
      <c r="C398" s="3" t="s">
        <v>2092</v>
      </c>
      <c r="E398" s="3" t="s">
        <v>20</v>
      </c>
      <c r="H398" s="3" t="s">
        <v>21</v>
      </c>
      <c r="I398" s="3">
        <v>1210160</v>
      </c>
      <c r="J398" s="3" t="s">
        <v>2093</v>
      </c>
      <c r="K398" s="3">
        <v>10</v>
      </c>
      <c r="L398" s="3" t="s">
        <v>34</v>
      </c>
      <c r="M398" s="3" t="s">
        <v>35</v>
      </c>
      <c r="N398" s="3" t="s">
        <v>206</v>
      </c>
      <c r="O398" s="3" t="s">
        <v>85</v>
      </c>
      <c r="P398" s="3" t="s">
        <v>21</v>
      </c>
      <c r="Q398" s="3" t="s">
        <v>2094</v>
      </c>
      <c r="R398" s="3" t="str">
        <f>IF(_xlfn.XOR(
AND(N398="M102ab",L398="Proyecto"),
AND(N398="M101a",L398="Preguntas con respuesta libre"),
AND(LEFT(N398,1)="M",N398&lt;&gt;"M102AB",N398&lt;&gt;"M101a",N398&lt;&gt;"M101ap",L398="Ejercitación"),
AND(LEFT(C398,15)="Mapa conceptual",L398="Exposición"),
AND(LEFT(N398,1)&lt;&gt;"M",LEFT(C398,15)&lt;&gt;"Mapa conceptual",L398="Exposición"),
AND(LEFT(C398,8)="Banco de",L398="Generador de actividades"),
AND(C398=L398)
),"OK","KO")</f>
        <v>OK</v>
      </c>
      <c r="S398" s="3" t="str">
        <f>IF(_xlfn.XOR(
AND(LEFT(N398,1)="M",M398="Actividad"),
AND(LEFT(N398,1)="F",M398="Interactivo"),
AND(N398="diaporama",M398="Secuencia de imágenes"),
OR(N398="video",M398="Animación",M398="Video"),
AND(C398=M398)
),"OK","KO")</f>
        <v>OK</v>
      </c>
      <c r="T398" s="3" t="str">
        <f>IF(
AND(L398="Evaluación",C398&lt;&gt;L398),"KO",
IF(AND(L398="Mapa conceptual",C398&lt;&gt;L398),"KO",
IF(AND(N398="M101ap",C398&lt;&gt;"Banco de actividades"),"KO",
"OK")))</f>
        <v>OK</v>
      </c>
      <c r="U398" s="3" t="str">
        <f>IF(
AND(LEFT(N398,1)="M",LEFT(M398,4)&lt;&gt;"Mapa",S398="OK",O398=""),
"KO","OK")</f>
        <v>OK</v>
      </c>
      <c r="V398" s="3" t="str">
        <f>IF(OR(
AND(L398="Evaluación",R398="OK",OR(N398="M4a",N398="M5a")),
AND(LEFT(C398,8)="Banco de",N398="M101ap"),
OR(LEFT(C398,8)&lt;&gt;"Banco de",L398&lt;&gt;"Evaluación")
),"OK","KO")</f>
        <v>OK</v>
      </c>
      <c r="W398" s="3" t="str">
        <f>IF(AND(LEFT(C398,8)="Banco de",K398=0),"OK",
IF(AND(LEFT(C398,8)&lt;&gt;"Banco de",K398&gt;0),"OK","KO"))</f>
        <v>OK</v>
      </c>
      <c r="X398" s="3" t="str">
        <f>IF(J398&lt;&gt;"","OK","KO")</f>
        <v>OK</v>
      </c>
      <c r="Y398" s="3" t="str">
        <f>IF(P398="Si","KO","OK")</f>
        <v>OK</v>
      </c>
      <c r="Z398" s="3" t="str">
        <f>CONCATENATE(
IF(R398&lt;&gt;"OK",CONCATENATE($R$1," / "),""),
IF(S398&lt;&gt;"OK",CONCATENATE($S$1," / "),""),
IF(T398&lt;&gt;"OK",CONCATENATE($T$1," / "),""),
IF(U398&lt;&gt;"OK",CONCATENATE($U$1," / "),""),
IF(V398&lt;&gt;"OK",CONCATENATE($V$1," / "),""),
IF(W398&lt;&gt;"OK",CONCATENATE($W$1," / "),""),
IF(X398&lt;&gt;"OK",CONCATENATE($X$1," / "),""),
IF(Y398&lt;&gt;"OK",$Y$1,"")
)</f>
        <v/>
      </c>
    </row>
    <row r="399" spans="1:26" x14ac:dyDescent="0.45">
      <c r="A399" s="3" t="s">
        <v>2047</v>
      </c>
      <c r="B399" s="3" t="s">
        <v>2048</v>
      </c>
      <c r="C399" s="3" t="s">
        <v>2095</v>
      </c>
      <c r="E399" s="3" t="s">
        <v>20</v>
      </c>
      <c r="H399" s="3" t="s">
        <v>21</v>
      </c>
      <c r="I399" s="3">
        <v>1352074</v>
      </c>
      <c r="J399" s="3" t="s">
        <v>2096</v>
      </c>
      <c r="K399" s="3">
        <v>60</v>
      </c>
      <c r="L399" s="3" t="s">
        <v>80</v>
      </c>
      <c r="M399" s="3" t="s">
        <v>35</v>
      </c>
      <c r="N399" s="3" t="s">
        <v>81</v>
      </c>
      <c r="O399" s="3" t="s">
        <v>85</v>
      </c>
      <c r="P399" s="3" t="s">
        <v>21</v>
      </c>
      <c r="Q399" s="3" t="s">
        <v>2097</v>
      </c>
      <c r="R399" s="3" t="str">
        <f>IF(_xlfn.XOR(
AND(N399="M102ab",L399="Proyecto"),
AND(N399="M101a",L399="Preguntas con respuesta libre"),
AND(LEFT(N399,1)="M",N399&lt;&gt;"M102AB",N399&lt;&gt;"M101a",N399&lt;&gt;"M101ap",L399="Ejercitación"),
AND(LEFT(C399,15)="Mapa conceptual",L399="Exposición"),
AND(LEFT(N399,1)&lt;&gt;"M",LEFT(C399,15)&lt;&gt;"Mapa conceptual",L399="Exposición"),
AND(LEFT(C399,8)="Banco de",L399="Generador de actividades"),
AND(C399=L399)
),"OK","KO")</f>
        <v>OK</v>
      </c>
      <c r="S399" s="3" t="str">
        <f>IF(_xlfn.XOR(
AND(LEFT(N399,1)="M",M399="Actividad"),
AND(LEFT(N399,1)="F",M399="Interactivo"),
AND(N399="diaporama",M399="Secuencia de imágenes"),
OR(N399="video",M399="Animación",M399="Video"),
AND(C399=M399)
),"OK","KO")</f>
        <v>OK</v>
      </c>
      <c r="T399" s="3" t="str">
        <f>IF(
AND(L399="Evaluación",C399&lt;&gt;L399),"KO",
IF(AND(L399="Mapa conceptual",C399&lt;&gt;L399),"KO",
IF(AND(N399="M101ap",C399&lt;&gt;"Banco de actividades"),"KO",
"OK")))</f>
        <v>OK</v>
      </c>
      <c r="U399" s="3" t="str">
        <f>IF(
AND(LEFT(N399,1)="M",LEFT(M399,4)&lt;&gt;"Mapa",S399="OK",O399=""),
"KO","OK")</f>
        <v>OK</v>
      </c>
      <c r="V399" s="3" t="str">
        <f>IF(OR(
AND(L399="Evaluación",R399="OK",OR(N399="M4a",N399="M5a")),
AND(LEFT(C399,8)="Banco de",N399="M101ap"),
OR(LEFT(C399,8)&lt;&gt;"Banco de",L399&lt;&gt;"Evaluación")
),"OK","KO")</f>
        <v>OK</v>
      </c>
      <c r="W399" s="3" t="str">
        <f>IF(AND(LEFT(C399,8)="Banco de",K399=0),"OK",
IF(AND(LEFT(C399,8)&lt;&gt;"Banco de",K399&gt;0),"OK","KO"))</f>
        <v>OK</v>
      </c>
      <c r="X399" s="3" t="str">
        <f>IF(J399&lt;&gt;"","OK","KO")</f>
        <v>OK</v>
      </c>
      <c r="Y399" s="3" t="str">
        <f>IF(P399="Si","KO","OK")</f>
        <v>OK</v>
      </c>
      <c r="Z399" s="3" t="str">
        <f>CONCATENATE(
IF(R399&lt;&gt;"OK",CONCATENATE($R$1," / "),""),
IF(S399&lt;&gt;"OK",CONCATENATE($S$1," / "),""),
IF(T399&lt;&gt;"OK",CONCATENATE($T$1," / "),""),
IF(U399&lt;&gt;"OK",CONCATENATE($U$1," / "),""),
IF(V399&lt;&gt;"OK",CONCATENATE($V$1," / "),""),
IF(W399&lt;&gt;"OK",CONCATENATE($W$1," / "),""),
IF(X399&lt;&gt;"OK",CONCATENATE($X$1," / "),""),
IF(Y399&lt;&gt;"OK",$Y$1,"")
)</f>
        <v/>
      </c>
    </row>
    <row r="400" spans="1:26" x14ac:dyDescent="0.45">
      <c r="A400" s="3" t="s">
        <v>2047</v>
      </c>
      <c r="B400" s="3" t="s">
        <v>2048</v>
      </c>
      <c r="C400" s="3" t="s">
        <v>2098</v>
      </c>
      <c r="E400" s="3" t="s">
        <v>20</v>
      </c>
      <c r="H400" s="3" t="s">
        <v>21</v>
      </c>
      <c r="I400" s="3">
        <v>2252872</v>
      </c>
      <c r="J400" s="3" t="s">
        <v>2099</v>
      </c>
      <c r="K400" s="3">
        <v>25</v>
      </c>
      <c r="L400" s="3" t="s">
        <v>23</v>
      </c>
      <c r="M400" s="3" t="s">
        <v>29</v>
      </c>
      <c r="N400" s="3" t="s">
        <v>684</v>
      </c>
      <c r="P400" s="3" t="s">
        <v>21</v>
      </c>
      <c r="Q400" s="3" t="s">
        <v>2100</v>
      </c>
      <c r="R400" s="3" t="str">
        <f>IF(_xlfn.XOR(
AND(N400="M102ab",L400="Proyecto"),
AND(N400="M101a",L400="Preguntas con respuesta libre"),
AND(LEFT(N400,1)="M",N400&lt;&gt;"M102AB",N400&lt;&gt;"M101a",N400&lt;&gt;"M101ap",L400="Ejercitación"),
AND(LEFT(C400,15)="Mapa conceptual",L400="Exposición"),
AND(LEFT(N400,1)&lt;&gt;"M",LEFT(C400,15)&lt;&gt;"Mapa conceptual",L400="Exposición"),
AND(LEFT(C400,8)="Banco de",L400="Generador de actividades"),
AND(C400=L400)
),"OK","KO")</f>
        <v>OK</v>
      </c>
      <c r="S400" s="3" t="str">
        <f>IF(_xlfn.XOR(
AND(LEFT(N400,1)="M",M400="Actividad"),
AND(LEFT(N400,1)="F",M400="Interactivo"),
AND(N400="diaporama",M400="Secuencia de imágenes"),
OR(N400="video",M400="Animación",M400="Video"),
AND(C400=M400)
),"OK","KO")</f>
        <v>OK</v>
      </c>
      <c r="T400" s="3" t="str">
        <f>IF(
AND(L400="Evaluación",C400&lt;&gt;L400),"KO",
IF(AND(L400="Mapa conceptual",C400&lt;&gt;L400),"KO",
IF(AND(N400="M101ap",C400&lt;&gt;"Banco de actividades"),"KO",
"OK")))</f>
        <v>OK</v>
      </c>
      <c r="U400" s="3" t="str">
        <f>IF(
AND(LEFT(N400,1)="M",LEFT(M400,4)&lt;&gt;"Mapa",S400="OK",O400=""),
"KO","OK")</f>
        <v>OK</v>
      </c>
      <c r="V400" s="3" t="str">
        <f>IF(OR(
AND(L400="Evaluación",R400="OK",OR(N400="M4a",N400="M5a")),
AND(LEFT(C400,8)="Banco de",N400="M101ap"),
OR(LEFT(C400,8)&lt;&gt;"Banco de",L400&lt;&gt;"Evaluación")
),"OK","KO")</f>
        <v>OK</v>
      </c>
      <c r="W400" s="3" t="str">
        <f>IF(AND(LEFT(C400,8)="Banco de",K400=0),"OK",
IF(AND(LEFT(C400,8)&lt;&gt;"Banco de",K400&gt;0),"OK","KO"))</f>
        <v>OK</v>
      </c>
      <c r="X400" s="3" t="str">
        <f>IF(J400&lt;&gt;"","OK","KO")</f>
        <v>OK</v>
      </c>
      <c r="Y400" s="3" t="str">
        <f>IF(P400="Si","KO","OK")</f>
        <v>OK</v>
      </c>
      <c r="Z400" s="3" t="str">
        <f>CONCATENATE(
IF(R400&lt;&gt;"OK",CONCATENATE($R$1," / "),""),
IF(S400&lt;&gt;"OK",CONCATENATE($S$1," / "),""),
IF(T400&lt;&gt;"OK",CONCATENATE($T$1," / "),""),
IF(U400&lt;&gt;"OK",CONCATENATE($U$1," / "),""),
IF(V400&lt;&gt;"OK",CONCATENATE($V$1," / "),""),
IF(W400&lt;&gt;"OK",CONCATENATE($W$1," / "),""),
IF(X400&lt;&gt;"OK",CONCATENATE($X$1," / "),""),
IF(Y400&lt;&gt;"OK",$Y$1,"")
)</f>
        <v/>
      </c>
    </row>
    <row r="401" spans="1:26" x14ac:dyDescent="0.45">
      <c r="A401" s="3" t="s">
        <v>2047</v>
      </c>
      <c r="B401" s="3" t="s">
        <v>2048</v>
      </c>
      <c r="C401" s="3" t="s">
        <v>2101</v>
      </c>
      <c r="E401" s="3" t="s">
        <v>20</v>
      </c>
      <c r="H401" s="3" t="s">
        <v>21</v>
      </c>
      <c r="I401" s="3">
        <v>708254</v>
      </c>
      <c r="J401" s="3" t="s">
        <v>2102</v>
      </c>
      <c r="K401" s="3">
        <v>10</v>
      </c>
      <c r="L401" s="3" t="s">
        <v>34</v>
      </c>
      <c r="M401" s="3" t="s">
        <v>35</v>
      </c>
      <c r="N401" s="3" t="s">
        <v>36</v>
      </c>
      <c r="O401" s="3" t="s">
        <v>85</v>
      </c>
      <c r="P401" s="3" t="s">
        <v>21</v>
      </c>
      <c r="Q401" s="3" t="s">
        <v>2103</v>
      </c>
      <c r="R401" s="3" t="str">
        <f>IF(_xlfn.XOR(
AND(N401="M102ab",L401="Proyecto"),
AND(N401="M101a",L401="Preguntas con respuesta libre"),
AND(LEFT(N401,1)="M",N401&lt;&gt;"M102AB",N401&lt;&gt;"M101a",N401&lt;&gt;"M101ap",L401="Ejercitación"),
AND(LEFT(C401,15)="Mapa conceptual",L401="Exposición"),
AND(LEFT(N401,1)&lt;&gt;"M",LEFT(C401,15)&lt;&gt;"Mapa conceptual",L401="Exposición"),
AND(LEFT(C401,8)="Banco de",L401="Generador de actividades"),
AND(C401=L401)
),"OK","KO")</f>
        <v>OK</v>
      </c>
      <c r="S401" s="3" t="str">
        <f>IF(_xlfn.XOR(
AND(LEFT(N401,1)="M",M401="Actividad"),
AND(LEFT(N401,1)="F",M401="Interactivo"),
AND(N401="diaporama",M401="Secuencia de imágenes"),
OR(N401="video",M401="Animación",M401="Video"),
AND(C401=M401)
),"OK","KO")</f>
        <v>OK</v>
      </c>
      <c r="T401" s="3" t="str">
        <f>IF(
AND(L401="Evaluación",C401&lt;&gt;L401),"KO",
IF(AND(L401="Mapa conceptual",C401&lt;&gt;L401),"KO",
IF(AND(N401="M101ap",C401&lt;&gt;"Banco de actividades"),"KO",
"OK")))</f>
        <v>OK</v>
      </c>
      <c r="U401" s="3" t="str">
        <f>IF(
AND(LEFT(N401,1)="M",LEFT(M401,4)&lt;&gt;"Mapa",S401="OK",O401=""),
"KO","OK")</f>
        <v>OK</v>
      </c>
      <c r="V401" s="3" t="str">
        <f>IF(OR(
AND(L401="Evaluación",R401="OK",OR(N401="M4a",N401="M5a")),
AND(LEFT(C401,8)="Banco de",N401="M101ap"),
OR(LEFT(C401,8)&lt;&gt;"Banco de",L401&lt;&gt;"Evaluación")
),"OK","KO")</f>
        <v>OK</v>
      </c>
      <c r="W401" s="3" t="str">
        <f>IF(AND(LEFT(C401,8)="Banco de",K401=0),"OK",
IF(AND(LEFT(C401,8)&lt;&gt;"Banco de",K401&gt;0),"OK","KO"))</f>
        <v>OK</v>
      </c>
      <c r="X401" s="3" t="str">
        <f>IF(J401&lt;&gt;"","OK","KO")</f>
        <v>OK</v>
      </c>
      <c r="Y401" s="3" t="str">
        <f>IF(P401="Si","KO","OK")</f>
        <v>OK</v>
      </c>
      <c r="Z401" s="3" t="str">
        <f>CONCATENATE(
IF(R401&lt;&gt;"OK",CONCATENATE($R$1," / "),""),
IF(S401&lt;&gt;"OK",CONCATENATE($S$1," / "),""),
IF(T401&lt;&gt;"OK",CONCATENATE($T$1," / "),""),
IF(U401&lt;&gt;"OK",CONCATENATE($U$1," / "),""),
IF(V401&lt;&gt;"OK",CONCATENATE($V$1," / "),""),
IF(W401&lt;&gt;"OK",CONCATENATE($W$1," / "),""),
IF(X401&lt;&gt;"OK",CONCATENATE($X$1," / "),""),
IF(Y401&lt;&gt;"OK",$Y$1,"")
)</f>
        <v/>
      </c>
    </row>
    <row r="402" spans="1:26" x14ac:dyDescent="0.45">
      <c r="A402" s="3" t="s">
        <v>2047</v>
      </c>
      <c r="B402" s="3" t="s">
        <v>2048</v>
      </c>
      <c r="C402" s="3" t="s">
        <v>2104</v>
      </c>
      <c r="E402" s="3" t="s">
        <v>20</v>
      </c>
      <c r="H402" s="3" t="s">
        <v>21</v>
      </c>
      <c r="I402" s="3">
        <v>709462</v>
      </c>
      <c r="J402" s="3" t="s">
        <v>2105</v>
      </c>
      <c r="K402" s="3">
        <v>10</v>
      </c>
      <c r="L402" s="3" t="s">
        <v>34</v>
      </c>
      <c r="M402" s="3" t="s">
        <v>35</v>
      </c>
      <c r="N402" s="3" t="s">
        <v>777</v>
      </c>
      <c r="O402" s="3" t="s">
        <v>85</v>
      </c>
      <c r="P402" s="3" t="s">
        <v>21</v>
      </c>
      <c r="Q402" s="3" t="s">
        <v>2106</v>
      </c>
      <c r="R402" s="3" t="str">
        <f>IF(_xlfn.XOR(
AND(N402="M102ab",L402="Proyecto"),
AND(N402="M101a",L402="Preguntas con respuesta libre"),
AND(LEFT(N402,1)="M",N402&lt;&gt;"M102AB",N402&lt;&gt;"M101a",N402&lt;&gt;"M101ap",L402="Ejercitación"),
AND(LEFT(C402,15)="Mapa conceptual",L402="Exposición"),
AND(LEFT(N402,1)&lt;&gt;"M",LEFT(C402,15)&lt;&gt;"Mapa conceptual",L402="Exposición"),
AND(LEFT(C402,8)="Banco de",L402="Generador de actividades"),
AND(C402=L402)
),"OK","KO")</f>
        <v>OK</v>
      </c>
      <c r="S402" s="3" t="str">
        <f>IF(_xlfn.XOR(
AND(LEFT(N402,1)="M",M402="Actividad"),
AND(LEFT(N402,1)="F",M402="Interactivo"),
AND(N402="diaporama",M402="Secuencia de imágenes"),
OR(N402="video",M402="Animación",M402="Video"),
AND(C402=M402)
),"OK","KO")</f>
        <v>OK</v>
      </c>
      <c r="T402" s="3" t="str">
        <f>IF(
AND(L402="Evaluación",C402&lt;&gt;L402),"KO",
IF(AND(L402="Mapa conceptual",C402&lt;&gt;L402),"KO",
IF(AND(N402="M101ap",C402&lt;&gt;"Banco de actividades"),"KO",
"OK")))</f>
        <v>OK</v>
      </c>
      <c r="U402" s="3" t="str">
        <f>IF(
AND(LEFT(N402,1)="M",LEFT(M402,4)&lt;&gt;"Mapa",S402="OK",O402=""),
"KO","OK")</f>
        <v>OK</v>
      </c>
      <c r="V402" s="3" t="str">
        <f>IF(OR(
AND(L402="Evaluación",R402="OK",OR(N402="M4a",N402="M5a")),
AND(LEFT(C402,8)="Banco de",N402="M101ap"),
OR(LEFT(C402,8)&lt;&gt;"Banco de",L402&lt;&gt;"Evaluación")
),"OK","KO")</f>
        <v>OK</v>
      </c>
      <c r="W402" s="3" t="str">
        <f>IF(AND(LEFT(C402,8)="Banco de",K402=0),"OK",
IF(AND(LEFT(C402,8)&lt;&gt;"Banco de",K402&gt;0),"OK","KO"))</f>
        <v>OK</v>
      </c>
      <c r="X402" s="3" t="str">
        <f>IF(J402&lt;&gt;"","OK","KO")</f>
        <v>OK</v>
      </c>
      <c r="Y402" s="3" t="str">
        <f>IF(P402="Si","KO","OK")</f>
        <v>OK</v>
      </c>
      <c r="Z402" s="3" t="str">
        <f>CONCATENATE(
IF(R402&lt;&gt;"OK",CONCATENATE($R$1," / "),""),
IF(S402&lt;&gt;"OK",CONCATENATE($S$1," / "),""),
IF(T402&lt;&gt;"OK",CONCATENATE($T$1," / "),""),
IF(U402&lt;&gt;"OK",CONCATENATE($U$1," / "),""),
IF(V402&lt;&gt;"OK",CONCATENATE($V$1," / "),""),
IF(W402&lt;&gt;"OK",CONCATENATE($W$1," / "),""),
IF(X402&lt;&gt;"OK",CONCATENATE($X$1," / "),""),
IF(Y402&lt;&gt;"OK",$Y$1,"")
)</f>
        <v/>
      </c>
    </row>
    <row r="403" spans="1:26" x14ac:dyDescent="0.45">
      <c r="A403" s="3" t="s">
        <v>2047</v>
      </c>
      <c r="B403" s="3" t="s">
        <v>2048</v>
      </c>
      <c r="C403" s="3" t="s">
        <v>2107</v>
      </c>
      <c r="E403" s="3" t="s">
        <v>20</v>
      </c>
      <c r="G403" s="3" t="s">
        <v>2108</v>
      </c>
      <c r="H403" s="3" t="s">
        <v>21</v>
      </c>
      <c r="I403" s="3">
        <v>13733</v>
      </c>
      <c r="J403" s="3" t="s">
        <v>2109</v>
      </c>
      <c r="K403" s="3">
        <v>20</v>
      </c>
      <c r="L403" s="3" t="s">
        <v>23</v>
      </c>
      <c r="M403" s="3" t="s">
        <v>90</v>
      </c>
      <c r="N403" s="3" t="s">
        <v>91</v>
      </c>
      <c r="P403" s="3" t="s">
        <v>21</v>
      </c>
      <c r="Q403" s="3" t="s">
        <v>2110</v>
      </c>
      <c r="R403" s="3" t="str">
        <f>IF(_xlfn.XOR(
AND(N403="M102ab",L403="Proyecto"),
AND(N403="M101a",L403="Preguntas con respuesta libre"),
AND(LEFT(N403,1)="M",N403&lt;&gt;"M102AB",N403&lt;&gt;"M101a",N403&lt;&gt;"M101ap",L403="Ejercitación"),
AND(LEFT(C403,15)="Mapa conceptual",L403="Exposición"),
AND(LEFT(N403,1)&lt;&gt;"M",LEFT(C403,15)&lt;&gt;"Mapa conceptual",L403="Exposición"),
AND(LEFT(C403,8)="Banco de",L403="Generador de actividades"),
AND(C403=L403)
),"OK","KO")</f>
        <v>OK</v>
      </c>
      <c r="S403" s="3" t="str">
        <f>IF(_xlfn.XOR(
AND(LEFT(N403,1)="M",M403="Actividad"),
AND(LEFT(N403,1)="F",M403="Interactivo"),
AND(N403="diaporama",M403="Secuencia de imágenes"),
OR(N403="video",M403="Animación",M403="Video"),
AND(C403=M403)
),"OK","KO")</f>
        <v>OK</v>
      </c>
      <c r="T403" s="3" t="str">
        <f>IF(
AND(L403="Evaluación",C403&lt;&gt;L403),"KO",
IF(AND(L403="Mapa conceptual",C403&lt;&gt;L403),"KO",
IF(AND(N403="M101ap",C403&lt;&gt;"Banco de actividades"),"KO",
"OK")))</f>
        <v>OK</v>
      </c>
      <c r="U403" s="3" t="str">
        <f>IF(
AND(LEFT(N403,1)="M",LEFT(M403,4)&lt;&gt;"Mapa",S403="OK",O403=""),
"KO","OK")</f>
        <v>OK</v>
      </c>
      <c r="V403" s="3" t="str">
        <f>IF(OR(
AND(L403="Evaluación",R403="OK",OR(N403="M4a",N403="M5a")),
AND(LEFT(C403,8)="Banco de",N403="M101ap"),
OR(LEFT(C403,8)&lt;&gt;"Banco de",L403&lt;&gt;"Evaluación")
),"OK","KO")</f>
        <v>OK</v>
      </c>
      <c r="W403" s="3" t="str">
        <f>IF(AND(LEFT(C403,8)="Banco de",K403=0),"OK",
IF(AND(LEFT(C403,8)&lt;&gt;"Banco de",K403&gt;0),"OK","KO"))</f>
        <v>OK</v>
      </c>
      <c r="X403" s="3" t="str">
        <f>IF(J403&lt;&gt;"","OK","KO")</f>
        <v>OK</v>
      </c>
      <c r="Y403" s="3" t="str">
        <f>IF(P403="Si","KO","OK")</f>
        <v>OK</v>
      </c>
      <c r="Z403" s="3" t="str">
        <f>CONCATENATE(
IF(R403&lt;&gt;"OK",CONCATENATE($R$1," / "),""),
IF(S403&lt;&gt;"OK",CONCATENATE($S$1," / "),""),
IF(T403&lt;&gt;"OK",CONCATENATE($T$1," / "),""),
IF(U403&lt;&gt;"OK",CONCATENATE($U$1," / "),""),
IF(V403&lt;&gt;"OK",CONCATENATE($V$1," / "),""),
IF(W403&lt;&gt;"OK",CONCATENATE($W$1," / "),""),
IF(X403&lt;&gt;"OK",CONCATENATE($X$1," / "),""),
IF(Y403&lt;&gt;"OK",$Y$1,"")
)</f>
        <v/>
      </c>
    </row>
    <row r="404" spans="1:26" x14ac:dyDescent="0.45">
      <c r="A404" s="3" t="s">
        <v>2047</v>
      </c>
      <c r="B404" s="3" t="s">
        <v>2048</v>
      </c>
      <c r="C404" s="3" t="s">
        <v>2111</v>
      </c>
      <c r="E404" s="3" t="s">
        <v>20</v>
      </c>
      <c r="H404" s="3" t="s">
        <v>21</v>
      </c>
      <c r="I404" s="3">
        <v>871812</v>
      </c>
      <c r="J404" s="3" t="s">
        <v>2112</v>
      </c>
      <c r="K404" s="3">
        <v>20</v>
      </c>
      <c r="L404" s="3" t="s">
        <v>23</v>
      </c>
      <c r="M404" s="3" t="s">
        <v>29</v>
      </c>
      <c r="N404" s="3" t="s">
        <v>53</v>
      </c>
      <c r="P404" s="3" t="s">
        <v>21</v>
      </c>
      <c r="Q404" s="3" t="s">
        <v>2113</v>
      </c>
      <c r="R404" s="3" t="str">
        <f>IF(_xlfn.XOR(
AND(N404="M102ab",L404="Proyecto"),
AND(N404="M101a",L404="Preguntas con respuesta libre"),
AND(LEFT(N404,1)="M",N404&lt;&gt;"M102AB",N404&lt;&gt;"M101a",N404&lt;&gt;"M101ap",L404="Ejercitación"),
AND(LEFT(C404,15)="Mapa conceptual",L404="Exposición"),
AND(LEFT(N404,1)&lt;&gt;"M",LEFT(C404,15)&lt;&gt;"Mapa conceptual",L404="Exposición"),
AND(LEFT(C404,8)="Banco de",L404="Generador de actividades"),
AND(C404=L404)
),"OK","KO")</f>
        <v>OK</v>
      </c>
      <c r="S404" s="3" t="str">
        <f>IF(_xlfn.XOR(
AND(LEFT(N404,1)="M",M404="Actividad"),
AND(LEFT(N404,1)="F",M404="Interactivo"),
AND(N404="diaporama",M404="Secuencia de imágenes"),
OR(N404="video",M404="Animación",M404="Video"),
AND(C404=M404)
),"OK","KO")</f>
        <v>OK</v>
      </c>
      <c r="T404" s="3" t="str">
        <f>IF(
AND(L404="Evaluación",C404&lt;&gt;L404),"KO",
IF(AND(L404="Mapa conceptual",C404&lt;&gt;L404),"KO",
IF(AND(N404="M101ap",C404&lt;&gt;"Banco de actividades"),"KO",
"OK")))</f>
        <v>OK</v>
      </c>
      <c r="U404" s="3" t="str">
        <f>IF(
AND(LEFT(N404,1)="M",LEFT(M404,4)&lt;&gt;"Mapa",S404="OK",O404=""),
"KO","OK")</f>
        <v>OK</v>
      </c>
      <c r="V404" s="3" t="str">
        <f>IF(OR(
AND(L404="Evaluación",R404="OK",OR(N404="M4a",N404="M5a")),
AND(LEFT(C404,8)="Banco de",N404="M101ap"),
OR(LEFT(C404,8)&lt;&gt;"Banco de",L404&lt;&gt;"Evaluación")
),"OK","KO")</f>
        <v>OK</v>
      </c>
      <c r="W404" s="3" t="str">
        <f>IF(AND(LEFT(C404,8)="Banco de",K404=0),"OK",
IF(AND(LEFT(C404,8)&lt;&gt;"Banco de",K404&gt;0),"OK","KO"))</f>
        <v>OK</v>
      </c>
      <c r="X404" s="3" t="str">
        <f>IF(J404&lt;&gt;"","OK","KO")</f>
        <v>OK</v>
      </c>
      <c r="Y404" s="3" t="str">
        <f>IF(P404="Si","KO","OK")</f>
        <v>OK</v>
      </c>
      <c r="Z404" s="3" t="str">
        <f>CONCATENATE(
IF(R404&lt;&gt;"OK",CONCATENATE($R$1," / "),""),
IF(S404&lt;&gt;"OK",CONCATENATE($S$1," / "),""),
IF(T404&lt;&gt;"OK",CONCATENATE($T$1," / "),""),
IF(U404&lt;&gt;"OK",CONCATENATE($U$1," / "),""),
IF(V404&lt;&gt;"OK",CONCATENATE($V$1," / "),""),
IF(W404&lt;&gt;"OK",CONCATENATE($W$1," / "),""),
IF(X404&lt;&gt;"OK",CONCATENATE($X$1," / "),""),
IF(Y404&lt;&gt;"OK",$Y$1,"")
)</f>
        <v/>
      </c>
    </row>
    <row r="405" spans="1:26" x14ac:dyDescent="0.45">
      <c r="A405" s="3" t="s">
        <v>2047</v>
      </c>
      <c r="B405" s="3" t="s">
        <v>2048</v>
      </c>
      <c r="C405" s="3" t="s">
        <v>2114</v>
      </c>
      <c r="E405" s="3" t="s">
        <v>20</v>
      </c>
      <c r="H405" s="3" t="s">
        <v>21</v>
      </c>
      <c r="I405" s="3">
        <v>708708</v>
      </c>
      <c r="J405" s="3" t="s">
        <v>2115</v>
      </c>
      <c r="K405" s="3">
        <v>10</v>
      </c>
      <c r="L405" s="3" t="s">
        <v>34</v>
      </c>
      <c r="M405" s="3" t="s">
        <v>35</v>
      </c>
      <c r="N405" s="3" t="s">
        <v>36</v>
      </c>
      <c r="O405" s="3" t="s">
        <v>85</v>
      </c>
      <c r="P405" s="3" t="s">
        <v>21</v>
      </c>
      <c r="Q405" s="3" t="s">
        <v>2116</v>
      </c>
      <c r="R405" s="3" t="str">
        <f>IF(_xlfn.XOR(
AND(N405="M102ab",L405="Proyecto"),
AND(N405="M101a",L405="Preguntas con respuesta libre"),
AND(LEFT(N405,1)="M",N405&lt;&gt;"M102AB",N405&lt;&gt;"M101a",N405&lt;&gt;"M101ap",L405="Ejercitación"),
AND(LEFT(C405,15)="Mapa conceptual",L405="Exposición"),
AND(LEFT(N405,1)&lt;&gt;"M",LEFT(C405,15)&lt;&gt;"Mapa conceptual",L405="Exposición"),
AND(LEFT(C405,8)="Banco de",L405="Generador de actividades"),
AND(C405=L405)
),"OK","KO")</f>
        <v>OK</v>
      </c>
      <c r="S405" s="3" t="str">
        <f>IF(_xlfn.XOR(
AND(LEFT(N405,1)="M",M405="Actividad"),
AND(LEFT(N405,1)="F",M405="Interactivo"),
AND(N405="diaporama",M405="Secuencia de imágenes"),
OR(N405="video",M405="Animación",M405="Video"),
AND(C405=M405)
),"OK","KO")</f>
        <v>OK</v>
      </c>
      <c r="T405" s="3" t="str">
        <f>IF(
AND(L405="Evaluación",C405&lt;&gt;L405),"KO",
IF(AND(L405="Mapa conceptual",C405&lt;&gt;L405),"KO",
IF(AND(N405="M101ap",C405&lt;&gt;"Banco de actividades"),"KO",
"OK")))</f>
        <v>OK</v>
      </c>
      <c r="U405" s="3" t="str">
        <f>IF(
AND(LEFT(N405,1)="M",LEFT(M405,4)&lt;&gt;"Mapa",S405="OK",O405=""),
"KO","OK")</f>
        <v>OK</v>
      </c>
      <c r="V405" s="3" t="str">
        <f>IF(OR(
AND(L405="Evaluación",R405="OK",OR(N405="M4a",N405="M5a")),
AND(LEFT(C405,8)="Banco de",N405="M101ap"),
OR(LEFT(C405,8)&lt;&gt;"Banco de",L405&lt;&gt;"Evaluación")
),"OK","KO")</f>
        <v>OK</v>
      </c>
      <c r="W405" s="3" t="str">
        <f>IF(AND(LEFT(C405,8)="Banco de",K405=0),"OK",
IF(AND(LEFT(C405,8)&lt;&gt;"Banco de",K405&gt;0),"OK","KO"))</f>
        <v>OK</v>
      </c>
      <c r="X405" s="3" t="str">
        <f>IF(J405&lt;&gt;"","OK","KO")</f>
        <v>OK</v>
      </c>
      <c r="Y405" s="3" t="str">
        <f>IF(P405="Si","KO","OK")</f>
        <v>OK</v>
      </c>
      <c r="Z405" s="3" t="str">
        <f>CONCATENATE(
IF(R405&lt;&gt;"OK",CONCATENATE($R$1," / "),""),
IF(S405&lt;&gt;"OK",CONCATENATE($S$1," / "),""),
IF(T405&lt;&gt;"OK",CONCATENATE($T$1," / "),""),
IF(U405&lt;&gt;"OK",CONCATENATE($U$1," / "),""),
IF(V405&lt;&gt;"OK",CONCATENATE($V$1," / "),""),
IF(W405&lt;&gt;"OK",CONCATENATE($W$1," / "),""),
IF(X405&lt;&gt;"OK",CONCATENATE($X$1," / "),""),
IF(Y405&lt;&gt;"OK",$Y$1,"")
)</f>
        <v/>
      </c>
    </row>
    <row r="406" spans="1:26" x14ac:dyDescent="0.45">
      <c r="A406" s="3" t="s">
        <v>2047</v>
      </c>
      <c r="B406" s="3" t="s">
        <v>2048</v>
      </c>
      <c r="C406" s="3" t="s">
        <v>2117</v>
      </c>
      <c r="E406" s="3" t="s">
        <v>20</v>
      </c>
      <c r="H406" s="3" t="s">
        <v>21</v>
      </c>
      <c r="I406" s="3">
        <v>1352149</v>
      </c>
      <c r="J406" s="3" t="s">
        <v>2118</v>
      </c>
      <c r="K406" s="3">
        <v>60</v>
      </c>
      <c r="L406" s="3" t="s">
        <v>80</v>
      </c>
      <c r="M406" s="3" t="s">
        <v>35</v>
      </c>
      <c r="N406" s="3" t="s">
        <v>81</v>
      </c>
      <c r="O406" s="3" t="s">
        <v>85</v>
      </c>
      <c r="P406" s="3" t="s">
        <v>21</v>
      </c>
      <c r="Q406" s="3" t="s">
        <v>2119</v>
      </c>
      <c r="R406" s="3" t="str">
        <f>IF(_xlfn.XOR(
AND(N406="M102ab",L406="Proyecto"),
AND(N406="M101a",L406="Preguntas con respuesta libre"),
AND(LEFT(N406,1)="M",N406&lt;&gt;"M102AB",N406&lt;&gt;"M101a",N406&lt;&gt;"M101ap",L406="Ejercitación"),
AND(LEFT(C406,15)="Mapa conceptual",L406="Exposición"),
AND(LEFT(N406,1)&lt;&gt;"M",LEFT(C406,15)&lt;&gt;"Mapa conceptual",L406="Exposición"),
AND(LEFT(C406,8)="Banco de",L406="Generador de actividades"),
AND(C406=L406)
),"OK","KO")</f>
        <v>OK</v>
      </c>
      <c r="S406" s="3" t="str">
        <f>IF(_xlfn.XOR(
AND(LEFT(N406,1)="M",M406="Actividad"),
AND(LEFT(N406,1)="F",M406="Interactivo"),
AND(N406="diaporama",M406="Secuencia de imágenes"),
OR(N406="video",M406="Animación",M406="Video"),
AND(C406=M406)
),"OK","KO")</f>
        <v>OK</v>
      </c>
      <c r="T406" s="3" t="str">
        <f>IF(
AND(L406="Evaluación",C406&lt;&gt;L406),"KO",
IF(AND(L406="Mapa conceptual",C406&lt;&gt;L406),"KO",
IF(AND(N406="M101ap",C406&lt;&gt;"Banco de actividades"),"KO",
"OK")))</f>
        <v>OK</v>
      </c>
      <c r="U406" s="3" t="str">
        <f>IF(
AND(LEFT(N406,1)="M",LEFT(M406,4)&lt;&gt;"Mapa",S406="OK",O406=""),
"KO","OK")</f>
        <v>OK</v>
      </c>
      <c r="V406" s="3" t="str">
        <f>IF(OR(
AND(L406="Evaluación",R406="OK",OR(N406="M4a",N406="M5a")),
AND(LEFT(C406,8)="Banco de",N406="M101ap"),
OR(LEFT(C406,8)&lt;&gt;"Banco de",L406&lt;&gt;"Evaluación")
),"OK","KO")</f>
        <v>OK</v>
      </c>
      <c r="W406" s="3" t="str">
        <f>IF(AND(LEFT(C406,8)="Banco de",K406=0),"OK",
IF(AND(LEFT(C406,8)&lt;&gt;"Banco de",K406&gt;0),"OK","KO"))</f>
        <v>OK</v>
      </c>
      <c r="X406" s="3" t="str">
        <f>IF(J406&lt;&gt;"","OK","KO")</f>
        <v>OK</v>
      </c>
      <c r="Y406" s="3" t="str">
        <f>IF(P406="Si","KO","OK")</f>
        <v>OK</v>
      </c>
      <c r="Z406" s="3" t="str">
        <f>CONCATENATE(
IF(R406&lt;&gt;"OK",CONCATENATE($R$1," / "),""),
IF(S406&lt;&gt;"OK",CONCATENATE($S$1," / "),""),
IF(T406&lt;&gt;"OK",CONCATENATE($T$1," / "),""),
IF(U406&lt;&gt;"OK",CONCATENATE($U$1," / "),""),
IF(V406&lt;&gt;"OK",CONCATENATE($V$1," / "),""),
IF(W406&lt;&gt;"OK",CONCATENATE($W$1," / "),""),
IF(X406&lt;&gt;"OK",CONCATENATE($X$1," / "),""),
IF(Y406&lt;&gt;"OK",$Y$1,"")
)</f>
        <v/>
      </c>
    </row>
    <row r="407" spans="1:26" x14ac:dyDescent="0.45">
      <c r="A407" s="3" t="s">
        <v>2047</v>
      </c>
      <c r="B407" s="3" t="s">
        <v>2048</v>
      </c>
      <c r="C407" s="3" t="s">
        <v>2120</v>
      </c>
      <c r="E407" s="3" t="s">
        <v>20</v>
      </c>
      <c r="H407" s="3" t="s">
        <v>21</v>
      </c>
      <c r="I407" s="3">
        <v>1112980</v>
      </c>
      <c r="J407" s="3" t="s">
        <v>2121</v>
      </c>
      <c r="K407" s="3">
        <v>120</v>
      </c>
      <c r="L407" s="3" t="s">
        <v>57</v>
      </c>
      <c r="M407" s="3" t="s">
        <v>35</v>
      </c>
      <c r="N407" s="3" t="s">
        <v>58</v>
      </c>
      <c r="O407" s="3" t="s">
        <v>85</v>
      </c>
      <c r="P407" s="3" t="s">
        <v>21</v>
      </c>
      <c r="Q407" s="3" t="s">
        <v>2122</v>
      </c>
      <c r="R407" s="3" t="str">
        <f>IF(_xlfn.XOR(
AND(N407="M102ab",L407="Proyecto"),
AND(N407="M101a",L407="Preguntas con respuesta libre"),
AND(LEFT(N407,1)="M",N407&lt;&gt;"M102AB",N407&lt;&gt;"M101a",N407&lt;&gt;"M101ap",L407="Ejercitación"),
AND(LEFT(C407,15)="Mapa conceptual",L407="Exposición"),
AND(LEFT(N407,1)&lt;&gt;"M",LEFT(C407,15)&lt;&gt;"Mapa conceptual",L407="Exposición"),
AND(LEFT(C407,8)="Banco de",L407="Generador de actividades"),
AND(C407=L407)
),"OK","KO")</f>
        <v>OK</v>
      </c>
      <c r="S407" s="3" t="str">
        <f>IF(_xlfn.XOR(
AND(LEFT(N407,1)="M",M407="Actividad"),
AND(LEFT(N407,1)="F",M407="Interactivo"),
AND(N407="diaporama",M407="Secuencia de imágenes"),
OR(N407="video",M407="Animación",M407="Video"),
AND(C407=M407)
),"OK","KO")</f>
        <v>OK</v>
      </c>
      <c r="T407" s="3" t="str">
        <f>IF(
AND(L407="Evaluación",C407&lt;&gt;L407),"KO",
IF(AND(L407="Mapa conceptual",C407&lt;&gt;L407),"KO",
IF(AND(N407="M101ap",C407&lt;&gt;"Banco de actividades"),"KO",
"OK")))</f>
        <v>OK</v>
      </c>
      <c r="U407" s="3" t="str">
        <f>IF(
AND(LEFT(N407,1)="M",LEFT(M407,4)&lt;&gt;"Mapa",S407="OK",O407=""),
"KO","OK")</f>
        <v>OK</v>
      </c>
      <c r="V407" s="3" t="str">
        <f>IF(OR(
AND(L407="Evaluación",R407="OK",OR(N407="M4a",N407="M5a")),
AND(LEFT(C407,8)="Banco de",N407="M101ap"),
OR(LEFT(C407,8)&lt;&gt;"Banco de",L407&lt;&gt;"Evaluación")
),"OK","KO")</f>
        <v>OK</v>
      </c>
      <c r="W407" s="3" t="str">
        <f>IF(AND(LEFT(C407,8)="Banco de",K407=0),"OK",
IF(AND(LEFT(C407,8)&lt;&gt;"Banco de",K407&gt;0),"OK","KO"))</f>
        <v>OK</v>
      </c>
      <c r="X407" s="3" t="str">
        <f>IF(J407&lt;&gt;"","OK","KO")</f>
        <v>OK</v>
      </c>
      <c r="Y407" s="3" t="str">
        <f>IF(P407="Si","KO","OK")</f>
        <v>OK</v>
      </c>
      <c r="Z407" s="3" t="str">
        <f>CONCATENATE(
IF(R407&lt;&gt;"OK",CONCATENATE($R$1," / "),""),
IF(S407&lt;&gt;"OK",CONCATENATE($S$1," / "),""),
IF(T407&lt;&gt;"OK",CONCATENATE($T$1," / "),""),
IF(U407&lt;&gt;"OK",CONCATENATE($U$1," / "),""),
IF(V407&lt;&gt;"OK",CONCATENATE($V$1," / "),""),
IF(W407&lt;&gt;"OK",CONCATENATE($W$1," / "),""),
IF(X407&lt;&gt;"OK",CONCATENATE($X$1," / "),""),
IF(Y407&lt;&gt;"OK",$Y$1,"")
)</f>
        <v/>
      </c>
    </row>
    <row r="408" spans="1:26" x14ac:dyDescent="0.45">
      <c r="A408" s="3" t="s">
        <v>2047</v>
      </c>
      <c r="B408" s="3" t="s">
        <v>2048</v>
      </c>
      <c r="C408" s="3" t="s">
        <v>2123</v>
      </c>
      <c r="E408" s="3" t="s">
        <v>20</v>
      </c>
      <c r="H408" s="3" t="s">
        <v>21</v>
      </c>
      <c r="I408" s="3">
        <v>1121360</v>
      </c>
      <c r="K408" s="3">
        <v>120</v>
      </c>
      <c r="L408" s="3" t="s">
        <v>57</v>
      </c>
      <c r="M408" s="3" t="s">
        <v>35</v>
      </c>
      <c r="N408" s="3" t="s">
        <v>58</v>
      </c>
      <c r="O408" s="3" t="s">
        <v>85</v>
      </c>
      <c r="P408" s="3" t="s">
        <v>21</v>
      </c>
      <c r="Q408" s="3" t="s">
        <v>2124</v>
      </c>
      <c r="R408" s="3" t="str">
        <f>IF(_xlfn.XOR(
AND(N408="M102ab",L408="Proyecto"),
AND(N408="M101a",L408="Preguntas con respuesta libre"),
AND(LEFT(N408,1)="M",N408&lt;&gt;"M102AB",N408&lt;&gt;"M101a",N408&lt;&gt;"M101ap",L408="Ejercitación"),
AND(LEFT(C408,15)="Mapa conceptual",L408="Exposición"),
AND(LEFT(N408,1)&lt;&gt;"M",LEFT(C408,15)&lt;&gt;"Mapa conceptual",L408="Exposición"),
AND(LEFT(C408,8)="Banco de",L408="Generador de actividades"),
AND(C408=L408)
),"OK","KO")</f>
        <v>OK</v>
      </c>
      <c r="S408" s="3" t="str">
        <f>IF(_xlfn.XOR(
AND(LEFT(N408,1)="M",M408="Actividad"),
AND(LEFT(N408,1)="F",M408="Interactivo"),
AND(N408="diaporama",M408="Secuencia de imágenes"),
OR(N408="video",M408="Animación",M408="Video"),
AND(C408=M408)
),"OK","KO")</f>
        <v>OK</v>
      </c>
      <c r="T408" s="3" t="str">
        <f>IF(
AND(L408="Evaluación",C408&lt;&gt;L408),"KO",
IF(AND(L408="Mapa conceptual",C408&lt;&gt;L408),"KO",
IF(AND(N408="M101ap",C408&lt;&gt;"Banco de actividades"),"KO",
"OK")))</f>
        <v>OK</v>
      </c>
      <c r="U408" s="3" t="str">
        <f>IF(
AND(LEFT(N408,1)="M",LEFT(M408,4)&lt;&gt;"Mapa",S408="OK",O408=""),
"KO","OK")</f>
        <v>OK</v>
      </c>
      <c r="V408" s="3" t="str">
        <f>IF(OR(
AND(L408="Evaluación",R408="OK",OR(N408="M4a",N408="M5a")),
AND(LEFT(C408,8)="Banco de",N408="M101ap"),
OR(LEFT(C408,8)&lt;&gt;"Banco de",L408&lt;&gt;"Evaluación")
),"OK","KO")</f>
        <v>OK</v>
      </c>
      <c r="W408" s="3" t="str">
        <f>IF(AND(LEFT(C408,8)="Banco de",K408=0),"OK",
IF(AND(LEFT(C408,8)&lt;&gt;"Banco de",K408&gt;0),"OK","KO"))</f>
        <v>OK</v>
      </c>
      <c r="X408" s="3" t="str">
        <f>IF(J408&lt;&gt;"","OK","KO")</f>
        <v>KO</v>
      </c>
      <c r="Y408" s="3" t="str">
        <f>IF(P408="Si","KO","OK")</f>
        <v>OK</v>
      </c>
      <c r="Z408" s="3" t="str">
        <f>CONCATENATE(
IF(R408&lt;&gt;"OK",CONCATENATE($R$1," / "),""),
IF(S408&lt;&gt;"OK",CONCATENATE($S$1," / "),""),
IF(T408&lt;&gt;"OK",CONCATENATE($T$1," / "),""),
IF(U408&lt;&gt;"OK",CONCATENATE($U$1," / "),""),
IF(V408&lt;&gt;"OK",CONCATENATE($V$1," / "),""),
IF(W408&lt;&gt;"OK",CONCATENATE($W$1," / "),""),
IF(X408&lt;&gt;"OK",CONCATENATE($X$1," / "),""),
IF(Y408&lt;&gt;"OK",$Y$1,"")
)</f>
        <v xml:space="preserve">Palabras clave / </v>
      </c>
    </row>
    <row r="409" spans="1:26" x14ac:dyDescent="0.45">
      <c r="A409" s="3" t="s">
        <v>2047</v>
      </c>
      <c r="B409" s="3" t="s">
        <v>2048</v>
      </c>
      <c r="C409" s="3" t="s">
        <v>2125</v>
      </c>
      <c r="E409" s="3" t="s">
        <v>20</v>
      </c>
      <c r="H409" s="3" t="s">
        <v>21</v>
      </c>
      <c r="I409" s="3">
        <v>1899175</v>
      </c>
      <c r="J409" s="3" t="s">
        <v>2126</v>
      </c>
      <c r="K409" s="3">
        <v>120</v>
      </c>
      <c r="L409" s="3" t="s">
        <v>57</v>
      </c>
      <c r="M409" s="3" t="s">
        <v>35</v>
      </c>
      <c r="N409" s="3" t="s">
        <v>58</v>
      </c>
      <c r="O409" s="3" t="s">
        <v>85</v>
      </c>
      <c r="P409" s="3" t="s">
        <v>21</v>
      </c>
      <c r="Q409" s="3" t="s">
        <v>2127</v>
      </c>
      <c r="R409" s="3" t="str">
        <f>IF(_xlfn.XOR(
AND(N409="M102ab",L409="Proyecto"),
AND(N409="M101a",L409="Preguntas con respuesta libre"),
AND(LEFT(N409,1)="M",N409&lt;&gt;"M102AB",N409&lt;&gt;"M101a",N409&lt;&gt;"M101ap",L409="Ejercitación"),
AND(LEFT(C409,15)="Mapa conceptual",L409="Exposición"),
AND(LEFT(N409,1)&lt;&gt;"M",LEFT(C409,15)&lt;&gt;"Mapa conceptual",L409="Exposición"),
AND(LEFT(C409,8)="Banco de",L409="Generador de actividades"),
AND(C409=L409)
),"OK","KO")</f>
        <v>OK</v>
      </c>
      <c r="S409" s="3" t="str">
        <f>IF(_xlfn.XOR(
AND(LEFT(N409,1)="M",M409="Actividad"),
AND(LEFT(N409,1)="F",M409="Interactivo"),
AND(N409="diaporama",M409="Secuencia de imágenes"),
OR(N409="video",M409="Animación",M409="Video"),
AND(C409=M409)
),"OK","KO")</f>
        <v>OK</v>
      </c>
      <c r="T409" s="3" t="str">
        <f>IF(
AND(L409="Evaluación",C409&lt;&gt;L409),"KO",
IF(AND(L409="Mapa conceptual",C409&lt;&gt;L409),"KO",
IF(AND(N409="M101ap",C409&lt;&gt;"Banco de actividades"),"KO",
"OK")))</f>
        <v>OK</v>
      </c>
      <c r="U409" s="3" t="str">
        <f>IF(
AND(LEFT(N409,1)="M",LEFT(M409,4)&lt;&gt;"Mapa",S409="OK",O409=""),
"KO","OK")</f>
        <v>OK</v>
      </c>
      <c r="V409" s="3" t="str">
        <f>IF(OR(
AND(L409="Evaluación",R409="OK",OR(N409="M4a",N409="M5a")),
AND(LEFT(C409,8)="Banco de",N409="M101ap"),
OR(LEFT(C409,8)&lt;&gt;"Banco de",L409&lt;&gt;"Evaluación")
),"OK","KO")</f>
        <v>OK</v>
      </c>
      <c r="W409" s="3" t="str">
        <f>IF(AND(LEFT(C409,8)="Banco de",K409=0),"OK",
IF(AND(LEFT(C409,8)&lt;&gt;"Banco de",K409&gt;0),"OK","KO"))</f>
        <v>OK</v>
      </c>
      <c r="X409" s="3" t="str">
        <f>IF(J409&lt;&gt;"","OK","KO")</f>
        <v>OK</v>
      </c>
      <c r="Y409" s="3" t="str">
        <f>IF(P409="Si","KO","OK")</f>
        <v>OK</v>
      </c>
      <c r="Z409" s="3" t="str">
        <f>CONCATENATE(
IF(R409&lt;&gt;"OK",CONCATENATE($R$1," / "),""),
IF(S409&lt;&gt;"OK",CONCATENATE($S$1," / "),""),
IF(T409&lt;&gt;"OK",CONCATENATE($T$1," / "),""),
IF(U409&lt;&gt;"OK",CONCATENATE($U$1," / "),""),
IF(V409&lt;&gt;"OK",CONCATENATE($V$1," / "),""),
IF(W409&lt;&gt;"OK",CONCATENATE($W$1," / "),""),
IF(X409&lt;&gt;"OK",CONCATENATE($X$1," / "),""),
IF(Y409&lt;&gt;"OK",$Y$1,"")
)</f>
        <v/>
      </c>
    </row>
    <row r="410" spans="1:26" x14ac:dyDescent="0.45">
      <c r="A410" s="3" t="s">
        <v>2047</v>
      </c>
      <c r="B410" s="3" t="s">
        <v>2048</v>
      </c>
      <c r="C410" s="3" t="s">
        <v>534</v>
      </c>
      <c r="E410" s="3" t="s">
        <v>20</v>
      </c>
      <c r="H410" s="3" t="s">
        <v>21</v>
      </c>
      <c r="I410" s="3">
        <v>1360267</v>
      </c>
      <c r="J410" s="3" t="s">
        <v>2128</v>
      </c>
      <c r="K410" s="3">
        <v>120</v>
      </c>
      <c r="L410" s="3" t="s">
        <v>358</v>
      </c>
      <c r="M410" s="3" t="s">
        <v>35</v>
      </c>
      <c r="N410" s="3" t="s">
        <v>359</v>
      </c>
      <c r="O410" s="3" t="s">
        <v>85</v>
      </c>
      <c r="P410" s="3" t="s">
        <v>21</v>
      </c>
      <c r="Q410" s="3" t="s">
        <v>2129</v>
      </c>
      <c r="R410" s="3" t="str">
        <f>IF(_xlfn.XOR(
AND(N410="M102ab",L410="Proyecto"),
AND(N410="M101a",L410="Preguntas con respuesta libre"),
AND(LEFT(N410,1)="M",N410&lt;&gt;"M102AB",N410&lt;&gt;"M101a",N410&lt;&gt;"M101ap",L410="Ejercitación"),
AND(LEFT(C410,15)="Mapa conceptual",L410="Exposición"),
AND(LEFT(N410,1)&lt;&gt;"M",LEFT(C410,15)&lt;&gt;"Mapa conceptual",L410="Exposición"),
AND(LEFT(C410,8)="Banco de",L410="Generador de actividades"),
AND(C410=L410)
),"OK","KO")</f>
        <v>OK</v>
      </c>
      <c r="S410" s="3" t="str">
        <f>IF(_xlfn.XOR(
AND(LEFT(N410,1)="M",M410="Actividad"),
AND(LEFT(N410,1)="F",M410="Interactivo"),
AND(N410="diaporama",M410="Secuencia de imágenes"),
OR(N410="video",M410="Animación",M410="Video"),
AND(C410=M410)
),"OK","KO")</f>
        <v>OK</v>
      </c>
      <c r="T410" s="3" t="str">
        <f>IF(
AND(L410="Evaluación",C410&lt;&gt;L410),"KO",
IF(AND(L410="Mapa conceptual",C410&lt;&gt;L410),"KO",
IF(AND(N410="M101ap",C410&lt;&gt;"Banco de actividades"),"KO",
"OK")))</f>
        <v>OK</v>
      </c>
      <c r="U410" s="3" t="str">
        <f>IF(
AND(LEFT(N410,1)="M",LEFT(M410,4)&lt;&gt;"Mapa",S410="OK",O410=""),
"KO","OK")</f>
        <v>OK</v>
      </c>
      <c r="V410" s="3" t="str">
        <f>IF(OR(
AND(L410="Evaluación",R410="OK",OR(N410="M4a",N410="M5a")),
AND(LEFT(C410,8)="Banco de",N410="M101ap"),
OR(LEFT(C410,8)&lt;&gt;"Banco de",L410&lt;&gt;"Evaluación")
),"OK","KO")</f>
        <v>OK</v>
      </c>
      <c r="W410" s="3" t="str">
        <f>IF(AND(LEFT(C410,8)="Banco de",K410=0),"OK",
IF(AND(LEFT(C410,8)&lt;&gt;"Banco de",K410&gt;0),"OK","KO"))</f>
        <v>KO</v>
      </c>
      <c r="X410" s="3" t="str">
        <f>IF(J410&lt;&gt;"","OK","KO")</f>
        <v>OK</v>
      </c>
      <c r="Y410" s="3" t="str">
        <f>IF(P410="Si","KO","OK")</f>
        <v>OK</v>
      </c>
      <c r="Z410" s="3" t="str">
        <f>CONCATENATE(
IF(R410&lt;&gt;"OK",CONCATENATE($R$1," / "),""),
IF(S410&lt;&gt;"OK",CONCATENATE($S$1," / "),""),
IF(T410&lt;&gt;"OK",CONCATENATE($T$1," / "),""),
IF(U410&lt;&gt;"OK",CONCATENATE($U$1," / "),""),
IF(V410&lt;&gt;"OK",CONCATENATE($V$1," / "),""),
IF(W410&lt;&gt;"OK",CONCATENATE($W$1," / "),""),
IF(X410&lt;&gt;"OK",CONCATENATE($X$1," / "),""),
IF(Y410&lt;&gt;"OK",$Y$1,"")
)</f>
        <v xml:space="preserve">Tiempo del recurso / </v>
      </c>
    </row>
    <row r="411" spans="1:26" x14ac:dyDescent="0.45">
      <c r="A411" s="3" t="s">
        <v>2047</v>
      </c>
      <c r="B411" s="3" t="s">
        <v>2048</v>
      </c>
      <c r="C411" s="3" t="s">
        <v>67</v>
      </c>
      <c r="D411" s="3" t="s">
        <v>67</v>
      </c>
      <c r="E411" s="3" t="s">
        <v>20</v>
      </c>
      <c r="H411" s="3" t="s">
        <v>21</v>
      </c>
      <c r="I411" s="3">
        <v>591101</v>
      </c>
      <c r="J411" s="3" t="s">
        <v>2130</v>
      </c>
      <c r="K411" s="3">
        <v>20</v>
      </c>
      <c r="L411" s="3" t="s">
        <v>23</v>
      </c>
      <c r="M411" s="3" t="s">
        <v>67</v>
      </c>
      <c r="N411" s="3" t="s">
        <v>227</v>
      </c>
      <c r="P411" s="3" t="s">
        <v>21</v>
      </c>
      <c r="Q411" s="3" t="s">
        <v>2131</v>
      </c>
      <c r="R411" s="3" t="str">
        <f>IF(_xlfn.XOR(
AND(N411="M102ab",L411="Proyecto"),
AND(N411="M101a",L411="Preguntas con respuesta libre"),
AND(LEFT(N411,1)="M",N411&lt;&gt;"M102AB",N411&lt;&gt;"M101a",N411&lt;&gt;"M101ap",L411="Ejercitación"),
AND(LEFT(C411,15)="Mapa conceptual",L411="Exposición"),
AND(LEFT(N411,1)&lt;&gt;"M",LEFT(C411,15)&lt;&gt;"Mapa conceptual",L411="Exposición"),
AND(LEFT(C411,8)="Banco de",L411="Generador de actividades"),
AND(C411=L411)
),"OK","KO")</f>
        <v>OK</v>
      </c>
      <c r="S411" s="3" t="str">
        <f>IF(_xlfn.XOR(
AND(LEFT(N411,1)="M",M411="Actividad"),
AND(LEFT(N411,1)="F",M411="Interactivo"),
AND(N411="diaporama",M411="Secuencia de imágenes"),
OR(N411="video",M411="Animación",M411="Video"),
AND(C411=M411)
),"OK","KO")</f>
        <v>OK</v>
      </c>
      <c r="T411" s="3" t="str">
        <f>IF(
AND(L411="Evaluación",C411&lt;&gt;L411),"KO",
IF(AND(L411="Mapa conceptual",C411&lt;&gt;L411),"KO",
IF(AND(N411="M101ap",C411&lt;&gt;"Banco de actividades"),"KO",
"OK")))</f>
        <v>OK</v>
      </c>
      <c r="U411" s="3" t="str">
        <f>IF(
AND(LEFT(N411,1)="M",LEFT(M411,4)&lt;&gt;"Mapa",S411="OK",O411=""),
"KO","OK")</f>
        <v>OK</v>
      </c>
      <c r="V411" s="3" t="str">
        <f>IF(OR(
AND(L411="Evaluación",R411="OK",OR(N411="M4a",N411="M5a")),
AND(LEFT(C411,8)="Banco de",N411="M101ap"),
OR(LEFT(C411,8)&lt;&gt;"Banco de",L411&lt;&gt;"Evaluación")
),"OK","KO")</f>
        <v>OK</v>
      </c>
      <c r="W411" s="3" t="str">
        <f>IF(AND(LEFT(C411,8)="Banco de",K411=0),"OK",
IF(AND(LEFT(C411,8)&lt;&gt;"Banco de",K411&gt;0),"OK","KO"))</f>
        <v>OK</v>
      </c>
      <c r="X411" s="3" t="str">
        <f>IF(J411&lt;&gt;"","OK","KO")</f>
        <v>OK</v>
      </c>
      <c r="Y411" s="3" t="str">
        <f>IF(P411="Si","KO","OK")</f>
        <v>OK</v>
      </c>
      <c r="Z411" s="3" t="str">
        <f>CONCATENATE(
IF(R411&lt;&gt;"OK",CONCATENATE($R$1," / "),""),
IF(S411&lt;&gt;"OK",CONCATENATE($S$1," / "),""),
IF(T411&lt;&gt;"OK",CONCATENATE($T$1," / "),""),
IF(U411&lt;&gt;"OK",CONCATENATE($U$1," / "),""),
IF(V411&lt;&gt;"OK",CONCATENATE($V$1," / "),""),
IF(W411&lt;&gt;"OK",CONCATENATE($W$1," / "),""),
IF(X411&lt;&gt;"OK",CONCATENATE($X$1," / "),""),
IF(Y411&lt;&gt;"OK",$Y$1,"")
)</f>
        <v/>
      </c>
    </row>
    <row r="412" spans="1:26" x14ac:dyDescent="0.45">
      <c r="A412" s="3" t="s">
        <v>2047</v>
      </c>
      <c r="B412" s="3" t="s">
        <v>2048</v>
      </c>
      <c r="C412" s="3" t="s">
        <v>70</v>
      </c>
      <c r="E412" s="3" t="s">
        <v>20</v>
      </c>
      <c r="H412" s="3" t="s">
        <v>21</v>
      </c>
      <c r="I412" s="3">
        <v>709639</v>
      </c>
      <c r="J412" s="3" t="s">
        <v>2132</v>
      </c>
      <c r="K412" s="3">
        <v>15</v>
      </c>
      <c r="L412" s="3" t="s">
        <v>70</v>
      </c>
      <c r="M412" s="3" t="s">
        <v>35</v>
      </c>
      <c r="N412" s="3" t="s">
        <v>62</v>
      </c>
      <c r="O412" s="3" t="s">
        <v>85</v>
      </c>
      <c r="P412" s="3" t="s">
        <v>21</v>
      </c>
      <c r="Q412" s="3" t="s">
        <v>2133</v>
      </c>
      <c r="R412" s="3" t="str">
        <f>IF(_xlfn.XOR(
AND(N412="M102ab",L412="Proyecto"),
AND(N412="M101a",L412="Preguntas con respuesta libre"),
AND(LEFT(N412,1)="M",N412&lt;&gt;"M102AB",N412&lt;&gt;"M101a",N412&lt;&gt;"M101ap",L412="Ejercitación"),
AND(LEFT(C412,15)="Mapa conceptual",L412="Exposición"),
AND(LEFT(N412,1)&lt;&gt;"M",LEFT(C412,15)&lt;&gt;"Mapa conceptual",L412="Exposición"),
AND(LEFT(C412,8)="Banco de",L412="Generador de actividades"),
AND(C412=L412)
),"OK","KO")</f>
        <v>OK</v>
      </c>
      <c r="S412" s="3" t="str">
        <f>IF(_xlfn.XOR(
AND(LEFT(N412,1)="M",M412="Actividad"),
AND(LEFT(N412,1)="F",M412="Interactivo"),
AND(N412="diaporama",M412="Secuencia de imágenes"),
OR(N412="video",M412="Animación",M412="Video"),
AND(C412=M412)
),"OK","KO")</f>
        <v>OK</v>
      </c>
      <c r="T412" s="3" t="str">
        <f>IF(
AND(L412="Evaluación",C412&lt;&gt;L412),"KO",
IF(AND(L412="Mapa conceptual",C412&lt;&gt;L412),"KO",
IF(AND(N412="M101ap",C412&lt;&gt;"Banco de actividades"),"KO",
"OK")))</f>
        <v>OK</v>
      </c>
      <c r="U412" s="3" t="str">
        <f>IF(
AND(LEFT(N412,1)="M",LEFT(M412,4)&lt;&gt;"Mapa",S412="OK",O412=""),
"KO","OK")</f>
        <v>OK</v>
      </c>
      <c r="V412" s="3" t="str">
        <f>IF(OR(
AND(L412="Evaluación",R412="OK",OR(N412="M4a",N412="M5a")),
AND(LEFT(C412,8)="Banco de",N412="M101ap"),
OR(LEFT(C412,8)&lt;&gt;"Banco de",L412&lt;&gt;"Evaluación")
),"OK","KO")</f>
        <v>OK</v>
      </c>
      <c r="W412" s="3" t="str">
        <f>IF(AND(LEFT(C412,8)="Banco de",K412=0),"OK",
IF(AND(LEFT(C412,8)&lt;&gt;"Banco de",K412&gt;0),"OK","KO"))</f>
        <v>OK</v>
      </c>
      <c r="X412" s="3" t="str">
        <f>IF(J412&lt;&gt;"","OK","KO")</f>
        <v>OK</v>
      </c>
      <c r="Y412" s="3" t="str">
        <f>IF(P412="Si","KO","OK")</f>
        <v>OK</v>
      </c>
      <c r="Z412" s="3" t="str">
        <f>CONCATENATE(
IF(R412&lt;&gt;"OK",CONCATENATE($R$1," / "),""),
IF(S412&lt;&gt;"OK",CONCATENATE($S$1," / "),""),
IF(T412&lt;&gt;"OK",CONCATENATE($T$1," / "),""),
IF(U412&lt;&gt;"OK",CONCATENATE($U$1," / "),""),
IF(V412&lt;&gt;"OK",CONCATENATE($V$1," / "),""),
IF(W412&lt;&gt;"OK",CONCATENATE($W$1," / "),""),
IF(X412&lt;&gt;"OK",CONCATENATE($X$1," / "),""),
IF(Y412&lt;&gt;"OK",$Y$1,"")
)</f>
        <v/>
      </c>
    </row>
    <row r="413" spans="1:26" x14ac:dyDescent="0.45">
      <c r="A413" s="3" t="s">
        <v>2164</v>
      </c>
      <c r="B413" s="3" t="s">
        <v>2165</v>
      </c>
      <c r="C413" s="3" t="s">
        <v>2166</v>
      </c>
      <c r="E413" s="3" t="s">
        <v>20</v>
      </c>
      <c r="H413" s="3" t="s">
        <v>21</v>
      </c>
      <c r="I413" s="3">
        <v>561981</v>
      </c>
      <c r="J413" s="3" t="s">
        <v>2167</v>
      </c>
      <c r="K413" s="3">
        <v>10</v>
      </c>
      <c r="L413" s="3" t="s">
        <v>23</v>
      </c>
      <c r="M413" s="3" t="s">
        <v>24</v>
      </c>
      <c r="N413" s="3" t="s">
        <v>25</v>
      </c>
      <c r="P413" s="3" t="s">
        <v>21</v>
      </c>
      <c r="Q413" s="3" t="s">
        <v>2168</v>
      </c>
      <c r="R413" s="3" t="str">
        <f>IF(_xlfn.XOR(
AND(N413="M102ab",L413="Proyecto"),
AND(N413="M101a",L413="Preguntas con respuesta libre"),
AND(LEFT(N413,1)="M",N413&lt;&gt;"M102AB",N413&lt;&gt;"M101a",N413&lt;&gt;"M101ap",L413="Ejercitación"),
AND(LEFT(C413,15)="Mapa conceptual",L413="Exposición"),
AND(LEFT(N413,1)&lt;&gt;"M",LEFT(C413,15)&lt;&gt;"Mapa conceptual",L413="Exposición"),
AND(LEFT(C413,8)="Banco de",L413="Generador de actividades"),
AND(C413=L413)
),"OK","KO")</f>
        <v>OK</v>
      </c>
      <c r="S413" s="3" t="str">
        <f>IF(_xlfn.XOR(
AND(LEFT(N413,1)="M",M413="Actividad"),
AND(LEFT(N413,1)="F",M413="Interactivo"),
AND(N413="diaporama",M413="Secuencia de imágenes"),
OR(N413="video",M413="Animación",M413="Video"),
AND(C413=M413)
),"OK","KO")</f>
        <v>OK</v>
      </c>
      <c r="T413" s="3" t="str">
        <f>IF(
AND(L413="Evaluación",C413&lt;&gt;L413),"KO",
IF(AND(L413="Mapa conceptual",C413&lt;&gt;L413),"KO",
IF(AND(N413="M101ap",C413&lt;&gt;"Banco de actividades"),"KO",
"OK")))</f>
        <v>OK</v>
      </c>
      <c r="U413" s="3" t="str">
        <f>IF(
AND(LEFT(N413,1)="M",LEFT(M413,4)&lt;&gt;"Mapa",S413="OK",O413=""),
"KO","OK")</f>
        <v>OK</v>
      </c>
      <c r="V413" s="3" t="str">
        <f>IF(OR(
AND(L413="Evaluación",R413="OK",OR(N413="M4a",N413="M5a")),
AND(LEFT(C413,8)="Banco de",N413="M101ap"),
OR(LEFT(C413,8)&lt;&gt;"Banco de",L413&lt;&gt;"Evaluación")
),"OK","KO")</f>
        <v>OK</v>
      </c>
      <c r="W413" s="3" t="str">
        <f>IF(AND(LEFT(C413,8)="Banco de",K413=0),"OK",
IF(AND(LEFT(C413,8)&lt;&gt;"Banco de",K413&gt;0),"OK","KO"))</f>
        <v>OK</v>
      </c>
      <c r="X413" s="3" t="str">
        <f>IF(J413&lt;&gt;"","OK","KO")</f>
        <v>OK</v>
      </c>
      <c r="Y413" s="3" t="str">
        <f>IF(P413="Si","KO","OK")</f>
        <v>OK</v>
      </c>
      <c r="Z413" s="3" t="str">
        <f>CONCATENATE(
IF(R413&lt;&gt;"OK",CONCATENATE($R$1," / "),""),
IF(S413&lt;&gt;"OK",CONCATENATE($S$1," / "),""),
IF(T413&lt;&gt;"OK",CONCATENATE($T$1," / "),""),
IF(U413&lt;&gt;"OK",CONCATENATE($U$1," / "),""),
IF(V413&lt;&gt;"OK",CONCATENATE($V$1," / "),""),
IF(W413&lt;&gt;"OK",CONCATENATE($W$1," / "),""),
IF(X413&lt;&gt;"OK",CONCATENATE($X$1," / "),""),
IF(Y413&lt;&gt;"OK",$Y$1,"")
)</f>
        <v/>
      </c>
    </row>
    <row r="414" spans="1:26" x14ac:dyDescent="0.45">
      <c r="A414" s="3" t="s">
        <v>2164</v>
      </c>
      <c r="B414" s="3" t="s">
        <v>2165</v>
      </c>
      <c r="C414" s="3" t="s">
        <v>2169</v>
      </c>
      <c r="E414" s="3" t="s">
        <v>20</v>
      </c>
      <c r="H414" s="3" t="s">
        <v>21</v>
      </c>
      <c r="I414" s="3">
        <v>1177723</v>
      </c>
      <c r="J414" s="3" t="s">
        <v>2170</v>
      </c>
      <c r="K414" s="3">
        <v>10</v>
      </c>
      <c r="L414" s="3" t="s">
        <v>34</v>
      </c>
      <c r="M414" s="3" t="s">
        <v>35</v>
      </c>
      <c r="N414" s="3" t="s">
        <v>62</v>
      </c>
      <c r="O414" s="3" t="s">
        <v>37</v>
      </c>
      <c r="P414" s="3" t="s">
        <v>21</v>
      </c>
      <c r="Q414" s="3" t="s">
        <v>2171</v>
      </c>
      <c r="R414" s="3" t="str">
        <f>IF(_xlfn.XOR(
AND(N414="M102ab",L414="Proyecto"),
AND(N414="M101a",L414="Preguntas con respuesta libre"),
AND(LEFT(N414,1)="M",N414&lt;&gt;"M102AB",N414&lt;&gt;"M101a",N414&lt;&gt;"M101ap",L414="Ejercitación"),
AND(LEFT(C414,15)="Mapa conceptual",L414="Exposición"),
AND(LEFT(N414,1)&lt;&gt;"M",LEFT(C414,15)&lt;&gt;"Mapa conceptual",L414="Exposición"),
AND(LEFT(C414,8)="Banco de",L414="Generador de actividades"),
AND(C414=L414)
),"OK","KO")</f>
        <v>OK</v>
      </c>
      <c r="S414" s="3" t="str">
        <f>IF(_xlfn.XOR(
AND(LEFT(N414,1)="M",M414="Actividad"),
AND(LEFT(N414,1)="F",M414="Interactivo"),
AND(N414="diaporama",M414="Secuencia de imágenes"),
OR(N414="video",M414="Animación",M414="Video"),
AND(C414=M414)
),"OK","KO")</f>
        <v>OK</v>
      </c>
      <c r="T414" s="3" t="str">
        <f>IF(
AND(L414="Evaluación",C414&lt;&gt;L414),"KO",
IF(AND(L414="Mapa conceptual",C414&lt;&gt;L414),"KO",
IF(AND(N414="M101ap",C414&lt;&gt;"Banco de actividades"),"KO",
"OK")))</f>
        <v>OK</v>
      </c>
      <c r="U414" s="3" t="str">
        <f>IF(
AND(LEFT(N414,1)="M",LEFT(M414,4)&lt;&gt;"Mapa",S414="OK",O414=""),
"KO","OK")</f>
        <v>OK</v>
      </c>
      <c r="V414" s="3" t="str">
        <f>IF(OR(
AND(L414="Evaluación",R414="OK",OR(N414="M4a",N414="M5a")),
AND(LEFT(C414,8)="Banco de",N414="M101ap"),
OR(LEFT(C414,8)&lt;&gt;"Banco de",L414&lt;&gt;"Evaluación")
),"OK","KO")</f>
        <v>OK</v>
      </c>
      <c r="W414" s="3" t="str">
        <f>IF(AND(LEFT(C414,8)="Banco de",K414=0),"OK",
IF(AND(LEFT(C414,8)&lt;&gt;"Banco de",K414&gt;0),"OK","KO"))</f>
        <v>OK</v>
      </c>
      <c r="X414" s="3" t="str">
        <f>IF(J414&lt;&gt;"","OK","KO")</f>
        <v>OK</v>
      </c>
      <c r="Y414" s="3" t="str">
        <f>IF(P414="Si","KO","OK")</f>
        <v>OK</v>
      </c>
      <c r="Z414" s="3" t="str">
        <f>CONCATENATE(
IF(R414&lt;&gt;"OK",CONCATENATE($R$1," / "),""),
IF(S414&lt;&gt;"OK",CONCATENATE($S$1," / "),""),
IF(T414&lt;&gt;"OK",CONCATENATE($T$1," / "),""),
IF(U414&lt;&gt;"OK",CONCATENATE($U$1," / "),""),
IF(V414&lt;&gt;"OK",CONCATENATE($V$1," / "),""),
IF(W414&lt;&gt;"OK",CONCATENATE($W$1," / "),""),
IF(X414&lt;&gt;"OK",CONCATENATE($X$1," / "),""),
IF(Y414&lt;&gt;"OK",$Y$1,"")
)</f>
        <v/>
      </c>
    </row>
    <row r="415" spans="1:26" x14ac:dyDescent="0.45">
      <c r="A415" s="3" t="s">
        <v>2164</v>
      </c>
      <c r="B415" s="3" t="s">
        <v>2165</v>
      </c>
      <c r="C415" s="3" t="s">
        <v>2172</v>
      </c>
      <c r="E415" s="3" t="s">
        <v>20</v>
      </c>
      <c r="H415" s="3" t="s">
        <v>21</v>
      </c>
      <c r="I415" s="3">
        <v>1930266</v>
      </c>
      <c r="J415" s="3" t="s">
        <v>2173</v>
      </c>
      <c r="K415" s="3">
        <v>60</v>
      </c>
      <c r="L415" s="3" t="s">
        <v>80</v>
      </c>
      <c r="M415" s="3" t="s">
        <v>35</v>
      </c>
      <c r="N415" s="3" t="s">
        <v>81</v>
      </c>
      <c r="O415" s="3" t="s">
        <v>37</v>
      </c>
      <c r="P415" s="3" t="s">
        <v>21</v>
      </c>
      <c r="Q415" s="3" t="s">
        <v>2174</v>
      </c>
      <c r="R415" s="3" t="str">
        <f>IF(_xlfn.XOR(
AND(N415="M102ab",L415="Proyecto"),
AND(N415="M101a",L415="Preguntas con respuesta libre"),
AND(LEFT(N415,1)="M",N415&lt;&gt;"M102AB",N415&lt;&gt;"M101a",N415&lt;&gt;"M101ap",L415="Ejercitación"),
AND(LEFT(C415,15)="Mapa conceptual",L415="Exposición"),
AND(LEFT(N415,1)&lt;&gt;"M",LEFT(C415,15)&lt;&gt;"Mapa conceptual",L415="Exposición"),
AND(LEFT(C415,8)="Banco de",L415="Generador de actividades"),
AND(C415=L415)
),"OK","KO")</f>
        <v>OK</v>
      </c>
      <c r="S415" s="3" t="str">
        <f>IF(_xlfn.XOR(
AND(LEFT(N415,1)="M",M415="Actividad"),
AND(LEFT(N415,1)="F",M415="Interactivo"),
AND(N415="diaporama",M415="Secuencia de imágenes"),
OR(N415="video",M415="Animación",M415="Video"),
AND(C415=M415)
),"OK","KO")</f>
        <v>OK</v>
      </c>
      <c r="T415" s="3" t="str">
        <f>IF(
AND(L415="Evaluación",C415&lt;&gt;L415),"KO",
IF(AND(L415="Mapa conceptual",C415&lt;&gt;L415),"KO",
IF(AND(N415="M101ap",C415&lt;&gt;"Banco de actividades"),"KO",
"OK")))</f>
        <v>OK</v>
      </c>
      <c r="U415" s="3" t="str">
        <f>IF(
AND(LEFT(N415,1)="M",LEFT(M415,4)&lt;&gt;"Mapa",S415="OK",O415=""),
"KO","OK")</f>
        <v>OK</v>
      </c>
      <c r="V415" s="3" t="str">
        <f>IF(OR(
AND(L415="Evaluación",R415="OK",OR(N415="M4a",N415="M5a")),
AND(LEFT(C415,8)="Banco de",N415="M101ap"),
OR(LEFT(C415,8)&lt;&gt;"Banco de",L415&lt;&gt;"Evaluación")
),"OK","KO")</f>
        <v>OK</v>
      </c>
      <c r="W415" s="3" t="str">
        <f>IF(AND(LEFT(C415,8)="Banco de",K415=0),"OK",
IF(AND(LEFT(C415,8)&lt;&gt;"Banco de",K415&gt;0),"OK","KO"))</f>
        <v>OK</v>
      </c>
      <c r="X415" s="3" t="str">
        <f>IF(J415&lt;&gt;"","OK","KO")</f>
        <v>OK</v>
      </c>
      <c r="Y415" s="3" t="str">
        <f>IF(P415="Si","KO","OK")</f>
        <v>OK</v>
      </c>
      <c r="Z415" s="3" t="str">
        <f>CONCATENATE(
IF(R415&lt;&gt;"OK",CONCATENATE($R$1," / "),""),
IF(S415&lt;&gt;"OK",CONCATENATE($S$1," / "),""),
IF(T415&lt;&gt;"OK",CONCATENATE($T$1," / "),""),
IF(U415&lt;&gt;"OK",CONCATENATE($U$1," / "),""),
IF(V415&lt;&gt;"OK",CONCATENATE($V$1," / "),""),
IF(W415&lt;&gt;"OK",CONCATENATE($W$1," / "),""),
IF(X415&lt;&gt;"OK",CONCATENATE($X$1," / "),""),
IF(Y415&lt;&gt;"OK",$Y$1,"")
)</f>
        <v/>
      </c>
    </row>
    <row r="416" spans="1:26" x14ac:dyDescent="0.45">
      <c r="A416" s="3" t="s">
        <v>2164</v>
      </c>
      <c r="B416" s="3" t="s">
        <v>2165</v>
      </c>
      <c r="C416" s="3" t="s">
        <v>2175</v>
      </c>
      <c r="E416" s="3" t="s">
        <v>20</v>
      </c>
      <c r="H416" s="3" t="s">
        <v>21</v>
      </c>
      <c r="I416" s="3">
        <v>451672</v>
      </c>
      <c r="J416" s="3" t="s">
        <v>2176</v>
      </c>
      <c r="K416" s="3">
        <v>10</v>
      </c>
      <c r="L416" s="3" t="s">
        <v>23</v>
      </c>
      <c r="M416" s="3" t="s">
        <v>29</v>
      </c>
      <c r="N416" s="3" t="s">
        <v>53</v>
      </c>
      <c r="P416" s="3" t="s">
        <v>21</v>
      </c>
      <c r="Q416" s="3" t="s">
        <v>2177</v>
      </c>
      <c r="R416" s="3" t="str">
        <f>IF(_xlfn.XOR(
AND(N416="M102ab",L416="Proyecto"),
AND(N416="M101a",L416="Preguntas con respuesta libre"),
AND(LEFT(N416,1)="M",N416&lt;&gt;"M102AB",N416&lt;&gt;"M101a",N416&lt;&gt;"M101ap",L416="Ejercitación"),
AND(LEFT(C416,15)="Mapa conceptual",L416="Exposición"),
AND(LEFT(N416,1)&lt;&gt;"M",LEFT(C416,15)&lt;&gt;"Mapa conceptual",L416="Exposición"),
AND(LEFT(C416,8)="Banco de",L416="Generador de actividades"),
AND(C416=L416)
),"OK","KO")</f>
        <v>OK</v>
      </c>
      <c r="S416" s="3" t="str">
        <f>IF(_xlfn.XOR(
AND(LEFT(N416,1)="M",M416="Actividad"),
AND(LEFT(N416,1)="F",M416="Interactivo"),
AND(N416="diaporama",M416="Secuencia de imágenes"),
OR(N416="video",M416="Animación",M416="Video"),
AND(C416=M416)
),"OK","KO")</f>
        <v>OK</v>
      </c>
      <c r="T416" s="3" t="str">
        <f>IF(
AND(L416="Evaluación",C416&lt;&gt;L416),"KO",
IF(AND(L416="Mapa conceptual",C416&lt;&gt;L416),"KO",
IF(AND(N416="M101ap",C416&lt;&gt;"Banco de actividades"),"KO",
"OK")))</f>
        <v>OK</v>
      </c>
      <c r="U416" s="3" t="str">
        <f>IF(
AND(LEFT(N416,1)="M",LEFT(M416,4)&lt;&gt;"Mapa",S416="OK",O416=""),
"KO","OK")</f>
        <v>OK</v>
      </c>
      <c r="V416" s="3" t="str">
        <f>IF(OR(
AND(L416="Evaluación",R416="OK",OR(N416="M4a",N416="M5a")),
AND(LEFT(C416,8)="Banco de",N416="M101ap"),
OR(LEFT(C416,8)&lt;&gt;"Banco de",L416&lt;&gt;"Evaluación")
),"OK","KO")</f>
        <v>OK</v>
      </c>
      <c r="W416" s="3" t="str">
        <f>IF(AND(LEFT(C416,8)="Banco de",K416=0),"OK",
IF(AND(LEFT(C416,8)&lt;&gt;"Banco de",K416&gt;0),"OK","KO"))</f>
        <v>OK</v>
      </c>
      <c r="X416" s="3" t="str">
        <f>IF(J416&lt;&gt;"","OK","KO")</f>
        <v>OK</v>
      </c>
      <c r="Y416" s="3" t="str">
        <f>IF(P416="Si","KO","OK")</f>
        <v>OK</v>
      </c>
      <c r="Z416" s="3" t="str">
        <f>CONCATENATE(
IF(R416&lt;&gt;"OK",CONCATENATE($R$1," / "),""),
IF(S416&lt;&gt;"OK",CONCATENATE($S$1," / "),""),
IF(T416&lt;&gt;"OK",CONCATENATE($T$1," / "),""),
IF(U416&lt;&gt;"OK",CONCATENATE($U$1," / "),""),
IF(V416&lt;&gt;"OK",CONCATENATE($V$1," / "),""),
IF(W416&lt;&gt;"OK",CONCATENATE($W$1," / "),""),
IF(X416&lt;&gt;"OK",CONCATENATE($X$1," / "),""),
IF(Y416&lt;&gt;"OK",$Y$1,"")
)</f>
        <v/>
      </c>
    </row>
    <row r="417" spans="1:26" x14ac:dyDescent="0.45">
      <c r="A417" s="3" t="s">
        <v>2164</v>
      </c>
      <c r="B417" s="3" t="s">
        <v>2165</v>
      </c>
      <c r="C417" s="3" t="s">
        <v>2178</v>
      </c>
      <c r="E417" s="3" t="s">
        <v>20</v>
      </c>
      <c r="H417" s="3" t="s">
        <v>21</v>
      </c>
      <c r="I417" s="3">
        <v>754098</v>
      </c>
      <c r="J417" s="3" t="s">
        <v>2179</v>
      </c>
      <c r="K417" s="3">
        <v>20</v>
      </c>
      <c r="L417" s="3" t="s">
        <v>23</v>
      </c>
      <c r="M417" s="3" t="s">
        <v>29</v>
      </c>
      <c r="N417" s="3" t="s">
        <v>235</v>
      </c>
      <c r="P417" s="3" t="s">
        <v>21</v>
      </c>
      <c r="Q417" s="3" t="s">
        <v>2180</v>
      </c>
      <c r="R417" s="3" t="str">
        <f>IF(_xlfn.XOR(
AND(N417="M102ab",L417="Proyecto"),
AND(N417="M101a",L417="Preguntas con respuesta libre"),
AND(LEFT(N417,1)="M",N417&lt;&gt;"M102AB",N417&lt;&gt;"M101a",N417&lt;&gt;"M101ap",L417="Ejercitación"),
AND(LEFT(C417,15)="Mapa conceptual",L417="Exposición"),
AND(LEFT(N417,1)&lt;&gt;"M",LEFT(C417,15)&lt;&gt;"Mapa conceptual",L417="Exposición"),
AND(LEFT(C417,8)="Banco de",L417="Generador de actividades"),
AND(C417=L417)
),"OK","KO")</f>
        <v>OK</v>
      </c>
      <c r="S417" s="3" t="str">
        <f>IF(_xlfn.XOR(
AND(LEFT(N417,1)="M",M417="Actividad"),
AND(LEFT(N417,1)="F",M417="Interactivo"),
AND(N417="diaporama",M417="Secuencia de imágenes"),
OR(N417="video",M417="Animación",M417="Video"),
AND(C417=M417)
),"OK","KO")</f>
        <v>OK</v>
      </c>
      <c r="T417" s="3" t="str">
        <f>IF(
AND(L417="Evaluación",C417&lt;&gt;L417),"KO",
IF(AND(L417="Mapa conceptual",C417&lt;&gt;L417),"KO",
IF(AND(N417="M101ap",C417&lt;&gt;"Banco de actividades"),"KO",
"OK")))</f>
        <v>OK</v>
      </c>
      <c r="U417" s="3" t="str">
        <f>IF(
AND(LEFT(N417,1)="M",LEFT(M417,4)&lt;&gt;"Mapa",S417="OK",O417=""),
"KO","OK")</f>
        <v>OK</v>
      </c>
      <c r="V417" s="3" t="str">
        <f>IF(OR(
AND(L417="Evaluación",R417="OK",OR(N417="M4a",N417="M5a")),
AND(LEFT(C417,8)="Banco de",N417="M101ap"),
OR(LEFT(C417,8)&lt;&gt;"Banco de",L417&lt;&gt;"Evaluación")
),"OK","KO")</f>
        <v>OK</v>
      </c>
      <c r="W417" s="3" t="str">
        <f>IF(AND(LEFT(C417,8)="Banco de",K417=0),"OK",
IF(AND(LEFT(C417,8)&lt;&gt;"Banco de",K417&gt;0),"OK","KO"))</f>
        <v>OK</v>
      </c>
      <c r="X417" s="3" t="str">
        <f>IF(J417&lt;&gt;"","OK","KO")</f>
        <v>OK</v>
      </c>
      <c r="Y417" s="3" t="str">
        <f>IF(P417="Si","KO","OK")</f>
        <v>OK</v>
      </c>
      <c r="Z417" s="3" t="str">
        <f>CONCATENATE(
IF(R417&lt;&gt;"OK",CONCATENATE($R$1," / "),""),
IF(S417&lt;&gt;"OK",CONCATENATE($S$1," / "),""),
IF(T417&lt;&gt;"OK",CONCATENATE($T$1," / "),""),
IF(U417&lt;&gt;"OK",CONCATENATE($U$1," / "),""),
IF(V417&lt;&gt;"OK",CONCATENATE($V$1," / "),""),
IF(W417&lt;&gt;"OK",CONCATENATE($W$1," / "),""),
IF(X417&lt;&gt;"OK",CONCATENATE($X$1," / "),""),
IF(Y417&lt;&gt;"OK",$Y$1,"")
)</f>
        <v/>
      </c>
    </row>
    <row r="418" spans="1:26" x14ac:dyDescent="0.45">
      <c r="A418" s="3" t="s">
        <v>2164</v>
      </c>
      <c r="B418" s="3" t="s">
        <v>2165</v>
      </c>
      <c r="C418" s="3" t="s">
        <v>2181</v>
      </c>
      <c r="E418" s="3" t="s">
        <v>20</v>
      </c>
      <c r="H418" s="3" t="s">
        <v>21</v>
      </c>
      <c r="I418" s="3">
        <v>1687290</v>
      </c>
      <c r="J418" s="3" t="s">
        <v>2182</v>
      </c>
      <c r="K418" s="3">
        <v>10</v>
      </c>
      <c r="L418" s="3" t="s">
        <v>34</v>
      </c>
      <c r="M418" s="3" t="s">
        <v>35</v>
      </c>
      <c r="N418" s="3" t="s">
        <v>206</v>
      </c>
      <c r="O418" s="3" t="s">
        <v>85</v>
      </c>
      <c r="P418" s="3" t="s">
        <v>21</v>
      </c>
      <c r="Q418" s="3" t="s">
        <v>2183</v>
      </c>
      <c r="R418" s="3" t="str">
        <f>IF(_xlfn.XOR(
AND(N418="M102ab",L418="Proyecto"),
AND(N418="M101a",L418="Preguntas con respuesta libre"),
AND(LEFT(N418,1)="M",N418&lt;&gt;"M102AB",N418&lt;&gt;"M101a",N418&lt;&gt;"M101ap",L418="Ejercitación"),
AND(LEFT(C418,15)="Mapa conceptual",L418="Exposición"),
AND(LEFT(N418,1)&lt;&gt;"M",LEFT(C418,15)&lt;&gt;"Mapa conceptual",L418="Exposición"),
AND(LEFT(C418,8)="Banco de",L418="Generador de actividades"),
AND(C418=L418)
),"OK","KO")</f>
        <v>OK</v>
      </c>
      <c r="S418" s="3" t="str">
        <f>IF(_xlfn.XOR(
AND(LEFT(N418,1)="M",M418="Actividad"),
AND(LEFT(N418,1)="F",M418="Interactivo"),
AND(N418="diaporama",M418="Secuencia de imágenes"),
OR(N418="video",M418="Animación",M418="Video"),
AND(C418=M418)
),"OK","KO")</f>
        <v>OK</v>
      </c>
      <c r="T418" s="3" t="str">
        <f>IF(
AND(L418="Evaluación",C418&lt;&gt;L418),"KO",
IF(AND(L418="Mapa conceptual",C418&lt;&gt;L418),"KO",
IF(AND(N418="M101ap",C418&lt;&gt;"Banco de actividades"),"KO",
"OK")))</f>
        <v>OK</v>
      </c>
      <c r="U418" s="3" t="str">
        <f>IF(
AND(LEFT(N418,1)="M",LEFT(M418,4)&lt;&gt;"Mapa",S418="OK",O418=""),
"KO","OK")</f>
        <v>OK</v>
      </c>
      <c r="V418" s="3" t="str">
        <f>IF(OR(
AND(L418="Evaluación",R418="OK",OR(N418="M4a",N418="M5a")),
AND(LEFT(C418,8)="Banco de",N418="M101ap"),
OR(LEFT(C418,8)&lt;&gt;"Banco de",L418&lt;&gt;"Evaluación")
),"OK","KO")</f>
        <v>OK</v>
      </c>
      <c r="W418" s="3" t="str">
        <f>IF(AND(LEFT(C418,8)="Banco de",K418=0),"OK",
IF(AND(LEFT(C418,8)&lt;&gt;"Banco de",K418&gt;0),"OK","KO"))</f>
        <v>OK</v>
      </c>
      <c r="X418" s="3" t="str">
        <f>IF(J418&lt;&gt;"","OK","KO")</f>
        <v>OK</v>
      </c>
      <c r="Y418" s="3" t="str">
        <f>IF(P418="Si","KO","OK")</f>
        <v>OK</v>
      </c>
      <c r="Z418" s="3" t="str">
        <f>CONCATENATE(
IF(R418&lt;&gt;"OK",CONCATENATE($R$1," / "),""),
IF(S418&lt;&gt;"OK",CONCATENATE($S$1," / "),""),
IF(T418&lt;&gt;"OK",CONCATENATE($T$1," / "),""),
IF(U418&lt;&gt;"OK",CONCATENATE($U$1," / "),""),
IF(V418&lt;&gt;"OK",CONCATENATE($V$1," / "),""),
IF(W418&lt;&gt;"OK",CONCATENATE($W$1," / "),""),
IF(X418&lt;&gt;"OK",CONCATENATE($X$1," / "),""),
IF(Y418&lt;&gt;"OK",$Y$1,"")
)</f>
        <v/>
      </c>
    </row>
    <row r="419" spans="1:26" x14ac:dyDescent="0.45">
      <c r="A419" s="3" t="s">
        <v>2164</v>
      </c>
      <c r="B419" s="3" t="s">
        <v>2165</v>
      </c>
      <c r="C419" s="3" t="s">
        <v>2184</v>
      </c>
      <c r="E419" s="3" t="s">
        <v>20</v>
      </c>
      <c r="H419" s="3" t="s">
        <v>21</v>
      </c>
      <c r="I419" s="3">
        <v>4191413</v>
      </c>
      <c r="J419" s="3" t="s">
        <v>2185</v>
      </c>
      <c r="K419" s="3">
        <v>30</v>
      </c>
      <c r="L419" s="3" t="s">
        <v>23</v>
      </c>
      <c r="M419" s="3" t="s">
        <v>29</v>
      </c>
      <c r="N419" s="3" t="s">
        <v>842</v>
      </c>
      <c r="P419" s="3" t="s">
        <v>21</v>
      </c>
      <c r="Q419" s="3" t="s">
        <v>2186</v>
      </c>
      <c r="R419" s="3" t="str">
        <f>IF(_xlfn.XOR(
AND(N419="M102ab",L419="Proyecto"),
AND(N419="M101a",L419="Preguntas con respuesta libre"),
AND(LEFT(N419,1)="M",N419&lt;&gt;"M102AB",N419&lt;&gt;"M101a",N419&lt;&gt;"M101ap",L419="Ejercitación"),
AND(LEFT(C419,15)="Mapa conceptual",L419="Exposición"),
AND(LEFT(N419,1)&lt;&gt;"M",LEFT(C419,15)&lt;&gt;"Mapa conceptual",L419="Exposición"),
AND(LEFT(C419,8)="Banco de",L419="Generador de actividades"),
AND(C419=L419)
),"OK","KO")</f>
        <v>OK</v>
      </c>
      <c r="S419" s="3" t="str">
        <f>IF(_xlfn.XOR(
AND(LEFT(N419,1)="M",M419="Actividad"),
AND(LEFT(N419,1)="F",M419="Interactivo"),
AND(N419="diaporama",M419="Secuencia de imágenes"),
OR(N419="video",M419="Animación",M419="Video"),
AND(C419=M419)
),"OK","KO")</f>
        <v>OK</v>
      </c>
      <c r="T419" s="3" t="str">
        <f>IF(
AND(L419="Evaluación",C419&lt;&gt;L419),"KO",
IF(AND(L419="Mapa conceptual",C419&lt;&gt;L419),"KO",
IF(AND(N419="M101ap",C419&lt;&gt;"Banco de actividades"),"KO",
"OK")))</f>
        <v>OK</v>
      </c>
      <c r="U419" s="3" t="str">
        <f>IF(
AND(LEFT(N419,1)="M",LEFT(M419,4)&lt;&gt;"Mapa",S419="OK",O419=""),
"KO","OK")</f>
        <v>OK</v>
      </c>
      <c r="V419" s="3" t="str">
        <f>IF(OR(
AND(L419="Evaluación",R419="OK",OR(N419="M4a",N419="M5a")),
AND(LEFT(C419,8)="Banco de",N419="M101ap"),
OR(LEFT(C419,8)&lt;&gt;"Banco de",L419&lt;&gt;"Evaluación")
),"OK","KO")</f>
        <v>OK</v>
      </c>
      <c r="W419" s="3" t="str">
        <f>IF(AND(LEFT(C419,8)="Banco de",K419=0),"OK",
IF(AND(LEFT(C419,8)&lt;&gt;"Banco de",K419&gt;0),"OK","KO"))</f>
        <v>OK</v>
      </c>
      <c r="X419" s="3" t="str">
        <f>IF(J419&lt;&gt;"","OK","KO")</f>
        <v>OK</v>
      </c>
      <c r="Y419" s="3" t="str">
        <f>IF(P419="Si","KO","OK")</f>
        <v>OK</v>
      </c>
      <c r="Z419" s="3" t="str">
        <f>CONCATENATE(
IF(R419&lt;&gt;"OK",CONCATENATE($R$1," / "),""),
IF(S419&lt;&gt;"OK",CONCATENATE($S$1," / "),""),
IF(T419&lt;&gt;"OK",CONCATENATE($T$1," / "),""),
IF(U419&lt;&gt;"OK",CONCATENATE($U$1," / "),""),
IF(V419&lt;&gt;"OK",CONCATENATE($V$1," / "),""),
IF(W419&lt;&gt;"OK",CONCATENATE($W$1," / "),""),
IF(X419&lt;&gt;"OK",CONCATENATE($X$1," / "),""),
IF(Y419&lt;&gt;"OK",$Y$1,"")
)</f>
        <v/>
      </c>
    </row>
    <row r="420" spans="1:26" x14ac:dyDescent="0.45">
      <c r="A420" s="3" t="s">
        <v>2164</v>
      </c>
      <c r="B420" s="3" t="s">
        <v>2165</v>
      </c>
      <c r="C420" s="3" t="s">
        <v>2187</v>
      </c>
      <c r="E420" s="3" t="s">
        <v>20</v>
      </c>
      <c r="H420" s="3" t="s">
        <v>21</v>
      </c>
      <c r="I420" s="3">
        <v>710843</v>
      </c>
      <c r="J420" s="3" t="s">
        <v>2188</v>
      </c>
      <c r="K420" s="3">
        <v>10</v>
      </c>
      <c r="L420" s="3" t="s">
        <v>34</v>
      </c>
      <c r="M420" s="3" t="s">
        <v>35</v>
      </c>
      <c r="N420" s="3" t="s">
        <v>62</v>
      </c>
      <c r="O420" s="3" t="s">
        <v>85</v>
      </c>
      <c r="P420" s="3" t="s">
        <v>21</v>
      </c>
      <c r="Q420" s="3" t="s">
        <v>2189</v>
      </c>
      <c r="R420" s="3" t="str">
        <f>IF(_xlfn.XOR(
AND(N420="M102ab",L420="Proyecto"),
AND(N420="M101a",L420="Preguntas con respuesta libre"),
AND(LEFT(N420,1)="M",N420&lt;&gt;"M102AB",N420&lt;&gt;"M101a",N420&lt;&gt;"M101ap",L420="Ejercitación"),
AND(LEFT(C420,15)="Mapa conceptual",L420="Exposición"),
AND(LEFT(N420,1)&lt;&gt;"M",LEFT(C420,15)&lt;&gt;"Mapa conceptual",L420="Exposición"),
AND(LEFT(C420,8)="Banco de",L420="Generador de actividades"),
AND(C420=L420)
),"OK","KO")</f>
        <v>OK</v>
      </c>
      <c r="S420" s="3" t="str">
        <f>IF(_xlfn.XOR(
AND(LEFT(N420,1)="M",M420="Actividad"),
AND(LEFT(N420,1)="F",M420="Interactivo"),
AND(N420="diaporama",M420="Secuencia de imágenes"),
OR(N420="video",M420="Animación",M420="Video"),
AND(C420=M420)
),"OK","KO")</f>
        <v>OK</v>
      </c>
      <c r="T420" s="3" t="str">
        <f>IF(
AND(L420="Evaluación",C420&lt;&gt;L420),"KO",
IF(AND(L420="Mapa conceptual",C420&lt;&gt;L420),"KO",
IF(AND(N420="M101ap",C420&lt;&gt;"Banco de actividades"),"KO",
"OK")))</f>
        <v>OK</v>
      </c>
      <c r="U420" s="3" t="str">
        <f>IF(
AND(LEFT(N420,1)="M",LEFT(M420,4)&lt;&gt;"Mapa",S420="OK",O420=""),
"KO","OK")</f>
        <v>OK</v>
      </c>
      <c r="V420" s="3" t="str">
        <f>IF(OR(
AND(L420="Evaluación",R420="OK",OR(N420="M4a",N420="M5a")),
AND(LEFT(C420,8)="Banco de",N420="M101ap"),
OR(LEFT(C420,8)&lt;&gt;"Banco de",L420&lt;&gt;"Evaluación")
),"OK","KO")</f>
        <v>OK</v>
      </c>
      <c r="W420" s="3" t="str">
        <f>IF(AND(LEFT(C420,8)="Banco de",K420=0),"OK",
IF(AND(LEFT(C420,8)&lt;&gt;"Banco de",K420&gt;0),"OK","KO"))</f>
        <v>OK</v>
      </c>
      <c r="X420" s="3" t="str">
        <f>IF(J420&lt;&gt;"","OK","KO")</f>
        <v>OK</v>
      </c>
      <c r="Y420" s="3" t="str">
        <f>IF(P420="Si","KO","OK")</f>
        <v>OK</v>
      </c>
      <c r="Z420" s="3" t="str">
        <f>CONCATENATE(
IF(R420&lt;&gt;"OK",CONCATENATE($R$1," / "),""),
IF(S420&lt;&gt;"OK",CONCATENATE($S$1," / "),""),
IF(T420&lt;&gt;"OK",CONCATENATE($T$1," / "),""),
IF(U420&lt;&gt;"OK",CONCATENATE($U$1," / "),""),
IF(V420&lt;&gt;"OK",CONCATENATE($V$1," / "),""),
IF(W420&lt;&gt;"OK",CONCATENATE($W$1," / "),""),
IF(X420&lt;&gt;"OK",CONCATENATE($X$1," / "),""),
IF(Y420&lt;&gt;"OK",$Y$1,"")
)</f>
        <v/>
      </c>
    </row>
    <row r="421" spans="1:26" x14ac:dyDescent="0.45">
      <c r="A421" s="3" t="s">
        <v>2164</v>
      </c>
      <c r="B421" s="3" t="s">
        <v>2165</v>
      </c>
      <c r="C421" s="3" t="s">
        <v>2190</v>
      </c>
      <c r="E421" s="3" t="s">
        <v>20</v>
      </c>
      <c r="H421" s="3" t="s">
        <v>21</v>
      </c>
      <c r="I421" s="3">
        <v>1233720</v>
      </c>
      <c r="J421" s="3" t="s">
        <v>2191</v>
      </c>
      <c r="K421" s="3">
        <v>10</v>
      </c>
      <c r="L421" s="3" t="s">
        <v>34</v>
      </c>
      <c r="M421" s="3" t="s">
        <v>35</v>
      </c>
      <c r="N421" s="3" t="s">
        <v>190</v>
      </c>
      <c r="O421" s="3" t="s">
        <v>37</v>
      </c>
      <c r="P421" s="3" t="s">
        <v>21</v>
      </c>
      <c r="Q421" s="3" t="s">
        <v>2192</v>
      </c>
      <c r="R421" s="3" t="str">
        <f>IF(_xlfn.XOR(
AND(N421="M102ab",L421="Proyecto"),
AND(N421="M101a",L421="Preguntas con respuesta libre"),
AND(LEFT(N421,1)="M",N421&lt;&gt;"M102AB",N421&lt;&gt;"M101a",N421&lt;&gt;"M101ap",L421="Ejercitación"),
AND(LEFT(C421,15)="Mapa conceptual",L421="Exposición"),
AND(LEFT(N421,1)&lt;&gt;"M",LEFT(C421,15)&lt;&gt;"Mapa conceptual",L421="Exposición"),
AND(LEFT(C421,8)="Banco de",L421="Generador de actividades"),
AND(C421=L421)
),"OK","KO")</f>
        <v>OK</v>
      </c>
      <c r="S421" s="3" t="str">
        <f>IF(_xlfn.XOR(
AND(LEFT(N421,1)="M",M421="Actividad"),
AND(LEFT(N421,1)="F",M421="Interactivo"),
AND(N421="diaporama",M421="Secuencia de imágenes"),
OR(N421="video",M421="Animación",M421="Video"),
AND(C421=M421)
),"OK","KO")</f>
        <v>OK</v>
      </c>
      <c r="T421" s="3" t="str">
        <f>IF(
AND(L421="Evaluación",C421&lt;&gt;L421),"KO",
IF(AND(L421="Mapa conceptual",C421&lt;&gt;L421),"KO",
IF(AND(N421="M101ap",C421&lt;&gt;"Banco de actividades"),"KO",
"OK")))</f>
        <v>OK</v>
      </c>
      <c r="U421" s="3" t="str">
        <f>IF(
AND(LEFT(N421,1)="M",LEFT(M421,4)&lt;&gt;"Mapa",S421="OK",O421=""),
"KO","OK")</f>
        <v>OK</v>
      </c>
      <c r="V421" s="3" t="str">
        <f>IF(OR(
AND(L421="Evaluación",R421="OK",OR(N421="M4a",N421="M5a")),
AND(LEFT(C421,8)="Banco de",N421="M101ap"),
OR(LEFT(C421,8)&lt;&gt;"Banco de",L421&lt;&gt;"Evaluación")
),"OK","KO")</f>
        <v>OK</v>
      </c>
      <c r="W421" s="3" t="str">
        <f>IF(AND(LEFT(C421,8)="Banco de",K421=0),"OK",
IF(AND(LEFT(C421,8)&lt;&gt;"Banco de",K421&gt;0),"OK","KO"))</f>
        <v>OK</v>
      </c>
      <c r="X421" s="3" t="str">
        <f>IF(J421&lt;&gt;"","OK","KO")</f>
        <v>OK</v>
      </c>
      <c r="Y421" s="3" t="str">
        <f>IF(P421="Si","KO","OK")</f>
        <v>OK</v>
      </c>
      <c r="Z421" s="3" t="str">
        <f>CONCATENATE(
IF(R421&lt;&gt;"OK",CONCATENATE($R$1," / "),""),
IF(S421&lt;&gt;"OK",CONCATENATE($S$1," / "),""),
IF(T421&lt;&gt;"OK",CONCATENATE($T$1," / "),""),
IF(U421&lt;&gt;"OK",CONCATENATE($U$1," / "),""),
IF(V421&lt;&gt;"OK",CONCATENATE($V$1," / "),""),
IF(W421&lt;&gt;"OK",CONCATENATE($W$1," / "),""),
IF(X421&lt;&gt;"OK",CONCATENATE($X$1," / "),""),
IF(Y421&lt;&gt;"OK",$Y$1,"")
)</f>
        <v/>
      </c>
    </row>
    <row r="422" spans="1:26" x14ac:dyDescent="0.45">
      <c r="A422" s="3" t="s">
        <v>2164</v>
      </c>
      <c r="B422" s="3" t="s">
        <v>2165</v>
      </c>
      <c r="C422" s="3" t="s">
        <v>2193</v>
      </c>
      <c r="E422" s="3" t="s">
        <v>20</v>
      </c>
      <c r="H422" s="3" t="s">
        <v>21</v>
      </c>
      <c r="I422" s="3">
        <v>704256</v>
      </c>
      <c r="J422" s="3" t="s">
        <v>2194</v>
      </c>
      <c r="K422" s="3">
        <v>10</v>
      </c>
      <c r="L422" s="3" t="s">
        <v>34</v>
      </c>
      <c r="M422" s="3" t="s">
        <v>35</v>
      </c>
      <c r="N422" s="3" t="s">
        <v>101</v>
      </c>
      <c r="O422" s="3" t="s">
        <v>85</v>
      </c>
      <c r="P422" s="3" t="s">
        <v>21</v>
      </c>
      <c r="Q422" s="3" t="s">
        <v>2195</v>
      </c>
      <c r="R422" s="3" t="str">
        <f>IF(_xlfn.XOR(
AND(N422="M102ab",L422="Proyecto"),
AND(N422="M101a",L422="Preguntas con respuesta libre"),
AND(LEFT(N422,1)="M",N422&lt;&gt;"M102AB",N422&lt;&gt;"M101a",N422&lt;&gt;"M101ap",L422="Ejercitación"),
AND(LEFT(C422,15)="Mapa conceptual",L422="Exposición"),
AND(LEFT(N422,1)&lt;&gt;"M",LEFT(C422,15)&lt;&gt;"Mapa conceptual",L422="Exposición"),
AND(LEFT(C422,8)="Banco de",L422="Generador de actividades"),
AND(C422=L422)
),"OK","KO")</f>
        <v>OK</v>
      </c>
      <c r="S422" s="3" t="str">
        <f>IF(_xlfn.XOR(
AND(LEFT(N422,1)="M",M422="Actividad"),
AND(LEFT(N422,1)="F",M422="Interactivo"),
AND(N422="diaporama",M422="Secuencia de imágenes"),
OR(N422="video",M422="Animación",M422="Video"),
AND(C422=M422)
),"OK","KO")</f>
        <v>OK</v>
      </c>
      <c r="T422" s="3" t="str">
        <f>IF(
AND(L422="Evaluación",C422&lt;&gt;L422),"KO",
IF(AND(L422="Mapa conceptual",C422&lt;&gt;L422),"KO",
IF(AND(N422="M101ap",C422&lt;&gt;"Banco de actividades"),"KO",
"OK")))</f>
        <v>OK</v>
      </c>
      <c r="U422" s="3" t="str">
        <f>IF(
AND(LEFT(N422,1)="M",LEFT(M422,4)&lt;&gt;"Mapa",S422="OK",O422=""),
"KO","OK")</f>
        <v>OK</v>
      </c>
      <c r="V422" s="3" t="str">
        <f>IF(OR(
AND(L422="Evaluación",R422="OK",OR(N422="M4a",N422="M5a")),
AND(LEFT(C422,8)="Banco de",N422="M101ap"),
OR(LEFT(C422,8)&lt;&gt;"Banco de",L422&lt;&gt;"Evaluación")
),"OK","KO")</f>
        <v>OK</v>
      </c>
      <c r="W422" s="3" t="str">
        <f>IF(AND(LEFT(C422,8)="Banco de",K422=0),"OK",
IF(AND(LEFT(C422,8)&lt;&gt;"Banco de",K422&gt;0),"OK","KO"))</f>
        <v>OK</v>
      </c>
      <c r="X422" s="3" t="str">
        <f>IF(J422&lt;&gt;"","OK","KO")</f>
        <v>OK</v>
      </c>
      <c r="Y422" s="3" t="str">
        <f>IF(P422="Si","KO","OK")</f>
        <v>OK</v>
      </c>
      <c r="Z422" s="3" t="str">
        <f>CONCATENATE(
IF(R422&lt;&gt;"OK",CONCATENATE($R$1," / "),""),
IF(S422&lt;&gt;"OK",CONCATENATE($S$1," / "),""),
IF(T422&lt;&gt;"OK",CONCATENATE($T$1," / "),""),
IF(U422&lt;&gt;"OK",CONCATENATE($U$1," / "),""),
IF(V422&lt;&gt;"OK",CONCATENATE($V$1," / "),""),
IF(W422&lt;&gt;"OK",CONCATENATE($W$1," / "),""),
IF(X422&lt;&gt;"OK",CONCATENATE($X$1," / "),""),
IF(Y422&lt;&gt;"OK",$Y$1,"")
)</f>
        <v/>
      </c>
    </row>
    <row r="423" spans="1:26" x14ac:dyDescent="0.45">
      <c r="A423" s="3" t="s">
        <v>2164</v>
      </c>
      <c r="B423" s="3" t="s">
        <v>2165</v>
      </c>
      <c r="C423" s="3" t="s">
        <v>2196</v>
      </c>
      <c r="E423" s="3" t="s">
        <v>20</v>
      </c>
      <c r="H423" s="3" t="s">
        <v>21</v>
      </c>
      <c r="I423" s="3">
        <v>1931180</v>
      </c>
      <c r="J423" s="3" t="s">
        <v>2197</v>
      </c>
      <c r="K423" s="3">
        <v>60</v>
      </c>
      <c r="L423" s="3" t="s">
        <v>80</v>
      </c>
      <c r="M423" s="3" t="s">
        <v>35</v>
      </c>
      <c r="N423" s="3" t="s">
        <v>81</v>
      </c>
      <c r="O423" s="3" t="s">
        <v>37</v>
      </c>
      <c r="P423" s="3" t="s">
        <v>21</v>
      </c>
      <c r="Q423" s="3" t="s">
        <v>2198</v>
      </c>
      <c r="R423" s="3" t="str">
        <f>IF(_xlfn.XOR(
AND(N423="M102ab",L423="Proyecto"),
AND(N423="M101a",L423="Preguntas con respuesta libre"),
AND(LEFT(N423,1)="M",N423&lt;&gt;"M102AB",N423&lt;&gt;"M101a",N423&lt;&gt;"M101ap",L423="Ejercitación"),
AND(LEFT(C423,15)="Mapa conceptual",L423="Exposición"),
AND(LEFT(N423,1)&lt;&gt;"M",LEFT(C423,15)&lt;&gt;"Mapa conceptual",L423="Exposición"),
AND(LEFT(C423,8)="Banco de",L423="Generador de actividades"),
AND(C423=L423)
),"OK","KO")</f>
        <v>OK</v>
      </c>
      <c r="S423" s="3" t="str">
        <f>IF(_xlfn.XOR(
AND(LEFT(N423,1)="M",M423="Actividad"),
AND(LEFT(N423,1)="F",M423="Interactivo"),
AND(N423="diaporama",M423="Secuencia de imágenes"),
OR(N423="video",M423="Animación",M423="Video"),
AND(C423=M423)
),"OK","KO")</f>
        <v>OK</v>
      </c>
      <c r="T423" s="3" t="str">
        <f>IF(
AND(L423="Evaluación",C423&lt;&gt;L423),"KO",
IF(AND(L423="Mapa conceptual",C423&lt;&gt;L423),"KO",
IF(AND(N423="M101ap",C423&lt;&gt;"Banco de actividades"),"KO",
"OK")))</f>
        <v>OK</v>
      </c>
      <c r="U423" s="3" t="str">
        <f>IF(
AND(LEFT(N423,1)="M",LEFT(M423,4)&lt;&gt;"Mapa",S423="OK",O423=""),
"KO","OK")</f>
        <v>OK</v>
      </c>
      <c r="V423" s="3" t="str">
        <f>IF(OR(
AND(L423="Evaluación",R423="OK",OR(N423="M4a",N423="M5a")),
AND(LEFT(C423,8)="Banco de",N423="M101ap"),
OR(LEFT(C423,8)&lt;&gt;"Banco de",L423&lt;&gt;"Evaluación")
),"OK","KO")</f>
        <v>OK</v>
      </c>
      <c r="W423" s="3" t="str">
        <f>IF(AND(LEFT(C423,8)="Banco de",K423=0),"OK",
IF(AND(LEFT(C423,8)&lt;&gt;"Banco de",K423&gt;0),"OK","KO"))</f>
        <v>OK</v>
      </c>
      <c r="X423" s="3" t="str">
        <f>IF(J423&lt;&gt;"","OK","KO")</f>
        <v>OK</v>
      </c>
      <c r="Y423" s="3" t="str">
        <f>IF(P423="Si","KO","OK")</f>
        <v>OK</v>
      </c>
      <c r="Z423" s="3" t="str">
        <f>CONCATENATE(
IF(R423&lt;&gt;"OK",CONCATENATE($R$1," / "),""),
IF(S423&lt;&gt;"OK",CONCATENATE($S$1," / "),""),
IF(T423&lt;&gt;"OK",CONCATENATE($T$1," / "),""),
IF(U423&lt;&gt;"OK",CONCATENATE($U$1," / "),""),
IF(V423&lt;&gt;"OK",CONCATENATE($V$1," / "),""),
IF(W423&lt;&gt;"OK",CONCATENATE($W$1," / "),""),
IF(X423&lt;&gt;"OK",CONCATENATE($X$1," / "),""),
IF(Y423&lt;&gt;"OK",$Y$1,"")
)</f>
        <v/>
      </c>
    </row>
    <row r="424" spans="1:26" x14ac:dyDescent="0.45">
      <c r="A424" s="3" t="s">
        <v>2164</v>
      </c>
      <c r="B424" s="3" t="s">
        <v>2165</v>
      </c>
      <c r="C424" s="3" t="s">
        <v>2199</v>
      </c>
      <c r="E424" s="3" t="s">
        <v>20</v>
      </c>
      <c r="H424" s="3" t="s">
        <v>21</v>
      </c>
      <c r="I424" s="3">
        <v>474195</v>
      </c>
      <c r="J424" s="3" t="s">
        <v>2200</v>
      </c>
      <c r="K424" s="3">
        <v>20</v>
      </c>
      <c r="L424" s="3" t="s">
        <v>23</v>
      </c>
      <c r="M424" s="3" t="s">
        <v>29</v>
      </c>
      <c r="N424" s="3" t="s">
        <v>49</v>
      </c>
      <c r="P424" s="3" t="s">
        <v>21</v>
      </c>
      <c r="Q424" s="3" t="s">
        <v>2201</v>
      </c>
      <c r="R424" s="3" t="str">
        <f>IF(_xlfn.XOR(
AND(N424="M102ab",L424="Proyecto"),
AND(N424="M101a",L424="Preguntas con respuesta libre"),
AND(LEFT(N424,1)="M",N424&lt;&gt;"M102AB",N424&lt;&gt;"M101a",N424&lt;&gt;"M101ap",L424="Ejercitación"),
AND(LEFT(C424,15)="Mapa conceptual",L424="Exposición"),
AND(LEFT(N424,1)&lt;&gt;"M",LEFT(C424,15)&lt;&gt;"Mapa conceptual",L424="Exposición"),
AND(LEFT(C424,8)="Banco de",L424="Generador de actividades"),
AND(C424=L424)
),"OK","KO")</f>
        <v>OK</v>
      </c>
      <c r="S424" s="3" t="str">
        <f>IF(_xlfn.XOR(
AND(LEFT(N424,1)="M",M424="Actividad"),
AND(LEFT(N424,1)="F",M424="Interactivo"),
AND(N424="diaporama",M424="Secuencia de imágenes"),
OR(N424="video",M424="Animación",M424="Video"),
AND(C424=M424)
),"OK","KO")</f>
        <v>OK</v>
      </c>
      <c r="T424" s="3" t="str">
        <f>IF(
AND(L424="Evaluación",C424&lt;&gt;L424),"KO",
IF(AND(L424="Mapa conceptual",C424&lt;&gt;L424),"KO",
IF(AND(N424="M101ap",C424&lt;&gt;"Banco de actividades"),"KO",
"OK")))</f>
        <v>OK</v>
      </c>
      <c r="U424" s="3" t="str">
        <f>IF(
AND(LEFT(N424,1)="M",LEFT(M424,4)&lt;&gt;"Mapa",S424="OK",O424=""),
"KO","OK")</f>
        <v>OK</v>
      </c>
      <c r="V424" s="3" t="str">
        <f>IF(OR(
AND(L424="Evaluación",R424="OK",OR(N424="M4a",N424="M5a")),
AND(LEFT(C424,8)="Banco de",N424="M101ap"),
OR(LEFT(C424,8)&lt;&gt;"Banco de",L424&lt;&gt;"Evaluación")
),"OK","KO")</f>
        <v>OK</v>
      </c>
      <c r="W424" s="3" t="str">
        <f>IF(AND(LEFT(C424,8)="Banco de",K424=0),"OK",
IF(AND(LEFT(C424,8)&lt;&gt;"Banco de",K424&gt;0),"OK","KO"))</f>
        <v>OK</v>
      </c>
      <c r="X424" s="3" t="str">
        <f>IF(J424&lt;&gt;"","OK","KO")</f>
        <v>OK</v>
      </c>
      <c r="Y424" s="3" t="str">
        <f>IF(P424="Si","KO","OK")</f>
        <v>OK</v>
      </c>
      <c r="Z424" s="3" t="str">
        <f>CONCATENATE(
IF(R424&lt;&gt;"OK",CONCATENATE($R$1," / "),""),
IF(S424&lt;&gt;"OK",CONCATENATE($S$1," / "),""),
IF(T424&lt;&gt;"OK",CONCATENATE($T$1," / "),""),
IF(U424&lt;&gt;"OK",CONCATENATE($U$1," / "),""),
IF(V424&lt;&gt;"OK",CONCATENATE($V$1," / "),""),
IF(W424&lt;&gt;"OK",CONCATENATE($W$1," / "),""),
IF(X424&lt;&gt;"OK",CONCATENATE($X$1," / "),""),
IF(Y424&lt;&gt;"OK",$Y$1,"")
)</f>
        <v/>
      </c>
    </row>
    <row r="425" spans="1:26" x14ac:dyDescent="0.45">
      <c r="A425" s="3" t="s">
        <v>2164</v>
      </c>
      <c r="B425" s="3" t="s">
        <v>2165</v>
      </c>
      <c r="C425" s="3" t="s">
        <v>2202</v>
      </c>
      <c r="E425" s="3" t="s">
        <v>20</v>
      </c>
      <c r="H425" s="3" t="s">
        <v>21</v>
      </c>
      <c r="I425" s="3">
        <v>1771809</v>
      </c>
      <c r="J425" s="3" t="s">
        <v>2203</v>
      </c>
      <c r="K425" s="3">
        <v>10</v>
      </c>
      <c r="L425" s="3" t="s">
        <v>34</v>
      </c>
      <c r="M425" s="3" t="s">
        <v>35</v>
      </c>
      <c r="N425" s="3" t="s">
        <v>773</v>
      </c>
      <c r="O425" s="3" t="s">
        <v>37</v>
      </c>
      <c r="P425" s="3" t="s">
        <v>21</v>
      </c>
      <c r="Q425" s="3" t="s">
        <v>2204</v>
      </c>
      <c r="R425" s="3" t="str">
        <f>IF(_xlfn.XOR(
AND(N425="M102ab",L425="Proyecto"),
AND(N425="M101a",L425="Preguntas con respuesta libre"),
AND(LEFT(N425,1)="M",N425&lt;&gt;"M102AB",N425&lt;&gt;"M101a",N425&lt;&gt;"M101ap",L425="Ejercitación"),
AND(LEFT(C425,15)="Mapa conceptual",L425="Exposición"),
AND(LEFT(N425,1)&lt;&gt;"M",LEFT(C425,15)&lt;&gt;"Mapa conceptual",L425="Exposición"),
AND(LEFT(C425,8)="Banco de",L425="Generador de actividades"),
AND(C425=L425)
),"OK","KO")</f>
        <v>OK</v>
      </c>
      <c r="S425" s="3" t="str">
        <f>IF(_xlfn.XOR(
AND(LEFT(N425,1)="M",M425="Actividad"),
AND(LEFT(N425,1)="F",M425="Interactivo"),
AND(N425="diaporama",M425="Secuencia de imágenes"),
OR(N425="video",M425="Animación",M425="Video"),
AND(C425=M425)
),"OK","KO")</f>
        <v>OK</v>
      </c>
      <c r="T425" s="3" t="str">
        <f>IF(
AND(L425="Evaluación",C425&lt;&gt;L425),"KO",
IF(AND(L425="Mapa conceptual",C425&lt;&gt;L425),"KO",
IF(AND(N425="M101ap",C425&lt;&gt;"Banco de actividades"),"KO",
"OK")))</f>
        <v>OK</v>
      </c>
      <c r="U425" s="3" t="str">
        <f>IF(
AND(LEFT(N425,1)="M",LEFT(M425,4)&lt;&gt;"Mapa",S425="OK",O425=""),
"KO","OK")</f>
        <v>OK</v>
      </c>
      <c r="V425" s="3" t="str">
        <f>IF(OR(
AND(L425="Evaluación",R425="OK",OR(N425="M4a",N425="M5a")),
AND(LEFT(C425,8)="Banco de",N425="M101ap"),
OR(LEFT(C425,8)&lt;&gt;"Banco de",L425&lt;&gt;"Evaluación")
),"OK","KO")</f>
        <v>OK</v>
      </c>
      <c r="W425" s="3" t="str">
        <f>IF(AND(LEFT(C425,8)="Banco de",K425=0),"OK",
IF(AND(LEFT(C425,8)&lt;&gt;"Banco de",K425&gt;0),"OK","KO"))</f>
        <v>OK</v>
      </c>
      <c r="X425" s="3" t="str">
        <f>IF(J425&lt;&gt;"","OK","KO")</f>
        <v>OK</v>
      </c>
      <c r="Y425" s="3" t="str">
        <f>IF(P425="Si","KO","OK")</f>
        <v>OK</v>
      </c>
      <c r="Z425" s="3" t="str">
        <f>CONCATENATE(
IF(R425&lt;&gt;"OK",CONCATENATE($R$1," / "),""),
IF(S425&lt;&gt;"OK",CONCATENATE($S$1," / "),""),
IF(T425&lt;&gt;"OK",CONCATENATE($T$1," / "),""),
IF(U425&lt;&gt;"OK",CONCATENATE($U$1," / "),""),
IF(V425&lt;&gt;"OK",CONCATENATE($V$1," / "),""),
IF(W425&lt;&gt;"OK",CONCATENATE($W$1," / "),""),
IF(X425&lt;&gt;"OK",CONCATENATE($X$1," / "),""),
IF(Y425&lt;&gt;"OK",$Y$1,"")
)</f>
        <v/>
      </c>
    </row>
    <row r="426" spans="1:26" x14ac:dyDescent="0.45">
      <c r="A426" s="3" t="s">
        <v>2164</v>
      </c>
      <c r="B426" s="3" t="s">
        <v>2165</v>
      </c>
      <c r="C426" s="3" t="s">
        <v>2205</v>
      </c>
      <c r="E426" s="3" t="s">
        <v>20</v>
      </c>
      <c r="H426" s="3" t="s">
        <v>21</v>
      </c>
      <c r="I426" s="3">
        <v>709772</v>
      </c>
      <c r="J426" s="3" t="s">
        <v>2206</v>
      </c>
      <c r="K426" s="3">
        <v>10</v>
      </c>
      <c r="L426" s="3" t="s">
        <v>34</v>
      </c>
      <c r="M426" s="3" t="s">
        <v>35</v>
      </c>
      <c r="N426" s="3" t="s">
        <v>41</v>
      </c>
      <c r="O426" s="3" t="s">
        <v>85</v>
      </c>
      <c r="P426" s="3" t="s">
        <v>21</v>
      </c>
      <c r="Q426" s="3" t="s">
        <v>2207</v>
      </c>
      <c r="R426" s="3" t="str">
        <f>IF(_xlfn.XOR(
AND(N426="M102ab",L426="Proyecto"),
AND(N426="M101a",L426="Preguntas con respuesta libre"),
AND(LEFT(N426,1)="M",N426&lt;&gt;"M102AB",N426&lt;&gt;"M101a",N426&lt;&gt;"M101ap",L426="Ejercitación"),
AND(LEFT(C426,15)="Mapa conceptual",L426="Exposición"),
AND(LEFT(N426,1)&lt;&gt;"M",LEFT(C426,15)&lt;&gt;"Mapa conceptual",L426="Exposición"),
AND(LEFT(C426,8)="Banco de",L426="Generador de actividades"),
AND(C426=L426)
),"OK","KO")</f>
        <v>OK</v>
      </c>
      <c r="S426" s="3" t="str">
        <f>IF(_xlfn.XOR(
AND(LEFT(N426,1)="M",M426="Actividad"),
AND(LEFT(N426,1)="F",M426="Interactivo"),
AND(N426="diaporama",M426="Secuencia de imágenes"),
OR(N426="video",M426="Animación",M426="Video"),
AND(C426=M426)
),"OK","KO")</f>
        <v>OK</v>
      </c>
      <c r="T426" s="3" t="str">
        <f>IF(
AND(L426="Evaluación",C426&lt;&gt;L426),"KO",
IF(AND(L426="Mapa conceptual",C426&lt;&gt;L426),"KO",
IF(AND(N426="M101ap",C426&lt;&gt;"Banco de actividades"),"KO",
"OK")))</f>
        <v>OK</v>
      </c>
      <c r="U426" s="3" t="str">
        <f>IF(
AND(LEFT(N426,1)="M",LEFT(M426,4)&lt;&gt;"Mapa",S426="OK",O426=""),
"KO","OK")</f>
        <v>OK</v>
      </c>
      <c r="V426" s="3" t="str">
        <f>IF(OR(
AND(L426="Evaluación",R426="OK",OR(N426="M4a",N426="M5a")),
AND(LEFT(C426,8)="Banco de",N426="M101ap"),
OR(LEFT(C426,8)&lt;&gt;"Banco de",L426&lt;&gt;"Evaluación")
),"OK","KO")</f>
        <v>OK</v>
      </c>
      <c r="W426" s="3" t="str">
        <f>IF(AND(LEFT(C426,8)="Banco de",K426=0),"OK",
IF(AND(LEFT(C426,8)&lt;&gt;"Banco de",K426&gt;0),"OK","KO"))</f>
        <v>OK</v>
      </c>
      <c r="X426" s="3" t="str">
        <f>IF(J426&lt;&gt;"","OK","KO")</f>
        <v>OK</v>
      </c>
      <c r="Y426" s="3" t="str">
        <f>IF(P426="Si","KO","OK")</f>
        <v>OK</v>
      </c>
      <c r="Z426" s="3" t="str">
        <f>CONCATENATE(
IF(R426&lt;&gt;"OK",CONCATENATE($R$1," / "),""),
IF(S426&lt;&gt;"OK",CONCATENATE($S$1," / "),""),
IF(T426&lt;&gt;"OK",CONCATENATE($T$1," / "),""),
IF(U426&lt;&gt;"OK",CONCATENATE($U$1," / "),""),
IF(V426&lt;&gt;"OK",CONCATENATE($V$1," / "),""),
IF(W426&lt;&gt;"OK",CONCATENATE($W$1," / "),""),
IF(X426&lt;&gt;"OK",CONCATENATE($X$1," / "),""),
IF(Y426&lt;&gt;"OK",$Y$1,"")
)</f>
        <v/>
      </c>
    </row>
    <row r="427" spans="1:26" x14ac:dyDescent="0.45">
      <c r="A427" s="3" t="s">
        <v>2164</v>
      </c>
      <c r="B427" s="3" t="s">
        <v>2165</v>
      </c>
      <c r="C427" s="3" t="s">
        <v>2208</v>
      </c>
      <c r="E427" s="3" t="s">
        <v>20</v>
      </c>
      <c r="H427" s="3" t="s">
        <v>21</v>
      </c>
      <c r="I427" s="3">
        <v>729023</v>
      </c>
      <c r="J427" s="3" t="s">
        <v>2209</v>
      </c>
      <c r="K427" s="3">
        <v>10</v>
      </c>
      <c r="L427" s="3" t="s">
        <v>34</v>
      </c>
      <c r="M427" s="3" t="s">
        <v>35</v>
      </c>
      <c r="N427" s="3" t="s">
        <v>173</v>
      </c>
      <c r="O427" s="3" t="s">
        <v>85</v>
      </c>
      <c r="P427" s="3" t="s">
        <v>21</v>
      </c>
      <c r="Q427" s="3" t="s">
        <v>2210</v>
      </c>
      <c r="R427" s="3" t="str">
        <f>IF(_xlfn.XOR(
AND(N427="M102ab",L427="Proyecto"),
AND(N427="M101a",L427="Preguntas con respuesta libre"),
AND(LEFT(N427,1)="M",N427&lt;&gt;"M102AB",N427&lt;&gt;"M101a",N427&lt;&gt;"M101ap",L427="Ejercitación"),
AND(LEFT(C427,15)="Mapa conceptual",L427="Exposición"),
AND(LEFT(N427,1)&lt;&gt;"M",LEFT(C427,15)&lt;&gt;"Mapa conceptual",L427="Exposición"),
AND(LEFT(C427,8)="Banco de",L427="Generador de actividades"),
AND(C427=L427)
),"OK","KO")</f>
        <v>OK</v>
      </c>
      <c r="S427" s="3" t="str">
        <f>IF(_xlfn.XOR(
AND(LEFT(N427,1)="M",M427="Actividad"),
AND(LEFT(N427,1)="F",M427="Interactivo"),
AND(N427="diaporama",M427="Secuencia de imágenes"),
OR(N427="video",M427="Animación",M427="Video"),
AND(C427=M427)
),"OK","KO")</f>
        <v>OK</v>
      </c>
      <c r="T427" s="3" t="str">
        <f>IF(
AND(L427="Evaluación",C427&lt;&gt;L427),"KO",
IF(AND(L427="Mapa conceptual",C427&lt;&gt;L427),"KO",
IF(AND(N427="M101ap",C427&lt;&gt;"Banco de actividades"),"KO",
"OK")))</f>
        <v>OK</v>
      </c>
      <c r="U427" s="3" t="str">
        <f>IF(
AND(LEFT(N427,1)="M",LEFT(M427,4)&lt;&gt;"Mapa",S427="OK",O427=""),
"KO","OK")</f>
        <v>OK</v>
      </c>
      <c r="V427" s="3" t="str">
        <f>IF(OR(
AND(L427="Evaluación",R427="OK",OR(N427="M4a",N427="M5a")),
AND(LEFT(C427,8)="Banco de",N427="M101ap"),
OR(LEFT(C427,8)&lt;&gt;"Banco de",L427&lt;&gt;"Evaluación")
),"OK","KO")</f>
        <v>OK</v>
      </c>
      <c r="W427" s="3" t="str">
        <f>IF(AND(LEFT(C427,8)="Banco de",K427=0),"OK",
IF(AND(LEFT(C427,8)&lt;&gt;"Banco de",K427&gt;0),"OK","KO"))</f>
        <v>OK</v>
      </c>
      <c r="X427" s="3" t="str">
        <f>IF(J427&lt;&gt;"","OK","KO")</f>
        <v>OK</v>
      </c>
      <c r="Y427" s="3" t="str">
        <f>IF(P427="Si","KO","OK")</f>
        <v>OK</v>
      </c>
      <c r="Z427" s="3" t="str">
        <f>CONCATENATE(
IF(R427&lt;&gt;"OK",CONCATENATE($R$1," / "),""),
IF(S427&lt;&gt;"OK",CONCATENATE($S$1," / "),""),
IF(T427&lt;&gt;"OK",CONCATENATE($T$1," / "),""),
IF(U427&lt;&gt;"OK",CONCATENATE($U$1," / "),""),
IF(V427&lt;&gt;"OK",CONCATENATE($V$1," / "),""),
IF(W427&lt;&gt;"OK",CONCATENATE($W$1," / "),""),
IF(X427&lt;&gt;"OK",CONCATENATE($X$1," / "),""),
IF(Y427&lt;&gt;"OK",$Y$1,"")
)</f>
        <v/>
      </c>
    </row>
    <row r="428" spans="1:26" x14ac:dyDescent="0.45">
      <c r="A428" s="3" t="s">
        <v>2164</v>
      </c>
      <c r="B428" s="3" t="s">
        <v>2165</v>
      </c>
      <c r="C428" s="3" t="s">
        <v>2211</v>
      </c>
      <c r="E428" s="3" t="s">
        <v>20</v>
      </c>
      <c r="H428" s="3" t="s">
        <v>21</v>
      </c>
      <c r="I428" s="3">
        <v>1184697</v>
      </c>
      <c r="J428" s="3" t="s">
        <v>2212</v>
      </c>
      <c r="K428" s="3">
        <v>10</v>
      </c>
      <c r="L428" s="3" t="s">
        <v>34</v>
      </c>
      <c r="M428" s="3" t="s">
        <v>35</v>
      </c>
      <c r="N428" s="3" t="s">
        <v>36</v>
      </c>
      <c r="O428" s="3" t="s">
        <v>37</v>
      </c>
      <c r="P428" s="3" t="s">
        <v>21</v>
      </c>
      <c r="Q428" s="3" t="s">
        <v>2213</v>
      </c>
      <c r="R428" s="3" t="str">
        <f>IF(_xlfn.XOR(
AND(N428="M102ab",L428="Proyecto"),
AND(N428="M101a",L428="Preguntas con respuesta libre"),
AND(LEFT(N428,1)="M",N428&lt;&gt;"M102AB",N428&lt;&gt;"M101a",N428&lt;&gt;"M101ap",L428="Ejercitación"),
AND(LEFT(C428,15)="Mapa conceptual",L428="Exposición"),
AND(LEFT(N428,1)&lt;&gt;"M",LEFT(C428,15)&lt;&gt;"Mapa conceptual",L428="Exposición"),
AND(LEFT(C428,8)="Banco de",L428="Generador de actividades"),
AND(C428=L428)
),"OK","KO")</f>
        <v>OK</v>
      </c>
      <c r="S428" s="3" t="str">
        <f>IF(_xlfn.XOR(
AND(LEFT(N428,1)="M",M428="Actividad"),
AND(LEFT(N428,1)="F",M428="Interactivo"),
AND(N428="diaporama",M428="Secuencia de imágenes"),
OR(N428="video",M428="Animación",M428="Video"),
AND(C428=M428)
),"OK","KO")</f>
        <v>OK</v>
      </c>
      <c r="T428" s="3" t="str">
        <f>IF(
AND(L428="Evaluación",C428&lt;&gt;L428),"KO",
IF(AND(L428="Mapa conceptual",C428&lt;&gt;L428),"KO",
IF(AND(N428="M101ap",C428&lt;&gt;"Banco de actividades"),"KO",
"OK")))</f>
        <v>OK</v>
      </c>
      <c r="U428" s="3" t="str">
        <f>IF(
AND(LEFT(N428,1)="M",LEFT(M428,4)&lt;&gt;"Mapa",S428="OK",O428=""),
"KO","OK")</f>
        <v>OK</v>
      </c>
      <c r="V428" s="3" t="str">
        <f>IF(OR(
AND(L428="Evaluación",R428="OK",OR(N428="M4a",N428="M5a")),
AND(LEFT(C428,8)="Banco de",N428="M101ap"),
OR(LEFT(C428,8)&lt;&gt;"Banco de",L428&lt;&gt;"Evaluación")
),"OK","KO")</f>
        <v>OK</v>
      </c>
      <c r="W428" s="3" t="str">
        <f>IF(AND(LEFT(C428,8)="Banco de",K428=0),"OK",
IF(AND(LEFT(C428,8)&lt;&gt;"Banco de",K428&gt;0),"OK","KO"))</f>
        <v>OK</v>
      </c>
      <c r="X428" s="3" t="str">
        <f>IF(J428&lt;&gt;"","OK","KO")</f>
        <v>OK</v>
      </c>
      <c r="Y428" s="3" t="str">
        <f>IF(P428="Si","KO","OK")</f>
        <v>OK</v>
      </c>
      <c r="Z428" s="3" t="str">
        <f>CONCATENATE(
IF(R428&lt;&gt;"OK",CONCATENATE($R$1," / "),""),
IF(S428&lt;&gt;"OK",CONCATENATE($S$1," / "),""),
IF(T428&lt;&gt;"OK",CONCATENATE($T$1," / "),""),
IF(U428&lt;&gt;"OK",CONCATENATE($U$1," / "),""),
IF(V428&lt;&gt;"OK",CONCATENATE($V$1," / "),""),
IF(W428&lt;&gt;"OK",CONCATENATE($W$1," / "),""),
IF(X428&lt;&gt;"OK",CONCATENATE($X$1," / "),""),
IF(Y428&lt;&gt;"OK",$Y$1,"")
)</f>
        <v/>
      </c>
    </row>
    <row r="429" spans="1:26" x14ac:dyDescent="0.45">
      <c r="A429" s="3" t="s">
        <v>2164</v>
      </c>
      <c r="B429" s="3" t="s">
        <v>2165</v>
      </c>
      <c r="C429" s="3" t="s">
        <v>2214</v>
      </c>
      <c r="E429" s="3" t="s">
        <v>20</v>
      </c>
      <c r="H429" s="3" t="s">
        <v>21</v>
      </c>
      <c r="I429" s="3">
        <v>1931015</v>
      </c>
      <c r="J429" s="3" t="s">
        <v>2215</v>
      </c>
      <c r="K429" s="3">
        <v>60</v>
      </c>
      <c r="L429" s="3" t="s">
        <v>80</v>
      </c>
      <c r="M429" s="3" t="s">
        <v>35</v>
      </c>
      <c r="N429" s="3" t="s">
        <v>81</v>
      </c>
      <c r="O429" s="3" t="s">
        <v>37</v>
      </c>
      <c r="P429" s="3" t="s">
        <v>21</v>
      </c>
      <c r="Q429" s="3" t="s">
        <v>2216</v>
      </c>
      <c r="R429" s="3" t="str">
        <f>IF(_xlfn.XOR(
AND(N429="M102ab",L429="Proyecto"),
AND(N429="M101a",L429="Preguntas con respuesta libre"),
AND(LEFT(N429,1)="M",N429&lt;&gt;"M102AB",N429&lt;&gt;"M101a",N429&lt;&gt;"M101ap",L429="Ejercitación"),
AND(LEFT(C429,15)="Mapa conceptual",L429="Exposición"),
AND(LEFT(N429,1)&lt;&gt;"M",LEFT(C429,15)&lt;&gt;"Mapa conceptual",L429="Exposición"),
AND(LEFT(C429,8)="Banco de",L429="Generador de actividades"),
AND(C429=L429)
),"OK","KO")</f>
        <v>OK</v>
      </c>
      <c r="S429" s="3" t="str">
        <f>IF(_xlfn.XOR(
AND(LEFT(N429,1)="M",M429="Actividad"),
AND(LEFT(N429,1)="F",M429="Interactivo"),
AND(N429="diaporama",M429="Secuencia de imágenes"),
OR(N429="video",M429="Animación",M429="Video"),
AND(C429=M429)
),"OK","KO")</f>
        <v>OK</v>
      </c>
      <c r="T429" s="3" t="str">
        <f>IF(
AND(L429="Evaluación",C429&lt;&gt;L429),"KO",
IF(AND(L429="Mapa conceptual",C429&lt;&gt;L429),"KO",
IF(AND(N429="M101ap",C429&lt;&gt;"Banco de actividades"),"KO",
"OK")))</f>
        <v>OK</v>
      </c>
      <c r="U429" s="3" t="str">
        <f>IF(
AND(LEFT(N429,1)="M",LEFT(M429,4)&lt;&gt;"Mapa",S429="OK",O429=""),
"KO","OK")</f>
        <v>OK</v>
      </c>
      <c r="V429" s="3" t="str">
        <f>IF(OR(
AND(L429="Evaluación",R429="OK",OR(N429="M4a",N429="M5a")),
AND(LEFT(C429,8)="Banco de",N429="M101ap"),
OR(LEFT(C429,8)&lt;&gt;"Banco de",L429&lt;&gt;"Evaluación")
),"OK","KO")</f>
        <v>OK</v>
      </c>
      <c r="W429" s="3" t="str">
        <f>IF(AND(LEFT(C429,8)="Banco de",K429=0),"OK",
IF(AND(LEFT(C429,8)&lt;&gt;"Banco de",K429&gt;0),"OK","KO"))</f>
        <v>OK</v>
      </c>
      <c r="X429" s="3" t="str">
        <f>IF(J429&lt;&gt;"","OK","KO")</f>
        <v>OK</v>
      </c>
      <c r="Y429" s="3" t="str">
        <f>IF(P429="Si","KO","OK")</f>
        <v>OK</v>
      </c>
      <c r="Z429" s="3" t="str">
        <f>CONCATENATE(
IF(R429&lt;&gt;"OK",CONCATENATE($R$1," / "),""),
IF(S429&lt;&gt;"OK",CONCATENATE($S$1," / "),""),
IF(T429&lt;&gt;"OK",CONCATENATE($T$1," / "),""),
IF(U429&lt;&gt;"OK",CONCATENATE($U$1," / "),""),
IF(V429&lt;&gt;"OK",CONCATENATE($V$1," / "),""),
IF(W429&lt;&gt;"OK",CONCATENATE($W$1," / "),""),
IF(X429&lt;&gt;"OK",CONCATENATE($X$1," / "),""),
IF(Y429&lt;&gt;"OK",$Y$1,"")
)</f>
        <v/>
      </c>
    </row>
    <row r="430" spans="1:26" x14ac:dyDescent="0.45">
      <c r="A430" s="3" t="s">
        <v>2164</v>
      </c>
      <c r="B430" s="3" t="s">
        <v>2165</v>
      </c>
      <c r="C430" s="3" t="s">
        <v>2217</v>
      </c>
      <c r="E430" s="3" t="s">
        <v>20</v>
      </c>
      <c r="H430" s="3" t="s">
        <v>21</v>
      </c>
      <c r="I430" s="3">
        <v>704502</v>
      </c>
      <c r="J430" s="3" t="s">
        <v>2218</v>
      </c>
      <c r="K430" s="3">
        <v>10</v>
      </c>
      <c r="L430" s="3" t="s">
        <v>34</v>
      </c>
      <c r="M430" s="3" t="s">
        <v>35</v>
      </c>
      <c r="N430" s="3" t="s">
        <v>101</v>
      </c>
      <c r="O430" s="3" t="s">
        <v>85</v>
      </c>
      <c r="P430" s="3" t="s">
        <v>21</v>
      </c>
      <c r="Q430" s="3" t="s">
        <v>2219</v>
      </c>
      <c r="R430" s="3" t="str">
        <f>IF(_xlfn.XOR(
AND(N430="M102ab",L430="Proyecto"),
AND(N430="M101a",L430="Preguntas con respuesta libre"),
AND(LEFT(N430,1)="M",N430&lt;&gt;"M102AB",N430&lt;&gt;"M101a",N430&lt;&gt;"M101ap",L430="Ejercitación"),
AND(LEFT(C430,15)="Mapa conceptual",L430="Exposición"),
AND(LEFT(N430,1)&lt;&gt;"M",LEFT(C430,15)&lt;&gt;"Mapa conceptual",L430="Exposición"),
AND(LEFT(C430,8)="Banco de",L430="Generador de actividades"),
AND(C430=L430)
),"OK","KO")</f>
        <v>OK</v>
      </c>
      <c r="S430" s="3" t="str">
        <f>IF(_xlfn.XOR(
AND(LEFT(N430,1)="M",M430="Actividad"),
AND(LEFT(N430,1)="F",M430="Interactivo"),
AND(N430="diaporama",M430="Secuencia de imágenes"),
OR(N430="video",M430="Animación",M430="Video"),
AND(C430=M430)
),"OK","KO")</f>
        <v>OK</v>
      </c>
      <c r="T430" s="3" t="str">
        <f>IF(
AND(L430="Evaluación",C430&lt;&gt;L430),"KO",
IF(AND(L430="Mapa conceptual",C430&lt;&gt;L430),"KO",
IF(AND(N430="M101ap",C430&lt;&gt;"Banco de actividades"),"KO",
"OK")))</f>
        <v>OK</v>
      </c>
      <c r="U430" s="3" t="str">
        <f>IF(
AND(LEFT(N430,1)="M",LEFT(M430,4)&lt;&gt;"Mapa",S430="OK",O430=""),
"KO","OK")</f>
        <v>OK</v>
      </c>
      <c r="V430" s="3" t="str">
        <f>IF(OR(
AND(L430="Evaluación",R430="OK",OR(N430="M4a",N430="M5a")),
AND(LEFT(C430,8)="Banco de",N430="M101ap"),
OR(LEFT(C430,8)&lt;&gt;"Banco de",L430&lt;&gt;"Evaluación")
),"OK","KO")</f>
        <v>OK</v>
      </c>
      <c r="W430" s="3" t="str">
        <f>IF(AND(LEFT(C430,8)="Banco de",K430=0),"OK",
IF(AND(LEFT(C430,8)&lt;&gt;"Banco de",K430&gt;0),"OK","KO"))</f>
        <v>OK</v>
      </c>
      <c r="X430" s="3" t="str">
        <f>IF(J430&lt;&gt;"","OK","KO")</f>
        <v>OK</v>
      </c>
      <c r="Y430" s="3" t="str">
        <f>IF(P430="Si","KO","OK")</f>
        <v>OK</v>
      </c>
      <c r="Z430" s="3" t="str">
        <f>CONCATENATE(
IF(R430&lt;&gt;"OK",CONCATENATE($R$1," / "),""),
IF(S430&lt;&gt;"OK",CONCATENATE($S$1," / "),""),
IF(T430&lt;&gt;"OK",CONCATENATE($T$1," / "),""),
IF(U430&lt;&gt;"OK",CONCATENATE($U$1," / "),""),
IF(V430&lt;&gt;"OK",CONCATENATE($V$1," / "),""),
IF(W430&lt;&gt;"OK",CONCATENATE($W$1," / "),""),
IF(X430&lt;&gt;"OK",CONCATENATE($X$1," / "),""),
IF(Y430&lt;&gt;"OK",$Y$1,"")
)</f>
        <v/>
      </c>
    </row>
    <row r="431" spans="1:26" x14ac:dyDescent="0.45">
      <c r="A431" s="3" t="s">
        <v>2164</v>
      </c>
      <c r="B431" s="3" t="s">
        <v>2165</v>
      </c>
      <c r="C431" s="3" t="s">
        <v>2220</v>
      </c>
      <c r="E431" s="3" t="s">
        <v>20</v>
      </c>
      <c r="H431" s="3" t="s">
        <v>21</v>
      </c>
      <c r="I431" s="3">
        <v>1930459</v>
      </c>
      <c r="J431" s="3" t="s">
        <v>2221</v>
      </c>
      <c r="K431" s="3">
        <v>60</v>
      </c>
      <c r="L431" s="3" t="s">
        <v>80</v>
      </c>
      <c r="M431" s="3" t="s">
        <v>35</v>
      </c>
      <c r="N431" s="3" t="s">
        <v>81</v>
      </c>
      <c r="O431" s="3" t="s">
        <v>37</v>
      </c>
      <c r="P431" s="3" t="s">
        <v>21</v>
      </c>
      <c r="Q431" s="3" t="s">
        <v>2222</v>
      </c>
      <c r="R431" s="3" t="str">
        <f>IF(_xlfn.XOR(
AND(N431="M102ab",L431="Proyecto"),
AND(N431="M101a",L431="Preguntas con respuesta libre"),
AND(LEFT(N431,1)="M",N431&lt;&gt;"M102AB",N431&lt;&gt;"M101a",N431&lt;&gt;"M101ap",L431="Ejercitación"),
AND(LEFT(C431,15)="Mapa conceptual",L431="Exposición"),
AND(LEFT(N431,1)&lt;&gt;"M",LEFT(C431,15)&lt;&gt;"Mapa conceptual",L431="Exposición"),
AND(LEFT(C431,8)="Banco de",L431="Generador de actividades"),
AND(C431=L431)
),"OK","KO")</f>
        <v>OK</v>
      </c>
      <c r="S431" s="3" t="str">
        <f>IF(_xlfn.XOR(
AND(LEFT(N431,1)="M",M431="Actividad"),
AND(LEFT(N431,1)="F",M431="Interactivo"),
AND(N431="diaporama",M431="Secuencia de imágenes"),
OR(N431="video",M431="Animación",M431="Video"),
AND(C431=M431)
),"OK","KO")</f>
        <v>OK</v>
      </c>
      <c r="T431" s="3" t="str">
        <f>IF(
AND(L431="Evaluación",C431&lt;&gt;L431),"KO",
IF(AND(L431="Mapa conceptual",C431&lt;&gt;L431),"KO",
IF(AND(N431="M101ap",C431&lt;&gt;"Banco de actividades"),"KO",
"OK")))</f>
        <v>OK</v>
      </c>
      <c r="U431" s="3" t="str">
        <f>IF(
AND(LEFT(N431,1)="M",LEFT(M431,4)&lt;&gt;"Mapa",S431="OK",O431=""),
"KO","OK")</f>
        <v>OK</v>
      </c>
      <c r="V431" s="3" t="str">
        <f>IF(OR(
AND(L431="Evaluación",R431="OK",OR(N431="M4a",N431="M5a")),
AND(LEFT(C431,8)="Banco de",N431="M101ap"),
OR(LEFT(C431,8)&lt;&gt;"Banco de",L431&lt;&gt;"Evaluación")
),"OK","KO")</f>
        <v>OK</v>
      </c>
      <c r="W431" s="3" t="str">
        <f>IF(AND(LEFT(C431,8)="Banco de",K431=0),"OK",
IF(AND(LEFT(C431,8)&lt;&gt;"Banco de",K431&gt;0),"OK","KO"))</f>
        <v>OK</v>
      </c>
      <c r="X431" s="3" t="str">
        <f>IF(J431&lt;&gt;"","OK","KO")</f>
        <v>OK</v>
      </c>
      <c r="Y431" s="3" t="str">
        <f>IF(P431="Si","KO","OK")</f>
        <v>OK</v>
      </c>
      <c r="Z431" s="3" t="str">
        <f>CONCATENATE(
IF(R431&lt;&gt;"OK",CONCATENATE($R$1," / "),""),
IF(S431&lt;&gt;"OK",CONCATENATE($S$1," / "),""),
IF(T431&lt;&gt;"OK",CONCATENATE($T$1," / "),""),
IF(U431&lt;&gt;"OK",CONCATENATE($U$1," / "),""),
IF(V431&lt;&gt;"OK",CONCATENATE($V$1," / "),""),
IF(W431&lt;&gt;"OK",CONCATENATE($W$1," / "),""),
IF(X431&lt;&gt;"OK",CONCATENATE($X$1," / "),""),
IF(Y431&lt;&gt;"OK",$Y$1,"")
)</f>
        <v/>
      </c>
    </row>
    <row r="432" spans="1:26" x14ac:dyDescent="0.45">
      <c r="A432" s="3" t="s">
        <v>2164</v>
      </c>
      <c r="B432" s="3" t="s">
        <v>2165</v>
      </c>
      <c r="C432" s="3" t="s">
        <v>2223</v>
      </c>
      <c r="E432" s="3" t="s">
        <v>20</v>
      </c>
      <c r="H432" s="3" t="s">
        <v>21</v>
      </c>
      <c r="I432" s="3">
        <v>1139020</v>
      </c>
      <c r="J432" s="3" t="s">
        <v>2224</v>
      </c>
      <c r="K432" s="3">
        <v>60</v>
      </c>
      <c r="L432" s="3" t="s">
        <v>57</v>
      </c>
      <c r="M432" s="3" t="s">
        <v>35</v>
      </c>
      <c r="N432" s="3" t="s">
        <v>58</v>
      </c>
      <c r="O432" s="3" t="s">
        <v>37</v>
      </c>
      <c r="P432" s="3" t="s">
        <v>21</v>
      </c>
      <c r="Q432" s="3" t="s">
        <v>2225</v>
      </c>
      <c r="R432" s="3" t="str">
        <f>IF(_xlfn.XOR(
AND(N432="M102ab",L432="Proyecto"),
AND(N432="M101a",L432="Preguntas con respuesta libre"),
AND(LEFT(N432,1)="M",N432&lt;&gt;"M102AB",N432&lt;&gt;"M101a",N432&lt;&gt;"M101ap",L432="Ejercitación"),
AND(LEFT(C432,15)="Mapa conceptual",L432="Exposición"),
AND(LEFT(N432,1)&lt;&gt;"M",LEFT(C432,15)&lt;&gt;"Mapa conceptual",L432="Exposición"),
AND(LEFT(C432,8)="Banco de",L432="Generador de actividades"),
AND(C432=L432)
),"OK","KO")</f>
        <v>OK</v>
      </c>
      <c r="S432" s="3" t="str">
        <f>IF(_xlfn.XOR(
AND(LEFT(N432,1)="M",M432="Actividad"),
AND(LEFT(N432,1)="F",M432="Interactivo"),
AND(N432="diaporama",M432="Secuencia de imágenes"),
OR(N432="video",M432="Animación",M432="Video"),
AND(C432=M432)
),"OK","KO")</f>
        <v>OK</v>
      </c>
      <c r="T432" s="3" t="str">
        <f>IF(
AND(L432="Evaluación",C432&lt;&gt;L432),"KO",
IF(AND(L432="Mapa conceptual",C432&lt;&gt;L432),"KO",
IF(AND(N432="M101ap",C432&lt;&gt;"Banco de actividades"),"KO",
"OK")))</f>
        <v>OK</v>
      </c>
      <c r="U432" s="3" t="str">
        <f>IF(
AND(LEFT(N432,1)="M",LEFT(M432,4)&lt;&gt;"Mapa",S432="OK",O432=""),
"KO","OK")</f>
        <v>OK</v>
      </c>
      <c r="V432" s="3" t="str">
        <f>IF(OR(
AND(L432="Evaluación",R432="OK",OR(N432="M4a",N432="M5a")),
AND(LEFT(C432,8)="Banco de",N432="M101ap"),
OR(LEFT(C432,8)&lt;&gt;"Banco de",L432&lt;&gt;"Evaluación")
),"OK","KO")</f>
        <v>OK</v>
      </c>
      <c r="W432" s="3" t="str">
        <f>IF(AND(LEFT(C432,8)="Banco de",K432=0),"OK",
IF(AND(LEFT(C432,8)&lt;&gt;"Banco de",K432&gt;0),"OK","KO"))</f>
        <v>OK</v>
      </c>
      <c r="X432" s="3" t="str">
        <f>IF(J432&lt;&gt;"","OK","KO")</f>
        <v>OK</v>
      </c>
      <c r="Y432" s="3" t="str">
        <f>IF(P432="Si","KO","OK")</f>
        <v>OK</v>
      </c>
      <c r="Z432" s="3" t="str">
        <f>CONCATENATE(
IF(R432&lt;&gt;"OK",CONCATENATE($R$1," / "),""),
IF(S432&lt;&gt;"OK",CONCATENATE($S$1," / "),""),
IF(T432&lt;&gt;"OK",CONCATENATE($T$1," / "),""),
IF(U432&lt;&gt;"OK",CONCATENATE($U$1," / "),""),
IF(V432&lt;&gt;"OK",CONCATENATE($V$1," / "),""),
IF(W432&lt;&gt;"OK",CONCATENATE($W$1," / "),""),
IF(X432&lt;&gt;"OK",CONCATENATE($X$1," / "),""),
IF(Y432&lt;&gt;"OK",$Y$1,"")
)</f>
        <v/>
      </c>
    </row>
    <row r="433" spans="1:26" x14ac:dyDescent="0.45">
      <c r="A433" s="3" t="s">
        <v>2164</v>
      </c>
      <c r="B433" s="3" t="s">
        <v>2165</v>
      </c>
      <c r="C433" s="3" t="s">
        <v>2226</v>
      </c>
      <c r="E433" s="3" t="s">
        <v>20</v>
      </c>
      <c r="H433" s="3" t="s">
        <v>21</v>
      </c>
      <c r="I433" s="3">
        <v>1238961</v>
      </c>
      <c r="J433" s="3" t="s">
        <v>2227</v>
      </c>
      <c r="K433" s="3">
        <v>60</v>
      </c>
      <c r="L433" s="3" t="s">
        <v>57</v>
      </c>
      <c r="M433" s="3" t="s">
        <v>35</v>
      </c>
      <c r="N433" s="3" t="s">
        <v>58</v>
      </c>
      <c r="O433" s="3" t="s">
        <v>37</v>
      </c>
      <c r="P433" s="3" t="s">
        <v>21</v>
      </c>
      <c r="Q433" s="3" t="s">
        <v>2228</v>
      </c>
      <c r="R433" s="3" t="str">
        <f>IF(_xlfn.XOR(
AND(N433="M102ab",L433="Proyecto"),
AND(N433="M101a",L433="Preguntas con respuesta libre"),
AND(LEFT(N433,1)="M",N433&lt;&gt;"M102AB",N433&lt;&gt;"M101a",N433&lt;&gt;"M101ap",L433="Ejercitación"),
AND(LEFT(C433,15)="Mapa conceptual",L433="Exposición"),
AND(LEFT(N433,1)&lt;&gt;"M",LEFT(C433,15)&lt;&gt;"Mapa conceptual",L433="Exposición"),
AND(LEFT(C433,8)="Banco de",L433="Generador de actividades"),
AND(C433=L433)
),"OK","KO")</f>
        <v>OK</v>
      </c>
      <c r="S433" s="3" t="str">
        <f>IF(_xlfn.XOR(
AND(LEFT(N433,1)="M",M433="Actividad"),
AND(LEFT(N433,1)="F",M433="Interactivo"),
AND(N433="diaporama",M433="Secuencia de imágenes"),
OR(N433="video",M433="Animación",M433="Video"),
AND(C433=M433)
),"OK","KO")</f>
        <v>OK</v>
      </c>
      <c r="T433" s="3" t="str">
        <f>IF(
AND(L433="Evaluación",C433&lt;&gt;L433),"KO",
IF(AND(L433="Mapa conceptual",C433&lt;&gt;L433),"KO",
IF(AND(N433="M101ap",C433&lt;&gt;"Banco de actividades"),"KO",
"OK")))</f>
        <v>OK</v>
      </c>
      <c r="U433" s="3" t="str">
        <f>IF(
AND(LEFT(N433,1)="M",LEFT(M433,4)&lt;&gt;"Mapa",S433="OK",O433=""),
"KO","OK")</f>
        <v>OK</v>
      </c>
      <c r="V433" s="3" t="str">
        <f>IF(OR(
AND(L433="Evaluación",R433="OK",OR(N433="M4a",N433="M5a")),
AND(LEFT(C433,8)="Banco de",N433="M101ap"),
OR(LEFT(C433,8)&lt;&gt;"Banco de",L433&lt;&gt;"Evaluación")
),"OK","KO")</f>
        <v>OK</v>
      </c>
      <c r="W433" s="3" t="str">
        <f>IF(AND(LEFT(C433,8)="Banco de",K433=0),"OK",
IF(AND(LEFT(C433,8)&lt;&gt;"Banco de",K433&gt;0),"OK","KO"))</f>
        <v>OK</v>
      </c>
      <c r="X433" s="3" t="str">
        <f>IF(J433&lt;&gt;"","OK","KO")</f>
        <v>OK</v>
      </c>
      <c r="Y433" s="3" t="str">
        <f>IF(P433="Si","KO","OK")</f>
        <v>OK</v>
      </c>
      <c r="Z433" s="3" t="str">
        <f>CONCATENATE(
IF(R433&lt;&gt;"OK",CONCATENATE($R$1," / "),""),
IF(S433&lt;&gt;"OK",CONCATENATE($S$1," / "),""),
IF(T433&lt;&gt;"OK",CONCATENATE($T$1," / "),""),
IF(U433&lt;&gt;"OK",CONCATENATE($U$1," / "),""),
IF(V433&lt;&gt;"OK",CONCATENATE($V$1," / "),""),
IF(W433&lt;&gt;"OK",CONCATENATE($W$1," / "),""),
IF(X433&lt;&gt;"OK",CONCATENATE($X$1," / "),""),
IF(Y433&lt;&gt;"OK",$Y$1,"")
)</f>
        <v/>
      </c>
    </row>
    <row r="434" spans="1:26" x14ac:dyDescent="0.45">
      <c r="A434" s="3" t="s">
        <v>2164</v>
      </c>
      <c r="B434" s="3" t="s">
        <v>2165</v>
      </c>
      <c r="C434" s="3" t="s">
        <v>2229</v>
      </c>
      <c r="E434" s="3" t="s">
        <v>20</v>
      </c>
      <c r="H434" s="3" t="s">
        <v>21</v>
      </c>
      <c r="I434" s="3">
        <v>1161121</v>
      </c>
      <c r="J434" s="3" t="s">
        <v>2230</v>
      </c>
      <c r="K434" s="3">
        <v>60</v>
      </c>
      <c r="L434" s="3" t="s">
        <v>57</v>
      </c>
      <c r="M434" s="3" t="s">
        <v>35</v>
      </c>
      <c r="N434" s="3" t="s">
        <v>58</v>
      </c>
      <c r="O434" s="3" t="s">
        <v>37</v>
      </c>
      <c r="P434" s="3" t="s">
        <v>21</v>
      </c>
      <c r="Q434" s="3" t="s">
        <v>2231</v>
      </c>
      <c r="R434" s="3" t="str">
        <f>IF(_xlfn.XOR(
AND(N434="M102ab",L434="Proyecto"),
AND(N434="M101a",L434="Preguntas con respuesta libre"),
AND(LEFT(N434,1)="M",N434&lt;&gt;"M102AB",N434&lt;&gt;"M101a",N434&lt;&gt;"M101ap",L434="Ejercitación"),
AND(LEFT(C434,15)="Mapa conceptual",L434="Exposición"),
AND(LEFT(N434,1)&lt;&gt;"M",LEFT(C434,15)&lt;&gt;"Mapa conceptual",L434="Exposición"),
AND(LEFT(C434,8)="Banco de",L434="Generador de actividades"),
AND(C434=L434)
),"OK","KO")</f>
        <v>OK</v>
      </c>
      <c r="S434" s="3" t="str">
        <f>IF(_xlfn.XOR(
AND(LEFT(N434,1)="M",M434="Actividad"),
AND(LEFT(N434,1)="F",M434="Interactivo"),
AND(N434="diaporama",M434="Secuencia de imágenes"),
OR(N434="video",M434="Animación",M434="Video"),
AND(C434=M434)
),"OK","KO")</f>
        <v>OK</v>
      </c>
      <c r="T434" s="3" t="str">
        <f>IF(
AND(L434="Evaluación",C434&lt;&gt;L434),"KO",
IF(AND(L434="Mapa conceptual",C434&lt;&gt;L434),"KO",
IF(AND(N434="M101ap",C434&lt;&gt;"Banco de actividades"),"KO",
"OK")))</f>
        <v>OK</v>
      </c>
      <c r="U434" s="3" t="str">
        <f>IF(
AND(LEFT(N434,1)="M",LEFT(M434,4)&lt;&gt;"Mapa",S434="OK",O434=""),
"KO","OK")</f>
        <v>OK</v>
      </c>
      <c r="V434" s="3" t="str">
        <f>IF(OR(
AND(L434="Evaluación",R434="OK",OR(N434="M4a",N434="M5a")),
AND(LEFT(C434,8)="Banco de",N434="M101ap"),
OR(LEFT(C434,8)&lt;&gt;"Banco de",L434&lt;&gt;"Evaluación")
),"OK","KO")</f>
        <v>OK</v>
      </c>
      <c r="W434" s="3" t="str">
        <f>IF(AND(LEFT(C434,8)="Banco de",K434=0),"OK",
IF(AND(LEFT(C434,8)&lt;&gt;"Banco de",K434&gt;0),"OK","KO"))</f>
        <v>OK</v>
      </c>
      <c r="X434" s="3" t="str">
        <f>IF(J434&lt;&gt;"","OK","KO")</f>
        <v>OK</v>
      </c>
      <c r="Y434" s="3" t="str">
        <f>IF(P434="Si","KO","OK")</f>
        <v>OK</v>
      </c>
      <c r="Z434" s="3" t="str">
        <f>CONCATENATE(
IF(R434&lt;&gt;"OK",CONCATENATE($R$1," / "),""),
IF(S434&lt;&gt;"OK",CONCATENATE($S$1," / "),""),
IF(T434&lt;&gt;"OK",CONCATENATE($T$1," / "),""),
IF(U434&lt;&gt;"OK",CONCATENATE($U$1," / "),""),
IF(V434&lt;&gt;"OK",CONCATENATE($V$1," / "),""),
IF(W434&lt;&gt;"OK",CONCATENATE($W$1," / "),""),
IF(X434&lt;&gt;"OK",CONCATENATE($X$1," / "),""),
IF(Y434&lt;&gt;"OK",$Y$1,"")
)</f>
        <v/>
      </c>
    </row>
    <row r="435" spans="1:26" x14ac:dyDescent="0.45">
      <c r="A435" s="3" t="s">
        <v>2164</v>
      </c>
      <c r="B435" s="3" t="s">
        <v>2165</v>
      </c>
      <c r="C435" s="3" t="s">
        <v>2232</v>
      </c>
      <c r="E435" s="3" t="s">
        <v>20</v>
      </c>
      <c r="H435" s="3" t="s">
        <v>21</v>
      </c>
      <c r="I435" s="3">
        <v>1171913</v>
      </c>
      <c r="J435" s="3" t="s">
        <v>2233</v>
      </c>
      <c r="K435" s="3">
        <v>60</v>
      </c>
      <c r="L435" s="3" t="s">
        <v>57</v>
      </c>
      <c r="M435" s="3" t="s">
        <v>35</v>
      </c>
      <c r="N435" s="3" t="s">
        <v>58</v>
      </c>
      <c r="O435" s="3" t="s">
        <v>37</v>
      </c>
      <c r="P435" s="3" t="s">
        <v>21</v>
      </c>
      <c r="Q435" s="3" t="s">
        <v>2234</v>
      </c>
      <c r="R435" s="3" t="str">
        <f>IF(_xlfn.XOR(
AND(N435="M102ab",L435="Proyecto"),
AND(N435="M101a",L435="Preguntas con respuesta libre"),
AND(LEFT(N435,1)="M",N435&lt;&gt;"M102AB",N435&lt;&gt;"M101a",N435&lt;&gt;"M101ap",L435="Ejercitación"),
AND(LEFT(C435,15)="Mapa conceptual",L435="Exposición"),
AND(LEFT(N435,1)&lt;&gt;"M",LEFT(C435,15)&lt;&gt;"Mapa conceptual",L435="Exposición"),
AND(LEFT(C435,8)="Banco de",L435="Generador de actividades"),
AND(C435=L435)
),"OK","KO")</f>
        <v>OK</v>
      </c>
      <c r="S435" s="3" t="str">
        <f>IF(_xlfn.XOR(
AND(LEFT(N435,1)="M",M435="Actividad"),
AND(LEFT(N435,1)="F",M435="Interactivo"),
AND(N435="diaporama",M435="Secuencia de imágenes"),
OR(N435="video",M435="Animación",M435="Video"),
AND(C435=M435)
),"OK","KO")</f>
        <v>OK</v>
      </c>
      <c r="T435" s="3" t="str">
        <f>IF(
AND(L435="Evaluación",C435&lt;&gt;L435),"KO",
IF(AND(L435="Mapa conceptual",C435&lt;&gt;L435),"KO",
IF(AND(N435="M101ap",C435&lt;&gt;"Banco de actividades"),"KO",
"OK")))</f>
        <v>OK</v>
      </c>
      <c r="U435" s="3" t="str">
        <f>IF(
AND(LEFT(N435,1)="M",LEFT(M435,4)&lt;&gt;"Mapa",S435="OK",O435=""),
"KO","OK")</f>
        <v>OK</v>
      </c>
      <c r="V435" s="3" t="str">
        <f>IF(OR(
AND(L435="Evaluación",R435="OK",OR(N435="M4a",N435="M5a")),
AND(LEFT(C435,8)="Banco de",N435="M101ap"),
OR(LEFT(C435,8)&lt;&gt;"Banco de",L435&lt;&gt;"Evaluación")
),"OK","KO")</f>
        <v>OK</v>
      </c>
      <c r="W435" s="3" t="str">
        <f>IF(AND(LEFT(C435,8)="Banco de",K435=0),"OK",
IF(AND(LEFT(C435,8)&lt;&gt;"Banco de",K435&gt;0),"OK","KO"))</f>
        <v>OK</v>
      </c>
      <c r="X435" s="3" t="str">
        <f>IF(J435&lt;&gt;"","OK","KO")</f>
        <v>OK</v>
      </c>
      <c r="Y435" s="3" t="str">
        <f>IF(P435="Si","KO","OK")</f>
        <v>OK</v>
      </c>
      <c r="Z435" s="3" t="str">
        <f>CONCATENATE(
IF(R435&lt;&gt;"OK",CONCATENATE($R$1," / "),""),
IF(S435&lt;&gt;"OK",CONCATENATE($S$1," / "),""),
IF(T435&lt;&gt;"OK",CONCATENATE($T$1," / "),""),
IF(U435&lt;&gt;"OK",CONCATENATE($U$1," / "),""),
IF(V435&lt;&gt;"OK",CONCATENATE($V$1," / "),""),
IF(W435&lt;&gt;"OK",CONCATENATE($W$1," / "),""),
IF(X435&lt;&gt;"OK",CONCATENATE($X$1," / "),""),
IF(Y435&lt;&gt;"OK",$Y$1,"")
)</f>
        <v/>
      </c>
    </row>
    <row r="436" spans="1:26" x14ac:dyDescent="0.45">
      <c r="A436" s="3" t="s">
        <v>2164</v>
      </c>
      <c r="B436" s="3" t="s">
        <v>2165</v>
      </c>
      <c r="C436" s="3" t="s">
        <v>534</v>
      </c>
      <c r="E436" s="3" t="s">
        <v>20</v>
      </c>
      <c r="H436" s="3" t="s">
        <v>21</v>
      </c>
      <c r="I436" s="3">
        <v>1425758</v>
      </c>
      <c r="J436" s="3" t="s">
        <v>2235</v>
      </c>
      <c r="K436" s="3">
        <v>120</v>
      </c>
      <c r="L436" s="3" t="s">
        <v>358</v>
      </c>
      <c r="M436" s="3" t="s">
        <v>35</v>
      </c>
      <c r="N436" s="3" t="s">
        <v>359</v>
      </c>
      <c r="O436" s="3" t="s">
        <v>85</v>
      </c>
      <c r="P436" s="3" t="s">
        <v>21</v>
      </c>
      <c r="Q436" s="3" t="s">
        <v>2236</v>
      </c>
      <c r="R436" s="3" t="str">
        <f>IF(_xlfn.XOR(
AND(N436="M102ab",L436="Proyecto"),
AND(N436="M101a",L436="Preguntas con respuesta libre"),
AND(LEFT(N436,1)="M",N436&lt;&gt;"M102AB",N436&lt;&gt;"M101a",N436&lt;&gt;"M101ap",L436="Ejercitación"),
AND(LEFT(C436,15)="Mapa conceptual",L436="Exposición"),
AND(LEFT(N436,1)&lt;&gt;"M",LEFT(C436,15)&lt;&gt;"Mapa conceptual",L436="Exposición"),
AND(LEFT(C436,8)="Banco de",L436="Generador de actividades"),
AND(C436=L436)
),"OK","KO")</f>
        <v>OK</v>
      </c>
      <c r="S436" s="3" t="str">
        <f>IF(_xlfn.XOR(
AND(LEFT(N436,1)="M",M436="Actividad"),
AND(LEFT(N436,1)="F",M436="Interactivo"),
AND(N436="diaporama",M436="Secuencia de imágenes"),
OR(N436="video",M436="Animación",M436="Video"),
AND(C436=M436)
),"OK","KO")</f>
        <v>OK</v>
      </c>
      <c r="T436" s="3" t="str">
        <f>IF(
AND(L436="Evaluación",C436&lt;&gt;L436),"KO",
IF(AND(L436="Mapa conceptual",C436&lt;&gt;L436),"KO",
IF(AND(N436="M101ap",C436&lt;&gt;"Banco de actividades"),"KO",
"OK")))</f>
        <v>OK</v>
      </c>
      <c r="U436" s="3" t="str">
        <f>IF(
AND(LEFT(N436,1)="M",LEFT(M436,4)&lt;&gt;"Mapa",S436="OK",O436=""),
"KO","OK")</f>
        <v>OK</v>
      </c>
      <c r="V436" s="3" t="str">
        <f>IF(OR(
AND(L436="Evaluación",R436="OK",OR(N436="M4a",N436="M5a")),
AND(LEFT(C436,8)="Banco de",N436="M101ap"),
OR(LEFT(C436,8)&lt;&gt;"Banco de",L436&lt;&gt;"Evaluación")
),"OK","KO")</f>
        <v>OK</v>
      </c>
      <c r="W436" s="3" t="str">
        <f>IF(AND(LEFT(C436,8)="Banco de",K436=0),"OK",
IF(AND(LEFT(C436,8)&lt;&gt;"Banco de",K436&gt;0),"OK","KO"))</f>
        <v>KO</v>
      </c>
      <c r="X436" s="3" t="str">
        <f>IF(J436&lt;&gt;"","OK","KO")</f>
        <v>OK</v>
      </c>
      <c r="Y436" s="3" t="str">
        <f>IF(P436="Si","KO","OK")</f>
        <v>OK</v>
      </c>
      <c r="Z436" s="3" t="str">
        <f>CONCATENATE(
IF(R436&lt;&gt;"OK",CONCATENATE($R$1," / "),""),
IF(S436&lt;&gt;"OK",CONCATENATE($S$1," / "),""),
IF(T436&lt;&gt;"OK",CONCATENATE($T$1," / "),""),
IF(U436&lt;&gt;"OK",CONCATENATE($U$1," / "),""),
IF(V436&lt;&gt;"OK",CONCATENATE($V$1," / "),""),
IF(W436&lt;&gt;"OK",CONCATENATE($W$1," / "),""),
IF(X436&lt;&gt;"OK",CONCATENATE($X$1," / "),""),
IF(Y436&lt;&gt;"OK",$Y$1,"")
)</f>
        <v xml:space="preserve">Tiempo del recurso / </v>
      </c>
    </row>
    <row r="437" spans="1:26" x14ac:dyDescent="0.45">
      <c r="A437" s="3" t="s">
        <v>2164</v>
      </c>
      <c r="B437" s="3" t="s">
        <v>2165</v>
      </c>
      <c r="C437" s="3" t="s">
        <v>67</v>
      </c>
      <c r="D437" s="3" t="s">
        <v>2237</v>
      </c>
      <c r="E437" s="3" t="s">
        <v>20</v>
      </c>
      <c r="H437" s="3" t="s">
        <v>21</v>
      </c>
      <c r="I437" s="3">
        <v>308844</v>
      </c>
      <c r="J437" s="3" t="s">
        <v>2238</v>
      </c>
      <c r="K437" s="3">
        <v>20</v>
      </c>
      <c r="L437" s="3" t="s">
        <v>23</v>
      </c>
      <c r="M437" s="3" t="s">
        <v>67</v>
      </c>
      <c r="N437" s="3" t="s">
        <v>227</v>
      </c>
      <c r="P437" s="3" t="s">
        <v>21</v>
      </c>
      <c r="Q437" s="3" t="s">
        <v>2239</v>
      </c>
      <c r="R437" s="3" t="str">
        <f>IF(_xlfn.XOR(
AND(N437="M102ab",L437="Proyecto"),
AND(N437="M101a",L437="Preguntas con respuesta libre"),
AND(LEFT(N437,1)="M",N437&lt;&gt;"M102AB",N437&lt;&gt;"M101a",N437&lt;&gt;"M101ap",L437="Ejercitación"),
AND(LEFT(C437,15)="Mapa conceptual",L437="Exposición"),
AND(LEFT(N437,1)&lt;&gt;"M",LEFT(C437,15)&lt;&gt;"Mapa conceptual",L437="Exposición"),
AND(LEFT(C437,8)="Banco de",L437="Generador de actividades"),
AND(C437=L437)
),"OK","KO")</f>
        <v>OK</v>
      </c>
      <c r="S437" s="3" t="str">
        <f>IF(_xlfn.XOR(
AND(LEFT(N437,1)="M",M437="Actividad"),
AND(LEFT(N437,1)="F",M437="Interactivo"),
AND(N437="diaporama",M437="Secuencia de imágenes"),
OR(N437="video",M437="Animación",M437="Video"),
AND(C437=M437)
),"OK","KO")</f>
        <v>OK</v>
      </c>
      <c r="T437" s="3" t="str">
        <f>IF(
AND(L437="Evaluación",C437&lt;&gt;L437),"KO",
IF(AND(L437="Mapa conceptual",C437&lt;&gt;L437),"KO",
IF(AND(N437="M101ap",C437&lt;&gt;"Banco de actividades"),"KO",
"OK")))</f>
        <v>OK</v>
      </c>
      <c r="U437" s="3" t="str">
        <f>IF(
AND(LEFT(N437,1)="M",LEFT(M437,4)&lt;&gt;"Mapa",S437="OK",O437=""),
"KO","OK")</f>
        <v>OK</v>
      </c>
      <c r="V437" s="3" t="str">
        <f>IF(OR(
AND(L437="Evaluación",R437="OK",OR(N437="M4a",N437="M5a")),
AND(LEFT(C437,8)="Banco de",N437="M101ap"),
OR(LEFT(C437,8)&lt;&gt;"Banco de",L437&lt;&gt;"Evaluación")
),"OK","KO")</f>
        <v>OK</v>
      </c>
      <c r="W437" s="3" t="str">
        <f>IF(AND(LEFT(C437,8)="Banco de",K437=0),"OK",
IF(AND(LEFT(C437,8)&lt;&gt;"Banco de",K437&gt;0),"OK","KO"))</f>
        <v>OK</v>
      </c>
      <c r="X437" s="3" t="str">
        <f>IF(J437&lt;&gt;"","OK","KO")</f>
        <v>OK</v>
      </c>
      <c r="Y437" s="3" t="str">
        <f>IF(P437="Si","KO","OK")</f>
        <v>OK</v>
      </c>
      <c r="Z437" s="3" t="str">
        <f>CONCATENATE(
IF(R437&lt;&gt;"OK",CONCATENATE($R$1," / "),""),
IF(S437&lt;&gt;"OK",CONCATENATE($S$1," / "),""),
IF(T437&lt;&gt;"OK",CONCATENATE($T$1," / "),""),
IF(U437&lt;&gt;"OK",CONCATENATE($U$1," / "),""),
IF(V437&lt;&gt;"OK",CONCATENATE($V$1," / "),""),
IF(W437&lt;&gt;"OK",CONCATENATE($W$1," / "),""),
IF(X437&lt;&gt;"OK",CONCATENATE($X$1," / "),""),
IF(Y437&lt;&gt;"OK",$Y$1,"")
)</f>
        <v/>
      </c>
    </row>
    <row r="438" spans="1:26" x14ac:dyDescent="0.45">
      <c r="A438" s="3" t="s">
        <v>2164</v>
      </c>
      <c r="B438" s="3" t="s">
        <v>2165</v>
      </c>
      <c r="C438" s="3" t="s">
        <v>70</v>
      </c>
      <c r="E438" s="3" t="s">
        <v>20</v>
      </c>
      <c r="H438" s="3" t="s">
        <v>21</v>
      </c>
      <c r="I438" s="3">
        <v>711879</v>
      </c>
      <c r="J438" s="3" t="s">
        <v>2240</v>
      </c>
      <c r="K438" s="3">
        <v>15</v>
      </c>
      <c r="L438" s="3" t="s">
        <v>70</v>
      </c>
      <c r="M438" s="3" t="s">
        <v>35</v>
      </c>
      <c r="N438" s="3" t="s">
        <v>62</v>
      </c>
      <c r="O438" s="3" t="s">
        <v>85</v>
      </c>
      <c r="P438" s="3" t="s">
        <v>21</v>
      </c>
      <c r="Q438" s="3" t="s">
        <v>2241</v>
      </c>
      <c r="R438" s="3" t="str">
        <f>IF(_xlfn.XOR(
AND(N438="M102ab",L438="Proyecto"),
AND(N438="M101a",L438="Preguntas con respuesta libre"),
AND(LEFT(N438,1)="M",N438&lt;&gt;"M102AB",N438&lt;&gt;"M101a",N438&lt;&gt;"M101ap",L438="Ejercitación"),
AND(LEFT(C438,15)="Mapa conceptual",L438="Exposición"),
AND(LEFT(N438,1)&lt;&gt;"M",LEFT(C438,15)&lt;&gt;"Mapa conceptual",L438="Exposición"),
AND(LEFT(C438,8)="Banco de",L438="Generador de actividades"),
AND(C438=L438)
),"OK","KO")</f>
        <v>OK</v>
      </c>
      <c r="S438" s="3" t="str">
        <f>IF(_xlfn.XOR(
AND(LEFT(N438,1)="M",M438="Actividad"),
AND(LEFT(N438,1)="F",M438="Interactivo"),
AND(N438="diaporama",M438="Secuencia de imágenes"),
OR(N438="video",M438="Animación",M438="Video"),
AND(C438=M438)
),"OK","KO")</f>
        <v>OK</v>
      </c>
      <c r="T438" s="3" t="str">
        <f>IF(
AND(L438="Evaluación",C438&lt;&gt;L438),"KO",
IF(AND(L438="Mapa conceptual",C438&lt;&gt;L438),"KO",
IF(AND(N438="M101ap",C438&lt;&gt;"Banco de actividades"),"KO",
"OK")))</f>
        <v>OK</v>
      </c>
      <c r="U438" s="3" t="str">
        <f>IF(
AND(LEFT(N438,1)="M",LEFT(M438,4)&lt;&gt;"Mapa",S438="OK",O438=""),
"KO","OK")</f>
        <v>OK</v>
      </c>
      <c r="V438" s="3" t="str">
        <f>IF(OR(
AND(L438="Evaluación",R438="OK",OR(N438="M4a",N438="M5a")),
AND(LEFT(C438,8)="Banco de",N438="M101ap"),
OR(LEFT(C438,8)&lt;&gt;"Banco de",L438&lt;&gt;"Evaluación")
),"OK","KO")</f>
        <v>OK</v>
      </c>
      <c r="W438" s="3" t="str">
        <f>IF(AND(LEFT(C438,8)="Banco de",K438=0),"OK",
IF(AND(LEFT(C438,8)&lt;&gt;"Banco de",K438&gt;0),"OK","KO"))</f>
        <v>OK</v>
      </c>
      <c r="X438" s="3" t="str">
        <f>IF(J438&lt;&gt;"","OK","KO")</f>
        <v>OK</v>
      </c>
      <c r="Y438" s="3" t="str">
        <f>IF(P438="Si","KO","OK")</f>
        <v>OK</v>
      </c>
      <c r="Z438" s="3" t="str">
        <f>CONCATENATE(
IF(R438&lt;&gt;"OK",CONCATENATE($R$1," / "),""),
IF(S438&lt;&gt;"OK",CONCATENATE($S$1," / "),""),
IF(T438&lt;&gt;"OK",CONCATENATE($T$1," / "),""),
IF(U438&lt;&gt;"OK",CONCATENATE($U$1," / "),""),
IF(V438&lt;&gt;"OK",CONCATENATE($V$1," / "),""),
IF(W438&lt;&gt;"OK",CONCATENATE($W$1," / "),""),
IF(X438&lt;&gt;"OK",CONCATENATE($X$1," / "),""),
IF(Y438&lt;&gt;"OK",$Y$1,"")
)</f>
        <v/>
      </c>
    </row>
    <row r="439" spans="1:26" x14ac:dyDescent="0.45">
      <c r="A439" s="3" t="s">
        <v>3031</v>
      </c>
      <c r="B439" s="3" t="s">
        <v>3032</v>
      </c>
      <c r="C439" s="3" t="s">
        <v>3033</v>
      </c>
      <c r="E439" s="3" t="s">
        <v>20</v>
      </c>
      <c r="H439" s="3" t="s">
        <v>21</v>
      </c>
      <c r="I439" s="3">
        <v>841457</v>
      </c>
      <c r="J439" s="3" t="s">
        <v>3034</v>
      </c>
      <c r="K439" s="3">
        <v>20</v>
      </c>
      <c r="L439" s="3" t="s">
        <v>23</v>
      </c>
      <c r="M439" s="3" t="s">
        <v>24</v>
      </c>
      <c r="N439" s="3" t="s">
        <v>25</v>
      </c>
      <c r="P439" s="3" t="s">
        <v>21</v>
      </c>
      <c r="Q439" s="3" t="s">
        <v>3035</v>
      </c>
      <c r="R439" s="3" t="str">
        <f>IF(_xlfn.XOR(
AND(N439="M102ab",L439="Proyecto"),
AND(N439="M101a",L439="Preguntas con respuesta libre"),
AND(LEFT(N439,1)="M",N439&lt;&gt;"M102AB",N439&lt;&gt;"M101a",N439&lt;&gt;"M101ap",L439="Ejercitación"),
AND(LEFT(C439,15)="Mapa conceptual",L439="Exposición"),
AND(LEFT(N439,1)&lt;&gt;"M",LEFT(C439,15)&lt;&gt;"Mapa conceptual",L439="Exposición"),
AND(LEFT(C439,8)="Banco de",L439="Generador de actividades"),
AND(C439=L439)
),"OK","KO")</f>
        <v>OK</v>
      </c>
      <c r="S439" s="3" t="str">
        <f>IF(_xlfn.XOR(
AND(LEFT(N439,1)="M",M439="Actividad"),
AND(LEFT(N439,1)="F",M439="Interactivo"),
AND(N439="diaporama",M439="Secuencia de imágenes"),
OR(N439="video",M439="Animación",M439="Video"),
AND(C439=M439)
),"OK","KO")</f>
        <v>OK</v>
      </c>
      <c r="T439" s="3" t="str">
        <f>IF(
AND(L439="Evaluación",C439&lt;&gt;L439),"KO",
IF(AND(L439="Mapa conceptual",C439&lt;&gt;L439),"KO",
IF(AND(N439="M101ap",C439&lt;&gt;"Banco de actividades"),"KO",
"OK")))</f>
        <v>OK</v>
      </c>
      <c r="U439" s="3" t="str">
        <f>IF(
AND(LEFT(N439,1)="M",LEFT(M439,4)&lt;&gt;"Mapa",S439="OK",O439=""),
"KO","OK")</f>
        <v>OK</v>
      </c>
      <c r="V439" s="3" t="str">
        <f>IF(OR(
AND(L439="Evaluación",R439="OK",OR(N439="M4a",N439="M5a")),
AND(LEFT(C439,8)="Banco de",N439="M101ap"),
OR(LEFT(C439,8)&lt;&gt;"Banco de",L439&lt;&gt;"Evaluación")
),"OK","KO")</f>
        <v>OK</v>
      </c>
      <c r="W439" s="3" t="str">
        <f>IF(AND(LEFT(C439,8)="Banco de",K439=0),"OK",
IF(AND(LEFT(C439,8)&lt;&gt;"Banco de",K439&gt;0),"OK","KO"))</f>
        <v>OK</v>
      </c>
      <c r="X439" s="3" t="str">
        <f>IF(J439&lt;&gt;"","OK","KO")</f>
        <v>OK</v>
      </c>
      <c r="Y439" s="3" t="str">
        <f>IF(P439="Si","KO","OK")</f>
        <v>OK</v>
      </c>
      <c r="Z439" s="3" t="str">
        <f>CONCATENATE(
IF(R439&lt;&gt;"OK",CONCATENATE($R$1," / "),""),
IF(S439&lt;&gt;"OK",CONCATENATE($S$1," / "),""),
IF(T439&lt;&gt;"OK",CONCATENATE($T$1," / "),""),
IF(U439&lt;&gt;"OK",CONCATENATE($U$1," / "),""),
IF(V439&lt;&gt;"OK",CONCATENATE($V$1," / "),""),
IF(W439&lt;&gt;"OK",CONCATENATE($W$1," / "),""),
IF(X439&lt;&gt;"OK",CONCATENATE($X$1," / "),""),
IF(Y439&lt;&gt;"OK",$Y$1,"")
)</f>
        <v/>
      </c>
    </row>
    <row r="440" spans="1:26" x14ac:dyDescent="0.45">
      <c r="A440" s="3" t="s">
        <v>3031</v>
      </c>
      <c r="B440" s="3" t="s">
        <v>3032</v>
      </c>
      <c r="C440" s="3" t="s">
        <v>3036</v>
      </c>
      <c r="E440" s="3" t="s">
        <v>20</v>
      </c>
      <c r="H440" s="3" t="s">
        <v>21</v>
      </c>
      <c r="I440" s="3">
        <v>725595</v>
      </c>
      <c r="J440" s="3" t="s">
        <v>3037</v>
      </c>
      <c r="K440" s="3">
        <v>10</v>
      </c>
      <c r="L440" s="3" t="s">
        <v>34</v>
      </c>
      <c r="M440" s="3" t="s">
        <v>35</v>
      </c>
      <c r="N440" s="3" t="s">
        <v>173</v>
      </c>
      <c r="O440" s="3" t="s">
        <v>85</v>
      </c>
      <c r="P440" s="3" t="s">
        <v>21</v>
      </c>
      <c r="Q440" s="3" t="s">
        <v>3038</v>
      </c>
      <c r="R440" s="3" t="str">
        <f>IF(_xlfn.XOR(
AND(N440="M102ab",L440="Proyecto"),
AND(N440="M101a",L440="Preguntas con respuesta libre"),
AND(LEFT(N440,1)="M",N440&lt;&gt;"M102AB",N440&lt;&gt;"M101a",N440&lt;&gt;"M101ap",L440="Ejercitación"),
AND(LEFT(C440,15)="Mapa conceptual",L440="Exposición"),
AND(LEFT(N440,1)&lt;&gt;"M",LEFT(C440,15)&lt;&gt;"Mapa conceptual",L440="Exposición"),
AND(LEFT(C440,8)="Banco de",L440="Generador de actividades"),
AND(C440=L440)
),"OK","KO")</f>
        <v>OK</v>
      </c>
      <c r="S440" s="3" t="str">
        <f>IF(_xlfn.XOR(
AND(LEFT(N440,1)="M",M440="Actividad"),
AND(LEFT(N440,1)="F",M440="Interactivo"),
AND(N440="diaporama",M440="Secuencia de imágenes"),
OR(N440="video",M440="Animación",M440="Video"),
AND(C440=M440)
),"OK","KO")</f>
        <v>OK</v>
      </c>
      <c r="T440" s="3" t="str">
        <f>IF(
AND(L440="Evaluación",C440&lt;&gt;L440),"KO",
IF(AND(L440="Mapa conceptual",C440&lt;&gt;L440),"KO",
IF(AND(N440="M101ap",C440&lt;&gt;"Banco de actividades"),"KO",
"OK")))</f>
        <v>OK</v>
      </c>
      <c r="U440" s="3" t="str">
        <f>IF(
AND(LEFT(N440,1)="M",LEFT(M440,4)&lt;&gt;"Mapa",S440="OK",O440=""),
"KO","OK")</f>
        <v>OK</v>
      </c>
      <c r="V440" s="3" t="str">
        <f>IF(OR(
AND(L440="Evaluación",R440="OK",OR(N440="M4a",N440="M5a")),
AND(LEFT(C440,8)="Banco de",N440="M101ap"),
OR(LEFT(C440,8)&lt;&gt;"Banco de",L440&lt;&gt;"Evaluación")
),"OK","KO")</f>
        <v>OK</v>
      </c>
      <c r="W440" s="3" t="str">
        <f>IF(AND(LEFT(C440,8)="Banco de",K440=0),"OK",
IF(AND(LEFT(C440,8)&lt;&gt;"Banco de",K440&gt;0),"OK","KO"))</f>
        <v>OK</v>
      </c>
      <c r="X440" s="3" t="str">
        <f>IF(J440&lt;&gt;"","OK","KO")</f>
        <v>OK</v>
      </c>
      <c r="Y440" s="3" t="str">
        <f>IF(P440="Si","KO","OK")</f>
        <v>OK</v>
      </c>
      <c r="Z440" s="3" t="str">
        <f>CONCATENATE(
IF(R440&lt;&gt;"OK",CONCATENATE($R$1," / "),""),
IF(S440&lt;&gt;"OK",CONCATENATE($S$1," / "),""),
IF(T440&lt;&gt;"OK",CONCATENATE($T$1," / "),""),
IF(U440&lt;&gt;"OK",CONCATENATE($U$1," / "),""),
IF(V440&lt;&gt;"OK",CONCATENATE($V$1," / "),""),
IF(W440&lt;&gt;"OK",CONCATENATE($W$1," / "),""),
IF(X440&lt;&gt;"OK",CONCATENATE($X$1," / "),""),
IF(Y440&lt;&gt;"OK",$Y$1,"")
)</f>
        <v/>
      </c>
    </row>
    <row r="441" spans="1:26" x14ac:dyDescent="0.45">
      <c r="A441" s="3" t="s">
        <v>3031</v>
      </c>
      <c r="B441" s="3" t="s">
        <v>3032</v>
      </c>
      <c r="C441" s="3" t="s">
        <v>3039</v>
      </c>
      <c r="E441" s="3" t="s">
        <v>20</v>
      </c>
      <c r="H441" s="3" t="s">
        <v>21</v>
      </c>
      <c r="I441" s="3">
        <v>2456211</v>
      </c>
      <c r="J441" s="3" t="s">
        <v>3040</v>
      </c>
      <c r="K441" s="3">
        <v>30</v>
      </c>
      <c r="L441" s="3" t="s">
        <v>23</v>
      </c>
      <c r="M441" s="3" t="s">
        <v>29</v>
      </c>
      <c r="N441" s="3" t="s">
        <v>49</v>
      </c>
      <c r="P441" s="3" t="s">
        <v>21</v>
      </c>
      <c r="Q441" s="3" t="s">
        <v>3041</v>
      </c>
      <c r="R441" s="3" t="str">
        <f>IF(_xlfn.XOR(
AND(N441="M102ab",L441="Proyecto"),
AND(N441="M101a",L441="Preguntas con respuesta libre"),
AND(LEFT(N441,1)="M",N441&lt;&gt;"M102AB",N441&lt;&gt;"M101a",N441&lt;&gt;"M101ap",L441="Ejercitación"),
AND(LEFT(C441,15)="Mapa conceptual",L441="Exposición"),
AND(LEFT(N441,1)&lt;&gt;"M",LEFT(C441,15)&lt;&gt;"Mapa conceptual",L441="Exposición"),
AND(LEFT(C441,8)="Banco de",L441="Generador de actividades"),
AND(C441=L441)
),"OK","KO")</f>
        <v>OK</v>
      </c>
      <c r="S441" s="3" t="str">
        <f>IF(_xlfn.XOR(
AND(LEFT(N441,1)="M",M441="Actividad"),
AND(LEFT(N441,1)="F",M441="Interactivo"),
AND(N441="diaporama",M441="Secuencia de imágenes"),
OR(N441="video",M441="Animación",M441="Video"),
AND(C441=M441)
),"OK","KO")</f>
        <v>OK</v>
      </c>
      <c r="T441" s="3" t="str">
        <f>IF(
AND(L441="Evaluación",C441&lt;&gt;L441),"KO",
IF(AND(L441="Mapa conceptual",C441&lt;&gt;L441),"KO",
IF(AND(N441="M101ap",C441&lt;&gt;"Banco de actividades"),"KO",
"OK")))</f>
        <v>OK</v>
      </c>
      <c r="U441" s="3" t="str">
        <f>IF(
AND(LEFT(N441,1)="M",LEFT(M441,4)&lt;&gt;"Mapa",S441="OK",O441=""),
"KO","OK")</f>
        <v>OK</v>
      </c>
      <c r="V441" s="3" t="str">
        <f>IF(OR(
AND(L441="Evaluación",R441="OK",OR(N441="M4a",N441="M5a")),
AND(LEFT(C441,8)="Banco de",N441="M101ap"),
OR(LEFT(C441,8)&lt;&gt;"Banco de",L441&lt;&gt;"Evaluación")
),"OK","KO")</f>
        <v>OK</v>
      </c>
      <c r="W441" s="3" t="str">
        <f>IF(AND(LEFT(C441,8)="Banco de",K441=0),"OK",
IF(AND(LEFT(C441,8)&lt;&gt;"Banco de",K441&gt;0),"OK","KO"))</f>
        <v>OK</v>
      </c>
      <c r="X441" s="3" t="str">
        <f>IF(J441&lt;&gt;"","OK","KO")</f>
        <v>OK</v>
      </c>
      <c r="Y441" s="3" t="str">
        <f>IF(P441="Si","KO","OK")</f>
        <v>OK</v>
      </c>
      <c r="Z441" s="3" t="str">
        <f>CONCATENATE(
IF(R441&lt;&gt;"OK",CONCATENATE($R$1," / "),""),
IF(S441&lt;&gt;"OK",CONCATENATE($S$1," / "),""),
IF(T441&lt;&gt;"OK",CONCATENATE($T$1," / "),""),
IF(U441&lt;&gt;"OK",CONCATENATE($U$1," / "),""),
IF(V441&lt;&gt;"OK",CONCATENATE($V$1," / "),""),
IF(W441&lt;&gt;"OK",CONCATENATE($W$1," / "),""),
IF(X441&lt;&gt;"OK",CONCATENATE($X$1," / "),""),
IF(Y441&lt;&gt;"OK",$Y$1,"")
)</f>
        <v/>
      </c>
    </row>
    <row r="442" spans="1:26" x14ac:dyDescent="0.45">
      <c r="A442" s="3" t="s">
        <v>3031</v>
      </c>
      <c r="B442" s="3" t="s">
        <v>3032</v>
      </c>
      <c r="C442" s="3" t="s">
        <v>3042</v>
      </c>
      <c r="E442" s="3" t="s">
        <v>20</v>
      </c>
      <c r="H442" s="3" t="s">
        <v>21</v>
      </c>
      <c r="I442" s="3">
        <v>707099</v>
      </c>
      <c r="J442" s="3" t="s">
        <v>3043</v>
      </c>
      <c r="K442" s="3">
        <v>10</v>
      </c>
      <c r="L442" s="3" t="s">
        <v>34</v>
      </c>
      <c r="M442" s="3" t="s">
        <v>35</v>
      </c>
      <c r="N442" s="3" t="s">
        <v>62</v>
      </c>
      <c r="O442" s="3" t="s">
        <v>85</v>
      </c>
      <c r="P442" s="3" t="s">
        <v>21</v>
      </c>
      <c r="Q442" s="3" t="s">
        <v>3044</v>
      </c>
      <c r="R442" s="3" t="str">
        <f>IF(_xlfn.XOR(
AND(N442="M102ab",L442="Proyecto"),
AND(N442="M101a",L442="Preguntas con respuesta libre"),
AND(LEFT(N442,1)="M",N442&lt;&gt;"M102AB",N442&lt;&gt;"M101a",N442&lt;&gt;"M101ap",L442="Ejercitación"),
AND(LEFT(C442,15)="Mapa conceptual",L442="Exposición"),
AND(LEFT(N442,1)&lt;&gt;"M",LEFT(C442,15)&lt;&gt;"Mapa conceptual",L442="Exposición"),
AND(LEFT(C442,8)="Banco de",L442="Generador de actividades"),
AND(C442=L442)
),"OK","KO")</f>
        <v>OK</v>
      </c>
      <c r="S442" s="3" t="str">
        <f>IF(_xlfn.XOR(
AND(LEFT(N442,1)="M",M442="Actividad"),
AND(LEFT(N442,1)="F",M442="Interactivo"),
AND(N442="diaporama",M442="Secuencia de imágenes"),
OR(N442="video",M442="Animación",M442="Video"),
AND(C442=M442)
),"OK","KO")</f>
        <v>OK</v>
      </c>
      <c r="T442" s="3" t="str">
        <f>IF(
AND(L442="Evaluación",C442&lt;&gt;L442),"KO",
IF(AND(L442="Mapa conceptual",C442&lt;&gt;L442),"KO",
IF(AND(N442="M101ap",C442&lt;&gt;"Banco de actividades"),"KO",
"OK")))</f>
        <v>OK</v>
      </c>
      <c r="U442" s="3" t="str">
        <f>IF(
AND(LEFT(N442,1)="M",LEFT(M442,4)&lt;&gt;"Mapa",S442="OK",O442=""),
"KO","OK")</f>
        <v>OK</v>
      </c>
      <c r="V442" s="3" t="str">
        <f>IF(OR(
AND(L442="Evaluación",R442="OK",OR(N442="M4a",N442="M5a")),
AND(LEFT(C442,8)="Banco de",N442="M101ap"),
OR(LEFT(C442,8)&lt;&gt;"Banco de",L442&lt;&gt;"Evaluación")
),"OK","KO")</f>
        <v>OK</v>
      </c>
      <c r="W442" s="3" t="str">
        <f>IF(AND(LEFT(C442,8)="Banco de",K442=0),"OK",
IF(AND(LEFT(C442,8)&lt;&gt;"Banco de",K442&gt;0),"OK","KO"))</f>
        <v>OK</v>
      </c>
      <c r="X442" s="3" t="str">
        <f>IF(J442&lt;&gt;"","OK","KO")</f>
        <v>OK</v>
      </c>
      <c r="Y442" s="3" t="str">
        <f>IF(P442="Si","KO","OK")</f>
        <v>OK</v>
      </c>
      <c r="Z442" s="3" t="str">
        <f>CONCATENATE(
IF(R442&lt;&gt;"OK",CONCATENATE($R$1," / "),""),
IF(S442&lt;&gt;"OK",CONCATENATE($S$1," / "),""),
IF(T442&lt;&gt;"OK",CONCATENATE($T$1," / "),""),
IF(U442&lt;&gt;"OK",CONCATENATE($U$1," / "),""),
IF(V442&lt;&gt;"OK",CONCATENATE($V$1," / "),""),
IF(W442&lt;&gt;"OK",CONCATENATE($W$1," / "),""),
IF(X442&lt;&gt;"OK",CONCATENATE($X$1," / "),""),
IF(Y442&lt;&gt;"OK",$Y$1,"")
)</f>
        <v/>
      </c>
    </row>
    <row r="443" spans="1:26" x14ac:dyDescent="0.45">
      <c r="A443" s="3" t="s">
        <v>3031</v>
      </c>
      <c r="B443" s="3" t="s">
        <v>3032</v>
      </c>
      <c r="C443" s="3" t="s">
        <v>3045</v>
      </c>
      <c r="E443" s="3" t="s">
        <v>20</v>
      </c>
      <c r="H443" s="3" t="s">
        <v>21</v>
      </c>
      <c r="I443" s="3">
        <v>1351916</v>
      </c>
      <c r="J443" s="3" t="s">
        <v>3046</v>
      </c>
      <c r="K443" s="3">
        <v>60</v>
      </c>
      <c r="L443" s="3" t="s">
        <v>80</v>
      </c>
      <c r="M443" s="3" t="s">
        <v>35</v>
      </c>
      <c r="N443" s="3" t="s">
        <v>81</v>
      </c>
      <c r="O443" s="3" t="s">
        <v>85</v>
      </c>
      <c r="P443" s="3" t="s">
        <v>21</v>
      </c>
      <c r="Q443" s="3" t="s">
        <v>3047</v>
      </c>
      <c r="R443" s="3" t="str">
        <f>IF(_xlfn.XOR(
AND(N443="M102ab",L443="Proyecto"),
AND(N443="M101a",L443="Preguntas con respuesta libre"),
AND(LEFT(N443,1)="M",N443&lt;&gt;"M102AB",N443&lt;&gt;"M101a",N443&lt;&gt;"M101ap",L443="Ejercitación"),
AND(LEFT(C443,15)="Mapa conceptual",L443="Exposición"),
AND(LEFT(N443,1)&lt;&gt;"M",LEFT(C443,15)&lt;&gt;"Mapa conceptual",L443="Exposición"),
AND(LEFT(C443,8)="Banco de",L443="Generador de actividades"),
AND(C443=L443)
),"OK","KO")</f>
        <v>OK</v>
      </c>
      <c r="S443" s="3" t="str">
        <f>IF(_xlfn.XOR(
AND(LEFT(N443,1)="M",M443="Actividad"),
AND(LEFT(N443,1)="F",M443="Interactivo"),
AND(N443="diaporama",M443="Secuencia de imágenes"),
OR(N443="video",M443="Animación",M443="Video"),
AND(C443=M443)
),"OK","KO")</f>
        <v>OK</v>
      </c>
      <c r="T443" s="3" t="str">
        <f>IF(
AND(L443="Evaluación",C443&lt;&gt;L443),"KO",
IF(AND(L443="Mapa conceptual",C443&lt;&gt;L443),"KO",
IF(AND(N443="M101ap",C443&lt;&gt;"Banco de actividades"),"KO",
"OK")))</f>
        <v>OK</v>
      </c>
      <c r="U443" s="3" t="str">
        <f>IF(
AND(LEFT(N443,1)="M",LEFT(M443,4)&lt;&gt;"Mapa",S443="OK",O443=""),
"KO","OK")</f>
        <v>OK</v>
      </c>
      <c r="V443" s="3" t="str">
        <f>IF(OR(
AND(L443="Evaluación",R443="OK",OR(N443="M4a",N443="M5a")),
AND(LEFT(C443,8)="Banco de",N443="M101ap"),
OR(LEFT(C443,8)&lt;&gt;"Banco de",L443&lt;&gt;"Evaluación")
),"OK","KO")</f>
        <v>OK</v>
      </c>
      <c r="W443" s="3" t="str">
        <f>IF(AND(LEFT(C443,8)="Banco de",K443=0),"OK",
IF(AND(LEFT(C443,8)&lt;&gt;"Banco de",K443&gt;0),"OK","KO"))</f>
        <v>OK</v>
      </c>
      <c r="X443" s="3" t="str">
        <f>IF(J443&lt;&gt;"","OK","KO")</f>
        <v>OK</v>
      </c>
      <c r="Y443" s="3" t="str">
        <f>IF(P443="Si","KO","OK")</f>
        <v>OK</v>
      </c>
      <c r="Z443" s="3" t="str">
        <f>CONCATENATE(
IF(R443&lt;&gt;"OK",CONCATENATE($R$1," / "),""),
IF(S443&lt;&gt;"OK",CONCATENATE($S$1," / "),""),
IF(T443&lt;&gt;"OK",CONCATENATE($T$1," / "),""),
IF(U443&lt;&gt;"OK",CONCATENATE($U$1," / "),""),
IF(V443&lt;&gt;"OK",CONCATENATE($V$1," / "),""),
IF(W443&lt;&gt;"OK",CONCATENATE($W$1," / "),""),
IF(X443&lt;&gt;"OK",CONCATENATE($X$1," / "),""),
IF(Y443&lt;&gt;"OK",$Y$1,"")
)</f>
        <v/>
      </c>
    </row>
    <row r="444" spans="1:26" x14ac:dyDescent="0.45">
      <c r="A444" s="3" t="s">
        <v>3031</v>
      </c>
      <c r="B444" s="3" t="s">
        <v>3032</v>
      </c>
      <c r="C444" s="3" t="s">
        <v>3048</v>
      </c>
      <c r="E444" s="3" t="s">
        <v>20</v>
      </c>
      <c r="H444" s="3" t="s">
        <v>21</v>
      </c>
      <c r="I444" s="3">
        <v>704266</v>
      </c>
      <c r="J444" s="3" t="s">
        <v>3049</v>
      </c>
      <c r="K444" s="3">
        <v>10</v>
      </c>
      <c r="L444" s="3" t="s">
        <v>34</v>
      </c>
      <c r="M444" s="3" t="s">
        <v>35</v>
      </c>
      <c r="N444" s="3" t="s">
        <v>101</v>
      </c>
      <c r="O444" s="3" t="s">
        <v>85</v>
      </c>
      <c r="P444" s="3" t="s">
        <v>21</v>
      </c>
      <c r="Q444" s="3" t="s">
        <v>3050</v>
      </c>
      <c r="R444" s="3" t="str">
        <f>IF(_xlfn.XOR(
AND(N444="M102ab",L444="Proyecto"),
AND(N444="M101a",L444="Preguntas con respuesta libre"),
AND(LEFT(N444,1)="M",N444&lt;&gt;"M102AB",N444&lt;&gt;"M101a",N444&lt;&gt;"M101ap",L444="Ejercitación"),
AND(LEFT(C444,15)="Mapa conceptual",L444="Exposición"),
AND(LEFT(N444,1)&lt;&gt;"M",LEFT(C444,15)&lt;&gt;"Mapa conceptual",L444="Exposición"),
AND(LEFT(C444,8)="Banco de",L444="Generador de actividades"),
AND(C444=L444)
),"OK","KO")</f>
        <v>OK</v>
      </c>
      <c r="S444" s="3" t="str">
        <f>IF(_xlfn.XOR(
AND(LEFT(N444,1)="M",M444="Actividad"),
AND(LEFT(N444,1)="F",M444="Interactivo"),
AND(N444="diaporama",M444="Secuencia de imágenes"),
OR(N444="video",M444="Animación",M444="Video"),
AND(C444=M444)
),"OK","KO")</f>
        <v>OK</v>
      </c>
      <c r="T444" s="3" t="str">
        <f>IF(
AND(L444="Evaluación",C444&lt;&gt;L444),"KO",
IF(AND(L444="Mapa conceptual",C444&lt;&gt;L444),"KO",
IF(AND(N444="M101ap",C444&lt;&gt;"Banco de actividades"),"KO",
"OK")))</f>
        <v>OK</v>
      </c>
      <c r="U444" s="3" t="str">
        <f>IF(
AND(LEFT(N444,1)="M",LEFT(M444,4)&lt;&gt;"Mapa",S444="OK",O444=""),
"KO","OK")</f>
        <v>OK</v>
      </c>
      <c r="V444" s="3" t="str">
        <f>IF(OR(
AND(L444="Evaluación",R444="OK",OR(N444="M4a",N444="M5a")),
AND(LEFT(C444,8)="Banco de",N444="M101ap"),
OR(LEFT(C444,8)&lt;&gt;"Banco de",L444&lt;&gt;"Evaluación")
),"OK","KO")</f>
        <v>OK</v>
      </c>
      <c r="W444" s="3" t="str">
        <f>IF(AND(LEFT(C444,8)="Banco de",K444=0),"OK",
IF(AND(LEFT(C444,8)&lt;&gt;"Banco de",K444&gt;0),"OK","KO"))</f>
        <v>OK</v>
      </c>
      <c r="X444" s="3" t="str">
        <f>IF(J444&lt;&gt;"","OK","KO")</f>
        <v>OK</v>
      </c>
      <c r="Y444" s="3" t="str">
        <f>IF(P444="Si","KO","OK")</f>
        <v>OK</v>
      </c>
      <c r="Z444" s="3" t="str">
        <f>CONCATENATE(
IF(R444&lt;&gt;"OK",CONCATENATE($R$1," / "),""),
IF(S444&lt;&gt;"OK",CONCATENATE($S$1," / "),""),
IF(T444&lt;&gt;"OK",CONCATENATE($T$1," / "),""),
IF(U444&lt;&gt;"OK",CONCATENATE($U$1," / "),""),
IF(V444&lt;&gt;"OK",CONCATENATE($V$1," / "),""),
IF(W444&lt;&gt;"OK",CONCATENATE($W$1," / "),""),
IF(X444&lt;&gt;"OK",CONCATENATE($X$1," / "),""),
IF(Y444&lt;&gt;"OK",$Y$1,"")
)</f>
        <v/>
      </c>
    </row>
    <row r="445" spans="1:26" x14ac:dyDescent="0.45">
      <c r="A445" s="3" t="s">
        <v>3031</v>
      </c>
      <c r="B445" s="3" t="s">
        <v>3032</v>
      </c>
      <c r="C445" s="3" t="s">
        <v>3051</v>
      </c>
      <c r="E445" s="3" t="s">
        <v>20</v>
      </c>
      <c r="H445" s="3" t="s">
        <v>21</v>
      </c>
      <c r="I445" s="3">
        <v>712197</v>
      </c>
      <c r="J445" s="3" t="s">
        <v>3052</v>
      </c>
      <c r="K445" s="3">
        <v>15</v>
      </c>
      <c r="L445" s="3" t="s">
        <v>34</v>
      </c>
      <c r="M445" s="3" t="s">
        <v>35</v>
      </c>
      <c r="N445" s="3" t="s">
        <v>114</v>
      </c>
      <c r="O445" s="3" t="s">
        <v>85</v>
      </c>
      <c r="P445" s="3" t="s">
        <v>21</v>
      </c>
      <c r="Q445" s="3" t="s">
        <v>3053</v>
      </c>
      <c r="R445" s="3" t="str">
        <f>IF(_xlfn.XOR(
AND(N445="M102ab",L445="Proyecto"),
AND(N445="M101a",L445="Preguntas con respuesta libre"),
AND(LEFT(N445,1)="M",N445&lt;&gt;"M102AB",N445&lt;&gt;"M101a",N445&lt;&gt;"M101ap",L445="Ejercitación"),
AND(LEFT(C445,15)="Mapa conceptual",L445="Exposición"),
AND(LEFT(N445,1)&lt;&gt;"M",LEFT(C445,15)&lt;&gt;"Mapa conceptual",L445="Exposición"),
AND(LEFT(C445,8)="Banco de",L445="Generador de actividades"),
AND(C445=L445)
),"OK","KO")</f>
        <v>OK</v>
      </c>
      <c r="S445" s="3" t="str">
        <f>IF(_xlfn.XOR(
AND(LEFT(N445,1)="M",M445="Actividad"),
AND(LEFT(N445,1)="F",M445="Interactivo"),
AND(N445="diaporama",M445="Secuencia de imágenes"),
OR(N445="video",M445="Animación",M445="Video"),
AND(C445=M445)
),"OK","KO")</f>
        <v>OK</v>
      </c>
      <c r="T445" s="3" t="str">
        <f>IF(
AND(L445="Evaluación",C445&lt;&gt;L445),"KO",
IF(AND(L445="Mapa conceptual",C445&lt;&gt;L445),"KO",
IF(AND(N445="M101ap",C445&lt;&gt;"Banco de actividades"),"KO",
"OK")))</f>
        <v>OK</v>
      </c>
      <c r="U445" s="3" t="str">
        <f>IF(
AND(LEFT(N445,1)="M",LEFT(M445,4)&lt;&gt;"Mapa",S445="OK",O445=""),
"KO","OK")</f>
        <v>OK</v>
      </c>
      <c r="V445" s="3" t="str">
        <f>IF(OR(
AND(L445="Evaluación",R445="OK",OR(N445="M4a",N445="M5a")),
AND(LEFT(C445,8)="Banco de",N445="M101ap"),
OR(LEFT(C445,8)&lt;&gt;"Banco de",L445&lt;&gt;"Evaluación")
),"OK","KO")</f>
        <v>OK</v>
      </c>
      <c r="W445" s="3" t="str">
        <f>IF(AND(LEFT(C445,8)="Banco de",K445=0),"OK",
IF(AND(LEFT(C445,8)&lt;&gt;"Banco de",K445&gt;0),"OK","KO"))</f>
        <v>OK</v>
      </c>
      <c r="X445" s="3" t="str">
        <f>IF(J445&lt;&gt;"","OK","KO")</f>
        <v>OK</v>
      </c>
      <c r="Y445" s="3" t="str">
        <f>IF(P445="Si","KO","OK")</f>
        <v>OK</v>
      </c>
      <c r="Z445" s="3" t="str">
        <f>CONCATENATE(
IF(R445&lt;&gt;"OK",CONCATENATE($R$1," / "),""),
IF(S445&lt;&gt;"OK",CONCATENATE($S$1," / "),""),
IF(T445&lt;&gt;"OK",CONCATENATE($T$1," / "),""),
IF(U445&lt;&gt;"OK",CONCATENATE($U$1," / "),""),
IF(V445&lt;&gt;"OK",CONCATENATE($V$1," / "),""),
IF(W445&lt;&gt;"OK",CONCATENATE($W$1," / "),""),
IF(X445&lt;&gt;"OK",CONCATENATE($X$1," / "),""),
IF(Y445&lt;&gt;"OK",$Y$1,"")
)</f>
        <v/>
      </c>
    </row>
    <row r="446" spans="1:26" x14ac:dyDescent="0.45">
      <c r="A446" s="3" t="s">
        <v>3031</v>
      </c>
      <c r="B446" s="3" t="s">
        <v>3032</v>
      </c>
      <c r="C446" s="3" t="s">
        <v>3054</v>
      </c>
      <c r="E446" s="3" t="s">
        <v>20</v>
      </c>
      <c r="H446" s="3" t="s">
        <v>21</v>
      </c>
      <c r="I446" s="3">
        <v>1351583</v>
      </c>
      <c r="J446" s="3" t="s">
        <v>3055</v>
      </c>
      <c r="K446" s="3">
        <v>60</v>
      </c>
      <c r="L446" s="3" t="s">
        <v>80</v>
      </c>
      <c r="M446" s="3" t="s">
        <v>35</v>
      </c>
      <c r="N446" s="3" t="s">
        <v>81</v>
      </c>
      <c r="O446" s="3" t="s">
        <v>85</v>
      </c>
      <c r="P446" s="3" t="s">
        <v>21</v>
      </c>
      <c r="Q446" s="3" t="s">
        <v>3056</v>
      </c>
      <c r="R446" s="3" t="str">
        <f>IF(_xlfn.XOR(
AND(N446="M102ab",L446="Proyecto"),
AND(N446="M101a",L446="Preguntas con respuesta libre"),
AND(LEFT(N446,1)="M",N446&lt;&gt;"M102AB",N446&lt;&gt;"M101a",N446&lt;&gt;"M101ap",L446="Ejercitación"),
AND(LEFT(C446,15)="Mapa conceptual",L446="Exposición"),
AND(LEFT(N446,1)&lt;&gt;"M",LEFT(C446,15)&lt;&gt;"Mapa conceptual",L446="Exposición"),
AND(LEFT(C446,8)="Banco de",L446="Generador de actividades"),
AND(C446=L446)
),"OK","KO")</f>
        <v>OK</v>
      </c>
      <c r="S446" s="3" t="str">
        <f>IF(_xlfn.XOR(
AND(LEFT(N446,1)="M",M446="Actividad"),
AND(LEFT(N446,1)="F",M446="Interactivo"),
AND(N446="diaporama",M446="Secuencia de imágenes"),
OR(N446="video",M446="Animación",M446="Video"),
AND(C446=M446)
),"OK","KO")</f>
        <v>OK</v>
      </c>
      <c r="T446" s="3" t="str">
        <f>IF(
AND(L446="Evaluación",C446&lt;&gt;L446),"KO",
IF(AND(L446="Mapa conceptual",C446&lt;&gt;L446),"KO",
IF(AND(N446="M101ap",C446&lt;&gt;"Banco de actividades"),"KO",
"OK")))</f>
        <v>OK</v>
      </c>
      <c r="U446" s="3" t="str">
        <f>IF(
AND(LEFT(N446,1)="M",LEFT(M446,4)&lt;&gt;"Mapa",S446="OK",O446=""),
"KO","OK")</f>
        <v>OK</v>
      </c>
      <c r="V446" s="3" t="str">
        <f>IF(OR(
AND(L446="Evaluación",R446="OK",OR(N446="M4a",N446="M5a")),
AND(LEFT(C446,8)="Banco de",N446="M101ap"),
OR(LEFT(C446,8)&lt;&gt;"Banco de",L446&lt;&gt;"Evaluación")
),"OK","KO")</f>
        <v>OK</v>
      </c>
      <c r="W446" s="3" t="str">
        <f>IF(AND(LEFT(C446,8)="Banco de",K446=0),"OK",
IF(AND(LEFT(C446,8)&lt;&gt;"Banco de",K446&gt;0),"OK","KO"))</f>
        <v>OK</v>
      </c>
      <c r="X446" s="3" t="str">
        <f>IF(J446&lt;&gt;"","OK","KO")</f>
        <v>OK</v>
      </c>
      <c r="Y446" s="3" t="str">
        <f>IF(P446="Si","KO","OK")</f>
        <v>OK</v>
      </c>
      <c r="Z446" s="3" t="str">
        <f>CONCATENATE(
IF(R446&lt;&gt;"OK",CONCATENATE($R$1," / "),""),
IF(S446&lt;&gt;"OK",CONCATENATE($S$1," / "),""),
IF(T446&lt;&gt;"OK",CONCATENATE($T$1," / "),""),
IF(U446&lt;&gt;"OK",CONCATENATE($U$1," / "),""),
IF(V446&lt;&gt;"OK",CONCATENATE($V$1," / "),""),
IF(W446&lt;&gt;"OK",CONCATENATE($W$1," / "),""),
IF(X446&lt;&gt;"OK",CONCATENATE($X$1," / "),""),
IF(Y446&lt;&gt;"OK",$Y$1,"")
)</f>
        <v/>
      </c>
    </row>
    <row r="447" spans="1:26" x14ac:dyDescent="0.45">
      <c r="A447" s="3" t="s">
        <v>3031</v>
      </c>
      <c r="B447" s="3" t="s">
        <v>3032</v>
      </c>
      <c r="C447" s="3" t="s">
        <v>3057</v>
      </c>
      <c r="E447" s="3" t="s">
        <v>20</v>
      </c>
      <c r="H447" s="3" t="s">
        <v>21</v>
      </c>
      <c r="I447" s="3">
        <v>709516</v>
      </c>
      <c r="J447" s="3" t="s">
        <v>3058</v>
      </c>
      <c r="K447" s="3">
        <v>15</v>
      </c>
      <c r="L447" s="3" t="s">
        <v>34</v>
      </c>
      <c r="M447" s="3" t="s">
        <v>35</v>
      </c>
      <c r="N447" s="3" t="s">
        <v>41</v>
      </c>
      <c r="O447" s="3" t="s">
        <v>85</v>
      </c>
      <c r="P447" s="3" t="s">
        <v>21</v>
      </c>
      <c r="Q447" s="3" t="s">
        <v>3059</v>
      </c>
      <c r="R447" s="3" t="str">
        <f>IF(_xlfn.XOR(
AND(N447="M102ab",L447="Proyecto"),
AND(N447="M101a",L447="Preguntas con respuesta libre"),
AND(LEFT(N447,1)="M",N447&lt;&gt;"M102AB",N447&lt;&gt;"M101a",N447&lt;&gt;"M101ap",L447="Ejercitación"),
AND(LEFT(C447,15)="Mapa conceptual",L447="Exposición"),
AND(LEFT(N447,1)&lt;&gt;"M",LEFT(C447,15)&lt;&gt;"Mapa conceptual",L447="Exposición"),
AND(LEFT(C447,8)="Banco de",L447="Generador de actividades"),
AND(C447=L447)
),"OK","KO")</f>
        <v>OK</v>
      </c>
      <c r="S447" s="3" t="str">
        <f>IF(_xlfn.XOR(
AND(LEFT(N447,1)="M",M447="Actividad"),
AND(LEFT(N447,1)="F",M447="Interactivo"),
AND(N447="diaporama",M447="Secuencia de imágenes"),
OR(N447="video",M447="Animación",M447="Video"),
AND(C447=M447)
),"OK","KO")</f>
        <v>OK</v>
      </c>
      <c r="T447" s="3" t="str">
        <f>IF(
AND(L447="Evaluación",C447&lt;&gt;L447),"KO",
IF(AND(L447="Mapa conceptual",C447&lt;&gt;L447),"KO",
IF(AND(N447="M101ap",C447&lt;&gt;"Banco de actividades"),"KO",
"OK")))</f>
        <v>OK</v>
      </c>
      <c r="U447" s="3" t="str">
        <f>IF(
AND(LEFT(N447,1)="M",LEFT(M447,4)&lt;&gt;"Mapa",S447="OK",O447=""),
"KO","OK")</f>
        <v>OK</v>
      </c>
      <c r="V447" s="3" t="str">
        <f>IF(OR(
AND(L447="Evaluación",R447="OK",OR(N447="M4a",N447="M5a")),
AND(LEFT(C447,8)="Banco de",N447="M101ap"),
OR(LEFT(C447,8)&lt;&gt;"Banco de",L447&lt;&gt;"Evaluación")
),"OK","KO")</f>
        <v>OK</v>
      </c>
      <c r="W447" s="3" t="str">
        <f>IF(AND(LEFT(C447,8)="Banco de",K447=0),"OK",
IF(AND(LEFT(C447,8)&lt;&gt;"Banco de",K447&gt;0),"OK","KO"))</f>
        <v>OK</v>
      </c>
      <c r="X447" s="3" t="str">
        <f>IF(J447&lt;&gt;"","OK","KO")</f>
        <v>OK</v>
      </c>
      <c r="Y447" s="3" t="str">
        <f>IF(P447="Si","KO","OK")</f>
        <v>OK</v>
      </c>
      <c r="Z447" s="3" t="str">
        <f>CONCATENATE(
IF(R447&lt;&gt;"OK",CONCATENATE($R$1," / "),""),
IF(S447&lt;&gt;"OK",CONCATENATE($S$1," / "),""),
IF(T447&lt;&gt;"OK",CONCATENATE($T$1," / "),""),
IF(U447&lt;&gt;"OK",CONCATENATE($U$1," / "),""),
IF(V447&lt;&gt;"OK",CONCATENATE($V$1," / "),""),
IF(W447&lt;&gt;"OK",CONCATENATE($W$1," / "),""),
IF(X447&lt;&gt;"OK",CONCATENATE($X$1," / "),""),
IF(Y447&lt;&gt;"OK",$Y$1,"")
)</f>
        <v/>
      </c>
    </row>
    <row r="448" spans="1:26" x14ac:dyDescent="0.45">
      <c r="A448" s="3" t="s">
        <v>3031</v>
      </c>
      <c r="B448" s="3" t="s">
        <v>3032</v>
      </c>
      <c r="C448" s="3" t="s">
        <v>3060</v>
      </c>
      <c r="E448" s="3" t="s">
        <v>20</v>
      </c>
      <c r="H448" s="3" t="s">
        <v>21</v>
      </c>
      <c r="I448" s="3">
        <v>1665258</v>
      </c>
      <c r="J448" s="3" t="s">
        <v>3061</v>
      </c>
      <c r="K448" s="3">
        <v>20</v>
      </c>
      <c r="L448" s="3" t="s">
        <v>23</v>
      </c>
      <c r="M448" s="3" t="s">
        <v>29</v>
      </c>
      <c r="N448" s="3" t="s">
        <v>1152</v>
      </c>
      <c r="P448" s="3" t="s">
        <v>21</v>
      </c>
      <c r="Q448" s="3" t="s">
        <v>3062</v>
      </c>
      <c r="R448" s="3" t="str">
        <f>IF(_xlfn.XOR(
AND(N448="M102ab",L448="Proyecto"),
AND(N448="M101a",L448="Preguntas con respuesta libre"),
AND(LEFT(N448,1)="M",N448&lt;&gt;"M102AB",N448&lt;&gt;"M101a",N448&lt;&gt;"M101ap",L448="Ejercitación"),
AND(LEFT(C448,15)="Mapa conceptual",L448="Exposición"),
AND(LEFT(N448,1)&lt;&gt;"M",LEFT(C448,15)&lt;&gt;"Mapa conceptual",L448="Exposición"),
AND(LEFT(C448,8)="Banco de",L448="Generador de actividades"),
AND(C448=L448)
),"OK","KO")</f>
        <v>OK</v>
      </c>
      <c r="S448" s="3" t="str">
        <f>IF(_xlfn.XOR(
AND(LEFT(N448,1)="M",M448="Actividad"),
AND(LEFT(N448,1)="F",M448="Interactivo"),
AND(N448="diaporama",M448="Secuencia de imágenes"),
OR(N448="video",M448="Animación",M448="Video"),
AND(C448=M448)
),"OK","KO")</f>
        <v>OK</v>
      </c>
      <c r="T448" s="3" t="str">
        <f>IF(
AND(L448="Evaluación",C448&lt;&gt;L448),"KO",
IF(AND(L448="Mapa conceptual",C448&lt;&gt;L448),"KO",
IF(AND(N448="M101ap",C448&lt;&gt;"Banco de actividades"),"KO",
"OK")))</f>
        <v>OK</v>
      </c>
      <c r="U448" s="3" t="str">
        <f>IF(
AND(LEFT(N448,1)="M",LEFT(M448,4)&lt;&gt;"Mapa",S448="OK",O448=""),
"KO","OK")</f>
        <v>OK</v>
      </c>
      <c r="V448" s="3" t="str">
        <f>IF(OR(
AND(L448="Evaluación",R448="OK",OR(N448="M4a",N448="M5a")),
AND(LEFT(C448,8)="Banco de",N448="M101ap"),
OR(LEFT(C448,8)&lt;&gt;"Banco de",L448&lt;&gt;"Evaluación")
),"OK","KO")</f>
        <v>OK</v>
      </c>
      <c r="W448" s="3" t="str">
        <f>IF(AND(LEFT(C448,8)="Banco de",K448=0),"OK",
IF(AND(LEFT(C448,8)&lt;&gt;"Banco de",K448&gt;0),"OK","KO"))</f>
        <v>OK</v>
      </c>
      <c r="X448" s="3" t="str">
        <f>IF(J448&lt;&gt;"","OK","KO")</f>
        <v>OK</v>
      </c>
      <c r="Y448" s="3" t="str">
        <f>IF(P448="Si","KO","OK")</f>
        <v>OK</v>
      </c>
      <c r="Z448" s="3" t="str">
        <f>CONCATENATE(
IF(R448&lt;&gt;"OK",CONCATENATE($R$1," / "),""),
IF(S448&lt;&gt;"OK",CONCATENATE($S$1," / "),""),
IF(T448&lt;&gt;"OK",CONCATENATE($T$1," / "),""),
IF(U448&lt;&gt;"OK",CONCATENATE($U$1," / "),""),
IF(V448&lt;&gt;"OK",CONCATENATE($V$1," / "),""),
IF(W448&lt;&gt;"OK",CONCATENATE($W$1," / "),""),
IF(X448&lt;&gt;"OK",CONCATENATE($X$1," / "),""),
IF(Y448&lt;&gt;"OK",$Y$1,"")
)</f>
        <v/>
      </c>
    </row>
    <row r="449" spans="1:26" x14ac:dyDescent="0.45">
      <c r="A449" s="3" t="s">
        <v>3031</v>
      </c>
      <c r="B449" s="3" t="s">
        <v>3032</v>
      </c>
      <c r="C449" s="3" t="s">
        <v>3063</v>
      </c>
      <c r="E449" s="3" t="s">
        <v>20</v>
      </c>
      <c r="H449" s="3" t="s">
        <v>21</v>
      </c>
      <c r="I449" s="3">
        <v>708137</v>
      </c>
      <c r="J449" s="3" t="s">
        <v>3064</v>
      </c>
      <c r="K449" s="3">
        <v>10</v>
      </c>
      <c r="L449" s="3" t="s">
        <v>34</v>
      </c>
      <c r="M449" s="3" t="s">
        <v>35</v>
      </c>
      <c r="N449" s="3" t="s">
        <v>36</v>
      </c>
      <c r="O449" s="3" t="s">
        <v>85</v>
      </c>
      <c r="P449" s="3" t="s">
        <v>21</v>
      </c>
      <c r="Q449" s="3" t="s">
        <v>3065</v>
      </c>
      <c r="R449" s="3" t="str">
        <f>IF(_xlfn.XOR(
AND(N449="M102ab",L449="Proyecto"),
AND(N449="M101a",L449="Preguntas con respuesta libre"),
AND(LEFT(N449,1)="M",N449&lt;&gt;"M102AB",N449&lt;&gt;"M101a",N449&lt;&gt;"M101ap",L449="Ejercitación"),
AND(LEFT(C449,15)="Mapa conceptual",L449="Exposición"),
AND(LEFT(N449,1)&lt;&gt;"M",LEFT(C449,15)&lt;&gt;"Mapa conceptual",L449="Exposición"),
AND(LEFT(C449,8)="Banco de",L449="Generador de actividades"),
AND(C449=L449)
),"OK","KO")</f>
        <v>OK</v>
      </c>
      <c r="S449" s="3" t="str">
        <f>IF(_xlfn.XOR(
AND(LEFT(N449,1)="M",M449="Actividad"),
AND(LEFT(N449,1)="F",M449="Interactivo"),
AND(N449="diaporama",M449="Secuencia de imágenes"),
OR(N449="video",M449="Animación",M449="Video"),
AND(C449=M449)
),"OK","KO")</f>
        <v>OK</v>
      </c>
      <c r="T449" s="3" t="str">
        <f>IF(
AND(L449="Evaluación",C449&lt;&gt;L449),"KO",
IF(AND(L449="Mapa conceptual",C449&lt;&gt;L449),"KO",
IF(AND(N449="M101ap",C449&lt;&gt;"Banco de actividades"),"KO",
"OK")))</f>
        <v>OK</v>
      </c>
      <c r="U449" s="3" t="str">
        <f>IF(
AND(LEFT(N449,1)="M",LEFT(M449,4)&lt;&gt;"Mapa",S449="OK",O449=""),
"KO","OK")</f>
        <v>OK</v>
      </c>
      <c r="V449" s="3" t="str">
        <f>IF(OR(
AND(L449="Evaluación",R449="OK",OR(N449="M4a",N449="M5a")),
AND(LEFT(C449,8)="Banco de",N449="M101ap"),
OR(LEFT(C449,8)&lt;&gt;"Banco de",L449&lt;&gt;"Evaluación")
),"OK","KO")</f>
        <v>OK</v>
      </c>
      <c r="W449" s="3" t="str">
        <f>IF(AND(LEFT(C449,8)="Banco de",K449=0),"OK",
IF(AND(LEFT(C449,8)&lt;&gt;"Banco de",K449&gt;0),"OK","KO"))</f>
        <v>OK</v>
      </c>
      <c r="X449" s="3" t="str">
        <f>IF(J449&lt;&gt;"","OK","KO")</f>
        <v>OK</v>
      </c>
      <c r="Y449" s="3" t="str">
        <f>IF(P449="Si","KO","OK")</f>
        <v>OK</v>
      </c>
      <c r="Z449" s="3" t="str">
        <f>CONCATENATE(
IF(R449&lt;&gt;"OK",CONCATENATE($R$1," / "),""),
IF(S449&lt;&gt;"OK",CONCATENATE($S$1," / "),""),
IF(T449&lt;&gt;"OK",CONCATENATE($T$1," / "),""),
IF(U449&lt;&gt;"OK",CONCATENATE($U$1," / "),""),
IF(V449&lt;&gt;"OK",CONCATENATE($V$1," / "),""),
IF(W449&lt;&gt;"OK",CONCATENATE($W$1," / "),""),
IF(X449&lt;&gt;"OK",CONCATENATE($X$1," / "),""),
IF(Y449&lt;&gt;"OK",$Y$1,"")
)</f>
        <v/>
      </c>
    </row>
    <row r="450" spans="1:26" x14ac:dyDescent="0.45">
      <c r="A450" s="3" t="s">
        <v>3031</v>
      </c>
      <c r="B450" s="3" t="s">
        <v>3032</v>
      </c>
      <c r="C450" s="3" t="s">
        <v>3066</v>
      </c>
      <c r="E450" s="3" t="s">
        <v>20</v>
      </c>
      <c r="H450" s="3" t="s">
        <v>21</v>
      </c>
      <c r="I450" s="3">
        <v>707783</v>
      </c>
      <c r="J450" s="3" t="s">
        <v>3067</v>
      </c>
      <c r="K450" s="3">
        <v>10</v>
      </c>
      <c r="L450" s="3" t="s">
        <v>34</v>
      </c>
      <c r="M450" s="3" t="s">
        <v>35</v>
      </c>
      <c r="N450" s="3" t="s">
        <v>62</v>
      </c>
      <c r="O450" s="3" t="s">
        <v>85</v>
      </c>
      <c r="P450" s="3" t="s">
        <v>21</v>
      </c>
      <c r="Q450" s="3" t="s">
        <v>3068</v>
      </c>
      <c r="R450" s="3" t="str">
        <f>IF(_xlfn.XOR(
AND(N450="M102ab",L450="Proyecto"),
AND(N450="M101a",L450="Preguntas con respuesta libre"),
AND(LEFT(N450,1)="M",N450&lt;&gt;"M102AB",N450&lt;&gt;"M101a",N450&lt;&gt;"M101ap",L450="Ejercitación"),
AND(LEFT(C450,15)="Mapa conceptual",L450="Exposición"),
AND(LEFT(N450,1)&lt;&gt;"M",LEFT(C450,15)&lt;&gt;"Mapa conceptual",L450="Exposición"),
AND(LEFT(C450,8)="Banco de",L450="Generador de actividades"),
AND(C450=L450)
),"OK","KO")</f>
        <v>OK</v>
      </c>
      <c r="S450" s="3" t="str">
        <f>IF(_xlfn.XOR(
AND(LEFT(N450,1)="M",M450="Actividad"),
AND(LEFT(N450,1)="F",M450="Interactivo"),
AND(N450="diaporama",M450="Secuencia de imágenes"),
OR(N450="video",M450="Animación",M450="Video"),
AND(C450=M450)
),"OK","KO")</f>
        <v>OK</v>
      </c>
      <c r="T450" s="3" t="str">
        <f>IF(
AND(L450="Evaluación",C450&lt;&gt;L450),"KO",
IF(AND(L450="Mapa conceptual",C450&lt;&gt;L450),"KO",
IF(AND(N450="M101ap",C450&lt;&gt;"Banco de actividades"),"KO",
"OK")))</f>
        <v>OK</v>
      </c>
      <c r="U450" s="3" t="str">
        <f>IF(
AND(LEFT(N450,1)="M",LEFT(M450,4)&lt;&gt;"Mapa",S450="OK",O450=""),
"KO","OK")</f>
        <v>OK</v>
      </c>
      <c r="V450" s="3" t="str">
        <f>IF(OR(
AND(L450="Evaluación",R450="OK",OR(N450="M4a",N450="M5a")),
AND(LEFT(C450,8)="Banco de",N450="M101ap"),
OR(LEFT(C450,8)&lt;&gt;"Banco de",L450&lt;&gt;"Evaluación")
),"OK","KO")</f>
        <v>OK</v>
      </c>
      <c r="W450" s="3" t="str">
        <f>IF(AND(LEFT(C450,8)="Banco de",K450=0),"OK",
IF(AND(LEFT(C450,8)&lt;&gt;"Banco de",K450&gt;0),"OK","KO"))</f>
        <v>OK</v>
      </c>
      <c r="X450" s="3" t="str">
        <f>IF(J450&lt;&gt;"","OK","KO")</f>
        <v>OK</v>
      </c>
      <c r="Y450" s="3" t="str">
        <f>IF(P450="Si","KO","OK")</f>
        <v>OK</v>
      </c>
      <c r="Z450" s="3" t="str">
        <f>CONCATENATE(
IF(R450&lt;&gt;"OK",CONCATENATE($R$1," / "),""),
IF(S450&lt;&gt;"OK",CONCATENATE($S$1," / "),""),
IF(T450&lt;&gt;"OK",CONCATENATE($T$1," / "),""),
IF(U450&lt;&gt;"OK",CONCATENATE($U$1," / "),""),
IF(V450&lt;&gt;"OK",CONCATENATE($V$1," / "),""),
IF(W450&lt;&gt;"OK",CONCATENATE($W$1," / "),""),
IF(X450&lt;&gt;"OK",CONCATENATE($X$1," / "),""),
IF(Y450&lt;&gt;"OK",$Y$1,"")
)</f>
        <v/>
      </c>
    </row>
    <row r="451" spans="1:26" x14ac:dyDescent="0.45">
      <c r="A451" s="3" t="s">
        <v>3031</v>
      </c>
      <c r="B451" s="3" t="s">
        <v>3032</v>
      </c>
      <c r="C451" s="3" t="s">
        <v>3069</v>
      </c>
      <c r="E451" s="3" t="s">
        <v>20</v>
      </c>
      <c r="H451" s="3" t="s">
        <v>21</v>
      </c>
      <c r="I451" s="3">
        <v>1352341</v>
      </c>
      <c r="J451" s="3" t="s">
        <v>3070</v>
      </c>
      <c r="K451" s="3">
        <v>60</v>
      </c>
      <c r="L451" s="3" t="s">
        <v>80</v>
      </c>
      <c r="M451" s="3" t="s">
        <v>35</v>
      </c>
      <c r="N451" s="3" t="s">
        <v>81</v>
      </c>
      <c r="O451" s="3" t="s">
        <v>85</v>
      </c>
      <c r="P451" s="3" t="s">
        <v>21</v>
      </c>
      <c r="Q451" s="3" t="s">
        <v>3071</v>
      </c>
      <c r="R451" s="3" t="str">
        <f>IF(_xlfn.XOR(
AND(N451="M102ab",L451="Proyecto"),
AND(N451="M101a",L451="Preguntas con respuesta libre"),
AND(LEFT(N451,1)="M",N451&lt;&gt;"M102AB",N451&lt;&gt;"M101a",N451&lt;&gt;"M101ap",L451="Ejercitación"),
AND(LEFT(C451,15)="Mapa conceptual",L451="Exposición"),
AND(LEFT(N451,1)&lt;&gt;"M",LEFT(C451,15)&lt;&gt;"Mapa conceptual",L451="Exposición"),
AND(LEFT(C451,8)="Banco de",L451="Generador de actividades"),
AND(C451=L451)
),"OK","KO")</f>
        <v>OK</v>
      </c>
      <c r="S451" s="3" t="str">
        <f>IF(_xlfn.XOR(
AND(LEFT(N451,1)="M",M451="Actividad"),
AND(LEFT(N451,1)="F",M451="Interactivo"),
AND(N451="diaporama",M451="Secuencia de imágenes"),
OR(N451="video",M451="Animación",M451="Video"),
AND(C451=M451)
),"OK","KO")</f>
        <v>OK</v>
      </c>
      <c r="T451" s="3" t="str">
        <f>IF(
AND(L451="Evaluación",C451&lt;&gt;L451),"KO",
IF(AND(L451="Mapa conceptual",C451&lt;&gt;L451),"KO",
IF(AND(N451="M101ap",C451&lt;&gt;"Banco de actividades"),"KO",
"OK")))</f>
        <v>OK</v>
      </c>
      <c r="U451" s="3" t="str">
        <f>IF(
AND(LEFT(N451,1)="M",LEFT(M451,4)&lt;&gt;"Mapa",S451="OK",O451=""),
"KO","OK")</f>
        <v>OK</v>
      </c>
      <c r="V451" s="3" t="str">
        <f>IF(OR(
AND(L451="Evaluación",R451="OK",OR(N451="M4a",N451="M5a")),
AND(LEFT(C451,8)="Banco de",N451="M101ap"),
OR(LEFT(C451,8)&lt;&gt;"Banco de",L451&lt;&gt;"Evaluación")
),"OK","KO")</f>
        <v>OK</v>
      </c>
      <c r="W451" s="3" t="str">
        <f>IF(AND(LEFT(C451,8)="Banco de",K451=0),"OK",
IF(AND(LEFT(C451,8)&lt;&gt;"Banco de",K451&gt;0),"OK","KO"))</f>
        <v>OK</v>
      </c>
      <c r="X451" s="3" t="str">
        <f>IF(J451&lt;&gt;"","OK","KO")</f>
        <v>OK</v>
      </c>
      <c r="Y451" s="3" t="str">
        <f>IF(P451="Si","KO","OK")</f>
        <v>OK</v>
      </c>
      <c r="Z451" s="3" t="str">
        <f>CONCATENATE(
IF(R451&lt;&gt;"OK",CONCATENATE($R$1," / "),""),
IF(S451&lt;&gt;"OK",CONCATENATE($S$1," / "),""),
IF(T451&lt;&gt;"OK",CONCATENATE($T$1," / "),""),
IF(U451&lt;&gt;"OK",CONCATENATE($U$1," / "),""),
IF(V451&lt;&gt;"OK",CONCATENATE($V$1," / "),""),
IF(W451&lt;&gt;"OK",CONCATENATE($W$1," / "),""),
IF(X451&lt;&gt;"OK",CONCATENATE($X$1," / "),""),
IF(Y451&lt;&gt;"OK",$Y$1,"")
)</f>
        <v/>
      </c>
    </row>
    <row r="452" spans="1:26" x14ac:dyDescent="0.45">
      <c r="A452" s="3" t="s">
        <v>3031</v>
      </c>
      <c r="B452" s="3" t="s">
        <v>3032</v>
      </c>
      <c r="C452" s="3" t="s">
        <v>3072</v>
      </c>
      <c r="E452" s="3" t="s">
        <v>20</v>
      </c>
      <c r="H452" s="3" t="s">
        <v>21</v>
      </c>
      <c r="I452" s="3">
        <v>1015554</v>
      </c>
      <c r="J452" s="3" t="s">
        <v>3073</v>
      </c>
      <c r="K452" s="3">
        <v>25</v>
      </c>
      <c r="L452" s="3" t="s">
        <v>23</v>
      </c>
      <c r="M452" s="3" t="s">
        <v>29</v>
      </c>
      <c r="N452" s="3" t="s">
        <v>30</v>
      </c>
      <c r="P452" s="3" t="s">
        <v>21</v>
      </c>
      <c r="Q452" s="3" t="s">
        <v>3074</v>
      </c>
      <c r="R452" s="3" t="str">
        <f>IF(_xlfn.XOR(
AND(N452="M102ab",L452="Proyecto"),
AND(N452="M101a",L452="Preguntas con respuesta libre"),
AND(LEFT(N452,1)="M",N452&lt;&gt;"M102AB",N452&lt;&gt;"M101a",N452&lt;&gt;"M101ap",L452="Ejercitación"),
AND(LEFT(C452,15)="Mapa conceptual",L452="Exposición"),
AND(LEFT(N452,1)&lt;&gt;"M",LEFT(C452,15)&lt;&gt;"Mapa conceptual",L452="Exposición"),
AND(LEFT(C452,8)="Banco de",L452="Generador de actividades"),
AND(C452=L452)
),"OK","KO")</f>
        <v>OK</v>
      </c>
      <c r="S452" s="3" t="str">
        <f>IF(_xlfn.XOR(
AND(LEFT(N452,1)="M",M452="Actividad"),
AND(LEFT(N452,1)="F",M452="Interactivo"),
AND(N452="diaporama",M452="Secuencia de imágenes"),
OR(N452="video",M452="Animación",M452="Video"),
AND(C452=M452)
),"OK","KO")</f>
        <v>OK</v>
      </c>
      <c r="T452" s="3" t="str">
        <f>IF(
AND(L452="Evaluación",C452&lt;&gt;L452),"KO",
IF(AND(L452="Mapa conceptual",C452&lt;&gt;L452),"KO",
IF(AND(N452="M101ap",C452&lt;&gt;"Banco de actividades"),"KO",
"OK")))</f>
        <v>OK</v>
      </c>
      <c r="U452" s="3" t="str">
        <f>IF(
AND(LEFT(N452,1)="M",LEFT(M452,4)&lt;&gt;"Mapa",S452="OK",O452=""),
"KO","OK")</f>
        <v>OK</v>
      </c>
      <c r="V452" s="3" t="str">
        <f>IF(OR(
AND(L452="Evaluación",R452="OK",OR(N452="M4a",N452="M5a")),
AND(LEFT(C452,8)="Banco de",N452="M101ap"),
OR(LEFT(C452,8)&lt;&gt;"Banco de",L452&lt;&gt;"Evaluación")
),"OK","KO")</f>
        <v>OK</v>
      </c>
      <c r="W452" s="3" t="str">
        <f>IF(AND(LEFT(C452,8)="Banco de",K452=0),"OK",
IF(AND(LEFT(C452,8)&lt;&gt;"Banco de",K452&gt;0),"OK","KO"))</f>
        <v>OK</v>
      </c>
      <c r="X452" s="3" t="str">
        <f>IF(J452&lt;&gt;"","OK","KO")</f>
        <v>OK</v>
      </c>
      <c r="Y452" s="3" t="str">
        <f>IF(P452="Si","KO","OK")</f>
        <v>OK</v>
      </c>
      <c r="Z452" s="3" t="str">
        <f>CONCATENATE(
IF(R452&lt;&gt;"OK",CONCATENATE($R$1," / "),""),
IF(S452&lt;&gt;"OK",CONCATENATE($S$1," / "),""),
IF(T452&lt;&gt;"OK",CONCATENATE($T$1," / "),""),
IF(U452&lt;&gt;"OK",CONCATENATE($U$1," / "),""),
IF(V452&lt;&gt;"OK",CONCATENATE($V$1," / "),""),
IF(W452&lt;&gt;"OK",CONCATENATE($W$1," / "),""),
IF(X452&lt;&gt;"OK",CONCATENATE($X$1," / "),""),
IF(Y452&lt;&gt;"OK",$Y$1,"")
)</f>
        <v/>
      </c>
    </row>
    <row r="453" spans="1:26" x14ac:dyDescent="0.45">
      <c r="A453" s="3" t="s">
        <v>3031</v>
      </c>
      <c r="B453" s="3" t="s">
        <v>3032</v>
      </c>
      <c r="C453" s="3" t="s">
        <v>3075</v>
      </c>
      <c r="E453" s="3" t="s">
        <v>20</v>
      </c>
      <c r="H453" s="3" t="s">
        <v>21</v>
      </c>
      <c r="I453" s="3">
        <v>1209997</v>
      </c>
      <c r="J453" s="3" t="s">
        <v>3076</v>
      </c>
      <c r="K453" s="3">
        <v>15</v>
      </c>
      <c r="L453" s="3" t="s">
        <v>34</v>
      </c>
      <c r="M453" s="3" t="s">
        <v>35</v>
      </c>
      <c r="N453" s="3" t="s">
        <v>206</v>
      </c>
      <c r="O453" s="3" t="s">
        <v>85</v>
      </c>
      <c r="P453" s="3" t="s">
        <v>21</v>
      </c>
      <c r="Q453" s="3" t="s">
        <v>3077</v>
      </c>
      <c r="R453" s="3" t="str">
        <f>IF(_xlfn.XOR(
AND(N453="M102ab",L453="Proyecto"),
AND(N453="M101a",L453="Preguntas con respuesta libre"),
AND(LEFT(N453,1)="M",N453&lt;&gt;"M102AB",N453&lt;&gt;"M101a",N453&lt;&gt;"M101ap",L453="Ejercitación"),
AND(LEFT(C453,15)="Mapa conceptual",L453="Exposición"),
AND(LEFT(N453,1)&lt;&gt;"M",LEFT(C453,15)&lt;&gt;"Mapa conceptual",L453="Exposición"),
AND(LEFT(C453,8)="Banco de",L453="Generador de actividades"),
AND(C453=L453)
),"OK","KO")</f>
        <v>OK</v>
      </c>
      <c r="S453" s="3" t="str">
        <f>IF(_xlfn.XOR(
AND(LEFT(N453,1)="M",M453="Actividad"),
AND(LEFT(N453,1)="F",M453="Interactivo"),
AND(N453="diaporama",M453="Secuencia de imágenes"),
OR(N453="video",M453="Animación",M453="Video"),
AND(C453=M453)
),"OK","KO")</f>
        <v>OK</v>
      </c>
      <c r="T453" s="3" t="str">
        <f>IF(
AND(L453="Evaluación",C453&lt;&gt;L453),"KO",
IF(AND(L453="Mapa conceptual",C453&lt;&gt;L453),"KO",
IF(AND(N453="M101ap",C453&lt;&gt;"Banco de actividades"),"KO",
"OK")))</f>
        <v>OK</v>
      </c>
      <c r="U453" s="3" t="str">
        <f>IF(
AND(LEFT(N453,1)="M",LEFT(M453,4)&lt;&gt;"Mapa",S453="OK",O453=""),
"KO","OK")</f>
        <v>OK</v>
      </c>
      <c r="V453" s="3" t="str">
        <f>IF(OR(
AND(L453="Evaluación",R453="OK",OR(N453="M4a",N453="M5a")),
AND(LEFT(C453,8)="Banco de",N453="M101ap"),
OR(LEFT(C453,8)&lt;&gt;"Banco de",L453&lt;&gt;"Evaluación")
),"OK","KO")</f>
        <v>OK</v>
      </c>
      <c r="W453" s="3" t="str">
        <f>IF(AND(LEFT(C453,8)="Banco de",K453=0),"OK",
IF(AND(LEFT(C453,8)&lt;&gt;"Banco de",K453&gt;0),"OK","KO"))</f>
        <v>OK</v>
      </c>
      <c r="X453" s="3" t="str">
        <f>IF(J453&lt;&gt;"","OK","KO")</f>
        <v>OK</v>
      </c>
      <c r="Y453" s="3" t="str">
        <f>IF(P453="Si","KO","OK")</f>
        <v>OK</v>
      </c>
      <c r="Z453" s="3" t="str">
        <f>CONCATENATE(
IF(R453&lt;&gt;"OK",CONCATENATE($R$1," / "),""),
IF(S453&lt;&gt;"OK",CONCATENATE($S$1," / "),""),
IF(T453&lt;&gt;"OK",CONCATENATE($T$1," / "),""),
IF(U453&lt;&gt;"OK",CONCATENATE($U$1," / "),""),
IF(V453&lt;&gt;"OK",CONCATENATE($V$1," / "),""),
IF(W453&lt;&gt;"OK",CONCATENATE($W$1," / "),""),
IF(X453&lt;&gt;"OK",CONCATENATE($X$1," / "),""),
IF(Y453&lt;&gt;"OK",$Y$1,"")
)</f>
        <v/>
      </c>
    </row>
    <row r="454" spans="1:26" x14ac:dyDescent="0.45">
      <c r="A454" s="3" t="s">
        <v>3031</v>
      </c>
      <c r="B454" s="3" t="s">
        <v>3032</v>
      </c>
      <c r="C454" s="3" t="s">
        <v>3078</v>
      </c>
      <c r="E454" s="3" t="s">
        <v>20</v>
      </c>
      <c r="H454" s="3" t="s">
        <v>21</v>
      </c>
      <c r="I454" s="3">
        <v>1700594</v>
      </c>
      <c r="J454" s="3" t="s">
        <v>3079</v>
      </c>
      <c r="K454" s="3">
        <v>30</v>
      </c>
      <c r="L454" s="3" t="s">
        <v>23</v>
      </c>
      <c r="M454" s="3" t="s">
        <v>29</v>
      </c>
      <c r="N454" s="3" t="s">
        <v>1152</v>
      </c>
      <c r="P454" s="3" t="s">
        <v>21</v>
      </c>
      <c r="Q454" s="3" t="s">
        <v>3080</v>
      </c>
      <c r="R454" s="3" t="str">
        <f>IF(_xlfn.XOR(
AND(N454="M102ab",L454="Proyecto"),
AND(N454="M101a",L454="Preguntas con respuesta libre"),
AND(LEFT(N454,1)="M",N454&lt;&gt;"M102AB",N454&lt;&gt;"M101a",N454&lt;&gt;"M101ap",L454="Ejercitación"),
AND(LEFT(C454,15)="Mapa conceptual",L454="Exposición"),
AND(LEFT(N454,1)&lt;&gt;"M",LEFT(C454,15)&lt;&gt;"Mapa conceptual",L454="Exposición"),
AND(LEFT(C454,8)="Banco de",L454="Generador de actividades"),
AND(C454=L454)
),"OK","KO")</f>
        <v>OK</v>
      </c>
      <c r="S454" s="3" t="str">
        <f>IF(_xlfn.XOR(
AND(LEFT(N454,1)="M",M454="Actividad"),
AND(LEFT(N454,1)="F",M454="Interactivo"),
AND(N454="diaporama",M454="Secuencia de imágenes"),
OR(N454="video",M454="Animación",M454="Video"),
AND(C454=M454)
),"OK","KO")</f>
        <v>OK</v>
      </c>
      <c r="T454" s="3" t="str">
        <f>IF(
AND(L454="Evaluación",C454&lt;&gt;L454),"KO",
IF(AND(L454="Mapa conceptual",C454&lt;&gt;L454),"KO",
IF(AND(N454="M101ap",C454&lt;&gt;"Banco de actividades"),"KO",
"OK")))</f>
        <v>OK</v>
      </c>
      <c r="U454" s="3" t="str">
        <f>IF(
AND(LEFT(N454,1)="M",LEFT(M454,4)&lt;&gt;"Mapa",S454="OK",O454=""),
"KO","OK")</f>
        <v>OK</v>
      </c>
      <c r="V454" s="3" t="str">
        <f>IF(OR(
AND(L454="Evaluación",R454="OK",OR(N454="M4a",N454="M5a")),
AND(LEFT(C454,8)="Banco de",N454="M101ap"),
OR(LEFT(C454,8)&lt;&gt;"Banco de",L454&lt;&gt;"Evaluación")
),"OK","KO")</f>
        <v>OK</v>
      </c>
      <c r="W454" s="3" t="str">
        <f>IF(AND(LEFT(C454,8)="Banco de",K454=0),"OK",
IF(AND(LEFT(C454,8)&lt;&gt;"Banco de",K454&gt;0),"OK","KO"))</f>
        <v>OK</v>
      </c>
      <c r="X454" s="3" t="str">
        <f>IF(J454&lt;&gt;"","OK","KO")</f>
        <v>OK</v>
      </c>
      <c r="Y454" s="3" t="str">
        <f>IF(P454="Si","KO","OK")</f>
        <v>OK</v>
      </c>
      <c r="Z454" s="3" t="str">
        <f>CONCATENATE(
IF(R454&lt;&gt;"OK",CONCATENATE($R$1," / "),""),
IF(S454&lt;&gt;"OK",CONCATENATE($S$1," / "),""),
IF(T454&lt;&gt;"OK",CONCATENATE($T$1," / "),""),
IF(U454&lt;&gt;"OK",CONCATENATE($U$1," / "),""),
IF(V454&lt;&gt;"OK",CONCATENATE($V$1," / "),""),
IF(W454&lt;&gt;"OK",CONCATENATE($W$1," / "),""),
IF(X454&lt;&gt;"OK",CONCATENATE($X$1," / "),""),
IF(Y454&lt;&gt;"OK",$Y$1,"")
)</f>
        <v/>
      </c>
    </row>
    <row r="455" spans="1:26" x14ac:dyDescent="0.45">
      <c r="A455" s="3" t="s">
        <v>3031</v>
      </c>
      <c r="B455" s="3" t="s">
        <v>3032</v>
      </c>
      <c r="C455" s="3" t="s">
        <v>3081</v>
      </c>
      <c r="E455" s="3" t="s">
        <v>20</v>
      </c>
      <c r="H455" s="3" t="s">
        <v>21</v>
      </c>
      <c r="I455" s="3">
        <v>709039</v>
      </c>
      <c r="J455" s="3" t="s">
        <v>3082</v>
      </c>
      <c r="K455" s="3">
        <v>10</v>
      </c>
      <c r="L455" s="3" t="s">
        <v>34</v>
      </c>
      <c r="M455" s="3" t="s">
        <v>35</v>
      </c>
      <c r="N455" s="3" t="s">
        <v>36</v>
      </c>
      <c r="O455" s="3" t="s">
        <v>85</v>
      </c>
      <c r="P455" s="3" t="s">
        <v>21</v>
      </c>
      <c r="Q455" s="3" t="s">
        <v>3083</v>
      </c>
      <c r="R455" s="3" t="str">
        <f>IF(_xlfn.XOR(
AND(N455="M102ab",L455="Proyecto"),
AND(N455="M101a",L455="Preguntas con respuesta libre"),
AND(LEFT(N455,1)="M",N455&lt;&gt;"M102AB",N455&lt;&gt;"M101a",N455&lt;&gt;"M101ap",L455="Ejercitación"),
AND(LEFT(C455,15)="Mapa conceptual",L455="Exposición"),
AND(LEFT(N455,1)&lt;&gt;"M",LEFT(C455,15)&lt;&gt;"Mapa conceptual",L455="Exposición"),
AND(LEFT(C455,8)="Banco de",L455="Generador de actividades"),
AND(C455=L455)
),"OK","KO")</f>
        <v>OK</v>
      </c>
      <c r="S455" s="3" t="str">
        <f>IF(_xlfn.XOR(
AND(LEFT(N455,1)="M",M455="Actividad"),
AND(LEFT(N455,1)="F",M455="Interactivo"),
AND(N455="diaporama",M455="Secuencia de imágenes"),
OR(N455="video",M455="Animación",M455="Video"),
AND(C455=M455)
),"OK","KO")</f>
        <v>OK</v>
      </c>
      <c r="T455" s="3" t="str">
        <f>IF(
AND(L455="Evaluación",C455&lt;&gt;L455),"KO",
IF(AND(L455="Mapa conceptual",C455&lt;&gt;L455),"KO",
IF(AND(N455="M101ap",C455&lt;&gt;"Banco de actividades"),"KO",
"OK")))</f>
        <v>OK</v>
      </c>
      <c r="U455" s="3" t="str">
        <f>IF(
AND(LEFT(N455,1)="M",LEFT(M455,4)&lt;&gt;"Mapa",S455="OK",O455=""),
"KO","OK")</f>
        <v>OK</v>
      </c>
      <c r="V455" s="3" t="str">
        <f>IF(OR(
AND(L455="Evaluación",R455="OK",OR(N455="M4a",N455="M5a")),
AND(LEFT(C455,8)="Banco de",N455="M101ap"),
OR(LEFT(C455,8)&lt;&gt;"Banco de",L455&lt;&gt;"Evaluación")
),"OK","KO")</f>
        <v>OK</v>
      </c>
      <c r="W455" s="3" t="str">
        <f>IF(AND(LEFT(C455,8)="Banco de",K455=0),"OK",
IF(AND(LEFT(C455,8)&lt;&gt;"Banco de",K455&gt;0),"OK","KO"))</f>
        <v>OK</v>
      </c>
      <c r="X455" s="3" t="str">
        <f>IF(J455&lt;&gt;"","OK","KO")</f>
        <v>OK</v>
      </c>
      <c r="Y455" s="3" t="str">
        <f>IF(P455="Si","KO","OK")</f>
        <v>OK</v>
      </c>
      <c r="Z455" s="3" t="str">
        <f>CONCATENATE(
IF(R455&lt;&gt;"OK",CONCATENATE($R$1," / "),""),
IF(S455&lt;&gt;"OK",CONCATENATE($S$1," / "),""),
IF(T455&lt;&gt;"OK",CONCATENATE($T$1," / "),""),
IF(U455&lt;&gt;"OK",CONCATENATE($U$1," / "),""),
IF(V455&lt;&gt;"OK",CONCATENATE($V$1," / "),""),
IF(W455&lt;&gt;"OK",CONCATENATE($W$1," / "),""),
IF(X455&lt;&gt;"OK",CONCATENATE($X$1," / "),""),
IF(Y455&lt;&gt;"OK",$Y$1,"")
)</f>
        <v/>
      </c>
    </row>
    <row r="456" spans="1:26" x14ac:dyDescent="0.45">
      <c r="A456" s="3" t="s">
        <v>3031</v>
      </c>
      <c r="B456" s="3" t="s">
        <v>3032</v>
      </c>
      <c r="C456" s="3" t="s">
        <v>3084</v>
      </c>
      <c r="E456" s="3" t="s">
        <v>20</v>
      </c>
      <c r="H456" s="3" t="s">
        <v>21</v>
      </c>
      <c r="I456" s="3">
        <v>726040</v>
      </c>
      <c r="J456" s="3" t="s">
        <v>3085</v>
      </c>
      <c r="K456" s="3">
        <v>10</v>
      </c>
      <c r="L456" s="3" t="s">
        <v>34</v>
      </c>
      <c r="M456" s="3" t="s">
        <v>35</v>
      </c>
      <c r="N456" s="3" t="s">
        <v>173</v>
      </c>
      <c r="O456" s="3" t="s">
        <v>85</v>
      </c>
      <c r="P456" s="3" t="s">
        <v>21</v>
      </c>
      <c r="Q456" s="3" t="s">
        <v>3086</v>
      </c>
      <c r="R456" s="3" t="str">
        <f>IF(_xlfn.XOR(
AND(N456="M102ab",L456="Proyecto"),
AND(N456="M101a",L456="Preguntas con respuesta libre"),
AND(LEFT(N456,1)="M",N456&lt;&gt;"M102AB",N456&lt;&gt;"M101a",N456&lt;&gt;"M101ap",L456="Ejercitación"),
AND(LEFT(C456,15)="Mapa conceptual",L456="Exposición"),
AND(LEFT(N456,1)&lt;&gt;"M",LEFT(C456,15)&lt;&gt;"Mapa conceptual",L456="Exposición"),
AND(LEFT(C456,8)="Banco de",L456="Generador de actividades"),
AND(C456=L456)
),"OK","KO")</f>
        <v>OK</v>
      </c>
      <c r="S456" s="3" t="str">
        <f>IF(_xlfn.XOR(
AND(LEFT(N456,1)="M",M456="Actividad"),
AND(LEFT(N456,1)="F",M456="Interactivo"),
AND(N456="diaporama",M456="Secuencia de imágenes"),
OR(N456="video",M456="Animación",M456="Video"),
AND(C456=M456)
),"OK","KO")</f>
        <v>OK</v>
      </c>
      <c r="T456" s="3" t="str">
        <f>IF(
AND(L456="Evaluación",C456&lt;&gt;L456),"KO",
IF(AND(L456="Mapa conceptual",C456&lt;&gt;L456),"KO",
IF(AND(N456="M101ap",C456&lt;&gt;"Banco de actividades"),"KO",
"OK")))</f>
        <v>OK</v>
      </c>
      <c r="U456" s="3" t="str">
        <f>IF(
AND(LEFT(N456,1)="M",LEFT(M456,4)&lt;&gt;"Mapa",S456="OK",O456=""),
"KO","OK")</f>
        <v>OK</v>
      </c>
      <c r="V456" s="3" t="str">
        <f>IF(OR(
AND(L456="Evaluación",R456="OK",OR(N456="M4a",N456="M5a")),
AND(LEFT(C456,8)="Banco de",N456="M101ap"),
OR(LEFT(C456,8)&lt;&gt;"Banco de",L456&lt;&gt;"Evaluación")
),"OK","KO")</f>
        <v>OK</v>
      </c>
      <c r="W456" s="3" t="str">
        <f>IF(AND(LEFT(C456,8)="Banco de",K456=0),"OK",
IF(AND(LEFT(C456,8)&lt;&gt;"Banco de",K456&gt;0),"OK","KO"))</f>
        <v>OK</v>
      </c>
      <c r="X456" s="3" t="str">
        <f>IF(J456&lt;&gt;"","OK","KO")</f>
        <v>OK</v>
      </c>
      <c r="Y456" s="3" t="str">
        <f>IF(P456="Si","KO","OK")</f>
        <v>OK</v>
      </c>
      <c r="Z456" s="3" t="str">
        <f>CONCATENATE(
IF(R456&lt;&gt;"OK",CONCATENATE($R$1," / "),""),
IF(S456&lt;&gt;"OK",CONCATENATE($S$1," / "),""),
IF(T456&lt;&gt;"OK",CONCATENATE($T$1," / "),""),
IF(U456&lt;&gt;"OK",CONCATENATE($U$1," / "),""),
IF(V456&lt;&gt;"OK",CONCATENATE($V$1," / "),""),
IF(W456&lt;&gt;"OK",CONCATENATE($W$1," / "),""),
IF(X456&lt;&gt;"OK",CONCATENATE($X$1," / "),""),
IF(Y456&lt;&gt;"OK",$Y$1,"")
)</f>
        <v/>
      </c>
    </row>
    <row r="457" spans="1:26" x14ac:dyDescent="0.45">
      <c r="A457" s="3" t="s">
        <v>3031</v>
      </c>
      <c r="B457" s="3" t="s">
        <v>3032</v>
      </c>
      <c r="C457" s="3" t="s">
        <v>3087</v>
      </c>
      <c r="E457" s="3" t="s">
        <v>20</v>
      </c>
      <c r="H457" s="3" t="s">
        <v>21</v>
      </c>
      <c r="I457" s="3">
        <v>1352260</v>
      </c>
      <c r="J457" s="3" t="s">
        <v>3088</v>
      </c>
      <c r="K457" s="3">
        <v>60</v>
      </c>
      <c r="L457" s="3" t="s">
        <v>80</v>
      </c>
      <c r="M457" s="3" t="s">
        <v>35</v>
      </c>
      <c r="N457" s="3" t="s">
        <v>81</v>
      </c>
      <c r="O457" s="3" t="s">
        <v>85</v>
      </c>
      <c r="P457" s="3" t="s">
        <v>21</v>
      </c>
      <c r="Q457" s="3" t="s">
        <v>3089</v>
      </c>
      <c r="R457" s="3" t="str">
        <f>IF(_xlfn.XOR(
AND(N457="M102ab",L457="Proyecto"),
AND(N457="M101a",L457="Preguntas con respuesta libre"),
AND(LEFT(N457,1)="M",N457&lt;&gt;"M102AB",N457&lt;&gt;"M101a",N457&lt;&gt;"M101ap",L457="Ejercitación"),
AND(LEFT(C457,15)="Mapa conceptual",L457="Exposición"),
AND(LEFT(N457,1)&lt;&gt;"M",LEFT(C457,15)&lt;&gt;"Mapa conceptual",L457="Exposición"),
AND(LEFT(C457,8)="Banco de",L457="Generador de actividades"),
AND(C457=L457)
),"OK","KO")</f>
        <v>OK</v>
      </c>
      <c r="S457" s="3" t="str">
        <f>IF(_xlfn.XOR(
AND(LEFT(N457,1)="M",M457="Actividad"),
AND(LEFT(N457,1)="F",M457="Interactivo"),
AND(N457="diaporama",M457="Secuencia de imágenes"),
OR(N457="video",M457="Animación",M457="Video"),
AND(C457=M457)
),"OK","KO")</f>
        <v>OK</v>
      </c>
      <c r="T457" s="3" t="str">
        <f>IF(
AND(L457="Evaluación",C457&lt;&gt;L457),"KO",
IF(AND(L457="Mapa conceptual",C457&lt;&gt;L457),"KO",
IF(AND(N457="M101ap",C457&lt;&gt;"Banco de actividades"),"KO",
"OK")))</f>
        <v>OK</v>
      </c>
      <c r="U457" s="3" t="str">
        <f>IF(
AND(LEFT(N457,1)="M",LEFT(M457,4)&lt;&gt;"Mapa",S457="OK",O457=""),
"KO","OK")</f>
        <v>OK</v>
      </c>
      <c r="V457" s="3" t="str">
        <f>IF(OR(
AND(L457="Evaluación",R457="OK",OR(N457="M4a",N457="M5a")),
AND(LEFT(C457,8)="Banco de",N457="M101ap"),
OR(LEFT(C457,8)&lt;&gt;"Banco de",L457&lt;&gt;"Evaluación")
),"OK","KO")</f>
        <v>OK</v>
      </c>
      <c r="W457" s="3" t="str">
        <f>IF(AND(LEFT(C457,8)="Banco de",K457=0),"OK",
IF(AND(LEFT(C457,8)&lt;&gt;"Banco de",K457&gt;0),"OK","KO"))</f>
        <v>OK</v>
      </c>
      <c r="X457" s="3" t="str">
        <f>IF(J457&lt;&gt;"","OK","KO")</f>
        <v>OK</v>
      </c>
      <c r="Y457" s="3" t="str">
        <f>IF(P457="Si","KO","OK")</f>
        <v>OK</v>
      </c>
      <c r="Z457" s="3" t="str">
        <f>CONCATENATE(
IF(R457&lt;&gt;"OK",CONCATENATE($R$1," / "),""),
IF(S457&lt;&gt;"OK",CONCATENATE($S$1," / "),""),
IF(T457&lt;&gt;"OK",CONCATENATE($T$1," / "),""),
IF(U457&lt;&gt;"OK",CONCATENATE($U$1," / "),""),
IF(V457&lt;&gt;"OK",CONCATENATE($V$1," / "),""),
IF(W457&lt;&gt;"OK",CONCATENATE($W$1," / "),""),
IF(X457&lt;&gt;"OK",CONCATENATE($X$1," / "),""),
IF(Y457&lt;&gt;"OK",$Y$1,"")
)</f>
        <v/>
      </c>
    </row>
    <row r="458" spans="1:26" x14ac:dyDescent="0.45">
      <c r="A458" s="3" t="s">
        <v>3031</v>
      </c>
      <c r="B458" s="3" t="s">
        <v>3032</v>
      </c>
      <c r="C458" s="3" t="s">
        <v>3090</v>
      </c>
      <c r="E458" s="3" t="s">
        <v>20</v>
      </c>
      <c r="H458" s="3" t="s">
        <v>21</v>
      </c>
      <c r="I458" s="3">
        <v>1084241</v>
      </c>
      <c r="J458" s="3" t="s">
        <v>3091</v>
      </c>
      <c r="K458" s="3">
        <v>120</v>
      </c>
      <c r="L458" s="3" t="s">
        <v>57</v>
      </c>
      <c r="M458" s="3" t="s">
        <v>35</v>
      </c>
      <c r="N458" s="3" t="s">
        <v>58</v>
      </c>
      <c r="O458" s="3" t="s">
        <v>85</v>
      </c>
      <c r="P458" s="3" t="s">
        <v>21</v>
      </c>
      <c r="Q458" s="3" t="s">
        <v>3092</v>
      </c>
      <c r="R458" s="3" t="str">
        <f>IF(_xlfn.XOR(
AND(N458="M102ab",L458="Proyecto"),
AND(N458="M101a",L458="Preguntas con respuesta libre"),
AND(LEFT(N458,1)="M",N458&lt;&gt;"M102AB",N458&lt;&gt;"M101a",N458&lt;&gt;"M101ap",L458="Ejercitación"),
AND(LEFT(C458,15)="Mapa conceptual",L458="Exposición"),
AND(LEFT(N458,1)&lt;&gt;"M",LEFT(C458,15)&lt;&gt;"Mapa conceptual",L458="Exposición"),
AND(LEFT(C458,8)="Banco de",L458="Generador de actividades"),
AND(C458=L458)
),"OK","KO")</f>
        <v>OK</v>
      </c>
      <c r="S458" s="3" t="str">
        <f>IF(_xlfn.XOR(
AND(LEFT(N458,1)="M",M458="Actividad"),
AND(LEFT(N458,1)="F",M458="Interactivo"),
AND(N458="diaporama",M458="Secuencia de imágenes"),
OR(N458="video",M458="Animación",M458="Video"),
AND(C458=M458)
),"OK","KO")</f>
        <v>OK</v>
      </c>
      <c r="T458" s="3" t="str">
        <f>IF(
AND(L458="Evaluación",C458&lt;&gt;L458),"KO",
IF(AND(L458="Mapa conceptual",C458&lt;&gt;L458),"KO",
IF(AND(N458="M101ap",C458&lt;&gt;"Banco de actividades"),"KO",
"OK")))</f>
        <v>OK</v>
      </c>
      <c r="U458" s="3" t="str">
        <f>IF(
AND(LEFT(N458,1)="M",LEFT(M458,4)&lt;&gt;"Mapa",S458="OK",O458=""),
"KO","OK")</f>
        <v>OK</v>
      </c>
      <c r="V458" s="3" t="str">
        <f>IF(OR(
AND(L458="Evaluación",R458="OK",OR(N458="M4a",N458="M5a")),
AND(LEFT(C458,8)="Banco de",N458="M101ap"),
OR(LEFT(C458,8)&lt;&gt;"Banco de",L458&lt;&gt;"Evaluación")
),"OK","KO")</f>
        <v>OK</v>
      </c>
      <c r="W458" s="3" t="str">
        <f>IF(AND(LEFT(C458,8)="Banco de",K458=0),"OK",
IF(AND(LEFT(C458,8)&lt;&gt;"Banco de",K458&gt;0),"OK","KO"))</f>
        <v>OK</v>
      </c>
      <c r="X458" s="3" t="str">
        <f>IF(J458&lt;&gt;"","OK","KO")</f>
        <v>OK</v>
      </c>
      <c r="Y458" s="3" t="str">
        <f>IF(P458="Si","KO","OK")</f>
        <v>OK</v>
      </c>
      <c r="Z458" s="3" t="str">
        <f>CONCATENATE(
IF(R458&lt;&gt;"OK",CONCATENATE($R$1," / "),""),
IF(S458&lt;&gt;"OK",CONCATENATE($S$1," / "),""),
IF(T458&lt;&gt;"OK",CONCATENATE($T$1," / "),""),
IF(U458&lt;&gt;"OK",CONCATENATE($U$1," / "),""),
IF(V458&lt;&gt;"OK",CONCATENATE($V$1," / "),""),
IF(W458&lt;&gt;"OK",CONCATENATE($W$1," / "),""),
IF(X458&lt;&gt;"OK",CONCATENATE($X$1," / "),""),
IF(Y458&lt;&gt;"OK",$Y$1,"")
)</f>
        <v/>
      </c>
    </row>
    <row r="459" spans="1:26" x14ac:dyDescent="0.45">
      <c r="A459" s="3" t="s">
        <v>3031</v>
      </c>
      <c r="B459" s="3" t="s">
        <v>3032</v>
      </c>
      <c r="C459" s="3" t="s">
        <v>3093</v>
      </c>
      <c r="E459" s="3" t="s">
        <v>20</v>
      </c>
      <c r="H459" s="3" t="s">
        <v>21</v>
      </c>
      <c r="I459" s="3">
        <v>1111068</v>
      </c>
      <c r="J459" s="3" t="s">
        <v>3094</v>
      </c>
      <c r="K459" s="3">
        <v>120</v>
      </c>
      <c r="L459" s="3" t="s">
        <v>57</v>
      </c>
      <c r="M459" s="3" t="s">
        <v>35</v>
      </c>
      <c r="N459" s="3" t="s">
        <v>58</v>
      </c>
      <c r="O459" s="3" t="s">
        <v>85</v>
      </c>
      <c r="P459" s="3" t="s">
        <v>21</v>
      </c>
      <c r="Q459" s="3" t="s">
        <v>3095</v>
      </c>
      <c r="R459" s="3" t="str">
        <f>IF(_xlfn.XOR(
AND(N459="M102ab",L459="Proyecto"),
AND(N459="M101a",L459="Preguntas con respuesta libre"),
AND(LEFT(N459,1)="M",N459&lt;&gt;"M102AB",N459&lt;&gt;"M101a",N459&lt;&gt;"M101ap",L459="Ejercitación"),
AND(LEFT(C459,15)="Mapa conceptual",L459="Exposición"),
AND(LEFT(N459,1)&lt;&gt;"M",LEFT(C459,15)&lt;&gt;"Mapa conceptual",L459="Exposición"),
AND(LEFT(C459,8)="Banco de",L459="Generador de actividades"),
AND(C459=L459)
),"OK","KO")</f>
        <v>OK</v>
      </c>
      <c r="S459" s="3" t="str">
        <f>IF(_xlfn.XOR(
AND(LEFT(N459,1)="M",M459="Actividad"),
AND(LEFT(N459,1)="F",M459="Interactivo"),
AND(N459="diaporama",M459="Secuencia de imágenes"),
OR(N459="video",M459="Animación",M459="Video"),
AND(C459=M459)
),"OK","KO")</f>
        <v>OK</v>
      </c>
      <c r="T459" s="3" t="str">
        <f>IF(
AND(L459="Evaluación",C459&lt;&gt;L459),"KO",
IF(AND(L459="Mapa conceptual",C459&lt;&gt;L459),"KO",
IF(AND(N459="M101ap",C459&lt;&gt;"Banco de actividades"),"KO",
"OK")))</f>
        <v>OK</v>
      </c>
      <c r="U459" s="3" t="str">
        <f>IF(
AND(LEFT(N459,1)="M",LEFT(M459,4)&lt;&gt;"Mapa",S459="OK",O459=""),
"KO","OK")</f>
        <v>OK</v>
      </c>
      <c r="V459" s="3" t="str">
        <f>IF(OR(
AND(L459="Evaluación",R459="OK",OR(N459="M4a",N459="M5a")),
AND(LEFT(C459,8)="Banco de",N459="M101ap"),
OR(LEFT(C459,8)&lt;&gt;"Banco de",L459&lt;&gt;"Evaluación")
),"OK","KO")</f>
        <v>OK</v>
      </c>
      <c r="W459" s="3" t="str">
        <f>IF(AND(LEFT(C459,8)="Banco de",K459=0),"OK",
IF(AND(LEFT(C459,8)&lt;&gt;"Banco de",K459&gt;0),"OK","KO"))</f>
        <v>OK</v>
      </c>
      <c r="X459" s="3" t="str">
        <f>IF(J459&lt;&gt;"","OK","KO")</f>
        <v>OK</v>
      </c>
      <c r="Y459" s="3" t="str">
        <f>IF(P459="Si","KO","OK")</f>
        <v>OK</v>
      </c>
      <c r="Z459" s="3" t="str">
        <f>CONCATENATE(
IF(R459&lt;&gt;"OK",CONCATENATE($R$1," / "),""),
IF(S459&lt;&gt;"OK",CONCATENATE($S$1," / "),""),
IF(T459&lt;&gt;"OK",CONCATENATE($T$1," / "),""),
IF(U459&lt;&gt;"OK",CONCATENATE($U$1," / "),""),
IF(V459&lt;&gt;"OK",CONCATENATE($V$1," / "),""),
IF(W459&lt;&gt;"OK",CONCATENATE($W$1," / "),""),
IF(X459&lt;&gt;"OK",CONCATENATE($X$1," / "),""),
IF(Y459&lt;&gt;"OK",$Y$1,"")
)</f>
        <v/>
      </c>
    </row>
    <row r="460" spans="1:26" x14ac:dyDescent="0.45">
      <c r="A460" s="3" t="s">
        <v>3031</v>
      </c>
      <c r="B460" s="3" t="s">
        <v>3032</v>
      </c>
      <c r="C460" s="3" t="s">
        <v>3096</v>
      </c>
      <c r="E460" s="3" t="s">
        <v>20</v>
      </c>
      <c r="H460" s="3" t="s">
        <v>21</v>
      </c>
      <c r="I460" s="3">
        <v>1086115</v>
      </c>
      <c r="J460" s="3" t="s">
        <v>3097</v>
      </c>
      <c r="K460" s="3">
        <v>120</v>
      </c>
      <c r="L460" s="3" t="s">
        <v>57</v>
      </c>
      <c r="M460" s="3" t="s">
        <v>24</v>
      </c>
      <c r="N460" s="3" t="s">
        <v>58</v>
      </c>
      <c r="O460" s="3" t="s">
        <v>85</v>
      </c>
      <c r="P460" s="3" t="s">
        <v>21</v>
      </c>
      <c r="Q460" s="3" t="s">
        <v>3098</v>
      </c>
      <c r="R460" s="3" t="str">
        <f>IF(_xlfn.XOR(
AND(N460="M102ab",L460="Proyecto"),
AND(N460="M101a",L460="Preguntas con respuesta libre"),
AND(LEFT(N460,1)="M",N460&lt;&gt;"M102AB",N460&lt;&gt;"M101a",N460&lt;&gt;"M101ap",L460="Ejercitación"),
AND(LEFT(C460,15)="Mapa conceptual",L460="Exposición"),
AND(LEFT(N460,1)&lt;&gt;"M",LEFT(C460,15)&lt;&gt;"Mapa conceptual",L460="Exposición"),
AND(LEFT(C460,8)="Banco de",L460="Generador de actividades"),
AND(C460=L460)
),"OK","KO")</f>
        <v>OK</v>
      </c>
      <c r="S460" s="3" t="str">
        <f>IF(_xlfn.XOR(
AND(LEFT(N460,1)="M",M460="Actividad"),
AND(LEFT(N460,1)="F",M460="Interactivo"),
AND(N460="diaporama",M460="Secuencia de imágenes"),
OR(N460="video",M460="Animación",M460="Video"),
AND(C460=M460)
),"OK","KO")</f>
        <v>KO</v>
      </c>
      <c r="T460" s="3" t="str">
        <f>IF(
AND(L460="Evaluación",C460&lt;&gt;L460),"KO",
IF(AND(L460="Mapa conceptual",C460&lt;&gt;L460),"KO",
IF(AND(N460="M101ap",C460&lt;&gt;"Banco de actividades"),"KO",
"OK")))</f>
        <v>OK</v>
      </c>
      <c r="U460" s="3" t="str">
        <f>IF(
AND(LEFT(N460,1)="M",LEFT(M460,4)&lt;&gt;"Mapa",S460="OK",O460=""),
"KO","OK")</f>
        <v>OK</v>
      </c>
      <c r="V460" s="3" t="str">
        <f>IF(OR(
AND(L460="Evaluación",R460="OK",OR(N460="M4a",N460="M5a")),
AND(LEFT(C460,8)="Banco de",N460="M101ap"),
OR(LEFT(C460,8)&lt;&gt;"Banco de",L460&lt;&gt;"Evaluación")
),"OK","KO")</f>
        <v>OK</v>
      </c>
      <c r="W460" s="3" t="str">
        <f>IF(AND(LEFT(C460,8)="Banco de",K460=0),"OK",
IF(AND(LEFT(C460,8)&lt;&gt;"Banco de",K460&gt;0),"OK","KO"))</f>
        <v>OK</v>
      </c>
      <c r="X460" s="3" t="str">
        <f>IF(J460&lt;&gt;"","OK","KO")</f>
        <v>OK</v>
      </c>
      <c r="Y460" s="3" t="str">
        <f>IF(P460="Si","KO","OK")</f>
        <v>OK</v>
      </c>
      <c r="Z460" s="3" t="str">
        <f>CONCATENATE(
IF(R460&lt;&gt;"OK",CONCATENATE($R$1," / "),""),
IF(S460&lt;&gt;"OK",CONCATENATE($S$1," / "),""),
IF(T460&lt;&gt;"OK",CONCATENATE($T$1," / "),""),
IF(U460&lt;&gt;"OK",CONCATENATE($U$1," / "),""),
IF(V460&lt;&gt;"OK",CONCATENATE($V$1," / "),""),
IF(W460&lt;&gt;"OK",CONCATENATE($W$1," / "),""),
IF(X460&lt;&gt;"OK",CONCATENATE($X$1," / "),""),
IF(Y460&lt;&gt;"OK",$Y$1,"")
)</f>
        <v xml:space="preserve">Tipo de media / </v>
      </c>
    </row>
    <row r="461" spans="1:26" x14ac:dyDescent="0.45">
      <c r="A461" s="3" t="s">
        <v>3031</v>
      </c>
      <c r="B461" s="3" t="s">
        <v>3032</v>
      </c>
      <c r="C461" s="3" t="s">
        <v>534</v>
      </c>
      <c r="E461" s="3" t="s">
        <v>20</v>
      </c>
      <c r="H461" s="3" t="s">
        <v>21</v>
      </c>
      <c r="I461" s="3">
        <v>1357254</v>
      </c>
      <c r="J461" s="3" t="s">
        <v>3099</v>
      </c>
      <c r="K461" s="3">
        <v>60</v>
      </c>
      <c r="L461" s="3" t="s">
        <v>358</v>
      </c>
      <c r="M461" s="3" t="s">
        <v>35</v>
      </c>
      <c r="N461" s="3" t="s">
        <v>359</v>
      </c>
      <c r="O461" s="3" t="s">
        <v>85</v>
      </c>
      <c r="P461" s="3" t="s">
        <v>21</v>
      </c>
      <c r="Q461" s="3" t="s">
        <v>3100</v>
      </c>
      <c r="R461" s="3" t="str">
        <f>IF(_xlfn.XOR(
AND(N461="M102ab",L461="Proyecto"),
AND(N461="M101a",L461="Preguntas con respuesta libre"),
AND(LEFT(N461,1)="M",N461&lt;&gt;"M102AB",N461&lt;&gt;"M101a",N461&lt;&gt;"M101ap",L461="Ejercitación"),
AND(LEFT(C461,15)="Mapa conceptual",L461="Exposición"),
AND(LEFT(N461,1)&lt;&gt;"M",LEFT(C461,15)&lt;&gt;"Mapa conceptual",L461="Exposición"),
AND(LEFT(C461,8)="Banco de",L461="Generador de actividades"),
AND(C461=L461)
),"OK","KO")</f>
        <v>OK</v>
      </c>
      <c r="S461" s="3" t="str">
        <f>IF(_xlfn.XOR(
AND(LEFT(N461,1)="M",M461="Actividad"),
AND(LEFT(N461,1)="F",M461="Interactivo"),
AND(N461="diaporama",M461="Secuencia de imágenes"),
OR(N461="video",M461="Animación",M461="Video"),
AND(C461=M461)
),"OK","KO")</f>
        <v>OK</v>
      </c>
      <c r="T461" s="3" t="str">
        <f>IF(
AND(L461="Evaluación",C461&lt;&gt;L461),"KO",
IF(AND(L461="Mapa conceptual",C461&lt;&gt;L461),"KO",
IF(AND(N461="M101ap",C461&lt;&gt;"Banco de actividades"),"KO",
"OK")))</f>
        <v>OK</v>
      </c>
      <c r="U461" s="3" t="str">
        <f>IF(
AND(LEFT(N461,1)="M",LEFT(M461,4)&lt;&gt;"Mapa",S461="OK",O461=""),
"KO","OK")</f>
        <v>OK</v>
      </c>
      <c r="V461" s="3" t="str">
        <f>IF(OR(
AND(L461="Evaluación",R461="OK",OR(N461="M4a",N461="M5a")),
AND(LEFT(C461,8)="Banco de",N461="M101ap"),
OR(LEFT(C461,8)&lt;&gt;"Banco de",L461&lt;&gt;"Evaluación")
),"OK","KO")</f>
        <v>OK</v>
      </c>
      <c r="W461" s="3" t="str">
        <f>IF(AND(LEFT(C461,8)="Banco de",K461=0),"OK",
IF(AND(LEFT(C461,8)&lt;&gt;"Banco de",K461&gt;0),"OK","KO"))</f>
        <v>KO</v>
      </c>
      <c r="X461" s="3" t="str">
        <f>IF(J461&lt;&gt;"","OK","KO")</f>
        <v>OK</v>
      </c>
      <c r="Y461" s="3" t="str">
        <f>IF(P461="Si","KO","OK")</f>
        <v>OK</v>
      </c>
      <c r="Z461" s="3" t="str">
        <f>CONCATENATE(
IF(R461&lt;&gt;"OK",CONCATENATE($R$1," / "),""),
IF(S461&lt;&gt;"OK",CONCATENATE($S$1," / "),""),
IF(T461&lt;&gt;"OK",CONCATENATE($T$1," / "),""),
IF(U461&lt;&gt;"OK",CONCATENATE($U$1," / "),""),
IF(V461&lt;&gt;"OK",CONCATENATE($V$1," / "),""),
IF(W461&lt;&gt;"OK",CONCATENATE($W$1," / "),""),
IF(X461&lt;&gt;"OK",CONCATENATE($X$1," / "),""),
IF(Y461&lt;&gt;"OK",$Y$1,"")
)</f>
        <v xml:space="preserve">Tiempo del recurso / </v>
      </c>
    </row>
    <row r="462" spans="1:26" x14ac:dyDescent="0.45">
      <c r="A462" s="3" t="s">
        <v>3031</v>
      </c>
      <c r="B462" s="3" t="s">
        <v>3032</v>
      </c>
      <c r="C462" s="3" t="s">
        <v>67</v>
      </c>
      <c r="D462" s="3" t="s">
        <v>67</v>
      </c>
      <c r="E462" s="3" t="s">
        <v>20</v>
      </c>
      <c r="H462" s="3" t="s">
        <v>21</v>
      </c>
      <c r="I462" s="3">
        <v>583153</v>
      </c>
      <c r="J462" s="3" t="s">
        <v>3101</v>
      </c>
      <c r="K462" s="3">
        <v>20</v>
      </c>
      <c r="L462" s="3" t="s">
        <v>23</v>
      </c>
      <c r="M462" s="3" t="s">
        <v>67</v>
      </c>
      <c r="N462" s="3" t="s">
        <v>227</v>
      </c>
      <c r="P462" s="3" t="s">
        <v>21</v>
      </c>
      <c r="Q462" s="3" t="s">
        <v>3102</v>
      </c>
      <c r="R462" s="3" t="str">
        <f>IF(_xlfn.XOR(
AND(N462="M102ab",L462="Proyecto"),
AND(N462="M101a",L462="Preguntas con respuesta libre"),
AND(LEFT(N462,1)="M",N462&lt;&gt;"M102AB",N462&lt;&gt;"M101a",N462&lt;&gt;"M101ap",L462="Ejercitación"),
AND(LEFT(C462,15)="Mapa conceptual",L462="Exposición"),
AND(LEFT(N462,1)&lt;&gt;"M",LEFT(C462,15)&lt;&gt;"Mapa conceptual",L462="Exposición"),
AND(LEFT(C462,8)="Banco de",L462="Generador de actividades"),
AND(C462=L462)
),"OK","KO")</f>
        <v>OK</v>
      </c>
      <c r="S462" s="3" t="str">
        <f>IF(_xlfn.XOR(
AND(LEFT(N462,1)="M",M462="Actividad"),
AND(LEFT(N462,1)="F",M462="Interactivo"),
AND(N462="diaporama",M462="Secuencia de imágenes"),
OR(N462="video",M462="Animación",M462="Video"),
AND(C462=M462)
),"OK","KO")</f>
        <v>OK</v>
      </c>
      <c r="T462" s="3" t="str">
        <f>IF(
AND(L462="Evaluación",C462&lt;&gt;L462),"KO",
IF(AND(L462="Mapa conceptual",C462&lt;&gt;L462),"KO",
IF(AND(N462="M101ap",C462&lt;&gt;"Banco de actividades"),"KO",
"OK")))</f>
        <v>OK</v>
      </c>
      <c r="U462" s="3" t="str">
        <f>IF(
AND(LEFT(N462,1)="M",LEFT(M462,4)&lt;&gt;"Mapa",S462="OK",O462=""),
"KO","OK")</f>
        <v>OK</v>
      </c>
      <c r="V462" s="3" t="str">
        <f>IF(OR(
AND(L462="Evaluación",R462="OK",OR(N462="M4a",N462="M5a")),
AND(LEFT(C462,8)="Banco de",N462="M101ap"),
OR(LEFT(C462,8)&lt;&gt;"Banco de",L462&lt;&gt;"Evaluación")
),"OK","KO")</f>
        <v>OK</v>
      </c>
      <c r="W462" s="3" t="str">
        <f>IF(AND(LEFT(C462,8)="Banco de",K462=0),"OK",
IF(AND(LEFT(C462,8)&lt;&gt;"Banco de",K462&gt;0),"OK","KO"))</f>
        <v>OK</v>
      </c>
      <c r="X462" s="3" t="str">
        <f>IF(J462&lt;&gt;"","OK","KO")</f>
        <v>OK</v>
      </c>
      <c r="Y462" s="3" t="str">
        <f>IF(P462="Si","KO","OK")</f>
        <v>OK</v>
      </c>
      <c r="Z462" s="3" t="str">
        <f>CONCATENATE(
IF(R462&lt;&gt;"OK",CONCATENATE($R$1," / "),""),
IF(S462&lt;&gt;"OK",CONCATENATE($S$1," / "),""),
IF(T462&lt;&gt;"OK",CONCATENATE($T$1," / "),""),
IF(U462&lt;&gt;"OK",CONCATENATE($U$1," / "),""),
IF(V462&lt;&gt;"OK",CONCATENATE($V$1," / "),""),
IF(W462&lt;&gt;"OK",CONCATENATE($W$1," / "),""),
IF(X462&lt;&gt;"OK",CONCATENATE($X$1," / "),""),
IF(Y462&lt;&gt;"OK",$Y$1,"")
)</f>
        <v/>
      </c>
    </row>
    <row r="463" spans="1:26" x14ac:dyDescent="0.45">
      <c r="A463" s="3" t="s">
        <v>3031</v>
      </c>
      <c r="B463" s="3" t="s">
        <v>3032</v>
      </c>
      <c r="C463" s="3" t="s">
        <v>70</v>
      </c>
      <c r="E463" s="3" t="s">
        <v>20</v>
      </c>
      <c r="H463" s="3" t="s">
        <v>21</v>
      </c>
      <c r="I463" s="3">
        <v>709272</v>
      </c>
      <c r="J463" s="3" t="s">
        <v>3103</v>
      </c>
      <c r="K463" s="3">
        <v>20</v>
      </c>
      <c r="L463" s="3" t="s">
        <v>70</v>
      </c>
      <c r="M463" s="3" t="s">
        <v>35</v>
      </c>
      <c r="N463" s="3" t="s">
        <v>62</v>
      </c>
      <c r="O463" s="3" t="s">
        <v>85</v>
      </c>
      <c r="P463" s="3" t="s">
        <v>21</v>
      </c>
      <c r="Q463" s="3" t="s">
        <v>3104</v>
      </c>
      <c r="R463" s="3" t="str">
        <f>IF(_xlfn.XOR(
AND(N463="M102ab",L463="Proyecto"),
AND(N463="M101a",L463="Preguntas con respuesta libre"),
AND(LEFT(N463,1)="M",N463&lt;&gt;"M102AB",N463&lt;&gt;"M101a",N463&lt;&gt;"M101ap",L463="Ejercitación"),
AND(LEFT(C463,15)="Mapa conceptual",L463="Exposición"),
AND(LEFT(N463,1)&lt;&gt;"M",LEFT(C463,15)&lt;&gt;"Mapa conceptual",L463="Exposición"),
AND(LEFT(C463,8)="Banco de",L463="Generador de actividades"),
AND(C463=L463)
),"OK","KO")</f>
        <v>OK</v>
      </c>
      <c r="S463" s="3" t="str">
        <f>IF(_xlfn.XOR(
AND(LEFT(N463,1)="M",M463="Actividad"),
AND(LEFT(N463,1)="F",M463="Interactivo"),
AND(N463="diaporama",M463="Secuencia de imágenes"),
OR(N463="video",M463="Animación",M463="Video"),
AND(C463=M463)
),"OK","KO")</f>
        <v>OK</v>
      </c>
      <c r="T463" s="3" t="str">
        <f>IF(
AND(L463="Evaluación",C463&lt;&gt;L463),"KO",
IF(AND(L463="Mapa conceptual",C463&lt;&gt;L463),"KO",
IF(AND(N463="M101ap",C463&lt;&gt;"Banco de actividades"),"KO",
"OK")))</f>
        <v>OK</v>
      </c>
      <c r="U463" s="3" t="str">
        <f>IF(
AND(LEFT(N463,1)="M",LEFT(M463,4)&lt;&gt;"Mapa",S463="OK",O463=""),
"KO","OK")</f>
        <v>OK</v>
      </c>
      <c r="V463" s="3" t="str">
        <f>IF(OR(
AND(L463="Evaluación",R463="OK",OR(N463="M4a",N463="M5a")),
AND(LEFT(C463,8)="Banco de",N463="M101ap"),
OR(LEFT(C463,8)&lt;&gt;"Banco de",L463&lt;&gt;"Evaluación")
),"OK","KO")</f>
        <v>OK</v>
      </c>
      <c r="W463" s="3" t="str">
        <f>IF(AND(LEFT(C463,8)="Banco de",K463=0),"OK",
IF(AND(LEFT(C463,8)&lt;&gt;"Banco de",K463&gt;0),"OK","KO"))</f>
        <v>OK</v>
      </c>
      <c r="X463" s="3" t="str">
        <f>IF(J463&lt;&gt;"","OK","KO")</f>
        <v>OK</v>
      </c>
      <c r="Y463" s="3" t="str">
        <f>IF(P463="Si","KO","OK")</f>
        <v>OK</v>
      </c>
      <c r="Z463" s="3" t="str">
        <f>CONCATENATE(
IF(R463&lt;&gt;"OK",CONCATENATE($R$1," / "),""),
IF(S463&lt;&gt;"OK",CONCATENATE($S$1," / "),""),
IF(T463&lt;&gt;"OK",CONCATENATE($T$1," / "),""),
IF(U463&lt;&gt;"OK",CONCATENATE($U$1," / "),""),
IF(V463&lt;&gt;"OK",CONCATENATE($V$1," / "),""),
IF(W463&lt;&gt;"OK",CONCATENATE($W$1," / "),""),
IF(X463&lt;&gt;"OK",CONCATENATE($X$1," / "),""),
IF(Y463&lt;&gt;"OK",$Y$1,"")
)</f>
        <v/>
      </c>
    </row>
    <row r="464" spans="1:26" x14ac:dyDescent="0.45">
      <c r="A464" s="3" t="s">
        <v>3447</v>
      </c>
      <c r="B464" s="3" t="s">
        <v>3448</v>
      </c>
      <c r="C464" s="3" t="s">
        <v>3449</v>
      </c>
      <c r="E464" s="3" t="s">
        <v>20</v>
      </c>
      <c r="H464" s="3" t="s">
        <v>21</v>
      </c>
      <c r="I464" s="3">
        <v>656409</v>
      </c>
      <c r="J464" s="3" t="s">
        <v>3450</v>
      </c>
      <c r="K464" s="3">
        <v>20</v>
      </c>
      <c r="L464" s="3" t="s">
        <v>23</v>
      </c>
      <c r="M464" s="3" t="s">
        <v>29</v>
      </c>
      <c r="N464" s="3" t="s">
        <v>842</v>
      </c>
      <c r="P464" s="3" t="s">
        <v>21</v>
      </c>
      <c r="Q464" s="3" t="s">
        <v>3451</v>
      </c>
      <c r="R464" s="3" t="str">
        <f>IF(_xlfn.XOR(
AND(N464="M102ab",L464="Proyecto"),
AND(N464="M101a",L464="Preguntas con respuesta libre"),
AND(LEFT(N464,1)="M",N464&lt;&gt;"M102AB",N464&lt;&gt;"M101a",N464&lt;&gt;"M101ap",L464="Ejercitación"),
AND(LEFT(C464,15)="Mapa conceptual",L464="Exposición"),
AND(LEFT(N464,1)&lt;&gt;"M",LEFT(C464,15)&lt;&gt;"Mapa conceptual",L464="Exposición"),
AND(LEFT(C464,8)="Banco de",L464="Generador de actividades"),
AND(C464=L464)
),"OK","KO")</f>
        <v>OK</v>
      </c>
      <c r="S464" s="3" t="str">
        <f>IF(_xlfn.XOR(
AND(LEFT(N464,1)="M",M464="Actividad"),
AND(LEFT(N464,1)="F",M464="Interactivo"),
AND(N464="diaporama",M464="Secuencia de imágenes"),
OR(N464="video",M464="Animación",M464="Video"),
AND(C464=M464)
),"OK","KO")</f>
        <v>OK</v>
      </c>
      <c r="T464" s="3" t="str">
        <f>IF(
AND(L464="Evaluación",C464&lt;&gt;L464),"KO",
IF(AND(L464="Mapa conceptual",C464&lt;&gt;L464),"KO",
IF(AND(N464="M101ap",C464&lt;&gt;"Banco de actividades"),"KO",
"OK")))</f>
        <v>OK</v>
      </c>
      <c r="U464" s="3" t="str">
        <f>IF(
AND(LEFT(N464,1)="M",LEFT(M464,4)&lt;&gt;"Mapa",S464="OK",O464=""),
"KO","OK")</f>
        <v>OK</v>
      </c>
      <c r="V464" s="3" t="str">
        <f>IF(OR(
AND(L464="Evaluación",R464="OK",OR(N464="M4a",N464="M5a")),
AND(LEFT(C464,8)="Banco de",N464="M101ap"),
OR(LEFT(C464,8)&lt;&gt;"Banco de",L464&lt;&gt;"Evaluación")
),"OK","KO")</f>
        <v>OK</v>
      </c>
      <c r="W464" s="3" t="str">
        <f>IF(AND(LEFT(C464,8)="Banco de",K464=0),"OK",
IF(AND(LEFT(C464,8)&lt;&gt;"Banco de",K464&gt;0),"OK","KO"))</f>
        <v>OK</v>
      </c>
      <c r="X464" s="3" t="str">
        <f>IF(J464&lt;&gt;"","OK","KO")</f>
        <v>OK</v>
      </c>
      <c r="Y464" s="3" t="str">
        <f>IF(P464="Si","KO","OK")</f>
        <v>OK</v>
      </c>
      <c r="Z464" s="3" t="str">
        <f>CONCATENATE(
IF(R464&lt;&gt;"OK",CONCATENATE($R$1," / "),""),
IF(S464&lt;&gt;"OK",CONCATENATE($S$1," / "),""),
IF(T464&lt;&gt;"OK",CONCATENATE($T$1," / "),""),
IF(U464&lt;&gt;"OK",CONCATENATE($U$1," / "),""),
IF(V464&lt;&gt;"OK",CONCATENATE($V$1," / "),""),
IF(W464&lt;&gt;"OK",CONCATENATE($W$1," / "),""),
IF(X464&lt;&gt;"OK",CONCATENATE($X$1," / "),""),
IF(Y464&lt;&gt;"OK",$Y$1,"")
)</f>
        <v/>
      </c>
    </row>
    <row r="465" spans="1:26" x14ac:dyDescent="0.45">
      <c r="A465" s="3" t="s">
        <v>3447</v>
      </c>
      <c r="B465" s="3" t="s">
        <v>3448</v>
      </c>
      <c r="C465" s="3" t="s">
        <v>3452</v>
      </c>
      <c r="E465" s="3" t="s">
        <v>20</v>
      </c>
      <c r="H465" s="3" t="s">
        <v>21</v>
      </c>
      <c r="I465" s="3">
        <v>729521</v>
      </c>
      <c r="J465" s="3" t="s">
        <v>3453</v>
      </c>
      <c r="K465" s="3">
        <v>10</v>
      </c>
      <c r="L465" s="3" t="s">
        <v>34</v>
      </c>
      <c r="M465" s="3" t="s">
        <v>35</v>
      </c>
      <c r="N465" s="3" t="s">
        <v>173</v>
      </c>
      <c r="O465" s="3" t="s">
        <v>85</v>
      </c>
      <c r="P465" s="3" t="s">
        <v>21</v>
      </c>
      <c r="Q465" s="3" t="s">
        <v>3454</v>
      </c>
      <c r="R465" s="3" t="str">
        <f>IF(_xlfn.XOR(
AND(N465="M102ab",L465="Proyecto"),
AND(N465="M101a",L465="Preguntas con respuesta libre"),
AND(LEFT(N465,1)="M",N465&lt;&gt;"M102AB",N465&lt;&gt;"M101a",N465&lt;&gt;"M101ap",L465="Ejercitación"),
AND(LEFT(C465,15)="Mapa conceptual",L465="Exposición"),
AND(LEFT(N465,1)&lt;&gt;"M",LEFT(C465,15)&lt;&gt;"Mapa conceptual",L465="Exposición"),
AND(LEFT(C465,8)="Banco de",L465="Generador de actividades"),
AND(C465=L465)
),"OK","KO")</f>
        <v>OK</v>
      </c>
      <c r="S465" s="3" t="str">
        <f>IF(_xlfn.XOR(
AND(LEFT(N465,1)="M",M465="Actividad"),
AND(LEFT(N465,1)="F",M465="Interactivo"),
AND(N465="diaporama",M465="Secuencia de imágenes"),
OR(N465="video",M465="Animación",M465="Video"),
AND(C465=M465)
),"OK","KO")</f>
        <v>OK</v>
      </c>
      <c r="T465" s="3" t="str">
        <f>IF(
AND(L465="Evaluación",C465&lt;&gt;L465),"KO",
IF(AND(L465="Mapa conceptual",C465&lt;&gt;L465),"KO",
IF(AND(N465="M101ap",C465&lt;&gt;"Banco de actividades"),"KO",
"OK")))</f>
        <v>OK</v>
      </c>
      <c r="U465" s="3" t="str">
        <f>IF(
AND(LEFT(N465,1)="M",LEFT(M465,4)&lt;&gt;"Mapa",S465="OK",O465=""),
"KO","OK")</f>
        <v>OK</v>
      </c>
      <c r="V465" s="3" t="str">
        <f>IF(OR(
AND(L465="Evaluación",R465="OK",OR(N465="M4a",N465="M5a")),
AND(LEFT(C465,8)="Banco de",N465="M101ap"),
OR(LEFT(C465,8)&lt;&gt;"Banco de",L465&lt;&gt;"Evaluación")
),"OK","KO")</f>
        <v>OK</v>
      </c>
      <c r="W465" s="3" t="str">
        <f>IF(AND(LEFT(C465,8)="Banco de",K465=0),"OK",
IF(AND(LEFT(C465,8)&lt;&gt;"Banco de",K465&gt;0),"OK","KO"))</f>
        <v>OK</v>
      </c>
      <c r="X465" s="3" t="str">
        <f>IF(J465&lt;&gt;"","OK","KO")</f>
        <v>OK</v>
      </c>
      <c r="Y465" s="3" t="str">
        <f>IF(P465="Si","KO","OK")</f>
        <v>OK</v>
      </c>
      <c r="Z465" s="3" t="str">
        <f>CONCATENATE(
IF(R465&lt;&gt;"OK",CONCATENATE($R$1," / "),""),
IF(S465&lt;&gt;"OK",CONCATENATE($S$1," / "),""),
IF(T465&lt;&gt;"OK",CONCATENATE($T$1," / "),""),
IF(U465&lt;&gt;"OK",CONCATENATE($U$1," / "),""),
IF(V465&lt;&gt;"OK",CONCATENATE($V$1," / "),""),
IF(W465&lt;&gt;"OK",CONCATENATE($W$1," / "),""),
IF(X465&lt;&gt;"OK",CONCATENATE($X$1," / "),""),
IF(Y465&lt;&gt;"OK",$Y$1,"")
)</f>
        <v/>
      </c>
    </row>
    <row r="466" spans="1:26" x14ac:dyDescent="0.45">
      <c r="A466" s="3" t="s">
        <v>3447</v>
      </c>
      <c r="B466" s="3" t="s">
        <v>3448</v>
      </c>
      <c r="C466" s="3" t="s">
        <v>3455</v>
      </c>
      <c r="E466" s="3" t="s">
        <v>20</v>
      </c>
      <c r="H466" s="3" t="s">
        <v>21</v>
      </c>
      <c r="I466" s="3">
        <v>2121813</v>
      </c>
      <c r="J466" s="3" t="s">
        <v>3456</v>
      </c>
      <c r="K466" s="3">
        <v>60</v>
      </c>
      <c r="L466" s="3" t="s">
        <v>80</v>
      </c>
      <c r="M466" s="3" t="s">
        <v>35</v>
      </c>
      <c r="N466" s="3" t="s">
        <v>81</v>
      </c>
      <c r="O466" s="3" t="s">
        <v>37</v>
      </c>
      <c r="P466" s="3" t="s">
        <v>21</v>
      </c>
      <c r="Q466" s="3" t="s">
        <v>3457</v>
      </c>
      <c r="R466" s="3" t="str">
        <f>IF(_xlfn.XOR(
AND(N466="M102ab",L466="Proyecto"),
AND(N466="M101a",L466="Preguntas con respuesta libre"),
AND(LEFT(N466,1)="M",N466&lt;&gt;"M102AB",N466&lt;&gt;"M101a",N466&lt;&gt;"M101ap",L466="Ejercitación"),
AND(LEFT(C466,15)="Mapa conceptual",L466="Exposición"),
AND(LEFT(N466,1)&lt;&gt;"M",LEFT(C466,15)&lt;&gt;"Mapa conceptual",L466="Exposición"),
AND(LEFT(C466,8)="Banco de",L466="Generador de actividades"),
AND(C466=L466)
),"OK","KO")</f>
        <v>OK</v>
      </c>
      <c r="S466" s="3" t="str">
        <f>IF(_xlfn.XOR(
AND(LEFT(N466,1)="M",M466="Actividad"),
AND(LEFT(N466,1)="F",M466="Interactivo"),
AND(N466="diaporama",M466="Secuencia de imágenes"),
OR(N466="video",M466="Animación",M466="Video"),
AND(C466=M466)
),"OK","KO")</f>
        <v>OK</v>
      </c>
      <c r="T466" s="3" t="str">
        <f>IF(
AND(L466="Evaluación",C466&lt;&gt;L466),"KO",
IF(AND(L466="Mapa conceptual",C466&lt;&gt;L466),"KO",
IF(AND(N466="M101ap",C466&lt;&gt;"Banco de actividades"),"KO",
"OK")))</f>
        <v>OK</v>
      </c>
      <c r="U466" s="3" t="str">
        <f>IF(
AND(LEFT(N466,1)="M",LEFT(M466,4)&lt;&gt;"Mapa",S466="OK",O466=""),
"KO","OK")</f>
        <v>OK</v>
      </c>
      <c r="V466" s="3" t="str">
        <f>IF(OR(
AND(L466="Evaluación",R466="OK",OR(N466="M4a",N466="M5a")),
AND(LEFT(C466,8)="Banco de",N466="M101ap"),
OR(LEFT(C466,8)&lt;&gt;"Banco de",L466&lt;&gt;"Evaluación")
),"OK","KO")</f>
        <v>OK</v>
      </c>
      <c r="W466" s="3" t="str">
        <f>IF(AND(LEFT(C466,8)="Banco de",K466=0),"OK",
IF(AND(LEFT(C466,8)&lt;&gt;"Banco de",K466&gt;0),"OK","KO"))</f>
        <v>OK</v>
      </c>
      <c r="X466" s="3" t="str">
        <f>IF(J466&lt;&gt;"","OK","KO")</f>
        <v>OK</v>
      </c>
      <c r="Y466" s="3" t="str">
        <f>IF(P466="Si","KO","OK")</f>
        <v>OK</v>
      </c>
      <c r="Z466" s="3" t="str">
        <f>CONCATENATE(
IF(R466&lt;&gt;"OK",CONCATENATE($R$1," / "),""),
IF(S466&lt;&gt;"OK",CONCATENATE($S$1," / "),""),
IF(T466&lt;&gt;"OK",CONCATENATE($T$1," / "),""),
IF(U466&lt;&gt;"OK",CONCATENATE($U$1," / "),""),
IF(V466&lt;&gt;"OK",CONCATENATE($V$1," / "),""),
IF(W466&lt;&gt;"OK",CONCATENATE($W$1," / "),""),
IF(X466&lt;&gt;"OK",CONCATENATE($X$1," / "),""),
IF(Y466&lt;&gt;"OK",$Y$1,"")
)</f>
        <v/>
      </c>
    </row>
    <row r="467" spans="1:26" x14ac:dyDescent="0.45">
      <c r="A467" s="3" t="s">
        <v>3447</v>
      </c>
      <c r="B467" s="3" t="s">
        <v>3448</v>
      </c>
      <c r="C467" s="3" t="s">
        <v>3458</v>
      </c>
      <c r="E467" s="3" t="s">
        <v>20</v>
      </c>
      <c r="G467" s="3" t="s">
        <v>3459</v>
      </c>
      <c r="H467" s="3" t="s">
        <v>21</v>
      </c>
      <c r="I467" s="3">
        <v>21742</v>
      </c>
      <c r="J467" s="3" t="s">
        <v>3460</v>
      </c>
      <c r="K467" s="3">
        <v>20</v>
      </c>
      <c r="L467" s="3" t="s">
        <v>23</v>
      </c>
      <c r="M467" s="3" t="s">
        <v>90</v>
      </c>
      <c r="N467" s="3" t="s">
        <v>91</v>
      </c>
      <c r="P467" s="3" t="s">
        <v>21</v>
      </c>
      <c r="Q467" s="3" t="s">
        <v>3461</v>
      </c>
      <c r="R467" s="3" t="str">
        <f>IF(_xlfn.XOR(
AND(N467="M102ab",L467="Proyecto"),
AND(N467="M101a",L467="Preguntas con respuesta libre"),
AND(LEFT(N467,1)="M",N467&lt;&gt;"M102AB",N467&lt;&gt;"M101a",N467&lt;&gt;"M101ap",L467="Ejercitación"),
AND(LEFT(C467,15)="Mapa conceptual",L467="Exposición"),
AND(LEFT(N467,1)&lt;&gt;"M",LEFT(C467,15)&lt;&gt;"Mapa conceptual",L467="Exposición"),
AND(LEFT(C467,8)="Banco de",L467="Generador de actividades"),
AND(C467=L467)
),"OK","KO")</f>
        <v>OK</v>
      </c>
      <c r="S467" s="3" t="str">
        <f>IF(_xlfn.XOR(
AND(LEFT(N467,1)="M",M467="Actividad"),
AND(LEFT(N467,1)="F",M467="Interactivo"),
AND(N467="diaporama",M467="Secuencia de imágenes"),
OR(N467="video",M467="Animación",M467="Video"),
AND(C467=M467)
),"OK","KO")</f>
        <v>OK</v>
      </c>
      <c r="T467" s="3" t="str">
        <f>IF(
AND(L467="Evaluación",C467&lt;&gt;L467),"KO",
IF(AND(L467="Mapa conceptual",C467&lt;&gt;L467),"KO",
IF(AND(N467="M101ap",C467&lt;&gt;"Banco de actividades"),"KO",
"OK")))</f>
        <v>OK</v>
      </c>
      <c r="U467" s="3" t="str">
        <f>IF(
AND(LEFT(N467,1)="M",LEFT(M467,4)&lt;&gt;"Mapa",S467="OK",O467=""),
"KO","OK")</f>
        <v>OK</v>
      </c>
      <c r="V467" s="3" t="str">
        <f>IF(OR(
AND(L467="Evaluación",R467="OK",OR(N467="M4a",N467="M5a")),
AND(LEFT(C467,8)="Banco de",N467="M101ap"),
OR(LEFT(C467,8)&lt;&gt;"Banco de",L467&lt;&gt;"Evaluación")
),"OK","KO")</f>
        <v>OK</v>
      </c>
      <c r="W467" s="3" t="str">
        <f>IF(AND(LEFT(C467,8)="Banco de",K467=0),"OK",
IF(AND(LEFT(C467,8)&lt;&gt;"Banco de",K467&gt;0),"OK","KO"))</f>
        <v>OK</v>
      </c>
      <c r="X467" s="3" t="str">
        <f>IF(J467&lt;&gt;"","OK","KO")</f>
        <v>OK</v>
      </c>
      <c r="Y467" s="3" t="str">
        <f>IF(P467="Si","KO","OK")</f>
        <v>OK</v>
      </c>
      <c r="Z467" s="3" t="str">
        <f>CONCATENATE(
IF(R467&lt;&gt;"OK",CONCATENATE($R$1," / "),""),
IF(S467&lt;&gt;"OK",CONCATENATE($S$1," / "),""),
IF(T467&lt;&gt;"OK",CONCATENATE($T$1," / "),""),
IF(U467&lt;&gt;"OK",CONCATENATE($U$1," / "),""),
IF(V467&lt;&gt;"OK",CONCATENATE($V$1," / "),""),
IF(W467&lt;&gt;"OK",CONCATENATE($W$1," / "),""),
IF(X467&lt;&gt;"OK",CONCATENATE($X$1," / "),""),
IF(Y467&lt;&gt;"OK",$Y$1,"")
)</f>
        <v/>
      </c>
    </row>
    <row r="468" spans="1:26" x14ac:dyDescent="0.45">
      <c r="A468" s="3" t="s">
        <v>3447</v>
      </c>
      <c r="B468" s="3" t="s">
        <v>3448</v>
      </c>
      <c r="C468" s="3" t="s">
        <v>3462</v>
      </c>
      <c r="E468" s="3" t="s">
        <v>20</v>
      </c>
      <c r="H468" s="3" t="s">
        <v>21</v>
      </c>
      <c r="I468" s="3">
        <v>1174311</v>
      </c>
      <c r="J468" s="3" t="s">
        <v>3463</v>
      </c>
      <c r="K468" s="3">
        <v>10</v>
      </c>
      <c r="L468" s="3" t="s">
        <v>34</v>
      </c>
      <c r="M468" s="3" t="s">
        <v>35</v>
      </c>
      <c r="N468" s="3" t="s">
        <v>101</v>
      </c>
      <c r="O468" s="3" t="s">
        <v>85</v>
      </c>
      <c r="P468" s="3" t="s">
        <v>21</v>
      </c>
      <c r="Q468" s="3" t="s">
        <v>3464</v>
      </c>
      <c r="R468" s="3" t="str">
        <f>IF(_xlfn.XOR(
AND(N468="M102ab",L468="Proyecto"),
AND(N468="M101a",L468="Preguntas con respuesta libre"),
AND(LEFT(N468,1)="M",N468&lt;&gt;"M102AB",N468&lt;&gt;"M101a",N468&lt;&gt;"M101ap",L468="Ejercitación"),
AND(LEFT(C468,15)="Mapa conceptual",L468="Exposición"),
AND(LEFT(N468,1)&lt;&gt;"M",LEFT(C468,15)&lt;&gt;"Mapa conceptual",L468="Exposición"),
AND(LEFT(C468,8)="Banco de",L468="Generador de actividades"),
AND(C468=L468)
),"OK","KO")</f>
        <v>OK</v>
      </c>
      <c r="S468" s="3" t="str">
        <f>IF(_xlfn.XOR(
AND(LEFT(N468,1)="M",M468="Actividad"),
AND(LEFT(N468,1)="F",M468="Interactivo"),
AND(N468="diaporama",M468="Secuencia de imágenes"),
OR(N468="video",M468="Animación",M468="Video"),
AND(C468=M468)
),"OK","KO")</f>
        <v>OK</v>
      </c>
      <c r="T468" s="3" t="str">
        <f>IF(
AND(L468="Evaluación",C468&lt;&gt;L468),"KO",
IF(AND(L468="Mapa conceptual",C468&lt;&gt;L468),"KO",
IF(AND(N468="M101ap",C468&lt;&gt;"Banco de actividades"),"KO",
"OK")))</f>
        <v>OK</v>
      </c>
      <c r="U468" s="3" t="str">
        <f>IF(
AND(LEFT(N468,1)="M",LEFT(M468,4)&lt;&gt;"Mapa",S468="OK",O468=""),
"KO","OK")</f>
        <v>OK</v>
      </c>
      <c r="V468" s="3" t="str">
        <f>IF(OR(
AND(L468="Evaluación",R468="OK",OR(N468="M4a",N468="M5a")),
AND(LEFT(C468,8)="Banco de",N468="M101ap"),
OR(LEFT(C468,8)&lt;&gt;"Banco de",L468&lt;&gt;"Evaluación")
),"OK","KO")</f>
        <v>OK</v>
      </c>
      <c r="W468" s="3" t="str">
        <f>IF(AND(LEFT(C468,8)="Banco de",K468=0),"OK",
IF(AND(LEFT(C468,8)&lt;&gt;"Banco de",K468&gt;0),"OK","KO"))</f>
        <v>OK</v>
      </c>
      <c r="X468" s="3" t="str">
        <f>IF(J468&lt;&gt;"","OK","KO")</f>
        <v>OK</v>
      </c>
      <c r="Y468" s="3" t="str">
        <f>IF(P468="Si","KO","OK")</f>
        <v>OK</v>
      </c>
      <c r="Z468" s="3" t="str">
        <f>CONCATENATE(
IF(R468&lt;&gt;"OK",CONCATENATE($R$1," / "),""),
IF(S468&lt;&gt;"OK",CONCATENATE($S$1," / "),""),
IF(T468&lt;&gt;"OK",CONCATENATE($T$1," / "),""),
IF(U468&lt;&gt;"OK",CONCATENATE($U$1," / "),""),
IF(V468&lt;&gt;"OK",CONCATENATE($V$1," / "),""),
IF(W468&lt;&gt;"OK",CONCATENATE($W$1," / "),""),
IF(X468&lt;&gt;"OK",CONCATENATE($X$1," / "),""),
IF(Y468&lt;&gt;"OK",$Y$1,"")
)</f>
        <v/>
      </c>
    </row>
    <row r="469" spans="1:26" x14ac:dyDescent="0.45">
      <c r="A469" s="3" t="s">
        <v>3447</v>
      </c>
      <c r="B469" s="3" t="s">
        <v>3448</v>
      </c>
      <c r="C469" s="3" t="s">
        <v>3465</v>
      </c>
      <c r="E469" s="3" t="s">
        <v>20</v>
      </c>
      <c r="H469" s="3" t="s">
        <v>21</v>
      </c>
      <c r="I469" s="3">
        <v>1191657</v>
      </c>
      <c r="J469" s="3" t="s">
        <v>3466</v>
      </c>
      <c r="K469" s="3">
        <v>10</v>
      </c>
      <c r="L469" s="3" t="s">
        <v>34</v>
      </c>
      <c r="M469" s="3" t="s">
        <v>35</v>
      </c>
      <c r="N469" s="3" t="s">
        <v>114</v>
      </c>
      <c r="O469" s="3" t="s">
        <v>37</v>
      </c>
      <c r="P469" s="3" t="s">
        <v>21</v>
      </c>
      <c r="Q469" s="3" t="s">
        <v>3467</v>
      </c>
      <c r="R469" s="3" t="str">
        <f>IF(_xlfn.XOR(
AND(N469="M102ab",L469="Proyecto"),
AND(N469="M101a",L469="Preguntas con respuesta libre"),
AND(LEFT(N469,1)="M",N469&lt;&gt;"M102AB",N469&lt;&gt;"M101a",N469&lt;&gt;"M101ap",L469="Ejercitación"),
AND(LEFT(C469,15)="Mapa conceptual",L469="Exposición"),
AND(LEFT(N469,1)&lt;&gt;"M",LEFT(C469,15)&lt;&gt;"Mapa conceptual",L469="Exposición"),
AND(LEFT(C469,8)="Banco de",L469="Generador de actividades"),
AND(C469=L469)
),"OK","KO")</f>
        <v>OK</v>
      </c>
      <c r="S469" s="3" t="str">
        <f>IF(_xlfn.XOR(
AND(LEFT(N469,1)="M",M469="Actividad"),
AND(LEFT(N469,1)="F",M469="Interactivo"),
AND(N469="diaporama",M469="Secuencia de imágenes"),
OR(N469="video",M469="Animación",M469="Video"),
AND(C469=M469)
),"OK","KO")</f>
        <v>OK</v>
      </c>
      <c r="T469" s="3" t="str">
        <f>IF(
AND(L469="Evaluación",C469&lt;&gt;L469),"KO",
IF(AND(L469="Mapa conceptual",C469&lt;&gt;L469),"KO",
IF(AND(N469="M101ap",C469&lt;&gt;"Banco de actividades"),"KO",
"OK")))</f>
        <v>OK</v>
      </c>
      <c r="U469" s="3" t="str">
        <f>IF(
AND(LEFT(N469,1)="M",LEFT(M469,4)&lt;&gt;"Mapa",S469="OK",O469=""),
"KO","OK")</f>
        <v>OK</v>
      </c>
      <c r="V469" s="3" t="str">
        <f>IF(OR(
AND(L469="Evaluación",R469="OK",OR(N469="M4a",N469="M5a")),
AND(LEFT(C469,8)="Banco de",N469="M101ap"),
OR(LEFT(C469,8)&lt;&gt;"Banco de",L469&lt;&gt;"Evaluación")
),"OK","KO")</f>
        <v>OK</v>
      </c>
      <c r="W469" s="3" t="str">
        <f>IF(AND(LEFT(C469,8)="Banco de",K469=0),"OK",
IF(AND(LEFT(C469,8)&lt;&gt;"Banco de",K469&gt;0),"OK","KO"))</f>
        <v>OK</v>
      </c>
      <c r="X469" s="3" t="str">
        <f>IF(J469&lt;&gt;"","OK","KO")</f>
        <v>OK</v>
      </c>
      <c r="Y469" s="3" t="str">
        <f>IF(P469="Si","KO","OK")</f>
        <v>OK</v>
      </c>
      <c r="Z469" s="3" t="str">
        <f>CONCATENATE(
IF(R469&lt;&gt;"OK",CONCATENATE($R$1," / "),""),
IF(S469&lt;&gt;"OK",CONCATENATE($S$1," / "),""),
IF(T469&lt;&gt;"OK",CONCATENATE($T$1," / "),""),
IF(U469&lt;&gt;"OK",CONCATENATE($U$1," / "),""),
IF(V469&lt;&gt;"OK",CONCATENATE($V$1," / "),""),
IF(W469&lt;&gt;"OK",CONCATENATE($W$1," / "),""),
IF(X469&lt;&gt;"OK",CONCATENATE($X$1," / "),""),
IF(Y469&lt;&gt;"OK",$Y$1,"")
)</f>
        <v/>
      </c>
    </row>
    <row r="470" spans="1:26" x14ac:dyDescent="0.45">
      <c r="A470" s="3" t="s">
        <v>3447</v>
      </c>
      <c r="B470" s="3" t="s">
        <v>3448</v>
      </c>
      <c r="C470" s="3" t="s">
        <v>3468</v>
      </c>
      <c r="E470" s="3" t="s">
        <v>20</v>
      </c>
      <c r="H470" s="3" t="s">
        <v>21</v>
      </c>
      <c r="I470" s="3">
        <v>1335439</v>
      </c>
      <c r="J470" s="3" t="s">
        <v>3469</v>
      </c>
      <c r="K470" s="3">
        <v>25</v>
      </c>
      <c r="L470" s="3" t="s">
        <v>23</v>
      </c>
      <c r="M470" s="3" t="s">
        <v>29</v>
      </c>
      <c r="N470" s="3" t="s">
        <v>194</v>
      </c>
      <c r="P470" s="3" t="s">
        <v>21</v>
      </c>
      <c r="Q470" s="3" t="s">
        <v>3470</v>
      </c>
      <c r="R470" s="3" t="str">
        <f>IF(_xlfn.XOR(
AND(N470="M102ab",L470="Proyecto"),
AND(N470="M101a",L470="Preguntas con respuesta libre"),
AND(LEFT(N470,1)="M",N470&lt;&gt;"M102AB",N470&lt;&gt;"M101a",N470&lt;&gt;"M101ap",L470="Ejercitación"),
AND(LEFT(C470,15)="Mapa conceptual",L470="Exposición"),
AND(LEFT(N470,1)&lt;&gt;"M",LEFT(C470,15)&lt;&gt;"Mapa conceptual",L470="Exposición"),
AND(LEFT(C470,8)="Banco de",L470="Generador de actividades"),
AND(C470=L470)
),"OK","KO")</f>
        <v>OK</v>
      </c>
      <c r="S470" s="3" t="str">
        <f>IF(_xlfn.XOR(
AND(LEFT(N470,1)="M",M470="Actividad"),
AND(LEFT(N470,1)="F",M470="Interactivo"),
AND(N470="diaporama",M470="Secuencia de imágenes"),
OR(N470="video",M470="Animación",M470="Video"),
AND(C470=M470)
),"OK","KO")</f>
        <v>OK</v>
      </c>
      <c r="T470" s="3" t="str">
        <f>IF(
AND(L470="Evaluación",C470&lt;&gt;L470),"KO",
IF(AND(L470="Mapa conceptual",C470&lt;&gt;L470),"KO",
IF(AND(N470="M101ap",C470&lt;&gt;"Banco de actividades"),"KO",
"OK")))</f>
        <v>OK</v>
      </c>
      <c r="U470" s="3" t="str">
        <f>IF(
AND(LEFT(N470,1)="M",LEFT(M470,4)&lt;&gt;"Mapa",S470="OK",O470=""),
"KO","OK")</f>
        <v>OK</v>
      </c>
      <c r="V470" s="3" t="str">
        <f>IF(OR(
AND(L470="Evaluación",R470="OK",OR(N470="M4a",N470="M5a")),
AND(LEFT(C470,8)="Banco de",N470="M101ap"),
OR(LEFT(C470,8)&lt;&gt;"Banco de",L470&lt;&gt;"Evaluación")
),"OK","KO")</f>
        <v>OK</v>
      </c>
      <c r="W470" s="3" t="str">
        <f>IF(AND(LEFT(C470,8)="Banco de",K470=0),"OK",
IF(AND(LEFT(C470,8)&lt;&gt;"Banco de",K470&gt;0),"OK","KO"))</f>
        <v>OK</v>
      </c>
      <c r="X470" s="3" t="str">
        <f>IF(J470&lt;&gt;"","OK","KO")</f>
        <v>OK</v>
      </c>
      <c r="Y470" s="3" t="str">
        <f>IF(P470="Si","KO","OK")</f>
        <v>OK</v>
      </c>
      <c r="Z470" s="3" t="str">
        <f>CONCATENATE(
IF(R470&lt;&gt;"OK",CONCATENATE($R$1," / "),""),
IF(S470&lt;&gt;"OK",CONCATENATE($S$1," / "),""),
IF(T470&lt;&gt;"OK",CONCATENATE($T$1," / "),""),
IF(U470&lt;&gt;"OK",CONCATENATE($U$1," / "),""),
IF(V470&lt;&gt;"OK",CONCATENATE($V$1," / "),""),
IF(W470&lt;&gt;"OK",CONCATENATE($W$1," / "),""),
IF(X470&lt;&gt;"OK",CONCATENATE($X$1," / "),""),
IF(Y470&lt;&gt;"OK",$Y$1,"")
)</f>
        <v/>
      </c>
    </row>
    <row r="471" spans="1:26" x14ac:dyDescent="0.45">
      <c r="A471" s="3" t="s">
        <v>3447</v>
      </c>
      <c r="B471" s="3" t="s">
        <v>3448</v>
      </c>
      <c r="C471" s="3" t="s">
        <v>3471</v>
      </c>
      <c r="E471" s="3" t="s">
        <v>20</v>
      </c>
      <c r="H471" s="3" t="s">
        <v>21</v>
      </c>
      <c r="I471" s="3">
        <v>1212757</v>
      </c>
      <c r="J471" s="3" t="s">
        <v>3472</v>
      </c>
      <c r="K471" s="3">
        <v>10</v>
      </c>
      <c r="L471" s="3" t="s">
        <v>34</v>
      </c>
      <c r="M471" s="3" t="s">
        <v>35</v>
      </c>
      <c r="N471" s="3" t="s">
        <v>206</v>
      </c>
      <c r="O471" s="3" t="s">
        <v>85</v>
      </c>
      <c r="P471" s="3" t="s">
        <v>21</v>
      </c>
      <c r="Q471" s="3" t="s">
        <v>3473</v>
      </c>
      <c r="R471" s="3" t="str">
        <f>IF(_xlfn.XOR(
AND(N471="M102ab",L471="Proyecto"),
AND(N471="M101a",L471="Preguntas con respuesta libre"),
AND(LEFT(N471,1)="M",N471&lt;&gt;"M102AB",N471&lt;&gt;"M101a",N471&lt;&gt;"M101ap",L471="Ejercitación"),
AND(LEFT(C471,15)="Mapa conceptual",L471="Exposición"),
AND(LEFT(N471,1)&lt;&gt;"M",LEFT(C471,15)&lt;&gt;"Mapa conceptual",L471="Exposición"),
AND(LEFT(C471,8)="Banco de",L471="Generador de actividades"),
AND(C471=L471)
),"OK","KO")</f>
        <v>OK</v>
      </c>
      <c r="S471" s="3" t="str">
        <f>IF(_xlfn.XOR(
AND(LEFT(N471,1)="M",M471="Actividad"),
AND(LEFT(N471,1)="F",M471="Interactivo"),
AND(N471="diaporama",M471="Secuencia de imágenes"),
OR(N471="video",M471="Animación",M471="Video"),
AND(C471=M471)
),"OK","KO")</f>
        <v>OK</v>
      </c>
      <c r="T471" s="3" t="str">
        <f>IF(
AND(L471="Evaluación",C471&lt;&gt;L471),"KO",
IF(AND(L471="Mapa conceptual",C471&lt;&gt;L471),"KO",
IF(AND(N471="M101ap",C471&lt;&gt;"Banco de actividades"),"KO",
"OK")))</f>
        <v>OK</v>
      </c>
      <c r="U471" s="3" t="str">
        <f>IF(
AND(LEFT(N471,1)="M",LEFT(M471,4)&lt;&gt;"Mapa",S471="OK",O471=""),
"KO","OK")</f>
        <v>OK</v>
      </c>
      <c r="V471" s="3" t="str">
        <f>IF(OR(
AND(L471="Evaluación",R471="OK",OR(N471="M4a",N471="M5a")),
AND(LEFT(C471,8)="Banco de",N471="M101ap"),
OR(LEFT(C471,8)&lt;&gt;"Banco de",L471&lt;&gt;"Evaluación")
),"OK","KO")</f>
        <v>OK</v>
      </c>
      <c r="W471" s="3" t="str">
        <f>IF(AND(LEFT(C471,8)="Banco de",K471=0),"OK",
IF(AND(LEFT(C471,8)&lt;&gt;"Banco de",K471&gt;0),"OK","KO"))</f>
        <v>OK</v>
      </c>
      <c r="X471" s="3" t="str">
        <f>IF(J471&lt;&gt;"","OK","KO")</f>
        <v>OK</v>
      </c>
      <c r="Y471" s="3" t="str">
        <f>IF(P471="Si","KO","OK")</f>
        <v>OK</v>
      </c>
      <c r="Z471" s="3" t="str">
        <f>CONCATENATE(
IF(R471&lt;&gt;"OK",CONCATENATE($R$1," / "),""),
IF(S471&lt;&gt;"OK",CONCATENATE($S$1," / "),""),
IF(T471&lt;&gt;"OK",CONCATENATE($T$1," / "),""),
IF(U471&lt;&gt;"OK",CONCATENATE($U$1," / "),""),
IF(V471&lt;&gt;"OK",CONCATENATE($V$1," / "),""),
IF(W471&lt;&gt;"OK",CONCATENATE($W$1," / "),""),
IF(X471&lt;&gt;"OK",CONCATENATE($X$1," / "),""),
IF(Y471&lt;&gt;"OK",$Y$1,"")
)</f>
        <v/>
      </c>
    </row>
    <row r="472" spans="1:26" x14ac:dyDescent="0.45">
      <c r="A472" s="3" t="s">
        <v>3447</v>
      </c>
      <c r="B472" s="3" t="s">
        <v>3448</v>
      </c>
      <c r="C472" s="3" t="s">
        <v>3474</v>
      </c>
      <c r="E472" s="3" t="s">
        <v>20</v>
      </c>
      <c r="H472" s="3" t="s">
        <v>21</v>
      </c>
      <c r="I472" s="3">
        <v>1312800</v>
      </c>
      <c r="J472" s="3" t="s">
        <v>3475</v>
      </c>
      <c r="K472" s="3">
        <v>10</v>
      </c>
      <c r="L472" s="3" t="s">
        <v>34</v>
      </c>
      <c r="M472" s="3" t="s">
        <v>35</v>
      </c>
      <c r="N472" s="3" t="s">
        <v>190</v>
      </c>
      <c r="O472" s="3" t="s">
        <v>37</v>
      </c>
      <c r="P472" s="3" t="s">
        <v>21</v>
      </c>
      <c r="Q472" s="3" t="s">
        <v>3476</v>
      </c>
      <c r="R472" s="3" t="str">
        <f>IF(_xlfn.XOR(
AND(N472="M102ab",L472="Proyecto"),
AND(N472="M101a",L472="Preguntas con respuesta libre"),
AND(LEFT(N472,1)="M",N472&lt;&gt;"M102AB",N472&lt;&gt;"M101a",N472&lt;&gt;"M101ap",L472="Ejercitación"),
AND(LEFT(C472,15)="Mapa conceptual",L472="Exposición"),
AND(LEFT(N472,1)&lt;&gt;"M",LEFT(C472,15)&lt;&gt;"Mapa conceptual",L472="Exposición"),
AND(LEFT(C472,8)="Banco de",L472="Generador de actividades"),
AND(C472=L472)
),"OK","KO")</f>
        <v>OK</v>
      </c>
      <c r="S472" s="3" t="str">
        <f>IF(_xlfn.XOR(
AND(LEFT(N472,1)="M",M472="Actividad"),
AND(LEFT(N472,1)="F",M472="Interactivo"),
AND(N472="diaporama",M472="Secuencia de imágenes"),
OR(N472="video",M472="Animación",M472="Video"),
AND(C472=M472)
),"OK","KO")</f>
        <v>OK</v>
      </c>
      <c r="T472" s="3" t="str">
        <f>IF(
AND(L472="Evaluación",C472&lt;&gt;L472),"KO",
IF(AND(L472="Mapa conceptual",C472&lt;&gt;L472),"KO",
IF(AND(N472="M101ap",C472&lt;&gt;"Banco de actividades"),"KO",
"OK")))</f>
        <v>OK</v>
      </c>
      <c r="U472" s="3" t="str">
        <f>IF(
AND(LEFT(N472,1)="M",LEFT(M472,4)&lt;&gt;"Mapa",S472="OK",O472=""),
"KO","OK")</f>
        <v>OK</v>
      </c>
      <c r="V472" s="3" t="str">
        <f>IF(OR(
AND(L472="Evaluación",R472="OK",OR(N472="M4a",N472="M5a")),
AND(LEFT(C472,8)="Banco de",N472="M101ap"),
OR(LEFT(C472,8)&lt;&gt;"Banco de",L472&lt;&gt;"Evaluación")
),"OK","KO")</f>
        <v>OK</v>
      </c>
      <c r="W472" s="3" t="str">
        <f>IF(AND(LEFT(C472,8)="Banco de",K472=0),"OK",
IF(AND(LEFT(C472,8)&lt;&gt;"Banco de",K472&gt;0),"OK","KO"))</f>
        <v>OK</v>
      </c>
      <c r="X472" s="3" t="str">
        <f>IF(J472&lt;&gt;"","OK","KO")</f>
        <v>OK</v>
      </c>
      <c r="Y472" s="3" t="str">
        <f>IF(P472="Si","KO","OK")</f>
        <v>OK</v>
      </c>
      <c r="Z472" s="3" t="str">
        <f>CONCATENATE(
IF(R472&lt;&gt;"OK",CONCATENATE($R$1," / "),""),
IF(S472&lt;&gt;"OK",CONCATENATE($S$1," / "),""),
IF(T472&lt;&gt;"OK",CONCATENATE($T$1," / "),""),
IF(U472&lt;&gt;"OK",CONCATENATE($U$1," / "),""),
IF(V472&lt;&gt;"OK",CONCATENATE($V$1," / "),""),
IF(W472&lt;&gt;"OK",CONCATENATE($W$1," / "),""),
IF(X472&lt;&gt;"OK",CONCATENATE($X$1," / "),""),
IF(Y472&lt;&gt;"OK",$Y$1,"")
)</f>
        <v/>
      </c>
    </row>
    <row r="473" spans="1:26" x14ac:dyDescent="0.45">
      <c r="A473" s="3" t="s">
        <v>3447</v>
      </c>
      <c r="B473" s="3" t="s">
        <v>3448</v>
      </c>
      <c r="C473" s="3" t="s">
        <v>3477</v>
      </c>
      <c r="E473" s="3" t="s">
        <v>20</v>
      </c>
      <c r="H473" s="3" t="s">
        <v>21</v>
      </c>
      <c r="I473" s="3">
        <v>2168558</v>
      </c>
      <c r="J473" s="3" t="s">
        <v>3478</v>
      </c>
      <c r="K473" s="3">
        <v>60</v>
      </c>
      <c r="L473" s="3" t="s">
        <v>80</v>
      </c>
      <c r="M473" s="3" t="s">
        <v>35</v>
      </c>
      <c r="N473" s="3" t="s">
        <v>81</v>
      </c>
      <c r="O473" s="3" t="s">
        <v>37</v>
      </c>
      <c r="P473" s="3" t="s">
        <v>21</v>
      </c>
      <c r="Q473" s="3" t="s">
        <v>3479</v>
      </c>
      <c r="R473" s="3" t="str">
        <f>IF(_xlfn.XOR(
AND(N473="M102ab",L473="Proyecto"),
AND(N473="M101a",L473="Preguntas con respuesta libre"),
AND(LEFT(N473,1)="M",N473&lt;&gt;"M102AB",N473&lt;&gt;"M101a",N473&lt;&gt;"M101ap",L473="Ejercitación"),
AND(LEFT(C473,15)="Mapa conceptual",L473="Exposición"),
AND(LEFT(N473,1)&lt;&gt;"M",LEFT(C473,15)&lt;&gt;"Mapa conceptual",L473="Exposición"),
AND(LEFT(C473,8)="Banco de",L473="Generador de actividades"),
AND(C473=L473)
),"OK","KO")</f>
        <v>OK</v>
      </c>
      <c r="S473" s="3" t="str">
        <f>IF(_xlfn.XOR(
AND(LEFT(N473,1)="M",M473="Actividad"),
AND(LEFT(N473,1)="F",M473="Interactivo"),
AND(N473="diaporama",M473="Secuencia de imágenes"),
OR(N473="video",M473="Animación",M473="Video"),
AND(C473=M473)
),"OK","KO")</f>
        <v>OK</v>
      </c>
      <c r="T473" s="3" t="str">
        <f>IF(
AND(L473="Evaluación",C473&lt;&gt;L473),"KO",
IF(AND(L473="Mapa conceptual",C473&lt;&gt;L473),"KO",
IF(AND(N473="M101ap",C473&lt;&gt;"Banco de actividades"),"KO",
"OK")))</f>
        <v>OK</v>
      </c>
      <c r="U473" s="3" t="str">
        <f>IF(
AND(LEFT(N473,1)="M",LEFT(M473,4)&lt;&gt;"Mapa",S473="OK",O473=""),
"KO","OK")</f>
        <v>OK</v>
      </c>
      <c r="V473" s="3" t="str">
        <f>IF(OR(
AND(L473="Evaluación",R473="OK",OR(N473="M4a",N473="M5a")),
AND(LEFT(C473,8)="Banco de",N473="M101ap"),
OR(LEFT(C473,8)&lt;&gt;"Banco de",L473&lt;&gt;"Evaluación")
),"OK","KO")</f>
        <v>OK</v>
      </c>
      <c r="W473" s="3" t="str">
        <f>IF(AND(LEFT(C473,8)="Banco de",K473=0),"OK",
IF(AND(LEFT(C473,8)&lt;&gt;"Banco de",K473&gt;0),"OK","KO"))</f>
        <v>OK</v>
      </c>
      <c r="X473" s="3" t="str">
        <f>IF(J473&lt;&gt;"","OK","KO")</f>
        <v>OK</v>
      </c>
      <c r="Y473" s="3" t="str">
        <f>IF(P473="Si","KO","OK")</f>
        <v>OK</v>
      </c>
      <c r="Z473" s="3" t="str">
        <f>CONCATENATE(
IF(R473&lt;&gt;"OK",CONCATENATE($R$1," / "),""),
IF(S473&lt;&gt;"OK",CONCATENATE($S$1," / "),""),
IF(T473&lt;&gt;"OK",CONCATENATE($T$1," / "),""),
IF(U473&lt;&gt;"OK",CONCATENATE($U$1," / "),""),
IF(V473&lt;&gt;"OK",CONCATENATE($V$1," / "),""),
IF(W473&lt;&gt;"OK",CONCATENATE($W$1," / "),""),
IF(X473&lt;&gt;"OK",CONCATENATE($X$1," / "),""),
IF(Y473&lt;&gt;"OK",$Y$1,"")
)</f>
        <v/>
      </c>
    </row>
    <row r="474" spans="1:26" x14ac:dyDescent="0.45">
      <c r="A474" s="3" t="s">
        <v>3447</v>
      </c>
      <c r="B474" s="3" t="s">
        <v>3448</v>
      </c>
      <c r="C474" s="3" t="s">
        <v>3480</v>
      </c>
      <c r="E474" s="3" t="s">
        <v>20</v>
      </c>
      <c r="H474" s="3" t="s">
        <v>21</v>
      </c>
      <c r="I474" s="3">
        <v>3028307</v>
      </c>
      <c r="J474" s="3" t="s">
        <v>3481</v>
      </c>
      <c r="K474" s="3">
        <v>20</v>
      </c>
      <c r="L474" s="3" t="s">
        <v>23</v>
      </c>
      <c r="M474" s="3" t="s">
        <v>29</v>
      </c>
      <c r="N474" s="3" t="s">
        <v>368</v>
      </c>
      <c r="P474" s="3" t="s">
        <v>21</v>
      </c>
      <c r="Q474" s="3" t="s">
        <v>3482</v>
      </c>
      <c r="R474" s="3" t="str">
        <f>IF(_xlfn.XOR(
AND(N474="M102ab",L474="Proyecto"),
AND(N474="M101a",L474="Preguntas con respuesta libre"),
AND(LEFT(N474,1)="M",N474&lt;&gt;"M102AB",N474&lt;&gt;"M101a",N474&lt;&gt;"M101ap",L474="Ejercitación"),
AND(LEFT(C474,15)="Mapa conceptual",L474="Exposición"),
AND(LEFT(N474,1)&lt;&gt;"M",LEFT(C474,15)&lt;&gt;"Mapa conceptual",L474="Exposición"),
AND(LEFT(C474,8)="Banco de",L474="Generador de actividades"),
AND(C474=L474)
),"OK","KO")</f>
        <v>OK</v>
      </c>
      <c r="S474" s="3" t="str">
        <f>IF(_xlfn.XOR(
AND(LEFT(N474,1)="M",M474="Actividad"),
AND(LEFT(N474,1)="F",M474="Interactivo"),
AND(N474="diaporama",M474="Secuencia de imágenes"),
OR(N474="video",M474="Animación",M474="Video"),
AND(C474=M474)
),"OK","KO")</f>
        <v>OK</v>
      </c>
      <c r="T474" s="3" t="str">
        <f>IF(
AND(L474="Evaluación",C474&lt;&gt;L474),"KO",
IF(AND(L474="Mapa conceptual",C474&lt;&gt;L474),"KO",
IF(AND(N474="M101ap",C474&lt;&gt;"Banco de actividades"),"KO",
"OK")))</f>
        <v>OK</v>
      </c>
      <c r="U474" s="3" t="str">
        <f>IF(
AND(LEFT(N474,1)="M",LEFT(M474,4)&lt;&gt;"Mapa",S474="OK",O474=""),
"KO","OK")</f>
        <v>OK</v>
      </c>
      <c r="V474" s="3" t="str">
        <f>IF(OR(
AND(L474="Evaluación",R474="OK",OR(N474="M4a",N474="M5a")),
AND(LEFT(C474,8)="Banco de",N474="M101ap"),
OR(LEFT(C474,8)&lt;&gt;"Banco de",L474&lt;&gt;"Evaluación")
),"OK","KO")</f>
        <v>OK</v>
      </c>
      <c r="W474" s="3" t="str">
        <f>IF(AND(LEFT(C474,8)="Banco de",K474=0),"OK",
IF(AND(LEFT(C474,8)&lt;&gt;"Banco de",K474&gt;0),"OK","KO"))</f>
        <v>OK</v>
      </c>
      <c r="X474" s="3" t="str">
        <f>IF(J474&lt;&gt;"","OK","KO")</f>
        <v>OK</v>
      </c>
      <c r="Y474" s="3" t="str">
        <f>IF(P474="Si","KO","OK")</f>
        <v>OK</v>
      </c>
      <c r="Z474" s="3" t="str">
        <f>CONCATENATE(
IF(R474&lt;&gt;"OK",CONCATENATE($R$1," / "),""),
IF(S474&lt;&gt;"OK",CONCATENATE($S$1," / "),""),
IF(T474&lt;&gt;"OK",CONCATENATE($T$1," / "),""),
IF(U474&lt;&gt;"OK",CONCATENATE($U$1," / "),""),
IF(V474&lt;&gt;"OK",CONCATENATE($V$1," / "),""),
IF(W474&lt;&gt;"OK",CONCATENATE($W$1," / "),""),
IF(X474&lt;&gt;"OK",CONCATENATE($X$1," / "),""),
IF(Y474&lt;&gt;"OK",$Y$1,"")
)</f>
        <v/>
      </c>
    </row>
    <row r="475" spans="1:26" x14ac:dyDescent="0.45">
      <c r="A475" s="3" t="s">
        <v>3447</v>
      </c>
      <c r="B475" s="3" t="s">
        <v>3448</v>
      </c>
      <c r="C475" s="3" t="s">
        <v>3483</v>
      </c>
      <c r="E475" s="3" t="s">
        <v>20</v>
      </c>
      <c r="H475" s="3" t="s">
        <v>21</v>
      </c>
      <c r="I475" s="3">
        <v>709881</v>
      </c>
      <c r="J475" s="3" t="s">
        <v>3484</v>
      </c>
      <c r="K475" s="3">
        <v>10</v>
      </c>
      <c r="L475" s="3" t="s">
        <v>34</v>
      </c>
      <c r="M475" s="3" t="s">
        <v>35</v>
      </c>
      <c r="N475" s="3" t="s">
        <v>41</v>
      </c>
      <c r="O475" s="3" t="s">
        <v>85</v>
      </c>
      <c r="P475" s="3" t="s">
        <v>21</v>
      </c>
      <c r="Q475" s="3" t="s">
        <v>3485</v>
      </c>
      <c r="R475" s="3" t="str">
        <f>IF(_xlfn.XOR(
AND(N475="M102ab",L475="Proyecto"),
AND(N475="M101a",L475="Preguntas con respuesta libre"),
AND(LEFT(N475,1)="M",N475&lt;&gt;"M102AB",N475&lt;&gt;"M101a",N475&lt;&gt;"M101ap",L475="Ejercitación"),
AND(LEFT(C475,15)="Mapa conceptual",L475="Exposición"),
AND(LEFT(N475,1)&lt;&gt;"M",LEFT(C475,15)&lt;&gt;"Mapa conceptual",L475="Exposición"),
AND(LEFT(C475,8)="Banco de",L475="Generador de actividades"),
AND(C475=L475)
),"OK","KO")</f>
        <v>OK</v>
      </c>
      <c r="S475" s="3" t="str">
        <f>IF(_xlfn.XOR(
AND(LEFT(N475,1)="M",M475="Actividad"),
AND(LEFT(N475,1)="F",M475="Interactivo"),
AND(N475="diaporama",M475="Secuencia de imágenes"),
OR(N475="video",M475="Animación",M475="Video"),
AND(C475=M475)
),"OK","KO")</f>
        <v>OK</v>
      </c>
      <c r="T475" s="3" t="str">
        <f>IF(
AND(L475="Evaluación",C475&lt;&gt;L475),"KO",
IF(AND(L475="Mapa conceptual",C475&lt;&gt;L475),"KO",
IF(AND(N475="M101ap",C475&lt;&gt;"Banco de actividades"),"KO",
"OK")))</f>
        <v>OK</v>
      </c>
      <c r="U475" s="3" t="str">
        <f>IF(
AND(LEFT(N475,1)="M",LEFT(M475,4)&lt;&gt;"Mapa",S475="OK",O475=""),
"KO","OK")</f>
        <v>OK</v>
      </c>
      <c r="V475" s="3" t="str">
        <f>IF(OR(
AND(L475="Evaluación",R475="OK",OR(N475="M4a",N475="M5a")),
AND(LEFT(C475,8)="Banco de",N475="M101ap"),
OR(LEFT(C475,8)&lt;&gt;"Banco de",L475&lt;&gt;"Evaluación")
),"OK","KO")</f>
        <v>OK</v>
      </c>
      <c r="W475" s="3" t="str">
        <f>IF(AND(LEFT(C475,8)="Banco de",K475=0),"OK",
IF(AND(LEFT(C475,8)&lt;&gt;"Banco de",K475&gt;0),"OK","KO"))</f>
        <v>OK</v>
      </c>
      <c r="X475" s="3" t="str">
        <f>IF(J475&lt;&gt;"","OK","KO")</f>
        <v>OK</v>
      </c>
      <c r="Y475" s="3" t="str">
        <f>IF(P475="Si","KO","OK")</f>
        <v>OK</v>
      </c>
      <c r="Z475" s="3" t="str">
        <f>CONCATENATE(
IF(R475&lt;&gt;"OK",CONCATENATE($R$1," / "),""),
IF(S475&lt;&gt;"OK",CONCATENATE($S$1," / "),""),
IF(T475&lt;&gt;"OK",CONCATENATE($T$1," / "),""),
IF(U475&lt;&gt;"OK",CONCATENATE($U$1," / "),""),
IF(V475&lt;&gt;"OK",CONCATENATE($V$1," / "),""),
IF(W475&lt;&gt;"OK",CONCATENATE($W$1," / "),""),
IF(X475&lt;&gt;"OK",CONCATENATE($X$1," / "),""),
IF(Y475&lt;&gt;"OK",$Y$1,"")
)</f>
        <v/>
      </c>
    </row>
    <row r="476" spans="1:26" x14ac:dyDescent="0.45">
      <c r="A476" s="3" t="s">
        <v>3447</v>
      </c>
      <c r="B476" s="3" t="s">
        <v>3448</v>
      </c>
      <c r="C476" s="3" t="s">
        <v>3486</v>
      </c>
      <c r="E476" s="3" t="s">
        <v>20</v>
      </c>
      <c r="H476" s="3" t="s">
        <v>21</v>
      </c>
      <c r="I476" s="3">
        <v>2167130</v>
      </c>
      <c r="J476" s="3" t="s">
        <v>3478</v>
      </c>
      <c r="K476" s="3">
        <v>60</v>
      </c>
      <c r="L476" s="3" t="s">
        <v>80</v>
      </c>
      <c r="M476" s="3" t="s">
        <v>35</v>
      </c>
      <c r="N476" s="3" t="s">
        <v>81</v>
      </c>
      <c r="O476" s="3" t="s">
        <v>37</v>
      </c>
      <c r="P476" s="3" t="s">
        <v>21</v>
      </c>
      <c r="Q476" s="3" t="s">
        <v>3487</v>
      </c>
      <c r="R476" s="3" t="str">
        <f>IF(_xlfn.XOR(
AND(N476="M102ab",L476="Proyecto"),
AND(N476="M101a",L476="Preguntas con respuesta libre"),
AND(LEFT(N476,1)="M",N476&lt;&gt;"M102AB",N476&lt;&gt;"M101a",N476&lt;&gt;"M101ap",L476="Ejercitación"),
AND(LEFT(C476,15)="Mapa conceptual",L476="Exposición"),
AND(LEFT(N476,1)&lt;&gt;"M",LEFT(C476,15)&lt;&gt;"Mapa conceptual",L476="Exposición"),
AND(LEFT(C476,8)="Banco de",L476="Generador de actividades"),
AND(C476=L476)
),"OK","KO")</f>
        <v>OK</v>
      </c>
      <c r="S476" s="3" t="str">
        <f>IF(_xlfn.XOR(
AND(LEFT(N476,1)="M",M476="Actividad"),
AND(LEFT(N476,1)="F",M476="Interactivo"),
AND(N476="diaporama",M476="Secuencia de imágenes"),
OR(N476="video",M476="Animación",M476="Video"),
AND(C476=M476)
),"OK","KO")</f>
        <v>OK</v>
      </c>
      <c r="T476" s="3" t="str">
        <f>IF(
AND(L476="Evaluación",C476&lt;&gt;L476),"KO",
IF(AND(L476="Mapa conceptual",C476&lt;&gt;L476),"KO",
IF(AND(N476="M101ap",C476&lt;&gt;"Banco de actividades"),"KO",
"OK")))</f>
        <v>OK</v>
      </c>
      <c r="U476" s="3" t="str">
        <f>IF(
AND(LEFT(N476,1)="M",LEFT(M476,4)&lt;&gt;"Mapa",S476="OK",O476=""),
"KO","OK")</f>
        <v>OK</v>
      </c>
      <c r="V476" s="3" t="str">
        <f>IF(OR(
AND(L476="Evaluación",R476="OK",OR(N476="M4a",N476="M5a")),
AND(LEFT(C476,8)="Banco de",N476="M101ap"),
OR(LEFT(C476,8)&lt;&gt;"Banco de",L476&lt;&gt;"Evaluación")
),"OK","KO")</f>
        <v>OK</v>
      </c>
      <c r="W476" s="3" t="str">
        <f>IF(AND(LEFT(C476,8)="Banco de",K476=0),"OK",
IF(AND(LEFT(C476,8)&lt;&gt;"Banco de",K476&gt;0),"OK","KO"))</f>
        <v>OK</v>
      </c>
      <c r="X476" s="3" t="str">
        <f>IF(J476&lt;&gt;"","OK","KO")</f>
        <v>OK</v>
      </c>
      <c r="Y476" s="3" t="str">
        <f>IF(P476="Si","KO","OK")</f>
        <v>OK</v>
      </c>
      <c r="Z476" s="3" t="str">
        <f>CONCATENATE(
IF(R476&lt;&gt;"OK",CONCATENATE($R$1," / "),""),
IF(S476&lt;&gt;"OK",CONCATENATE($S$1," / "),""),
IF(T476&lt;&gt;"OK",CONCATENATE($T$1," / "),""),
IF(U476&lt;&gt;"OK",CONCATENATE($U$1," / "),""),
IF(V476&lt;&gt;"OK",CONCATENATE($V$1," / "),""),
IF(W476&lt;&gt;"OK",CONCATENATE($W$1," / "),""),
IF(X476&lt;&gt;"OK",CONCATENATE($X$1," / "),""),
IF(Y476&lt;&gt;"OK",$Y$1,"")
)</f>
        <v/>
      </c>
    </row>
    <row r="477" spans="1:26" x14ac:dyDescent="0.45">
      <c r="A477" s="3" t="s">
        <v>3447</v>
      </c>
      <c r="B477" s="3" t="s">
        <v>3448</v>
      </c>
      <c r="C477" s="3" t="s">
        <v>2743</v>
      </c>
      <c r="E477" s="3" t="s">
        <v>20</v>
      </c>
      <c r="G477" s="3" t="s">
        <v>2744</v>
      </c>
      <c r="H477" s="3" t="s">
        <v>21</v>
      </c>
      <c r="I477" s="3">
        <v>18850</v>
      </c>
      <c r="J477" s="3" t="s">
        <v>3488</v>
      </c>
      <c r="K477" s="3">
        <v>30</v>
      </c>
      <c r="L477" s="3" t="s">
        <v>23</v>
      </c>
      <c r="M477" s="3" t="s">
        <v>90</v>
      </c>
      <c r="N477" s="3" t="s">
        <v>91</v>
      </c>
      <c r="P477" s="3" t="s">
        <v>21</v>
      </c>
      <c r="Q477" s="3" t="s">
        <v>3489</v>
      </c>
      <c r="R477" s="3" t="str">
        <f>IF(_xlfn.XOR(
AND(N477="M102ab",L477="Proyecto"),
AND(N477="M101a",L477="Preguntas con respuesta libre"),
AND(LEFT(N477,1)="M",N477&lt;&gt;"M102AB",N477&lt;&gt;"M101a",N477&lt;&gt;"M101ap",L477="Ejercitación"),
AND(LEFT(C477,15)="Mapa conceptual",L477="Exposición"),
AND(LEFT(N477,1)&lt;&gt;"M",LEFT(C477,15)&lt;&gt;"Mapa conceptual",L477="Exposición"),
AND(LEFT(C477,8)="Banco de",L477="Generador de actividades"),
AND(C477=L477)
),"OK","KO")</f>
        <v>OK</v>
      </c>
      <c r="S477" s="3" t="str">
        <f>IF(_xlfn.XOR(
AND(LEFT(N477,1)="M",M477="Actividad"),
AND(LEFT(N477,1)="F",M477="Interactivo"),
AND(N477="diaporama",M477="Secuencia de imágenes"),
OR(N477="video",M477="Animación",M477="Video"),
AND(C477=M477)
),"OK","KO")</f>
        <v>OK</v>
      </c>
      <c r="T477" s="3" t="str">
        <f>IF(
AND(L477="Evaluación",C477&lt;&gt;L477),"KO",
IF(AND(L477="Mapa conceptual",C477&lt;&gt;L477),"KO",
IF(AND(N477="M101ap",C477&lt;&gt;"Banco de actividades"),"KO",
"OK")))</f>
        <v>OK</v>
      </c>
      <c r="U477" s="3" t="str">
        <f>IF(
AND(LEFT(N477,1)="M",LEFT(M477,4)&lt;&gt;"Mapa",S477="OK",O477=""),
"KO","OK")</f>
        <v>OK</v>
      </c>
      <c r="V477" s="3" t="str">
        <f>IF(OR(
AND(L477="Evaluación",R477="OK",OR(N477="M4a",N477="M5a")),
AND(LEFT(C477,8)="Banco de",N477="M101ap"),
OR(LEFT(C477,8)&lt;&gt;"Banco de",L477&lt;&gt;"Evaluación")
),"OK","KO")</f>
        <v>OK</v>
      </c>
      <c r="W477" s="3" t="str">
        <f>IF(AND(LEFT(C477,8)="Banco de",K477=0),"OK",
IF(AND(LEFT(C477,8)&lt;&gt;"Banco de",K477&gt;0),"OK","KO"))</f>
        <v>OK</v>
      </c>
      <c r="X477" s="3" t="str">
        <f>IF(J477&lt;&gt;"","OK","KO")</f>
        <v>OK</v>
      </c>
      <c r="Y477" s="3" t="str">
        <f>IF(P477="Si","KO","OK")</f>
        <v>OK</v>
      </c>
      <c r="Z477" s="3" t="str">
        <f>CONCATENATE(
IF(R477&lt;&gt;"OK",CONCATENATE($R$1," / "),""),
IF(S477&lt;&gt;"OK",CONCATENATE($S$1," / "),""),
IF(T477&lt;&gt;"OK",CONCATENATE($T$1," / "),""),
IF(U477&lt;&gt;"OK",CONCATENATE($U$1," / "),""),
IF(V477&lt;&gt;"OK",CONCATENATE($V$1," / "),""),
IF(W477&lt;&gt;"OK",CONCATENATE($W$1," / "),""),
IF(X477&lt;&gt;"OK",CONCATENATE($X$1," / "),""),
IF(Y477&lt;&gt;"OK",$Y$1,"")
)</f>
        <v/>
      </c>
    </row>
    <row r="478" spans="1:26" x14ac:dyDescent="0.45">
      <c r="A478" s="3" t="s">
        <v>3447</v>
      </c>
      <c r="B478" s="3" t="s">
        <v>3448</v>
      </c>
      <c r="C478" s="3" t="s">
        <v>3490</v>
      </c>
      <c r="E478" s="3" t="s">
        <v>20</v>
      </c>
      <c r="H478" s="3" t="s">
        <v>21</v>
      </c>
      <c r="I478" s="3">
        <v>707474</v>
      </c>
      <c r="J478" s="3" t="s">
        <v>3491</v>
      </c>
      <c r="K478" s="3">
        <v>10</v>
      </c>
      <c r="L478" s="3" t="s">
        <v>34</v>
      </c>
      <c r="M478" s="3" t="s">
        <v>35</v>
      </c>
      <c r="N478" s="3" t="s">
        <v>101</v>
      </c>
      <c r="O478" s="3" t="s">
        <v>85</v>
      </c>
      <c r="P478" s="3" t="s">
        <v>21</v>
      </c>
      <c r="Q478" s="3" t="s">
        <v>3492</v>
      </c>
      <c r="R478" s="3" t="str">
        <f>IF(_xlfn.XOR(
AND(N478="M102ab",L478="Proyecto"),
AND(N478="M101a",L478="Preguntas con respuesta libre"),
AND(LEFT(N478,1)="M",N478&lt;&gt;"M102AB",N478&lt;&gt;"M101a",N478&lt;&gt;"M101ap",L478="Ejercitación"),
AND(LEFT(C478,15)="Mapa conceptual",L478="Exposición"),
AND(LEFT(N478,1)&lt;&gt;"M",LEFT(C478,15)&lt;&gt;"Mapa conceptual",L478="Exposición"),
AND(LEFT(C478,8)="Banco de",L478="Generador de actividades"),
AND(C478=L478)
),"OK","KO")</f>
        <v>OK</v>
      </c>
      <c r="S478" s="3" t="str">
        <f>IF(_xlfn.XOR(
AND(LEFT(N478,1)="M",M478="Actividad"),
AND(LEFT(N478,1)="F",M478="Interactivo"),
AND(N478="diaporama",M478="Secuencia de imágenes"),
OR(N478="video",M478="Animación",M478="Video"),
AND(C478=M478)
),"OK","KO")</f>
        <v>OK</v>
      </c>
      <c r="T478" s="3" t="str">
        <f>IF(
AND(L478="Evaluación",C478&lt;&gt;L478),"KO",
IF(AND(L478="Mapa conceptual",C478&lt;&gt;L478),"KO",
IF(AND(N478="M101ap",C478&lt;&gt;"Banco de actividades"),"KO",
"OK")))</f>
        <v>OK</v>
      </c>
      <c r="U478" s="3" t="str">
        <f>IF(
AND(LEFT(N478,1)="M",LEFT(M478,4)&lt;&gt;"Mapa",S478="OK",O478=""),
"KO","OK")</f>
        <v>OK</v>
      </c>
      <c r="V478" s="3" t="str">
        <f>IF(OR(
AND(L478="Evaluación",R478="OK",OR(N478="M4a",N478="M5a")),
AND(LEFT(C478,8)="Banco de",N478="M101ap"),
OR(LEFT(C478,8)&lt;&gt;"Banco de",L478&lt;&gt;"Evaluación")
),"OK","KO")</f>
        <v>OK</v>
      </c>
      <c r="W478" s="3" t="str">
        <f>IF(AND(LEFT(C478,8)="Banco de",K478=0),"OK",
IF(AND(LEFT(C478,8)&lt;&gt;"Banco de",K478&gt;0),"OK","KO"))</f>
        <v>OK</v>
      </c>
      <c r="X478" s="3" t="str">
        <f>IF(J478&lt;&gt;"","OK","KO")</f>
        <v>OK</v>
      </c>
      <c r="Y478" s="3" t="str">
        <f>IF(P478="Si","KO","OK")</f>
        <v>OK</v>
      </c>
      <c r="Z478" s="3" t="str">
        <f>CONCATENATE(
IF(R478&lt;&gt;"OK",CONCATENATE($R$1," / "),""),
IF(S478&lt;&gt;"OK",CONCATENATE($S$1," / "),""),
IF(T478&lt;&gt;"OK",CONCATENATE($T$1," / "),""),
IF(U478&lt;&gt;"OK",CONCATENATE($U$1," / "),""),
IF(V478&lt;&gt;"OK",CONCATENATE($V$1," / "),""),
IF(W478&lt;&gt;"OK",CONCATENATE($W$1," / "),""),
IF(X478&lt;&gt;"OK",CONCATENATE($X$1," / "),""),
IF(Y478&lt;&gt;"OK",$Y$1,"")
)</f>
        <v/>
      </c>
    </row>
    <row r="479" spans="1:26" x14ac:dyDescent="0.45">
      <c r="A479" s="3" t="s">
        <v>3447</v>
      </c>
      <c r="B479" s="3" t="s">
        <v>3448</v>
      </c>
      <c r="C479" s="3" t="s">
        <v>3493</v>
      </c>
      <c r="E479" s="3" t="s">
        <v>20</v>
      </c>
      <c r="H479" s="3" t="s">
        <v>21</v>
      </c>
      <c r="I479" s="3">
        <v>2121762</v>
      </c>
      <c r="J479" s="3" t="s">
        <v>3494</v>
      </c>
      <c r="K479" s="3">
        <v>60</v>
      </c>
      <c r="L479" s="3" t="s">
        <v>80</v>
      </c>
      <c r="M479" s="3" t="s">
        <v>35</v>
      </c>
      <c r="N479" s="3" t="s">
        <v>81</v>
      </c>
      <c r="O479" s="3" t="s">
        <v>37</v>
      </c>
      <c r="P479" s="3" t="s">
        <v>21</v>
      </c>
      <c r="Q479" s="3" t="s">
        <v>3495</v>
      </c>
      <c r="R479" s="3" t="str">
        <f>IF(_xlfn.XOR(
AND(N479="M102ab",L479="Proyecto"),
AND(N479="M101a",L479="Preguntas con respuesta libre"),
AND(LEFT(N479,1)="M",N479&lt;&gt;"M102AB",N479&lt;&gt;"M101a",N479&lt;&gt;"M101ap",L479="Ejercitación"),
AND(LEFT(C479,15)="Mapa conceptual",L479="Exposición"),
AND(LEFT(N479,1)&lt;&gt;"M",LEFT(C479,15)&lt;&gt;"Mapa conceptual",L479="Exposición"),
AND(LEFT(C479,8)="Banco de",L479="Generador de actividades"),
AND(C479=L479)
),"OK","KO")</f>
        <v>OK</v>
      </c>
      <c r="S479" s="3" t="str">
        <f>IF(_xlfn.XOR(
AND(LEFT(N479,1)="M",M479="Actividad"),
AND(LEFT(N479,1)="F",M479="Interactivo"),
AND(N479="diaporama",M479="Secuencia de imágenes"),
OR(N479="video",M479="Animación",M479="Video"),
AND(C479=M479)
),"OK","KO")</f>
        <v>OK</v>
      </c>
      <c r="T479" s="3" t="str">
        <f>IF(
AND(L479="Evaluación",C479&lt;&gt;L479),"KO",
IF(AND(L479="Mapa conceptual",C479&lt;&gt;L479),"KO",
IF(AND(N479="M101ap",C479&lt;&gt;"Banco de actividades"),"KO",
"OK")))</f>
        <v>OK</v>
      </c>
      <c r="U479" s="3" t="str">
        <f>IF(
AND(LEFT(N479,1)="M",LEFT(M479,4)&lt;&gt;"Mapa",S479="OK",O479=""),
"KO","OK")</f>
        <v>OK</v>
      </c>
      <c r="V479" s="3" t="str">
        <f>IF(OR(
AND(L479="Evaluación",R479="OK",OR(N479="M4a",N479="M5a")),
AND(LEFT(C479,8)="Banco de",N479="M101ap"),
OR(LEFT(C479,8)&lt;&gt;"Banco de",L479&lt;&gt;"Evaluación")
),"OK","KO")</f>
        <v>OK</v>
      </c>
      <c r="W479" s="3" t="str">
        <f>IF(AND(LEFT(C479,8)="Banco de",K479=0),"OK",
IF(AND(LEFT(C479,8)&lt;&gt;"Banco de",K479&gt;0),"OK","KO"))</f>
        <v>OK</v>
      </c>
      <c r="X479" s="3" t="str">
        <f>IF(J479&lt;&gt;"","OK","KO")</f>
        <v>OK</v>
      </c>
      <c r="Y479" s="3" t="str">
        <f>IF(P479="Si","KO","OK")</f>
        <v>OK</v>
      </c>
      <c r="Z479" s="3" t="str">
        <f>CONCATENATE(
IF(R479&lt;&gt;"OK",CONCATENATE($R$1," / "),""),
IF(S479&lt;&gt;"OK",CONCATENATE($S$1," / "),""),
IF(T479&lt;&gt;"OK",CONCATENATE($T$1," / "),""),
IF(U479&lt;&gt;"OK",CONCATENATE($U$1," / "),""),
IF(V479&lt;&gt;"OK",CONCATENATE($V$1," / "),""),
IF(W479&lt;&gt;"OK",CONCATENATE($W$1," / "),""),
IF(X479&lt;&gt;"OK",CONCATENATE($X$1," / "),""),
IF(Y479&lt;&gt;"OK",$Y$1,"")
)</f>
        <v/>
      </c>
    </row>
    <row r="480" spans="1:26" x14ac:dyDescent="0.45">
      <c r="A480" s="3" t="s">
        <v>3447</v>
      </c>
      <c r="B480" s="3" t="s">
        <v>3448</v>
      </c>
      <c r="C480" s="3" t="s">
        <v>3496</v>
      </c>
      <c r="E480" s="3" t="s">
        <v>20</v>
      </c>
      <c r="H480" s="3" t="s">
        <v>21</v>
      </c>
      <c r="I480" s="3">
        <v>706931</v>
      </c>
      <c r="J480" s="3" t="s">
        <v>3497</v>
      </c>
      <c r="K480" s="3">
        <v>10</v>
      </c>
      <c r="L480" s="3" t="s">
        <v>34</v>
      </c>
      <c r="M480" s="3" t="s">
        <v>35</v>
      </c>
      <c r="N480" s="3" t="s">
        <v>62</v>
      </c>
      <c r="O480" s="3" t="s">
        <v>85</v>
      </c>
      <c r="P480" s="3" t="s">
        <v>21</v>
      </c>
      <c r="Q480" s="3" t="s">
        <v>3498</v>
      </c>
      <c r="R480" s="3" t="str">
        <f>IF(_xlfn.XOR(
AND(N480="M102ab",L480="Proyecto"),
AND(N480="M101a",L480="Preguntas con respuesta libre"),
AND(LEFT(N480,1)="M",N480&lt;&gt;"M102AB",N480&lt;&gt;"M101a",N480&lt;&gt;"M101ap",L480="Ejercitación"),
AND(LEFT(C480,15)="Mapa conceptual",L480="Exposición"),
AND(LEFT(N480,1)&lt;&gt;"M",LEFT(C480,15)&lt;&gt;"Mapa conceptual",L480="Exposición"),
AND(LEFT(C480,8)="Banco de",L480="Generador de actividades"),
AND(C480=L480)
),"OK","KO")</f>
        <v>OK</v>
      </c>
      <c r="S480" s="3" t="str">
        <f>IF(_xlfn.XOR(
AND(LEFT(N480,1)="M",M480="Actividad"),
AND(LEFT(N480,1)="F",M480="Interactivo"),
AND(N480="diaporama",M480="Secuencia de imágenes"),
OR(N480="video",M480="Animación",M480="Video"),
AND(C480=M480)
),"OK","KO")</f>
        <v>OK</v>
      </c>
      <c r="T480" s="3" t="str">
        <f>IF(
AND(L480="Evaluación",C480&lt;&gt;L480),"KO",
IF(AND(L480="Mapa conceptual",C480&lt;&gt;L480),"KO",
IF(AND(N480="M101ap",C480&lt;&gt;"Banco de actividades"),"KO",
"OK")))</f>
        <v>OK</v>
      </c>
      <c r="U480" s="3" t="str">
        <f>IF(
AND(LEFT(N480,1)="M",LEFT(M480,4)&lt;&gt;"Mapa",S480="OK",O480=""),
"KO","OK")</f>
        <v>OK</v>
      </c>
      <c r="V480" s="3" t="str">
        <f>IF(OR(
AND(L480="Evaluación",R480="OK",OR(N480="M4a",N480="M5a")),
AND(LEFT(C480,8)="Banco de",N480="M101ap"),
OR(LEFT(C480,8)&lt;&gt;"Banco de",L480&lt;&gt;"Evaluación")
),"OK","KO")</f>
        <v>OK</v>
      </c>
      <c r="W480" s="3" t="str">
        <f>IF(AND(LEFT(C480,8)="Banco de",K480=0),"OK",
IF(AND(LEFT(C480,8)&lt;&gt;"Banco de",K480&gt;0),"OK","KO"))</f>
        <v>OK</v>
      </c>
      <c r="X480" s="3" t="str">
        <f>IF(J480&lt;&gt;"","OK","KO")</f>
        <v>OK</v>
      </c>
      <c r="Y480" s="3" t="str">
        <f>IF(P480="Si","KO","OK")</f>
        <v>OK</v>
      </c>
      <c r="Z480" s="3" t="str">
        <f>CONCATENATE(
IF(R480&lt;&gt;"OK",CONCATENATE($R$1," / "),""),
IF(S480&lt;&gt;"OK",CONCATENATE($S$1," / "),""),
IF(T480&lt;&gt;"OK",CONCATENATE($T$1," / "),""),
IF(U480&lt;&gt;"OK",CONCATENATE($U$1," / "),""),
IF(V480&lt;&gt;"OK",CONCATENATE($V$1," / "),""),
IF(W480&lt;&gt;"OK",CONCATENATE($W$1," / "),""),
IF(X480&lt;&gt;"OK",CONCATENATE($X$1," / "),""),
IF(Y480&lt;&gt;"OK",$Y$1,"")
)</f>
        <v/>
      </c>
    </row>
    <row r="481" spans="1:26" x14ac:dyDescent="0.45">
      <c r="A481" s="3" t="s">
        <v>3447</v>
      </c>
      <c r="B481" s="3" t="s">
        <v>3448</v>
      </c>
      <c r="C481" s="3" t="s">
        <v>3499</v>
      </c>
      <c r="E481" s="3" t="s">
        <v>20</v>
      </c>
      <c r="H481" s="3" t="s">
        <v>21</v>
      </c>
      <c r="I481" s="3">
        <v>2167100</v>
      </c>
      <c r="J481" s="3" t="s">
        <v>3478</v>
      </c>
      <c r="K481" s="3">
        <v>60</v>
      </c>
      <c r="L481" s="3" t="s">
        <v>80</v>
      </c>
      <c r="M481" s="3" t="s">
        <v>35</v>
      </c>
      <c r="N481" s="3" t="s">
        <v>81</v>
      </c>
      <c r="O481" s="3" t="s">
        <v>37</v>
      </c>
      <c r="P481" s="3" t="s">
        <v>21</v>
      </c>
      <c r="Q481" s="3" t="s">
        <v>3500</v>
      </c>
      <c r="R481" s="3" t="str">
        <f>IF(_xlfn.XOR(
AND(N481="M102ab",L481="Proyecto"),
AND(N481="M101a",L481="Preguntas con respuesta libre"),
AND(LEFT(N481,1)="M",N481&lt;&gt;"M102AB",N481&lt;&gt;"M101a",N481&lt;&gt;"M101ap",L481="Ejercitación"),
AND(LEFT(C481,15)="Mapa conceptual",L481="Exposición"),
AND(LEFT(N481,1)&lt;&gt;"M",LEFT(C481,15)&lt;&gt;"Mapa conceptual",L481="Exposición"),
AND(LEFT(C481,8)="Banco de",L481="Generador de actividades"),
AND(C481=L481)
),"OK","KO")</f>
        <v>OK</v>
      </c>
      <c r="S481" s="3" t="str">
        <f>IF(_xlfn.XOR(
AND(LEFT(N481,1)="M",M481="Actividad"),
AND(LEFT(N481,1)="F",M481="Interactivo"),
AND(N481="diaporama",M481="Secuencia de imágenes"),
OR(N481="video",M481="Animación",M481="Video"),
AND(C481=M481)
),"OK","KO")</f>
        <v>OK</v>
      </c>
      <c r="T481" s="3" t="str">
        <f>IF(
AND(L481="Evaluación",C481&lt;&gt;L481),"KO",
IF(AND(L481="Mapa conceptual",C481&lt;&gt;L481),"KO",
IF(AND(N481="M101ap",C481&lt;&gt;"Banco de actividades"),"KO",
"OK")))</f>
        <v>OK</v>
      </c>
      <c r="U481" s="3" t="str">
        <f>IF(
AND(LEFT(N481,1)="M",LEFT(M481,4)&lt;&gt;"Mapa",S481="OK",O481=""),
"KO","OK")</f>
        <v>OK</v>
      </c>
      <c r="V481" s="3" t="str">
        <f>IF(OR(
AND(L481="Evaluación",R481="OK",OR(N481="M4a",N481="M5a")),
AND(LEFT(C481,8)="Banco de",N481="M101ap"),
OR(LEFT(C481,8)&lt;&gt;"Banco de",L481&lt;&gt;"Evaluación")
),"OK","KO")</f>
        <v>OK</v>
      </c>
      <c r="W481" s="3" t="str">
        <f>IF(AND(LEFT(C481,8)="Banco de",K481=0),"OK",
IF(AND(LEFT(C481,8)&lt;&gt;"Banco de",K481&gt;0),"OK","KO"))</f>
        <v>OK</v>
      </c>
      <c r="X481" s="3" t="str">
        <f>IF(J481&lt;&gt;"","OK","KO")</f>
        <v>OK</v>
      </c>
      <c r="Y481" s="3" t="str">
        <f>IF(P481="Si","KO","OK")</f>
        <v>OK</v>
      </c>
      <c r="Z481" s="3" t="str">
        <f>CONCATENATE(
IF(R481&lt;&gt;"OK",CONCATENATE($R$1," / "),""),
IF(S481&lt;&gt;"OK",CONCATENATE($S$1," / "),""),
IF(T481&lt;&gt;"OK",CONCATENATE($T$1," / "),""),
IF(U481&lt;&gt;"OK",CONCATENATE($U$1," / "),""),
IF(V481&lt;&gt;"OK",CONCATENATE($V$1," / "),""),
IF(W481&lt;&gt;"OK",CONCATENATE($W$1," / "),""),
IF(X481&lt;&gt;"OK",CONCATENATE($X$1," / "),""),
IF(Y481&lt;&gt;"OK",$Y$1,"")
)</f>
        <v/>
      </c>
    </row>
    <row r="482" spans="1:26" x14ac:dyDescent="0.45">
      <c r="A482" s="3" t="s">
        <v>3447</v>
      </c>
      <c r="B482" s="3" t="s">
        <v>3448</v>
      </c>
      <c r="C482" s="3" t="s">
        <v>3501</v>
      </c>
      <c r="E482" s="3" t="s">
        <v>20</v>
      </c>
      <c r="H482" s="3" t="s">
        <v>21</v>
      </c>
      <c r="I482" s="3">
        <v>1706887</v>
      </c>
      <c r="J482" s="3" t="s">
        <v>3502</v>
      </c>
      <c r="K482" s="3">
        <v>120</v>
      </c>
      <c r="L482" s="3" t="s">
        <v>57</v>
      </c>
      <c r="M482" s="3" t="s">
        <v>35</v>
      </c>
      <c r="N482" s="3" t="s">
        <v>58</v>
      </c>
      <c r="O482" s="3" t="s">
        <v>85</v>
      </c>
      <c r="P482" s="3" t="s">
        <v>21</v>
      </c>
      <c r="Q482" s="3" t="s">
        <v>3503</v>
      </c>
      <c r="R482" s="3" t="str">
        <f>IF(_xlfn.XOR(
AND(N482="M102ab",L482="Proyecto"),
AND(N482="M101a",L482="Preguntas con respuesta libre"),
AND(LEFT(N482,1)="M",N482&lt;&gt;"M102AB",N482&lt;&gt;"M101a",N482&lt;&gt;"M101ap",L482="Ejercitación"),
AND(LEFT(C482,15)="Mapa conceptual",L482="Exposición"),
AND(LEFT(N482,1)&lt;&gt;"M",LEFT(C482,15)&lt;&gt;"Mapa conceptual",L482="Exposición"),
AND(LEFT(C482,8)="Banco de",L482="Generador de actividades"),
AND(C482=L482)
),"OK","KO")</f>
        <v>OK</v>
      </c>
      <c r="S482" s="3" t="str">
        <f>IF(_xlfn.XOR(
AND(LEFT(N482,1)="M",M482="Actividad"),
AND(LEFT(N482,1)="F",M482="Interactivo"),
AND(N482="diaporama",M482="Secuencia de imágenes"),
OR(N482="video",M482="Animación",M482="Video"),
AND(C482=M482)
),"OK","KO")</f>
        <v>OK</v>
      </c>
      <c r="T482" s="3" t="str">
        <f>IF(
AND(L482="Evaluación",C482&lt;&gt;L482),"KO",
IF(AND(L482="Mapa conceptual",C482&lt;&gt;L482),"KO",
IF(AND(N482="M101ap",C482&lt;&gt;"Banco de actividades"),"KO",
"OK")))</f>
        <v>OK</v>
      </c>
      <c r="U482" s="3" t="str">
        <f>IF(
AND(LEFT(N482,1)="M",LEFT(M482,4)&lt;&gt;"Mapa",S482="OK",O482=""),
"KO","OK")</f>
        <v>OK</v>
      </c>
      <c r="V482" s="3" t="str">
        <f>IF(OR(
AND(L482="Evaluación",R482="OK",OR(N482="M4a",N482="M5a")),
AND(LEFT(C482,8)="Banco de",N482="M101ap"),
OR(LEFT(C482,8)&lt;&gt;"Banco de",L482&lt;&gt;"Evaluación")
),"OK","KO")</f>
        <v>OK</v>
      </c>
      <c r="W482" s="3" t="str">
        <f>IF(AND(LEFT(C482,8)="Banco de",K482=0),"OK",
IF(AND(LEFT(C482,8)&lt;&gt;"Banco de",K482&gt;0),"OK","KO"))</f>
        <v>OK</v>
      </c>
      <c r="X482" s="3" t="str">
        <f>IF(J482&lt;&gt;"","OK","KO")</f>
        <v>OK</v>
      </c>
      <c r="Y482" s="3" t="str">
        <f>IF(P482="Si","KO","OK")</f>
        <v>OK</v>
      </c>
      <c r="Z482" s="3" t="str">
        <f>CONCATENATE(
IF(R482&lt;&gt;"OK",CONCATENATE($R$1," / "),""),
IF(S482&lt;&gt;"OK",CONCATENATE($S$1," / "),""),
IF(T482&lt;&gt;"OK",CONCATENATE($T$1," / "),""),
IF(U482&lt;&gt;"OK",CONCATENATE($U$1," / "),""),
IF(V482&lt;&gt;"OK",CONCATENATE($V$1," / "),""),
IF(W482&lt;&gt;"OK",CONCATENATE($W$1," / "),""),
IF(X482&lt;&gt;"OK",CONCATENATE($X$1," / "),""),
IF(Y482&lt;&gt;"OK",$Y$1,"")
)</f>
        <v/>
      </c>
    </row>
    <row r="483" spans="1:26" x14ac:dyDescent="0.45">
      <c r="A483" s="3" t="s">
        <v>3447</v>
      </c>
      <c r="B483" s="3" t="s">
        <v>3448</v>
      </c>
      <c r="C483" s="3" t="s">
        <v>3504</v>
      </c>
      <c r="E483" s="3" t="s">
        <v>20</v>
      </c>
      <c r="H483" s="3" t="s">
        <v>21</v>
      </c>
      <c r="I483" s="3">
        <v>1221561</v>
      </c>
      <c r="J483" s="3" t="s">
        <v>3505</v>
      </c>
      <c r="K483" s="3">
        <v>60</v>
      </c>
      <c r="L483" s="3" t="s">
        <v>57</v>
      </c>
      <c r="M483" s="3" t="s">
        <v>35</v>
      </c>
      <c r="N483" s="3" t="s">
        <v>58</v>
      </c>
      <c r="O483" s="3" t="s">
        <v>37</v>
      </c>
      <c r="P483" s="3" t="s">
        <v>21</v>
      </c>
      <c r="Q483" s="3" t="s">
        <v>3506</v>
      </c>
      <c r="R483" s="3" t="str">
        <f>IF(_xlfn.XOR(
AND(N483="M102ab",L483="Proyecto"),
AND(N483="M101a",L483="Preguntas con respuesta libre"),
AND(LEFT(N483,1)="M",N483&lt;&gt;"M102AB",N483&lt;&gt;"M101a",N483&lt;&gt;"M101ap",L483="Ejercitación"),
AND(LEFT(C483,15)="Mapa conceptual",L483="Exposición"),
AND(LEFT(N483,1)&lt;&gt;"M",LEFT(C483,15)&lt;&gt;"Mapa conceptual",L483="Exposición"),
AND(LEFT(C483,8)="Banco de",L483="Generador de actividades"),
AND(C483=L483)
),"OK","KO")</f>
        <v>OK</v>
      </c>
      <c r="S483" s="3" t="str">
        <f>IF(_xlfn.XOR(
AND(LEFT(N483,1)="M",M483="Actividad"),
AND(LEFT(N483,1)="F",M483="Interactivo"),
AND(N483="diaporama",M483="Secuencia de imágenes"),
OR(N483="video",M483="Animación",M483="Video"),
AND(C483=M483)
),"OK","KO")</f>
        <v>OK</v>
      </c>
      <c r="T483" s="3" t="str">
        <f>IF(
AND(L483="Evaluación",C483&lt;&gt;L483),"KO",
IF(AND(L483="Mapa conceptual",C483&lt;&gt;L483),"KO",
IF(AND(N483="M101ap",C483&lt;&gt;"Banco de actividades"),"KO",
"OK")))</f>
        <v>OK</v>
      </c>
      <c r="U483" s="3" t="str">
        <f>IF(
AND(LEFT(N483,1)="M",LEFT(M483,4)&lt;&gt;"Mapa",S483="OK",O483=""),
"KO","OK")</f>
        <v>OK</v>
      </c>
      <c r="V483" s="3" t="str">
        <f>IF(OR(
AND(L483="Evaluación",R483="OK",OR(N483="M4a",N483="M5a")),
AND(LEFT(C483,8)="Banco de",N483="M101ap"),
OR(LEFT(C483,8)&lt;&gt;"Banco de",L483&lt;&gt;"Evaluación")
),"OK","KO")</f>
        <v>OK</v>
      </c>
      <c r="W483" s="3" t="str">
        <f>IF(AND(LEFT(C483,8)="Banco de",K483=0),"OK",
IF(AND(LEFT(C483,8)&lt;&gt;"Banco de",K483&gt;0),"OK","KO"))</f>
        <v>OK</v>
      </c>
      <c r="X483" s="3" t="str">
        <f>IF(J483&lt;&gt;"","OK","KO")</f>
        <v>OK</v>
      </c>
      <c r="Y483" s="3" t="str">
        <f>IF(P483="Si","KO","OK")</f>
        <v>OK</v>
      </c>
      <c r="Z483" s="3" t="str">
        <f>CONCATENATE(
IF(R483&lt;&gt;"OK",CONCATENATE($R$1," / "),""),
IF(S483&lt;&gt;"OK",CONCATENATE($S$1," / "),""),
IF(T483&lt;&gt;"OK",CONCATENATE($T$1," / "),""),
IF(U483&lt;&gt;"OK",CONCATENATE($U$1," / "),""),
IF(V483&lt;&gt;"OK",CONCATENATE($V$1," / "),""),
IF(W483&lt;&gt;"OK",CONCATENATE($W$1," / "),""),
IF(X483&lt;&gt;"OK",CONCATENATE($X$1," / "),""),
IF(Y483&lt;&gt;"OK",$Y$1,"")
)</f>
        <v/>
      </c>
    </row>
    <row r="484" spans="1:26" x14ac:dyDescent="0.45">
      <c r="A484" s="3" t="s">
        <v>3447</v>
      </c>
      <c r="B484" s="3" t="s">
        <v>3448</v>
      </c>
      <c r="C484" s="3" t="s">
        <v>3507</v>
      </c>
      <c r="E484" s="3" t="s">
        <v>20</v>
      </c>
      <c r="H484" s="3" t="s">
        <v>21</v>
      </c>
      <c r="I484" s="3">
        <v>1382033</v>
      </c>
      <c r="J484" s="3" t="s">
        <v>3508</v>
      </c>
      <c r="K484" s="3">
        <v>60</v>
      </c>
      <c r="L484" s="3" t="s">
        <v>57</v>
      </c>
      <c r="M484" s="3" t="s">
        <v>35</v>
      </c>
      <c r="N484" s="3" t="s">
        <v>58</v>
      </c>
      <c r="O484" s="3" t="s">
        <v>37</v>
      </c>
      <c r="P484" s="3" t="s">
        <v>21</v>
      </c>
      <c r="Q484" s="3" t="s">
        <v>3509</v>
      </c>
      <c r="R484" s="3" t="str">
        <f>IF(_xlfn.XOR(
AND(N484="M102ab",L484="Proyecto"),
AND(N484="M101a",L484="Preguntas con respuesta libre"),
AND(LEFT(N484,1)="M",N484&lt;&gt;"M102AB",N484&lt;&gt;"M101a",N484&lt;&gt;"M101ap",L484="Ejercitación"),
AND(LEFT(C484,15)="Mapa conceptual",L484="Exposición"),
AND(LEFT(N484,1)&lt;&gt;"M",LEFT(C484,15)&lt;&gt;"Mapa conceptual",L484="Exposición"),
AND(LEFT(C484,8)="Banco de",L484="Generador de actividades"),
AND(C484=L484)
),"OK","KO")</f>
        <v>OK</v>
      </c>
      <c r="S484" s="3" t="str">
        <f>IF(_xlfn.XOR(
AND(LEFT(N484,1)="M",M484="Actividad"),
AND(LEFT(N484,1)="F",M484="Interactivo"),
AND(N484="diaporama",M484="Secuencia de imágenes"),
OR(N484="video",M484="Animación",M484="Video"),
AND(C484=M484)
),"OK","KO")</f>
        <v>OK</v>
      </c>
      <c r="T484" s="3" t="str">
        <f>IF(
AND(L484="Evaluación",C484&lt;&gt;L484),"KO",
IF(AND(L484="Mapa conceptual",C484&lt;&gt;L484),"KO",
IF(AND(N484="M101ap",C484&lt;&gt;"Banco de actividades"),"KO",
"OK")))</f>
        <v>OK</v>
      </c>
      <c r="U484" s="3" t="str">
        <f>IF(
AND(LEFT(N484,1)="M",LEFT(M484,4)&lt;&gt;"Mapa",S484="OK",O484=""),
"KO","OK")</f>
        <v>OK</v>
      </c>
      <c r="V484" s="3" t="str">
        <f>IF(OR(
AND(L484="Evaluación",R484="OK",OR(N484="M4a",N484="M5a")),
AND(LEFT(C484,8)="Banco de",N484="M101ap"),
OR(LEFT(C484,8)&lt;&gt;"Banco de",L484&lt;&gt;"Evaluación")
),"OK","KO")</f>
        <v>OK</v>
      </c>
      <c r="W484" s="3" t="str">
        <f>IF(AND(LEFT(C484,8)="Banco de",K484=0),"OK",
IF(AND(LEFT(C484,8)&lt;&gt;"Banco de",K484&gt;0),"OK","KO"))</f>
        <v>OK</v>
      </c>
      <c r="X484" s="3" t="str">
        <f>IF(J484&lt;&gt;"","OK","KO")</f>
        <v>OK</v>
      </c>
      <c r="Y484" s="3" t="str">
        <f>IF(P484="Si","KO","OK")</f>
        <v>OK</v>
      </c>
      <c r="Z484" s="3" t="str">
        <f>CONCATENATE(
IF(R484&lt;&gt;"OK",CONCATENATE($R$1," / "),""),
IF(S484&lt;&gt;"OK",CONCATENATE($S$1," / "),""),
IF(T484&lt;&gt;"OK",CONCATENATE($T$1," / "),""),
IF(U484&lt;&gt;"OK",CONCATENATE($U$1," / "),""),
IF(V484&lt;&gt;"OK",CONCATENATE($V$1," / "),""),
IF(W484&lt;&gt;"OK",CONCATENATE($W$1," / "),""),
IF(X484&lt;&gt;"OK",CONCATENATE($X$1," / "),""),
IF(Y484&lt;&gt;"OK",$Y$1,"")
)</f>
        <v/>
      </c>
    </row>
    <row r="485" spans="1:26" x14ac:dyDescent="0.45">
      <c r="A485" s="3" t="s">
        <v>3447</v>
      </c>
      <c r="B485" s="3" t="s">
        <v>3448</v>
      </c>
      <c r="C485" s="3" t="s">
        <v>3510</v>
      </c>
      <c r="E485" s="3" t="s">
        <v>20</v>
      </c>
      <c r="H485" s="3" t="s">
        <v>21</v>
      </c>
      <c r="I485" s="3">
        <v>1152909</v>
      </c>
      <c r="J485" s="3" t="s">
        <v>3511</v>
      </c>
      <c r="K485" s="3">
        <v>60</v>
      </c>
      <c r="L485" s="3" t="s">
        <v>57</v>
      </c>
      <c r="M485" s="3" t="s">
        <v>35</v>
      </c>
      <c r="N485" s="3" t="s">
        <v>58</v>
      </c>
      <c r="O485" s="3" t="s">
        <v>37</v>
      </c>
      <c r="P485" s="3" t="s">
        <v>21</v>
      </c>
      <c r="Q485" s="3" t="s">
        <v>3512</v>
      </c>
      <c r="R485" s="3" t="str">
        <f>IF(_xlfn.XOR(
AND(N485="M102ab",L485="Proyecto"),
AND(N485="M101a",L485="Preguntas con respuesta libre"),
AND(LEFT(N485,1)="M",N485&lt;&gt;"M102AB",N485&lt;&gt;"M101a",N485&lt;&gt;"M101ap",L485="Ejercitación"),
AND(LEFT(C485,15)="Mapa conceptual",L485="Exposición"),
AND(LEFT(N485,1)&lt;&gt;"M",LEFT(C485,15)&lt;&gt;"Mapa conceptual",L485="Exposición"),
AND(LEFT(C485,8)="Banco de",L485="Generador de actividades"),
AND(C485=L485)
),"OK","KO")</f>
        <v>OK</v>
      </c>
      <c r="S485" s="3" t="str">
        <f>IF(_xlfn.XOR(
AND(LEFT(N485,1)="M",M485="Actividad"),
AND(LEFT(N485,1)="F",M485="Interactivo"),
AND(N485="diaporama",M485="Secuencia de imágenes"),
OR(N485="video",M485="Animación",M485="Video"),
AND(C485=M485)
),"OK","KO")</f>
        <v>OK</v>
      </c>
      <c r="T485" s="3" t="str">
        <f>IF(
AND(L485="Evaluación",C485&lt;&gt;L485),"KO",
IF(AND(L485="Mapa conceptual",C485&lt;&gt;L485),"KO",
IF(AND(N485="M101ap",C485&lt;&gt;"Banco de actividades"),"KO",
"OK")))</f>
        <v>OK</v>
      </c>
      <c r="U485" s="3" t="str">
        <f>IF(
AND(LEFT(N485,1)="M",LEFT(M485,4)&lt;&gt;"Mapa",S485="OK",O485=""),
"KO","OK")</f>
        <v>OK</v>
      </c>
      <c r="V485" s="3" t="str">
        <f>IF(OR(
AND(L485="Evaluación",R485="OK",OR(N485="M4a",N485="M5a")),
AND(LEFT(C485,8)="Banco de",N485="M101ap"),
OR(LEFT(C485,8)&lt;&gt;"Banco de",L485&lt;&gt;"Evaluación")
),"OK","KO")</f>
        <v>OK</v>
      </c>
      <c r="W485" s="3" t="str">
        <f>IF(AND(LEFT(C485,8)="Banco de",K485=0),"OK",
IF(AND(LEFT(C485,8)&lt;&gt;"Banco de",K485&gt;0),"OK","KO"))</f>
        <v>OK</v>
      </c>
      <c r="X485" s="3" t="str">
        <f>IF(J485&lt;&gt;"","OK","KO")</f>
        <v>OK</v>
      </c>
      <c r="Y485" s="3" t="str">
        <f>IF(P485="Si","KO","OK")</f>
        <v>OK</v>
      </c>
      <c r="Z485" s="3" t="str">
        <f>CONCATENATE(
IF(R485&lt;&gt;"OK",CONCATENATE($R$1," / "),""),
IF(S485&lt;&gt;"OK",CONCATENATE($S$1," / "),""),
IF(T485&lt;&gt;"OK",CONCATENATE($T$1," / "),""),
IF(U485&lt;&gt;"OK",CONCATENATE($U$1," / "),""),
IF(V485&lt;&gt;"OK",CONCATENATE($V$1," / "),""),
IF(W485&lt;&gt;"OK",CONCATENATE($W$1," / "),""),
IF(X485&lt;&gt;"OK",CONCATENATE($X$1," / "),""),
IF(Y485&lt;&gt;"OK",$Y$1,"")
)</f>
        <v/>
      </c>
    </row>
    <row r="486" spans="1:26" x14ac:dyDescent="0.45">
      <c r="A486" s="3" t="s">
        <v>3447</v>
      </c>
      <c r="B486" s="3" t="s">
        <v>3448</v>
      </c>
      <c r="C486" s="3" t="s">
        <v>534</v>
      </c>
      <c r="E486" s="3" t="s">
        <v>20</v>
      </c>
      <c r="H486" s="3" t="s">
        <v>21</v>
      </c>
      <c r="I486" s="3">
        <v>1660251</v>
      </c>
      <c r="J486" s="3" t="s">
        <v>3513</v>
      </c>
      <c r="K486" s="3">
        <v>120</v>
      </c>
      <c r="L486" s="3" t="s">
        <v>358</v>
      </c>
      <c r="M486" s="3" t="s">
        <v>35</v>
      </c>
      <c r="N486" s="3" t="s">
        <v>359</v>
      </c>
      <c r="O486" s="3" t="s">
        <v>85</v>
      </c>
      <c r="P486" s="3" t="s">
        <v>21</v>
      </c>
      <c r="Q486" s="3" t="s">
        <v>3514</v>
      </c>
      <c r="R486" s="3" t="str">
        <f>IF(_xlfn.XOR(
AND(N486="M102ab",L486="Proyecto"),
AND(N486="M101a",L486="Preguntas con respuesta libre"),
AND(LEFT(N486,1)="M",N486&lt;&gt;"M102AB",N486&lt;&gt;"M101a",N486&lt;&gt;"M101ap",L486="Ejercitación"),
AND(LEFT(C486,15)="Mapa conceptual",L486="Exposición"),
AND(LEFT(N486,1)&lt;&gt;"M",LEFT(C486,15)&lt;&gt;"Mapa conceptual",L486="Exposición"),
AND(LEFT(C486,8)="Banco de",L486="Generador de actividades"),
AND(C486=L486)
),"OK","KO")</f>
        <v>OK</v>
      </c>
      <c r="S486" s="3" t="str">
        <f>IF(_xlfn.XOR(
AND(LEFT(N486,1)="M",M486="Actividad"),
AND(LEFT(N486,1)="F",M486="Interactivo"),
AND(N486="diaporama",M486="Secuencia de imágenes"),
OR(N486="video",M486="Animación",M486="Video"),
AND(C486=M486)
),"OK","KO")</f>
        <v>OK</v>
      </c>
      <c r="T486" s="3" t="str">
        <f>IF(
AND(L486="Evaluación",C486&lt;&gt;L486),"KO",
IF(AND(L486="Mapa conceptual",C486&lt;&gt;L486),"KO",
IF(AND(N486="M101ap",C486&lt;&gt;"Banco de actividades"),"KO",
"OK")))</f>
        <v>OK</v>
      </c>
      <c r="U486" s="3" t="str">
        <f>IF(
AND(LEFT(N486,1)="M",LEFT(M486,4)&lt;&gt;"Mapa",S486="OK",O486=""),
"KO","OK")</f>
        <v>OK</v>
      </c>
      <c r="V486" s="3" t="str">
        <f>IF(OR(
AND(L486="Evaluación",R486="OK",OR(N486="M4a",N486="M5a")),
AND(LEFT(C486,8)="Banco de",N486="M101ap"),
OR(LEFT(C486,8)&lt;&gt;"Banco de",L486&lt;&gt;"Evaluación")
),"OK","KO")</f>
        <v>OK</v>
      </c>
      <c r="W486" s="3" t="str">
        <f>IF(AND(LEFT(C486,8)="Banco de",K486=0),"OK",
IF(AND(LEFT(C486,8)&lt;&gt;"Banco de",K486&gt;0),"OK","KO"))</f>
        <v>KO</v>
      </c>
      <c r="X486" s="3" t="str">
        <f>IF(J486&lt;&gt;"","OK","KO")</f>
        <v>OK</v>
      </c>
      <c r="Y486" s="3" t="str">
        <f>IF(P486="Si","KO","OK")</f>
        <v>OK</v>
      </c>
      <c r="Z486" s="3" t="str">
        <f>CONCATENATE(
IF(R486&lt;&gt;"OK",CONCATENATE($R$1," / "),""),
IF(S486&lt;&gt;"OK",CONCATENATE($S$1," / "),""),
IF(T486&lt;&gt;"OK",CONCATENATE($T$1," / "),""),
IF(U486&lt;&gt;"OK",CONCATENATE($U$1," / "),""),
IF(V486&lt;&gt;"OK",CONCATENATE($V$1," / "),""),
IF(W486&lt;&gt;"OK",CONCATENATE($W$1," / "),""),
IF(X486&lt;&gt;"OK",CONCATENATE($X$1," / "),""),
IF(Y486&lt;&gt;"OK",$Y$1,"")
)</f>
        <v xml:space="preserve">Tiempo del recurso / </v>
      </c>
    </row>
    <row r="487" spans="1:26" x14ac:dyDescent="0.45">
      <c r="A487" s="3" t="s">
        <v>3447</v>
      </c>
      <c r="B487" s="3" t="s">
        <v>3448</v>
      </c>
      <c r="C487" s="3" t="s">
        <v>67</v>
      </c>
      <c r="D487" s="3" t="s">
        <v>2237</v>
      </c>
      <c r="E487" s="3" t="s">
        <v>20</v>
      </c>
      <c r="H487" s="3" t="s">
        <v>21</v>
      </c>
      <c r="I487" s="3">
        <v>305301</v>
      </c>
      <c r="J487" s="3" t="s">
        <v>3515</v>
      </c>
      <c r="K487" s="3">
        <v>30</v>
      </c>
      <c r="L487" s="3" t="s">
        <v>23</v>
      </c>
      <c r="M487" s="3" t="s">
        <v>67</v>
      </c>
      <c r="N487" s="3" t="s">
        <v>227</v>
      </c>
      <c r="P487" s="3" t="s">
        <v>21</v>
      </c>
      <c r="Q487" s="3" t="s">
        <v>3516</v>
      </c>
      <c r="R487" s="3" t="str">
        <f>IF(_xlfn.XOR(
AND(N487="M102ab",L487="Proyecto"),
AND(N487="M101a",L487="Preguntas con respuesta libre"),
AND(LEFT(N487,1)="M",N487&lt;&gt;"M102AB",N487&lt;&gt;"M101a",N487&lt;&gt;"M101ap",L487="Ejercitación"),
AND(LEFT(C487,15)="Mapa conceptual",L487="Exposición"),
AND(LEFT(N487,1)&lt;&gt;"M",LEFT(C487,15)&lt;&gt;"Mapa conceptual",L487="Exposición"),
AND(LEFT(C487,8)="Banco de",L487="Generador de actividades"),
AND(C487=L487)
),"OK","KO")</f>
        <v>OK</v>
      </c>
      <c r="S487" s="3" t="str">
        <f>IF(_xlfn.XOR(
AND(LEFT(N487,1)="M",M487="Actividad"),
AND(LEFT(N487,1)="F",M487="Interactivo"),
AND(N487="diaporama",M487="Secuencia de imágenes"),
OR(N487="video",M487="Animación",M487="Video"),
AND(C487=M487)
),"OK","KO")</f>
        <v>OK</v>
      </c>
      <c r="T487" s="3" t="str">
        <f>IF(
AND(L487="Evaluación",C487&lt;&gt;L487),"KO",
IF(AND(L487="Mapa conceptual",C487&lt;&gt;L487),"KO",
IF(AND(N487="M101ap",C487&lt;&gt;"Banco de actividades"),"KO",
"OK")))</f>
        <v>OK</v>
      </c>
      <c r="U487" s="3" t="str">
        <f>IF(
AND(LEFT(N487,1)="M",LEFT(M487,4)&lt;&gt;"Mapa",S487="OK",O487=""),
"KO","OK")</f>
        <v>OK</v>
      </c>
      <c r="V487" s="3" t="str">
        <f>IF(OR(
AND(L487="Evaluación",R487="OK",OR(N487="M4a",N487="M5a")),
AND(LEFT(C487,8)="Banco de",N487="M101ap"),
OR(LEFT(C487,8)&lt;&gt;"Banco de",L487&lt;&gt;"Evaluación")
),"OK","KO")</f>
        <v>OK</v>
      </c>
      <c r="W487" s="3" t="str">
        <f>IF(AND(LEFT(C487,8)="Banco de",K487=0),"OK",
IF(AND(LEFT(C487,8)&lt;&gt;"Banco de",K487&gt;0),"OK","KO"))</f>
        <v>OK</v>
      </c>
      <c r="X487" s="3" t="str">
        <f>IF(J487&lt;&gt;"","OK","KO")</f>
        <v>OK</v>
      </c>
      <c r="Y487" s="3" t="str">
        <f>IF(P487="Si","KO","OK")</f>
        <v>OK</v>
      </c>
      <c r="Z487" s="3" t="str">
        <f>CONCATENATE(
IF(R487&lt;&gt;"OK",CONCATENATE($R$1," / "),""),
IF(S487&lt;&gt;"OK",CONCATENATE($S$1," / "),""),
IF(T487&lt;&gt;"OK",CONCATENATE($T$1," / "),""),
IF(U487&lt;&gt;"OK",CONCATENATE($U$1," / "),""),
IF(V487&lt;&gt;"OK",CONCATENATE($V$1," / "),""),
IF(W487&lt;&gt;"OK",CONCATENATE($W$1," / "),""),
IF(X487&lt;&gt;"OK",CONCATENATE($X$1," / "),""),
IF(Y487&lt;&gt;"OK",$Y$1,"")
)</f>
        <v/>
      </c>
    </row>
    <row r="488" spans="1:26" x14ac:dyDescent="0.45">
      <c r="A488" s="3" t="s">
        <v>3447</v>
      </c>
      <c r="B488" s="3" t="s">
        <v>3448</v>
      </c>
      <c r="C488" s="3" t="s">
        <v>70</v>
      </c>
      <c r="E488" s="3" t="s">
        <v>20</v>
      </c>
      <c r="H488" s="3" t="s">
        <v>21</v>
      </c>
      <c r="I488" s="3">
        <v>708448</v>
      </c>
      <c r="J488" s="3" t="s">
        <v>3517</v>
      </c>
      <c r="K488" s="3">
        <v>15</v>
      </c>
      <c r="L488" s="3" t="s">
        <v>70</v>
      </c>
      <c r="M488" s="3" t="s">
        <v>35</v>
      </c>
      <c r="N488" s="3" t="s">
        <v>62</v>
      </c>
      <c r="O488" s="3" t="s">
        <v>85</v>
      </c>
      <c r="P488" s="3" t="s">
        <v>21</v>
      </c>
      <c r="Q488" s="3" t="s">
        <v>3518</v>
      </c>
      <c r="R488" s="3" t="str">
        <f>IF(_xlfn.XOR(
AND(N488="M102ab",L488="Proyecto"),
AND(N488="M101a",L488="Preguntas con respuesta libre"),
AND(LEFT(N488,1)="M",N488&lt;&gt;"M102AB",N488&lt;&gt;"M101a",N488&lt;&gt;"M101ap",L488="Ejercitación"),
AND(LEFT(C488,15)="Mapa conceptual",L488="Exposición"),
AND(LEFT(N488,1)&lt;&gt;"M",LEFT(C488,15)&lt;&gt;"Mapa conceptual",L488="Exposición"),
AND(LEFT(C488,8)="Banco de",L488="Generador de actividades"),
AND(C488=L488)
),"OK","KO")</f>
        <v>OK</v>
      </c>
      <c r="S488" s="3" t="str">
        <f>IF(_xlfn.XOR(
AND(LEFT(N488,1)="M",M488="Actividad"),
AND(LEFT(N488,1)="F",M488="Interactivo"),
AND(N488="diaporama",M488="Secuencia de imágenes"),
OR(N488="video",M488="Animación",M488="Video"),
AND(C488=M488)
),"OK","KO")</f>
        <v>OK</v>
      </c>
      <c r="T488" s="3" t="str">
        <f>IF(
AND(L488="Evaluación",C488&lt;&gt;L488),"KO",
IF(AND(L488="Mapa conceptual",C488&lt;&gt;L488),"KO",
IF(AND(N488="M101ap",C488&lt;&gt;"Banco de actividades"),"KO",
"OK")))</f>
        <v>OK</v>
      </c>
      <c r="U488" s="3" t="str">
        <f>IF(
AND(LEFT(N488,1)="M",LEFT(M488,4)&lt;&gt;"Mapa",S488="OK",O488=""),
"KO","OK")</f>
        <v>OK</v>
      </c>
      <c r="V488" s="3" t="str">
        <f>IF(OR(
AND(L488="Evaluación",R488="OK",OR(N488="M4a",N488="M5a")),
AND(LEFT(C488,8)="Banco de",N488="M101ap"),
OR(LEFT(C488,8)&lt;&gt;"Banco de",L488&lt;&gt;"Evaluación")
),"OK","KO")</f>
        <v>OK</v>
      </c>
      <c r="W488" s="3" t="str">
        <f>IF(AND(LEFT(C488,8)="Banco de",K488=0),"OK",
IF(AND(LEFT(C488,8)&lt;&gt;"Banco de",K488&gt;0),"OK","KO"))</f>
        <v>OK</v>
      </c>
      <c r="X488" s="3" t="str">
        <f>IF(J488&lt;&gt;"","OK","KO")</f>
        <v>OK</v>
      </c>
      <c r="Y488" s="3" t="str">
        <f>IF(P488="Si","KO","OK")</f>
        <v>OK</v>
      </c>
      <c r="Z488" s="3" t="str">
        <f>CONCATENATE(
IF(R488&lt;&gt;"OK",CONCATENATE($R$1," / "),""),
IF(S488&lt;&gt;"OK",CONCATENATE($S$1," / "),""),
IF(T488&lt;&gt;"OK",CONCATENATE($T$1," / "),""),
IF(U488&lt;&gt;"OK",CONCATENATE($U$1," / "),""),
IF(V488&lt;&gt;"OK",CONCATENATE($V$1," / "),""),
IF(W488&lt;&gt;"OK",CONCATENATE($W$1," / "),""),
IF(X488&lt;&gt;"OK",CONCATENATE($X$1," / "),""),
IF(Y488&lt;&gt;"OK",$Y$1,"")
)</f>
        <v/>
      </c>
    </row>
    <row r="489" spans="1:26" x14ac:dyDescent="0.45">
      <c r="A489" s="3" t="s">
        <v>3519</v>
      </c>
      <c r="B489" s="3" t="s">
        <v>3520</v>
      </c>
      <c r="C489" s="3" t="s">
        <v>3521</v>
      </c>
      <c r="E489" s="3" t="s">
        <v>20</v>
      </c>
      <c r="H489" s="3" t="s">
        <v>21</v>
      </c>
      <c r="I489" s="3">
        <v>311098</v>
      </c>
      <c r="J489" s="3" t="s">
        <v>3522</v>
      </c>
      <c r="K489" s="3">
        <v>25</v>
      </c>
      <c r="L489" s="3" t="s">
        <v>23</v>
      </c>
      <c r="M489" s="3" t="s">
        <v>29</v>
      </c>
      <c r="N489" s="3" t="s">
        <v>495</v>
      </c>
      <c r="P489" s="3" t="s">
        <v>21</v>
      </c>
      <c r="Q489" s="3" t="s">
        <v>3523</v>
      </c>
      <c r="R489" s="3" t="str">
        <f>IF(_xlfn.XOR(
AND(N489="M102ab",L489="Proyecto"),
AND(N489="M101a",L489="Preguntas con respuesta libre"),
AND(LEFT(N489,1)="M",N489&lt;&gt;"M102AB",N489&lt;&gt;"M101a",N489&lt;&gt;"M101ap",L489="Ejercitación"),
AND(LEFT(C489,15)="Mapa conceptual",L489="Exposición"),
AND(LEFT(N489,1)&lt;&gt;"M",LEFT(C489,15)&lt;&gt;"Mapa conceptual",L489="Exposición"),
AND(LEFT(C489,8)="Banco de",L489="Generador de actividades"),
AND(C489=L489)
),"OK","KO")</f>
        <v>OK</v>
      </c>
      <c r="S489" s="3" t="str">
        <f>IF(_xlfn.XOR(
AND(LEFT(N489,1)="M",M489="Actividad"),
AND(LEFT(N489,1)="F",M489="Interactivo"),
AND(N489="diaporama",M489="Secuencia de imágenes"),
OR(N489="video",M489="Animación",M489="Video"),
AND(C489=M489)
),"OK","KO")</f>
        <v>OK</v>
      </c>
      <c r="T489" s="3" t="str">
        <f>IF(
AND(L489="Evaluación",C489&lt;&gt;L489),"KO",
IF(AND(L489="Mapa conceptual",C489&lt;&gt;L489),"KO",
IF(AND(N489="M101ap",C489&lt;&gt;"Banco de actividades"),"KO",
"OK")))</f>
        <v>OK</v>
      </c>
      <c r="U489" s="3" t="str">
        <f>IF(
AND(LEFT(N489,1)="M",LEFT(M489,4)&lt;&gt;"Mapa",S489="OK",O489=""),
"KO","OK")</f>
        <v>OK</v>
      </c>
      <c r="V489" s="3" t="str">
        <f>IF(OR(
AND(L489="Evaluación",R489="OK",OR(N489="M4a",N489="M5a")),
AND(LEFT(C489,8)="Banco de",N489="M101ap"),
OR(LEFT(C489,8)&lt;&gt;"Banco de",L489&lt;&gt;"Evaluación")
),"OK","KO")</f>
        <v>OK</v>
      </c>
      <c r="W489" s="3" t="str">
        <f>IF(AND(LEFT(C489,8)="Banco de",K489=0),"OK",
IF(AND(LEFT(C489,8)&lt;&gt;"Banco de",K489&gt;0),"OK","KO"))</f>
        <v>OK</v>
      </c>
      <c r="X489" s="3" t="str">
        <f>IF(J489&lt;&gt;"","OK","KO")</f>
        <v>OK</v>
      </c>
      <c r="Y489" s="3" t="str">
        <f>IF(P489="Si","KO","OK")</f>
        <v>OK</v>
      </c>
      <c r="Z489" s="3" t="str">
        <f>CONCATENATE(
IF(R489&lt;&gt;"OK",CONCATENATE($R$1," / "),""),
IF(S489&lt;&gt;"OK",CONCATENATE($S$1," / "),""),
IF(T489&lt;&gt;"OK",CONCATENATE($T$1," / "),""),
IF(U489&lt;&gt;"OK",CONCATENATE($U$1," / "),""),
IF(V489&lt;&gt;"OK",CONCATENATE($V$1," / "),""),
IF(W489&lt;&gt;"OK",CONCATENATE($W$1," / "),""),
IF(X489&lt;&gt;"OK",CONCATENATE($X$1," / "),""),
IF(Y489&lt;&gt;"OK",$Y$1,"")
)</f>
        <v/>
      </c>
    </row>
    <row r="490" spans="1:26" x14ac:dyDescent="0.45">
      <c r="A490" s="3" t="s">
        <v>3519</v>
      </c>
      <c r="B490" s="3" t="s">
        <v>3520</v>
      </c>
      <c r="C490" s="3" t="s">
        <v>3524</v>
      </c>
      <c r="E490" s="3" t="s">
        <v>20</v>
      </c>
      <c r="H490" s="3" t="s">
        <v>21</v>
      </c>
      <c r="I490" s="3">
        <v>711130</v>
      </c>
      <c r="J490" s="3" t="s">
        <v>3525</v>
      </c>
      <c r="K490" s="3">
        <v>10</v>
      </c>
      <c r="L490" s="3" t="s">
        <v>34</v>
      </c>
      <c r="M490" s="3" t="s">
        <v>35</v>
      </c>
      <c r="N490" s="3" t="s">
        <v>36</v>
      </c>
      <c r="O490" s="3" t="s">
        <v>85</v>
      </c>
      <c r="P490" s="3" t="s">
        <v>21</v>
      </c>
      <c r="Q490" s="3" t="s">
        <v>3526</v>
      </c>
      <c r="R490" s="3" t="str">
        <f>IF(_xlfn.XOR(
AND(N490="M102ab",L490="Proyecto"),
AND(N490="M101a",L490="Preguntas con respuesta libre"),
AND(LEFT(N490,1)="M",N490&lt;&gt;"M102AB",N490&lt;&gt;"M101a",N490&lt;&gt;"M101ap",L490="Ejercitación"),
AND(LEFT(C490,15)="Mapa conceptual",L490="Exposición"),
AND(LEFT(N490,1)&lt;&gt;"M",LEFT(C490,15)&lt;&gt;"Mapa conceptual",L490="Exposición"),
AND(LEFT(C490,8)="Banco de",L490="Generador de actividades"),
AND(C490=L490)
),"OK","KO")</f>
        <v>OK</v>
      </c>
      <c r="S490" s="3" t="str">
        <f>IF(_xlfn.XOR(
AND(LEFT(N490,1)="M",M490="Actividad"),
AND(LEFT(N490,1)="F",M490="Interactivo"),
AND(N490="diaporama",M490="Secuencia de imágenes"),
OR(N490="video",M490="Animación",M490="Video"),
AND(C490=M490)
),"OK","KO")</f>
        <v>OK</v>
      </c>
      <c r="T490" s="3" t="str">
        <f>IF(
AND(L490="Evaluación",C490&lt;&gt;L490),"KO",
IF(AND(L490="Mapa conceptual",C490&lt;&gt;L490),"KO",
IF(AND(N490="M101ap",C490&lt;&gt;"Banco de actividades"),"KO",
"OK")))</f>
        <v>OK</v>
      </c>
      <c r="U490" s="3" t="str">
        <f>IF(
AND(LEFT(N490,1)="M",LEFT(M490,4)&lt;&gt;"Mapa",S490="OK",O490=""),
"KO","OK")</f>
        <v>OK</v>
      </c>
      <c r="V490" s="3" t="str">
        <f>IF(OR(
AND(L490="Evaluación",R490="OK",OR(N490="M4a",N490="M5a")),
AND(LEFT(C490,8)="Banco de",N490="M101ap"),
OR(LEFT(C490,8)&lt;&gt;"Banco de",L490&lt;&gt;"Evaluación")
),"OK","KO")</f>
        <v>OK</v>
      </c>
      <c r="W490" s="3" t="str">
        <f>IF(AND(LEFT(C490,8)="Banco de",K490=0),"OK",
IF(AND(LEFT(C490,8)&lt;&gt;"Banco de",K490&gt;0),"OK","KO"))</f>
        <v>OK</v>
      </c>
      <c r="X490" s="3" t="str">
        <f>IF(J490&lt;&gt;"","OK","KO")</f>
        <v>OK</v>
      </c>
      <c r="Y490" s="3" t="str">
        <f>IF(P490="Si","KO","OK")</f>
        <v>OK</v>
      </c>
      <c r="Z490" s="3" t="str">
        <f>CONCATENATE(
IF(R490&lt;&gt;"OK",CONCATENATE($R$1," / "),""),
IF(S490&lt;&gt;"OK",CONCATENATE($S$1," / "),""),
IF(T490&lt;&gt;"OK",CONCATENATE($T$1," / "),""),
IF(U490&lt;&gt;"OK",CONCATENATE($U$1," / "),""),
IF(V490&lt;&gt;"OK",CONCATENATE($V$1," / "),""),
IF(W490&lt;&gt;"OK",CONCATENATE($W$1," / "),""),
IF(X490&lt;&gt;"OK",CONCATENATE($X$1," / "),""),
IF(Y490&lt;&gt;"OK",$Y$1,"")
)</f>
        <v/>
      </c>
    </row>
    <row r="491" spans="1:26" x14ac:dyDescent="0.45">
      <c r="A491" s="3" t="s">
        <v>3519</v>
      </c>
      <c r="B491" s="3" t="s">
        <v>3520</v>
      </c>
      <c r="C491" s="3" t="s">
        <v>3527</v>
      </c>
      <c r="E491" s="3" t="s">
        <v>20</v>
      </c>
      <c r="H491" s="3" t="s">
        <v>21</v>
      </c>
      <c r="I491" s="3">
        <v>1289410</v>
      </c>
      <c r="J491" s="3" t="s">
        <v>3528</v>
      </c>
      <c r="K491" s="3">
        <v>60</v>
      </c>
      <c r="L491" s="3" t="s">
        <v>80</v>
      </c>
      <c r="M491" s="3" t="s">
        <v>35</v>
      </c>
      <c r="N491" s="3" t="s">
        <v>81</v>
      </c>
      <c r="O491" s="3" t="s">
        <v>85</v>
      </c>
      <c r="P491" s="3" t="s">
        <v>21</v>
      </c>
      <c r="Q491" s="3" t="s">
        <v>3529</v>
      </c>
      <c r="R491" s="3" t="str">
        <f>IF(_xlfn.XOR(
AND(N491="M102ab",L491="Proyecto"),
AND(N491="M101a",L491="Preguntas con respuesta libre"),
AND(LEFT(N491,1)="M",N491&lt;&gt;"M102AB",N491&lt;&gt;"M101a",N491&lt;&gt;"M101ap",L491="Ejercitación"),
AND(LEFT(C491,15)="Mapa conceptual",L491="Exposición"),
AND(LEFT(N491,1)&lt;&gt;"M",LEFT(C491,15)&lt;&gt;"Mapa conceptual",L491="Exposición"),
AND(LEFT(C491,8)="Banco de",L491="Generador de actividades"),
AND(C491=L491)
),"OK","KO")</f>
        <v>OK</v>
      </c>
      <c r="S491" s="3" t="str">
        <f>IF(_xlfn.XOR(
AND(LEFT(N491,1)="M",M491="Actividad"),
AND(LEFT(N491,1)="F",M491="Interactivo"),
AND(N491="diaporama",M491="Secuencia de imágenes"),
OR(N491="video",M491="Animación",M491="Video"),
AND(C491=M491)
),"OK","KO")</f>
        <v>OK</v>
      </c>
      <c r="T491" s="3" t="str">
        <f>IF(
AND(L491="Evaluación",C491&lt;&gt;L491),"KO",
IF(AND(L491="Mapa conceptual",C491&lt;&gt;L491),"KO",
IF(AND(N491="M101ap",C491&lt;&gt;"Banco de actividades"),"KO",
"OK")))</f>
        <v>OK</v>
      </c>
      <c r="U491" s="3" t="str">
        <f>IF(
AND(LEFT(N491,1)="M",LEFT(M491,4)&lt;&gt;"Mapa",S491="OK",O491=""),
"KO","OK")</f>
        <v>OK</v>
      </c>
      <c r="V491" s="3" t="str">
        <f>IF(OR(
AND(L491="Evaluación",R491="OK",OR(N491="M4a",N491="M5a")),
AND(LEFT(C491,8)="Banco de",N491="M101ap"),
OR(LEFT(C491,8)&lt;&gt;"Banco de",L491&lt;&gt;"Evaluación")
),"OK","KO")</f>
        <v>OK</v>
      </c>
      <c r="W491" s="3" t="str">
        <f>IF(AND(LEFT(C491,8)="Banco de",K491=0),"OK",
IF(AND(LEFT(C491,8)&lt;&gt;"Banco de",K491&gt;0),"OK","KO"))</f>
        <v>OK</v>
      </c>
      <c r="X491" s="3" t="str">
        <f>IF(J491&lt;&gt;"","OK","KO")</f>
        <v>OK</v>
      </c>
      <c r="Y491" s="3" t="str">
        <f>IF(P491="Si","KO","OK")</f>
        <v>OK</v>
      </c>
      <c r="Z491" s="3" t="str">
        <f>CONCATENATE(
IF(R491&lt;&gt;"OK",CONCATENATE($R$1," / "),""),
IF(S491&lt;&gt;"OK",CONCATENATE($S$1," / "),""),
IF(T491&lt;&gt;"OK",CONCATENATE($T$1," / "),""),
IF(U491&lt;&gt;"OK",CONCATENATE($U$1," / "),""),
IF(V491&lt;&gt;"OK",CONCATENATE($V$1," / "),""),
IF(W491&lt;&gt;"OK",CONCATENATE($W$1," / "),""),
IF(X491&lt;&gt;"OK",CONCATENATE($X$1," / "),""),
IF(Y491&lt;&gt;"OK",$Y$1,"")
)</f>
        <v/>
      </c>
    </row>
    <row r="492" spans="1:26" x14ac:dyDescent="0.45">
      <c r="A492" s="3" t="s">
        <v>3519</v>
      </c>
      <c r="B492" s="3" t="s">
        <v>3520</v>
      </c>
      <c r="C492" s="3" t="s">
        <v>3530</v>
      </c>
      <c r="E492" s="3" t="s">
        <v>20</v>
      </c>
      <c r="H492" s="3" t="s">
        <v>21</v>
      </c>
      <c r="I492" s="3">
        <v>453192</v>
      </c>
      <c r="J492" s="3" t="s">
        <v>3531</v>
      </c>
      <c r="K492" s="3">
        <v>20</v>
      </c>
      <c r="L492" s="3" t="s">
        <v>23</v>
      </c>
      <c r="M492" s="3" t="s">
        <v>29</v>
      </c>
      <c r="N492" s="3" t="s">
        <v>53</v>
      </c>
      <c r="P492" s="3" t="s">
        <v>21</v>
      </c>
      <c r="Q492" s="3" t="s">
        <v>3532</v>
      </c>
      <c r="R492" s="3" t="str">
        <f>IF(_xlfn.XOR(
AND(N492="M102ab",L492="Proyecto"),
AND(N492="M101a",L492="Preguntas con respuesta libre"),
AND(LEFT(N492,1)="M",N492&lt;&gt;"M102AB",N492&lt;&gt;"M101a",N492&lt;&gt;"M101ap",L492="Ejercitación"),
AND(LEFT(C492,15)="Mapa conceptual",L492="Exposición"),
AND(LEFT(N492,1)&lt;&gt;"M",LEFT(C492,15)&lt;&gt;"Mapa conceptual",L492="Exposición"),
AND(LEFT(C492,8)="Banco de",L492="Generador de actividades"),
AND(C492=L492)
),"OK","KO")</f>
        <v>OK</v>
      </c>
      <c r="S492" s="3" t="str">
        <f>IF(_xlfn.XOR(
AND(LEFT(N492,1)="M",M492="Actividad"),
AND(LEFT(N492,1)="F",M492="Interactivo"),
AND(N492="diaporama",M492="Secuencia de imágenes"),
OR(N492="video",M492="Animación",M492="Video"),
AND(C492=M492)
),"OK","KO")</f>
        <v>OK</v>
      </c>
      <c r="T492" s="3" t="str">
        <f>IF(
AND(L492="Evaluación",C492&lt;&gt;L492),"KO",
IF(AND(L492="Mapa conceptual",C492&lt;&gt;L492),"KO",
IF(AND(N492="M101ap",C492&lt;&gt;"Banco de actividades"),"KO",
"OK")))</f>
        <v>OK</v>
      </c>
      <c r="U492" s="3" t="str">
        <f>IF(
AND(LEFT(N492,1)="M",LEFT(M492,4)&lt;&gt;"Mapa",S492="OK",O492=""),
"KO","OK")</f>
        <v>OK</v>
      </c>
      <c r="V492" s="3" t="str">
        <f>IF(OR(
AND(L492="Evaluación",R492="OK",OR(N492="M4a",N492="M5a")),
AND(LEFT(C492,8)="Banco de",N492="M101ap"),
OR(LEFT(C492,8)&lt;&gt;"Banco de",L492&lt;&gt;"Evaluación")
),"OK","KO")</f>
        <v>OK</v>
      </c>
      <c r="W492" s="3" t="str">
        <f>IF(AND(LEFT(C492,8)="Banco de",K492=0),"OK",
IF(AND(LEFT(C492,8)&lt;&gt;"Banco de",K492&gt;0),"OK","KO"))</f>
        <v>OK</v>
      </c>
      <c r="X492" s="3" t="str">
        <f>IF(J492&lt;&gt;"","OK","KO")</f>
        <v>OK</v>
      </c>
      <c r="Y492" s="3" t="str">
        <f>IF(P492="Si","KO","OK")</f>
        <v>OK</v>
      </c>
      <c r="Z492" s="3" t="str">
        <f>CONCATENATE(
IF(R492&lt;&gt;"OK",CONCATENATE($R$1," / "),""),
IF(S492&lt;&gt;"OK",CONCATENATE($S$1," / "),""),
IF(T492&lt;&gt;"OK",CONCATENATE($T$1," / "),""),
IF(U492&lt;&gt;"OK",CONCATENATE($U$1," / "),""),
IF(V492&lt;&gt;"OK",CONCATENATE($V$1," / "),""),
IF(W492&lt;&gt;"OK",CONCATENATE($W$1," / "),""),
IF(X492&lt;&gt;"OK",CONCATENATE($X$1," / "),""),
IF(Y492&lt;&gt;"OK",$Y$1,"")
)</f>
        <v/>
      </c>
    </row>
    <row r="493" spans="1:26" x14ac:dyDescent="0.45">
      <c r="A493" s="3" t="s">
        <v>3519</v>
      </c>
      <c r="B493" s="3" t="s">
        <v>3520</v>
      </c>
      <c r="C493" s="3" t="s">
        <v>3533</v>
      </c>
      <c r="E493" s="3" t="s">
        <v>20</v>
      </c>
      <c r="H493" s="3" t="s">
        <v>21</v>
      </c>
      <c r="I493" s="3">
        <v>712822</v>
      </c>
      <c r="J493" s="3" t="s">
        <v>3534</v>
      </c>
      <c r="K493" s="3">
        <v>10</v>
      </c>
      <c r="L493" s="3" t="s">
        <v>34</v>
      </c>
      <c r="M493" s="3" t="s">
        <v>35</v>
      </c>
      <c r="N493" s="3" t="s">
        <v>41</v>
      </c>
      <c r="O493" s="3" t="s">
        <v>85</v>
      </c>
      <c r="P493" s="3" t="s">
        <v>21</v>
      </c>
      <c r="Q493" s="3" t="s">
        <v>3535</v>
      </c>
      <c r="R493" s="3" t="str">
        <f>IF(_xlfn.XOR(
AND(N493="M102ab",L493="Proyecto"),
AND(N493="M101a",L493="Preguntas con respuesta libre"),
AND(LEFT(N493,1)="M",N493&lt;&gt;"M102AB",N493&lt;&gt;"M101a",N493&lt;&gt;"M101ap",L493="Ejercitación"),
AND(LEFT(C493,15)="Mapa conceptual",L493="Exposición"),
AND(LEFT(N493,1)&lt;&gt;"M",LEFT(C493,15)&lt;&gt;"Mapa conceptual",L493="Exposición"),
AND(LEFT(C493,8)="Banco de",L493="Generador de actividades"),
AND(C493=L493)
),"OK","KO")</f>
        <v>OK</v>
      </c>
      <c r="S493" s="3" t="str">
        <f>IF(_xlfn.XOR(
AND(LEFT(N493,1)="M",M493="Actividad"),
AND(LEFT(N493,1)="F",M493="Interactivo"),
AND(N493="diaporama",M493="Secuencia de imágenes"),
OR(N493="video",M493="Animación",M493="Video"),
AND(C493=M493)
),"OK","KO")</f>
        <v>OK</v>
      </c>
      <c r="T493" s="3" t="str">
        <f>IF(
AND(L493="Evaluación",C493&lt;&gt;L493),"KO",
IF(AND(L493="Mapa conceptual",C493&lt;&gt;L493),"KO",
IF(AND(N493="M101ap",C493&lt;&gt;"Banco de actividades"),"KO",
"OK")))</f>
        <v>OK</v>
      </c>
      <c r="U493" s="3" t="str">
        <f>IF(
AND(LEFT(N493,1)="M",LEFT(M493,4)&lt;&gt;"Mapa",S493="OK",O493=""),
"KO","OK")</f>
        <v>OK</v>
      </c>
      <c r="V493" s="3" t="str">
        <f>IF(OR(
AND(L493="Evaluación",R493="OK",OR(N493="M4a",N493="M5a")),
AND(LEFT(C493,8)="Banco de",N493="M101ap"),
OR(LEFT(C493,8)&lt;&gt;"Banco de",L493&lt;&gt;"Evaluación")
),"OK","KO")</f>
        <v>OK</v>
      </c>
      <c r="W493" s="3" t="str">
        <f>IF(AND(LEFT(C493,8)="Banco de",K493=0),"OK",
IF(AND(LEFT(C493,8)&lt;&gt;"Banco de",K493&gt;0),"OK","KO"))</f>
        <v>OK</v>
      </c>
      <c r="X493" s="3" t="str">
        <f>IF(J493&lt;&gt;"","OK","KO")</f>
        <v>OK</v>
      </c>
      <c r="Y493" s="3" t="str">
        <f>IF(P493="Si","KO","OK")</f>
        <v>OK</v>
      </c>
      <c r="Z493" s="3" t="str">
        <f>CONCATENATE(
IF(R493&lt;&gt;"OK",CONCATENATE($R$1," / "),""),
IF(S493&lt;&gt;"OK",CONCATENATE($S$1," / "),""),
IF(T493&lt;&gt;"OK",CONCATENATE($T$1," / "),""),
IF(U493&lt;&gt;"OK",CONCATENATE($U$1," / "),""),
IF(V493&lt;&gt;"OK",CONCATENATE($V$1," / "),""),
IF(W493&lt;&gt;"OK",CONCATENATE($W$1," / "),""),
IF(X493&lt;&gt;"OK",CONCATENATE($X$1," / "),""),
IF(Y493&lt;&gt;"OK",$Y$1,"")
)</f>
        <v/>
      </c>
    </row>
    <row r="494" spans="1:26" x14ac:dyDescent="0.45">
      <c r="A494" s="3" t="s">
        <v>3519</v>
      </c>
      <c r="B494" s="3" t="s">
        <v>3520</v>
      </c>
      <c r="C494" s="3" t="s">
        <v>3536</v>
      </c>
      <c r="E494" s="3" t="s">
        <v>20</v>
      </c>
      <c r="H494" s="3" t="s">
        <v>21</v>
      </c>
      <c r="I494" s="3">
        <v>1289714</v>
      </c>
      <c r="J494" s="3" t="s">
        <v>3537</v>
      </c>
      <c r="K494" s="3">
        <v>60</v>
      </c>
      <c r="L494" s="3" t="s">
        <v>80</v>
      </c>
      <c r="M494" s="3" t="s">
        <v>35</v>
      </c>
      <c r="N494" s="3" t="s">
        <v>81</v>
      </c>
      <c r="O494" s="3" t="s">
        <v>85</v>
      </c>
      <c r="P494" s="3" t="s">
        <v>21</v>
      </c>
      <c r="Q494" s="3" t="s">
        <v>3538</v>
      </c>
      <c r="R494" s="3" t="str">
        <f>IF(_xlfn.XOR(
AND(N494="M102ab",L494="Proyecto"),
AND(N494="M101a",L494="Preguntas con respuesta libre"),
AND(LEFT(N494,1)="M",N494&lt;&gt;"M102AB",N494&lt;&gt;"M101a",N494&lt;&gt;"M101ap",L494="Ejercitación"),
AND(LEFT(C494,15)="Mapa conceptual",L494="Exposición"),
AND(LEFT(N494,1)&lt;&gt;"M",LEFT(C494,15)&lt;&gt;"Mapa conceptual",L494="Exposición"),
AND(LEFT(C494,8)="Banco de",L494="Generador de actividades"),
AND(C494=L494)
),"OK","KO")</f>
        <v>OK</v>
      </c>
      <c r="S494" s="3" t="str">
        <f>IF(_xlfn.XOR(
AND(LEFT(N494,1)="M",M494="Actividad"),
AND(LEFT(N494,1)="F",M494="Interactivo"),
AND(N494="diaporama",M494="Secuencia de imágenes"),
OR(N494="video",M494="Animación",M494="Video"),
AND(C494=M494)
),"OK","KO")</f>
        <v>OK</v>
      </c>
      <c r="T494" s="3" t="str">
        <f>IF(
AND(L494="Evaluación",C494&lt;&gt;L494),"KO",
IF(AND(L494="Mapa conceptual",C494&lt;&gt;L494),"KO",
IF(AND(N494="M101ap",C494&lt;&gt;"Banco de actividades"),"KO",
"OK")))</f>
        <v>OK</v>
      </c>
      <c r="U494" s="3" t="str">
        <f>IF(
AND(LEFT(N494,1)="M",LEFT(M494,4)&lt;&gt;"Mapa",S494="OK",O494=""),
"KO","OK")</f>
        <v>OK</v>
      </c>
      <c r="V494" s="3" t="str">
        <f>IF(OR(
AND(L494="Evaluación",R494="OK",OR(N494="M4a",N494="M5a")),
AND(LEFT(C494,8)="Banco de",N494="M101ap"),
OR(LEFT(C494,8)&lt;&gt;"Banco de",L494&lt;&gt;"Evaluación")
),"OK","KO")</f>
        <v>OK</v>
      </c>
      <c r="W494" s="3" t="str">
        <f>IF(AND(LEFT(C494,8)="Banco de",K494=0),"OK",
IF(AND(LEFT(C494,8)&lt;&gt;"Banco de",K494&gt;0),"OK","KO"))</f>
        <v>OK</v>
      </c>
      <c r="X494" s="3" t="str">
        <f>IF(J494&lt;&gt;"","OK","KO")</f>
        <v>OK</v>
      </c>
      <c r="Y494" s="3" t="str">
        <f>IF(P494="Si","KO","OK")</f>
        <v>OK</v>
      </c>
      <c r="Z494" s="3" t="str">
        <f>CONCATENATE(
IF(R494&lt;&gt;"OK",CONCATENATE($R$1," / "),""),
IF(S494&lt;&gt;"OK",CONCATENATE($S$1," / "),""),
IF(T494&lt;&gt;"OK",CONCATENATE($T$1," / "),""),
IF(U494&lt;&gt;"OK",CONCATENATE($U$1," / "),""),
IF(V494&lt;&gt;"OK",CONCATENATE($V$1," / "),""),
IF(W494&lt;&gt;"OK",CONCATENATE($W$1," / "),""),
IF(X494&lt;&gt;"OK",CONCATENATE($X$1," / "),""),
IF(Y494&lt;&gt;"OK",$Y$1,"")
)</f>
        <v/>
      </c>
    </row>
    <row r="495" spans="1:26" x14ac:dyDescent="0.45">
      <c r="A495" s="3" t="s">
        <v>3519</v>
      </c>
      <c r="B495" s="3" t="s">
        <v>3520</v>
      </c>
      <c r="C495" s="3" t="s">
        <v>3539</v>
      </c>
      <c r="E495" s="3" t="s">
        <v>20</v>
      </c>
      <c r="H495" s="3" t="s">
        <v>21</v>
      </c>
      <c r="I495" s="3">
        <v>449600</v>
      </c>
      <c r="J495" s="3" t="s">
        <v>3540</v>
      </c>
      <c r="K495" s="3">
        <v>40</v>
      </c>
      <c r="L495" s="3" t="s">
        <v>23</v>
      </c>
      <c r="M495" s="3" t="s">
        <v>29</v>
      </c>
      <c r="N495" s="3" t="s">
        <v>49</v>
      </c>
      <c r="P495" s="3" t="s">
        <v>21</v>
      </c>
      <c r="Q495" s="3" t="s">
        <v>3541</v>
      </c>
      <c r="R495" s="3" t="str">
        <f>IF(_xlfn.XOR(
AND(N495="M102ab",L495="Proyecto"),
AND(N495="M101a",L495="Preguntas con respuesta libre"),
AND(LEFT(N495,1)="M",N495&lt;&gt;"M102AB",N495&lt;&gt;"M101a",N495&lt;&gt;"M101ap",L495="Ejercitación"),
AND(LEFT(C495,15)="Mapa conceptual",L495="Exposición"),
AND(LEFT(N495,1)&lt;&gt;"M",LEFT(C495,15)&lt;&gt;"Mapa conceptual",L495="Exposición"),
AND(LEFT(C495,8)="Banco de",L495="Generador de actividades"),
AND(C495=L495)
),"OK","KO")</f>
        <v>OK</v>
      </c>
      <c r="S495" s="3" t="str">
        <f>IF(_xlfn.XOR(
AND(LEFT(N495,1)="M",M495="Actividad"),
AND(LEFT(N495,1)="F",M495="Interactivo"),
AND(N495="diaporama",M495="Secuencia de imágenes"),
OR(N495="video",M495="Animación",M495="Video"),
AND(C495=M495)
),"OK","KO")</f>
        <v>OK</v>
      </c>
      <c r="T495" s="3" t="str">
        <f>IF(
AND(L495="Evaluación",C495&lt;&gt;L495),"KO",
IF(AND(L495="Mapa conceptual",C495&lt;&gt;L495),"KO",
IF(AND(N495="M101ap",C495&lt;&gt;"Banco de actividades"),"KO",
"OK")))</f>
        <v>OK</v>
      </c>
      <c r="U495" s="3" t="str">
        <f>IF(
AND(LEFT(N495,1)="M",LEFT(M495,4)&lt;&gt;"Mapa",S495="OK",O495=""),
"KO","OK")</f>
        <v>OK</v>
      </c>
      <c r="V495" s="3" t="str">
        <f>IF(OR(
AND(L495="Evaluación",R495="OK",OR(N495="M4a",N495="M5a")),
AND(LEFT(C495,8)="Banco de",N495="M101ap"),
OR(LEFT(C495,8)&lt;&gt;"Banco de",L495&lt;&gt;"Evaluación")
),"OK","KO")</f>
        <v>OK</v>
      </c>
      <c r="W495" s="3" t="str">
        <f>IF(AND(LEFT(C495,8)="Banco de",K495=0),"OK",
IF(AND(LEFT(C495,8)&lt;&gt;"Banco de",K495&gt;0),"OK","KO"))</f>
        <v>OK</v>
      </c>
      <c r="X495" s="3" t="str">
        <f>IF(J495&lt;&gt;"","OK","KO")</f>
        <v>OK</v>
      </c>
      <c r="Y495" s="3" t="str">
        <f>IF(P495="Si","KO","OK")</f>
        <v>OK</v>
      </c>
      <c r="Z495" s="3" t="str">
        <f>CONCATENATE(
IF(R495&lt;&gt;"OK",CONCATENATE($R$1," / "),""),
IF(S495&lt;&gt;"OK",CONCATENATE($S$1," / "),""),
IF(T495&lt;&gt;"OK",CONCATENATE($T$1," / "),""),
IF(U495&lt;&gt;"OK",CONCATENATE($U$1," / "),""),
IF(V495&lt;&gt;"OK",CONCATENATE($V$1," / "),""),
IF(W495&lt;&gt;"OK",CONCATENATE($W$1," / "),""),
IF(X495&lt;&gt;"OK",CONCATENATE($X$1," / "),""),
IF(Y495&lt;&gt;"OK",$Y$1,"")
)</f>
        <v/>
      </c>
    </row>
    <row r="496" spans="1:26" x14ac:dyDescent="0.45">
      <c r="A496" s="3" t="s">
        <v>3519</v>
      </c>
      <c r="B496" s="3" t="s">
        <v>3520</v>
      </c>
      <c r="C496" s="3" t="s">
        <v>3542</v>
      </c>
      <c r="E496" s="3" t="s">
        <v>20</v>
      </c>
      <c r="H496" s="3" t="s">
        <v>21</v>
      </c>
      <c r="I496" s="3">
        <v>1212575</v>
      </c>
      <c r="J496" s="3" t="s">
        <v>3543</v>
      </c>
      <c r="K496" s="3">
        <v>15</v>
      </c>
      <c r="L496" s="3" t="s">
        <v>34</v>
      </c>
      <c r="M496" s="3" t="s">
        <v>35</v>
      </c>
      <c r="N496" s="3" t="s">
        <v>206</v>
      </c>
      <c r="O496" s="3" t="s">
        <v>85</v>
      </c>
      <c r="P496" s="3" t="s">
        <v>21</v>
      </c>
      <c r="Q496" s="3" t="s">
        <v>3544</v>
      </c>
      <c r="R496" s="3" t="str">
        <f>IF(_xlfn.XOR(
AND(N496="M102ab",L496="Proyecto"),
AND(N496="M101a",L496="Preguntas con respuesta libre"),
AND(LEFT(N496,1)="M",N496&lt;&gt;"M102AB",N496&lt;&gt;"M101a",N496&lt;&gt;"M101ap",L496="Ejercitación"),
AND(LEFT(C496,15)="Mapa conceptual",L496="Exposición"),
AND(LEFT(N496,1)&lt;&gt;"M",LEFT(C496,15)&lt;&gt;"Mapa conceptual",L496="Exposición"),
AND(LEFT(C496,8)="Banco de",L496="Generador de actividades"),
AND(C496=L496)
),"OK","KO")</f>
        <v>OK</v>
      </c>
      <c r="S496" s="3" t="str">
        <f>IF(_xlfn.XOR(
AND(LEFT(N496,1)="M",M496="Actividad"),
AND(LEFT(N496,1)="F",M496="Interactivo"),
AND(N496="diaporama",M496="Secuencia de imágenes"),
OR(N496="video",M496="Animación",M496="Video"),
AND(C496=M496)
),"OK","KO")</f>
        <v>OK</v>
      </c>
      <c r="T496" s="3" t="str">
        <f>IF(
AND(L496="Evaluación",C496&lt;&gt;L496),"KO",
IF(AND(L496="Mapa conceptual",C496&lt;&gt;L496),"KO",
IF(AND(N496="M101ap",C496&lt;&gt;"Banco de actividades"),"KO",
"OK")))</f>
        <v>OK</v>
      </c>
      <c r="U496" s="3" t="str">
        <f>IF(
AND(LEFT(N496,1)="M",LEFT(M496,4)&lt;&gt;"Mapa",S496="OK",O496=""),
"KO","OK")</f>
        <v>OK</v>
      </c>
      <c r="V496" s="3" t="str">
        <f>IF(OR(
AND(L496="Evaluación",R496="OK",OR(N496="M4a",N496="M5a")),
AND(LEFT(C496,8)="Banco de",N496="M101ap"),
OR(LEFT(C496,8)&lt;&gt;"Banco de",L496&lt;&gt;"Evaluación")
),"OK","KO")</f>
        <v>OK</v>
      </c>
      <c r="W496" s="3" t="str">
        <f>IF(AND(LEFT(C496,8)="Banco de",K496=0),"OK",
IF(AND(LEFT(C496,8)&lt;&gt;"Banco de",K496&gt;0),"OK","KO"))</f>
        <v>OK</v>
      </c>
      <c r="X496" s="3" t="str">
        <f>IF(J496&lt;&gt;"","OK","KO")</f>
        <v>OK</v>
      </c>
      <c r="Y496" s="3" t="str">
        <f>IF(P496="Si","KO","OK")</f>
        <v>OK</v>
      </c>
      <c r="Z496" s="3" t="str">
        <f>CONCATENATE(
IF(R496&lt;&gt;"OK",CONCATENATE($R$1," / "),""),
IF(S496&lt;&gt;"OK",CONCATENATE($S$1," / "),""),
IF(T496&lt;&gt;"OK",CONCATENATE($T$1," / "),""),
IF(U496&lt;&gt;"OK",CONCATENATE($U$1," / "),""),
IF(V496&lt;&gt;"OK",CONCATENATE($V$1," / "),""),
IF(W496&lt;&gt;"OK",CONCATENATE($W$1," / "),""),
IF(X496&lt;&gt;"OK",CONCATENATE($X$1," / "),""),
IF(Y496&lt;&gt;"OK",$Y$1,"")
)</f>
        <v/>
      </c>
    </row>
    <row r="497" spans="1:26" x14ac:dyDescent="0.45">
      <c r="A497" s="3" t="s">
        <v>3519</v>
      </c>
      <c r="B497" s="3" t="s">
        <v>3520</v>
      </c>
      <c r="C497" s="3" t="s">
        <v>3545</v>
      </c>
      <c r="E497" s="3" t="s">
        <v>20</v>
      </c>
      <c r="H497" s="3" t="s">
        <v>21</v>
      </c>
      <c r="I497" s="3">
        <v>1290006</v>
      </c>
      <c r="J497" s="3" t="s">
        <v>3546</v>
      </c>
      <c r="K497" s="3">
        <v>60</v>
      </c>
      <c r="L497" s="3" t="s">
        <v>80</v>
      </c>
      <c r="M497" s="3" t="s">
        <v>35</v>
      </c>
      <c r="N497" s="3" t="s">
        <v>81</v>
      </c>
      <c r="O497" s="3" t="s">
        <v>85</v>
      </c>
      <c r="P497" s="3" t="s">
        <v>21</v>
      </c>
      <c r="Q497" s="3" t="s">
        <v>3547</v>
      </c>
      <c r="R497" s="3" t="str">
        <f>IF(_xlfn.XOR(
AND(N497="M102ab",L497="Proyecto"),
AND(N497="M101a",L497="Preguntas con respuesta libre"),
AND(LEFT(N497,1)="M",N497&lt;&gt;"M102AB",N497&lt;&gt;"M101a",N497&lt;&gt;"M101ap",L497="Ejercitación"),
AND(LEFT(C497,15)="Mapa conceptual",L497="Exposición"),
AND(LEFT(N497,1)&lt;&gt;"M",LEFT(C497,15)&lt;&gt;"Mapa conceptual",L497="Exposición"),
AND(LEFT(C497,8)="Banco de",L497="Generador de actividades"),
AND(C497=L497)
),"OK","KO")</f>
        <v>OK</v>
      </c>
      <c r="S497" s="3" t="str">
        <f>IF(_xlfn.XOR(
AND(LEFT(N497,1)="M",M497="Actividad"),
AND(LEFT(N497,1)="F",M497="Interactivo"),
AND(N497="diaporama",M497="Secuencia de imágenes"),
OR(N497="video",M497="Animación",M497="Video"),
AND(C497=M497)
),"OK","KO")</f>
        <v>OK</v>
      </c>
      <c r="T497" s="3" t="str">
        <f>IF(
AND(L497="Evaluación",C497&lt;&gt;L497),"KO",
IF(AND(L497="Mapa conceptual",C497&lt;&gt;L497),"KO",
IF(AND(N497="M101ap",C497&lt;&gt;"Banco de actividades"),"KO",
"OK")))</f>
        <v>OK</v>
      </c>
      <c r="U497" s="3" t="str">
        <f>IF(
AND(LEFT(N497,1)="M",LEFT(M497,4)&lt;&gt;"Mapa",S497="OK",O497=""),
"KO","OK")</f>
        <v>OK</v>
      </c>
      <c r="V497" s="3" t="str">
        <f>IF(OR(
AND(L497="Evaluación",R497="OK",OR(N497="M4a",N497="M5a")),
AND(LEFT(C497,8)="Banco de",N497="M101ap"),
OR(LEFT(C497,8)&lt;&gt;"Banco de",L497&lt;&gt;"Evaluación")
),"OK","KO")</f>
        <v>OK</v>
      </c>
      <c r="W497" s="3" t="str">
        <f>IF(AND(LEFT(C497,8)="Banco de",K497=0),"OK",
IF(AND(LEFT(C497,8)&lt;&gt;"Banco de",K497&gt;0),"OK","KO"))</f>
        <v>OK</v>
      </c>
      <c r="X497" s="3" t="str">
        <f>IF(J497&lt;&gt;"","OK","KO")</f>
        <v>OK</v>
      </c>
      <c r="Y497" s="3" t="str">
        <f>IF(P497="Si","KO","OK")</f>
        <v>OK</v>
      </c>
      <c r="Z497" s="3" t="str">
        <f>CONCATENATE(
IF(R497&lt;&gt;"OK",CONCATENATE($R$1," / "),""),
IF(S497&lt;&gt;"OK",CONCATENATE($S$1," / "),""),
IF(T497&lt;&gt;"OK",CONCATENATE($T$1," / "),""),
IF(U497&lt;&gt;"OK",CONCATENATE($U$1," / "),""),
IF(V497&lt;&gt;"OK",CONCATENATE($V$1," / "),""),
IF(W497&lt;&gt;"OK",CONCATENATE($W$1," / "),""),
IF(X497&lt;&gt;"OK",CONCATENATE($X$1," / "),""),
IF(Y497&lt;&gt;"OK",$Y$1,"")
)</f>
        <v/>
      </c>
    </row>
    <row r="498" spans="1:26" x14ac:dyDescent="0.45">
      <c r="A498" s="3" t="s">
        <v>3519</v>
      </c>
      <c r="B498" s="3" t="s">
        <v>3520</v>
      </c>
      <c r="C498" s="3" t="s">
        <v>3548</v>
      </c>
      <c r="E498" s="3" t="s">
        <v>20</v>
      </c>
      <c r="H498" s="3" t="s">
        <v>21</v>
      </c>
      <c r="I498" s="3">
        <v>1312290</v>
      </c>
      <c r="J498" s="3" t="s">
        <v>3549</v>
      </c>
      <c r="K498" s="3">
        <v>40</v>
      </c>
      <c r="L498" s="3" t="s">
        <v>23</v>
      </c>
      <c r="M498" s="3" t="s">
        <v>29</v>
      </c>
      <c r="N498" s="3" t="s">
        <v>1152</v>
      </c>
      <c r="P498" s="3" t="s">
        <v>21</v>
      </c>
      <c r="Q498" s="3" t="s">
        <v>3550</v>
      </c>
      <c r="R498" s="3" t="str">
        <f>IF(_xlfn.XOR(
AND(N498="M102ab",L498="Proyecto"),
AND(N498="M101a",L498="Preguntas con respuesta libre"),
AND(LEFT(N498,1)="M",N498&lt;&gt;"M102AB",N498&lt;&gt;"M101a",N498&lt;&gt;"M101ap",L498="Ejercitación"),
AND(LEFT(C498,15)="Mapa conceptual",L498="Exposición"),
AND(LEFT(N498,1)&lt;&gt;"M",LEFT(C498,15)&lt;&gt;"Mapa conceptual",L498="Exposición"),
AND(LEFT(C498,8)="Banco de",L498="Generador de actividades"),
AND(C498=L498)
),"OK","KO")</f>
        <v>OK</v>
      </c>
      <c r="S498" s="3" t="str">
        <f>IF(_xlfn.XOR(
AND(LEFT(N498,1)="M",M498="Actividad"),
AND(LEFT(N498,1)="F",M498="Interactivo"),
AND(N498="diaporama",M498="Secuencia de imágenes"),
OR(N498="video",M498="Animación",M498="Video"),
AND(C498=M498)
),"OK","KO")</f>
        <v>OK</v>
      </c>
      <c r="T498" s="3" t="str">
        <f>IF(
AND(L498="Evaluación",C498&lt;&gt;L498),"KO",
IF(AND(L498="Mapa conceptual",C498&lt;&gt;L498),"KO",
IF(AND(N498="M101ap",C498&lt;&gt;"Banco de actividades"),"KO",
"OK")))</f>
        <v>OK</v>
      </c>
      <c r="U498" s="3" t="str">
        <f>IF(
AND(LEFT(N498,1)="M",LEFT(M498,4)&lt;&gt;"Mapa",S498="OK",O498=""),
"KO","OK")</f>
        <v>OK</v>
      </c>
      <c r="V498" s="3" t="str">
        <f>IF(OR(
AND(L498="Evaluación",R498="OK",OR(N498="M4a",N498="M5a")),
AND(LEFT(C498,8)="Banco de",N498="M101ap"),
OR(LEFT(C498,8)&lt;&gt;"Banco de",L498&lt;&gt;"Evaluación")
),"OK","KO")</f>
        <v>OK</v>
      </c>
      <c r="W498" s="3" t="str">
        <f>IF(AND(LEFT(C498,8)="Banco de",K498=0),"OK",
IF(AND(LEFT(C498,8)&lt;&gt;"Banco de",K498&gt;0),"OK","KO"))</f>
        <v>OK</v>
      </c>
      <c r="X498" s="3" t="str">
        <f>IF(J498&lt;&gt;"","OK","KO")</f>
        <v>OK</v>
      </c>
      <c r="Y498" s="3" t="str">
        <f>IF(P498="Si","KO","OK")</f>
        <v>OK</v>
      </c>
      <c r="Z498" s="3" t="str">
        <f>CONCATENATE(
IF(R498&lt;&gt;"OK",CONCATENATE($R$1," / "),""),
IF(S498&lt;&gt;"OK",CONCATENATE($S$1," / "),""),
IF(T498&lt;&gt;"OK",CONCATENATE($T$1," / "),""),
IF(U498&lt;&gt;"OK",CONCATENATE($U$1," / "),""),
IF(V498&lt;&gt;"OK",CONCATENATE($V$1," / "),""),
IF(W498&lt;&gt;"OK",CONCATENATE($W$1," / "),""),
IF(X498&lt;&gt;"OK",CONCATENATE($X$1," / "),""),
IF(Y498&lt;&gt;"OK",$Y$1,"")
)</f>
        <v/>
      </c>
    </row>
    <row r="499" spans="1:26" x14ac:dyDescent="0.45">
      <c r="A499" s="3" t="s">
        <v>3519</v>
      </c>
      <c r="B499" s="3" t="s">
        <v>3520</v>
      </c>
      <c r="C499" s="3" t="s">
        <v>3551</v>
      </c>
      <c r="E499" s="3" t="s">
        <v>20</v>
      </c>
      <c r="H499" s="3" t="s">
        <v>21</v>
      </c>
      <c r="I499" s="3">
        <v>725735</v>
      </c>
      <c r="J499" s="3" t="s">
        <v>3552</v>
      </c>
      <c r="K499" s="3">
        <v>15</v>
      </c>
      <c r="L499" s="3" t="s">
        <v>34</v>
      </c>
      <c r="M499" s="3" t="s">
        <v>35</v>
      </c>
      <c r="N499" s="3" t="s">
        <v>173</v>
      </c>
      <c r="O499" s="3" t="s">
        <v>85</v>
      </c>
      <c r="P499" s="3" t="s">
        <v>21</v>
      </c>
      <c r="Q499" s="3" t="s">
        <v>3553</v>
      </c>
      <c r="R499" s="3" t="str">
        <f>IF(_xlfn.XOR(
AND(N499="M102ab",L499="Proyecto"),
AND(N499="M101a",L499="Preguntas con respuesta libre"),
AND(LEFT(N499,1)="M",N499&lt;&gt;"M102AB",N499&lt;&gt;"M101a",N499&lt;&gt;"M101ap",L499="Ejercitación"),
AND(LEFT(C499,15)="Mapa conceptual",L499="Exposición"),
AND(LEFT(N499,1)&lt;&gt;"M",LEFT(C499,15)&lt;&gt;"Mapa conceptual",L499="Exposición"),
AND(LEFT(C499,8)="Banco de",L499="Generador de actividades"),
AND(C499=L499)
),"OK","KO")</f>
        <v>OK</v>
      </c>
      <c r="S499" s="3" t="str">
        <f>IF(_xlfn.XOR(
AND(LEFT(N499,1)="M",M499="Actividad"),
AND(LEFT(N499,1)="F",M499="Interactivo"),
AND(N499="diaporama",M499="Secuencia de imágenes"),
OR(N499="video",M499="Animación",M499="Video"),
AND(C499=M499)
),"OK","KO")</f>
        <v>OK</v>
      </c>
      <c r="T499" s="3" t="str">
        <f>IF(
AND(L499="Evaluación",C499&lt;&gt;L499),"KO",
IF(AND(L499="Mapa conceptual",C499&lt;&gt;L499),"KO",
IF(AND(N499="M101ap",C499&lt;&gt;"Banco de actividades"),"KO",
"OK")))</f>
        <v>OK</v>
      </c>
      <c r="U499" s="3" t="str">
        <f>IF(
AND(LEFT(N499,1)="M",LEFT(M499,4)&lt;&gt;"Mapa",S499="OK",O499=""),
"KO","OK")</f>
        <v>OK</v>
      </c>
      <c r="V499" s="3" t="str">
        <f>IF(OR(
AND(L499="Evaluación",R499="OK",OR(N499="M4a",N499="M5a")),
AND(LEFT(C499,8)="Banco de",N499="M101ap"),
OR(LEFT(C499,8)&lt;&gt;"Banco de",L499&lt;&gt;"Evaluación")
),"OK","KO")</f>
        <v>OK</v>
      </c>
      <c r="W499" s="3" t="str">
        <f>IF(AND(LEFT(C499,8)="Banco de",K499=0),"OK",
IF(AND(LEFT(C499,8)&lt;&gt;"Banco de",K499&gt;0),"OK","KO"))</f>
        <v>OK</v>
      </c>
      <c r="X499" s="3" t="str">
        <f>IF(J499&lt;&gt;"","OK","KO")</f>
        <v>OK</v>
      </c>
      <c r="Y499" s="3" t="str">
        <f>IF(P499="Si","KO","OK")</f>
        <v>OK</v>
      </c>
      <c r="Z499" s="3" t="str">
        <f>CONCATENATE(
IF(R499&lt;&gt;"OK",CONCATENATE($R$1," / "),""),
IF(S499&lt;&gt;"OK",CONCATENATE($S$1," / "),""),
IF(T499&lt;&gt;"OK",CONCATENATE($T$1," / "),""),
IF(U499&lt;&gt;"OK",CONCATENATE($U$1," / "),""),
IF(V499&lt;&gt;"OK",CONCATENATE($V$1," / "),""),
IF(W499&lt;&gt;"OK",CONCATENATE($W$1," / "),""),
IF(X499&lt;&gt;"OK",CONCATENATE($X$1," / "),""),
IF(Y499&lt;&gt;"OK",$Y$1,"")
)</f>
        <v/>
      </c>
    </row>
    <row r="500" spans="1:26" x14ac:dyDescent="0.45">
      <c r="A500" s="3" t="s">
        <v>3519</v>
      </c>
      <c r="B500" s="3" t="s">
        <v>3520</v>
      </c>
      <c r="C500" s="3" t="s">
        <v>3554</v>
      </c>
      <c r="E500" s="3" t="s">
        <v>20</v>
      </c>
      <c r="H500" s="3" t="s">
        <v>21</v>
      </c>
      <c r="I500" s="3">
        <v>1352295</v>
      </c>
      <c r="J500" s="3" t="s">
        <v>3555</v>
      </c>
      <c r="K500" s="3">
        <v>60</v>
      </c>
      <c r="L500" s="3" t="s">
        <v>80</v>
      </c>
      <c r="M500" s="3" t="s">
        <v>35</v>
      </c>
      <c r="N500" s="3" t="s">
        <v>81</v>
      </c>
      <c r="O500" s="3" t="s">
        <v>85</v>
      </c>
      <c r="P500" s="3" t="s">
        <v>21</v>
      </c>
      <c r="Q500" s="3" t="s">
        <v>3556</v>
      </c>
      <c r="R500" s="3" t="str">
        <f>IF(_xlfn.XOR(
AND(N500="M102ab",L500="Proyecto"),
AND(N500="M101a",L500="Preguntas con respuesta libre"),
AND(LEFT(N500,1)="M",N500&lt;&gt;"M102AB",N500&lt;&gt;"M101a",N500&lt;&gt;"M101ap",L500="Ejercitación"),
AND(LEFT(C500,15)="Mapa conceptual",L500="Exposición"),
AND(LEFT(N500,1)&lt;&gt;"M",LEFT(C500,15)&lt;&gt;"Mapa conceptual",L500="Exposición"),
AND(LEFT(C500,8)="Banco de",L500="Generador de actividades"),
AND(C500=L500)
),"OK","KO")</f>
        <v>OK</v>
      </c>
      <c r="S500" s="3" t="str">
        <f>IF(_xlfn.XOR(
AND(LEFT(N500,1)="M",M500="Actividad"),
AND(LEFT(N500,1)="F",M500="Interactivo"),
AND(N500="diaporama",M500="Secuencia de imágenes"),
OR(N500="video",M500="Animación",M500="Video"),
AND(C500=M500)
),"OK","KO")</f>
        <v>OK</v>
      </c>
      <c r="T500" s="3" t="str">
        <f>IF(
AND(L500="Evaluación",C500&lt;&gt;L500),"KO",
IF(AND(L500="Mapa conceptual",C500&lt;&gt;L500),"KO",
IF(AND(N500="M101ap",C500&lt;&gt;"Banco de actividades"),"KO",
"OK")))</f>
        <v>OK</v>
      </c>
      <c r="U500" s="3" t="str">
        <f>IF(
AND(LEFT(N500,1)="M",LEFT(M500,4)&lt;&gt;"Mapa",S500="OK",O500=""),
"KO","OK")</f>
        <v>OK</v>
      </c>
      <c r="V500" s="3" t="str">
        <f>IF(OR(
AND(L500="Evaluación",R500="OK",OR(N500="M4a",N500="M5a")),
AND(LEFT(C500,8)="Banco de",N500="M101ap"),
OR(LEFT(C500,8)&lt;&gt;"Banco de",L500&lt;&gt;"Evaluación")
),"OK","KO")</f>
        <v>OK</v>
      </c>
      <c r="W500" s="3" t="str">
        <f>IF(AND(LEFT(C500,8)="Banco de",K500=0),"OK",
IF(AND(LEFT(C500,8)&lt;&gt;"Banco de",K500&gt;0),"OK","KO"))</f>
        <v>OK</v>
      </c>
      <c r="X500" s="3" t="str">
        <f>IF(J500&lt;&gt;"","OK","KO")</f>
        <v>OK</v>
      </c>
      <c r="Y500" s="3" t="str">
        <f>IF(P500="Si","KO","OK")</f>
        <v>OK</v>
      </c>
      <c r="Z500" s="3" t="str">
        <f>CONCATENATE(
IF(R500&lt;&gt;"OK",CONCATENATE($R$1," / "),""),
IF(S500&lt;&gt;"OK",CONCATENATE($S$1," / "),""),
IF(T500&lt;&gt;"OK",CONCATENATE($T$1," / "),""),
IF(U500&lt;&gt;"OK",CONCATENATE($U$1," / "),""),
IF(V500&lt;&gt;"OK",CONCATENATE($V$1," / "),""),
IF(W500&lt;&gt;"OK",CONCATENATE($W$1," / "),""),
IF(X500&lt;&gt;"OK",CONCATENATE($X$1," / "),""),
IF(Y500&lt;&gt;"OK",$Y$1,"")
)</f>
        <v/>
      </c>
    </row>
    <row r="501" spans="1:26" x14ac:dyDescent="0.45">
      <c r="A501" s="3" t="s">
        <v>3519</v>
      </c>
      <c r="B501" s="3" t="s">
        <v>3520</v>
      </c>
      <c r="C501" s="3" t="s">
        <v>3557</v>
      </c>
      <c r="E501" s="3" t="s">
        <v>20</v>
      </c>
      <c r="G501" s="3" t="s">
        <v>3558</v>
      </c>
      <c r="H501" s="3" t="s">
        <v>21</v>
      </c>
      <c r="I501" s="3">
        <v>19679</v>
      </c>
      <c r="J501" s="3" t="s">
        <v>3559</v>
      </c>
      <c r="K501" s="3">
        <v>30</v>
      </c>
      <c r="L501" s="3" t="s">
        <v>23</v>
      </c>
      <c r="M501" s="3" t="s">
        <v>90</v>
      </c>
      <c r="N501" s="3" t="s">
        <v>91</v>
      </c>
      <c r="P501" s="3" t="s">
        <v>21</v>
      </c>
      <c r="Q501" s="3" t="s">
        <v>3560</v>
      </c>
      <c r="R501" s="3" t="str">
        <f>IF(_xlfn.XOR(
AND(N501="M102ab",L501="Proyecto"),
AND(N501="M101a",L501="Preguntas con respuesta libre"),
AND(LEFT(N501,1)="M",N501&lt;&gt;"M102AB",N501&lt;&gt;"M101a",N501&lt;&gt;"M101ap",L501="Ejercitación"),
AND(LEFT(C501,15)="Mapa conceptual",L501="Exposición"),
AND(LEFT(N501,1)&lt;&gt;"M",LEFT(C501,15)&lt;&gt;"Mapa conceptual",L501="Exposición"),
AND(LEFT(C501,8)="Banco de",L501="Generador de actividades"),
AND(C501=L501)
),"OK","KO")</f>
        <v>OK</v>
      </c>
      <c r="S501" s="3" t="str">
        <f>IF(_xlfn.XOR(
AND(LEFT(N501,1)="M",M501="Actividad"),
AND(LEFT(N501,1)="F",M501="Interactivo"),
AND(N501="diaporama",M501="Secuencia de imágenes"),
OR(N501="video",M501="Animación",M501="Video"),
AND(C501=M501)
),"OK","KO")</f>
        <v>OK</v>
      </c>
      <c r="T501" s="3" t="str">
        <f>IF(
AND(L501="Evaluación",C501&lt;&gt;L501),"KO",
IF(AND(L501="Mapa conceptual",C501&lt;&gt;L501),"KO",
IF(AND(N501="M101ap",C501&lt;&gt;"Banco de actividades"),"KO",
"OK")))</f>
        <v>OK</v>
      </c>
      <c r="U501" s="3" t="str">
        <f>IF(
AND(LEFT(N501,1)="M",LEFT(M501,4)&lt;&gt;"Mapa",S501="OK",O501=""),
"KO","OK")</f>
        <v>OK</v>
      </c>
      <c r="V501" s="3" t="str">
        <f>IF(OR(
AND(L501="Evaluación",R501="OK",OR(N501="M4a",N501="M5a")),
AND(LEFT(C501,8)="Banco de",N501="M101ap"),
OR(LEFT(C501,8)&lt;&gt;"Banco de",L501&lt;&gt;"Evaluación")
),"OK","KO")</f>
        <v>OK</v>
      </c>
      <c r="W501" s="3" t="str">
        <f>IF(AND(LEFT(C501,8)="Banco de",K501=0),"OK",
IF(AND(LEFT(C501,8)&lt;&gt;"Banco de",K501&gt;0),"OK","KO"))</f>
        <v>OK</v>
      </c>
      <c r="X501" s="3" t="str">
        <f>IF(J501&lt;&gt;"","OK","KO")</f>
        <v>OK</v>
      </c>
      <c r="Y501" s="3" t="str">
        <f>IF(P501="Si","KO","OK")</f>
        <v>OK</v>
      </c>
      <c r="Z501" s="3" t="str">
        <f>CONCATENATE(
IF(R501&lt;&gt;"OK",CONCATENATE($R$1," / "),""),
IF(S501&lt;&gt;"OK",CONCATENATE($S$1," / "),""),
IF(T501&lt;&gt;"OK",CONCATENATE($T$1," / "),""),
IF(U501&lt;&gt;"OK",CONCATENATE($U$1," / "),""),
IF(V501&lt;&gt;"OK",CONCATENATE($V$1," / "),""),
IF(W501&lt;&gt;"OK",CONCATENATE($W$1," / "),""),
IF(X501&lt;&gt;"OK",CONCATENATE($X$1," / "),""),
IF(Y501&lt;&gt;"OK",$Y$1,"")
)</f>
        <v/>
      </c>
    </row>
    <row r="502" spans="1:26" x14ac:dyDescent="0.45">
      <c r="A502" s="3" t="s">
        <v>3519</v>
      </c>
      <c r="B502" s="3" t="s">
        <v>3520</v>
      </c>
      <c r="C502" s="3" t="s">
        <v>3561</v>
      </c>
      <c r="E502" s="3" t="s">
        <v>20</v>
      </c>
      <c r="H502" s="3" t="s">
        <v>21</v>
      </c>
      <c r="I502" s="3">
        <v>1320024</v>
      </c>
      <c r="J502" s="3" t="s">
        <v>3562</v>
      </c>
      <c r="K502" s="3">
        <v>10</v>
      </c>
      <c r="L502" s="3" t="s">
        <v>34</v>
      </c>
      <c r="M502" s="3" t="s">
        <v>35</v>
      </c>
      <c r="N502" s="3" t="s">
        <v>190</v>
      </c>
      <c r="O502" s="3" t="s">
        <v>37</v>
      </c>
      <c r="P502" s="3" t="s">
        <v>21</v>
      </c>
      <c r="Q502" s="3" t="s">
        <v>3563</v>
      </c>
      <c r="R502" s="3" t="str">
        <f>IF(_xlfn.XOR(
AND(N502="M102ab",L502="Proyecto"),
AND(N502="M101a",L502="Preguntas con respuesta libre"),
AND(LEFT(N502,1)="M",N502&lt;&gt;"M102AB",N502&lt;&gt;"M101a",N502&lt;&gt;"M101ap",L502="Ejercitación"),
AND(LEFT(C502,15)="Mapa conceptual",L502="Exposición"),
AND(LEFT(N502,1)&lt;&gt;"M",LEFT(C502,15)&lt;&gt;"Mapa conceptual",L502="Exposición"),
AND(LEFT(C502,8)="Banco de",L502="Generador de actividades"),
AND(C502=L502)
),"OK","KO")</f>
        <v>OK</v>
      </c>
      <c r="S502" s="3" t="str">
        <f>IF(_xlfn.XOR(
AND(LEFT(N502,1)="M",M502="Actividad"),
AND(LEFT(N502,1)="F",M502="Interactivo"),
AND(N502="diaporama",M502="Secuencia de imágenes"),
OR(N502="video",M502="Animación",M502="Video"),
AND(C502=M502)
),"OK","KO")</f>
        <v>OK</v>
      </c>
      <c r="T502" s="3" t="str">
        <f>IF(
AND(L502="Evaluación",C502&lt;&gt;L502),"KO",
IF(AND(L502="Mapa conceptual",C502&lt;&gt;L502),"KO",
IF(AND(N502="M101ap",C502&lt;&gt;"Banco de actividades"),"KO",
"OK")))</f>
        <v>OK</v>
      </c>
      <c r="U502" s="3" t="str">
        <f>IF(
AND(LEFT(N502,1)="M",LEFT(M502,4)&lt;&gt;"Mapa",S502="OK",O502=""),
"KO","OK")</f>
        <v>OK</v>
      </c>
      <c r="V502" s="3" t="str">
        <f>IF(OR(
AND(L502="Evaluación",R502="OK",OR(N502="M4a",N502="M5a")),
AND(LEFT(C502,8)="Banco de",N502="M101ap"),
OR(LEFT(C502,8)&lt;&gt;"Banco de",L502&lt;&gt;"Evaluación")
),"OK","KO")</f>
        <v>OK</v>
      </c>
      <c r="W502" s="3" t="str">
        <f>IF(AND(LEFT(C502,8)="Banco de",K502=0),"OK",
IF(AND(LEFT(C502,8)&lt;&gt;"Banco de",K502&gt;0),"OK","KO"))</f>
        <v>OK</v>
      </c>
      <c r="X502" s="3" t="str">
        <f>IF(J502&lt;&gt;"","OK","KO")</f>
        <v>OK</v>
      </c>
      <c r="Y502" s="3" t="str">
        <f>IF(P502="Si","KO","OK")</f>
        <v>OK</v>
      </c>
      <c r="Z502" s="3" t="str">
        <f>CONCATENATE(
IF(R502&lt;&gt;"OK",CONCATENATE($R$1," / "),""),
IF(S502&lt;&gt;"OK",CONCATENATE($S$1," / "),""),
IF(T502&lt;&gt;"OK",CONCATENATE($T$1," / "),""),
IF(U502&lt;&gt;"OK",CONCATENATE($U$1," / "),""),
IF(V502&lt;&gt;"OK",CONCATENATE($V$1," / "),""),
IF(W502&lt;&gt;"OK",CONCATENATE($W$1," / "),""),
IF(X502&lt;&gt;"OK",CONCATENATE($X$1," / "),""),
IF(Y502&lt;&gt;"OK",$Y$1,"")
)</f>
        <v/>
      </c>
    </row>
    <row r="503" spans="1:26" x14ac:dyDescent="0.45">
      <c r="A503" s="3" t="s">
        <v>3519</v>
      </c>
      <c r="B503" s="3" t="s">
        <v>3520</v>
      </c>
      <c r="C503" s="3" t="s">
        <v>3564</v>
      </c>
      <c r="E503" s="3" t="s">
        <v>20</v>
      </c>
      <c r="H503" s="3" t="s">
        <v>21</v>
      </c>
      <c r="I503" s="3">
        <v>1191356</v>
      </c>
      <c r="J503" s="3" t="s">
        <v>3565</v>
      </c>
      <c r="K503" s="3">
        <v>10</v>
      </c>
      <c r="L503" s="3" t="s">
        <v>34</v>
      </c>
      <c r="M503" s="3" t="s">
        <v>35</v>
      </c>
      <c r="N503" s="3" t="s">
        <v>114</v>
      </c>
      <c r="O503" s="3" t="s">
        <v>37</v>
      </c>
      <c r="P503" s="3" t="s">
        <v>21</v>
      </c>
      <c r="Q503" s="3" t="s">
        <v>3566</v>
      </c>
      <c r="R503" s="3" t="str">
        <f>IF(_xlfn.XOR(
AND(N503="M102ab",L503="Proyecto"),
AND(N503="M101a",L503="Preguntas con respuesta libre"),
AND(LEFT(N503,1)="M",N503&lt;&gt;"M102AB",N503&lt;&gt;"M101a",N503&lt;&gt;"M101ap",L503="Ejercitación"),
AND(LEFT(C503,15)="Mapa conceptual",L503="Exposición"),
AND(LEFT(N503,1)&lt;&gt;"M",LEFT(C503,15)&lt;&gt;"Mapa conceptual",L503="Exposición"),
AND(LEFT(C503,8)="Banco de",L503="Generador de actividades"),
AND(C503=L503)
),"OK","KO")</f>
        <v>OK</v>
      </c>
      <c r="S503" s="3" t="str">
        <f>IF(_xlfn.XOR(
AND(LEFT(N503,1)="M",M503="Actividad"),
AND(LEFT(N503,1)="F",M503="Interactivo"),
AND(N503="diaporama",M503="Secuencia de imágenes"),
OR(N503="video",M503="Animación",M503="Video"),
AND(C503=M503)
),"OK","KO")</f>
        <v>OK</v>
      </c>
      <c r="T503" s="3" t="str">
        <f>IF(
AND(L503="Evaluación",C503&lt;&gt;L503),"KO",
IF(AND(L503="Mapa conceptual",C503&lt;&gt;L503),"KO",
IF(AND(N503="M101ap",C503&lt;&gt;"Banco de actividades"),"KO",
"OK")))</f>
        <v>OK</v>
      </c>
      <c r="U503" s="3" t="str">
        <f>IF(
AND(LEFT(N503,1)="M",LEFT(M503,4)&lt;&gt;"Mapa",S503="OK",O503=""),
"KO","OK")</f>
        <v>OK</v>
      </c>
      <c r="V503" s="3" t="str">
        <f>IF(OR(
AND(L503="Evaluación",R503="OK",OR(N503="M4a",N503="M5a")),
AND(LEFT(C503,8)="Banco de",N503="M101ap"),
OR(LEFT(C503,8)&lt;&gt;"Banco de",L503&lt;&gt;"Evaluación")
),"OK","KO")</f>
        <v>OK</v>
      </c>
      <c r="W503" s="3" t="str">
        <f>IF(AND(LEFT(C503,8)="Banco de",K503=0),"OK",
IF(AND(LEFT(C503,8)&lt;&gt;"Banco de",K503&gt;0),"OK","KO"))</f>
        <v>OK</v>
      </c>
      <c r="X503" s="3" t="str">
        <f>IF(J503&lt;&gt;"","OK","KO")</f>
        <v>OK</v>
      </c>
      <c r="Y503" s="3" t="str">
        <f>IF(P503="Si","KO","OK")</f>
        <v>OK</v>
      </c>
      <c r="Z503" s="3" t="str">
        <f>CONCATENATE(
IF(R503&lt;&gt;"OK",CONCATENATE($R$1," / "),""),
IF(S503&lt;&gt;"OK",CONCATENATE($S$1," / "),""),
IF(T503&lt;&gt;"OK",CONCATENATE($T$1," / "),""),
IF(U503&lt;&gt;"OK",CONCATENATE($U$1," / "),""),
IF(V503&lt;&gt;"OK",CONCATENATE($V$1," / "),""),
IF(W503&lt;&gt;"OK",CONCATENATE($W$1," / "),""),
IF(X503&lt;&gt;"OK",CONCATENATE($X$1," / "),""),
IF(Y503&lt;&gt;"OK",$Y$1,"")
)</f>
        <v/>
      </c>
    </row>
    <row r="504" spans="1:26" x14ac:dyDescent="0.45">
      <c r="A504" s="3" t="s">
        <v>3519</v>
      </c>
      <c r="B504" s="3" t="s">
        <v>3520</v>
      </c>
      <c r="C504" s="3" t="s">
        <v>3567</v>
      </c>
      <c r="E504" s="3" t="s">
        <v>20</v>
      </c>
      <c r="H504" s="3" t="s">
        <v>21</v>
      </c>
      <c r="I504" s="3">
        <v>707490</v>
      </c>
      <c r="J504" s="3" t="s">
        <v>3568</v>
      </c>
      <c r="K504" s="3">
        <v>10</v>
      </c>
      <c r="L504" s="3" t="s">
        <v>34</v>
      </c>
      <c r="M504" s="3" t="s">
        <v>35</v>
      </c>
      <c r="N504" s="3" t="s">
        <v>101</v>
      </c>
      <c r="O504" s="3" t="s">
        <v>85</v>
      </c>
      <c r="P504" s="3" t="s">
        <v>21</v>
      </c>
      <c r="Q504" s="3" t="s">
        <v>3569</v>
      </c>
      <c r="R504" s="3" t="str">
        <f>IF(_xlfn.XOR(
AND(N504="M102ab",L504="Proyecto"),
AND(N504="M101a",L504="Preguntas con respuesta libre"),
AND(LEFT(N504,1)="M",N504&lt;&gt;"M102AB",N504&lt;&gt;"M101a",N504&lt;&gt;"M101ap",L504="Ejercitación"),
AND(LEFT(C504,15)="Mapa conceptual",L504="Exposición"),
AND(LEFT(N504,1)&lt;&gt;"M",LEFT(C504,15)&lt;&gt;"Mapa conceptual",L504="Exposición"),
AND(LEFT(C504,8)="Banco de",L504="Generador de actividades"),
AND(C504=L504)
),"OK","KO")</f>
        <v>OK</v>
      </c>
      <c r="S504" s="3" t="str">
        <f>IF(_xlfn.XOR(
AND(LEFT(N504,1)="M",M504="Actividad"),
AND(LEFT(N504,1)="F",M504="Interactivo"),
AND(N504="diaporama",M504="Secuencia de imágenes"),
OR(N504="video",M504="Animación",M504="Video"),
AND(C504=M504)
),"OK","KO")</f>
        <v>OK</v>
      </c>
      <c r="T504" s="3" t="str">
        <f>IF(
AND(L504="Evaluación",C504&lt;&gt;L504),"KO",
IF(AND(L504="Mapa conceptual",C504&lt;&gt;L504),"KO",
IF(AND(N504="M101ap",C504&lt;&gt;"Banco de actividades"),"KO",
"OK")))</f>
        <v>OK</v>
      </c>
      <c r="U504" s="3" t="str">
        <f>IF(
AND(LEFT(N504,1)="M",LEFT(M504,4)&lt;&gt;"Mapa",S504="OK",O504=""),
"KO","OK")</f>
        <v>OK</v>
      </c>
      <c r="V504" s="3" t="str">
        <f>IF(OR(
AND(L504="Evaluación",R504="OK",OR(N504="M4a",N504="M5a")),
AND(LEFT(C504,8)="Banco de",N504="M101ap"),
OR(LEFT(C504,8)&lt;&gt;"Banco de",L504&lt;&gt;"Evaluación")
),"OK","KO")</f>
        <v>OK</v>
      </c>
      <c r="W504" s="3" t="str">
        <f>IF(AND(LEFT(C504,8)="Banco de",K504=0),"OK",
IF(AND(LEFT(C504,8)&lt;&gt;"Banco de",K504&gt;0),"OK","KO"))</f>
        <v>OK</v>
      </c>
      <c r="X504" s="3" t="str">
        <f>IF(J504&lt;&gt;"","OK","KO")</f>
        <v>OK</v>
      </c>
      <c r="Y504" s="3" t="str">
        <f>IF(P504="Si","KO","OK")</f>
        <v>OK</v>
      </c>
      <c r="Z504" s="3" t="str">
        <f>CONCATENATE(
IF(R504&lt;&gt;"OK",CONCATENATE($R$1," / "),""),
IF(S504&lt;&gt;"OK",CONCATENATE($S$1," / "),""),
IF(T504&lt;&gt;"OK",CONCATENATE($T$1," / "),""),
IF(U504&lt;&gt;"OK",CONCATENATE($U$1," / "),""),
IF(V504&lt;&gt;"OK",CONCATENATE($V$1," / "),""),
IF(W504&lt;&gt;"OK",CONCATENATE($W$1," / "),""),
IF(X504&lt;&gt;"OK",CONCATENATE($X$1," / "),""),
IF(Y504&lt;&gt;"OK",$Y$1,"")
)</f>
        <v/>
      </c>
    </row>
    <row r="505" spans="1:26" x14ac:dyDescent="0.45">
      <c r="A505" s="3" t="s">
        <v>3519</v>
      </c>
      <c r="B505" s="3" t="s">
        <v>3520</v>
      </c>
      <c r="C505" s="3" t="s">
        <v>3570</v>
      </c>
      <c r="E505" s="3" t="s">
        <v>20</v>
      </c>
      <c r="H505" s="3" t="s">
        <v>21</v>
      </c>
      <c r="I505" s="3">
        <v>1181340</v>
      </c>
      <c r="J505" s="3" t="s">
        <v>3571</v>
      </c>
      <c r="K505" s="3">
        <v>10</v>
      </c>
      <c r="L505" s="3" t="s">
        <v>34</v>
      </c>
      <c r="M505" s="3" t="s">
        <v>35</v>
      </c>
      <c r="N505" s="3" t="s">
        <v>41</v>
      </c>
      <c r="O505" s="3" t="s">
        <v>37</v>
      </c>
      <c r="P505" s="3" t="s">
        <v>21</v>
      </c>
      <c r="Q505" s="3" t="s">
        <v>3572</v>
      </c>
      <c r="R505" s="3" t="str">
        <f>IF(_xlfn.XOR(
AND(N505="M102ab",L505="Proyecto"),
AND(N505="M101a",L505="Preguntas con respuesta libre"),
AND(LEFT(N505,1)="M",N505&lt;&gt;"M102AB",N505&lt;&gt;"M101a",N505&lt;&gt;"M101ap",L505="Ejercitación"),
AND(LEFT(C505,15)="Mapa conceptual",L505="Exposición"),
AND(LEFT(N505,1)&lt;&gt;"M",LEFT(C505,15)&lt;&gt;"Mapa conceptual",L505="Exposición"),
AND(LEFT(C505,8)="Banco de",L505="Generador de actividades"),
AND(C505=L505)
),"OK","KO")</f>
        <v>OK</v>
      </c>
      <c r="S505" s="3" t="str">
        <f>IF(_xlfn.XOR(
AND(LEFT(N505,1)="M",M505="Actividad"),
AND(LEFT(N505,1)="F",M505="Interactivo"),
AND(N505="diaporama",M505="Secuencia de imágenes"),
OR(N505="video",M505="Animación",M505="Video"),
AND(C505=M505)
),"OK","KO")</f>
        <v>OK</v>
      </c>
      <c r="T505" s="3" t="str">
        <f>IF(
AND(L505="Evaluación",C505&lt;&gt;L505),"KO",
IF(AND(L505="Mapa conceptual",C505&lt;&gt;L505),"KO",
IF(AND(N505="M101ap",C505&lt;&gt;"Banco de actividades"),"KO",
"OK")))</f>
        <v>OK</v>
      </c>
      <c r="U505" s="3" t="str">
        <f>IF(
AND(LEFT(N505,1)="M",LEFT(M505,4)&lt;&gt;"Mapa",S505="OK",O505=""),
"KO","OK")</f>
        <v>OK</v>
      </c>
      <c r="V505" s="3" t="str">
        <f>IF(OR(
AND(L505="Evaluación",R505="OK",OR(N505="M4a",N505="M5a")),
AND(LEFT(C505,8)="Banco de",N505="M101ap"),
OR(LEFT(C505,8)&lt;&gt;"Banco de",L505&lt;&gt;"Evaluación")
),"OK","KO")</f>
        <v>OK</v>
      </c>
      <c r="W505" s="3" t="str">
        <f>IF(AND(LEFT(C505,8)="Banco de",K505=0),"OK",
IF(AND(LEFT(C505,8)&lt;&gt;"Banco de",K505&gt;0),"OK","KO"))</f>
        <v>OK</v>
      </c>
      <c r="X505" s="3" t="str">
        <f>IF(J505&lt;&gt;"","OK","KO")</f>
        <v>OK</v>
      </c>
      <c r="Y505" s="3" t="str">
        <f>IF(P505="Si","KO","OK")</f>
        <v>OK</v>
      </c>
      <c r="Z505" s="3" t="str">
        <f>CONCATENATE(
IF(R505&lt;&gt;"OK",CONCATENATE($R$1," / "),""),
IF(S505&lt;&gt;"OK",CONCATENATE($S$1," / "),""),
IF(T505&lt;&gt;"OK",CONCATENATE($T$1," / "),""),
IF(U505&lt;&gt;"OK",CONCATENATE($U$1," / "),""),
IF(V505&lt;&gt;"OK",CONCATENATE($V$1," / "),""),
IF(W505&lt;&gt;"OK",CONCATENATE($W$1," / "),""),
IF(X505&lt;&gt;"OK",CONCATENATE($X$1," / "),""),
IF(Y505&lt;&gt;"OK",$Y$1,"")
)</f>
        <v/>
      </c>
    </row>
    <row r="506" spans="1:26" x14ac:dyDescent="0.45">
      <c r="A506" s="3" t="s">
        <v>3519</v>
      </c>
      <c r="B506" s="3" t="s">
        <v>3520</v>
      </c>
      <c r="C506" s="3" t="s">
        <v>3573</v>
      </c>
      <c r="E506" s="3" t="s">
        <v>20</v>
      </c>
      <c r="H506" s="3" t="s">
        <v>21</v>
      </c>
      <c r="I506" s="3">
        <v>706436</v>
      </c>
      <c r="J506" s="3" t="s">
        <v>3574</v>
      </c>
      <c r="K506" s="3">
        <v>10</v>
      </c>
      <c r="L506" s="3" t="s">
        <v>34</v>
      </c>
      <c r="M506" s="3" t="s">
        <v>35</v>
      </c>
      <c r="N506" s="3" t="s">
        <v>62</v>
      </c>
      <c r="O506" s="3" t="s">
        <v>85</v>
      </c>
      <c r="P506" s="3" t="s">
        <v>21</v>
      </c>
      <c r="Q506" s="3" t="s">
        <v>3575</v>
      </c>
      <c r="R506" s="3" t="str">
        <f>IF(_xlfn.XOR(
AND(N506="M102ab",L506="Proyecto"),
AND(N506="M101a",L506="Preguntas con respuesta libre"),
AND(LEFT(N506,1)="M",N506&lt;&gt;"M102AB",N506&lt;&gt;"M101a",N506&lt;&gt;"M101ap",L506="Ejercitación"),
AND(LEFT(C506,15)="Mapa conceptual",L506="Exposición"),
AND(LEFT(N506,1)&lt;&gt;"M",LEFT(C506,15)&lt;&gt;"Mapa conceptual",L506="Exposición"),
AND(LEFT(C506,8)="Banco de",L506="Generador de actividades"),
AND(C506=L506)
),"OK","KO")</f>
        <v>OK</v>
      </c>
      <c r="S506" s="3" t="str">
        <f>IF(_xlfn.XOR(
AND(LEFT(N506,1)="M",M506="Actividad"),
AND(LEFT(N506,1)="F",M506="Interactivo"),
AND(N506="diaporama",M506="Secuencia de imágenes"),
OR(N506="video",M506="Animación",M506="Video"),
AND(C506=M506)
),"OK","KO")</f>
        <v>OK</v>
      </c>
      <c r="T506" s="3" t="str">
        <f>IF(
AND(L506="Evaluación",C506&lt;&gt;L506),"KO",
IF(AND(L506="Mapa conceptual",C506&lt;&gt;L506),"KO",
IF(AND(N506="M101ap",C506&lt;&gt;"Banco de actividades"),"KO",
"OK")))</f>
        <v>OK</v>
      </c>
      <c r="U506" s="3" t="str">
        <f>IF(
AND(LEFT(N506,1)="M",LEFT(M506,4)&lt;&gt;"Mapa",S506="OK",O506=""),
"KO","OK")</f>
        <v>OK</v>
      </c>
      <c r="V506" s="3" t="str">
        <f>IF(OR(
AND(L506="Evaluación",R506="OK",OR(N506="M4a",N506="M5a")),
AND(LEFT(C506,8)="Banco de",N506="M101ap"),
OR(LEFT(C506,8)&lt;&gt;"Banco de",L506&lt;&gt;"Evaluación")
),"OK","KO")</f>
        <v>OK</v>
      </c>
      <c r="W506" s="3" t="str">
        <f>IF(AND(LEFT(C506,8)="Banco de",K506=0),"OK",
IF(AND(LEFT(C506,8)&lt;&gt;"Banco de",K506&gt;0),"OK","KO"))</f>
        <v>OK</v>
      </c>
      <c r="X506" s="3" t="str">
        <f>IF(J506&lt;&gt;"","OK","KO")</f>
        <v>OK</v>
      </c>
      <c r="Y506" s="3" t="str">
        <f>IF(P506="Si","KO","OK")</f>
        <v>OK</v>
      </c>
      <c r="Z506" s="3" t="str">
        <f>CONCATENATE(
IF(R506&lt;&gt;"OK",CONCATENATE($R$1," / "),""),
IF(S506&lt;&gt;"OK",CONCATENATE($S$1," / "),""),
IF(T506&lt;&gt;"OK",CONCATENATE($T$1," / "),""),
IF(U506&lt;&gt;"OK",CONCATENATE($U$1," / "),""),
IF(V506&lt;&gt;"OK",CONCATENATE($V$1," / "),""),
IF(W506&lt;&gt;"OK",CONCATENATE($W$1," / "),""),
IF(X506&lt;&gt;"OK",CONCATENATE($X$1," / "),""),
IF(Y506&lt;&gt;"OK",$Y$1,"")
)</f>
        <v/>
      </c>
    </row>
    <row r="507" spans="1:26" x14ac:dyDescent="0.45">
      <c r="A507" s="3" t="s">
        <v>3519</v>
      </c>
      <c r="B507" s="3" t="s">
        <v>3520</v>
      </c>
      <c r="C507" s="3" t="s">
        <v>3576</v>
      </c>
      <c r="E507" s="3" t="s">
        <v>20</v>
      </c>
      <c r="H507" s="3" t="s">
        <v>21</v>
      </c>
      <c r="I507" s="3">
        <v>1290544</v>
      </c>
      <c r="J507" s="3" t="s">
        <v>3577</v>
      </c>
      <c r="K507" s="3">
        <v>60</v>
      </c>
      <c r="L507" s="3" t="s">
        <v>80</v>
      </c>
      <c r="M507" s="3" t="s">
        <v>35</v>
      </c>
      <c r="N507" s="3" t="s">
        <v>81</v>
      </c>
      <c r="O507" s="3" t="s">
        <v>85</v>
      </c>
      <c r="P507" s="3" t="s">
        <v>21</v>
      </c>
      <c r="Q507" s="3" t="s">
        <v>3578</v>
      </c>
      <c r="R507" s="3" t="str">
        <f>IF(_xlfn.XOR(
AND(N507="M102ab",L507="Proyecto"),
AND(N507="M101a",L507="Preguntas con respuesta libre"),
AND(LEFT(N507,1)="M",N507&lt;&gt;"M102AB",N507&lt;&gt;"M101a",N507&lt;&gt;"M101ap",L507="Ejercitación"),
AND(LEFT(C507,15)="Mapa conceptual",L507="Exposición"),
AND(LEFT(N507,1)&lt;&gt;"M",LEFT(C507,15)&lt;&gt;"Mapa conceptual",L507="Exposición"),
AND(LEFT(C507,8)="Banco de",L507="Generador de actividades"),
AND(C507=L507)
),"OK","KO")</f>
        <v>OK</v>
      </c>
      <c r="S507" s="3" t="str">
        <f>IF(_xlfn.XOR(
AND(LEFT(N507,1)="M",M507="Actividad"),
AND(LEFT(N507,1)="F",M507="Interactivo"),
AND(N507="diaporama",M507="Secuencia de imágenes"),
OR(N507="video",M507="Animación",M507="Video"),
AND(C507=M507)
),"OK","KO")</f>
        <v>OK</v>
      </c>
      <c r="T507" s="3" t="str">
        <f>IF(
AND(L507="Evaluación",C507&lt;&gt;L507),"KO",
IF(AND(L507="Mapa conceptual",C507&lt;&gt;L507),"KO",
IF(AND(N507="M101ap",C507&lt;&gt;"Banco de actividades"),"KO",
"OK")))</f>
        <v>OK</v>
      </c>
      <c r="U507" s="3" t="str">
        <f>IF(
AND(LEFT(N507,1)="M",LEFT(M507,4)&lt;&gt;"Mapa",S507="OK",O507=""),
"KO","OK")</f>
        <v>OK</v>
      </c>
      <c r="V507" s="3" t="str">
        <f>IF(OR(
AND(L507="Evaluación",R507="OK",OR(N507="M4a",N507="M5a")),
AND(LEFT(C507,8)="Banco de",N507="M101ap"),
OR(LEFT(C507,8)&lt;&gt;"Banco de",L507&lt;&gt;"Evaluación")
),"OK","KO")</f>
        <v>OK</v>
      </c>
      <c r="W507" s="3" t="str">
        <f>IF(AND(LEFT(C507,8)="Banco de",K507=0),"OK",
IF(AND(LEFT(C507,8)&lt;&gt;"Banco de",K507&gt;0),"OK","KO"))</f>
        <v>OK</v>
      </c>
      <c r="X507" s="3" t="str">
        <f>IF(J507&lt;&gt;"","OK","KO")</f>
        <v>OK</v>
      </c>
      <c r="Y507" s="3" t="str">
        <f>IF(P507="Si","KO","OK")</f>
        <v>OK</v>
      </c>
      <c r="Z507" s="3" t="str">
        <f>CONCATENATE(
IF(R507&lt;&gt;"OK",CONCATENATE($R$1," / "),""),
IF(S507&lt;&gt;"OK",CONCATENATE($S$1," / "),""),
IF(T507&lt;&gt;"OK",CONCATENATE($T$1," / "),""),
IF(U507&lt;&gt;"OK",CONCATENATE($U$1," / "),""),
IF(V507&lt;&gt;"OK",CONCATENATE($V$1," / "),""),
IF(W507&lt;&gt;"OK",CONCATENATE($W$1," / "),""),
IF(X507&lt;&gt;"OK",CONCATENATE($X$1," / "),""),
IF(Y507&lt;&gt;"OK",$Y$1,"")
)</f>
        <v/>
      </c>
    </row>
    <row r="508" spans="1:26" x14ac:dyDescent="0.45">
      <c r="A508" s="3" t="s">
        <v>3519</v>
      </c>
      <c r="B508" s="3" t="s">
        <v>3520</v>
      </c>
      <c r="C508" s="3" t="s">
        <v>3579</v>
      </c>
      <c r="E508" s="3" t="s">
        <v>20</v>
      </c>
      <c r="H508" s="3" t="s">
        <v>21</v>
      </c>
      <c r="I508" s="3">
        <v>1407638</v>
      </c>
      <c r="J508" s="3" t="s">
        <v>3580</v>
      </c>
      <c r="K508" s="3">
        <v>120</v>
      </c>
      <c r="L508" s="3" t="s">
        <v>57</v>
      </c>
      <c r="M508" s="3" t="s">
        <v>35</v>
      </c>
      <c r="N508" s="3" t="s">
        <v>58</v>
      </c>
      <c r="O508" s="3" t="s">
        <v>85</v>
      </c>
      <c r="P508" s="3" t="s">
        <v>21</v>
      </c>
      <c r="Q508" s="3" t="s">
        <v>3581</v>
      </c>
      <c r="R508" s="3" t="str">
        <f>IF(_xlfn.XOR(
AND(N508="M102ab",L508="Proyecto"),
AND(N508="M101a",L508="Preguntas con respuesta libre"),
AND(LEFT(N508,1)="M",N508&lt;&gt;"M102AB",N508&lt;&gt;"M101a",N508&lt;&gt;"M101ap",L508="Ejercitación"),
AND(LEFT(C508,15)="Mapa conceptual",L508="Exposición"),
AND(LEFT(N508,1)&lt;&gt;"M",LEFT(C508,15)&lt;&gt;"Mapa conceptual",L508="Exposición"),
AND(LEFT(C508,8)="Banco de",L508="Generador de actividades"),
AND(C508=L508)
),"OK","KO")</f>
        <v>OK</v>
      </c>
      <c r="S508" s="3" t="str">
        <f>IF(_xlfn.XOR(
AND(LEFT(N508,1)="M",M508="Actividad"),
AND(LEFT(N508,1)="F",M508="Interactivo"),
AND(N508="diaporama",M508="Secuencia de imágenes"),
OR(N508="video",M508="Animación",M508="Video"),
AND(C508=M508)
),"OK","KO")</f>
        <v>OK</v>
      </c>
      <c r="T508" s="3" t="str">
        <f>IF(
AND(L508="Evaluación",C508&lt;&gt;L508),"KO",
IF(AND(L508="Mapa conceptual",C508&lt;&gt;L508),"KO",
IF(AND(N508="M101ap",C508&lt;&gt;"Banco de actividades"),"KO",
"OK")))</f>
        <v>OK</v>
      </c>
      <c r="U508" s="3" t="str">
        <f>IF(
AND(LEFT(N508,1)="M",LEFT(M508,4)&lt;&gt;"Mapa",S508="OK",O508=""),
"KO","OK")</f>
        <v>OK</v>
      </c>
      <c r="V508" s="3" t="str">
        <f>IF(OR(
AND(L508="Evaluación",R508="OK",OR(N508="M4a",N508="M5a")),
AND(LEFT(C508,8)="Banco de",N508="M101ap"),
OR(LEFT(C508,8)&lt;&gt;"Banco de",L508&lt;&gt;"Evaluación")
),"OK","KO")</f>
        <v>OK</v>
      </c>
      <c r="W508" s="3" t="str">
        <f>IF(AND(LEFT(C508,8)="Banco de",K508=0),"OK",
IF(AND(LEFT(C508,8)&lt;&gt;"Banco de",K508&gt;0),"OK","KO"))</f>
        <v>OK</v>
      </c>
      <c r="X508" s="3" t="str">
        <f>IF(J508&lt;&gt;"","OK","KO")</f>
        <v>OK</v>
      </c>
      <c r="Y508" s="3" t="str">
        <f>IF(P508="Si","KO","OK")</f>
        <v>OK</v>
      </c>
      <c r="Z508" s="3" t="str">
        <f>CONCATENATE(
IF(R508&lt;&gt;"OK",CONCATENATE($R$1," / "),""),
IF(S508&lt;&gt;"OK",CONCATENATE($S$1," / "),""),
IF(T508&lt;&gt;"OK",CONCATENATE($T$1," / "),""),
IF(U508&lt;&gt;"OK",CONCATENATE($U$1," / "),""),
IF(V508&lt;&gt;"OK",CONCATENATE($V$1," / "),""),
IF(W508&lt;&gt;"OK",CONCATENATE($W$1," / "),""),
IF(X508&lt;&gt;"OK",CONCATENATE($X$1," / "),""),
IF(Y508&lt;&gt;"OK",$Y$1,"")
)</f>
        <v/>
      </c>
    </row>
    <row r="509" spans="1:26" x14ac:dyDescent="0.45">
      <c r="A509" s="3" t="s">
        <v>3519</v>
      </c>
      <c r="B509" s="3" t="s">
        <v>3520</v>
      </c>
      <c r="C509" s="3" t="s">
        <v>3582</v>
      </c>
      <c r="E509" s="3" t="s">
        <v>20</v>
      </c>
      <c r="H509" s="3" t="s">
        <v>21</v>
      </c>
      <c r="I509" s="3">
        <v>1165295</v>
      </c>
      <c r="J509" s="3" t="s">
        <v>3583</v>
      </c>
      <c r="K509" s="3">
        <v>120</v>
      </c>
      <c r="L509" s="3" t="s">
        <v>57</v>
      </c>
      <c r="M509" s="3" t="s">
        <v>35</v>
      </c>
      <c r="N509" s="3" t="s">
        <v>58</v>
      </c>
      <c r="O509" s="3" t="s">
        <v>85</v>
      </c>
      <c r="P509" s="3" t="s">
        <v>21</v>
      </c>
      <c r="Q509" s="3" t="s">
        <v>3584</v>
      </c>
      <c r="R509" s="3" t="str">
        <f>IF(_xlfn.XOR(
AND(N509="M102ab",L509="Proyecto"),
AND(N509="M101a",L509="Preguntas con respuesta libre"),
AND(LEFT(N509,1)="M",N509&lt;&gt;"M102AB",N509&lt;&gt;"M101a",N509&lt;&gt;"M101ap",L509="Ejercitación"),
AND(LEFT(C509,15)="Mapa conceptual",L509="Exposición"),
AND(LEFT(N509,1)&lt;&gt;"M",LEFT(C509,15)&lt;&gt;"Mapa conceptual",L509="Exposición"),
AND(LEFT(C509,8)="Banco de",L509="Generador de actividades"),
AND(C509=L509)
),"OK","KO")</f>
        <v>OK</v>
      </c>
      <c r="S509" s="3" t="str">
        <f>IF(_xlfn.XOR(
AND(LEFT(N509,1)="M",M509="Actividad"),
AND(LEFT(N509,1)="F",M509="Interactivo"),
AND(N509="diaporama",M509="Secuencia de imágenes"),
OR(N509="video",M509="Animación",M509="Video"),
AND(C509=M509)
),"OK","KO")</f>
        <v>OK</v>
      </c>
      <c r="T509" s="3" t="str">
        <f>IF(
AND(L509="Evaluación",C509&lt;&gt;L509),"KO",
IF(AND(L509="Mapa conceptual",C509&lt;&gt;L509),"KO",
IF(AND(N509="M101ap",C509&lt;&gt;"Banco de actividades"),"KO",
"OK")))</f>
        <v>OK</v>
      </c>
      <c r="U509" s="3" t="str">
        <f>IF(
AND(LEFT(N509,1)="M",LEFT(M509,4)&lt;&gt;"Mapa",S509="OK",O509=""),
"KO","OK")</f>
        <v>OK</v>
      </c>
      <c r="V509" s="3" t="str">
        <f>IF(OR(
AND(L509="Evaluación",R509="OK",OR(N509="M4a",N509="M5a")),
AND(LEFT(C509,8)="Banco de",N509="M101ap"),
OR(LEFT(C509,8)&lt;&gt;"Banco de",L509&lt;&gt;"Evaluación")
),"OK","KO")</f>
        <v>OK</v>
      </c>
      <c r="W509" s="3" t="str">
        <f>IF(AND(LEFT(C509,8)="Banco de",K509=0),"OK",
IF(AND(LEFT(C509,8)&lt;&gt;"Banco de",K509&gt;0),"OK","KO"))</f>
        <v>OK</v>
      </c>
      <c r="X509" s="3" t="str">
        <f>IF(J509&lt;&gt;"","OK","KO")</f>
        <v>OK</v>
      </c>
      <c r="Y509" s="3" t="str">
        <f>IF(P509="Si","KO","OK")</f>
        <v>OK</v>
      </c>
      <c r="Z509" s="3" t="str">
        <f>CONCATENATE(
IF(R509&lt;&gt;"OK",CONCATENATE($R$1," / "),""),
IF(S509&lt;&gt;"OK",CONCATENATE($S$1," / "),""),
IF(T509&lt;&gt;"OK",CONCATENATE($T$1," / "),""),
IF(U509&lt;&gt;"OK",CONCATENATE($U$1," / "),""),
IF(V509&lt;&gt;"OK",CONCATENATE($V$1," / "),""),
IF(W509&lt;&gt;"OK",CONCATENATE($W$1," / "),""),
IF(X509&lt;&gt;"OK",CONCATENATE($X$1," / "),""),
IF(Y509&lt;&gt;"OK",$Y$1,"")
)</f>
        <v/>
      </c>
    </row>
    <row r="510" spans="1:26" x14ac:dyDescent="0.45">
      <c r="A510" s="3" t="s">
        <v>3519</v>
      </c>
      <c r="B510" s="3" t="s">
        <v>3520</v>
      </c>
      <c r="C510" s="3" t="s">
        <v>3585</v>
      </c>
      <c r="E510" s="3" t="s">
        <v>20</v>
      </c>
      <c r="H510" s="3" t="s">
        <v>21</v>
      </c>
      <c r="I510" s="3">
        <v>1411154</v>
      </c>
      <c r="J510" s="3" t="s">
        <v>3586</v>
      </c>
      <c r="K510" s="3">
        <v>60</v>
      </c>
      <c r="L510" s="3" t="s">
        <v>57</v>
      </c>
      <c r="M510" s="3" t="s">
        <v>35</v>
      </c>
      <c r="N510" s="3" t="s">
        <v>58</v>
      </c>
      <c r="O510" s="3" t="s">
        <v>37</v>
      </c>
      <c r="P510" s="3" t="s">
        <v>21</v>
      </c>
      <c r="Q510" s="3" t="s">
        <v>3587</v>
      </c>
      <c r="R510" s="3" t="str">
        <f>IF(_xlfn.XOR(
AND(N510="M102ab",L510="Proyecto"),
AND(N510="M101a",L510="Preguntas con respuesta libre"),
AND(LEFT(N510,1)="M",N510&lt;&gt;"M102AB",N510&lt;&gt;"M101a",N510&lt;&gt;"M101ap",L510="Ejercitación"),
AND(LEFT(C510,15)="Mapa conceptual",L510="Exposición"),
AND(LEFT(N510,1)&lt;&gt;"M",LEFT(C510,15)&lt;&gt;"Mapa conceptual",L510="Exposición"),
AND(LEFT(C510,8)="Banco de",L510="Generador de actividades"),
AND(C510=L510)
),"OK","KO")</f>
        <v>OK</v>
      </c>
      <c r="S510" s="3" t="str">
        <f>IF(_xlfn.XOR(
AND(LEFT(N510,1)="M",M510="Actividad"),
AND(LEFT(N510,1)="F",M510="Interactivo"),
AND(N510="diaporama",M510="Secuencia de imágenes"),
OR(N510="video",M510="Animación",M510="Video"),
AND(C510=M510)
),"OK","KO")</f>
        <v>OK</v>
      </c>
      <c r="T510" s="3" t="str">
        <f>IF(
AND(L510="Evaluación",C510&lt;&gt;L510),"KO",
IF(AND(L510="Mapa conceptual",C510&lt;&gt;L510),"KO",
IF(AND(N510="M101ap",C510&lt;&gt;"Banco de actividades"),"KO",
"OK")))</f>
        <v>OK</v>
      </c>
      <c r="U510" s="3" t="str">
        <f>IF(
AND(LEFT(N510,1)="M",LEFT(M510,4)&lt;&gt;"Mapa",S510="OK",O510=""),
"KO","OK")</f>
        <v>OK</v>
      </c>
      <c r="V510" s="3" t="str">
        <f>IF(OR(
AND(L510="Evaluación",R510="OK",OR(N510="M4a",N510="M5a")),
AND(LEFT(C510,8)="Banco de",N510="M101ap"),
OR(LEFT(C510,8)&lt;&gt;"Banco de",L510&lt;&gt;"Evaluación")
),"OK","KO")</f>
        <v>OK</v>
      </c>
      <c r="W510" s="3" t="str">
        <f>IF(AND(LEFT(C510,8)="Banco de",K510=0),"OK",
IF(AND(LEFT(C510,8)&lt;&gt;"Banco de",K510&gt;0),"OK","KO"))</f>
        <v>OK</v>
      </c>
      <c r="X510" s="3" t="str">
        <f>IF(J510&lt;&gt;"","OK","KO")</f>
        <v>OK</v>
      </c>
      <c r="Y510" s="3" t="str">
        <f>IF(P510="Si","KO","OK")</f>
        <v>OK</v>
      </c>
      <c r="Z510" s="3" t="str">
        <f>CONCATENATE(
IF(R510&lt;&gt;"OK",CONCATENATE($R$1," / "),""),
IF(S510&lt;&gt;"OK",CONCATENATE($S$1," / "),""),
IF(T510&lt;&gt;"OK",CONCATENATE($T$1," / "),""),
IF(U510&lt;&gt;"OK",CONCATENATE($U$1," / "),""),
IF(V510&lt;&gt;"OK",CONCATENATE($V$1," / "),""),
IF(W510&lt;&gt;"OK",CONCATENATE($W$1," / "),""),
IF(X510&lt;&gt;"OK",CONCATENATE($X$1," / "),""),
IF(Y510&lt;&gt;"OK",$Y$1,"")
)</f>
        <v/>
      </c>
    </row>
    <row r="511" spans="1:26" x14ac:dyDescent="0.45">
      <c r="A511" s="3" t="s">
        <v>3519</v>
      </c>
      <c r="B511" s="3" t="s">
        <v>3520</v>
      </c>
      <c r="C511" s="3" t="s">
        <v>3588</v>
      </c>
      <c r="E511" s="3" t="s">
        <v>20</v>
      </c>
      <c r="H511" s="3" t="s">
        <v>21</v>
      </c>
      <c r="I511" s="3">
        <v>1181349</v>
      </c>
      <c r="J511" s="3" t="s">
        <v>3589</v>
      </c>
      <c r="K511" s="3">
        <v>60</v>
      </c>
      <c r="L511" s="3" t="s">
        <v>57</v>
      </c>
      <c r="M511" s="3" t="s">
        <v>35</v>
      </c>
      <c r="N511" s="3" t="s">
        <v>58</v>
      </c>
      <c r="O511" s="3" t="s">
        <v>37</v>
      </c>
      <c r="P511" s="3" t="s">
        <v>21</v>
      </c>
      <c r="Q511" s="3" t="s">
        <v>3590</v>
      </c>
      <c r="R511" s="3" t="str">
        <f>IF(_xlfn.XOR(
AND(N511="M102ab",L511="Proyecto"),
AND(N511="M101a",L511="Preguntas con respuesta libre"),
AND(LEFT(N511,1)="M",N511&lt;&gt;"M102AB",N511&lt;&gt;"M101a",N511&lt;&gt;"M101ap",L511="Ejercitación"),
AND(LEFT(C511,15)="Mapa conceptual",L511="Exposición"),
AND(LEFT(N511,1)&lt;&gt;"M",LEFT(C511,15)&lt;&gt;"Mapa conceptual",L511="Exposición"),
AND(LEFT(C511,8)="Banco de",L511="Generador de actividades"),
AND(C511=L511)
),"OK","KO")</f>
        <v>OK</v>
      </c>
      <c r="S511" s="3" t="str">
        <f>IF(_xlfn.XOR(
AND(LEFT(N511,1)="M",M511="Actividad"),
AND(LEFT(N511,1)="F",M511="Interactivo"),
AND(N511="diaporama",M511="Secuencia de imágenes"),
OR(N511="video",M511="Animación",M511="Video"),
AND(C511=M511)
),"OK","KO")</f>
        <v>OK</v>
      </c>
      <c r="T511" s="3" t="str">
        <f>IF(
AND(L511="Evaluación",C511&lt;&gt;L511),"KO",
IF(AND(L511="Mapa conceptual",C511&lt;&gt;L511),"KO",
IF(AND(N511="M101ap",C511&lt;&gt;"Banco de actividades"),"KO",
"OK")))</f>
        <v>OK</v>
      </c>
      <c r="U511" s="3" t="str">
        <f>IF(
AND(LEFT(N511,1)="M",LEFT(M511,4)&lt;&gt;"Mapa",S511="OK",O511=""),
"KO","OK")</f>
        <v>OK</v>
      </c>
      <c r="V511" s="3" t="str">
        <f>IF(OR(
AND(L511="Evaluación",R511="OK",OR(N511="M4a",N511="M5a")),
AND(LEFT(C511,8)="Banco de",N511="M101ap"),
OR(LEFT(C511,8)&lt;&gt;"Banco de",L511&lt;&gt;"Evaluación")
),"OK","KO")</f>
        <v>OK</v>
      </c>
      <c r="W511" s="3" t="str">
        <f>IF(AND(LEFT(C511,8)="Banco de",K511=0),"OK",
IF(AND(LEFT(C511,8)&lt;&gt;"Banco de",K511&gt;0),"OK","KO"))</f>
        <v>OK</v>
      </c>
      <c r="X511" s="3" t="str">
        <f>IF(J511&lt;&gt;"","OK","KO")</f>
        <v>OK</v>
      </c>
      <c r="Y511" s="3" t="str">
        <f>IF(P511="Si","KO","OK")</f>
        <v>OK</v>
      </c>
      <c r="Z511" s="3" t="str">
        <f>CONCATENATE(
IF(R511&lt;&gt;"OK",CONCATENATE($R$1," / "),""),
IF(S511&lt;&gt;"OK",CONCATENATE($S$1," / "),""),
IF(T511&lt;&gt;"OK",CONCATENATE($T$1," / "),""),
IF(U511&lt;&gt;"OK",CONCATENATE($U$1," / "),""),
IF(V511&lt;&gt;"OK",CONCATENATE($V$1," / "),""),
IF(W511&lt;&gt;"OK",CONCATENATE($W$1," / "),""),
IF(X511&lt;&gt;"OK",CONCATENATE($X$1," / "),""),
IF(Y511&lt;&gt;"OK",$Y$1,"")
)</f>
        <v/>
      </c>
    </row>
    <row r="512" spans="1:26" x14ac:dyDescent="0.45">
      <c r="A512" s="3" t="s">
        <v>3519</v>
      </c>
      <c r="B512" s="3" t="s">
        <v>3520</v>
      </c>
      <c r="C512" s="3" t="s">
        <v>534</v>
      </c>
      <c r="E512" s="3" t="s">
        <v>20</v>
      </c>
      <c r="H512" s="3" t="s">
        <v>21</v>
      </c>
      <c r="I512" s="3">
        <v>1359921</v>
      </c>
      <c r="J512" s="3" t="s">
        <v>3591</v>
      </c>
      <c r="K512" s="3">
        <v>120</v>
      </c>
      <c r="L512" s="3" t="s">
        <v>358</v>
      </c>
      <c r="M512" s="3" t="s">
        <v>35</v>
      </c>
      <c r="N512" s="3" t="s">
        <v>359</v>
      </c>
      <c r="O512" s="3" t="s">
        <v>85</v>
      </c>
      <c r="P512" s="3" t="s">
        <v>21</v>
      </c>
      <c r="Q512" s="3" t="s">
        <v>3592</v>
      </c>
      <c r="R512" s="3" t="str">
        <f>IF(_xlfn.XOR(
AND(N512="M102ab",L512="Proyecto"),
AND(N512="M101a",L512="Preguntas con respuesta libre"),
AND(LEFT(N512,1)="M",N512&lt;&gt;"M102AB",N512&lt;&gt;"M101a",N512&lt;&gt;"M101ap",L512="Ejercitación"),
AND(LEFT(C512,15)="Mapa conceptual",L512="Exposición"),
AND(LEFT(N512,1)&lt;&gt;"M",LEFT(C512,15)&lt;&gt;"Mapa conceptual",L512="Exposición"),
AND(LEFT(C512,8)="Banco de",L512="Generador de actividades"),
AND(C512=L512)
),"OK","KO")</f>
        <v>OK</v>
      </c>
      <c r="S512" s="3" t="str">
        <f>IF(_xlfn.XOR(
AND(LEFT(N512,1)="M",M512="Actividad"),
AND(LEFT(N512,1)="F",M512="Interactivo"),
AND(N512="diaporama",M512="Secuencia de imágenes"),
OR(N512="video",M512="Animación",M512="Video"),
AND(C512=M512)
),"OK","KO")</f>
        <v>OK</v>
      </c>
      <c r="T512" s="3" t="str">
        <f>IF(
AND(L512="Evaluación",C512&lt;&gt;L512),"KO",
IF(AND(L512="Mapa conceptual",C512&lt;&gt;L512),"KO",
IF(AND(N512="M101ap",C512&lt;&gt;"Banco de actividades"),"KO",
"OK")))</f>
        <v>OK</v>
      </c>
      <c r="U512" s="3" t="str">
        <f>IF(
AND(LEFT(N512,1)="M",LEFT(M512,4)&lt;&gt;"Mapa",S512="OK",O512=""),
"KO","OK")</f>
        <v>OK</v>
      </c>
      <c r="V512" s="3" t="str">
        <f>IF(OR(
AND(L512="Evaluación",R512="OK",OR(N512="M4a",N512="M5a")),
AND(LEFT(C512,8)="Banco de",N512="M101ap"),
OR(LEFT(C512,8)&lt;&gt;"Banco de",L512&lt;&gt;"Evaluación")
),"OK","KO")</f>
        <v>OK</v>
      </c>
      <c r="W512" s="3" t="str">
        <f>IF(AND(LEFT(C512,8)="Banco de",K512=0),"OK",
IF(AND(LEFT(C512,8)&lt;&gt;"Banco de",K512&gt;0),"OK","KO"))</f>
        <v>KO</v>
      </c>
      <c r="X512" s="3" t="str">
        <f>IF(J512&lt;&gt;"","OK","KO")</f>
        <v>OK</v>
      </c>
      <c r="Y512" s="3" t="str">
        <f>IF(P512="Si","KO","OK")</f>
        <v>OK</v>
      </c>
      <c r="Z512" s="3" t="str">
        <f>CONCATENATE(
IF(R512&lt;&gt;"OK",CONCATENATE($R$1," / "),""),
IF(S512&lt;&gt;"OK",CONCATENATE($S$1," / "),""),
IF(T512&lt;&gt;"OK",CONCATENATE($T$1," / "),""),
IF(U512&lt;&gt;"OK",CONCATENATE($U$1," / "),""),
IF(V512&lt;&gt;"OK",CONCATENATE($V$1," / "),""),
IF(W512&lt;&gt;"OK",CONCATENATE($W$1," / "),""),
IF(X512&lt;&gt;"OK",CONCATENATE($X$1," / "),""),
IF(Y512&lt;&gt;"OK",$Y$1,"")
)</f>
        <v xml:space="preserve">Tiempo del recurso / </v>
      </c>
    </row>
    <row r="513" spans="1:26" x14ac:dyDescent="0.45">
      <c r="A513" s="3" t="s">
        <v>3519</v>
      </c>
      <c r="B513" s="3" t="s">
        <v>3520</v>
      </c>
      <c r="C513" s="3" t="s">
        <v>67</v>
      </c>
      <c r="D513" s="3" t="s">
        <v>67</v>
      </c>
      <c r="E513" s="3" t="s">
        <v>20</v>
      </c>
      <c r="H513" s="3" t="s">
        <v>21</v>
      </c>
      <c r="I513" s="3">
        <v>565485</v>
      </c>
      <c r="J513" s="3" t="s">
        <v>3593</v>
      </c>
      <c r="K513" s="3">
        <v>30</v>
      </c>
      <c r="L513" s="3" t="s">
        <v>23</v>
      </c>
      <c r="M513" s="3" t="s">
        <v>67</v>
      </c>
      <c r="N513" s="3" t="s">
        <v>227</v>
      </c>
      <c r="P513" s="3" t="s">
        <v>21</v>
      </c>
      <c r="Q513" s="3" t="s">
        <v>3594</v>
      </c>
      <c r="R513" s="3" t="str">
        <f>IF(_xlfn.XOR(
AND(N513="M102ab",L513="Proyecto"),
AND(N513="M101a",L513="Preguntas con respuesta libre"),
AND(LEFT(N513,1)="M",N513&lt;&gt;"M102AB",N513&lt;&gt;"M101a",N513&lt;&gt;"M101ap",L513="Ejercitación"),
AND(LEFT(C513,15)="Mapa conceptual",L513="Exposición"),
AND(LEFT(N513,1)&lt;&gt;"M",LEFT(C513,15)&lt;&gt;"Mapa conceptual",L513="Exposición"),
AND(LEFT(C513,8)="Banco de",L513="Generador de actividades"),
AND(C513=L513)
),"OK","KO")</f>
        <v>OK</v>
      </c>
      <c r="S513" s="3" t="str">
        <f>IF(_xlfn.XOR(
AND(LEFT(N513,1)="M",M513="Actividad"),
AND(LEFT(N513,1)="F",M513="Interactivo"),
AND(N513="diaporama",M513="Secuencia de imágenes"),
OR(N513="video",M513="Animación",M513="Video"),
AND(C513=M513)
),"OK","KO")</f>
        <v>OK</v>
      </c>
      <c r="T513" s="3" t="str">
        <f>IF(
AND(L513="Evaluación",C513&lt;&gt;L513),"KO",
IF(AND(L513="Mapa conceptual",C513&lt;&gt;L513),"KO",
IF(AND(N513="M101ap",C513&lt;&gt;"Banco de actividades"),"KO",
"OK")))</f>
        <v>OK</v>
      </c>
      <c r="U513" s="3" t="str">
        <f>IF(
AND(LEFT(N513,1)="M",LEFT(M513,4)&lt;&gt;"Mapa",S513="OK",O513=""),
"KO","OK")</f>
        <v>OK</v>
      </c>
      <c r="V513" s="3" t="str">
        <f>IF(OR(
AND(L513="Evaluación",R513="OK",OR(N513="M4a",N513="M5a")),
AND(LEFT(C513,8)="Banco de",N513="M101ap"),
OR(LEFT(C513,8)&lt;&gt;"Banco de",L513&lt;&gt;"Evaluación")
),"OK","KO")</f>
        <v>OK</v>
      </c>
      <c r="W513" s="3" t="str">
        <f>IF(AND(LEFT(C513,8)="Banco de",K513=0),"OK",
IF(AND(LEFT(C513,8)&lt;&gt;"Banco de",K513&gt;0),"OK","KO"))</f>
        <v>OK</v>
      </c>
      <c r="X513" s="3" t="str">
        <f>IF(J513&lt;&gt;"","OK","KO")</f>
        <v>OK</v>
      </c>
      <c r="Y513" s="3" t="str">
        <f>IF(P513="Si","KO","OK")</f>
        <v>OK</v>
      </c>
      <c r="Z513" s="3" t="str">
        <f>CONCATENATE(
IF(R513&lt;&gt;"OK",CONCATENATE($R$1," / "),""),
IF(S513&lt;&gt;"OK",CONCATENATE($S$1," / "),""),
IF(T513&lt;&gt;"OK",CONCATENATE($T$1," / "),""),
IF(U513&lt;&gt;"OK",CONCATENATE($U$1," / "),""),
IF(V513&lt;&gt;"OK",CONCATENATE($V$1," / "),""),
IF(W513&lt;&gt;"OK",CONCATENATE($W$1," / "),""),
IF(X513&lt;&gt;"OK",CONCATENATE($X$1," / "),""),
IF(Y513&lt;&gt;"OK",$Y$1,"")
)</f>
        <v/>
      </c>
    </row>
    <row r="514" spans="1:26" x14ac:dyDescent="0.45">
      <c r="A514" s="3" t="s">
        <v>3519</v>
      </c>
      <c r="B514" s="3" t="s">
        <v>3520</v>
      </c>
      <c r="C514" s="3" t="s">
        <v>70</v>
      </c>
      <c r="E514" s="3" t="s">
        <v>20</v>
      </c>
      <c r="H514" s="3" t="s">
        <v>21</v>
      </c>
      <c r="I514" s="3">
        <v>708848</v>
      </c>
      <c r="J514" s="3" t="s">
        <v>3595</v>
      </c>
      <c r="K514" s="3">
        <v>15</v>
      </c>
      <c r="L514" s="3" t="s">
        <v>70</v>
      </c>
      <c r="M514" s="3" t="s">
        <v>35</v>
      </c>
      <c r="N514" s="3" t="s">
        <v>62</v>
      </c>
      <c r="O514" s="3" t="s">
        <v>85</v>
      </c>
      <c r="P514" s="3" t="s">
        <v>21</v>
      </c>
      <c r="Q514" s="3" t="s">
        <v>3596</v>
      </c>
      <c r="R514" s="3" t="str">
        <f>IF(_xlfn.XOR(
AND(N514="M102ab",L514="Proyecto"),
AND(N514="M101a",L514="Preguntas con respuesta libre"),
AND(LEFT(N514,1)="M",N514&lt;&gt;"M102AB",N514&lt;&gt;"M101a",N514&lt;&gt;"M101ap",L514="Ejercitación"),
AND(LEFT(C514,15)="Mapa conceptual",L514="Exposición"),
AND(LEFT(N514,1)&lt;&gt;"M",LEFT(C514,15)&lt;&gt;"Mapa conceptual",L514="Exposición"),
AND(LEFT(C514,8)="Banco de",L514="Generador de actividades"),
AND(C514=L514)
),"OK","KO")</f>
        <v>OK</v>
      </c>
      <c r="S514" s="3" t="str">
        <f>IF(_xlfn.XOR(
AND(LEFT(N514,1)="M",M514="Actividad"),
AND(LEFT(N514,1)="F",M514="Interactivo"),
AND(N514="diaporama",M514="Secuencia de imágenes"),
OR(N514="video",M514="Animación",M514="Video"),
AND(C514=M514)
),"OK","KO")</f>
        <v>OK</v>
      </c>
      <c r="T514" s="3" t="str">
        <f>IF(
AND(L514="Evaluación",C514&lt;&gt;L514),"KO",
IF(AND(L514="Mapa conceptual",C514&lt;&gt;L514),"KO",
IF(AND(N514="M101ap",C514&lt;&gt;"Banco de actividades"),"KO",
"OK")))</f>
        <v>OK</v>
      </c>
      <c r="U514" s="3" t="str">
        <f>IF(
AND(LEFT(N514,1)="M",LEFT(M514,4)&lt;&gt;"Mapa",S514="OK",O514=""),
"KO","OK")</f>
        <v>OK</v>
      </c>
      <c r="V514" s="3" t="str">
        <f>IF(OR(
AND(L514="Evaluación",R514="OK",OR(N514="M4a",N514="M5a")),
AND(LEFT(C514,8)="Banco de",N514="M101ap"),
OR(LEFT(C514,8)&lt;&gt;"Banco de",L514&lt;&gt;"Evaluación")
),"OK","KO")</f>
        <v>OK</v>
      </c>
      <c r="W514" s="3" t="str">
        <f>IF(AND(LEFT(C514,8)="Banco de",K514=0),"OK",
IF(AND(LEFT(C514,8)&lt;&gt;"Banco de",K514&gt;0),"OK","KO"))</f>
        <v>OK</v>
      </c>
      <c r="X514" s="3" t="str">
        <f>IF(J514&lt;&gt;"","OK","KO")</f>
        <v>OK</v>
      </c>
      <c r="Y514" s="3" t="str">
        <f>IF(P514="Si","KO","OK")</f>
        <v>OK</v>
      </c>
      <c r="Z514" s="3" t="str">
        <f>CONCATENATE(
IF(R514&lt;&gt;"OK",CONCATENATE($R$1," / "),""),
IF(S514&lt;&gt;"OK",CONCATENATE($S$1," / "),""),
IF(T514&lt;&gt;"OK",CONCATENATE($T$1," / "),""),
IF(U514&lt;&gt;"OK",CONCATENATE($U$1," / "),""),
IF(V514&lt;&gt;"OK",CONCATENATE($V$1," / "),""),
IF(W514&lt;&gt;"OK",CONCATENATE($W$1," / "),""),
IF(X514&lt;&gt;"OK",CONCATENATE($X$1," / "),""),
IF(Y514&lt;&gt;"OK",$Y$1,"")
)</f>
        <v/>
      </c>
    </row>
    <row r="515" spans="1:26" x14ac:dyDescent="0.45">
      <c r="A515" s="3" t="s">
        <v>756</v>
      </c>
      <c r="B515" s="3" t="s">
        <v>757</v>
      </c>
      <c r="C515" s="3" t="s">
        <v>758</v>
      </c>
      <c r="E515" s="3" t="s">
        <v>20</v>
      </c>
      <c r="H515" s="3" t="s">
        <v>21</v>
      </c>
      <c r="I515" s="3">
        <v>1863238</v>
      </c>
      <c r="J515" s="3" t="s">
        <v>759</v>
      </c>
      <c r="K515" s="3">
        <v>20</v>
      </c>
      <c r="L515" s="3" t="s">
        <v>23</v>
      </c>
      <c r="M515" s="3" t="s">
        <v>29</v>
      </c>
      <c r="N515" s="3" t="s">
        <v>49</v>
      </c>
      <c r="P515" s="3" t="s">
        <v>21</v>
      </c>
      <c r="Q515" s="3" t="s">
        <v>760</v>
      </c>
      <c r="R515" s="3" t="str">
        <f>IF(_xlfn.XOR(
AND(N515="M102ab",L515="Proyecto"),
AND(N515="M101a",L515="Preguntas con respuesta libre"),
AND(LEFT(N515,1)="M",N515&lt;&gt;"M102AB",N515&lt;&gt;"M101a",N515&lt;&gt;"M101ap",L515="Ejercitación"),
AND(LEFT(C515,15)="Mapa conceptual",L515="Exposición"),
AND(LEFT(N515,1)&lt;&gt;"M",LEFT(C515,15)&lt;&gt;"Mapa conceptual",L515="Exposición"),
AND(LEFT(C515,8)="Banco de",L515="Generador de actividades"),
AND(C515=L515)
),"OK","KO")</f>
        <v>OK</v>
      </c>
      <c r="S515" s="3" t="str">
        <f>IF(_xlfn.XOR(
AND(LEFT(N515,1)="M",M515="Actividad"),
AND(LEFT(N515,1)="F",M515="Interactivo"),
AND(N515="diaporama",M515="Secuencia de imágenes"),
OR(N515="video",M515="Animación",M515="Video"),
AND(C515=M515)
),"OK","KO")</f>
        <v>OK</v>
      </c>
      <c r="T515" s="3" t="str">
        <f>IF(
AND(L515="Evaluación",C515&lt;&gt;L515),"KO",
IF(AND(L515="Mapa conceptual",C515&lt;&gt;L515),"KO",
IF(AND(N515="M101ap",C515&lt;&gt;"Banco de actividades"),"KO",
"OK")))</f>
        <v>OK</v>
      </c>
      <c r="U515" s="3" t="str">
        <f>IF(
AND(LEFT(N515,1)="M",LEFT(M515,4)&lt;&gt;"Mapa",S515="OK",O515=""),
"KO","OK")</f>
        <v>OK</v>
      </c>
      <c r="V515" s="3" t="str">
        <f>IF(OR(
AND(L515="Evaluación",R515="OK",OR(N515="M4a",N515="M5a")),
AND(LEFT(C515,8)="Banco de",N515="M101ap"),
OR(LEFT(C515,8)&lt;&gt;"Banco de",L515&lt;&gt;"Evaluación")
),"OK","KO")</f>
        <v>OK</v>
      </c>
      <c r="W515" s="3" t="str">
        <f>IF(AND(LEFT(C515,8)="Banco de",K515=0),"OK",
IF(AND(LEFT(C515,8)&lt;&gt;"Banco de",K515&gt;0),"OK","KO"))</f>
        <v>OK</v>
      </c>
      <c r="X515" s="3" t="str">
        <f>IF(J515&lt;&gt;"","OK","KO")</f>
        <v>OK</v>
      </c>
      <c r="Y515" s="3" t="str">
        <f>IF(P515="Si","KO","OK")</f>
        <v>OK</v>
      </c>
      <c r="Z515" s="3" t="str">
        <f>CONCATENATE(
IF(R515&lt;&gt;"OK",CONCATENATE($R$1," / "),""),
IF(S515&lt;&gt;"OK",CONCATENATE($S$1," / "),""),
IF(T515&lt;&gt;"OK",CONCATENATE($T$1," / "),""),
IF(U515&lt;&gt;"OK",CONCATENATE($U$1," / "),""),
IF(V515&lt;&gt;"OK",CONCATENATE($V$1," / "),""),
IF(W515&lt;&gt;"OK",CONCATENATE($W$1," / "),""),
IF(X515&lt;&gt;"OK",CONCATENATE($X$1," / "),""),
IF(Y515&lt;&gt;"OK",$Y$1,"")
)</f>
        <v/>
      </c>
    </row>
    <row r="516" spans="1:26" x14ac:dyDescent="0.45">
      <c r="A516" s="3" t="s">
        <v>756</v>
      </c>
      <c r="B516" s="3" t="s">
        <v>757</v>
      </c>
      <c r="C516" s="3" t="s">
        <v>761</v>
      </c>
      <c r="E516" s="3" t="s">
        <v>20</v>
      </c>
      <c r="H516" s="3" t="s">
        <v>21</v>
      </c>
      <c r="I516" s="3">
        <v>831710</v>
      </c>
      <c r="J516" s="3" t="s">
        <v>762</v>
      </c>
      <c r="K516" s="3">
        <v>15</v>
      </c>
      <c r="L516" s="3" t="s">
        <v>34</v>
      </c>
      <c r="M516" s="3" t="s">
        <v>35</v>
      </c>
      <c r="N516" s="3" t="s">
        <v>763</v>
      </c>
      <c r="O516" s="3" t="s">
        <v>37</v>
      </c>
      <c r="P516" s="3" t="s">
        <v>21</v>
      </c>
      <c r="Q516" s="3" t="s">
        <v>764</v>
      </c>
      <c r="R516" s="3" t="str">
        <f>IF(_xlfn.XOR(
AND(N516="M102ab",L516="Proyecto"),
AND(N516="M101a",L516="Preguntas con respuesta libre"),
AND(LEFT(N516,1)="M",N516&lt;&gt;"M102AB",N516&lt;&gt;"M101a",N516&lt;&gt;"M101ap",L516="Ejercitación"),
AND(LEFT(C516,15)="Mapa conceptual",L516="Exposición"),
AND(LEFT(N516,1)&lt;&gt;"M",LEFT(C516,15)&lt;&gt;"Mapa conceptual",L516="Exposición"),
AND(LEFT(C516,8)="Banco de",L516="Generador de actividades"),
AND(C516=L516)
),"OK","KO")</f>
        <v>OK</v>
      </c>
      <c r="S516" s="3" t="str">
        <f>IF(_xlfn.XOR(
AND(LEFT(N516,1)="M",M516="Actividad"),
AND(LEFT(N516,1)="F",M516="Interactivo"),
AND(N516="diaporama",M516="Secuencia de imágenes"),
OR(N516="video",M516="Animación",M516="Video"),
AND(C516=M516)
),"OK","KO")</f>
        <v>OK</v>
      </c>
      <c r="T516" s="3" t="str">
        <f>IF(
AND(L516="Evaluación",C516&lt;&gt;L516),"KO",
IF(AND(L516="Mapa conceptual",C516&lt;&gt;L516),"KO",
IF(AND(N516="M101ap",C516&lt;&gt;"Banco de actividades"),"KO",
"OK")))</f>
        <v>OK</v>
      </c>
      <c r="U516" s="3" t="str">
        <f>IF(
AND(LEFT(N516,1)="M",LEFT(M516,4)&lt;&gt;"Mapa",S516="OK",O516=""),
"KO","OK")</f>
        <v>OK</v>
      </c>
      <c r="V516" s="3" t="str">
        <f>IF(OR(
AND(L516="Evaluación",R516="OK",OR(N516="M4a",N516="M5a")),
AND(LEFT(C516,8)="Banco de",N516="M101ap"),
OR(LEFT(C516,8)&lt;&gt;"Banco de",L516&lt;&gt;"Evaluación")
),"OK","KO")</f>
        <v>OK</v>
      </c>
      <c r="W516" s="3" t="str">
        <f>IF(AND(LEFT(C516,8)="Banco de",K516=0),"OK",
IF(AND(LEFT(C516,8)&lt;&gt;"Banco de",K516&gt;0),"OK","KO"))</f>
        <v>OK</v>
      </c>
      <c r="X516" s="3" t="str">
        <f>IF(J516&lt;&gt;"","OK","KO")</f>
        <v>OK</v>
      </c>
      <c r="Y516" s="3" t="str">
        <f>IF(P516="Si","KO","OK")</f>
        <v>OK</v>
      </c>
      <c r="Z516" s="3" t="str">
        <f>CONCATENATE(
IF(R516&lt;&gt;"OK",CONCATENATE($R$1," / "),""),
IF(S516&lt;&gt;"OK",CONCATENATE($S$1," / "),""),
IF(T516&lt;&gt;"OK",CONCATENATE($T$1," / "),""),
IF(U516&lt;&gt;"OK",CONCATENATE($U$1," / "),""),
IF(V516&lt;&gt;"OK",CONCATENATE($V$1," / "),""),
IF(W516&lt;&gt;"OK",CONCATENATE($W$1," / "),""),
IF(X516&lt;&gt;"OK",CONCATENATE($X$1," / "),""),
IF(Y516&lt;&gt;"OK",$Y$1,"")
)</f>
        <v/>
      </c>
    </row>
    <row r="517" spans="1:26" x14ac:dyDescent="0.45">
      <c r="A517" s="3" t="s">
        <v>756</v>
      </c>
      <c r="B517" s="3" t="s">
        <v>757</v>
      </c>
      <c r="C517" s="3" t="s">
        <v>765</v>
      </c>
      <c r="E517" s="3" t="s">
        <v>20</v>
      </c>
      <c r="H517" s="3" t="s">
        <v>21</v>
      </c>
      <c r="I517" s="3">
        <v>2287530</v>
      </c>
      <c r="J517" s="3" t="s">
        <v>766</v>
      </c>
      <c r="K517" s="3">
        <v>20</v>
      </c>
      <c r="L517" s="3" t="s">
        <v>34</v>
      </c>
      <c r="M517" s="3" t="s">
        <v>35</v>
      </c>
      <c r="N517" s="3" t="s">
        <v>81</v>
      </c>
      <c r="O517" s="3" t="s">
        <v>37</v>
      </c>
      <c r="P517" s="3" t="s">
        <v>21</v>
      </c>
      <c r="Q517" s="3" t="s">
        <v>767</v>
      </c>
      <c r="R517" s="3" t="str">
        <f>IF(_xlfn.XOR(
AND(N517="M102ab",L517="Proyecto"),
AND(N517="M101a",L517="Preguntas con respuesta libre"),
AND(LEFT(N517,1)="M",N517&lt;&gt;"M102AB",N517&lt;&gt;"M101a",N517&lt;&gt;"M101ap",L517="Ejercitación"),
AND(LEFT(C517,15)="Mapa conceptual",L517="Exposición"),
AND(LEFT(N517,1)&lt;&gt;"M",LEFT(C517,15)&lt;&gt;"Mapa conceptual",L517="Exposición"),
AND(LEFT(C517,8)="Banco de",L517="Generador de actividades"),
AND(C517=L517)
),"OK","KO")</f>
        <v>KO</v>
      </c>
      <c r="S517" s="3" t="str">
        <f>IF(_xlfn.XOR(
AND(LEFT(N517,1)="M",M517="Actividad"),
AND(LEFT(N517,1)="F",M517="Interactivo"),
AND(N517="diaporama",M517="Secuencia de imágenes"),
OR(N517="video",M517="Animación",M517="Video"),
AND(C517=M517)
),"OK","KO")</f>
        <v>OK</v>
      </c>
      <c r="T517" s="3" t="str">
        <f>IF(
AND(L517="Evaluación",C517&lt;&gt;L517),"KO",
IF(AND(L517="Mapa conceptual",C517&lt;&gt;L517),"KO",
IF(AND(N517="M101ap",C517&lt;&gt;"Banco de actividades"),"KO",
"OK")))</f>
        <v>OK</v>
      </c>
      <c r="U517" s="3" t="str">
        <f>IF(
AND(LEFT(N517,1)="M",LEFT(M517,4)&lt;&gt;"Mapa",S517="OK",O517=""),
"KO","OK")</f>
        <v>OK</v>
      </c>
      <c r="V517" s="3" t="str">
        <f>IF(OR(
AND(L517="Evaluación",R517="OK",OR(N517="M4a",N517="M5a")),
AND(LEFT(C517,8)="Banco de",N517="M101ap"),
OR(LEFT(C517,8)&lt;&gt;"Banco de",L517&lt;&gt;"Evaluación")
),"OK","KO")</f>
        <v>OK</v>
      </c>
      <c r="W517" s="3" t="str">
        <f>IF(AND(LEFT(C517,8)="Banco de",K517=0),"OK",
IF(AND(LEFT(C517,8)&lt;&gt;"Banco de",K517&gt;0),"OK","KO"))</f>
        <v>OK</v>
      </c>
      <c r="X517" s="3" t="str">
        <f>IF(J517&lt;&gt;"","OK","KO")</f>
        <v>OK</v>
      </c>
      <c r="Y517" s="3" t="str">
        <f>IF(P517="Si","KO","OK")</f>
        <v>OK</v>
      </c>
      <c r="Z517" s="3" t="str">
        <f>CONCATENATE(
IF(R517&lt;&gt;"OK",CONCATENATE($R$1," / "),""),
IF(S517&lt;&gt;"OK",CONCATENATE($S$1," / "),""),
IF(T517&lt;&gt;"OK",CONCATENATE($T$1," / "),""),
IF(U517&lt;&gt;"OK",CONCATENATE($U$1," / "),""),
IF(V517&lt;&gt;"OK",CONCATENATE($V$1," / "),""),
IF(W517&lt;&gt;"OK",CONCATENATE($W$1," / "),""),
IF(X517&lt;&gt;"OK",CONCATENATE($X$1," / "),""),
IF(Y517&lt;&gt;"OK",$Y$1,"")
)</f>
        <v xml:space="preserve">Acción didáctica / </v>
      </c>
    </row>
    <row r="518" spans="1:26" x14ac:dyDescent="0.45">
      <c r="A518" s="3" t="s">
        <v>756</v>
      </c>
      <c r="B518" s="3" t="s">
        <v>757</v>
      </c>
      <c r="C518" s="3" t="s">
        <v>768</v>
      </c>
      <c r="E518" s="3" t="s">
        <v>20</v>
      </c>
      <c r="H518" s="3" t="s">
        <v>21</v>
      </c>
      <c r="I518" s="3">
        <v>464763</v>
      </c>
      <c r="J518" s="3" t="s">
        <v>769</v>
      </c>
      <c r="K518" s="3">
        <v>20</v>
      </c>
      <c r="L518" s="3" t="s">
        <v>23</v>
      </c>
      <c r="M518" s="3" t="s">
        <v>29</v>
      </c>
      <c r="N518" s="3" t="s">
        <v>235</v>
      </c>
      <c r="P518" s="3" t="s">
        <v>21</v>
      </c>
      <c r="Q518" s="3" t="s">
        <v>770</v>
      </c>
      <c r="R518" s="3" t="str">
        <f>IF(_xlfn.XOR(
AND(N518="M102ab",L518="Proyecto"),
AND(N518="M101a",L518="Preguntas con respuesta libre"),
AND(LEFT(N518,1)="M",N518&lt;&gt;"M102AB",N518&lt;&gt;"M101a",N518&lt;&gt;"M101ap",L518="Ejercitación"),
AND(LEFT(C518,15)="Mapa conceptual",L518="Exposición"),
AND(LEFT(N518,1)&lt;&gt;"M",LEFT(C518,15)&lt;&gt;"Mapa conceptual",L518="Exposición"),
AND(LEFT(C518,8)="Banco de",L518="Generador de actividades"),
AND(C518=L518)
),"OK","KO")</f>
        <v>OK</v>
      </c>
      <c r="S518" s="3" t="str">
        <f>IF(_xlfn.XOR(
AND(LEFT(N518,1)="M",M518="Actividad"),
AND(LEFT(N518,1)="F",M518="Interactivo"),
AND(N518="diaporama",M518="Secuencia de imágenes"),
OR(N518="video",M518="Animación",M518="Video"),
AND(C518=M518)
),"OK","KO")</f>
        <v>OK</v>
      </c>
      <c r="T518" s="3" t="str">
        <f>IF(
AND(L518="Evaluación",C518&lt;&gt;L518),"KO",
IF(AND(L518="Mapa conceptual",C518&lt;&gt;L518),"KO",
IF(AND(N518="M101ap",C518&lt;&gt;"Banco de actividades"),"KO",
"OK")))</f>
        <v>OK</v>
      </c>
      <c r="U518" s="3" t="str">
        <f>IF(
AND(LEFT(N518,1)="M",LEFT(M518,4)&lt;&gt;"Mapa",S518="OK",O518=""),
"KO","OK")</f>
        <v>OK</v>
      </c>
      <c r="V518" s="3" t="str">
        <f>IF(OR(
AND(L518="Evaluación",R518="OK",OR(N518="M4a",N518="M5a")),
AND(LEFT(C518,8)="Banco de",N518="M101ap"),
OR(LEFT(C518,8)&lt;&gt;"Banco de",L518&lt;&gt;"Evaluación")
),"OK","KO")</f>
        <v>OK</v>
      </c>
      <c r="W518" s="3" t="str">
        <f>IF(AND(LEFT(C518,8)="Banco de",K518=0),"OK",
IF(AND(LEFT(C518,8)&lt;&gt;"Banco de",K518&gt;0),"OK","KO"))</f>
        <v>OK</v>
      </c>
      <c r="X518" s="3" t="str">
        <f>IF(J518&lt;&gt;"","OK","KO")</f>
        <v>OK</v>
      </c>
      <c r="Y518" s="3" t="str">
        <f>IF(P518="Si","KO","OK")</f>
        <v>OK</v>
      </c>
      <c r="Z518" s="3" t="str">
        <f>CONCATENATE(
IF(R518&lt;&gt;"OK",CONCATENATE($R$1," / "),""),
IF(S518&lt;&gt;"OK",CONCATENATE($S$1," / "),""),
IF(T518&lt;&gt;"OK",CONCATENATE($T$1," / "),""),
IF(U518&lt;&gt;"OK",CONCATENATE($U$1," / "),""),
IF(V518&lt;&gt;"OK",CONCATENATE($V$1," / "),""),
IF(W518&lt;&gt;"OK",CONCATENATE($W$1," / "),""),
IF(X518&lt;&gt;"OK",CONCATENATE($X$1," / "),""),
IF(Y518&lt;&gt;"OK",$Y$1,"")
)</f>
        <v/>
      </c>
    </row>
    <row r="519" spans="1:26" x14ac:dyDescent="0.45">
      <c r="A519" s="3" t="s">
        <v>756</v>
      </c>
      <c r="B519" s="3" t="s">
        <v>757</v>
      </c>
      <c r="C519" s="3" t="s">
        <v>771</v>
      </c>
      <c r="E519" s="3" t="s">
        <v>20</v>
      </c>
      <c r="H519" s="3" t="s">
        <v>21</v>
      </c>
      <c r="I519" s="3">
        <v>1491365</v>
      </c>
      <c r="J519" s="3" t="s">
        <v>772</v>
      </c>
      <c r="K519" s="3">
        <v>15</v>
      </c>
      <c r="L519" s="3" t="s">
        <v>34</v>
      </c>
      <c r="M519" s="3" t="s">
        <v>35</v>
      </c>
      <c r="N519" s="3" t="s">
        <v>773</v>
      </c>
      <c r="O519" s="3" t="s">
        <v>37</v>
      </c>
      <c r="P519" s="3" t="s">
        <v>21</v>
      </c>
      <c r="Q519" s="3" t="s">
        <v>774</v>
      </c>
      <c r="R519" s="3" t="str">
        <f>IF(_xlfn.XOR(
AND(N519="M102ab",L519="Proyecto"),
AND(N519="M101a",L519="Preguntas con respuesta libre"),
AND(LEFT(N519,1)="M",N519&lt;&gt;"M102AB",N519&lt;&gt;"M101a",N519&lt;&gt;"M101ap",L519="Ejercitación"),
AND(LEFT(C519,15)="Mapa conceptual",L519="Exposición"),
AND(LEFT(N519,1)&lt;&gt;"M",LEFT(C519,15)&lt;&gt;"Mapa conceptual",L519="Exposición"),
AND(LEFT(C519,8)="Banco de",L519="Generador de actividades"),
AND(C519=L519)
),"OK","KO")</f>
        <v>OK</v>
      </c>
      <c r="S519" s="3" t="str">
        <f>IF(_xlfn.XOR(
AND(LEFT(N519,1)="M",M519="Actividad"),
AND(LEFT(N519,1)="F",M519="Interactivo"),
AND(N519="diaporama",M519="Secuencia de imágenes"),
OR(N519="video",M519="Animación",M519="Video"),
AND(C519=M519)
),"OK","KO")</f>
        <v>OK</v>
      </c>
      <c r="T519" s="3" t="str">
        <f>IF(
AND(L519="Evaluación",C519&lt;&gt;L519),"KO",
IF(AND(L519="Mapa conceptual",C519&lt;&gt;L519),"KO",
IF(AND(N519="M101ap",C519&lt;&gt;"Banco de actividades"),"KO",
"OK")))</f>
        <v>OK</v>
      </c>
      <c r="U519" s="3" t="str">
        <f>IF(
AND(LEFT(N519,1)="M",LEFT(M519,4)&lt;&gt;"Mapa",S519="OK",O519=""),
"KO","OK")</f>
        <v>OK</v>
      </c>
      <c r="V519" s="3" t="str">
        <f>IF(OR(
AND(L519="Evaluación",R519="OK",OR(N519="M4a",N519="M5a")),
AND(LEFT(C519,8)="Banco de",N519="M101ap"),
OR(LEFT(C519,8)&lt;&gt;"Banco de",L519&lt;&gt;"Evaluación")
),"OK","KO")</f>
        <v>OK</v>
      </c>
      <c r="W519" s="3" t="str">
        <f>IF(AND(LEFT(C519,8)="Banco de",K519=0),"OK",
IF(AND(LEFT(C519,8)&lt;&gt;"Banco de",K519&gt;0),"OK","KO"))</f>
        <v>OK</v>
      </c>
      <c r="X519" s="3" t="str">
        <f>IF(J519&lt;&gt;"","OK","KO")</f>
        <v>OK</v>
      </c>
      <c r="Y519" s="3" t="str">
        <f>IF(P519="Si","KO","OK")</f>
        <v>OK</v>
      </c>
      <c r="Z519" s="3" t="str">
        <f>CONCATENATE(
IF(R519&lt;&gt;"OK",CONCATENATE($R$1," / "),""),
IF(S519&lt;&gt;"OK",CONCATENATE($S$1," / "),""),
IF(T519&lt;&gt;"OK",CONCATENATE($T$1," / "),""),
IF(U519&lt;&gt;"OK",CONCATENATE($U$1," / "),""),
IF(V519&lt;&gt;"OK",CONCATENATE($V$1," / "),""),
IF(W519&lt;&gt;"OK",CONCATENATE($W$1," / "),""),
IF(X519&lt;&gt;"OK",CONCATENATE($X$1," / "),""),
IF(Y519&lt;&gt;"OK",$Y$1,"")
)</f>
        <v/>
      </c>
    </row>
    <row r="520" spans="1:26" x14ac:dyDescent="0.45">
      <c r="A520" s="3" t="s">
        <v>756</v>
      </c>
      <c r="B520" s="3" t="s">
        <v>757</v>
      </c>
      <c r="C520" s="3" t="s">
        <v>775</v>
      </c>
      <c r="E520" s="3" t="s">
        <v>20</v>
      </c>
      <c r="H520" s="3" t="s">
        <v>21</v>
      </c>
      <c r="I520" s="3">
        <v>704688</v>
      </c>
      <c r="J520" s="3" t="s">
        <v>776</v>
      </c>
      <c r="K520" s="3">
        <v>10</v>
      </c>
      <c r="L520" s="3" t="s">
        <v>34</v>
      </c>
      <c r="M520" s="3" t="s">
        <v>29</v>
      </c>
      <c r="N520" s="3" t="s">
        <v>777</v>
      </c>
      <c r="O520" s="3" t="s">
        <v>85</v>
      </c>
      <c r="P520" s="3" t="s">
        <v>21</v>
      </c>
      <c r="Q520" s="3" t="s">
        <v>778</v>
      </c>
      <c r="R520" s="3" t="str">
        <f>IF(_xlfn.XOR(
AND(N520="M102ab",L520="Proyecto"),
AND(N520="M101a",L520="Preguntas con respuesta libre"),
AND(LEFT(N520,1)="M",N520&lt;&gt;"M102AB",N520&lt;&gt;"M101a",N520&lt;&gt;"M101ap",L520="Ejercitación"),
AND(LEFT(C520,15)="Mapa conceptual",L520="Exposición"),
AND(LEFT(N520,1)&lt;&gt;"M",LEFT(C520,15)&lt;&gt;"Mapa conceptual",L520="Exposición"),
AND(LEFT(C520,8)="Banco de",L520="Generador de actividades"),
AND(C520=L520)
),"OK","KO")</f>
        <v>OK</v>
      </c>
      <c r="S520" s="3" t="str">
        <f>IF(_xlfn.XOR(
AND(LEFT(N520,1)="M",M520="Actividad"),
AND(LEFT(N520,1)="F",M520="Interactivo"),
AND(N520="diaporama",M520="Secuencia de imágenes"),
OR(N520="video",M520="Animación",M520="Video"),
AND(C520=M520)
),"OK","KO")</f>
        <v>KO</v>
      </c>
      <c r="T520" s="3" t="str">
        <f>IF(
AND(L520="Evaluación",C520&lt;&gt;L520),"KO",
IF(AND(L520="Mapa conceptual",C520&lt;&gt;L520),"KO",
IF(AND(N520="M101ap",C520&lt;&gt;"Banco de actividades"),"KO",
"OK")))</f>
        <v>OK</v>
      </c>
      <c r="U520" s="3" t="str">
        <f>IF(
AND(LEFT(N520,1)="M",LEFT(M520,4)&lt;&gt;"Mapa",S520="OK",O520=""),
"KO","OK")</f>
        <v>OK</v>
      </c>
      <c r="V520" s="3" t="str">
        <f>IF(OR(
AND(L520="Evaluación",R520="OK",OR(N520="M4a",N520="M5a")),
AND(LEFT(C520,8)="Banco de",N520="M101ap"),
OR(LEFT(C520,8)&lt;&gt;"Banco de",L520&lt;&gt;"Evaluación")
),"OK","KO")</f>
        <v>OK</v>
      </c>
      <c r="W520" s="3" t="str">
        <f>IF(AND(LEFT(C520,8)="Banco de",K520=0),"OK",
IF(AND(LEFT(C520,8)&lt;&gt;"Banco de",K520&gt;0),"OK","KO"))</f>
        <v>OK</v>
      </c>
      <c r="X520" s="3" t="str">
        <f>IF(J520&lt;&gt;"","OK","KO")</f>
        <v>OK</v>
      </c>
      <c r="Y520" s="3" t="str">
        <f>IF(P520="Si","KO","OK")</f>
        <v>OK</v>
      </c>
      <c r="Z520" s="3" t="str">
        <f>CONCATENATE(
IF(R520&lt;&gt;"OK",CONCATENATE($R$1," / "),""),
IF(S520&lt;&gt;"OK",CONCATENATE($S$1," / "),""),
IF(T520&lt;&gt;"OK",CONCATENATE($T$1," / "),""),
IF(U520&lt;&gt;"OK",CONCATENATE($U$1," / "),""),
IF(V520&lt;&gt;"OK",CONCATENATE($V$1," / "),""),
IF(W520&lt;&gt;"OK",CONCATENATE($W$1," / "),""),
IF(X520&lt;&gt;"OK",CONCATENATE($X$1," / "),""),
IF(Y520&lt;&gt;"OK",$Y$1,"")
)</f>
        <v xml:space="preserve">Tipo de media / </v>
      </c>
    </row>
    <row r="521" spans="1:26" x14ac:dyDescent="0.45">
      <c r="A521" s="3" t="s">
        <v>756</v>
      </c>
      <c r="B521" s="3" t="s">
        <v>757</v>
      </c>
      <c r="C521" s="3" t="s">
        <v>779</v>
      </c>
      <c r="E521" s="3" t="s">
        <v>20</v>
      </c>
      <c r="H521" s="3" t="s">
        <v>21</v>
      </c>
      <c r="I521" s="3">
        <v>3285177</v>
      </c>
      <c r="J521" s="3" t="s">
        <v>780</v>
      </c>
      <c r="K521" s="3">
        <v>20</v>
      </c>
      <c r="L521" s="3" t="s">
        <v>34</v>
      </c>
      <c r="M521" s="3" t="s">
        <v>29</v>
      </c>
      <c r="N521" s="3" t="s">
        <v>81</v>
      </c>
      <c r="O521" s="3" t="s">
        <v>37</v>
      </c>
      <c r="P521" s="3" t="s">
        <v>21</v>
      </c>
      <c r="Q521" s="3" t="s">
        <v>781</v>
      </c>
      <c r="R521" s="3" t="str">
        <f>IF(_xlfn.XOR(
AND(N521="M102ab",L521="Proyecto"),
AND(N521="M101a",L521="Preguntas con respuesta libre"),
AND(LEFT(N521,1)="M",N521&lt;&gt;"M102AB",N521&lt;&gt;"M101a",N521&lt;&gt;"M101ap",L521="Ejercitación"),
AND(LEFT(C521,15)="Mapa conceptual",L521="Exposición"),
AND(LEFT(N521,1)&lt;&gt;"M",LEFT(C521,15)&lt;&gt;"Mapa conceptual",L521="Exposición"),
AND(LEFT(C521,8)="Banco de",L521="Generador de actividades"),
AND(C521=L521)
),"OK","KO")</f>
        <v>KO</v>
      </c>
      <c r="S521" s="3" t="str">
        <f>IF(_xlfn.XOR(
AND(LEFT(N521,1)="M",M521="Actividad"),
AND(LEFT(N521,1)="F",M521="Interactivo"),
AND(N521="diaporama",M521="Secuencia de imágenes"),
OR(N521="video",M521="Animación",M521="Video"),
AND(C521=M521)
),"OK","KO")</f>
        <v>KO</v>
      </c>
      <c r="T521" s="3" t="str">
        <f>IF(
AND(L521="Evaluación",C521&lt;&gt;L521),"KO",
IF(AND(L521="Mapa conceptual",C521&lt;&gt;L521),"KO",
IF(AND(N521="M101ap",C521&lt;&gt;"Banco de actividades"),"KO",
"OK")))</f>
        <v>OK</v>
      </c>
      <c r="U521" s="3" t="str">
        <f>IF(
AND(LEFT(N521,1)="M",LEFT(M521,4)&lt;&gt;"Mapa",S521="OK",O521=""),
"KO","OK")</f>
        <v>OK</v>
      </c>
      <c r="V521" s="3" t="str">
        <f>IF(OR(
AND(L521="Evaluación",R521="OK",OR(N521="M4a",N521="M5a")),
AND(LEFT(C521,8)="Banco de",N521="M101ap"),
OR(LEFT(C521,8)&lt;&gt;"Banco de",L521&lt;&gt;"Evaluación")
),"OK","KO")</f>
        <v>OK</v>
      </c>
      <c r="W521" s="3" t="str">
        <f>IF(AND(LEFT(C521,8)="Banco de",K521=0),"OK",
IF(AND(LEFT(C521,8)&lt;&gt;"Banco de",K521&gt;0),"OK","KO"))</f>
        <v>OK</v>
      </c>
      <c r="X521" s="3" t="str">
        <f>IF(J521&lt;&gt;"","OK","KO")</f>
        <v>OK</v>
      </c>
      <c r="Y521" s="3" t="str">
        <f>IF(P521="Si","KO","OK")</f>
        <v>OK</v>
      </c>
      <c r="Z521" s="3" t="str">
        <f>CONCATENATE(
IF(R521&lt;&gt;"OK",CONCATENATE($R$1," / "),""),
IF(S521&lt;&gt;"OK",CONCATENATE($S$1," / "),""),
IF(T521&lt;&gt;"OK",CONCATENATE($T$1," / "),""),
IF(U521&lt;&gt;"OK",CONCATENATE($U$1," / "),""),
IF(V521&lt;&gt;"OK",CONCATENATE($V$1," / "),""),
IF(W521&lt;&gt;"OK",CONCATENATE($W$1," / "),""),
IF(X521&lt;&gt;"OK",CONCATENATE($X$1," / "),""),
IF(Y521&lt;&gt;"OK",$Y$1,"")
)</f>
        <v xml:space="preserve">Acción didáctica / Tipo de media / </v>
      </c>
    </row>
    <row r="522" spans="1:26" x14ac:dyDescent="0.45">
      <c r="A522" s="3" t="s">
        <v>756</v>
      </c>
      <c r="B522" s="3" t="s">
        <v>757</v>
      </c>
      <c r="C522" s="3" t="s">
        <v>782</v>
      </c>
      <c r="E522" s="3" t="s">
        <v>20</v>
      </c>
      <c r="H522" s="3" t="s">
        <v>21</v>
      </c>
      <c r="I522" s="3">
        <v>471831</v>
      </c>
      <c r="J522" s="3" t="s">
        <v>783</v>
      </c>
      <c r="K522" s="3">
        <v>15</v>
      </c>
      <c r="L522" s="3" t="s">
        <v>23</v>
      </c>
      <c r="M522" s="3" t="s">
        <v>29</v>
      </c>
      <c r="N522" s="3" t="s">
        <v>235</v>
      </c>
      <c r="P522" s="3" t="s">
        <v>21</v>
      </c>
      <c r="Q522" s="3" t="s">
        <v>784</v>
      </c>
      <c r="R522" s="3" t="str">
        <f>IF(_xlfn.XOR(
AND(N522="M102ab",L522="Proyecto"),
AND(N522="M101a",L522="Preguntas con respuesta libre"),
AND(LEFT(N522,1)="M",N522&lt;&gt;"M102AB",N522&lt;&gt;"M101a",N522&lt;&gt;"M101ap",L522="Ejercitación"),
AND(LEFT(C522,15)="Mapa conceptual",L522="Exposición"),
AND(LEFT(N522,1)&lt;&gt;"M",LEFT(C522,15)&lt;&gt;"Mapa conceptual",L522="Exposición"),
AND(LEFT(C522,8)="Banco de",L522="Generador de actividades"),
AND(C522=L522)
),"OK","KO")</f>
        <v>OK</v>
      </c>
      <c r="S522" s="3" t="str">
        <f>IF(_xlfn.XOR(
AND(LEFT(N522,1)="M",M522="Actividad"),
AND(LEFT(N522,1)="F",M522="Interactivo"),
AND(N522="diaporama",M522="Secuencia de imágenes"),
OR(N522="video",M522="Animación",M522="Video"),
AND(C522=M522)
),"OK","KO")</f>
        <v>OK</v>
      </c>
      <c r="T522" s="3" t="str">
        <f>IF(
AND(L522="Evaluación",C522&lt;&gt;L522),"KO",
IF(AND(L522="Mapa conceptual",C522&lt;&gt;L522),"KO",
IF(AND(N522="M101ap",C522&lt;&gt;"Banco de actividades"),"KO",
"OK")))</f>
        <v>OK</v>
      </c>
      <c r="U522" s="3" t="str">
        <f>IF(
AND(LEFT(N522,1)="M",LEFT(M522,4)&lt;&gt;"Mapa",S522="OK",O522=""),
"KO","OK")</f>
        <v>OK</v>
      </c>
      <c r="V522" s="3" t="str">
        <f>IF(OR(
AND(L522="Evaluación",R522="OK",OR(N522="M4a",N522="M5a")),
AND(LEFT(C522,8)="Banco de",N522="M101ap"),
OR(LEFT(C522,8)&lt;&gt;"Banco de",L522&lt;&gt;"Evaluación")
),"OK","KO")</f>
        <v>OK</v>
      </c>
      <c r="W522" s="3" t="str">
        <f>IF(AND(LEFT(C522,8)="Banco de",K522=0),"OK",
IF(AND(LEFT(C522,8)&lt;&gt;"Banco de",K522&gt;0),"OK","KO"))</f>
        <v>OK</v>
      </c>
      <c r="X522" s="3" t="str">
        <f>IF(J522&lt;&gt;"","OK","KO")</f>
        <v>OK</v>
      </c>
      <c r="Y522" s="3" t="str">
        <f>IF(P522="Si","KO","OK")</f>
        <v>OK</v>
      </c>
      <c r="Z522" s="3" t="str">
        <f>CONCATENATE(
IF(R522&lt;&gt;"OK",CONCATENATE($R$1," / "),""),
IF(S522&lt;&gt;"OK",CONCATENATE($S$1," / "),""),
IF(T522&lt;&gt;"OK",CONCATENATE($T$1," / "),""),
IF(U522&lt;&gt;"OK",CONCATENATE($U$1," / "),""),
IF(V522&lt;&gt;"OK",CONCATENATE($V$1," / "),""),
IF(W522&lt;&gt;"OK",CONCATENATE($W$1," / "),""),
IF(X522&lt;&gt;"OK",CONCATENATE($X$1," / "),""),
IF(Y522&lt;&gt;"OK",$Y$1,"")
)</f>
        <v/>
      </c>
    </row>
    <row r="523" spans="1:26" x14ac:dyDescent="0.45">
      <c r="A523" s="3" t="s">
        <v>756</v>
      </c>
      <c r="B523" s="3" t="s">
        <v>757</v>
      </c>
      <c r="C523" s="3" t="s">
        <v>785</v>
      </c>
      <c r="E523" s="3" t="s">
        <v>20</v>
      </c>
      <c r="H523" s="3" t="s">
        <v>21</v>
      </c>
      <c r="I523" s="3">
        <v>1022965</v>
      </c>
      <c r="J523" s="3" t="s">
        <v>786</v>
      </c>
      <c r="K523" s="3">
        <v>20</v>
      </c>
      <c r="L523" s="3" t="s">
        <v>34</v>
      </c>
      <c r="M523" s="3" t="s">
        <v>35</v>
      </c>
      <c r="N523" s="3" t="s">
        <v>326</v>
      </c>
      <c r="O523" s="3" t="s">
        <v>37</v>
      </c>
      <c r="P523" s="3" t="s">
        <v>21</v>
      </c>
      <c r="Q523" s="3" t="s">
        <v>787</v>
      </c>
      <c r="R523" s="3" t="str">
        <f>IF(_xlfn.XOR(
AND(N523="M102ab",L523="Proyecto"),
AND(N523="M101a",L523="Preguntas con respuesta libre"),
AND(LEFT(N523,1)="M",N523&lt;&gt;"M102AB",N523&lt;&gt;"M101a",N523&lt;&gt;"M101ap",L523="Ejercitación"),
AND(LEFT(C523,15)="Mapa conceptual",L523="Exposición"),
AND(LEFT(N523,1)&lt;&gt;"M",LEFT(C523,15)&lt;&gt;"Mapa conceptual",L523="Exposición"),
AND(LEFT(C523,8)="Banco de",L523="Generador de actividades"),
AND(C523=L523)
),"OK","KO")</f>
        <v>OK</v>
      </c>
      <c r="S523" s="3" t="str">
        <f>IF(_xlfn.XOR(
AND(LEFT(N523,1)="M",M523="Actividad"),
AND(LEFT(N523,1)="F",M523="Interactivo"),
AND(N523="diaporama",M523="Secuencia de imágenes"),
OR(N523="video",M523="Animación",M523="Video"),
AND(C523=M523)
),"OK","KO")</f>
        <v>OK</v>
      </c>
      <c r="T523" s="3" t="str">
        <f>IF(
AND(L523="Evaluación",C523&lt;&gt;L523),"KO",
IF(AND(L523="Mapa conceptual",C523&lt;&gt;L523),"KO",
IF(AND(N523="M101ap",C523&lt;&gt;"Banco de actividades"),"KO",
"OK")))</f>
        <v>OK</v>
      </c>
      <c r="U523" s="3" t="str">
        <f>IF(
AND(LEFT(N523,1)="M",LEFT(M523,4)&lt;&gt;"Mapa",S523="OK",O523=""),
"KO","OK")</f>
        <v>OK</v>
      </c>
      <c r="V523" s="3" t="str">
        <f>IF(OR(
AND(L523="Evaluación",R523="OK",OR(N523="M4a",N523="M5a")),
AND(LEFT(C523,8)="Banco de",N523="M101ap"),
OR(LEFT(C523,8)&lt;&gt;"Banco de",L523&lt;&gt;"Evaluación")
),"OK","KO")</f>
        <v>OK</v>
      </c>
      <c r="W523" s="3" t="str">
        <f>IF(AND(LEFT(C523,8)="Banco de",K523=0),"OK",
IF(AND(LEFT(C523,8)&lt;&gt;"Banco de",K523&gt;0),"OK","KO"))</f>
        <v>OK</v>
      </c>
      <c r="X523" s="3" t="str">
        <f>IF(J523&lt;&gt;"","OK","KO")</f>
        <v>OK</v>
      </c>
      <c r="Y523" s="3" t="str">
        <f>IF(P523="Si","KO","OK")</f>
        <v>OK</v>
      </c>
      <c r="Z523" s="3" t="str">
        <f>CONCATENATE(
IF(R523&lt;&gt;"OK",CONCATENATE($R$1," / "),""),
IF(S523&lt;&gt;"OK",CONCATENATE($S$1," / "),""),
IF(T523&lt;&gt;"OK",CONCATENATE($T$1," / "),""),
IF(U523&lt;&gt;"OK",CONCATENATE($U$1," / "),""),
IF(V523&lt;&gt;"OK",CONCATENATE($V$1," / "),""),
IF(W523&lt;&gt;"OK",CONCATENATE($W$1," / "),""),
IF(X523&lt;&gt;"OK",CONCATENATE($X$1," / "),""),
IF(Y523&lt;&gt;"OK",$Y$1,"")
)</f>
        <v/>
      </c>
    </row>
    <row r="524" spans="1:26" x14ac:dyDescent="0.45">
      <c r="A524" s="3" t="s">
        <v>756</v>
      </c>
      <c r="B524" s="3" t="s">
        <v>757</v>
      </c>
      <c r="C524" s="3" t="s">
        <v>788</v>
      </c>
      <c r="E524" s="3" t="s">
        <v>20</v>
      </c>
      <c r="H524" s="3" t="s">
        <v>21</v>
      </c>
      <c r="I524" s="3">
        <v>1929619</v>
      </c>
      <c r="J524" s="3" t="s">
        <v>789</v>
      </c>
      <c r="K524" s="3">
        <v>10</v>
      </c>
      <c r="L524" s="3" t="s">
        <v>34</v>
      </c>
      <c r="M524" s="3" t="s">
        <v>35</v>
      </c>
      <c r="N524" s="3" t="s">
        <v>190</v>
      </c>
      <c r="O524" s="3" t="s">
        <v>85</v>
      </c>
      <c r="P524" s="3" t="s">
        <v>21</v>
      </c>
      <c r="Q524" s="3" t="s">
        <v>790</v>
      </c>
      <c r="R524" s="3" t="str">
        <f>IF(_xlfn.XOR(
AND(N524="M102ab",L524="Proyecto"),
AND(N524="M101a",L524="Preguntas con respuesta libre"),
AND(LEFT(N524,1)="M",N524&lt;&gt;"M102AB",N524&lt;&gt;"M101a",N524&lt;&gt;"M101ap",L524="Ejercitación"),
AND(LEFT(C524,15)="Mapa conceptual",L524="Exposición"),
AND(LEFT(N524,1)&lt;&gt;"M",LEFT(C524,15)&lt;&gt;"Mapa conceptual",L524="Exposición"),
AND(LEFT(C524,8)="Banco de",L524="Generador de actividades"),
AND(C524=L524)
),"OK","KO")</f>
        <v>OK</v>
      </c>
      <c r="S524" s="3" t="str">
        <f>IF(_xlfn.XOR(
AND(LEFT(N524,1)="M",M524="Actividad"),
AND(LEFT(N524,1)="F",M524="Interactivo"),
AND(N524="diaporama",M524="Secuencia de imágenes"),
OR(N524="video",M524="Animación",M524="Video"),
AND(C524=M524)
),"OK","KO")</f>
        <v>OK</v>
      </c>
      <c r="T524" s="3" t="str">
        <f>IF(
AND(L524="Evaluación",C524&lt;&gt;L524),"KO",
IF(AND(L524="Mapa conceptual",C524&lt;&gt;L524),"KO",
IF(AND(N524="M101ap",C524&lt;&gt;"Banco de actividades"),"KO",
"OK")))</f>
        <v>OK</v>
      </c>
      <c r="U524" s="3" t="str">
        <f>IF(
AND(LEFT(N524,1)="M",LEFT(M524,4)&lt;&gt;"Mapa",S524="OK",O524=""),
"KO","OK")</f>
        <v>OK</v>
      </c>
      <c r="V524" s="3" t="str">
        <f>IF(OR(
AND(L524="Evaluación",R524="OK",OR(N524="M4a",N524="M5a")),
AND(LEFT(C524,8)="Banco de",N524="M101ap"),
OR(LEFT(C524,8)&lt;&gt;"Banco de",L524&lt;&gt;"Evaluación")
),"OK","KO")</f>
        <v>OK</v>
      </c>
      <c r="W524" s="3" t="str">
        <f>IF(AND(LEFT(C524,8)="Banco de",K524=0),"OK",
IF(AND(LEFT(C524,8)&lt;&gt;"Banco de",K524&gt;0),"OK","KO"))</f>
        <v>OK</v>
      </c>
      <c r="X524" s="3" t="str">
        <f>IF(J524&lt;&gt;"","OK","KO")</f>
        <v>OK</v>
      </c>
      <c r="Y524" s="3" t="str">
        <f>IF(P524="Si","KO","OK")</f>
        <v>OK</v>
      </c>
      <c r="Z524" s="3" t="str">
        <f>CONCATENATE(
IF(R524&lt;&gt;"OK",CONCATENATE($R$1," / "),""),
IF(S524&lt;&gt;"OK",CONCATENATE($S$1," / "),""),
IF(T524&lt;&gt;"OK",CONCATENATE($T$1," / "),""),
IF(U524&lt;&gt;"OK",CONCATENATE($U$1," / "),""),
IF(V524&lt;&gt;"OK",CONCATENATE($V$1," / "),""),
IF(W524&lt;&gt;"OK",CONCATENATE($W$1," / "),""),
IF(X524&lt;&gt;"OK",CONCATENATE($X$1," / "),""),
IF(Y524&lt;&gt;"OK",$Y$1,"")
)</f>
        <v/>
      </c>
    </row>
    <row r="525" spans="1:26" x14ac:dyDescent="0.45">
      <c r="A525" s="3" t="s">
        <v>756</v>
      </c>
      <c r="B525" s="3" t="s">
        <v>757</v>
      </c>
      <c r="C525" s="3" t="s">
        <v>791</v>
      </c>
      <c r="E525" s="3" t="s">
        <v>20</v>
      </c>
      <c r="H525" s="3" t="s">
        <v>21</v>
      </c>
      <c r="I525" s="3">
        <v>2256252</v>
      </c>
      <c r="J525" s="3" t="s">
        <v>789</v>
      </c>
      <c r="K525" s="3">
        <v>20</v>
      </c>
      <c r="L525" s="3" t="s">
        <v>34</v>
      </c>
      <c r="M525" s="3" t="s">
        <v>35</v>
      </c>
      <c r="N525" s="3" t="s">
        <v>81</v>
      </c>
      <c r="O525" s="3" t="s">
        <v>37</v>
      </c>
      <c r="P525" s="3" t="s">
        <v>21</v>
      </c>
      <c r="Q525" s="3" t="s">
        <v>792</v>
      </c>
      <c r="R525" s="3" t="str">
        <f>IF(_xlfn.XOR(
AND(N525="M102ab",L525="Proyecto"),
AND(N525="M101a",L525="Preguntas con respuesta libre"),
AND(LEFT(N525,1)="M",N525&lt;&gt;"M102AB",N525&lt;&gt;"M101a",N525&lt;&gt;"M101ap",L525="Ejercitación"),
AND(LEFT(C525,15)="Mapa conceptual",L525="Exposición"),
AND(LEFT(N525,1)&lt;&gt;"M",LEFT(C525,15)&lt;&gt;"Mapa conceptual",L525="Exposición"),
AND(LEFT(C525,8)="Banco de",L525="Generador de actividades"),
AND(C525=L525)
),"OK","KO")</f>
        <v>KO</v>
      </c>
      <c r="S525" s="3" t="str">
        <f>IF(_xlfn.XOR(
AND(LEFT(N525,1)="M",M525="Actividad"),
AND(LEFT(N525,1)="F",M525="Interactivo"),
AND(N525="diaporama",M525="Secuencia de imágenes"),
OR(N525="video",M525="Animación",M525="Video"),
AND(C525=M525)
),"OK","KO")</f>
        <v>OK</v>
      </c>
      <c r="T525" s="3" t="str">
        <f>IF(
AND(L525="Evaluación",C525&lt;&gt;L525),"KO",
IF(AND(L525="Mapa conceptual",C525&lt;&gt;L525),"KO",
IF(AND(N525="M101ap",C525&lt;&gt;"Banco de actividades"),"KO",
"OK")))</f>
        <v>OK</v>
      </c>
      <c r="U525" s="3" t="str">
        <f>IF(
AND(LEFT(N525,1)="M",LEFT(M525,4)&lt;&gt;"Mapa",S525="OK",O525=""),
"KO","OK")</f>
        <v>OK</v>
      </c>
      <c r="V525" s="3" t="str">
        <f>IF(OR(
AND(L525="Evaluación",R525="OK",OR(N525="M4a",N525="M5a")),
AND(LEFT(C525,8)="Banco de",N525="M101ap"),
OR(LEFT(C525,8)&lt;&gt;"Banco de",L525&lt;&gt;"Evaluación")
),"OK","KO")</f>
        <v>OK</v>
      </c>
      <c r="W525" s="3" t="str">
        <f>IF(AND(LEFT(C525,8)="Banco de",K525=0),"OK",
IF(AND(LEFT(C525,8)&lt;&gt;"Banco de",K525&gt;0),"OK","KO"))</f>
        <v>OK</v>
      </c>
      <c r="X525" s="3" t="str">
        <f>IF(J525&lt;&gt;"","OK","KO")</f>
        <v>OK</v>
      </c>
      <c r="Y525" s="3" t="str">
        <f>IF(P525="Si","KO","OK")</f>
        <v>OK</v>
      </c>
      <c r="Z525" s="3" t="str">
        <f>CONCATENATE(
IF(R525&lt;&gt;"OK",CONCATENATE($R$1," / "),""),
IF(S525&lt;&gt;"OK",CONCATENATE($S$1," / "),""),
IF(T525&lt;&gt;"OK",CONCATENATE($T$1," / "),""),
IF(U525&lt;&gt;"OK",CONCATENATE($U$1," / "),""),
IF(V525&lt;&gt;"OK",CONCATENATE($V$1," / "),""),
IF(W525&lt;&gt;"OK",CONCATENATE($W$1," / "),""),
IF(X525&lt;&gt;"OK",CONCATENATE($X$1," / "),""),
IF(Y525&lt;&gt;"OK",$Y$1,"")
)</f>
        <v xml:space="preserve">Acción didáctica / </v>
      </c>
    </row>
    <row r="526" spans="1:26" x14ac:dyDescent="0.45">
      <c r="A526" s="3" t="s">
        <v>756</v>
      </c>
      <c r="B526" s="3" t="s">
        <v>757</v>
      </c>
      <c r="C526" s="3" t="s">
        <v>793</v>
      </c>
      <c r="E526" s="3" t="s">
        <v>20</v>
      </c>
      <c r="H526" s="3" t="s">
        <v>21</v>
      </c>
      <c r="I526" s="3">
        <v>1476155</v>
      </c>
      <c r="J526" s="3" t="s">
        <v>794</v>
      </c>
      <c r="K526" s="3">
        <v>20</v>
      </c>
      <c r="L526" s="3" t="s">
        <v>23</v>
      </c>
      <c r="M526" s="3" t="s">
        <v>29</v>
      </c>
      <c r="N526" s="3" t="s">
        <v>495</v>
      </c>
      <c r="P526" s="3" t="s">
        <v>21</v>
      </c>
      <c r="Q526" s="3" t="s">
        <v>795</v>
      </c>
      <c r="R526" s="3" t="str">
        <f>IF(_xlfn.XOR(
AND(N526="M102ab",L526="Proyecto"),
AND(N526="M101a",L526="Preguntas con respuesta libre"),
AND(LEFT(N526,1)="M",N526&lt;&gt;"M102AB",N526&lt;&gt;"M101a",N526&lt;&gt;"M101ap",L526="Ejercitación"),
AND(LEFT(C526,15)="Mapa conceptual",L526="Exposición"),
AND(LEFT(N526,1)&lt;&gt;"M",LEFT(C526,15)&lt;&gt;"Mapa conceptual",L526="Exposición"),
AND(LEFT(C526,8)="Banco de",L526="Generador de actividades"),
AND(C526=L526)
),"OK","KO")</f>
        <v>OK</v>
      </c>
      <c r="S526" s="3" t="str">
        <f>IF(_xlfn.XOR(
AND(LEFT(N526,1)="M",M526="Actividad"),
AND(LEFT(N526,1)="F",M526="Interactivo"),
AND(N526="diaporama",M526="Secuencia de imágenes"),
OR(N526="video",M526="Animación",M526="Video"),
AND(C526=M526)
),"OK","KO")</f>
        <v>OK</v>
      </c>
      <c r="T526" s="3" t="str">
        <f>IF(
AND(L526="Evaluación",C526&lt;&gt;L526),"KO",
IF(AND(L526="Mapa conceptual",C526&lt;&gt;L526),"KO",
IF(AND(N526="M101ap",C526&lt;&gt;"Banco de actividades"),"KO",
"OK")))</f>
        <v>OK</v>
      </c>
      <c r="U526" s="3" t="str">
        <f>IF(
AND(LEFT(N526,1)="M",LEFT(M526,4)&lt;&gt;"Mapa",S526="OK",O526=""),
"KO","OK")</f>
        <v>OK</v>
      </c>
      <c r="V526" s="3" t="str">
        <f>IF(OR(
AND(L526="Evaluación",R526="OK",OR(N526="M4a",N526="M5a")),
AND(LEFT(C526,8)="Banco de",N526="M101ap"),
OR(LEFT(C526,8)&lt;&gt;"Banco de",L526&lt;&gt;"Evaluación")
),"OK","KO")</f>
        <v>OK</v>
      </c>
      <c r="W526" s="3" t="str">
        <f>IF(AND(LEFT(C526,8)="Banco de",K526=0),"OK",
IF(AND(LEFT(C526,8)&lt;&gt;"Banco de",K526&gt;0),"OK","KO"))</f>
        <v>OK</v>
      </c>
      <c r="X526" s="3" t="str">
        <f>IF(J526&lt;&gt;"","OK","KO")</f>
        <v>OK</v>
      </c>
      <c r="Y526" s="3" t="str">
        <f>IF(P526="Si","KO","OK")</f>
        <v>OK</v>
      </c>
      <c r="Z526" s="3" t="str">
        <f>CONCATENATE(
IF(R526&lt;&gt;"OK",CONCATENATE($R$1," / "),""),
IF(S526&lt;&gt;"OK",CONCATENATE($S$1," / "),""),
IF(T526&lt;&gt;"OK",CONCATENATE($T$1," / "),""),
IF(U526&lt;&gt;"OK",CONCATENATE($U$1," / "),""),
IF(V526&lt;&gt;"OK",CONCATENATE($V$1," / "),""),
IF(W526&lt;&gt;"OK",CONCATENATE($W$1," / "),""),
IF(X526&lt;&gt;"OK",CONCATENATE($X$1," / "),""),
IF(Y526&lt;&gt;"OK",$Y$1,"")
)</f>
        <v/>
      </c>
    </row>
    <row r="527" spans="1:26" x14ac:dyDescent="0.45">
      <c r="A527" s="3" t="s">
        <v>756</v>
      </c>
      <c r="B527" s="3" t="s">
        <v>757</v>
      </c>
      <c r="C527" s="3" t="s">
        <v>796</v>
      </c>
      <c r="E527" s="3" t="s">
        <v>20</v>
      </c>
      <c r="H527" s="3" t="s">
        <v>21</v>
      </c>
      <c r="I527" s="3">
        <v>3592524</v>
      </c>
      <c r="J527" s="3" t="s">
        <v>797</v>
      </c>
      <c r="K527" s="3">
        <v>20</v>
      </c>
      <c r="L527" s="3" t="s">
        <v>34</v>
      </c>
      <c r="M527" s="3" t="s">
        <v>35</v>
      </c>
      <c r="N527" s="3" t="s">
        <v>122</v>
      </c>
      <c r="O527" s="3" t="s">
        <v>37</v>
      </c>
      <c r="P527" s="3" t="s">
        <v>21</v>
      </c>
      <c r="Q527" s="3" t="s">
        <v>798</v>
      </c>
      <c r="R527" s="3" t="str">
        <f>IF(_xlfn.XOR(
AND(N527="M102ab",L527="Proyecto"),
AND(N527="M101a",L527="Preguntas con respuesta libre"),
AND(LEFT(N527,1)="M",N527&lt;&gt;"M102AB",N527&lt;&gt;"M101a",N527&lt;&gt;"M101ap",L527="Ejercitación"),
AND(LEFT(C527,15)="Mapa conceptual",L527="Exposición"),
AND(LEFT(N527,1)&lt;&gt;"M",LEFT(C527,15)&lt;&gt;"Mapa conceptual",L527="Exposición"),
AND(LEFT(C527,8)="Banco de",L527="Generador de actividades"),
AND(C527=L527)
),"OK","KO")</f>
        <v>OK</v>
      </c>
      <c r="S527" s="3" t="str">
        <f>IF(_xlfn.XOR(
AND(LEFT(N527,1)="M",M527="Actividad"),
AND(LEFT(N527,1)="F",M527="Interactivo"),
AND(N527="diaporama",M527="Secuencia de imágenes"),
OR(N527="video",M527="Animación",M527="Video"),
AND(C527=M527)
),"OK","KO")</f>
        <v>OK</v>
      </c>
      <c r="T527" s="3" t="str">
        <f>IF(
AND(L527="Evaluación",C527&lt;&gt;L527),"KO",
IF(AND(L527="Mapa conceptual",C527&lt;&gt;L527),"KO",
IF(AND(N527="M101ap",C527&lt;&gt;"Banco de actividades"),"KO",
"OK")))</f>
        <v>OK</v>
      </c>
      <c r="U527" s="3" t="str">
        <f>IF(
AND(LEFT(N527,1)="M",LEFT(M527,4)&lt;&gt;"Mapa",S527="OK",O527=""),
"KO","OK")</f>
        <v>OK</v>
      </c>
      <c r="V527" s="3" t="str">
        <f>IF(OR(
AND(L527="Evaluación",R527="OK",OR(N527="M4a",N527="M5a")),
AND(LEFT(C527,8)="Banco de",N527="M101ap"),
OR(LEFT(C527,8)&lt;&gt;"Banco de",L527&lt;&gt;"Evaluación")
),"OK","KO")</f>
        <v>OK</v>
      </c>
      <c r="W527" s="3" t="str">
        <f>IF(AND(LEFT(C527,8)="Banco de",K527=0),"OK",
IF(AND(LEFT(C527,8)&lt;&gt;"Banco de",K527&gt;0),"OK","KO"))</f>
        <v>OK</v>
      </c>
      <c r="X527" s="3" t="str">
        <f>IF(J527&lt;&gt;"","OK","KO")</f>
        <v>OK</v>
      </c>
      <c r="Y527" s="3" t="str">
        <f>IF(P527="Si","KO","OK")</f>
        <v>OK</v>
      </c>
      <c r="Z527" s="3" t="str">
        <f>CONCATENATE(
IF(R527&lt;&gt;"OK",CONCATENATE($R$1," / "),""),
IF(S527&lt;&gt;"OK",CONCATENATE($S$1," / "),""),
IF(T527&lt;&gt;"OK",CONCATENATE($T$1," / "),""),
IF(U527&lt;&gt;"OK",CONCATENATE($U$1," / "),""),
IF(V527&lt;&gt;"OK",CONCATENATE($V$1," / "),""),
IF(W527&lt;&gt;"OK",CONCATENATE($W$1," / "),""),
IF(X527&lt;&gt;"OK",CONCATENATE($X$1," / "),""),
IF(Y527&lt;&gt;"OK",$Y$1,"")
)</f>
        <v/>
      </c>
    </row>
    <row r="528" spans="1:26" x14ac:dyDescent="0.45">
      <c r="A528" s="3" t="s">
        <v>756</v>
      </c>
      <c r="B528" s="3" t="s">
        <v>757</v>
      </c>
      <c r="C528" s="3" t="s">
        <v>799</v>
      </c>
      <c r="E528" s="3" t="s">
        <v>20</v>
      </c>
      <c r="H528" s="3" t="s">
        <v>21</v>
      </c>
      <c r="I528" s="3">
        <v>2062488</v>
      </c>
      <c r="J528" s="3" t="s">
        <v>800</v>
      </c>
      <c r="K528" s="3">
        <v>20</v>
      </c>
      <c r="L528" s="3" t="s">
        <v>34</v>
      </c>
      <c r="M528" s="3" t="s">
        <v>35</v>
      </c>
      <c r="N528" s="3" t="s">
        <v>81</v>
      </c>
      <c r="O528" s="3" t="s">
        <v>37</v>
      </c>
      <c r="P528" s="3" t="s">
        <v>21</v>
      </c>
      <c r="Q528" s="3" t="s">
        <v>801</v>
      </c>
      <c r="R528" s="3" t="str">
        <f>IF(_xlfn.XOR(
AND(N528="M102ab",L528="Proyecto"),
AND(N528="M101a",L528="Preguntas con respuesta libre"),
AND(LEFT(N528,1)="M",N528&lt;&gt;"M102AB",N528&lt;&gt;"M101a",N528&lt;&gt;"M101ap",L528="Ejercitación"),
AND(LEFT(C528,15)="Mapa conceptual",L528="Exposición"),
AND(LEFT(N528,1)&lt;&gt;"M",LEFT(C528,15)&lt;&gt;"Mapa conceptual",L528="Exposición"),
AND(LEFT(C528,8)="Banco de",L528="Generador de actividades"),
AND(C528=L528)
),"OK","KO")</f>
        <v>KO</v>
      </c>
      <c r="S528" s="3" t="str">
        <f>IF(_xlfn.XOR(
AND(LEFT(N528,1)="M",M528="Actividad"),
AND(LEFT(N528,1)="F",M528="Interactivo"),
AND(N528="diaporama",M528="Secuencia de imágenes"),
OR(N528="video",M528="Animación",M528="Video"),
AND(C528=M528)
),"OK","KO")</f>
        <v>OK</v>
      </c>
      <c r="T528" s="3" t="str">
        <f>IF(
AND(L528="Evaluación",C528&lt;&gt;L528),"KO",
IF(AND(L528="Mapa conceptual",C528&lt;&gt;L528),"KO",
IF(AND(N528="M101ap",C528&lt;&gt;"Banco de actividades"),"KO",
"OK")))</f>
        <v>OK</v>
      </c>
      <c r="U528" s="3" t="str">
        <f>IF(
AND(LEFT(N528,1)="M",LEFT(M528,4)&lt;&gt;"Mapa",S528="OK",O528=""),
"KO","OK")</f>
        <v>OK</v>
      </c>
      <c r="V528" s="3" t="str">
        <f>IF(OR(
AND(L528="Evaluación",R528="OK",OR(N528="M4a",N528="M5a")),
AND(LEFT(C528,8)="Banco de",N528="M101ap"),
OR(LEFT(C528,8)&lt;&gt;"Banco de",L528&lt;&gt;"Evaluación")
),"OK","KO")</f>
        <v>OK</v>
      </c>
      <c r="W528" s="3" t="str">
        <f>IF(AND(LEFT(C528,8)="Banco de",K528=0),"OK",
IF(AND(LEFT(C528,8)&lt;&gt;"Banco de",K528&gt;0),"OK","KO"))</f>
        <v>OK</v>
      </c>
      <c r="X528" s="3" t="str">
        <f>IF(J528&lt;&gt;"","OK","KO")</f>
        <v>OK</v>
      </c>
      <c r="Y528" s="3" t="str">
        <f>IF(P528="Si","KO","OK")</f>
        <v>OK</v>
      </c>
      <c r="Z528" s="3" t="str">
        <f>CONCATENATE(
IF(R528&lt;&gt;"OK",CONCATENATE($R$1," / "),""),
IF(S528&lt;&gt;"OK",CONCATENATE($S$1," / "),""),
IF(T528&lt;&gt;"OK",CONCATENATE($T$1," / "),""),
IF(U528&lt;&gt;"OK",CONCATENATE($U$1," / "),""),
IF(V528&lt;&gt;"OK",CONCATENATE($V$1," / "),""),
IF(W528&lt;&gt;"OK",CONCATENATE($W$1," / "),""),
IF(X528&lt;&gt;"OK",CONCATENATE($X$1," / "),""),
IF(Y528&lt;&gt;"OK",$Y$1,"")
)</f>
        <v xml:space="preserve">Acción didáctica / </v>
      </c>
    </row>
    <row r="529" spans="1:26" x14ac:dyDescent="0.45">
      <c r="A529" s="3" t="s">
        <v>756</v>
      </c>
      <c r="B529" s="3" t="s">
        <v>757</v>
      </c>
      <c r="C529" s="3" t="s">
        <v>802</v>
      </c>
      <c r="E529" s="3" t="s">
        <v>20</v>
      </c>
      <c r="H529" s="3" t="s">
        <v>21</v>
      </c>
      <c r="I529" s="3">
        <v>2324798</v>
      </c>
      <c r="J529" s="3" t="s">
        <v>803</v>
      </c>
      <c r="K529" s="3">
        <v>20</v>
      </c>
      <c r="L529" s="3" t="s">
        <v>23</v>
      </c>
      <c r="M529" s="3" t="s">
        <v>29</v>
      </c>
      <c r="N529" s="3" t="s">
        <v>25</v>
      </c>
      <c r="P529" s="3" t="s">
        <v>21</v>
      </c>
      <c r="Q529" s="3" t="s">
        <v>804</v>
      </c>
      <c r="R529" s="3" t="str">
        <f>IF(_xlfn.XOR(
AND(N529="M102ab",L529="Proyecto"),
AND(N529="M101a",L529="Preguntas con respuesta libre"),
AND(LEFT(N529,1)="M",N529&lt;&gt;"M102AB",N529&lt;&gt;"M101a",N529&lt;&gt;"M101ap",L529="Ejercitación"),
AND(LEFT(C529,15)="Mapa conceptual",L529="Exposición"),
AND(LEFT(N529,1)&lt;&gt;"M",LEFT(C529,15)&lt;&gt;"Mapa conceptual",L529="Exposición"),
AND(LEFT(C529,8)="Banco de",L529="Generador de actividades"),
AND(C529=L529)
),"OK","KO")</f>
        <v>OK</v>
      </c>
      <c r="S529" s="3" t="str">
        <f>IF(_xlfn.XOR(
AND(LEFT(N529,1)="M",M529="Actividad"),
AND(LEFT(N529,1)="F",M529="Interactivo"),
AND(N529="diaporama",M529="Secuencia de imágenes"),
OR(N529="video",M529="Animación",M529="Video"),
AND(C529=M529)
),"OK","KO")</f>
        <v>KO</v>
      </c>
      <c r="T529" s="3" t="str">
        <f>IF(
AND(L529="Evaluación",C529&lt;&gt;L529),"KO",
IF(AND(L529="Mapa conceptual",C529&lt;&gt;L529),"KO",
IF(AND(N529="M101ap",C529&lt;&gt;"Banco de actividades"),"KO",
"OK")))</f>
        <v>OK</v>
      </c>
      <c r="U529" s="3" t="str">
        <f>IF(
AND(LEFT(N529,1)="M",LEFT(M529,4)&lt;&gt;"Mapa",S529="OK",O529=""),
"KO","OK")</f>
        <v>OK</v>
      </c>
      <c r="V529" s="3" t="str">
        <f>IF(OR(
AND(L529="Evaluación",R529="OK",OR(N529="M4a",N529="M5a")),
AND(LEFT(C529,8)="Banco de",N529="M101ap"),
OR(LEFT(C529,8)&lt;&gt;"Banco de",L529&lt;&gt;"Evaluación")
),"OK","KO")</f>
        <v>OK</v>
      </c>
      <c r="W529" s="3" t="str">
        <f>IF(AND(LEFT(C529,8)="Banco de",K529=0),"OK",
IF(AND(LEFT(C529,8)&lt;&gt;"Banco de",K529&gt;0),"OK","KO"))</f>
        <v>OK</v>
      </c>
      <c r="X529" s="3" t="str">
        <f>IF(J529&lt;&gt;"","OK","KO")</f>
        <v>OK</v>
      </c>
      <c r="Y529" s="3" t="str">
        <f>IF(P529="Si","KO","OK")</f>
        <v>OK</v>
      </c>
      <c r="Z529" s="3" t="str">
        <f>CONCATENATE(
IF(R529&lt;&gt;"OK",CONCATENATE($R$1," / "),""),
IF(S529&lt;&gt;"OK",CONCATENATE($S$1," / "),""),
IF(T529&lt;&gt;"OK",CONCATENATE($T$1," / "),""),
IF(U529&lt;&gt;"OK",CONCATENATE($U$1," / "),""),
IF(V529&lt;&gt;"OK",CONCATENATE($V$1," / "),""),
IF(W529&lt;&gt;"OK",CONCATENATE($W$1," / "),""),
IF(X529&lt;&gt;"OK",CONCATENATE($X$1," / "),""),
IF(Y529&lt;&gt;"OK",$Y$1,"")
)</f>
        <v xml:space="preserve">Tipo de media / </v>
      </c>
    </row>
    <row r="530" spans="1:26" x14ac:dyDescent="0.45">
      <c r="A530" s="3" t="s">
        <v>756</v>
      </c>
      <c r="B530" s="3" t="s">
        <v>757</v>
      </c>
      <c r="C530" s="3" t="s">
        <v>805</v>
      </c>
      <c r="E530" s="3" t="s">
        <v>20</v>
      </c>
      <c r="H530" s="3" t="s">
        <v>21</v>
      </c>
      <c r="I530" s="3">
        <v>1877898</v>
      </c>
      <c r="J530" s="3" t="s">
        <v>806</v>
      </c>
      <c r="K530" s="3">
        <v>15</v>
      </c>
      <c r="L530" s="3" t="s">
        <v>34</v>
      </c>
      <c r="M530" s="3" t="s">
        <v>35</v>
      </c>
      <c r="N530" s="3" t="s">
        <v>773</v>
      </c>
      <c r="O530" s="3" t="s">
        <v>85</v>
      </c>
      <c r="P530" s="3" t="s">
        <v>21</v>
      </c>
      <c r="Q530" s="3" t="s">
        <v>807</v>
      </c>
      <c r="R530" s="3" t="str">
        <f>IF(_xlfn.XOR(
AND(N530="M102ab",L530="Proyecto"),
AND(N530="M101a",L530="Preguntas con respuesta libre"),
AND(LEFT(N530,1)="M",N530&lt;&gt;"M102AB",N530&lt;&gt;"M101a",N530&lt;&gt;"M101ap",L530="Ejercitación"),
AND(LEFT(C530,15)="Mapa conceptual",L530="Exposición"),
AND(LEFT(N530,1)&lt;&gt;"M",LEFT(C530,15)&lt;&gt;"Mapa conceptual",L530="Exposición"),
AND(LEFT(C530,8)="Banco de",L530="Generador de actividades"),
AND(C530=L530)
),"OK","KO")</f>
        <v>OK</v>
      </c>
      <c r="S530" s="3" t="str">
        <f>IF(_xlfn.XOR(
AND(LEFT(N530,1)="M",M530="Actividad"),
AND(LEFT(N530,1)="F",M530="Interactivo"),
AND(N530="diaporama",M530="Secuencia de imágenes"),
OR(N530="video",M530="Animación",M530="Video"),
AND(C530=M530)
),"OK","KO")</f>
        <v>OK</v>
      </c>
      <c r="T530" s="3" t="str">
        <f>IF(
AND(L530="Evaluación",C530&lt;&gt;L530),"KO",
IF(AND(L530="Mapa conceptual",C530&lt;&gt;L530),"KO",
IF(AND(N530="M101ap",C530&lt;&gt;"Banco de actividades"),"KO",
"OK")))</f>
        <v>OK</v>
      </c>
      <c r="U530" s="3" t="str">
        <f>IF(
AND(LEFT(N530,1)="M",LEFT(M530,4)&lt;&gt;"Mapa",S530="OK",O530=""),
"KO","OK")</f>
        <v>OK</v>
      </c>
      <c r="V530" s="3" t="str">
        <f>IF(OR(
AND(L530="Evaluación",R530="OK",OR(N530="M4a",N530="M5a")),
AND(LEFT(C530,8)="Banco de",N530="M101ap"),
OR(LEFT(C530,8)&lt;&gt;"Banco de",L530&lt;&gt;"Evaluación")
),"OK","KO")</f>
        <v>OK</v>
      </c>
      <c r="W530" s="3" t="str">
        <f>IF(AND(LEFT(C530,8)="Banco de",K530=0),"OK",
IF(AND(LEFT(C530,8)&lt;&gt;"Banco de",K530&gt;0),"OK","KO"))</f>
        <v>OK</v>
      </c>
      <c r="X530" s="3" t="str">
        <f>IF(J530&lt;&gt;"","OK","KO")</f>
        <v>OK</v>
      </c>
      <c r="Y530" s="3" t="str">
        <f>IF(P530="Si","KO","OK")</f>
        <v>OK</v>
      </c>
      <c r="Z530" s="3" t="str">
        <f>CONCATENATE(
IF(R530&lt;&gt;"OK",CONCATENATE($R$1," / "),""),
IF(S530&lt;&gt;"OK",CONCATENATE($S$1," / "),""),
IF(T530&lt;&gt;"OK",CONCATENATE($T$1," / "),""),
IF(U530&lt;&gt;"OK",CONCATENATE($U$1," / "),""),
IF(V530&lt;&gt;"OK",CONCATENATE($V$1," / "),""),
IF(W530&lt;&gt;"OK",CONCATENATE($W$1," / "),""),
IF(X530&lt;&gt;"OK",CONCATENATE($X$1," / "),""),
IF(Y530&lt;&gt;"OK",$Y$1,"")
)</f>
        <v/>
      </c>
    </row>
    <row r="531" spans="1:26" x14ac:dyDescent="0.45">
      <c r="A531" s="3" t="s">
        <v>756</v>
      </c>
      <c r="B531" s="3" t="s">
        <v>757</v>
      </c>
      <c r="C531" s="3" t="s">
        <v>808</v>
      </c>
      <c r="E531" s="3" t="s">
        <v>20</v>
      </c>
      <c r="H531" s="3" t="s">
        <v>21</v>
      </c>
      <c r="I531" s="3">
        <v>724452</v>
      </c>
      <c r="J531" s="3" t="s">
        <v>809</v>
      </c>
      <c r="K531" s="3">
        <v>15</v>
      </c>
      <c r="L531" s="3" t="s">
        <v>34</v>
      </c>
      <c r="M531" s="3" t="s">
        <v>35</v>
      </c>
      <c r="N531" s="3" t="s">
        <v>173</v>
      </c>
      <c r="O531" s="3" t="s">
        <v>85</v>
      </c>
      <c r="P531" s="3" t="s">
        <v>21</v>
      </c>
      <c r="Q531" s="3" t="s">
        <v>810</v>
      </c>
      <c r="R531" s="3" t="str">
        <f>IF(_xlfn.XOR(
AND(N531="M102ab",L531="Proyecto"),
AND(N531="M101a",L531="Preguntas con respuesta libre"),
AND(LEFT(N531,1)="M",N531&lt;&gt;"M102AB",N531&lt;&gt;"M101a",N531&lt;&gt;"M101ap",L531="Ejercitación"),
AND(LEFT(C531,15)="Mapa conceptual",L531="Exposición"),
AND(LEFT(N531,1)&lt;&gt;"M",LEFT(C531,15)&lt;&gt;"Mapa conceptual",L531="Exposición"),
AND(LEFT(C531,8)="Banco de",L531="Generador de actividades"),
AND(C531=L531)
),"OK","KO")</f>
        <v>OK</v>
      </c>
      <c r="S531" s="3" t="str">
        <f>IF(_xlfn.XOR(
AND(LEFT(N531,1)="M",M531="Actividad"),
AND(LEFT(N531,1)="F",M531="Interactivo"),
AND(N531="diaporama",M531="Secuencia de imágenes"),
OR(N531="video",M531="Animación",M531="Video"),
AND(C531=M531)
),"OK","KO")</f>
        <v>OK</v>
      </c>
      <c r="T531" s="3" t="str">
        <f>IF(
AND(L531="Evaluación",C531&lt;&gt;L531),"KO",
IF(AND(L531="Mapa conceptual",C531&lt;&gt;L531),"KO",
IF(AND(N531="M101ap",C531&lt;&gt;"Banco de actividades"),"KO",
"OK")))</f>
        <v>OK</v>
      </c>
      <c r="U531" s="3" t="str">
        <f>IF(
AND(LEFT(N531,1)="M",LEFT(M531,4)&lt;&gt;"Mapa",S531="OK",O531=""),
"KO","OK")</f>
        <v>OK</v>
      </c>
      <c r="V531" s="3" t="str">
        <f>IF(OR(
AND(L531="Evaluación",R531="OK",OR(N531="M4a",N531="M5a")),
AND(LEFT(C531,8)="Banco de",N531="M101ap"),
OR(LEFT(C531,8)&lt;&gt;"Banco de",L531&lt;&gt;"Evaluación")
),"OK","KO")</f>
        <v>OK</v>
      </c>
      <c r="W531" s="3" t="str">
        <f>IF(AND(LEFT(C531,8)="Banco de",K531=0),"OK",
IF(AND(LEFT(C531,8)&lt;&gt;"Banco de",K531&gt;0),"OK","KO"))</f>
        <v>OK</v>
      </c>
      <c r="X531" s="3" t="str">
        <f>IF(J531&lt;&gt;"","OK","KO")</f>
        <v>OK</v>
      </c>
      <c r="Y531" s="3" t="str">
        <f>IF(P531="Si","KO","OK")</f>
        <v>OK</v>
      </c>
      <c r="Z531" s="3" t="str">
        <f>CONCATENATE(
IF(R531&lt;&gt;"OK",CONCATENATE($R$1," / "),""),
IF(S531&lt;&gt;"OK",CONCATENATE($S$1," / "),""),
IF(T531&lt;&gt;"OK",CONCATENATE($T$1," / "),""),
IF(U531&lt;&gt;"OK",CONCATENATE($U$1," / "),""),
IF(V531&lt;&gt;"OK",CONCATENATE($V$1," / "),""),
IF(W531&lt;&gt;"OK",CONCATENATE($W$1," / "),""),
IF(X531&lt;&gt;"OK",CONCATENATE($X$1," / "),""),
IF(Y531&lt;&gt;"OK",$Y$1,"")
)</f>
        <v/>
      </c>
    </row>
    <row r="532" spans="1:26" x14ac:dyDescent="0.45">
      <c r="A532" s="3" t="s">
        <v>756</v>
      </c>
      <c r="B532" s="3" t="s">
        <v>757</v>
      </c>
      <c r="C532" s="3" t="s">
        <v>811</v>
      </c>
      <c r="E532" s="3" t="s">
        <v>20</v>
      </c>
      <c r="H532" s="3" t="s">
        <v>21</v>
      </c>
      <c r="I532" s="3">
        <v>1755685</v>
      </c>
      <c r="J532" s="3" t="s">
        <v>812</v>
      </c>
      <c r="K532" s="3">
        <v>20</v>
      </c>
      <c r="L532" s="3" t="s">
        <v>34</v>
      </c>
      <c r="M532" s="3" t="s">
        <v>35</v>
      </c>
      <c r="N532" s="3" t="s">
        <v>81</v>
      </c>
      <c r="O532" s="3" t="s">
        <v>37</v>
      </c>
      <c r="P532" s="3" t="s">
        <v>21</v>
      </c>
      <c r="Q532" s="3" t="s">
        <v>813</v>
      </c>
      <c r="R532" s="3" t="str">
        <f>IF(_xlfn.XOR(
AND(N532="M102ab",L532="Proyecto"),
AND(N532="M101a",L532="Preguntas con respuesta libre"),
AND(LEFT(N532,1)="M",N532&lt;&gt;"M102AB",N532&lt;&gt;"M101a",N532&lt;&gt;"M101ap",L532="Ejercitación"),
AND(LEFT(C532,15)="Mapa conceptual",L532="Exposición"),
AND(LEFT(N532,1)&lt;&gt;"M",LEFT(C532,15)&lt;&gt;"Mapa conceptual",L532="Exposición"),
AND(LEFT(C532,8)="Banco de",L532="Generador de actividades"),
AND(C532=L532)
),"OK","KO")</f>
        <v>KO</v>
      </c>
      <c r="S532" s="3" t="str">
        <f>IF(_xlfn.XOR(
AND(LEFT(N532,1)="M",M532="Actividad"),
AND(LEFT(N532,1)="F",M532="Interactivo"),
AND(N532="diaporama",M532="Secuencia de imágenes"),
OR(N532="video",M532="Animación",M532="Video"),
AND(C532=M532)
),"OK","KO")</f>
        <v>OK</v>
      </c>
      <c r="T532" s="3" t="str">
        <f>IF(
AND(L532="Evaluación",C532&lt;&gt;L532),"KO",
IF(AND(L532="Mapa conceptual",C532&lt;&gt;L532),"KO",
IF(AND(N532="M101ap",C532&lt;&gt;"Banco de actividades"),"KO",
"OK")))</f>
        <v>OK</v>
      </c>
      <c r="U532" s="3" t="str">
        <f>IF(
AND(LEFT(N532,1)="M",LEFT(M532,4)&lt;&gt;"Mapa",S532="OK",O532=""),
"KO","OK")</f>
        <v>OK</v>
      </c>
      <c r="V532" s="3" t="str">
        <f>IF(OR(
AND(L532="Evaluación",R532="OK",OR(N532="M4a",N532="M5a")),
AND(LEFT(C532,8)="Banco de",N532="M101ap"),
OR(LEFT(C532,8)&lt;&gt;"Banco de",L532&lt;&gt;"Evaluación")
),"OK","KO")</f>
        <v>OK</v>
      </c>
      <c r="W532" s="3" t="str">
        <f>IF(AND(LEFT(C532,8)="Banco de",K532=0),"OK",
IF(AND(LEFT(C532,8)&lt;&gt;"Banco de",K532&gt;0),"OK","KO"))</f>
        <v>OK</v>
      </c>
      <c r="X532" s="3" t="str">
        <f>IF(J532&lt;&gt;"","OK","KO")</f>
        <v>OK</v>
      </c>
      <c r="Y532" s="3" t="str">
        <f>IF(P532="Si","KO","OK")</f>
        <v>OK</v>
      </c>
      <c r="Z532" s="3" t="str">
        <f>CONCATENATE(
IF(R532&lt;&gt;"OK",CONCATENATE($R$1," / "),""),
IF(S532&lt;&gt;"OK",CONCATENATE($S$1," / "),""),
IF(T532&lt;&gt;"OK",CONCATENATE($T$1," / "),""),
IF(U532&lt;&gt;"OK",CONCATENATE($U$1," / "),""),
IF(V532&lt;&gt;"OK",CONCATENATE($V$1," / "),""),
IF(W532&lt;&gt;"OK",CONCATENATE($W$1," / "),""),
IF(X532&lt;&gt;"OK",CONCATENATE($X$1," / "),""),
IF(Y532&lt;&gt;"OK",$Y$1,"")
)</f>
        <v xml:space="preserve">Acción didáctica / </v>
      </c>
    </row>
    <row r="533" spans="1:26" x14ac:dyDescent="0.45">
      <c r="A533" s="3" t="s">
        <v>756</v>
      </c>
      <c r="B533" s="3" t="s">
        <v>757</v>
      </c>
      <c r="C533" s="3" t="s">
        <v>814</v>
      </c>
      <c r="E533" s="3" t="s">
        <v>20</v>
      </c>
      <c r="H533" s="3" t="s">
        <v>21</v>
      </c>
      <c r="I533" s="3">
        <v>1271613</v>
      </c>
      <c r="J533" s="3" t="s">
        <v>815</v>
      </c>
      <c r="K533" s="3">
        <v>25</v>
      </c>
      <c r="L533" s="3" t="s">
        <v>23</v>
      </c>
      <c r="M533" s="3" t="s">
        <v>29</v>
      </c>
      <c r="N533" s="3" t="s">
        <v>495</v>
      </c>
      <c r="P533" s="3" t="s">
        <v>21</v>
      </c>
      <c r="Q533" s="3" t="s">
        <v>816</v>
      </c>
      <c r="R533" s="3" t="str">
        <f>IF(_xlfn.XOR(
AND(N533="M102ab",L533="Proyecto"),
AND(N533="M101a",L533="Preguntas con respuesta libre"),
AND(LEFT(N533,1)="M",N533&lt;&gt;"M102AB",N533&lt;&gt;"M101a",N533&lt;&gt;"M101ap",L533="Ejercitación"),
AND(LEFT(C533,15)="Mapa conceptual",L533="Exposición"),
AND(LEFT(N533,1)&lt;&gt;"M",LEFT(C533,15)&lt;&gt;"Mapa conceptual",L533="Exposición"),
AND(LEFT(C533,8)="Banco de",L533="Generador de actividades"),
AND(C533=L533)
),"OK","KO")</f>
        <v>OK</v>
      </c>
      <c r="S533" s="3" t="str">
        <f>IF(_xlfn.XOR(
AND(LEFT(N533,1)="M",M533="Actividad"),
AND(LEFT(N533,1)="F",M533="Interactivo"),
AND(N533="diaporama",M533="Secuencia de imágenes"),
OR(N533="video",M533="Animación",M533="Video"),
AND(C533=M533)
),"OK","KO")</f>
        <v>OK</v>
      </c>
      <c r="T533" s="3" t="str">
        <f>IF(
AND(L533="Evaluación",C533&lt;&gt;L533),"KO",
IF(AND(L533="Mapa conceptual",C533&lt;&gt;L533),"KO",
IF(AND(N533="M101ap",C533&lt;&gt;"Banco de actividades"),"KO",
"OK")))</f>
        <v>OK</v>
      </c>
      <c r="U533" s="3" t="str">
        <f>IF(
AND(LEFT(N533,1)="M",LEFT(M533,4)&lt;&gt;"Mapa",S533="OK",O533=""),
"KO","OK")</f>
        <v>OK</v>
      </c>
      <c r="V533" s="3" t="str">
        <f>IF(OR(
AND(L533="Evaluación",R533="OK",OR(N533="M4a",N533="M5a")),
AND(LEFT(C533,8)="Banco de",N533="M101ap"),
OR(LEFT(C533,8)&lt;&gt;"Banco de",L533&lt;&gt;"Evaluación")
),"OK","KO")</f>
        <v>OK</v>
      </c>
      <c r="W533" s="3" t="str">
        <f>IF(AND(LEFT(C533,8)="Banco de",K533=0),"OK",
IF(AND(LEFT(C533,8)&lt;&gt;"Banco de",K533&gt;0),"OK","KO"))</f>
        <v>OK</v>
      </c>
      <c r="X533" s="3" t="str">
        <f>IF(J533&lt;&gt;"","OK","KO")</f>
        <v>OK</v>
      </c>
      <c r="Y533" s="3" t="str">
        <f>IF(P533="Si","KO","OK")</f>
        <v>OK</v>
      </c>
      <c r="Z533" s="3" t="str">
        <f>CONCATENATE(
IF(R533&lt;&gt;"OK",CONCATENATE($R$1," / "),""),
IF(S533&lt;&gt;"OK",CONCATENATE($S$1," / "),""),
IF(T533&lt;&gt;"OK",CONCATENATE($T$1," / "),""),
IF(U533&lt;&gt;"OK",CONCATENATE($U$1," / "),""),
IF(V533&lt;&gt;"OK",CONCATENATE($V$1," / "),""),
IF(W533&lt;&gt;"OK",CONCATENATE($W$1," / "),""),
IF(X533&lt;&gt;"OK",CONCATENATE($X$1," / "),""),
IF(Y533&lt;&gt;"OK",$Y$1,"")
)</f>
        <v/>
      </c>
    </row>
    <row r="534" spans="1:26" x14ac:dyDescent="0.45">
      <c r="A534" s="3" t="s">
        <v>756</v>
      </c>
      <c r="B534" s="3" t="s">
        <v>757</v>
      </c>
      <c r="C534" s="3" t="s">
        <v>817</v>
      </c>
      <c r="E534" s="3" t="s">
        <v>20</v>
      </c>
      <c r="H534" s="3" t="s">
        <v>21</v>
      </c>
      <c r="I534" s="3">
        <v>703262</v>
      </c>
      <c r="J534" s="3" t="s">
        <v>818</v>
      </c>
      <c r="K534" s="3">
        <v>10</v>
      </c>
      <c r="L534" s="3" t="s">
        <v>34</v>
      </c>
      <c r="M534" s="3" t="s">
        <v>35</v>
      </c>
      <c r="N534" s="3" t="s">
        <v>41</v>
      </c>
      <c r="O534" s="3" t="s">
        <v>85</v>
      </c>
      <c r="P534" s="3" t="s">
        <v>21</v>
      </c>
      <c r="Q534" s="3" t="s">
        <v>819</v>
      </c>
      <c r="R534" s="3" t="str">
        <f>IF(_xlfn.XOR(
AND(N534="M102ab",L534="Proyecto"),
AND(N534="M101a",L534="Preguntas con respuesta libre"),
AND(LEFT(N534,1)="M",N534&lt;&gt;"M102AB",N534&lt;&gt;"M101a",N534&lt;&gt;"M101ap",L534="Ejercitación"),
AND(LEFT(C534,15)="Mapa conceptual",L534="Exposición"),
AND(LEFT(N534,1)&lt;&gt;"M",LEFT(C534,15)&lt;&gt;"Mapa conceptual",L534="Exposición"),
AND(LEFT(C534,8)="Banco de",L534="Generador de actividades"),
AND(C534=L534)
),"OK","KO")</f>
        <v>OK</v>
      </c>
      <c r="S534" s="3" t="str">
        <f>IF(_xlfn.XOR(
AND(LEFT(N534,1)="M",M534="Actividad"),
AND(LEFT(N534,1)="F",M534="Interactivo"),
AND(N534="diaporama",M534="Secuencia de imágenes"),
OR(N534="video",M534="Animación",M534="Video"),
AND(C534=M534)
),"OK","KO")</f>
        <v>OK</v>
      </c>
      <c r="T534" s="3" t="str">
        <f>IF(
AND(L534="Evaluación",C534&lt;&gt;L534),"KO",
IF(AND(L534="Mapa conceptual",C534&lt;&gt;L534),"KO",
IF(AND(N534="M101ap",C534&lt;&gt;"Banco de actividades"),"KO",
"OK")))</f>
        <v>OK</v>
      </c>
      <c r="U534" s="3" t="str">
        <f>IF(
AND(LEFT(N534,1)="M",LEFT(M534,4)&lt;&gt;"Mapa",S534="OK",O534=""),
"KO","OK")</f>
        <v>OK</v>
      </c>
      <c r="V534" s="3" t="str">
        <f>IF(OR(
AND(L534="Evaluación",R534="OK",OR(N534="M4a",N534="M5a")),
AND(LEFT(C534,8)="Banco de",N534="M101ap"),
OR(LEFT(C534,8)&lt;&gt;"Banco de",L534&lt;&gt;"Evaluación")
),"OK","KO")</f>
        <v>OK</v>
      </c>
      <c r="W534" s="3" t="str">
        <f>IF(AND(LEFT(C534,8)="Banco de",K534=0),"OK",
IF(AND(LEFT(C534,8)&lt;&gt;"Banco de",K534&gt;0),"OK","KO"))</f>
        <v>OK</v>
      </c>
      <c r="X534" s="3" t="str">
        <f>IF(J534&lt;&gt;"","OK","KO")</f>
        <v>OK</v>
      </c>
      <c r="Y534" s="3" t="str">
        <f>IF(P534="Si","KO","OK")</f>
        <v>OK</v>
      </c>
      <c r="Z534" s="3" t="str">
        <f>CONCATENATE(
IF(R534&lt;&gt;"OK",CONCATENATE($R$1," / "),""),
IF(S534&lt;&gt;"OK",CONCATENATE($S$1," / "),""),
IF(T534&lt;&gt;"OK",CONCATENATE($T$1," / "),""),
IF(U534&lt;&gt;"OK",CONCATENATE($U$1," / "),""),
IF(V534&lt;&gt;"OK",CONCATENATE($V$1," / "),""),
IF(W534&lt;&gt;"OK",CONCATENATE($W$1," / "),""),
IF(X534&lt;&gt;"OK",CONCATENATE($X$1," / "),""),
IF(Y534&lt;&gt;"OK",$Y$1,"")
)</f>
        <v/>
      </c>
    </row>
    <row r="535" spans="1:26" x14ac:dyDescent="0.45">
      <c r="A535" s="3" t="s">
        <v>756</v>
      </c>
      <c r="B535" s="3" t="s">
        <v>757</v>
      </c>
      <c r="C535" s="3" t="s">
        <v>820</v>
      </c>
      <c r="E535" s="3" t="s">
        <v>20</v>
      </c>
      <c r="H535" s="3" t="s">
        <v>21</v>
      </c>
      <c r="I535" s="3">
        <v>1920581</v>
      </c>
      <c r="J535" s="3" t="s">
        <v>821</v>
      </c>
      <c r="K535" s="3">
        <v>30</v>
      </c>
      <c r="L535" s="3" t="s">
        <v>34</v>
      </c>
      <c r="M535" s="3" t="s">
        <v>35</v>
      </c>
      <c r="N535" s="3" t="s">
        <v>81</v>
      </c>
      <c r="O535" s="3" t="s">
        <v>37</v>
      </c>
      <c r="P535" s="3" t="s">
        <v>21</v>
      </c>
      <c r="Q535" s="3" t="s">
        <v>822</v>
      </c>
      <c r="R535" s="3" t="str">
        <f>IF(_xlfn.XOR(
AND(N535="M102ab",L535="Proyecto"),
AND(N535="M101a",L535="Preguntas con respuesta libre"),
AND(LEFT(N535,1)="M",N535&lt;&gt;"M102AB",N535&lt;&gt;"M101a",N535&lt;&gt;"M101ap",L535="Ejercitación"),
AND(LEFT(C535,15)="Mapa conceptual",L535="Exposición"),
AND(LEFT(N535,1)&lt;&gt;"M",LEFT(C535,15)&lt;&gt;"Mapa conceptual",L535="Exposición"),
AND(LEFT(C535,8)="Banco de",L535="Generador de actividades"),
AND(C535=L535)
),"OK","KO")</f>
        <v>KO</v>
      </c>
      <c r="S535" s="3" t="str">
        <f>IF(_xlfn.XOR(
AND(LEFT(N535,1)="M",M535="Actividad"),
AND(LEFT(N535,1)="F",M535="Interactivo"),
AND(N535="diaporama",M535="Secuencia de imágenes"),
OR(N535="video",M535="Animación",M535="Video"),
AND(C535=M535)
),"OK","KO")</f>
        <v>OK</v>
      </c>
      <c r="T535" s="3" t="str">
        <f>IF(
AND(L535="Evaluación",C535&lt;&gt;L535),"KO",
IF(AND(L535="Mapa conceptual",C535&lt;&gt;L535),"KO",
IF(AND(N535="M101ap",C535&lt;&gt;"Banco de actividades"),"KO",
"OK")))</f>
        <v>OK</v>
      </c>
      <c r="U535" s="3" t="str">
        <f>IF(
AND(LEFT(N535,1)="M",LEFT(M535,4)&lt;&gt;"Mapa",S535="OK",O535=""),
"KO","OK")</f>
        <v>OK</v>
      </c>
      <c r="V535" s="3" t="str">
        <f>IF(OR(
AND(L535="Evaluación",R535="OK",OR(N535="M4a",N535="M5a")),
AND(LEFT(C535,8)="Banco de",N535="M101ap"),
OR(LEFT(C535,8)&lt;&gt;"Banco de",L535&lt;&gt;"Evaluación")
),"OK","KO")</f>
        <v>OK</v>
      </c>
      <c r="W535" s="3" t="str">
        <f>IF(AND(LEFT(C535,8)="Banco de",K535=0),"OK",
IF(AND(LEFT(C535,8)&lt;&gt;"Banco de",K535&gt;0),"OK","KO"))</f>
        <v>OK</v>
      </c>
      <c r="X535" s="3" t="str">
        <f>IF(J535&lt;&gt;"","OK","KO")</f>
        <v>OK</v>
      </c>
      <c r="Y535" s="3" t="str">
        <f>IF(P535="Si","KO","OK")</f>
        <v>OK</v>
      </c>
      <c r="Z535" s="3" t="str">
        <f>CONCATENATE(
IF(R535&lt;&gt;"OK",CONCATENATE($R$1," / "),""),
IF(S535&lt;&gt;"OK",CONCATENATE($S$1," / "),""),
IF(T535&lt;&gt;"OK",CONCATENATE($T$1," / "),""),
IF(U535&lt;&gt;"OK",CONCATENATE($U$1," / "),""),
IF(V535&lt;&gt;"OK",CONCATENATE($V$1," / "),""),
IF(W535&lt;&gt;"OK",CONCATENATE($W$1," / "),""),
IF(X535&lt;&gt;"OK",CONCATENATE($X$1," / "),""),
IF(Y535&lt;&gt;"OK",$Y$1,"")
)</f>
        <v xml:space="preserve">Acción didáctica / </v>
      </c>
    </row>
    <row r="536" spans="1:26" x14ac:dyDescent="0.45">
      <c r="A536" s="3" t="s">
        <v>756</v>
      </c>
      <c r="B536" s="3" t="s">
        <v>757</v>
      </c>
      <c r="C536" s="3" t="s">
        <v>823</v>
      </c>
      <c r="E536" s="3" t="s">
        <v>20</v>
      </c>
      <c r="H536" s="3" t="s">
        <v>21</v>
      </c>
      <c r="I536" s="3">
        <v>1292408</v>
      </c>
      <c r="J536" s="3" t="s">
        <v>824</v>
      </c>
      <c r="K536" s="3">
        <v>40</v>
      </c>
      <c r="L536" s="3" t="s">
        <v>57</v>
      </c>
      <c r="M536" s="3" t="s">
        <v>35</v>
      </c>
      <c r="N536" s="3" t="s">
        <v>58</v>
      </c>
      <c r="O536" s="3" t="s">
        <v>85</v>
      </c>
      <c r="P536" s="3" t="s">
        <v>21</v>
      </c>
      <c r="Q536" s="3" t="s">
        <v>825</v>
      </c>
      <c r="R536" s="3" t="str">
        <f>IF(_xlfn.XOR(
AND(N536="M102ab",L536="Proyecto"),
AND(N536="M101a",L536="Preguntas con respuesta libre"),
AND(LEFT(N536,1)="M",N536&lt;&gt;"M102AB",N536&lt;&gt;"M101a",N536&lt;&gt;"M101ap",L536="Ejercitación"),
AND(LEFT(C536,15)="Mapa conceptual",L536="Exposición"),
AND(LEFT(N536,1)&lt;&gt;"M",LEFT(C536,15)&lt;&gt;"Mapa conceptual",L536="Exposición"),
AND(LEFT(C536,8)="Banco de",L536="Generador de actividades"),
AND(C536=L536)
),"OK","KO")</f>
        <v>OK</v>
      </c>
      <c r="S536" s="3" t="str">
        <f>IF(_xlfn.XOR(
AND(LEFT(N536,1)="M",M536="Actividad"),
AND(LEFT(N536,1)="F",M536="Interactivo"),
AND(N536="diaporama",M536="Secuencia de imágenes"),
OR(N536="video",M536="Animación",M536="Video"),
AND(C536=M536)
),"OK","KO")</f>
        <v>OK</v>
      </c>
      <c r="T536" s="3" t="str">
        <f>IF(
AND(L536="Evaluación",C536&lt;&gt;L536),"KO",
IF(AND(L536="Mapa conceptual",C536&lt;&gt;L536),"KO",
IF(AND(N536="M101ap",C536&lt;&gt;"Banco de actividades"),"KO",
"OK")))</f>
        <v>OK</v>
      </c>
      <c r="U536" s="3" t="str">
        <f>IF(
AND(LEFT(N536,1)="M",LEFT(M536,4)&lt;&gt;"Mapa",S536="OK",O536=""),
"KO","OK")</f>
        <v>OK</v>
      </c>
      <c r="V536" s="3" t="str">
        <f>IF(OR(
AND(L536="Evaluación",R536="OK",OR(N536="M4a",N536="M5a")),
AND(LEFT(C536,8)="Banco de",N536="M101ap"),
OR(LEFT(C536,8)&lt;&gt;"Banco de",L536&lt;&gt;"Evaluación")
),"OK","KO")</f>
        <v>OK</v>
      </c>
      <c r="W536" s="3" t="str">
        <f>IF(AND(LEFT(C536,8)="Banco de",K536=0),"OK",
IF(AND(LEFT(C536,8)&lt;&gt;"Banco de",K536&gt;0),"OK","KO"))</f>
        <v>OK</v>
      </c>
      <c r="X536" s="3" t="str">
        <f>IF(J536&lt;&gt;"","OK","KO")</f>
        <v>OK</v>
      </c>
      <c r="Y536" s="3" t="str">
        <f>IF(P536="Si","KO","OK")</f>
        <v>OK</v>
      </c>
      <c r="Z536" s="3" t="str">
        <f>CONCATENATE(
IF(R536&lt;&gt;"OK",CONCATENATE($R$1," / "),""),
IF(S536&lt;&gt;"OK",CONCATENATE($S$1," / "),""),
IF(T536&lt;&gt;"OK",CONCATENATE($T$1," / "),""),
IF(U536&lt;&gt;"OK",CONCATENATE($U$1," / "),""),
IF(V536&lt;&gt;"OK",CONCATENATE($V$1," / "),""),
IF(W536&lt;&gt;"OK",CONCATENATE($W$1," / "),""),
IF(X536&lt;&gt;"OK",CONCATENATE($X$1," / "),""),
IF(Y536&lt;&gt;"OK",$Y$1,"")
)</f>
        <v/>
      </c>
    </row>
    <row r="537" spans="1:26" x14ac:dyDescent="0.45">
      <c r="A537" s="3" t="s">
        <v>756</v>
      </c>
      <c r="B537" s="3" t="s">
        <v>757</v>
      </c>
      <c r="C537" s="3" t="s">
        <v>826</v>
      </c>
      <c r="E537" s="3" t="s">
        <v>20</v>
      </c>
      <c r="H537" s="3" t="s">
        <v>21</v>
      </c>
      <c r="I537" s="3">
        <v>515730</v>
      </c>
      <c r="J537" s="3" t="s">
        <v>827</v>
      </c>
      <c r="K537" s="3">
        <v>60</v>
      </c>
      <c r="L537" s="3" t="s">
        <v>57</v>
      </c>
      <c r="M537" s="3" t="s">
        <v>35</v>
      </c>
      <c r="N537" s="3" t="s">
        <v>348</v>
      </c>
      <c r="P537" s="3" t="s">
        <v>21</v>
      </c>
      <c r="Q537" s="3" t="s">
        <v>828</v>
      </c>
      <c r="R537" s="3" t="str">
        <f>IF(_xlfn.XOR(
AND(N537="M102ab",L537="Proyecto"),
AND(N537="M101a",L537="Preguntas con respuesta libre"),
AND(LEFT(N537,1)="M",N537&lt;&gt;"M102AB",N537&lt;&gt;"M101a",N537&lt;&gt;"M101ap",L537="Ejercitación"),
AND(LEFT(C537,15)="Mapa conceptual",L537="Exposición"),
AND(LEFT(N537,1)&lt;&gt;"M",LEFT(C537,15)&lt;&gt;"Mapa conceptual",L537="Exposición"),
AND(LEFT(C537,8)="Banco de",L537="Generador de actividades"),
AND(C537=L537)
),"OK","KO")</f>
        <v>KO</v>
      </c>
      <c r="S537" s="3" t="str">
        <f>IF(_xlfn.XOR(
AND(LEFT(N537,1)="M",M537="Actividad"),
AND(LEFT(N537,1)="F",M537="Interactivo"),
AND(N537="diaporama",M537="Secuencia de imágenes"),
OR(N537="video",M537="Animación",M537="Video"),
AND(C537=M537)
),"OK","KO")</f>
        <v>KO</v>
      </c>
      <c r="T537" s="3" t="str">
        <f>IF(
AND(L537="Evaluación",C537&lt;&gt;L537),"KO",
IF(AND(L537="Mapa conceptual",C537&lt;&gt;L537),"KO",
IF(AND(N537="M101ap",C537&lt;&gt;"Banco de actividades"),"KO",
"OK")))</f>
        <v>OK</v>
      </c>
      <c r="U537" s="3" t="str">
        <f>IF(
AND(LEFT(N537,1)="M",LEFT(M537,4)&lt;&gt;"Mapa",S537="OK",O537=""),
"KO","OK")</f>
        <v>OK</v>
      </c>
      <c r="V537" s="3" t="str">
        <f>IF(OR(
AND(L537="Evaluación",R537="OK",OR(N537="M4a",N537="M5a")),
AND(LEFT(C537,8)="Banco de",N537="M101ap"),
OR(LEFT(C537,8)&lt;&gt;"Banco de",L537&lt;&gt;"Evaluación")
),"OK","KO")</f>
        <v>OK</v>
      </c>
      <c r="W537" s="3" t="str">
        <f>IF(AND(LEFT(C537,8)="Banco de",K537=0),"OK",
IF(AND(LEFT(C537,8)&lt;&gt;"Banco de",K537&gt;0),"OK","KO"))</f>
        <v>OK</v>
      </c>
      <c r="X537" s="3" t="str">
        <f>IF(J537&lt;&gt;"","OK","KO")</f>
        <v>OK</v>
      </c>
      <c r="Y537" s="3" t="str">
        <f>IF(P537="Si","KO","OK")</f>
        <v>OK</v>
      </c>
      <c r="Z537" s="3" t="str">
        <f>CONCATENATE(
IF(R537&lt;&gt;"OK",CONCATENATE($R$1," / "),""),
IF(S537&lt;&gt;"OK",CONCATENATE($S$1," / "),""),
IF(T537&lt;&gt;"OK",CONCATENATE($T$1," / "),""),
IF(U537&lt;&gt;"OK",CONCATENATE($U$1," / "),""),
IF(V537&lt;&gt;"OK",CONCATENATE($V$1," / "),""),
IF(W537&lt;&gt;"OK",CONCATENATE($W$1," / "),""),
IF(X537&lt;&gt;"OK",CONCATENATE($X$1," / "),""),
IF(Y537&lt;&gt;"OK",$Y$1,"")
)</f>
        <v xml:space="preserve">Acción didáctica / Tipo de media / </v>
      </c>
    </row>
    <row r="538" spans="1:26" x14ac:dyDescent="0.45">
      <c r="A538" s="3" t="s">
        <v>756</v>
      </c>
      <c r="B538" s="3" t="s">
        <v>757</v>
      </c>
      <c r="C538" s="3" t="s">
        <v>829</v>
      </c>
      <c r="E538" s="3" t="s">
        <v>20</v>
      </c>
      <c r="H538" s="3" t="s">
        <v>21</v>
      </c>
      <c r="I538" s="3">
        <v>1268817</v>
      </c>
      <c r="J538" s="3" t="s">
        <v>830</v>
      </c>
      <c r="K538" s="3">
        <v>60</v>
      </c>
      <c r="L538" s="3" t="s">
        <v>57</v>
      </c>
      <c r="M538" s="3" t="s">
        <v>35</v>
      </c>
      <c r="N538" s="3" t="s">
        <v>58</v>
      </c>
      <c r="O538" s="3" t="s">
        <v>85</v>
      </c>
      <c r="P538" s="3" t="s">
        <v>21</v>
      </c>
      <c r="Q538" s="3" t="s">
        <v>831</v>
      </c>
      <c r="R538" s="3" t="str">
        <f>IF(_xlfn.XOR(
AND(N538="M102ab",L538="Proyecto"),
AND(N538="M101a",L538="Preguntas con respuesta libre"),
AND(LEFT(N538,1)="M",N538&lt;&gt;"M102AB",N538&lt;&gt;"M101a",N538&lt;&gt;"M101ap",L538="Ejercitación"),
AND(LEFT(C538,15)="Mapa conceptual",L538="Exposición"),
AND(LEFT(N538,1)&lt;&gt;"M",LEFT(C538,15)&lt;&gt;"Mapa conceptual",L538="Exposición"),
AND(LEFT(C538,8)="Banco de",L538="Generador de actividades"),
AND(C538=L538)
),"OK","KO")</f>
        <v>OK</v>
      </c>
      <c r="S538" s="3" t="str">
        <f>IF(_xlfn.XOR(
AND(LEFT(N538,1)="M",M538="Actividad"),
AND(LEFT(N538,1)="F",M538="Interactivo"),
AND(N538="diaporama",M538="Secuencia de imágenes"),
OR(N538="video",M538="Animación",M538="Video"),
AND(C538=M538)
),"OK","KO")</f>
        <v>OK</v>
      </c>
      <c r="T538" s="3" t="str">
        <f>IF(
AND(L538="Evaluación",C538&lt;&gt;L538),"KO",
IF(AND(L538="Mapa conceptual",C538&lt;&gt;L538),"KO",
IF(AND(N538="M101ap",C538&lt;&gt;"Banco de actividades"),"KO",
"OK")))</f>
        <v>OK</v>
      </c>
      <c r="U538" s="3" t="str">
        <f>IF(
AND(LEFT(N538,1)="M",LEFT(M538,4)&lt;&gt;"Mapa",S538="OK",O538=""),
"KO","OK")</f>
        <v>OK</v>
      </c>
      <c r="V538" s="3" t="str">
        <f>IF(OR(
AND(L538="Evaluación",R538="OK",OR(N538="M4a",N538="M5a")),
AND(LEFT(C538,8)="Banco de",N538="M101ap"),
OR(LEFT(C538,8)&lt;&gt;"Banco de",L538&lt;&gt;"Evaluación")
),"OK","KO")</f>
        <v>OK</v>
      </c>
      <c r="W538" s="3" t="str">
        <f>IF(AND(LEFT(C538,8)="Banco de",K538=0),"OK",
IF(AND(LEFT(C538,8)&lt;&gt;"Banco de",K538&gt;0),"OK","KO"))</f>
        <v>OK</v>
      </c>
      <c r="X538" s="3" t="str">
        <f>IF(J538&lt;&gt;"","OK","KO")</f>
        <v>OK</v>
      </c>
      <c r="Y538" s="3" t="str">
        <f>IF(P538="Si","KO","OK")</f>
        <v>OK</v>
      </c>
      <c r="Z538" s="3" t="str">
        <f>CONCATENATE(
IF(R538&lt;&gt;"OK",CONCATENATE($R$1," / "),""),
IF(S538&lt;&gt;"OK",CONCATENATE($S$1," / "),""),
IF(T538&lt;&gt;"OK",CONCATENATE($T$1," / "),""),
IF(U538&lt;&gt;"OK",CONCATENATE($U$1," / "),""),
IF(V538&lt;&gt;"OK",CONCATENATE($V$1," / "),""),
IF(W538&lt;&gt;"OK",CONCATENATE($W$1," / "),""),
IF(X538&lt;&gt;"OK",CONCATENATE($X$1," / "),""),
IF(Y538&lt;&gt;"OK",$Y$1,"")
)</f>
        <v/>
      </c>
    </row>
    <row r="539" spans="1:26" x14ac:dyDescent="0.45">
      <c r="A539" s="3" t="s">
        <v>756</v>
      </c>
      <c r="B539" s="3" t="s">
        <v>757</v>
      </c>
      <c r="C539" s="3" t="s">
        <v>534</v>
      </c>
      <c r="E539" s="3" t="s">
        <v>20</v>
      </c>
      <c r="H539" s="3" t="s">
        <v>21</v>
      </c>
      <c r="I539" s="3">
        <v>4302492</v>
      </c>
      <c r="J539" s="3" t="s">
        <v>832</v>
      </c>
      <c r="K539" s="3">
        <v>30</v>
      </c>
      <c r="L539" s="3" t="s">
        <v>358</v>
      </c>
      <c r="M539" s="3" t="s">
        <v>35</v>
      </c>
      <c r="N539" s="3" t="s">
        <v>359</v>
      </c>
      <c r="O539" s="3" t="s">
        <v>37</v>
      </c>
      <c r="P539" s="3" t="s">
        <v>21</v>
      </c>
      <c r="Q539" s="3" t="s">
        <v>833</v>
      </c>
      <c r="R539" s="3" t="str">
        <f>IF(_xlfn.XOR(
AND(N539="M102ab",L539="Proyecto"),
AND(N539="M101a",L539="Preguntas con respuesta libre"),
AND(LEFT(N539,1)="M",N539&lt;&gt;"M102AB",N539&lt;&gt;"M101a",N539&lt;&gt;"M101ap",L539="Ejercitación"),
AND(LEFT(C539,15)="Mapa conceptual",L539="Exposición"),
AND(LEFT(N539,1)&lt;&gt;"M",LEFT(C539,15)&lt;&gt;"Mapa conceptual",L539="Exposición"),
AND(LEFT(C539,8)="Banco de",L539="Generador de actividades"),
AND(C539=L539)
),"OK","KO")</f>
        <v>OK</v>
      </c>
      <c r="S539" s="3" t="str">
        <f>IF(_xlfn.XOR(
AND(LEFT(N539,1)="M",M539="Actividad"),
AND(LEFT(N539,1)="F",M539="Interactivo"),
AND(N539="diaporama",M539="Secuencia de imágenes"),
OR(N539="video",M539="Animación",M539="Video"),
AND(C539=M539)
),"OK","KO")</f>
        <v>OK</v>
      </c>
      <c r="T539" s="3" t="str">
        <f>IF(
AND(L539="Evaluación",C539&lt;&gt;L539),"KO",
IF(AND(L539="Mapa conceptual",C539&lt;&gt;L539),"KO",
IF(AND(N539="M101ap",C539&lt;&gt;"Banco de actividades"),"KO",
"OK")))</f>
        <v>OK</v>
      </c>
      <c r="U539" s="3" t="str">
        <f>IF(
AND(LEFT(N539,1)="M",LEFT(M539,4)&lt;&gt;"Mapa",S539="OK",O539=""),
"KO","OK")</f>
        <v>OK</v>
      </c>
      <c r="V539" s="3" t="str">
        <f>IF(OR(
AND(L539="Evaluación",R539="OK",OR(N539="M4a",N539="M5a")),
AND(LEFT(C539,8)="Banco de",N539="M101ap"),
OR(LEFT(C539,8)&lt;&gt;"Banco de",L539&lt;&gt;"Evaluación")
),"OK","KO")</f>
        <v>OK</v>
      </c>
      <c r="W539" s="3" t="str">
        <f>IF(AND(LEFT(C539,8)="Banco de",K539=0),"OK",
IF(AND(LEFT(C539,8)&lt;&gt;"Banco de",K539&gt;0),"OK","KO"))</f>
        <v>KO</v>
      </c>
      <c r="X539" s="3" t="str">
        <f>IF(J539&lt;&gt;"","OK","KO")</f>
        <v>OK</v>
      </c>
      <c r="Y539" s="3" t="str">
        <f>IF(P539="Si","KO","OK")</f>
        <v>OK</v>
      </c>
      <c r="Z539" s="3" t="str">
        <f>CONCATENATE(
IF(R539&lt;&gt;"OK",CONCATENATE($R$1," / "),""),
IF(S539&lt;&gt;"OK",CONCATENATE($S$1," / "),""),
IF(T539&lt;&gt;"OK",CONCATENATE($T$1," / "),""),
IF(U539&lt;&gt;"OK",CONCATENATE($U$1," / "),""),
IF(V539&lt;&gt;"OK",CONCATENATE($V$1," / "),""),
IF(W539&lt;&gt;"OK",CONCATENATE($W$1," / "),""),
IF(X539&lt;&gt;"OK",CONCATENATE($X$1," / "),""),
IF(Y539&lt;&gt;"OK",$Y$1,"")
)</f>
        <v xml:space="preserve">Tiempo del recurso / </v>
      </c>
    </row>
    <row r="540" spans="1:26" x14ac:dyDescent="0.45">
      <c r="A540" s="3" t="s">
        <v>756</v>
      </c>
      <c r="B540" s="3" t="s">
        <v>757</v>
      </c>
      <c r="C540" s="3" t="s">
        <v>67</v>
      </c>
      <c r="D540" s="3" t="s">
        <v>67</v>
      </c>
      <c r="E540" s="3" t="s">
        <v>20</v>
      </c>
      <c r="H540" s="3" t="s">
        <v>21</v>
      </c>
      <c r="I540" s="3">
        <v>1343484</v>
      </c>
      <c r="K540" s="3">
        <v>15</v>
      </c>
      <c r="L540" s="3" t="s">
        <v>23</v>
      </c>
      <c r="M540" s="3" t="s">
        <v>67</v>
      </c>
      <c r="N540" s="3" t="s">
        <v>227</v>
      </c>
      <c r="P540" s="3" t="s">
        <v>21</v>
      </c>
      <c r="Q540" s="3" t="s">
        <v>834</v>
      </c>
      <c r="R540" s="3" t="str">
        <f>IF(_xlfn.XOR(
AND(N540="M102ab",L540="Proyecto"),
AND(N540="M101a",L540="Preguntas con respuesta libre"),
AND(LEFT(N540,1)="M",N540&lt;&gt;"M102AB",N540&lt;&gt;"M101a",N540&lt;&gt;"M101ap",L540="Ejercitación"),
AND(LEFT(C540,15)="Mapa conceptual",L540="Exposición"),
AND(LEFT(N540,1)&lt;&gt;"M",LEFT(C540,15)&lt;&gt;"Mapa conceptual",L540="Exposición"),
AND(LEFT(C540,8)="Banco de",L540="Generador de actividades"),
AND(C540=L540)
),"OK","KO")</f>
        <v>OK</v>
      </c>
      <c r="S540" s="3" t="str">
        <f>IF(_xlfn.XOR(
AND(LEFT(N540,1)="M",M540="Actividad"),
AND(LEFT(N540,1)="F",M540="Interactivo"),
AND(N540="diaporama",M540="Secuencia de imágenes"),
OR(N540="video",M540="Animación",M540="Video"),
AND(C540=M540)
),"OK","KO")</f>
        <v>OK</v>
      </c>
      <c r="T540" s="3" t="str">
        <f>IF(
AND(L540="Evaluación",C540&lt;&gt;L540),"KO",
IF(AND(L540="Mapa conceptual",C540&lt;&gt;L540),"KO",
IF(AND(N540="M101ap",C540&lt;&gt;"Banco de actividades"),"KO",
"OK")))</f>
        <v>OK</v>
      </c>
      <c r="U540" s="3" t="str">
        <f>IF(
AND(LEFT(N540,1)="M",LEFT(M540,4)&lt;&gt;"Mapa",S540="OK",O540=""),
"KO","OK")</f>
        <v>OK</v>
      </c>
      <c r="V540" s="3" t="str">
        <f>IF(OR(
AND(L540="Evaluación",R540="OK",OR(N540="M4a",N540="M5a")),
AND(LEFT(C540,8)="Banco de",N540="M101ap"),
OR(LEFT(C540,8)&lt;&gt;"Banco de",L540&lt;&gt;"Evaluación")
),"OK","KO")</f>
        <v>OK</v>
      </c>
      <c r="W540" s="3" t="str">
        <f>IF(AND(LEFT(C540,8)="Banco de",K540=0),"OK",
IF(AND(LEFT(C540,8)&lt;&gt;"Banco de",K540&gt;0),"OK","KO"))</f>
        <v>OK</v>
      </c>
      <c r="X540" s="3" t="str">
        <f>IF(J540&lt;&gt;"","OK","KO")</f>
        <v>KO</v>
      </c>
      <c r="Y540" s="3" t="str">
        <f>IF(P540="Si","KO","OK")</f>
        <v>OK</v>
      </c>
      <c r="Z540" s="3" t="str">
        <f>CONCATENATE(
IF(R540&lt;&gt;"OK",CONCATENATE($R$1," / "),""),
IF(S540&lt;&gt;"OK",CONCATENATE($S$1," / "),""),
IF(T540&lt;&gt;"OK",CONCATENATE($T$1," / "),""),
IF(U540&lt;&gt;"OK",CONCATENATE($U$1," / "),""),
IF(V540&lt;&gt;"OK",CONCATENATE($V$1," / "),""),
IF(W540&lt;&gt;"OK",CONCATENATE($W$1," / "),""),
IF(X540&lt;&gt;"OK",CONCATENATE($X$1," / "),""),
IF(Y540&lt;&gt;"OK",$Y$1,"")
)</f>
        <v xml:space="preserve">Palabras clave / </v>
      </c>
    </row>
    <row r="541" spans="1:26" x14ac:dyDescent="0.45">
      <c r="A541" s="3" t="s">
        <v>756</v>
      </c>
      <c r="B541" s="3" t="s">
        <v>757</v>
      </c>
      <c r="C541" s="3" t="s">
        <v>835</v>
      </c>
      <c r="E541" s="3" t="s">
        <v>20</v>
      </c>
      <c r="H541" s="3" t="s">
        <v>21</v>
      </c>
      <c r="I541" s="3">
        <v>1177802</v>
      </c>
      <c r="J541" s="3" t="s">
        <v>836</v>
      </c>
      <c r="K541" s="3">
        <v>20</v>
      </c>
      <c r="L541" s="3" t="s">
        <v>34</v>
      </c>
      <c r="M541" s="3" t="s">
        <v>29</v>
      </c>
      <c r="N541" s="3" t="s">
        <v>62</v>
      </c>
      <c r="O541" s="3" t="s">
        <v>37</v>
      </c>
      <c r="P541" s="3" t="s">
        <v>21</v>
      </c>
      <c r="Q541" s="3" t="s">
        <v>837</v>
      </c>
      <c r="R541" s="3" t="str">
        <f>IF(_xlfn.XOR(
AND(N541="M102ab",L541="Proyecto"),
AND(N541="M101a",L541="Preguntas con respuesta libre"),
AND(LEFT(N541,1)="M",N541&lt;&gt;"M102AB",N541&lt;&gt;"M101a",N541&lt;&gt;"M101ap",L541="Ejercitación"),
AND(LEFT(C541,15)="Mapa conceptual",L541="Exposición"),
AND(LEFT(N541,1)&lt;&gt;"M",LEFT(C541,15)&lt;&gt;"Mapa conceptual",L541="Exposición"),
AND(LEFT(C541,8)="Banco de",L541="Generador de actividades"),
AND(C541=L541)
),"OK","KO")</f>
        <v>OK</v>
      </c>
      <c r="S541" s="3" t="str">
        <f>IF(_xlfn.XOR(
AND(LEFT(N541,1)="M",M541="Actividad"),
AND(LEFT(N541,1)="F",M541="Interactivo"),
AND(N541="diaporama",M541="Secuencia de imágenes"),
OR(N541="video",M541="Animación",M541="Video"),
AND(C541=M541)
),"OK","KO")</f>
        <v>KO</v>
      </c>
      <c r="T541" s="3" t="str">
        <f>IF(
AND(L541="Evaluación",C541&lt;&gt;L541),"KO",
IF(AND(L541="Mapa conceptual",C541&lt;&gt;L541),"KO",
IF(AND(N541="M101ap",C541&lt;&gt;"Banco de actividades"),"KO",
"OK")))</f>
        <v>OK</v>
      </c>
      <c r="U541" s="3" t="str">
        <f>IF(
AND(LEFT(N541,1)="M",LEFT(M541,4)&lt;&gt;"Mapa",S541="OK",O541=""),
"KO","OK")</f>
        <v>OK</v>
      </c>
      <c r="V541" s="3" t="str">
        <f>IF(OR(
AND(L541="Evaluación",R541="OK",OR(N541="M4a",N541="M5a")),
AND(LEFT(C541,8)="Banco de",N541="M101ap"),
OR(LEFT(C541,8)&lt;&gt;"Banco de",L541&lt;&gt;"Evaluación")
),"OK","KO")</f>
        <v>OK</v>
      </c>
      <c r="W541" s="3" t="str">
        <f>IF(AND(LEFT(C541,8)="Banco de",K541=0),"OK",
IF(AND(LEFT(C541,8)&lt;&gt;"Banco de",K541&gt;0),"OK","KO"))</f>
        <v>OK</v>
      </c>
      <c r="X541" s="3" t="str">
        <f>IF(J541&lt;&gt;"","OK","KO")</f>
        <v>OK</v>
      </c>
      <c r="Y541" s="3" t="str">
        <f>IF(P541="Si","KO","OK")</f>
        <v>OK</v>
      </c>
      <c r="Z541" s="3" t="str">
        <f>CONCATENATE(
IF(R541&lt;&gt;"OK",CONCATENATE($R$1," / "),""),
IF(S541&lt;&gt;"OK",CONCATENATE($S$1," / "),""),
IF(T541&lt;&gt;"OK",CONCATENATE($T$1," / "),""),
IF(U541&lt;&gt;"OK",CONCATENATE($U$1," / "),""),
IF(V541&lt;&gt;"OK",CONCATENATE($V$1," / "),""),
IF(W541&lt;&gt;"OK",CONCATENATE($W$1," / "),""),
IF(X541&lt;&gt;"OK",CONCATENATE($X$1," / "),""),
IF(Y541&lt;&gt;"OK",$Y$1,"")
)</f>
        <v xml:space="preserve">Tipo de media / </v>
      </c>
    </row>
    <row r="542" spans="1:26" x14ac:dyDescent="0.45">
      <c r="A542" s="3" t="s">
        <v>756</v>
      </c>
      <c r="B542" s="3" t="s">
        <v>757</v>
      </c>
      <c r="C542" s="3" t="s">
        <v>2481</v>
      </c>
      <c r="E542" s="3" t="s">
        <v>20</v>
      </c>
      <c r="H542" s="3" t="s">
        <v>21</v>
      </c>
      <c r="I542" s="3">
        <v>1393916</v>
      </c>
      <c r="J542" s="3" t="s">
        <v>2482</v>
      </c>
      <c r="K542" s="3">
        <v>60</v>
      </c>
      <c r="L542" s="3" t="s">
        <v>57</v>
      </c>
      <c r="M542" s="3" t="s">
        <v>35</v>
      </c>
      <c r="N542" s="3" t="s">
        <v>58</v>
      </c>
      <c r="O542" s="3" t="s">
        <v>85</v>
      </c>
      <c r="P542" s="3" t="s">
        <v>21</v>
      </c>
      <c r="Q542" s="3" t="s">
        <v>2483</v>
      </c>
      <c r="R542" s="3" t="str">
        <f>IF(_xlfn.XOR(
AND(N542="M102ab",L542="Proyecto"),
AND(N542="M101a",L542="Preguntas con respuesta libre"),
AND(LEFT(N542,1)="M",N542&lt;&gt;"M102AB",N542&lt;&gt;"M101a",N542&lt;&gt;"M101ap",L542="Ejercitación"),
AND(LEFT(C542,15)="Mapa conceptual",L542="Exposición"),
AND(LEFT(N542,1)&lt;&gt;"M",LEFT(C542,15)&lt;&gt;"Mapa conceptual",L542="Exposición"),
AND(LEFT(C542,8)="Banco de",L542="Generador de actividades"),
AND(C542=L542)
),"OK","KO")</f>
        <v>OK</v>
      </c>
      <c r="S542" s="3" t="str">
        <f>IF(_xlfn.XOR(
AND(LEFT(N542,1)="M",M542="Actividad"),
AND(LEFT(N542,1)="F",M542="Interactivo"),
AND(N542="diaporama",M542="Secuencia de imágenes"),
OR(N542="video",M542="Animación",M542="Video"),
AND(C542=M542)
),"OK","KO")</f>
        <v>OK</v>
      </c>
      <c r="T542" s="3" t="str">
        <f>IF(
AND(L542="Evaluación",C542&lt;&gt;L542),"KO",
IF(AND(L542="Mapa conceptual",C542&lt;&gt;L542),"KO",
IF(AND(N542="M101ap",C542&lt;&gt;"Banco de actividades"),"KO",
"OK")))</f>
        <v>OK</v>
      </c>
      <c r="U542" s="3" t="str">
        <f>IF(
AND(LEFT(N542,1)="M",LEFT(M542,4)&lt;&gt;"Mapa",S542="OK",O542=""),
"KO","OK")</f>
        <v>OK</v>
      </c>
      <c r="V542" s="3" t="str">
        <f>IF(OR(
AND(L542="Evaluación",R542="OK",OR(N542="M4a",N542="M5a")),
AND(LEFT(C542,8)="Banco de",N542="M101ap"),
OR(LEFT(C542,8)&lt;&gt;"Banco de",L542&lt;&gt;"Evaluación")
),"OK","KO")</f>
        <v>OK</v>
      </c>
      <c r="W542" s="3" t="str">
        <f>IF(AND(LEFT(C542,8)="Banco de",K542=0),"OK",
IF(AND(LEFT(C542,8)&lt;&gt;"Banco de",K542&gt;0),"OK","KO"))</f>
        <v>OK</v>
      </c>
      <c r="X542" s="3" t="str">
        <f>IF(J542&lt;&gt;"","OK","KO")</f>
        <v>OK</v>
      </c>
      <c r="Y542" s="3" t="str">
        <f>IF(P542="Si","KO","OK")</f>
        <v>OK</v>
      </c>
      <c r="Z542" s="3" t="str">
        <f>CONCATENATE(
IF(R542&lt;&gt;"OK",CONCATENATE($R$1," / "),""),
IF(S542&lt;&gt;"OK",CONCATENATE($S$1," / "),""),
IF(T542&lt;&gt;"OK",CONCATENATE($T$1," / "),""),
IF(U542&lt;&gt;"OK",CONCATENATE($U$1," / "),""),
IF(V542&lt;&gt;"OK",CONCATENATE($V$1," / "),""),
IF(W542&lt;&gt;"OK",CONCATENATE($W$1," / "),""),
IF(X542&lt;&gt;"OK",CONCATENATE($X$1," / "),""),
IF(Y542&lt;&gt;"OK",$Y$1,"")
)</f>
        <v/>
      </c>
    </row>
    <row r="543" spans="1:26" x14ac:dyDescent="0.45">
      <c r="A543" s="3" t="s">
        <v>2800</v>
      </c>
      <c r="B543" s="3" t="s">
        <v>2801</v>
      </c>
      <c r="C543" s="3" t="s">
        <v>2802</v>
      </c>
      <c r="E543" s="3" t="s">
        <v>20</v>
      </c>
      <c r="H543" s="3" t="s">
        <v>21</v>
      </c>
      <c r="I543" s="3">
        <v>2384652</v>
      </c>
      <c r="J543" s="3" t="s">
        <v>2803</v>
      </c>
      <c r="K543" s="3">
        <v>30</v>
      </c>
      <c r="L543" s="3" t="s">
        <v>23</v>
      </c>
      <c r="M543" s="3" t="s">
        <v>29</v>
      </c>
      <c r="N543" s="3" t="s">
        <v>49</v>
      </c>
      <c r="P543" s="3" t="s">
        <v>21</v>
      </c>
      <c r="Q543" s="3" t="s">
        <v>2804</v>
      </c>
      <c r="R543" s="3" t="str">
        <f>IF(_xlfn.XOR(
AND(N543="M102ab",L543="Proyecto"),
AND(N543="M101a",L543="Preguntas con respuesta libre"),
AND(LEFT(N543,1)="M",N543&lt;&gt;"M102AB",N543&lt;&gt;"M101a",N543&lt;&gt;"M101ap",L543="Ejercitación"),
AND(LEFT(C543,15)="Mapa conceptual",L543="Exposición"),
AND(LEFT(N543,1)&lt;&gt;"M",LEFT(C543,15)&lt;&gt;"Mapa conceptual",L543="Exposición"),
AND(LEFT(C543,8)="Banco de",L543="Generador de actividades"),
AND(C543=L543)
),"OK","KO")</f>
        <v>OK</v>
      </c>
      <c r="S543" s="3" t="str">
        <f>IF(_xlfn.XOR(
AND(LEFT(N543,1)="M",M543="Actividad"),
AND(LEFT(N543,1)="F",M543="Interactivo"),
AND(N543="diaporama",M543="Secuencia de imágenes"),
OR(N543="video",M543="Animación",M543="Video"),
AND(C543=M543)
),"OK","KO")</f>
        <v>OK</v>
      </c>
      <c r="T543" s="3" t="str">
        <f>IF(
AND(L543="Evaluación",C543&lt;&gt;L543),"KO",
IF(AND(L543="Mapa conceptual",C543&lt;&gt;L543),"KO",
IF(AND(N543="M101ap",C543&lt;&gt;"Banco de actividades"),"KO",
"OK")))</f>
        <v>OK</v>
      </c>
      <c r="U543" s="3" t="str">
        <f>IF(
AND(LEFT(N543,1)="M",LEFT(M543,4)&lt;&gt;"Mapa",S543="OK",O543=""),
"KO","OK")</f>
        <v>OK</v>
      </c>
      <c r="V543" s="3" t="str">
        <f>IF(OR(
AND(L543="Evaluación",R543="OK",OR(N543="M4a",N543="M5a")),
AND(LEFT(C543,8)="Banco de",N543="M101ap"),
OR(LEFT(C543,8)&lt;&gt;"Banco de",L543&lt;&gt;"Evaluación")
),"OK","KO")</f>
        <v>OK</v>
      </c>
      <c r="W543" s="3" t="str">
        <f>IF(AND(LEFT(C543,8)="Banco de",K543=0),"OK",
IF(AND(LEFT(C543,8)&lt;&gt;"Banco de",K543&gt;0),"OK","KO"))</f>
        <v>OK</v>
      </c>
      <c r="X543" s="3" t="str">
        <f>IF(J543&lt;&gt;"","OK","KO")</f>
        <v>OK</v>
      </c>
      <c r="Y543" s="3" t="str">
        <f>IF(P543="Si","KO","OK")</f>
        <v>OK</v>
      </c>
      <c r="Z543" s="3" t="str">
        <f>CONCATENATE(
IF(R543&lt;&gt;"OK",CONCATENATE($R$1," / "),""),
IF(S543&lt;&gt;"OK",CONCATENATE($S$1," / "),""),
IF(T543&lt;&gt;"OK",CONCATENATE($T$1," / "),""),
IF(U543&lt;&gt;"OK",CONCATENATE($U$1," / "),""),
IF(V543&lt;&gt;"OK",CONCATENATE($V$1," / "),""),
IF(W543&lt;&gt;"OK",CONCATENATE($W$1," / "),""),
IF(X543&lt;&gt;"OK",CONCATENATE($X$1," / "),""),
IF(Y543&lt;&gt;"OK",$Y$1,"")
)</f>
        <v/>
      </c>
    </row>
    <row r="544" spans="1:26" x14ac:dyDescent="0.45">
      <c r="A544" s="3" t="s">
        <v>2800</v>
      </c>
      <c r="B544" s="3" t="s">
        <v>2801</v>
      </c>
      <c r="C544" s="3" t="s">
        <v>2805</v>
      </c>
      <c r="E544" s="3" t="s">
        <v>20</v>
      </c>
      <c r="H544" s="3" t="s">
        <v>21</v>
      </c>
      <c r="I544" s="3">
        <v>1166340</v>
      </c>
      <c r="J544" s="3" t="s">
        <v>2806</v>
      </c>
      <c r="K544" s="3">
        <v>20</v>
      </c>
      <c r="L544" s="3" t="s">
        <v>34</v>
      </c>
      <c r="M544" s="3" t="s">
        <v>35</v>
      </c>
      <c r="N544" s="3" t="s">
        <v>773</v>
      </c>
      <c r="O544" s="3" t="s">
        <v>37</v>
      </c>
      <c r="P544" s="3" t="s">
        <v>21</v>
      </c>
      <c r="Q544" s="3" t="s">
        <v>2807</v>
      </c>
      <c r="R544" s="3" t="str">
        <f>IF(_xlfn.XOR(
AND(N544="M102ab",L544="Proyecto"),
AND(N544="M101a",L544="Preguntas con respuesta libre"),
AND(LEFT(N544,1)="M",N544&lt;&gt;"M102AB",N544&lt;&gt;"M101a",N544&lt;&gt;"M101ap",L544="Ejercitación"),
AND(LEFT(C544,15)="Mapa conceptual",L544="Exposición"),
AND(LEFT(N544,1)&lt;&gt;"M",LEFT(C544,15)&lt;&gt;"Mapa conceptual",L544="Exposición"),
AND(LEFT(C544,8)="Banco de",L544="Generador de actividades"),
AND(C544=L544)
),"OK","KO")</f>
        <v>OK</v>
      </c>
      <c r="S544" s="3" t="str">
        <f>IF(_xlfn.XOR(
AND(LEFT(N544,1)="M",M544="Actividad"),
AND(LEFT(N544,1)="F",M544="Interactivo"),
AND(N544="diaporama",M544="Secuencia de imágenes"),
OR(N544="video",M544="Animación",M544="Video"),
AND(C544=M544)
),"OK","KO")</f>
        <v>OK</v>
      </c>
      <c r="T544" s="3" t="str">
        <f>IF(
AND(L544="Evaluación",C544&lt;&gt;L544),"KO",
IF(AND(L544="Mapa conceptual",C544&lt;&gt;L544),"KO",
IF(AND(N544="M101ap",C544&lt;&gt;"Banco de actividades"),"KO",
"OK")))</f>
        <v>OK</v>
      </c>
      <c r="U544" s="3" t="str">
        <f>IF(
AND(LEFT(N544,1)="M",LEFT(M544,4)&lt;&gt;"Mapa",S544="OK",O544=""),
"KO","OK")</f>
        <v>OK</v>
      </c>
      <c r="V544" s="3" t="str">
        <f>IF(OR(
AND(L544="Evaluación",R544="OK",OR(N544="M4a",N544="M5a")),
AND(LEFT(C544,8)="Banco de",N544="M101ap"),
OR(LEFT(C544,8)&lt;&gt;"Banco de",L544&lt;&gt;"Evaluación")
),"OK","KO")</f>
        <v>OK</v>
      </c>
      <c r="W544" s="3" t="str">
        <f>IF(AND(LEFT(C544,8)="Banco de",K544=0),"OK",
IF(AND(LEFT(C544,8)&lt;&gt;"Banco de",K544&gt;0),"OK","KO"))</f>
        <v>OK</v>
      </c>
      <c r="X544" s="3" t="str">
        <f>IF(J544&lt;&gt;"","OK","KO")</f>
        <v>OK</v>
      </c>
      <c r="Y544" s="3" t="str">
        <f>IF(P544="Si","KO","OK")</f>
        <v>OK</v>
      </c>
      <c r="Z544" s="3" t="str">
        <f>CONCATENATE(
IF(R544&lt;&gt;"OK",CONCATENATE($R$1," / "),""),
IF(S544&lt;&gt;"OK",CONCATENATE($S$1," / "),""),
IF(T544&lt;&gt;"OK",CONCATENATE($T$1," / "),""),
IF(U544&lt;&gt;"OK",CONCATENATE($U$1," / "),""),
IF(V544&lt;&gt;"OK",CONCATENATE($V$1," / "),""),
IF(W544&lt;&gt;"OK",CONCATENATE($W$1," / "),""),
IF(X544&lt;&gt;"OK",CONCATENATE($X$1," / "),""),
IF(Y544&lt;&gt;"OK",$Y$1,"")
)</f>
        <v/>
      </c>
    </row>
    <row r="545" spans="1:26" x14ac:dyDescent="0.45">
      <c r="A545" s="3" t="s">
        <v>2800</v>
      </c>
      <c r="B545" s="3" t="s">
        <v>2801</v>
      </c>
      <c r="C545" s="3" t="s">
        <v>2808</v>
      </c>
      <c r="E545" s="3" t="s">
        <v>20</v>
      </c>
      <c r="H545" s="3" t="s">
        <v>21</v>
      </c>
      <c r="I545" s="3">
        <v>2126093</v>
      </c>
      <c r="J545" s="3" t="s">
        <v>2809</v>
      </c>
      <c r="K545" s="3">
        <v>20</v>
      </c>
      <c r="L545" s="3" t="s">
        <v>34</v>
      </c>
      <c r="M545" s="3" t="s">
        <v>35</v>
      </c>
      <c r="N545" s="3" t="s">
        <v>81</v>
      </c>
      <c r="O545" s="3" t="s">
        <v>37</v>
      </c>
      <c r="P545" s="3" t="s">
        <v>21</v>
      </c>
      <c r="Q545" s="3" t="s">
        <v>2810</v>
      </c>
      <c r="R545" s="3" t="str">
        <f>IF(_xlfn.XOR(
AND(N545="M102ab",L545="Proyecto"),
AND(N545="M101a",L545="Preguntas con respuesta libre"),
AND(LEFT(N545,1)="M",N545&lt;&gt;"M102AB",N545&lt;&gt;"M101a",N545&lt;&gt;"M101ap",L545="Ejercitación"),
AND(LEFT(C545,15)="Mapa conceptual",L545="Exposición"),
AND(LEFT(N545,1)&lt;&gt;"M",LEFT(C545,15)&lt;&gt;"Mapa conceptual",L545="Exposición"),
AND(LEFT(C545,8)="Banco de",L545="Generador de actividades"),
AND(C545=L545)
),"OK","KO")</f>
        <v>KO</v>
      </c>
      <c r="S545" s="3" t="str">
        <f>IF(_xlfn.XOR(
AND(LEFT(N545,1)="M",M545="Actividad"),
AND(LEFT(N545,1)="F",M545="Interactivo"),
AND(N545="diaporama",M545="Secuencia de imágenes"),
OR(N545="video",M545="Animación",M545="Video"),
AND(C545=M545)
),"OK","KO")</f>
        <v>OK</v>
      </c>
      <c r="T545" s="3" t="str">
        <f>IF(
AND(L545="Evaluación",C545&lt;&gt;L545),"KO",
IF(AND(L545="Mapa conceptual",C545&lt;&gt;L545),"KO",
IF(AND(N545="M101ap",C545&lt;&gt;"Banco de actividades"),"KO",
"OK")))</f>
        <v>OK</v>
      </c>
      <c r="U545" s="3" t="str">
        <f>IF(
AND(LEFT(N545,1)="M",LEFT(M545,4)&lt;&gt;"Mapa",S545="OK",O545=""),
"KO","OK")</f>
        <v>OK</v>
      </c>
      <c r="V545" s="3" t="str">
        <f>IF(OR(
AND(L545="Evaluación",R545="OK",OR(N545="M4a",N545="M5a")),
AND(LEFT(C545,8)="Banco de",N545="M101ap"),
OR(LEFT(C545,8)&lt;&gt;"Banco de",L545&lt;&gt;"Evaluación")
),"OK","KO")</f>
        <v>OK</v>
      </c>
      <c r="W545" s="3" t="str">
        <f>IF(AND(LEFT(C545,8)="Banco de",K545=0),"OK",
IF(AND(LEFT(C545,8)&lt;&gt;"Banco de",K545&gt;0),"OK","KO"))</f>
        <v>OK</v>
      </c>
      <c r="X545" s="3" t="str">
        <f>IF(J545&lt;&gt;"","OK","KO")</f>
        <v>OK</v>
      </c>
      <c r="Y545" s="3" t="str">
        <f>IF(P545="Si","KO","OK")</f>
        <v>OK</v>
      </c>
      <c r="Z545" s="3" t="str">
        <f>CONCATENATE(
IF(R545&lt;&gt;"OK",CONCATENATE($R$1," / "),""),
IF(S545&lt;&gt;"OK",CONCATENATE($S$1," / "),""),
IF(T545&lt;&gt;"OK",CONCATENATE($T$1," / "),""),
IF(U545&lt;&gt;"OK",CONCATENATE($U$1," / "),""),
IF(V545&lt;&gt;"OK",CONCATENATE($V$1," / "),""),
IF(W545&lt;&gt;"OK",CONCATENATE($W$1," / "),""),
IF(X545&lt;&gt;"OK",CONCATENATE($X$1," / "),""),
IF(Y545&lt;&gt;"OK",$Y$1,"")
)</f>
        <v xml:space="preserve">Acción didáctica / </v>
      </c>
    </row>
    <row r="546" spans="1:26" x14ac:dyDescent="0.45">
      <c r="A546" s="3" t="s">
        <v>2800</v>
      </c>
      <c r="B546" s="3" t="s">
        <v>2801</v>
      </c>
      <c r="C546" s="3" t="s">
        <v>2811</v>
      </c>
      <c r="E546" s="3" t="s">
        <v>20</v>
      </c>
      <c r="H546" s="3" t="s">
        <v>21</v>
      </c>
      <c r="I546" s="3">
        <v>710777</v>
      </c>
      <c r="J546" s="3" t="s">
        <v>2812</v>
      </c>
      <c r="K546" s="3">
        <v>10</v>
      </c>
      <c r="L546" s="3" t="s">
        <v>34</v>
      </c>
      <c r="M546" s="3" t="s">
        <v>35</v>
      </c>
      <c r="N546" s="3" t="s">
        <v>41</v>
      </c>
      <c r="O546" s="3" t="s">
        <v>37</v>
      </c>
      <c r="P546" s="3" t="s">
        <v>21</v>
      </c>
      <c r="Q546" s="3" t="s">
        <v>2813</v>
      </c>
      <c r="R546" s="3" t="str">
        <f>IF(_xlfn.XOR(
AND(N546="M102ab",L546="Proyecto"),
AND(N546="M101a",L546="Preguntas con respuesta libre"),
AND(LEFT(N546,1)="M",N546&lt;&gt;"M102AB",N546&lt;&gt;"M101a",N546&lt;&gt;"M101ap",L546="Ejercitación"),
AND(LEFT(C546,15)="Mapa conceptual",L546="Exposición"),
AND(LEFT(N546,1)&lt;&gt;"M",LEFT(C546,15)&lt;&gt;"Mapa conceptual",L546="Exposición"),
AND(LEFT(C546,8)="Banco de",L546="Generador de actividades"),
AND(C546=L546)
),"OK","KO")</f>
        <v>OK</v>
      </c>
      <c r="S546" s="3" t="str">
        <f>IF(_xlfn.XOR(
AND(LEFT(N546,1)="M",M546="Actividad"),
AND(LEFT(N546,1)="F",M546="Interactivo"),
AND(N546="diaporama",M546="Secuencia de imágenes"),
OR(N546="video",M546="Animación",M546="Video"),
AND(C546=M546)
),"OK","KO")</f>
        <v>OK</v>
      </c>
      <c r="T546" s="3" t="str">
        <f>IF(
AND(L546="Evaluación",C546&lt;&gt;L546),"KO",
IF(AND(L546="Mapa conceptual",C546&lt;&gt;L546),"KO",
IF(AND(N546="M101ap",C546&lt;&gt;"Banco de actividades"),"KO",
"OK")))</f>
        <v>OK</v>
      </c>
      <c r="U546" s="3" t="str">
        <f>IF(
AND(LEFT(N546,1)="M",LEFT(M546,4)&lt;&gt;"Mapa",S546="OK",O546=""),
"KO","OK")</f>
        <v>OK</v>
      </c>
      <c r="V546" s="3" t="str">
        <f>IF(OR(
AND(L546="Evaluación",R546="OK",OR(N546="M4a",N546="M5a")),
AND(LEFT(C546,8)="Banco de",N546="M101ap"),
OR(LEFT(C546,8)&lt;&gt;"Banco de",L546&lt;&gt;"Evaluación")
),"OK","KO")</f>
        <v>OK</v>
      </c>
      <c r="W546" s="3" t="str">
        <f>IF(AND(LEFT(C546,8)="Banco de",K546=0),"OK",
IF(AND(LEFT(C546,8)&lt;&gt;"Banco de",K546&gt;0),"OK","KO"))</f>
        <v>OK</v>
      </c>
      <c r="X546" s="3" t="str">
        <f>IF(J546&lt;&gt;"","OK","KO")</f>
        <v>OK</v>
      </c>
      <c r="Y546" s="3" t="str">
        <f>IF(P546="Si","KO","OK")</f>
        <v>OK</v>
      </c>
      <c r="Z546" s="3" t="str">
        <f>CONCATENATE(
IF(R546&lt;&gt;"OK",CONCATENATE($R$1," / "),""),
IF(S546&lt;&gt;"OK",CONCATENATE($S$1," / "),""),
IF(T546&lt;&gt;"OK",CONCATENATE($T$1," / "),""),
IF(U546&lt;&gt;"OK",CONCATENATE($U$1," / "),""),
IF(V546&lt;&gt;"OK",CONCATENATE($V$1," / "),""),
IF(W546&lt;&gt;"OK",CONCATENATE($W$1," / "),""),
IF(X546&lt;&gt;"OK",CONCATENATE($X$1," / "),""),
IF(Y546&lt;&gt;"OK",$Y$1,"")
)</f>
        <v/>
      </c>
    </row>
    <row r="547" spans="1:26" x14ac:dyDescent="0.45">
      <c r="A547" s="3" t="s">
        <v>2800</v>
      </c>
      <c r="B547" s="3" t="s">
        <v>2801</v>
      </c>
      <c r="C547" s="3" t="s">
        <v>2814</v>
      </c>
      <c r="E547" s="3" t="s">
        <v>20</v>
      </c>
      <c r="H547" s="3" t="s">
        <v>21</v>
      </c>
      <c r="I547" s="3">
        <v>2242535</v>
      </c>
      <c r="J547" s="3" t="s">
        <v>2812</v>
      </c>
      <c r="K547" s="3">
        <v>30</v>
      </c>
      <c r="L547" s="3" t="s">
        <v>34</v>
      </c>
      <c r="M547" s="3" t="s">
        <v>35</v>
      </c>
      <c r="N547" s="3" t="s">
        <v>81</v>
      </c>
      <c r="O547" s="3" t="s">
        <v>479</v>
      </c>
      <c r="P547" s="3" t="s">
        <v>21</v>
      </c>
      <c r="Q547" s="3" t="s">
        <v>2815</v>
      </c>
      <c r="R547" s="3" t="str">
        <f>IF(_xlfn.XOR(
AND(N547="M102ab",L547="Proyecto"),
AND(N547="M101a",L547="Preguntas con respuesta libre"),
AND(LEFT(N547,1)="M",N547&lt;&gt;"M102AB",N547&lt;&gt;"M101a",N547&lt;&gt;"M101ap",L547="Ejercitación"),
AND(LEFT(C547,15)="Mapa conceptual",L547="Exposición"),
AND(LEFT(N547,1)&lt;&gt;"M",LEFT(C547,15)&lt;&gt;"Mapa conceptual",L547="Exposición"),
AND(LEFT(C547,8)="Banco de",L547="Generador de actividades"),
AND(C547=L547)
),"OK","KO")</f>
        <v>KO</v>
      </c>
      <c r="S547" s="3" t="str">
        <f>IF(_xlfn.XOR(
AND(LEFT(N547,1)="M",M547="Actividad"),
AND(LEFT(N547,1)="F",M547="Interactivo"),
AND(N547="diaporama",M547="Secuencia de imágenes"),
OR(N547="video",M547="Animación",M547="Video"),
AND(C547=M547)
),"OK","KO")</f>
        <v>OK</v>
      </c>
      <c r="T547" s="3" t="str">
        <f>IF(
AND(L547="Evaluación",C547&lt;&gt;L547),"KO",
IF(AND(L547="Mapa conceptual",C547&lt;&gt;L547),"KO",
IF(AND(N547="M101ap",C547&lt;&gt;"Banco de actividades"),"KO",
"OK")))</f>
        <v>OK</v>
      </c>
      <c r="U547" s="3" t="str">
        <f>IF(
AND(LEFT(N547,1)="M",LEFT(M547,4)&lt;&gt;"Mapa",S547="OK",O547=""),
"KO","OK")</f>
        <v>OK</v>
      </c>
      <c r="V547" s="3" t="str">
        <f>IF(OR(
AND(L547="Evaluación",R547="OK",OR(N547="M4a",N547="M5a")),
AND(LEFT(C547,8)="Banco de",N547="M101ap"),
OR(LEFT(C547,8)&lt;&gt;"Banco de",L547&lt;&gt;"Evaluación")
),"OK","KO")</f>
        <v>OK</v>
      </c>
      <c r="W547" s="3" t="str">
        <f>IF(AND(LEFT(C547,8)="Banco de",K547=0),"OK",
IF(AND(LEFT(C547,8)&lt;&gt;"Banco de",K547&gt;0),"OK","KO"))</f>
        <v>OK</v>
      </c>
      <c r="X547" s="3" t="str">
        <f>IF(J547&lt;&gt;"","OK","KO")</f>
        <v>OK</v>
      </c>
      <c r="Y547" s="3" t="str">
        <f>IF(P547="Si","KO","OK")</f>
        <v>OK</v>
      </c>
      <c r="Z547" s="3" t="str">
        <f>CONCATENATE(
IF(R547&lt;&gt;"OK",CONCATENATE($R$1," / "),""),
IF(S547&lt;&gt;"OK",CONCATENATE($S$1," / "),""),
IF(T547&lt;&gt;"OK",CONCATENATE($T$1," / "),""),
IF(U547&lt;&gt;"OK",CONCATENATE($U$1," / "),""),
IF(V547&lt;&gt;"OK",CONCATENATE($V$1," / "),""),
IF(W547&lt;&gt;"OK",CONCATENATE($W$1," / "),""),
IF(X547&lt;&gt;"OK",CONCATENATE($X$1," / "),""),
IF(Y547&lt;&gt;"OK",$Y$1,"")
)</f>
        <v xml:space="preserve">Acción didáctica / </v>
      </c>
    </row>
    <row r="548" spans="1:26" x14ac:dyDescent="0.45">
      <c r="A548" s="3" t="s">
        <v>2800</v>
      </c>
      <c r="B548" s="3" t="s">
        <v>2801</v>
      </c>
      <c r="C548" s="3" t="s">
        <v>2816</v>
      </c>
      <c r="E548" s="3" t="s">
        <v>20</v>
      </c>
      <c r="H548" s="3" t="s">
        <v>21</v>
      </c>
      <c r="I548" s="3">
        <v>1203567</v>
      </c>
      <c r="J548" s="3" t="s">
        <v>2817</v>
      </c>
      <c r="K548" s="3">
        <v>15</v>
      </c>
      <c r="L548" s="3" t="s">
        <v>34</v>
      </c>
      <c r="M548" s="3" t="s">
        <v>35</v>
      </c>
      <c r="N548" s="3" t="s">
        <v>173</v>
      </c>
      <c r="O548" s="3" t="s">
        <v>85</v>
      </c>
      <c r="P548" s="3" t="s">
        <v>21</v>
      </c>
      <c r="Q548" s="3" t="s">
        <v>2818</v>
      </c>
      <c r="R548" s="3" t="str">
        <f>IF(_xlfn.XOR(
AND(N548="M102ab",L548="Proyecto"),
AND(N548="M101a",L548="Preguntas con respuesta libre"),
AND(LEFT(N548,1)="M",N548&lt;&gt;"M102AB",N548&lt;&gt;"M101a",N548&lt;&gt;"M101ap",L548="Ejercitación"),
AND(LEFT(C548,15)="Mapa conceptual",L548="Exposición"),
AND(LEFT(N548,1)&lt;&gt;"M",LEFT(C548,15)&lt;&gt;"Mapa conceptual",L548="Exposición"),
AND(LEFT(C548,8)="Banco de",L548="Generador de actividades"),
AND(C548=L548)
),"OK","KO")</f>
        <v>OK</v>
      </c>
      <c r="S548" s="3" t="str">
        <f>IF(_xlfn.XOR(
AND(LEFT(N548,1)="M",M548="Actividad"),
AND(LEFT(N548,1)="F",M548="Interactivo"),
AND(N548="diaporama",M548="Secuencia de imágenes"),
OR(N548="video",M548="Animación",M548="Video"),
AND(C548=M548)
),"OK","KO")</f>
        <v>OK</v>
      </c>
      <c r="T548" s="3" t="str">
        <f>IF(
AND(L548="Evaluación",C548&lt;&gt;L548),"KO",
IF(AND(L548="Mapa conceptual",C548&lt;&gt;L548),"KO",
IF(AND(N548="M101ap",C548&lt;&gt;"Banco de actividades"),"KO",
"OK")))</f>
        <v>OK</v>
      </c>
      <c r="U548" s="3" t="str">
        <f>IF(
AND(LEFT(N548,1)="M",LEFT(M548,4)&lt;&gt;"Mapa",S548="OK",O548=""),
"KO","OK")</f>
        <v>OK</v>
      </c>
      <c r="V548" s="3" t="str">
        <f>IF(OR(
AND(L548="Evaluación",R548="OK",OR(N548="M4a",N548="M5a")),
AND(LEFT(C548,8)="Banco de",N548="M101ap"),
OR(LEFT(C548,8)&lt;&gt;"Banco de",L548&lt;&gt;"Evaluación")
),"OK","KO")</f>
        <v>OK</v>
      </c>
      <c r="W548" s="3" t="str">
        <f>IF(AND(LEFT(C548,8)="Banco de",K548=0),"OK",
IF(AND(LEFT(C548,8)&lt;&gt;"Banco de",K548&gt;0),"OK","KO"))</f>
        <v>OK</v>
      </c>
      <c r="X548" s="3" t="str">
        <f>IF(J548&lt;&gt;"","OK","KO")</f>
        <v>OK</v>
      </c>
      <c r="Y548" s="3" t="str">
        <f>IF(P548="Si","KO","OK")</f>
        <v>OK</v>
      </c>
      <c r="Z548" s="3" t="str">
        <f>CONCATENATE(
IF(R548&lt;&gt;"OK",CONCATENATE($R$1," / "),""),
IF(S548&lt;&gt;"OK",CONCATENATE($S$1," / "),""),
IF(T548&lt;&gt;"OK",CONCATENATE($T$1," / "),""),
IF(U548&lt;&gt;"OK",CONCATENATE($U$1," / "),""),
IF(V548&lt;&gt;"OK",CONCATENATE($V$1," / "),""),
IF(W548&lt;&gt;"OK",CONCATENATE($W$1," / "),""),
IF(X548&lt;&gt;"OK",CONCATENATE($X$1," / "),""),
IF(Y548&lt;&gt;"OK",$Y$1,"")
)</f>
        <v/>
      </c>
    </row>
    <row r="549" spans="1:26" x14ac:dyDescent="0.45">
      <c r="A549" s="3" t="s">
        <v>2800</v>
      </c>
      <c r="B549" s="3" t="s">
        <v>2801</v>
      </c>
      <c r="C549" s="3" t="s">
        <v>2819</v>
      </c>
      <c r="E549" s="3" t="s">
        <v>20</v>
      </c>
      <c r="H549" s="3" t="s">
        <v>21</v>
      </c>
      <c r="I549" s="3">
        <v>786356</v>
      </c>
      <c r="J549" s="3" t="s">
        <v>2820</v>
      </c>
      <c r="K549" s="3">
        <v>20</v>
      </c>
      <c r="L549" s="3" t="s">
        <v>23</v>
      </c>
      <c r="M549" s="3" t="s">
        <v>29</v>
      </c>
      <c r="N549" s="3" t="s">
        <v>235</v>
      </c>
      <c r="P549" s="3" t="s">
        <v>21</v>
      </c>
      <c r="Q549" s="3" t="s">
        <v>2821</v>
      </c>
      <c r="R549" s="3" t="str">
        <f>IF(_xlfn.XOR(
AND(N549="M102ab",L549="Proyecto"),
AND(N549="M101a",L549="Preguntas con respuesta libre"),
AND(LEFT(N549,1)="M",N549&lt;&gt;"M102AB",N549&lt;&gt;"M101a",N549&lt;&gt;"M101ap",L549="Ejercitación"),
AND(LEFT(C549,15)="Mapa conceptual",L549="Exposición"),
AND(LEFT(N549,1)&lt;&gt;"M",LEFT(C549,15)&lt;&gt;"Mapa conceptual",L549="Exposición"),
AND(LEFT(C549,8)="Banco de",L549="Generador de actividades"),
AND(C549=L549)
),"OK","KO")</f>
        <v>OK</v>
      </c>
      <c r="S549" s="3" t="str">
        <f>IF(_xlfn.XOR(
AND(LEFT(N549,1)="M",M549="Actividad"),
AND(LEFT(N549,1)="F",M549="Interactivo"),
AND(N549="diaporama",M549="Secuencia de imágenes"),
OR(N549="video",M549="Animación",M549="Video"),
AND(C549=M549)
),"OK","KO")</f>
        <v>OK</v>
      </c>
      <c r="T549" s="3" t="str">
        <f>IF(
AND(L549="Evaluación",C549&lt;&gt;L549),"KO",
IF(AND(L549="Mapa conceptual",C549&lt;&gt;L549),"KO",
IF(AND(N549="M101ap",C549&lt;&gt;"Banco de actividades"),"KO",
"OK")))</f>
        <v>OK</v>
      </c>
      <c r="U549" s="3" t="str">
        <f>IF(
AND(LEFT(N549,1)="M",LEFT(M549,4)&lt;&gt;"Mapa",S549="OK",O549=""),
"KO","OK")</f>
        <v>OK</v>
      </c>
      <c r="V549" s="3" t="str">
        <f>IF(OR(
AND(L549="Evaluación",R549="OK",OR(N549="M4a",N549="M5a")),
AND(LEFT(C549,8)="Banco de",N549="M101ap"),
OR(LEFT(C549,8)&lt;&gt;"Banco de",L549&lt;&gt;"Evaluación")
),"OK","KO")</f>
        <v>OK</v>
      </c>
      <c r="W549" s="3" t="str">
        <f>IF(AND(LEFT(C549,8)="Banco de",K549=0),"OK",
IF(AND(LEFT(C549,8)&lt;&gt;"Banco de",K549&gt;0),"OK","KO"))</f>
        <v>OK</v>
      </c>
      <c r="X549" s="3" t="str">
        <f>IF(J549&lt;&gt;"","OK","KO")</f>
        <v>OK</v>
      </c>
      <c r="Y549" s="3" t="str">
        <f>IF(P549="Si","KO","OK")</f>
        <v>OK</v>
      </c>
      <c r="Z549" s="3" t="str">
        <f>CONCATENATE(
IF(R549&lt;&gt;"OK",CONCATENATE($R$1," / "),""),
IF(S549&lt;&gt;"OK",CONCATENATE($S$1," / "),""),
IF(T549&lt;&gt;"OK",CONCATENATE($T$1," / "),""),
IF(U549&lt;&gt;"OK",CONCATENATE($U$1," / "),""),
IF(V549&lt;&gt;"OK",CONCATENATE($V$1," / "),""),
IF(W549&lt;&gt;"OK",CONCATENATE($W$1," / "),""),
IF(X549&lt;&gt;"OK",CONCATENATE($X$1," / "),""),
IF(Y549&lt;&gt;"OK",$Y$1,"")
)</f>
        <v/>
      </c>
    </row>
    <row r="550" spans="1:26" x14ac:dyDescent="0.45">
      <c r="A550" s="3" t="s">
        <v>2800</v>
      </c>
      <c r="B550" s="3" t="s">
        <v>2801</v>
      </c>
      <c r="C550" s="3" t="s">
        <v>2822</v>
      </c>
      <c r="E550" s="3" t="s">
        <v>20</v>
      </c>
      <c r="H550" s="3" t="s">
        <v>21</v>
      </c>
      <c r="I550" s="3">
        <v>2221499</v>
      </c>
      <c r="J550" s="3" t="s">
        <v>2823</v>
      </c>
      <c r="K550" s="3">
        <v>30</v>
      </c>
      <c r="L550" s="3" t="s">
        <v>34</v>
      </c>
      <c r="M550" s="3" t="s">
        <v>35</v>
      </c>
      <c r="N550" s="3" t="s">
        <v>81</v>
      </c>
      <c r="O550" s="3" t="s">
        <v>37</v>
      </c>
      <c r="P550" s="3" t="s">
        <v>21</v>
      </c>
      <c r="Q550" s="3" t="s">
        <v>2824</v>
      </c>
      <c r="R550" s="3" t="str">
        <f>IF(_xlfn.XOR(
AND(N550="M102ab",L550="Proyecto"),
AND(N550="M101a",L550="Preguntas con respuesta libre"),
AND(LEFT(N550,1)="M",N550&lt;&gt;"M102AB",N550&lt;&gt;"M101a",N550&lt;&gt;"M101ap",L550="Ejercitación"),
AND(LEFT(C550,15)="Mapa conceptual",L550="Exposición"),
AND(LEFT(N550,1)&lt;&gt;"M",LEFT(C550,15)&lt;&gt;"Mapa conceptual",L550="Exposición"),
AND(LEFT(C550,8)="Banco de",L550="Generador de actividades"),
AND(C550=L550)
),"OK","KO")</f>
        <v>KO</v>
      </c>
      <c r="S550" s="3" t="str">
        <f>IF(_xlfn.XOR(
AND(LEFT(N550,1)="M",M550="Actividad"),
AND(LEFT(N550,1)="F",M550="Interactivo"),
AND(N550="diaporama",M550="Secuencia de imágenes"),
OR(N550="video",M550="Animación",M550="Video"),
AND(C550=M550)
),"OK","KO")</f>
        <v>OK</v>
      </c>
      <c r="T550" s="3" t="str">
        <f>IF(
AND(L550="Evaluación",C550&lt;&gt;L550),"KO",
IF(AND(L550="Mapa conceptual",C550&lt;&gt;L550),"KO",
IF(AND(N550="M101ap",C550&lt;&gt;"Banco de actividades"),"KO",
"OK")))</f>
        <v>OK</v>
      </c>
      <c r="U550" s="3" t="str">
        <f>IF(
AND(LEFT(N550,1)="M",LEFT(M550,4)&lt;&gt;"Mapa",S550="OK",O550=""),
"KO","OK")</f>
        <v>OK</v>
      </c>
      <c r="V550" s="3" t="str">
        <f>IF(OR(
AND(L550="Evaluación",R550="OK",OR(N550="M4a",N550="M5a")),
AND(LEFT(C550,8)="Banco de",N550="M101ap"),
OR(LEFT(C550,8)&lt;&gt;"Banco de",L550&lt;&gt;"Evaluación")
),"OK","KO")</f>
        <v>OK</v>
      </c>
      <c r="W550" s="3" t="str">
        <f>IF(AND(LEFT(C550,8)="Banco de",K550=0),"OK",
IF(AND(LEFT(C550,8)&lt;&gt;"Banco de",K550&gt;0),"OK","KO"))</f>
        <v>OK</v>
      </c>
      <c r="X550" s="3" t="str">
        <f>IF(J550&lt;&gt;"","OK","KO")</f>
        <v>OK</v>
      </c>
      <c r="Y550" s="3" t="str">
        <f>IF(P550="Si","KO","OK")</f>
        <v>OK</v>
      </c>
      <c r="Z550" s="3" t="str">
        <f>CONCATENATE(
IF(R550&lt;&gt;"OK",CONCATENATE($R$1," / "),""),
IF(S550&lt;&gt;"OK",CONCATENATE($S$1," / "),""),
IF(T550&lt;&gt;"OK",CONCATENATE($T$1," / "),""),
IF(U550&lt;&gt;"OK",CONCATENATE($U$1," / "),""),
IF(V550&lt;&gt;"OK",CONCATENATE($V$1," / "),""),
IF(W550&lt;&gt;"OK",CONCATENATE($W$1," / "),""),
IF(X550&lt;&gt;"OK",CONCATENATE($X$1," / "),""),
IF(Y550&lt;&gt;"OK",$Y$1,"")
)</f>
        <v xml:space="preserve">Acción didáctica / </v>
      </c>
    </row>
    <row r="551" spans="1:26" x14ac:dyDescent="0.45">
      <c r="A551" s="3" t="s">
        <v>2800</v>
      </c>
      <c r="B551" s="3" t="s">
        <v>2801</v>
      </c>
      <c r="C551" s="3" t="s">
        <v>2825</v>
      </c>
      <c r="E551" s="3" t="s">
        <v>20</v>
      </c>
      <c r="H551" s="3" t="s">
        <v>21</v>
      </c>
      <c r="I551" s="3">
        <v>1370879</v>
      </c>
      <c r="K551" s="3">
        <v>20</v>
      </c>
      <c r="L551" s="3" t="s">
        <v>1363</v>
      </c>
      <c r="M551" s="3" t="s">
        <v>29</v>
      </c>
      <c r="N551" s="3" t="s">
        <v>495</v>
      </c>
      <c r="P551" s="3" t="s">
        <v>21</v>
      </c>
      <c r="Q551" s="3" t="s">
        <v>2826</v>
      </c>
      <c r="R551" s="3" t="str">
        <f>IF(_xlfn.XOR(
AND(N551="M102ab",L551="Proyecto"),
AND(N551="M101a",L551="Preguntas con respuesta libre"),
AND(LEFT(N551,1)="M",N551&lt;&gt;"M102AB",N551&lt;&gt;"M101a",N551&lt;&gt;"M101ap",L551="Ejercitación"),
AND(LEFT(C551,15)="Mapa conceptual",L551="Exposición"),
AND(LEFT(N551,1)&lt;&gt;"M",LEFT(C551,15)&lt;&gt;"Mapa conceptual",L551="Exposición"),
AND(LEFT(C551,8)="Banco de",L551="Generador de actividades"),
AND(C551=L551)
),"OK","KO")</f>
        <v>KO</v>
      </c>
      <c r="S551" s="3" t="str">
        <f>IF(_xlfn.XOR(
AND(LEFT(N551,1)="M",M551="Actividad"),
AND(LEFT(N551,1)="F",M551="Interactivo"),
AND(N551="diaporama",M551="Secuencia de imágenes"),
OR(N551="video",M551="Animación",M551="Video"),
AND(C551=M551)
),"OK","KO")</f>
        <v>OK</v>
      </c>
      <c r="T551" s="3" t="str">
        <f>IF(
AND(L551="Evaluación",C551&lt;&gt;L551),"KO",
IF(AND(L551="Mapa conceptual",C551&lt;&gt;L551),"KO",
IF(AND(N551="M101ap",C551&lt;&gt;"Banco de actividades"),"KO",
"OK")))</f>
        <v>OK</v>
      </c>
      <c r="U551" s="3" t="str">
        <f>IF(
AND(LEFT(N551,1)="M",LEFT(M551,4)&lt;&gt;"Mapa",S551="OK",O551=""),
"KO","OK")</f>
        <v>OK</v>
      </c>
      <c r="V551" s="3" t="str">
        <f>IF(OR(
AND(L551="Evaluación",R551="OK",OR(N551="M4a",N551="M5a")),
AND(LEFT(C551,8)="Banco de",N551="M101ap"),
OR(LEFT(C551,8)&lt;&gt;"Banco de",L551&lt;&gt;"Evaluación")
),"OK","KO")</f>
        <v>OK</v>
      </c>
      <c r="W551" s="3" t="str">
        <f>IF(AND(LEFT(C551,8)="Banco de",K551=0),"OK",
IF(AND(LEFT(C551,8)&lt;&gt;"Banco de",K551&gt;0),"OK","KO"))</f>
        <v>OK</v>
      </c>
      <c r="X551" s="3" t="str">
        <f>IF(J551&lt;&gt;"","OK","KO")</f>
        <v>KO</v>
      </c>
      <c r="Y551" s="3" t="str">
        <f>IF(P551="Si","KO","OK")</f>
        <v>OK</v>
      </c>
      <c r="Z551" s="3" t="str">
        <f>CONCATENATE(
IF(R551&lt;&gt;"OK",CONCATENATE($R$1," / "),""),
IF(S551&lt;&gt;"OK",CONCATENATE($S$1," / "),""),
IF(T551&lt;&gt;"OK",CONCATENATE($T$1," / "),""),
IF(U551&lt;&gt;"OK",CONCATENATE($U$1," / "),""),
IF(V551&lt;&gt;"OK",CONCATENATE($V$1," / "),""),
IF(W551&lt;&gt;"OK",CONCATENATE($W$1," / "),""),
IF(X551&lt;&gt;"OK",CONCATENATE($X$1," / "),""),
IF(Y551&lt;&gt;"OK",$Y$1,"")
)</f>
        <v xml:space="preserve">Acción didáctica / Palabras clave / </v>
      </c>
    </row>
    <row r="552" spans="1:26" x14ac:dyDescent="0.45">
      <c r="A552" s="3" t="s">
        <v>2800</v>
      </c>
      <c r="B552" s="3" t="s">
        <v>2801</v>
      </c>
      <c r="C552" s="3" t="s">
        <v>2827</v>
      </c>
      <c r="E552" s="3" t="s">
        <v>20</v>
      </c>
      <c r="H552" s="3" t="s">
        <v>21</v>
      </c>
      <c r="I552" s="3">
        <v>740777</v>
      </c>
      <c r="J552" s="3" t="s">
        <v>2828</v>
      </c>
      <c r="K552" s="3">
        <v>10</v>
      </c>
      <c r="L552" s="3" t="s">
        <v>34</v>
      </c>
      <c r="M552" s="3" t="s">
        <v>35</v>
      </c>
      <c r="N552" s="3" t="s">
        <v>378</v>
      </c>
      <c r="O552" s="3" t="s">
        <v>85</v>
      </c>
      <c r="P552" s="3" t="s">
        <v>21</v>
      </c>
      <c r="Q552" s="3" t="s">
        <v>2829</v>
      </c>
      <c r="R552" s="3" t="str">
        <f>IF(_xlfn.XOR(
AND(N552="M102ab",L552="Proyecto"),
AND(N552="M101a",L552="Preguntas con respuesta libre"),
AND(LEFT(N552,1)="M",N552&lt;&gt;"M102AB",N552&lt;&gt;"M101a",N552&lt;&gt;"M101ap",L552="Ejercitación"),
AND(LEFT(C552,15)="Mapa conceptual",L552="Exposición"),
AND(LEFT(N552,1)&lt;&gt;"M",LEFT(C552,15)&lt;&gt;"Mapa conceptual",L552="Exposición"),
AND(LEFT(C552,8)="Banco de",L552="Generador de actividades"),
AND(C552=L552)
),"OK","KO")</f>
        <v>OK</v>
      </c>
      <c r="S552" s="3" t="str">
        <f>IF(_xlfn.XOR(
AND(LEFT(N552,1)="M",M552="Actividad"),
AND(LEFT(N552,1)="F",M552="Interactivo"),
AND(N552="diaporama",M552="Secuencia de imágenes"),
OR(N552="video",M552="Animación",M552="Video"),
AND(C552=M552)
),"OK","KO")</f>
        <v>OK</v>
      </c>
      <c r="T552" s="3" t="str">
        <f>IF(
AND(L552="Evaluación",C552&lt;&gt;L552),"KO",
IF(AND(L552="Mapa conceptual",C552&lt;&gt;L552),"KO",
IF(AND(N552="M101ap",C552&lt;&gt;"Banco de actividades"),"KO",
"OK")))</f>
        <v>OK</v>
      </c>
      <c r="U552" s="3" t="str">
        <f>IF(
AND(LEFT(N552,1)="M",LEFT(M552,4)&lt;&gt;"Mapa",S552="OK",O552=""),
"KO","OK")</f>
        <v>OK</v>
      </c>
      <c r="V552" s="3" t="str">
        <f>IF(OR(
AND(L552="Evaluación",R552="OK",OR(N552="M4a",N552="M5a")),
AND(LEFT(C552,8)="Banco de",N552="M101ap"),
OR(LEFT(C552,8)&lt;&gt;"Banco de",L552&lt;&gt;"Evaluación")
),"OK","KO")</f>
        <v>OK</v>
      </c>
      <c r="W552" s="3" t="str">
        <f>IF(AND(LEFT(C552,8)="Banco de",K552=0),"OK",
IF(AND(LEFT(C552,8)&lt;&gt;"Banco de",K552&gt;0),"OK","KO"))</f>
        <v>OK</v>
      </c>
      <c r="X552" s="3" t="str">
        <f>IF(J552&lt;&gt;"","OK","KO")</f>
        <v>OK</v>
      </c>
      <c r="Y552" s="3" t="str">
        <f>IF(P552="Si","KO","OK")</f>
        <v>OK</v>
      </c>
      <c r="Z552" s="3" t="str">
        <f>CONCATENATE(
IF(R552&lt;&gt;"OK",CONCATENATE($R$1," / "),""),
IF(S552&lt;&gt;"OK",CONCATENATE($S$1," / "),""),
IF(T552&lt;&gt;"OK",CONCATENATE($T$1," / "),""),
IF(U552&lt;&gt;"OK",CONCATENATE($U$1," / "),""),
IF(V552&lt;&gt;"OK",CONCATENATE($V$1," / "),""),
IF(W552&lt;&gt;"OK",CONCATENATE($W$1," / "),""),
IF(X552&lt;&gt;"OK",CONCATENATE($X$1," / "),""),
IF(Y552&lt;&gt;"OK",$Y$1,"")
)</f>
        <v/>
      </c>
    </row>
    <row r="553" spans="1:26" x14ac:dyDescent="0.45">
      <c r="A553" s="3" t="s">
        <v>2800</v>
      </c>
      <c r="B553" s="3" t="s">
        <v>2801</v>
      </c>
      <c r="C553" s="3" t="s">
        <v>2830</v>
      </c>
      <c r="E553" s="3" t="s">
        <v>20</v>
      </c>
      <c r="H553" s="3" t="s">
        <v>21</v>
      </c>
      <c r="I553" s="3">
        <v>2156211</v>
      </c>
      <c r="J553" s="3" t="s">
        <v>2831</v>
      </c>
      <c r="K553" s="3">
        <v>20</v>
      </c>
      <c r="L553" s="3" t="s">
        <v>34</v>
      </c>
      <c r="M553" s="3" t="s">
        <v>35</v>
      </c>
      <c r="N553" s="3" t="s">
        <v>81</v>
      </c>
      <c r="O553" s="3" t="s">
        <v>37</v>
      </c>
      <c r="P553" s="3" t="s">
        <v>21</v>
      </c>
      <c r="Q553" s="3" t="s">
        <v>2832</v>
      </c>
      <c r="R553" s="3" t="str">
        <f>IF(_xlfn.XOR(
AND(N553="M102ab",L553="Proyecto"),
AND(N553="M101a",L553="Preguntas con respuesta libre"),
AND(LEFT(N553,1)="M",N553&lt;&gt;"M102AB",N553&lt;&gt;"M101a",N553&lt;&gt;"M101ap",L553="Ejercitación"),
AND(LEFT(C553,15)="Mapa conceptual",L553="Exposición"),
AND(LEFT(N553,1)&lt;&gt;"M",LEFT(C553,15)&lt;&gt;"Mapa conceptual",L553="Exposición"),
AND(LEFT(C553,8)="Banco de",L553="Generador de actividades"),
AND(C553=L553)
),"OK","KO")</f>
        <v>KO</v>
      </c>
      <c r="S553" s="3" t="str">
        <f>IF(_xlfn.XOR(
AND(LEFT(N553,1)="M",M553="Actividad"),
AND(LEFT(N553,1)="F",M553="Interactivo"),
AND(N553="diaporama",M553="Secuencia de imágenes"),
OR(N553="video",M553="Animación",M553="Video"),
AND(C553=M553)
),"OK","KO")</f>
        <v>OK</v>
      </c>
      <c r="T553" s="3" t="str">
        <f>IF(
AND(L553="Evaluación",C553&lt;&gt;L553),"KO",
IF(AND(L553="Mapa conceptual",C553&lt;&gt;L553),"KO",
IF(AND(N553="M101ap",C553&lt;&gt;"Banco de actividades"),"KO",
"OK")))</f>
        <v>OK</v>
      </c>
      <c r="U553" s="3" t="str">
        <f>IF(
AND(LEFT(N553,1)="M",LEFT(M553,4)&lt;&gt;"Mapa",S553="OK",O553=""),
"KO","OK")</f>
        <v>OK</v>
      </c>
      <c r="V553" s="3" t="str">
        <f>IF(OR(
AND(L553="Evaluación",R553="OK",OR(N553="M4a",N553="M5a")),
AND(LEFT(C553,8)="Banco de",N553="M101ap"),
OR(LEFT(C553,8)&lt;&gt;"Banco de",L553&lt;&gt;"Evaluación")
),"OK","KO")</f>
        <v>OK</v>
      </c>
      <c r="W553" s="3" t="str">
        <f>IF(AND(LEFT(C553,8)="Banco de",K553=0),"OK",
IF(AND(LEFT(C553,8)&lt;&gt;"Banco de",K553&gt;0),"OK","KO"))</f>
        <v>OK</v>
      </c>
      <c r="X553" s="3" t="str">
        <f>IF(J553&lt;&gt;"","OK","KO")</f>
        <v>OK</v>
      </c>
      <c r="Y553" s="3" t="str">
        <f>IF(P553="Si","KO","OK")</f>
        <v>OK</v>
      </c>
      <c r="Z553" s="3" t="str">
        <f>CONCATENATE(
IF(R553&lt;&gt;"OK",CONCATENATE($R$1," / "),""),
IF(S553&lt;&gt;"OK",CONCATENATE($S$1," / "),""),
IF(T553&lt;&gt;"OK",CONCATENATE($T$1," / "),""),
IF(U553&lt;&gt;"OK",CONCATENATE($U$1," / "),""),
IF(V553&lt;&gt;"OK",CONCATENATE($V$1," / "),""),
IF(W553&lt;&gt;"OK",CONCATENATE($W$1," / "),""),
IF(X553&lt;&gt;"OK",CONCATENATE($X$1," / "),""),
IF(Y553&lt;&gt;"OK",$Y$1,"")
)</f>
        <v xml:space="preserve">Acción didáctica / </v>
      </c>
    </row>
    <row r="554" spans="1:26" x14ac:dyDescent="0.45">
      <c r="A554" s="3" t="s">
        <v>2800</v>
      </c>
      <c r="B554" s="3" t="s">
        <v>2801</v>
      </c>
      <c r="C554" s="3" t="s">
        <v>2833</v>
      </c>
      <c r="E554" s="3" t="s">
        <v>20</v>
      </c>
      <c r="H554" s="3" t="s">
        <v>21</v>
      </c>
      <c r="I554" s="3">
        <v>469050</v>
      </c>
      <c r="J554" s="3" t="s">
        <v>2834</v>
      </c>
      <c r="K554" s="3">
        <v>20</v>
      </c>
      <c r="L554" s="3" t="s">
        <v>23</v>
      </c>
      <c r="M554" s="3" t="s">
        <v>29</v>
      </c>
      <c r="N554" s="3" t="s">
        <v>235</v>
      </c>
      <c r="P554" s="3" t="s">
        <v>21</v>
      </c>
      <c r="Q554" s="3" t="s">
        <v>2835</v>
      </c>
      <c r="R554" s="3" t="str">
        <f>IF(_xlfn.XOR(
AND(N554="M102ab",L554="Proyecto"),
AND(N554="M101a",L554="Preguntas con respuesta libre"),
AND(LEFT(N554,1)="M",N554&lt;&gt;"M102AB",N554&lt;&gt;"M101a",N554&lt;&gt;"M101ap",L554="Ejercitación"),
AND(LEFT(C554,15)="Mapa conceptual",L554="Exposición"),
AND(LEFT(N554,1)&lt;&gt;"M",LEFT(C554,15)&lt;&gt;"Mapa conceptual",L554="Exposición"),
AND(LEFT(C554,8)="Banco de",L554="Generador de actividades"),
AND(C554=L554)
),"OK","KO")</f>
        <v>OK</v>
      </c>
      <c r="S554" s="3" t="str">
        <f>IF(_xlfn.XOR(
AND(LEFT(N554,1)="M",M554="Actividad"),
AND(LEFT(N554,1)="F",M554="Interactivo"),
AND(N554="diaporama",M554="Secuencia de imágenes"),
OR(N554="video",M554="Animación",M554="Video"),
AND(C554=M554)
),"OK","KO")</f>
        <v>OK</v>
      </c>
      <c r="T554" s="3" t="str">
        <f>IF(
AND(L554="Evaluación",C554&lt;&gt;L554),"KO",
IF(AND(L554="Mapa conceptual",C554&lt;&gt;L554),"KO",
IF(AND(N554="M101ap",C554&lt;&gt;"Banco de actividades"),"KO",
"OK")))</f>
        <v>OK</v>
      </c>
      <c r="U554" s="3" t="str">
        <f>IF(
AND(LEFT(N554,1)="M",LEFT(M554,4)&lt;&gt;"Mapa",S554="OK",O554=""),
"KO","OK")</f>
        <v>OK</v>
      </c>
      <c r="V554" s="3" t="str">
        <f>IF(OR(
AND(L554="Evaluación",R554="OK",OR(N554="M4a",N554="M5a")),
AND(LEFT(C554,8)="Banco de",N554="M101ap"),
OR(LEFT(C554,8)&lt;&gt;"Banco de",L554&lt;&gt;"Evaluación")
),"OK","KO")</f>
        <v>OK</v>
      </c>
      <c r="W554" s="3" t="str">
        <f>IF(AND(LEFT(C554,8)="Banco de",K554=0),"OK",
IF(AND(LEFT(C554,8)&lt;&gt;"Banco de",K554&gt;0),"OK","KO"))</f>
        <v>OK</v>
      </c>
      <c r="X554" s="3" t="str">
        <f>IF(J554&lt;&gt;"","OK","KO")</f>
        <v>OK</v>
      </c>
      <c r="Y554" s="3" t="str">
        <f>IF(P554="Si","KO","OK")</f>
        <v>OK</v>
      </c>
      <c r="Z554" s="3" t="str">
        <f>CONCATENATE(
IF(R554&lt;&gt;"OK",CONCATENATE($R$1," / "),""),
IF(S554&lt;&gt;"OK",CONCATENATE($S$1," / "),""),
IF(T554&lt;&gt;"OK",CONCATENATE($T$1," / "),""),
IF(U554&lt;&gt;"OK",CONCATENATE($U$1," / "),""),
IF(V554&lt;&gt;"OK",CONCATENATE($V$1," / "),""),
IF(W554&lt;&gt;"OK",CONCATENATE($W$1," / "),""),
IF(X554&lt;&gt;"OK",CONCATENATE($X$1," / "),""),
IF(Y554&lt;&gt;"OK",$Y$1,"")
)</f>
        <v/>
      </c>
    </row>
    <row r="555" spans="1:26" x14ac:dyDescent="0.45">
      <c r="A555" s="3" t="s">
        <v>2800</v>
      </c>
      <c r="B555" s="3" t="s">
        <v>2801</v>
      </c>
      <c r="C555" s="3" t="s">
        <v>2836</v>
      </c>
      <c r="E555" s="3" t="s">
        <v>20</v>
      </c>
      <c r="H555" s="3" t="s">
        <v>21</v>
      </c>
      <c r="I555" s="3">
        <v>1398930</v>
      </c>
      <c r="J555" s="3" t="s">
        <v>2837</v>
      </c>
      <c r="K555" s="3">
        <v>20</v>
      </c>
      <c r="L555" s="3" t="s">
        <v>34</v>
      </c>
      <c r="M555" s="3" t="s">
        <v>35</v>
      </c>
      <c r="N555" s="3" t="s">
        <v>773</v>
      </c>
      <c r="O555" s="3" t="s">
        <v>37</v>
      </c>
      <c r="P555" s="3" t="s">
        <v>21</v>
      </c>
      <c r="Q555" s="3" t="s">
        <v>2838</v>
      </c>
      <c r="R555" s="3" t="str">
        <f>IF(_xlfn.XOR(
AND(N555="M102ab",L555="Proyecto"),
AND(N555="M101a",L555="Preguntas con respuesta libre"),
AND(LEFT(N555,1)="M",N555&lt;&gt;"M102AB",N555&lt;&gt;"M101a",N555&lt;&gt;"M101ap",L555="Ejercitación"),
AND(LEFT(C555,15)="Mapa conceptual",L555="Exposición"),
AND(LEFT(N555,1)&lt;&gt;"M",LEFT(C555,15)&lt;&gt;"Mapa conceptual",L555="Exposición"),
AND(LEFT(C555,8)="Banco de",L555="Generador de actividades"),
AND(C555=L555)
),"OK","KO")</f>
        <v>OK</v>
      </c>
      <c r="S555" s="3" t="str">
        <f>IF(_xlfn.XOR(
AND(LEFT(N555,1)="M",M555="Actividad"),
AND(LEFT(N555,1)="F",M555="Interactivo"),
AND(N555="diaporama",M555="Secuencia de imágenes"),
OR(N555="video",M555="Animación",M555="Video"),
AND(C555=M555)
),"OK","KO")</f>
        <v>OK</v>
      </c>
      <c r="T555" s="3" t="str">
        <f>IF(
AND(L555="Evaluación",C555&lt;&gt;L555),"KO",
IF(AND(L555="Mapa conceptual",C555&lt;&gt;L555),"KO",
IF(AND(N555="M101ap",C555&lt;&gt;"Banco de actividades"),"KO",
"OK")))</f>
        <v>OK</v>
      </c>
      <c r="U555" s="3" t="str">
        <f>IF(
AND(LEFT(N555,1)="M",LEFT(M555,4)&lt;&gt;"Mapa",S555="OK",O555=""),
"KO","OK")</f>
        <v>OK</v>
      </c>
      <c r="V555" s="3" t="str">
        <f>IF(OR(
AND(L555="Evaluación",R555="OK",OR(N555="M4a",N555="M5a")),
AND(LEFT(C555,8)="Banco de",N555="M101ap"),
OR(LEFT(C555,8)&lt;&gt;"Banco de",L555&lt;&gt;"Evaluación")
),"OK","KO")</f>
        <v>OK</v>
      </c>
      <c r="W555" s="3" t="str">
        <f>IF(AND(LEFT(C555,8)="Banco de",K555=0),"OK",
IF(AND(LEFT(C555,8)&lt;&gt;"Banco de",K555&gt;0),"OK","KO"))</f>
        <v>OK</v>
      </c>
      <c r="X555" s="3" t="str">
        <f>IF(J555&lt;&gt;"","OK","KO")</f>
        <v>OK</v>
      </c>
      <c r="Y555" s="3" t="str">
        <f>IF(P555="Si","KO","OK")</f>
        <v>OK</v>
      </c>
      <c r="Z555" s="3" t="str">
        <f>CONCATENATE(
IF(R555&lt;&gt;"OK",CONCATENATE($R$1," / "),""),
IF(S555&lt;&gt;"OK",CONCATENATE($S$1," / "),""),
IF(T555&lt;&gt;"OK",CONCATENATE($T$1," / "),""),
IF(U555&lt;&gt;"OK",CONCATENATE($U$1," / "),""),
IF(V555&lt;&gt;"OK",CONCATENATE($V$1," / "),""),
IF(W555&lt;&gt;"OK",CONCATENATE($W$1," / "),""),
IF(X555&lt;&gt;"OK",CONCATENATE($X$1," / "),""),
IF(Y555&lt;&gt;"OK",$Y$1,"")
)</f>
        <v/>
      </c>
    </row>
    <row r="556" spans="1:26" x14ac:dyDescent="0.45">
      <c r="A556" s="3" t="s">
        <v>2800</v>
      </c>
      <c r="B556" s="3" t="s">
        <v>2801</v>
      </c>
      <c r="C556" s="3" t="s">
        <v>2839</v>
      </c>
      <c r="E556" s="3" t="s">
        <v>20</v>
      </c>
      <c r="H556" s="3" t="s">
        <v>21</v>
      </c>
      <c r="I556" s="3">
        <v>1196342</v>
      </c>
      <c r="J556" s="3" t="s">
        <v>2840</v>
      </c>
      <c r="K556" s="3">
        <v>20</v>
      </c>
      <c r="L556" s="3" t="s">
        <v>34</v>
      </c>
      <c r="M556" s="3" t="s">
        <v>35</v>
      </c>
      <c r="N556" s="3" t="s">
        <v>326</v>
      </c>
      <c r="O556" s="3" t="s">
        <v>37</v>
      </c>
      <c r="P556" s="3" t="s">
        <v>21</v>
      </c>
      <c r="Q556" s="3" t="s">
        <v>2841</v>
      </c>
      <c r="R556" s="3" t="str">
        <f>IF(_xlfn.XOR(
AND(N556="M102ab",L556="Proyecto"),
AND(N556="M101a",L556="Preguntas con respuesta libre"),
AND(LEFT(N556,1)="M",N556&lt;&gt;"M102AB",N556&lt;&gt;"M101a",N556&lt;&gt;"M101ap",L556="Ejercitación"),
AND(LEFT(C556,15)="Mapa conceptual",L556="Exposición"),
AND(LEFT(N556,1)&lt;&gt;"M",LEFT(C556,15)&lt;&gt;"Mapa conceptual",L556="Exposición"),
AND(LEFT(C556,8)="Banco de",L556="Generador de actividades"),
AND(C556=L556)
),"OK","KO")</f>
        <v>OK</v>
      </c>
      <c r="S556" s="3" t="str">
        <f>IF(_xlfn.XOR(
AND(LEFT(N556,1)="M",M556="Actividad"),
AND(LEFT(N556,1)="F",M556="Interactivo"),
AND(N556="diaporama",M556="Secuencia de imágenes"),
OR(N556="video",M556="Animación",M556="Video"),
AND(C556=M556)
),"OK","KO")</f>
        <v>OK</v>
      </c>
      <c r="T556" s="3" t="str">
        <f>IF(
AND(L556="Evaluación",C556&lt;&gt;L556),"KO",
IF(AND(L556="Mapa conceptual",C556&lt;&gt;L556),"KO",
IF(AND(N556="M101ap",C556&lt;&gt;"Banco de actividades"),"KO",
"OK")))</f>
        <v>OK</v>
      </c>
      <c r="U556" s="3" t="str">
        <f>IF(
AND(LEFT(N556,1)="M",LEFT(M556,4)&lt;&gt;"Mapa",S556="OK",O556=""),
"KO","OK")</f>
        <v>OK</v>
      </c>
      <c r="V556" s="3" t="str">
        <f>IF(OR(
AND(L556="Evaluación",R556="OK",OR(N556="M4a",N556="M5a")),
AND(LEFT(C556,8)="Banco de",N556="M101ap"),
OR(LEFT(C556,8)&lt;&gt;"Banco de",L556&lt;&gt;"Evaluación")
),"OK","KO")</f>
        <v>OK</v>
      </c>
      <c r="W556" s="3" t="str">
        <f>IF(AND(LEFT(C556,8)="Banco de",K556=0),"OK",
IF(AND(LEFT(C556,8)&lt;&gt;"Banco de",K556&gt;0),"OK","KO"))</f>
        <v>OK</v>
      </c>
      <c r="X556" s="3" t="str">
        <f>IF(J556&lt;&gt;"","OK","KO")</f>
        <v>OK</v>
      </c>
      <c r="Y556" s="3" t="str">
        <f>IF(P556="Si","KO","OK")</f>
        <v>OK</v>
      </c>
      <c r="Z556" s="3" t="str">
        <f>CONCATENATE(
IF(R556&lt;&gt;"OK",CONCATENATE($R$1," / "),""),
IF(S556&lt;&gt;"OK",CONCATENATE($S$1," / "),""),
IF(T556&lt;&gt;"OK",CONCATENATE($T$1," / "),""),
IF(U556&lt;&gt;"OK",CONCATENATE($U$1," / "),""),
IF(V556&lt;&gt;"OK",CONCATENATE($V$1," / "),""),
IF(W556&lt;&gt;"OK",CONCATENATE($W$1," / "),""),
IF(X556&lt;&gt;"OK",CONCATENATE($X$1," / "),""),
IF(Y556&lt;&gt;"OK",$Y$1,"")
)</f>
        <v/>
      </c>
    </row>
    <row r="557" spans="1:26" x14ac:dyDescent="0.45">
      <c r="A557" s="3" t="s">
        <v>2800</v>
      </c>
      <c r="B557" s="3" t="s">
        <v>2801</v>
      </c>
      <c r="C557" s="3" t="s">
        <v>2842</v>
      </c>
      <c r="E557" s="3" t="s">
        <v>20</v>
      </c>
      <c r="H557" s="3" t="s">
        <v>21</v>
      </c>
      <c r="I557" s="3">
        <v>1193510</v>
      </c>
      <c r="J557" s="3" t="s">
        <v>2843</v>
      </c>
      <c r="K557" s="3">
        <v>10</v>
      </c>
      <c r="L557" s="3" t="s">
        <v>34</v>
      </c>
      <c r="M557" s="3" t="s">
        <v>35</v>
      </c>
      <c r="N557" s="3" t="s">
        <v>114</v>
      </c>
      <c r="O557" s="3" t="s">
        <v>37</v>
      </c>
      <c r="P557" s="3" t="s">
        <v>21</v>
      </c>
      <c r="Q557" s="3" t="s">
        <v>2844</v>
      </c>
      <c r="R557" s="3" t="str">
        <f>IF(_xlfn.XOR(
AND(N557="M102ab",L557="Proyecto"),
AND(N557="M101a",L557="Preguntas con respuesta libre"),
AND(LEFT(N557,1)="M",N557&lt;&gt;"M102AB",N557&lt;&gt;"M101a",N557&lt;&gt;"M101ap",L557="Ejercitación"),
AND(LEFT(C557,15)="Mapa conceptual",L557="Exposición"),
AND(LEFT(N557,1)&lt;&gt;"M",LEFT(C557,15)&lt;&gt;"Mapa conceptual",L557="Exposición"),
AND(LEFT(C557,8)="Banco de",L557="Generador de actividades"),
AND(C557=L557)
),"OK","KO")</f>
        <v>OK</v>
      </c>
      <c r="S557" s="3" t="str">
        <f>IF(_xlfn.XOR(
AND(LEFT(N557,1)="M",M557="Actividad"),
AND(LEFT(N557,1)="F",M557="Interactivo"),
AND(N557="diaporama",M557="Secuencia de imágenes"),
OR(N557="video",M557="Animación",M557="Video"),
AND(C557=M557)
),"OK","KO")</f>
        <v>OK</v>
      </c>
      <c r="T557" s="3" t="str">
        <f>IF(
AND(L557="Evaluación",C557&lt;&gt;L557),"KO",
IF(AND(L557="Mapa conceptual",C557&lt;&gt;L557),"KO",
IF(AND(N557="M101ap",C557&lt;&gt;"Banco de actividades"),"KO",
"OK")))</f>
        <v>OK</v>
      </c>
      <c r="U557" s="3" t="str">
        <f>IF(
AND(LEFT(N557,1)="M",LEFT(M557,4)&lt;&gt;"Mapa",S557="OK",O557=""),
"KO","OK")</f>
        <v>OK</v>
      </c>
      <c r="V557" s="3" t="str">
        <f>IF(OR(
AND(L557="Evaluación",R557="OK",OR(N557="M4a",N557="M5a")),
AND(LEFT(C557,8)="Banco de",N557="M101ap"),
OR(LEFT(C557,8)&lt;&gt;"Banco de",L557&lt;&gt;"Evaluación")
),"OK","KO")</f>
        <v>OK</v>
      </c>
      <c r="W557" s="3" t="str">
        <f>IF(AND(LEFT(C557,8)="Banco de",K557=0),"OK",
IF(AND(LEFT(C557,8)&lt;&gt;"Banco de",K557&gt;0),"OK","KO"))</f>
        <v>OK</v>
      </c>
      <c r="X557" s="3" t="str">
        <f>IF(J557&lt;&gt;"","OK","KO")</f>
        <v>OK</v>
      </c>
      <c r="Y557" s="3" t="str">
        <f>IF(P557="Si","KO","OK")</f>
        <v>OK</v>
      </c>
      <c r="Z557" s="3" t="str">
        <f>CONCATENATE(
IF(R557&lt;&gt;"OK",CONCATENATE($R$1," / "),""),
IF(S557&lt;&gt;"OK",CONCATENATE($S$1," / "),""),
IF(T557&lt;&gt;"OK",CONCATENATE($T$1," / "),""),
IF(U557&lt;&gt;"OK",CONCATENATE($U$1," / "),""),
IF(V557&lt;&gt;"OK",CONCATENATE($V$1," / "),""),
IF(W557&lt;&gt;"OK",CONCATENATE($W$1," / "),""),
IF(X557&lt;&gt;"OK",CONCATENATE($X$1," / "),""),
IF(Y557&lt;&gt;"OK",$Y$1,"")
)</f>
        <v/>
      </c>
    </row>
    <row r="558" spans="1:26" x14ac:dyDescent="0.45">
      <c r="A558" s="3" t="s">
        <v>2800</v>
      </c>
      <c r="B558" s="3" t="s">
        <v>2801</v>
      </c>
      <c r="C558" s="3" t="s">
        <v>2845</v>
      </c>
      <c r="E558" s="3" t="s">
        <v>20</v>
      </c>
      <c r="H558" s="3" t="s">
        <v>21</v>
      </c>
      <c r="I558" s="3">
        <v>1214161</v>
      </c>
      <c r="K558" s="3">
        <v>60</v>
      </c>
      <c r="L558" s="3" t="s">
        <v>34</v>
      </c>
      <c r="M558" s="3" t="s">
        <v>35</v>
      </c>
      <c r="N558" s="3" t="s">
        <v>58</v>
      </c>
      <c r="O558" s="3" t="s">
        <v>85</v>
      </c>
      <c r="P558" s="3" t="s">
        <v>21</v>
      </c>
      <c r="Q558" s="3" t="s">
        <v>2846</v>
      </c>
      <c r="R558" s="3" t="str">
        <f>IF(_xlfn.XOR(
AND(N558="M102ab",L558="Proyecto"),
AND(N558="M101a",L558="Preguntas con respuesta libre"),
AND(LEFT(N558,1)="M",N558&lt;&gt;"M102AB",N558&lt;&gt;"M101a",N558&lt;&gt;"M101ap",L558="Ejercitación"),
AND(LEFT(C558,15)="Mapa conceptual",L558="Exposición"),
AND(LEFT(N558,1)&lt;&gt;"M",LEFT(C558,15)&lt;&gt;"Mapa conceptual",L558="Exposición"),
AND(LEFT(C558,8)="Banco de",L558="Generador de actividades"),
AND(C558=L558)
),"OK","KO")</f>
        <v>KO</v>
      </c>
      <c r="S558" s="3" t="str">
        <f>IF(_xlfn.XOR(
AND(LEFT(N558,1)="M",M558="Actividad"),
AND(LEFT(N558,1)="F",M558="Interactivo"),
AND(N558="diaporama",M558="Secuencia de imágenes"),
OR(N558="video",M558="Animación",M558="Video"),
AND(C558=M558)
),"OK","KO")</f>
        <v>OK</v>
      </c>
      <c r="T558" s="3" t="str">
        <f>IF(
AND(L558="Evaluación",C558&lt;&gt;L558),"KO",
IF(AND(L558="Mapa conceptual",C558&lt;&gt;L558),"KO",
IF(AND(N558="M101ap",C558&lt;&gt;"Banco de actividades"),"KO",
"OK")))</f>
        <v>OK</v>
      </c>
      <c r="U558" s="3" t="str">
        <f>IF(
AND(LEFT(N558,1)="M",LEFT(M558,4)&lt;&gt;"Mapa",S558="OK",O558=""),
"KO","OK")</f>
        <v>OK</v>
      </c>
      <c r="V558" s="3" t="str">
        <f>IF(OR(
AND(L558="Evaluación",R558="OK",OR(N558="M4a",N558="M5a")),
AND(LEFT(C558,8)="Banco de",N558="M101ap"),
OR(LEFT(C558,8)&lt;&gt;"Banco de",L558&lt;&gt;"Evaluación")
),"OK","KO")</f>
        <v>OK</v>
      </c>
      <c r="W558" s="3" t="str">
        <f>IF(AND(LEFT(C558,8)="Banco de",K558=0),"OK",
IF(AND(LEFT(C558,8)&lt;&gt;"Banco de",K558&gt;0),"OK","KO"))</f>
        <v>OK</v>
      </c>
      <c r="X558" s="3" t="str">
        <f>IF(J558&lt;&gt;"","OK","KO")</f>
        <v>KO</v>
      </c>
      <c r="Y558" s="3" t="str">
        <f>IF(P558="Si","KO","OK")</f>
        <v>OK</v>
      </c>
      <c r="Z558" s="3" t="str">
        <f>CONCATENATE(
IF(R558&lt;&gt;"OK",CONCATENATE($R$1," / "),""),
IF(S558&lt;&gt;"OK",CONCATENATE($S$1," / "),""),
IF(T558&lt;&gt;"OK",CONCATENATE($T$1," / "),""),
IF(U558&lt;&gt;"OK",CONCATENATE($U$1," / "),""),
IF(V558&lt;&gt;"OK",CONCATENATE($V$1," / "),""),
IF(W558&lt;&gt;"OK",CONCATENATE($W$1," / "),""),
IF(X558&lt;&gt;"OK",CONCATENATE($X$1," / "),""),
IF(Y558&lt;&gt;"OK",$Y$1,"")
)</f>
        <v xml:space="preserve">Acción didáctica / Palabras clave / </v>
      </c>
    </row>
    <row r="559" spans="1:26" x14ac:dyDescent="0.45">
      <c r="A559" s="3" t="s">
        <v>2800</v>
      </c>
      <c r="B559" s="3" t="s">
        <v>2801</v>
      </c>
      <c r="C559" s="3" t="s">
        <v>2847</v>
      </c>
      <c r="E559" s="3" t="s">
        <v>20</v>
      </c>
      <c r="H559" s="3" t="s">
        <v>21</v>
      </c>
      <c r="I559" s="3">
        <v>2548362</v>
      </c>
      <c r="J559" s="3" t="s">
        <v>2848</v>
      </c>
      <c r="K559" s="3">
        <v>30</v>
      </c>
      <c r="L559" s="3" t="s">
        <v>34</v>
      </c>
      <c r="M559" s="3" t="s">
        <v>35</v>
      </c>
      <c r="N559" s="3" t="s">
        <v>81</v>
      </c>
      <c r="O559" s="3" t="s">
        <v>479</v>
      </c>
      <c r="P559" s="3" t="s">
        <v>21</v>
      </c>
      <c r="Q559" s="3" t="s">
        <v>2849</v>
      </c>
      <c r="R559" s="3" t="str">
        <f>IF(_xlfn.XOR(
AND(N559="M102ab",L559="Proyecto"),
AND(N559="M101a",L559="Preguntas con respuesta libre"),
AND(LEFT(N559,1)="M",N559&lt;&gt;"M102AB",N559&lt;&gt;"M101a",N559&lt;&gt;"M101ap",L559="Ejercitación"),
AND(LEFT(C559,15)="Mapa conceptual",L559="Exposición"),
AND(LEFT(N559,1)&lt;&gt;"M",LEFT(C559,15)&lt;&gt;"Mapa conceptual",L559="Exposición"),
AND(LEFT(C559,8)="Banco de",L559="Generador de actividades"),
AND(C559=L559)
),"OK","KO")</f>
        <v>KO</v>
      </c>
      <c r="S559" s="3" t="str">
        <f>IF(_xlfn.XOR(
AND(LEFT(N559,1)="M",M559="Actividad"),
AND(LEFT(N559,1)="F",M559="Interactivo"),
AND(N559="diaporama",M559="Secuencia de imágenes"),
OR(N559="video",M559="Animación",M559="Video"),
AND(C559=M559)
),"OK","KO")</f>
        <v>OK</v>
      </c>
      <c r="T559" s="3" t="str">
        <f>IF(
AND(L559="Evaluación",C559&lt;&gt;L559),"KO",
IF(AND(L559="Mapa conceptual",C559&lt;&gt;L559),"KO",
IF(AND(N559="M101ap",C559&lt;&gt;"Banco de actividades"),"KO",
"OK")))</f>
        <v>OK</v>
      </c>
      <c r="U559" s="3" t="str">
        <f>IF(
AND(LEFT(N559,1)="M",LEFT(M559,4)&lt;&gt;"Mapa",S559="OK",O559=""),
"KO","OK")</f>
        <v>OK</v>
      </c>
      <c r="V559" s="3" t="str">
        <f>IF(OR(
AND(L559="Evaluación",R559="OK",OR(N559="M4a",N559="M5a")),
AND(LEFT(C559,8)="Banco de",N559="M101ap"),
OR(LEFT(C559,8)&lt;&gt;"Banco de",L559&lt;&gt;"Evaluación")
),"OK","KO")</f>
        <v>OK</v>
      </c>
      <c r="W559" s="3" t="str">
        <f>IF(AND(LEFT(C559,8)="Banco de",K559=0),"OK",
IF(AND(LEFT(C559,8)&lt;&gt;"Banco de",K559&gt;0),"OK","KO"))</f>
        <v>OK</v>
      </c>
      <c r="X559" s="3" t="str">
        <f>IF(J559&lt;&gt;"","OK","KO")</f>
        <v>OK</v>
      </c>
      <c r="Y559" s="3" t="str">
        <f>IF(P559="Si","KO","OK")</f>
        <v>OK</v>
      </c>
      <c r="Z559" s="3" t="str">
        <f>CONCATENATE(
IF(R559&lt;&gt;"OK",CONCATENATE($R$1," / "),""),
IF(S559&lt;&gt;"OK",CONCATENATE($S$1," / "),""),
IF(T559&lt;&gt;"OK",CONCATENATE($T$1," / "),""),
IF(U559&lt;&gt;"OK",CONCATENATE($U$1," / "),""),
IF(V559&lt;&gt;"OK",CONCATENATE($V$1," / "),""),
IF(W559&lt;&gt;"OK",CONCATENATE($W$1," / "),""),
IF(X559&lt;&gt;"OK",CONCATENATE($X$1," / "),""),
IF(Y559&lt;&gt;"OK",$Y$1,"")
)</f>
        <v xml:space="preserve">Acción didáctica / </v>
      </c>
    </row>
    <row r="560" spans="1:26" x14ac:dyDescent="0.45">
      <c r="A560" s="3" t="s">
        <v>2800</v>
      </c>
      <c r="B560" s="3" t="s">
        <v>2801</v>
      </c>
      <c r="C560" s="3" t="s">
        <v>2850</v>
      </c>
      <c r="E560" s="3" t="s">
        <v>20</v>
      </c>
      <c r="H560" s="3" t="s">
        <v>21</v>
      </c>
      <c r="I560" s="3">
        <v>1290283</v>
      </c>
      <c r="J560" s="3" t="s">
        <v>2851</v>
      </c>
      <c r="K560" s="3">
        <v>60</v>
      </c>
      <c r="L560" s="3" t="s">
        <v>57</v>
      </c>
      <c r="M560" s="3" t="s">
        <v>35</v>
      </c>
      <c r="N560" s="3" t="s">
        <v>58</v>
      </c>
      <c r="O560" s="3" t="s">
        <v>85</v>
      </c>
      <c r="P560" s="3" t="s">
        <v>21</v>
      </c>
      <c r="Q560" s="3" t="s">
        <v>2852</v>
      </c>
      <c r="R560" s="3" t="str">
        <f>IF(_xlfn.XOR(
AND(N560="M102ab",L560="Proyecto"),
AND(N560="M101a",L560="Preguntas con respuesta libre"),
AND(LEFT(N560,1)="M",N560&lt;&gt;"M102AB",N560&lt;&gt;"M101a",N560&lt;&gt;"M101ap",L560="Ejercitación"),
AND(LEFT(C560,15)="Mapa conceptual",L560="Exposición"),
AND(LEFT(N560,1)&lt;&gt;"M",LEFT(C560,15)&lt;&gt;"Mapa conceptual",L560="Exposición"),
AND(LEFT(C560,8)="Banco de",L560="Generador de actividades"),
AND(C560=L560)
),"OK","KO")</f>
        <v>OK</v>
      </c>
      <c r="S560" s="3" t="str">
        <f>IF(_xlfn.XOR(
AND(LEFT(N560,1)="M",M560="Actividad"),
AND(LEFT(N560,1)="F",M560="Interactivo"),
AND(N560="diaporama",M560="Secuencia de imágenes"),
OR(N560="video",M560="Animación",M560="Video"),
AND(C560=M560)
),"OK","KO")</f>
        <v>OK</v>
      </c>
      <c r="T560" s="3" t="str">
        <f>IF(
AND(L560="Evaluación",C560&lt;&gt;L560),"KO",
IF(AND(L560="Mapa conceptual",C560&lt;&gt;L560),"KO",
IF(AND(N560="M101ap",C560&lt;&gt;"Banco de actividades"),"KO",
"OK")))</f>
        <v>OK</v>
      </c>
      <c r="U560" s="3" t="str">
        <f>IF(
AND(LEFT(N560,1)="M",LEFT(M560,4)&lt;&gt;"Mapa",S560="OK",O560=""),
"KO","OK")</f>
        <v>OK</v>
      </c>
      <c r="V560" s="3" t="str">
        <f>IF(OR(
AND(L560="Evaluación",R560="OK",OR(N560="M4a",N560="M5a")),
AND(LEFT(C560,8)="Banco de",N560="M101ap"),
OR(LEFT(C560,8)&lt;&gt;"Banco de",L560&lt;&gt;"Evaluación")
),"OK","KO")</f>
        <v>OK</v>
      </c>
      <c r="W560" s="3" t="str">
        <f>IF(AND(LEFT(C560,8)="Banco de",K560=0),"OK",
IF(AND(LEFT(C560,8)&lt;&gt;"Banco de",K560&gt;0),"OK","KO"))</f>
        <v>OK</v>
      </c>
      <c r="X560" s="3" t="str">
        <f>IF(J560&lt;&gt;"","OK","KO")</f>
        <v>OK</v>
      </c>
      <c r="Y560" s="3" t="str">
        <f>IF(P560="Si","KO","OK")</f>
        <v>OK</v>
      </c>
      <c r="Z560" s="3" t="str">
        <f>CONCATENATE(
IF(R560&lt;&gt;"OK",CONCATENATE($R$1," / "),""),
IF(S560&lt;&gt;"OK",CONCATENATE($S$1," / "),""),
IF(T560&lt;&gt;"OK",CONCATENATE($T$1," / "),""),
IF(U560&lt;&gt;"OK",CONCATENATE($U$1," / "),""),
IF(V560&lt;&gt;"OK",CONCATENATE($V$1," / "),""),
IF(W560&lt;&gt;"OK",CONCATENATE($W$1," / "),""),
IF(X560&lt;&gt;"OK",CONCATENATE($X$1," / "),""),
IF(Y560&lt;&gt;"OK",$Y$1,"")
)</f>
        <v/>
      </c>
    </row>
    <row r="561" spans="1:26" x14ac:dyDescent="0.45">
      <c r="A561" s="3" t="s">
        <v>2800</v>
      </c>
      <c r="B561" s="3" t="s">
        <v>2801</v>
      </c>
      <c r="C561" s="3" t="s">
        <v>534</v>
      </c>
      <c r="E561" s="3" t="s">
        <v>20</v>
      </c>
      <c r="H561" s="3" t="s">
        <v>21</v>
      </c>
      <c r="I561" s="3">
        <v>3131598</v>
      </c>
      <c r="J561" s="3" t="s">
        <v>2853</v>
      </c>
      <c r="K561" s="3">
        <v>20</v>
      </c>
      <c r="L561" s="3" t="s">
        <v>358</v>
      </c>
      <c r="M561" s="3" t="s">
        <v>35</v>
      </c>
      <c r="N561" s="3" t="s">
        <v>359</v>
      </c>
      <c r="O561" s="3" t="s">
        <v>37</v>
      </c>
      <c r="P561" s="3" t="s">
        <v>21</v>
      </c>
      <c r="Q561" s="3" t="s">
        <v>2854</v>
      </c>
      <c r="R561" s="3" t="str">
        <f>IF(_xlfn.XOR(
AND(N561="M102ab",L561="Proyecto"),
AND(N561="M101a",L561="Preguntas con respuesta libre"),
AND(LEFT(N561,1)="M",N561&lt;&gt;"M102AB",N561&lt;&gt;"M101a",N561&lt;&gt;"M101ap",L561="Ejercitación"),
AND(LEFT(C561,15)="Mapa conceptual",L561="Exposición"),
AND(LEFT(N561,1)&lt;&gt;"M",LEFT(C561,15)&lt;&gt;"Mapa conceptual",L561="Exposición"),
AND(LEFT(C561,8)="Banco de",L561="Generador de actividades"),
AND(C561=L561)
),"OK","KO")</f>
        <v>OK</v>
      </c>
      <c r="S561" s="3" t="str">
        <f>IF(_xlfn.XOR(
AND(LEFT(N561,1)="M",M561="Actividad"),
AND(LEFT(N561,1)="F",M561="Interactivo"),
AND(N561="diaporama",M561="Secuencia de imágenes"),
OR(N561="video",M561="Animación",M561="Video"),
AND(C561=M561)
),"OK","KO")</f>
        <v>OK</v>
      </c>
      <c r="T561" s="3" t="str">
        <f>IF(
AND(L561="Evaluación",C561&lt;&gt;L561),"KO",
IF(AND(L561="Mapa conceptual",C561&lt;&gt;L561),"KO",
IF(AND(N561="M101ap",C561&lt;&gt;"Banco de actividades"),"KO",
"OK")))</f>
        <v>OK</v>
      </c>
      <c r="U561" s="3" t="str">
        <f>IF(
AND(LEFT(N561,1)="M",LEFT(M561,4)&lt;&gt;"Mapa",S561="OK",O561=""),
"KO","OK")</f>
        <v>OK</v>
      </c>
      <c r="V561" s="3" t="str">
        <f>IF(OR(
AND(L561="Evaluación",R561="OK",OR(N561="M4a",N561="M5a")),
AND(LEFT(C561,8)="Banco de",N561="M101ap"),
OR(LEFT(C561,8)&lt;&gt;"Banco de",L561&lt;&gt;"Evaluación")
),"OK","KO")</f>
        <v>OK</v>
      </c>
      <c r="W561" s="3" t="str">
        <f>IF(AND(LEFT(C561,8)="Banco de",K561=0),"OK",
IF(AND(LEFT(C561,8)&lt;&gt;"Banco de",K561&gt;0),"OK","KO"))</f>
        <v>KO</v>
      </c>
      <c r="X561" s="3" t="str">
        <f>IF(J561&lt;&gt;"","OK","KO")</f>
        <v>OK</v>
      </c>
      <c r="Y561" s="3" t="str">
        <f>IF(P561="Si","KO","OK")</f>
        <v>OK</v>
      </c>
      <c r="Z561" s="3" t="str">
        <f>CONCATENATE(
IF(R561&lt;&gt;"OK",CONCATENATE($R$1," / "),""),
IF(S561&lt;&gt;"OK",CONCATENATE($S$1," / "),""),
IF(T561&lt;&gt;"OK",CONCATENATE($T$1," / "),""),
IF(U561&lt;&gt;"OK",CONCATENATE($U$1," / "),""),
IF(V561&lt;&gt;"OK",CONCATENATE($V$1," / "),""),
IF(W561&lt;&gt;"OK",CONCATENATE($W$1," / "),""),
IF(X561&lt;&gt;"OK",CONCATENATE($X$1," / "),""),
IF(Y561&lt;&gt;"OK",$Y$1,"")
)</f>
        <v xml:space="preserve">Tiempo del recurso / </v>
      </c>
    </row>
    <row r="562" spans="1:26" x14ac:dyDescent="0.45">
      <c r="A562" s="3" t="s">
        <v>2800</v>
      </c>
      <c r="B562" s="3" t="s">
        <v>2801</v>
      </c>
      <c r="C562" s="3" t="s">
        <v>67</v>
      </c>
      <c r="D562" s="3" t="s">
        <v>67</v>
      </c>
      <c r="E562" s="3" t="s">
        <v>20</v>
      </c>
      <c r="H562" s="3" t="s">
        <v>21</v>
      </c>
      <c r="I562" s="3">
        <v>564880</v>
      </c>
      <c r="K562" s="3">
        <v>20</v>
      </c>
      <c r="L562" s="3" t="s">
        <v>23</v>
      </c>
      <c r="M562" s="3" t="s">
        <v>67</v>
      </c>
      <c r="N562" s="3" t="s">
        <v>227</v>
      </c>
      <c r="P562" s="3" t="s">
        <v>21</v>
      </c>
      <c r="Q562" s="3" t="s">
        <v>2855</v>
      </c>
      <c r="R562" s="3" t="str">
        <f>IF(_xlfn.XOR(
AND(N562="M102ab",L562="Proyecto"),
AND(N562="M101a",L562="Preguntas con respuesta libre"),
AND(LEFT(N562,1)="M",N562&lt;&gt;"M102AB",N562&lt;&gt;"M101a",N562&lt;&gt;"M101ap",L562="Ejercitación"),
AND(LEFT(C562,15)="Mapa conceptual",L562="Exposición"),
AND(LEFT(N562,1)&lt;&gt;"M",LEFT(C562,15)&lt;&gt;"Mapa conceptual",L562="Exposición"),
AND(LEFT(C562,8)="Banco de",L562="Generador de actividades"),
AND(C562=L562)
),"OK","KO")</f>
        <v>OK</v>
      </c>
      <c r="S562" s="3" t="str">
        <f>IF(_xlfn.XOR(
AND(LEFT(N562,1)="M",M562="Actividad"),
AND(LEFT(N562,1)="F",M562="Interactivo"),
AND(N562="diaporama",M562="Secuencia de imágenes"),
OR(N562="video",M562="Animación",M562="Video"),
AND(C562=M562)
),"OK","KO")</f>
        <v>OK</v>
      </c>
      <c r="T562" s="3" t="str">
        <f>IF(
AND(L562="Evaluación",C562&lt;&gt;L562),"KO",
IF(AND(L562="Mapa conceptual",C562&lt;&gt;L562),"KO",
IF(AND(N562="M101ap",C562&lt;&gt;"Banco de actividades"),"KO",
"OK")))</f>
        <v>OK</v>
      </c>
      <c r="U562" s="3" t="str">
        <f>IF(
AND(LEFT(N562,1)="M",LEFT(M562,4)&lt;&gt;"Mapa",S562="OK",O562=""),
"KO","OK")</f>
        <v>OK</v>
      </c>
      <c r="V562" s="3" t="str">
        <f>IF(OR(
AND(L562="Evaluación",R562="OK",OR(N562="M4a",N562="M5a")),
AND(LEFT(C562,8)="Banco de",N562="M101ap"),
OR(LEFT(C562,8)&lt;&gt;"Banco de",L562&lt;&gt;"Evaluación")
),"OK","KO")</f>
        <v>OK</v>
      </c>
      <c r="W562" s="3" t="str">
        <f>IF(AND(LEFT(C562,8)="Banco de",K562=0),"OK",
IF(AND(LEFT(C562,8)&lt;&gt;"Banco de",K562&gt;0),"OK","KO"))</f>
        <v>OK</v>
      </c>
      <c r="X562" s="3" t="str">
        <f>IF(J562&lt;&gt;"","OK","KO")</f>
        <v>KO</v>
      </c>
      <c r="Y562" s="3" t="str">
        <f>IF(P562="Si","KO","OK")</f>
        <v>OK</v>
      </c>
      <c r="Z562" s="3" t="str">
        <f>CONCATENATE(
IF(R562&lt;&gt;"OK",CONCATENATE($R$1," / "),""),
IF(S562&lt;&gt;"OK",CONCATENATE($S$1," / "),""),
IF(T562&lt;&gt;"OK",CONCATENATE($T$1," / "),""),
IF(U562&lt;&gt;"OK",CONCATENATE($U$1," / "),""),
IF(V562&lt;&gt;"OK",CONCATENATE($V$1," / "),""),
IF(W562&lt;&gt;"OK",CONCATENATE($W$1," / "),""),
IF(X562&lt;&gt;"OK",CONCATENATE($X$1," / "),""),
IF(Y562&lt;&gt;"OK",$Y$1,"")
)</f>
        <v xml:space="preserve">Palabras clave / </v>
      </c>
    </row>
    <row r="563" spans="1:26" x14ac:dyDescent="0.45">
      <c r="A563" s="3" t="s">
        <v>2800</v>
      </c>
      <c r="B563" s="3" t="s">
        <v>2801</v>
      </c>
      <c r="C563" s="3" t="s">
        <v>70</v>
      </c>
      <c r="E563" s="3" t="s">
        <v>20</v>
      </c>
      <c r="H563" s="3" t="s">
        <v>21</v>
      </c>
      <c r="I563" s="3">
        <v>715561</v>
      </c>
      <c r="J563" s="3" t="s">
        <v>2853</v>
      </c>
      <c r="K563" s="3">
        <v>20</v>
      </c>
      <c r="L563" s="3" t="s">
        <v>70</v>
      </c>
      <c r="M563" s="3" t="s">
        <v>35</v>
      </c>
      <c r="N563" s="3" t="s">
        <v>62</v>
      </c>
      <c r="O563" s="3" t="s">
        <v>37</v>
      </c>
      <c r="P563" s="3" t="s">
        <v>21</v>
      </c>
      <c r="Q563" s="3" t="s">
        <v>2856</v>
      </c>
      <c r="R563" s="3" t="str">
        <f>IF(_xlfn.XOR(
AND(N563="M102ab",L563="Proyecto"),
AND(N563="M101a",L563="Preguntas con respuesta libre"),
AND(LEFT(N563,1)="M",N563&lt;&gt;"M102AB",N563&lt;&gt;"M101a",N563&lt;&gt;"M101ap",L563="Ejercitación"),
AND(LEFT(C563,15)="Mapa conceptual",L563="Exposición"),
AND(LEFT(N563,1)&lt;&gt;"M",LEFT(C563,15)&lt;&gt;"Mapa conceptual",L563="Exposición"),
AND(LEFT(C563,8)="Banco de",L563="Generador de actividades"),
AND(C563=L563)
),"OK","KO")</f>
        <v>OK</v>
      </c>
      <c r="S563" s="3" t="str">
        <f>IF(_xlfn.XOR(
AND(LEFT(N563,1)="M",M563="Actividad"),
AND(LEFT(N563,1)="F",M563="Interactivo"),
AND(N563="diaporama",M563="Secuencia de imágenes"),
OR(N563="video",M563="Animación",M563="Video"),
AND(C563=M563)
),"OK","KO")</f>
        <v>OK</v>
      </c>
      <c r="T563" s="3" t="str">
        <f>IF(
AND(L563="Evaluación",C563&lt;&gt;L563),"KO",
IF(AND(L563="Mapa conceptual",C563&lt;&gt;L563),"KO",
IF(AND(N563="M101ap",C563&lt;&gt;"Banco de actividades"),"KO",
"OK")))</f>
        <v>OK</v>
      </c>
      <c r="U563" s="3" t="str">
        <f>IF(
AND(LEFT(N563,1)="M",LEFT(M563,4)&lt;&gt;"Mapa",S563="OK",O563=""),
"KO","OK")</f>
        <v>OK</v>
      </c>
      <c r="V563" s="3" t="str">
        <f>IF(OR(
AND(L563="Evaluación",R563="OK",OR(N563="M4a",N563="M5a")),
AND(LEFT(C563,8)="Banco de",N563="M101ap"),
OR(LEFT(C563,8)&lt;&gt;"Banco de",L563&lt;&gt;"Evaluación")
),"OK","KO")</f>
        <v>OK</v>
      </c>
      <c r="W563" s="3" t="str">
        <f>IF(AND(LEFT(C563,8)="Banco de",K563=0),"OK",
IF(AND(LEFT(C563,8)&lt;&gt;"Banco de",K563&gt;0),"OK","KO"))</f>
        <v>OK</v>
      </c>
      <c r="X563" s="3" t="str">
        <f>IF(J563&lt;&gt;"","OK","KO")</f>
        <v>OK</v>
      </c>
      <c r="Y563" s="3" t="str">
        <f>IF(P563="Si","KO","OK")</f>
        <v>OK</v>
      </c>
      <c r="Z563" s="3" t="str">
        <f>CONCATENATE(
IF(R563&lt;&gt;"OK",CONCATENATE($R$1," / "),""),
IF(S563&lt;&gt;"OK",CONCATENATE($S$1," / "),""),
IF(T563&lt;&gt;"OK",CONCATENATE($T$1," / "),""),
IF(U563&lt;&gt;"OK",CONCATENATE($U$1," / "),""),
IF(V563&lt;&gt;"OK",CONCATENATE($V$1," / "),""),
IF(W563&lt;&gt;"OK",CONCATENATE($W$1," / "),""),
IF(X563&lt;&gt;"OK",CONCATENATE($X$1," / "),""),
IF(Y563&lt;&gt;"OK",$Y$1,"")
)</f>
        <v/>
      </c>
    </row>
    <row r="564" spans="1:26" x14ac:dyDescent="0.45">
      <c r="A564" s="3" t="s">
        <v>2800</v>
      </c>
      <c r="B564" s="3" t="s">
        <v>2801</v>
      </c>
      <c r="C564" s="3" t="s">
        <v>4020</v>
      </c>
      <c r="E564" s="3" t="s">
        <v>20</v>
      </c>
      <c r="H564" s="3" t="s">
        <v>21</v>
      </c>
      <c r="I564" s="3">
        <v>443057</v>
      </c>
      <c r="J564" s="3" t="s">
        <v>4021</v>
      </c>
      <c r="K564" s="3">
        <v>20</v>
      </c>
      <c r="L564" s="3" t="s">
        <v>23</v>
      </c>
      <c r="M564" s="3" t="s">
        <v>29</v>
      </c>
      <c r="N564" s="3" t="s">
        <v>194</v>
      </c>
      <c r="P564" s="3" t="s">
        <v>21</v>
      </c>
      <c r="Q564" s="3" t="s">
        <v>4022</v>
      </c>
      <c r="R564" s="3" t="str">
        <f>IF(_xlfn.XOR(
AND(N564="M102ab",L564="Proyecto"),
AND(N564="M101a",L564="Preguntas con respuesta libre"),
AND(LEFT(N564,1)="M",N564&lt;&gt;"M102AB",N564&lt;&gt;"M101a",N564&lt;&gt;"M101ap",L564="Ejercitación"),
AND(LEFT(C564,15)="Mapa conceptual",L564="Exposición"),
AND(LEFT(N564,1)&lt;&gt;"M",LEFT(C564,15)&lt;&gt;"Mapa conceptual",L564="Exposición"),
AND(LEFT(C564,8)="Banco de",L564="Generador de actividades"),
AND(C564=L564)
),"OK","KO")</f>
        <v>OK</v>
      </c>
      <c r="S564" s="3" t="str">
        <f>IF(_xlfn.XOR(
AND(LEFT(N564,1)="M",M564="Actividad"),
AND(LEFT(N564,1)="F",M564="Interactivo"),
AND(N564="diaporama",M564="Secuencia de imágenes"),
OR(N564="video",M564="Animación",M564="Video"),
AND(C564=M564)
),"OK","KO")</f>
        <v>OK</v>
      </c>
      <c r="T564" s="3" t="str">
        <f>IF(
AND(L564="Evaluación",C564&lt;&gt;L564),"KO",
IF(AND(L564="Mapa conceptual",C564&lt;&gt;L564),"KO",
IF(AND(N564="M101ap",C564&lt;&gt;"Banco de actividades"),"KO",
"OK")))</f>
        <v>OK</v>
      </c>
      <c r="U564" s="3" t="str">
        <f>IF(
AND(LEFT(N564,1)="M",LEFT(M564,4)&lt;&gt;"Mapa",S564="OK",O564=""),
"KO","OK")</f>
        <v>OK</v>
      </c>
      <c r="V564" s="3" t="str">
        <f>IF(OR(
AND(L564="Evaluación",R564="OK",OR(N564="M4a",N564="M5a")),
AND(LEFT(C564,8)="Banco de",N564="M101ap"),
OR(LEFT(C564,8)&lt;&gt;"Banco de",L564&lt;&gt;"Evaluación")
),"OK","KO")</f>
        <v>OK</v>
      </c>
      <c r="W564" s="3" t="str">
        <f>IF(AND(LEFT(C564,8)="Banco de",K564=0),"OK",
IF(AND(LEFT(C564,8)&lt;&gt;"Banco de",K564&gt;0),"OK","KO"))</f>
        <v>OK</v>
      </c>
      <c r="X564" s="3" t="str">
        <f>IF(J564&lt;&gt;"","OK","KO")</f>
        <v>OK</v>
      </c>
      <c r="Y564" s="3" t="str">
        <f>IF(P564="Si","KO","OK")</f>
        <v>OK</v>
      </c>
      <c r="Z564" s="3" t="str">
        <f>CONCATENATE(
IF(R564&lt;&gt;"OK",CONCATENATE($R$1," / "),""),
IF(S564&lt;&gt;"OK",CONCATENATE($S$1," / "),""),
IF(T564&lt;&gt;"OK",CONCATENATE($T$1," / "),""),
IF(U564&lt;&gt;"OK",CONCATENATE($U$1," / "),""),
IF(V564&lt;&gt;"OK",CONCATENATE($V$1," / "),""),
IF(W564&lt;&gt;"OK",CONCATENATE($W$1," / "),""),
IF(X564&lt;&gt;"OK",CONCATENATE($X$1," / "),""),
IF(Y564&lt;&gt;"OK",$Y$1,"")
)</f>
        <v/>
      </c>
    </row>
    <row r="565" spans="1:26" x14ac:dyDescent="0.45">
      <c r="A565" s="3" t="s">
        <v>3767</v>
      </c>
      <c r="B565" s="3" t="s">
        <v>3768</v>
      </c>
      <c r="C565" s="3" t="s">
        <v>3769</v>
      </c>
      <c r="E565" s="3" t="s">
        <v>20</v>
      </c>
      <c r="H565" s="3" t="s">
        <v>21</v>
      </c>
      <c r="I565" s="3">
        <v>2013496</v>
      </c>
      <c r="J565" s="3" t="s">
        <v>3770</v>
      </c>
      <c r="K565" s="3">
        <v>20</v>
      </c>
      <c r="L565" s="3" t="s">
        <v>23</v>
      </c>
      <c r="M565" s="3" t="s">
        <v>29</v>
      </c>
      <c r="N565" s="3" t="s">
        <v>30</v>
      </c>
      <c r="P565" s="3" t="s">
        <v>21</v>
      </c>
      <c r="Q565" s="3" t="s">
        <v>3771</v>
      </c>
      <c r="R565" s="3" t="str">
        <f>IF(_xlfn.XOR(
AND(N565="M102ab",L565="Proyecto"),
AND(N565="M101a",L565="Preguntas con respuesta libre"),
AND(LEFT(N565,1)="M",N565&lt;&gt;"M102AB",N565&lt;&gt;"M101a",N565&lt;&gt;"M101ap",L565="Ejercitación"),
AND(LEFT(C565,15)="Mapa conceptual",L565="Exposición"),
AND(LEFT(N565,1)&lt;&gt;"M",LEFT(C565,15)&lt;&gt;"Mapa conceptual",L565="Exposición"),
AND(LEFT(C565,8)="Banco de",L565="Generador de actividades"),
AND(C565=L565)
),"OK","KO")</f>
        <v>OK</v>
      </c>
      <c r="S565" s="3" t="str">
        <f>IF(_xlfn.XOR(
AND(LEFT(N565,1)="M",M565="Actividad"),
AND(LEFT(N565,1)="F",M565="Interactivo"),
AND(N565="diaporama",M565="Secuencia de imágenes"),
OR(N565="video",M565="Animación",M565="Video"),
AND(C565=M565)
),"OK","KO")</f>
        <v>OK</v>
      </c>
      <c r="T565" s="3" t="str">
        <f>IF(
AND(L565="Evaluación",C565&lt;&gt;L565),"KO",
IF(AND(L565="Mapa conceptual",C565&lt;&gt;L565),"KO",
IF(AND(N565="M101ap",C565&lt;&gt;"Banco de actividades"),"KO",
"OK")))</f>
        <v>OK</v>
      </c>
      <c r="U565" s="3" t="str">
        <f>IF(
AND(LEFT(N565,1)="M",LEFT(M565,4)&lt;&gt;"Mapa",S565="OK",O565=""),
"KO","OK")</f>
        <v>OK</v>
      </c>
      <c r="V565" s="3" t="str">
        <f>IF(OR(
AND(L565="Evaluación",R565="OK",OR(N565="M4a",N565="M5a")),
AND(LEFT(C565,8)="Banco de",N565="M101ap"),
OR(LEFT(C565,8)&lt;&gt;"Banco de",L565&lt;&gt;"Evaluación")
),"OK","KO")</f>
        <v>OK</v>
      </c>
      <c r="W565" s="3" t="str">
        <f>IF(AND(LEFT(C565,8)="Banco de",K565=0),"OK",
IF(AND(LEFT(C565,8)&lt;&gt;"Banco de",K565&gt;0),"OK","KO"))</f>
        <v>OK</v>
      </c>
      <c r="X565" s="3" t="str">
        <f>IF(J565&lt;&gt;"","OK","KO")</f>
        <v>OK</v>
      </c>
      <c r="Y565" s="3" t="str">
        <f>IF(P565="Si","KO","OK")</f>
        <v>OK</v>
      </c>
      <c r="Z565" s="3" t="str">
        <f>CONCATENATE(
IF(R565&lt;&gt;"OK",CONCATENATE($R$1," / "),""),
IF(S565&lt;&gt;"OK",CONCATENATE($S$1," / "),""),
IF(T565&lt;&gt;"OK",CONCATENATE($T$1," / "),""),
IF(U565&lt;&gt;"OK",CONCATENATE($U$1," / "),""),
IF(V565&lt;&gt;"OK",CONCATENATE($V$1," / "),""),
IF(W565&lt;&gt;"OK",CONCATENATE($W$1," / "),""),
IF(X565&lt;&gt;"OK",CONCATENATE($X$1," / "),""),
IF(Y565&lt;&gt;"OK",$Y$1,"")
)</f>
        <v/>
      </c>
    </row>
    <row r="566" spans="1:26" x14ac:dyDescent="0.45">
      <c r="A566" s="3" t="s">
        <v>3767</v>
      </c>
      <c r="B566" s="3" t="s">
        <v>3768</v>
      </c>
      <c r="C566" s="3" t="s">
        <v>3772</v>
      </c>
      <c r="E566" s="3" t="s">
        <v>20</v>
      </c>
      <c r="H566" s="3" t="s">
        <v>21</v>
      </c>
      <c r="I566" s="3">
        <v>1203162</v>
      </c>
      <c r="J566" s="3" t="s">
        <v>3773</v>
      </c>
      <c r="K566" s="3">
        <v>15</v>
      </c>
      <c r="L566" s="3" t="s">
        <v>34</v>
      </c>
      <c r="M566" s="3" t="s">
        <v>35</v>
      </c>
      <c r="N566" s="3" t="s">
        <v>173</v>
      </c>
      <c r="O566" s="3" t="s">
        <v>37</v>
      </c>
      <c r="P566" s="3" t="s">
        <v>21</v>
      </c>
      <c r="Q566" s="3" t="s">
        <v>3774</v>
      </c>
      <c r="R566" s="3" t="str">
        <f>IF(_xlfn.XOR(
AND(N566="M102ab",L566="Proyecto"),
AND(N566="M101a",L566="Preguntas con respuesta libre"),
AND(LEFT(N566,1)="M",N566&lt;&gt;"M102AB",N566&lt;&gt;"M101a",N566&lt;&gt;"M101ap",L566="Ejercitación"),
AND(LEFT(C566,15)="Mapa conceptual",L566="Exposición"),
AND(LEFT(N566,1)&lt;&gt;"M",LEFT(C566,15)&lt;&gt;"Mapa conceptual",L566="Exposición"),
AND(LEFT(C566,8)="Banco de",L566="Generador de actividades"),
AND(C566=L566)
),"OK","KO")</f>
        <v>OK</v>
      </c>
      <c r="S566" s="3" t="str">
        <f>IF(_xlfn.XOR(
AND(LEFT(N566,1)="M",M566="Actividad"),
AND(LEFT(N566,1)="F",M566="Interactivo"),
AND(N566="diaporama",M566="Secuencia de imágenes"),
OR(N566="video",M566="Animación",M566="Video"),
AND(C566=M566)
),"OK","KO")</f>
        <v>OK</v>
      </c>
      <c r="T566" s="3" t="str">
        <f>IF(
AND(L566="Evaluación",C566&lt;&gt;L566),"KO",
IF(AND(L566="Mapa conceptual",C566&lt;&gt;L566),"KO",
IF(AND(N566="M101ap",C566&lt;&gt;"Banco de actividades"),"KO",
"OK")))</f>
        <v>OK</v>
      </c>
      <c r="U566" s="3" t="str">
        <f>IF(
AND(LEFT(N566,1)="M",LEFT(M566,4)&lt;&gt;"Mapa",S566="OK",O566=""),
"KO","OK")</f>
        <v>OK</v>
      </c>
      <c r="V566" s="3" t="str">
        <f>IF(OR(
AND(L566="Evaluación",R566="OK",OR(N566="M4a",N566="M5a")),
AND(LEFT(C566,8)="Banco de",N566="M101ap"),
OR(LEFT(C566,8)&lt;&gt;"Banco de",L566&lt;&gt;"Evaluación")
),"OK","KO")</f>
        <v>OK</v>
      </c>
      <c r="W566" s="3" t="str">
        <f>IF(AND(LEFT(C566,8)="Banco de",K566=0),"OK",
IF(AND(LEFT(C566,8)&lt;&gt;"Banco de",K566&gt;0),"OK","KO"))</f>
        <v>OK</v>
      </c>
      <c r="X566" s="3" t="str">
        <f>IF(J566&lt;&gt;"","OK","KO")</f>
        <v>OK</v>
      </c>
      <c r="Y566" s="3" t="str">
        <f>IF(P566="Si","KO","OK")</f>
        <v>OK</v>
      </c>
      <c r="Z566" s="3" t="str">
        <f>CONCATENATE(
IF(R566&lt;&gt;"OK",CONCATENATE($R$1," / "),""),
IF(S566&lt;&gt;"OK",CONCATENATE($S$1," / "),""),
IF(T566&lt;&gt;"OK",CONCATENATE($T$1," / "),""),
IF(U566&lt;&gt;"OK",CONCATENATE($U$1," / "),""),
IF(V566&lt;&gt;"OK",CONCATENATE($V$1," / "),""),
IF(W566&lt;&gt;"OK",CONCATENATE($W$1," / "),""),
IF(X566&lt;&gt;"OK",CONCATENATE($X$1," / "),""),
IF(Y566&lt;&gt;"OK",$Y$1,"")
)</f>
        <v/>
      </c>
    </row>
    <row r="567" spans="1:26" x14ac:dyDescent="0.45">
      <c r="A567" s="3" t="s">
        <v>3767</v>
      </c>
      <c r="B567" s="3" t="s">
        <v>3768</v>
      </c>
      <c r="C567" s="3" t="s">
        <v>3775</v>
      </c>
      <c r="E567" s="3" t="s">
        <v>20</v>
      </c>
      <c r="H567" s="3" t="s">
        <v>21</v>
      </c>
      <c r="I567" s="3">
        <v>2426735</v>
      </c>
      <c r="J567" s="3" t="s">
        <v>3776</v>
      </c>
      <c r="K567" s="3">
        <v>20</v>
      </c>
      <c r="L567" s="3" t="s">
        <v>34</v>
      </c>
      <c r="M567" s="3" t="s">
        <v>35</v>
      </c>
      <c r="N567" s="3" t="s">
        <v>81</v>
      </c>
      <c r="O567" s="3" t="s">
        <v>37</v>
      </c>
      <c r="P567" s="3" t="s">
        <v>21</v>
      </c>
      <c r="Q567" s="3" t="s">
        <v>3777</v>
      </c>
      <c r="R567" s="3" t="str">
        <f>IF(_xlfn.XOR(
AND(N567="M102ab",L567="Proyecto"),
AND(N567="M101a",L567="Preguntas con respuesta libre"),
AND(LEFT(N567,1)="M",N567&lt;&gt;"M102AB",N567&lt;&gt;"M101a",N567&lt;&gt;"M101ap",L567="Ejercitación"),
AND(LEFT(C567,15)="Mapa conceptual",L567="Exposición"),
AND(LEFT(N567,1)&lt;&gt;"M",LEFT(C567,15)&lt;&gt;"Mapa conceptual",L567="Exposición"),
AND(LEFT(C567,8)="Banco de",L567="Generador de actividades"),
AND(C567=L567)
),"OK","KO")</f>
        <v>KO</v>
      </c>
      <c r="S567" s="3" t="str">
        <f>IF(_xlfn.XOR(
AND(LEFT(N567,1)="M",M567="Actividad"),
AND(LEFT(N567,1)="F",M567="Interactivo"),
AND(N567="diaporama",M567="Secuencia de imágenes"),
OR(N567="video",M567="Animación",M567="Video"),
AND(C567=M567)
),"OK","KO")</f>
        <v>OK</v>
      </c>
      <c r="T567" s="3" t="str">
        <f>IF(
AND(L567="Evaluación",C567&lt;&gt;L567),"KO",
IF(AND(L567="Mapa conceptual",C567&lt;&gt;L567),"KO",
IF(AND(N567="M101ap",C567&lt;&gt;"Banco de actividades"),"KO",
"OK")))</f>
        <v>OK</v>
      </c>
      <c r="U567" s="3" t="str">
        <f>IF(
AND(LEFT(N567,1)="M",LEFT(M567,4)&lt;&gt;"Mapa",S567="OK",O567=""),
"KO","OK")</f>
        <v>OK</v>
      </c>
      <c r="V567" s="3" t="str">
        <f>IF(OR(
AND(L567="Evaluación",R567="OK",OR(N567="M4a",N567="M5a")),
AND(LEFT(C567,8)="Banco de",N567="M101ap"),
OR(LEFT(C567,8)&lt;&gt;"Banco de",L567&lt;&gt;"Evaluación")
),"OK","KO")</f>
        <v>OK</v>
      </c>
      <c r="W567" s="3" t="str">
        <f>IF(AND(LEFT(C567,8)="Banco de",K567=0),"OK",
IF(AND(LEFT(C567,8)&lt;&gt;"Banco de",K567&gt;0),"OK","KO"))</f>
        <v>OK</v>
      </c>
      <c r="X567" s="3" t="str">
        <f>IF(J567&lt;&gt;"","OK","KO")</f>
        <v>OK</v>
      </c>
      <c r="Y567" s="3" t="str">
        <f>IF(P567="Si","KO","OK")</f>
        <v>OK</v>
      </c>
      <c r="Z567" s="3" t="str">
        <f>CONCATENATE(
IF(R567&lt;&gt;"OK",CONCATENATE($R$1," / "),""),
IF(S567&lt;&gt;"OK",CONCATENATE($S$1," / "),""),
IF(T567&lt;&gt;"OK",CONCATENATE($T$1," / "),""),
IF(U567&lt;&gt;"OK",CONCATENATE($U$1," / "),""),
IF(V567&lt;&gt;"OK",CONCATENATE($V$1," / "),""),
IF(W567&lt;&gt;"OK",CONCATENATE($W$1," / "),""),
IF(X567&lt;&gt;"OK",CONCATENATE($X$1," / "),""),
IF(Y567&lt;&gt;"OK",$Y$1,"")
)</f>
        <v xml:space="preserve">Acción didáctica / </v>
      </c>
    </row>
    <row r="568" spans="1:26" x14ac:dyDescent="0.45">
      <c r="A568" s="3" t="s">
        <v>3767</v>
      </c>
      <c r="B568" s="3" t="s">
        <v>3768</v>
      </c>
      <c r="C568" s="3" t="s">
        <v>3778</v>
      </c>
      <c r="E568" s="3" t="s">
        <v>20</v>
      </c>
      <c r="H568" s="3" t="s">
        <v>21</v>
      </c>
      <c r="I568" s="3">
        <v>1076884</v>
      </c>
      <c r="J568" s="3" t="s">
        <v>3779</v>
      </c>
      <c r="K568" s="3">
        <v>20</v>
      </c>
      <c r="L568" s="3" t="s">
        <v>23</v>
      </c>
      <c r="M568" s="3" t="s">
        <v>29</v>
      </c>
      <c r="N568" s="3" t="s">
        <v>30</v>
      </c>
      <c r="P568" s="3" t="s">
        <v>21</v>
      </c>
      <c r="Q568" s="3" t="s">
        <v>3780</v>
      </c>
      <c r="R568" s="3" t="str">
        <f>IF(_xlfn.XOR(
AND(N568="M102ab",L568="Proyecto"),
AND(N568="M101a",L568="Preguntas con respuesta libre"),
AND(LEFT(N568,1)="M",N568&lt;&gt;"M102AB",N568&lt;&gt;"M101a",N568&lt;&gt;"M101ap",L568="Ejercitación"),
AND(LEFT(C568,15)="Mapa conceptual",L568="Exposición"),
AND(LEFT(N568,1)&lt;&gt;"M",LEFT(C568,15)&lt;&gt;"Mapa conceptual",L568="Exposición"),
AND(LEFT(C568,8)="Banco de",L568="Generador de actividades"),
AND(C568=L568)
),"OK","KO")</f>
        <v>OK</v>
      </c>
      <c r="S568" s="3" t="str">
        <f>IF(_xlfn.XOR(
AND(LEFT(N568,1)="M",M568="Actividad"),
AND(LEFT(N568,1)="F",M568="Interactivo"),
AND(N568="diaporama",M568="Secuencia de imágenes"),
OR(N568="video",M568="Animación",M568="Video"),
AND(C568=M568)
),"OK","KO")</f>
        <v>OK</v>
      </c>
      <c r="T568" s="3" t="str">
        <f>IF(
AND(L568="Evaluación",C568&lt;&gt;L568),"KO",
IF(AND(L568="Mapa conceptual",C568&lt;&gt;L568),"KO",
IF(AND(N568="M101ap",C568&lt;&gt;"Banco de actividades"),"KO",
"OK")))</f>
        <v>OK</v>
      </c>
      <c r="U568" s="3" t="str">
        <f>IF(
AND(LEFT(N568,1)="M",LEFT(M568,4)&lt;&gt;"Mapa",S568="OK",O568=""),
"KO","OK")</f>
        <v>OK</v>
      </c>
      <c r="V568" s="3" t="str">
        <f>IF(OR(
AND(L568="Evaluación",R568="OK",OR(N568="M4a",N568="M5a")),
AND(LEFT(C568,8)="Banco de",N568="M101ap"),
OR(LEFT(C568,8)&lt;&gt;"Banco de",L568&lt;&gt;"Evaluación")
),"OK","KO")</f>
        <v>OK</v>
      </c>
      <c r="W568" s="3" t="str">
        <f>IF(AND(LEFT(C568,8)="Banco de",K568=0),"OK",
IF(AND(LEFT(C568,8)&lt;&gt;"Banco de",K568&gt;0),"OK","KO"))</f>
        <v>OK</v>
      </c>
      <c r="X568" s="3" t="str">
        <f>IF(J568&lt;&gt;"","OK","KO")</f>
        <v>OK</v>
      </c>
      <c r="Y568" s="3" t="str">
        <f>IF(P568="Si","KO","OK")</f>
        <v>OK</v>
      </c>
      <c r="Z568" s="3" t="str">
        <f>CONCATENATE(
IF(R568&lt;&gt;"OK",CONCATENATE($R$1," / "),""),
IF(S568&lt;&gt;"OK",CONCATENATE($S$1," / "),""),
IF(T568&lt;&gt;"OK",CONCATENATE($T$1," / "),""),
IF(U568&lt;&gt;"OK",CONCATENATE($U$1," / "),""),
IF(V568&lt;&gt;"OK",CONCATENATE($V$1," / "),""),
IF(W568&lt;&gt;"OK",CONCATENATE($W$1," / "),""),
IF(X568&lt;&gt;"OK",CONCATENATE($X$1," / "),""),
IF(Y568&lt;&gt;"OK",$Y$1,"")
)</f>
        <v/>
      </c>
    </row>
    <row r="569" spans="1:26" x14ac:dyDescent="0.45">
      <c r="A569" s="3" t="s">
        <v>3767</v>
      </c>
      <c r="B569" s="3" t="s">
        <v>3768</v>
      </c>
      <c r="C569" s="3" t="s">
        <v>3781</v>
      </c>
      <c r="E569" s="3" t="s">
        <v>20</v>
      </c>
      <c r="H569" s="3" t="s">
        <v>21</v>
      </c>
      <c r="I569" s="3">
        <v>1174367</v>
      </c>
      <c r="J569" s="3" t="s">
        <v>3782</v>
      </c>
      <c r="K569" s="3">
        <v>10</v>
      </c>
      <c r="L569" s="3" t="s">
        <v>34</v>
      </c>
      <c r="M569" s="3" t="s">
        <v>35</v>
      </c>
      <c r="N569" s="3" t="s">
        <v>101</v>
      </c>
      <c r="O569" s="3" t="s">
        <v>85</v>
      </c>
      <c r="P569" s="3" t="s">
        <v>21</v>
      </c>
      <c r="Q569" s="3" t="s">
        <v>3783</v>
      </c>
      <c r="R569" s="3" t="str">
        <f>IF(_xlfn.XOR(
AND(N569="M102ab",L569="Proyecto"),
AND(N569="M101a",L569="Preguntas con respuesta libre"),
AND(LEFT(N569,1)="M",N569&lt;&gt;"M102AB",N569&lt;&gt;"M101a",N569&lt;&gt;"M101ap",L569="Ejercitación"),
AND(LEFT(C569,15)="Mapa conceptual",L569="Exposición"),
AND(LEFT(N569,1)&lt;&gt;"M",LEFT(C569,15)&lt;&gt;"Mapa conceptual",L569="Exposición"),
AND(LEFT(C569,8)="Banco de",L569="Generador de actividades"),
AND(C569=L569)
),"OK","KO")</f>
        <v>OK</v>
      </c>
      <c r="S569" s="3" t="str">
        <f>IF(_xlfn.XOR(
AND(LEFT(N569,1)="M",M569="Actividad"),
AND(LEFT(N569,1)="F",M569="Interactivo"),
AND(N569="diaporama",M569="Secuencia de imágenes"),
OR(N569="video",M569="Animación",M569="Video"),
AND(C569=M569)
),"OK","KO")</f>
        <v>OK</v>
      </c>
      <c r="T569" s="3" t="str">
        <f>IF(
AND(L569="Evaluación",C569&lt;&gt;L569),"KO",
IF(AND(L569="Mapa conceptual",C569&lt;&gt;L569),"KO",
IF(AND(N569="M101ap",C569&lt;&gt;"Banco de actividades"),"KO",
"OK")))</f>
        <v>OK</v>
      </c>
      <c r="U569" s="3" t="str">
        <f>IF(
AND(LEFT(N569,1)="M",LEFT(M569,4)&lt;&gt;"Mapa",S569="OK",O569=""),
"KO","OK")</f>
        <v>OK</v>
      </c>
      <c r="V569" s="3" t="str">
        <f>IF(OR(
AND(L569="Evaluación",R569="OK",OR(N569="M4a",N569="M5a")),
AND(LEFT(C569,8)="Banco de",N569="M101ap"),
OR(LEFT(C569,8)&lt;&gt;"Banco de",L569&lt;&gt;"Evaluación")
),"OK","KO")</f>
        <v>OK</v>
      </c>
      <c r="W569" s="3" t="str">
        <f>IF(AND(LEFT(C569,8)="Banco de",K569=0),"OK",
IF(AND(LEFT(C569,8)&lt;&gt;"Banco de",K569&gt;0),"OK","KO"))</f>
        <v>OK</v>
      </c>
      <c r="X569" s="3" t="str">
        <f>IF(J569&lt;&gt;"","OK","KO")</f>
        <v>OK</v>
      </c>
      <c r="Y569" s="3" t="str">
        <f>IF(P569="Si","KO","OK")</f>
        <v>OK</v>
      </c>
      <c r="Z569" s="3" t="str">
        <f>CONCATENATE(
IF(R569&lt;&gt;"OK",CONCATENATE($R$1," / "),""),
IF(S569&lt;&gt;"OK",CONCATENATE($S$1," / "),""),
IF(T569&lt;&gt;"OK",CONCATENATE($T$1," / "),""),
IF(U569&lt;&gt;"OK",CONCATENATE($U$1," / "),""),
IF(V569&lt;&gt;"OK",CONCATENATE($V$1," / "),""),
IF(W569&lt;&gt;"OK",CONCATENATE($W$1," / "),""),
IF(X569&lt;&gt;"OK",CONCATENATE($X$1," / "),""),
IF(Y569&lt;&gt;"OK",$Y$1,"")
)</f>
        <v/>
      </c>
    </row>
    <row r="570" spans="1:26" x14ac:dyDescent="0.45">
      <c r="A570" s="3" t="s">
        <v>3767</v>
      </c>
      <c r="B570" s="3" t="s">
        <v>3768</v>
      </c>
      <c r="C570" s="3" t="s">
        <v>3784</v>
      </c>
      <c r="E570" s="3" t="s">
        <v>20</v>
      </c>
      <c r="H570" s="3" t="s">
        <v>21</v>
      </c>
      <c r="I570" s="3">
        <v>2327526</v>
      </c>
      <c r="J570" s="3" t="s">
        <v>3785</v>
      </c>
      <c r="K570" s="3">
        <v>20</v>
      </c>
      <c r="L570" s="3" t="s">
        <v>34</v>
      </c>
      <c r="M570" s="3" t="s">
        <v>35</v>
      </c>
      <c r="N570" s="3" t="s">
        <v>81</v>
      </c>
      <c r="O570" s="3" t="s">
        <v>37</v>
      </c>
      <c r="P570" s="3" t="s">
        <v>21</v>
      </c>
      <c r="Q570" s="3" t="s">
        <v>3786</v>
      </c>
      <c r="R570" s="3" t="str">
        <f>IF(_xlfn.XOR(
AND(N570="M102ab",L570="Proyecto"),
AND(N570="M101a",L570="Preguntas con respuesta libre"),
AND(LEFT(N570,1)="M",N570&lt;&gt;"M102AB",N570&lt;&gt;"M101a",N570&lt;&gt;"M101ap",L570="Ejercitación"),
AND(LEFT(C570,15)="Mapa conceptual",L570="Exposición"),
AND(LEFT(N570,1)&lt;&gt;"M",LEFT(C570,15)&lt;&gt;"Mapa conceptual",L570="Exposición"),
AND(LEFT(C570,8)="Banco de",L570="Generador de actividades"),
AND(C570=L570)
),"OK","KO")</f>
        <v>KO</v>
      </c>
      <c r="S570" s="3" t="str">
        <f>IF(_xlfn.XOR(
AND(LEFT(N570,1)="M",M570="Actividad"),
AND(LEFT(N570,1)="F",M570="Interactivo"),
AND(N570="diaporama",M570="Secuencia de imágenes"),
OR(N570="video",M570="Animación",M570="Video"),
AND(C570=M570)
),"OK","KO")</f>
        <v>OK</v>
      </c>
      <c r="T570" s="3" t="str">
        <f>IF(
AND(L570="Evaluación",C570&lt;&gt;L570),"KO",
IF(AND(L570="Mapa conceptual",C570&lt;&gt;L570),"KO",
IF(AND(N570="M101ap",C570&lt;&gt;"Banco de actividades"),"KO",
"OK")))</f>
        <v>OK</v>
      </c>
      <c r="U570" s="3" t="str">
        <f>IF(
AND(LEFT(N570,1)="M",LEFT(M570,4)&lt;&gt;"Mapa",S570="OK",O570=""),
"KO","OK")</f>
        <v>OK</v>
      </c>
      <c r="V570" s="3" t="str">
        <f>IF(OR(
AND(L570="Evaluación",R570="OK",OR(N570="M4a",N570="M5a")),
AND(LEFT(C570,8)="Banco de",N570="M101ap"),
OR(LEFT(C570,8)&lt;&gt;"Banco de",L570&lt;&gt;"Evaluación")
),"OK","KO")</f>
        <v>OK</v>
      </c>
      <c r="W570" s="3" t="str">
        <f>IF(AND(LEFT(C570,8)="Banco de",K570=0),"OK",
IF(AND(LEFT(C570,8)&lt;&gt;"Banco de",K570&gt;0),"OK","KO"))</f>
        <v>OK</v>
      </c>
      <c r="X570" s="3" t="str">
        <f>IF(J570&lt;&gt;"","OK","KO")</f>
        <v>OK</v>
      </c>
      <c r="Y570" s="3" t="str">
        <f>IF(P570="Si","KO","OK")</f>
        <v>OK</v>
      </c>
      <c r="Z570" s="3" t="str">
        <f>CONCATENATE(
IF(R570&lt;&gt;"OK",CONCATENATE($R$1," / "),""),
IF(S570&lt;&gt;"OK",CONCATENATE($S$1," / "),""),
IF(T570&lt;&gt;"OK",CONCATENATE($T$1," / "),""),
IF(U570&lt;&gt;"OK",CONCATENATE($U$1," / "),""),
IF(V570&lt;&gt;"OK",CONCATENATE($V$1," / "),""),
IF(W570&lt;&gt;"OK",CONCATENATE($W$1," / "),""),
IF(X570&lt;&gt;"OK",CONCATENATE($X$1," / "),""),
IF(Y570&lt;&gt;"OK",$Y$1,"")
)</f>
        <v xml:space="preserve">Acción didáctica / </v>
      </c>
    </row>
    <row r="571" spans="1:26" x14ac:dyDescent="0.45">
      <c r="A571" s="3" t="s">
        <v>3767</v>
      </c>
      <c r="B571" s="3" t="s">
        <v>3768</v>
      </c>
      <c r="C571" s="3" t="s">
        <v>3787</v>
      </c>
      <c r="E571" s="3" t="s">
        <v>20</v>
      </c>
      <c r="H571" s="3" t="s">
        <v>21</v>
      </c>
      <c r="I571" s="3">
        <v>1727503</v>
      </c>
      <c r="J571" s="3" t="s">
        <v>3788</v>
      </c>
      <c r="K571" s="3">
        <v>20</v>
      </c>
      <c r="L571" s="3" t="s">
        <v>23</v>
      </c>
      <c r="M571" s="3" t="s">
        <v>29</v>
      </c>
      <c r="N571" s="3" t="s">
        <v>495</v>
      </c>
      <c r="P571" s="3" t="s">
        <v>21</v>
      </c>
      <c r="Q571" s="3" t="s">
        <v>3789</v>
      </c>
      <c r="R571" s="3" t="str">
        <f>IF(_xlfn.XOR(
AND(N571="M102ab",L571="Proyecto"),
AND(N571="M101a",L571="Preguntas con respuesta libre"),
AND(LEFT(N571,1)="M",N571&lt;&gt;"M102AB",N571&lt;&gt;"M101a",N571&lt;&gt;"M101ap",L571="Ejercitación"),
AND(LEFT(C571,15)="Mapa conceptual",L571="Exposición"),
AND(LEFT(N571,1)&lt;&gt;"M",LEFT(C571,15)&lt;&gt;"Mapa conceptual",L571="Exposición"),
AND(LEFT(C571,8)="Banco de",L571="Generador de actividades"),
AND(C571=L571)
),"OK","KO")</f>
        <v>OK</v>
      </c>
      <c r="S571" s="3" t="str">
        <f>IF(_xlfn.XOR(
AND(LEFT(N571,1)="M",M571="Actividad"),
AND(LEFT(N571,1)="F",M571="Interactivo"),
AND(N571="diaporama",M571="Secuencia de imágenes"),
OR(N571="video",M571="Animación",M571="Video"),
AND(C571=M571)
),"OK","KO")</f>
        <v>OK</v>
      </c>
      <c r="T571" s="3" t="str">
        <f>IF(
AND(L571="Evaluación",C571&lt;&gt;L571),"KO",
IF(AND(L571="Mapa conceptual",C571&lt;&gt;L571),"KO",
IF(AND(N571="M101ap",C571&lt;&gt;"Banco de actividades"),"KO",
"OK")))</f>
        <v>OK</v>
      </c>
      <c r="U571" s="3" t="str">
        <f>IF(
AND(LEFT(N571,1)="M",LEFT(M571,4)&lt;&gt;"Mapa",S571="OK",O571=""),
"KO","OK")</f>
        <v>OK</v>
      </c>
      <c r="V571" s="3" t="str">
        <f>IF(OR(
AND(L571="Evaluación",R571="OK",OR(N571="M4a",N571="M5a")),
AND(LEFT(C571,8)="Banco de",N571="M101ap"),
OR(LEFT(C571,8)&lt;&gt;"Banco de",L571&lt;&gt;"Evaluación")
),"OK","KO")</f>
        <v>OK</v>
      </c>
      <c r="W571" s="3" t="str">
        <f>IF(AND(LEFT(C571,8)="Banco de",K571=0),"OK",
IF(AND(LEFT(C571,8)&lt;&gt;"Banco de",K571&gt;0),"OK","KO"))</f>
        <v>OK</v>
      </c>
      <c r="X571" s="3" t="str">
        <f>IF(J571&lt;&gt;"","OK","KO")</f>
        <v>OK</v>
      </c>
      <c r="Y571" s="3" t="str">
        <f>IF(P571="Si","KO","OK")</f>
        <v>OK</v>
      </c>
      <c r="Z571" s="3" t="str">
        <f>CONCATENATE(
IF(R571&lt;&gt;"OK",CONCATENATE($R$1," / "),""),
IF(S571&lt;&gt;"OK",CONCATENATE($S$1," / "),""),
IF(T571&lt;&gt;"OK",CONCATENATE($T$1," / "),""),
IF(U571&lt;&gt;"OK",CONCATENATE($U$1," / "),""),
IF(V571&lt;&gt;"OK",CONCATENATE($V$1," / "),""),
IF(W571&lt;&gt;"OK",CONCATENATE($W$1," / "),""),
IF(X571&lt;&gt;"OK",CONCATENATE($X$1," / "),""),
IF(Y571&lt;&gt;"OK",$Y$1,"")
)</f>
        <v/>
      </c>
    </row>
    <row r="572" spans="1:26" x14ac:dyDescent="0.45">
      <c r="A572" s="3" t="s">
        <v>3767</v>
      </c>
      <c r="B572" s="3" t="s">
        <v>3768</v>
      </c>
      <c r="C572" s="3" t="s">
        <v>3790</v>
      </c>
      <c r="E572" s="3" t="s">
        <v>20</v>
      </c>
      <c r="H572" s="3" t="s">
        <v>21</v>
      </c>
      <c r="I572" s="3">
        <v>10057248</v>
      </c>
      <c r="J572" s="3" t="s">
        <v>3791</v>
      </c>
      <c r="K572" s="3">
        <v>15</v>
      </c>
      <c r="L572" s="3" t="s">
        <v>34</v>
      </c>
      <c r="M572" s="3" t="s">
        <v>35</v>
      </c>
      <c r="N572" s="3" t="s">
        <v>122</v>
      </c>
      <c r="O572" s="3" t="s">
        <v>37</v>
      </c>
      <c r="P572" s="3" t="s">
        <v>21</v>
      </c>
      <c r="Q572" s="3" t="s">
        <v>3792</v>
      </c>
      <c r="R572" s="3" t="str">
        <f>IF(_xlfn.XOR(
AND(N572="M102ab",L572="Proyecto"),
AND(N572="M101a",L572="Preguntas con respuesta libre"),
AND(LEFT(N572,1)="M",N572&lt;&gt;"M102AB",N572&lt;&gt;"M101a",N572&lt;&gt;"M101ap",L572="Ejercitación"),
AND(LEFT(C572,15)="Mapa conceptual",L572="Exposición"),
AND(LEFT(N572,1)&lt;&gt;"M",LEFT(C572,15)&lt;&gt;"Mapa conceptual",L572="Exposición"),
AND(LEFT(C572,8)="Banco de",L572="Generador de actividades"),
AND(C572=L572)
),"OK","KO")</f>
        <v>OK</v>
      </c>
      <c r="S572" s="3" t="str">
        <f>IF(_xlfn.XOR(
AND(LEFT(N572,1)="M",M572="Actividad"),
AND(LEFT(N572,1)="F",M572="Interactivo"),
AND(N572="diaporama",M572="Secuencia de imágenes"),
OR(N572="video",M572="Animación",M572="Video"),
AND(C572=M572)
),"OK","KO")</f>
        <v>OK</v>
      </c>
      <c r="T572" s="3" t="str">
        <f>IF(
AND(L572="Evaluación",C572&lt;&gt;L572),"KO",
IF(AND(L572="Mapa conceptual",C572&lt;&gt;L572),"KO",
IF(AND(N572="M101ap",C572&lt;&gt;"Banco de actividades"),"KO",
"OK")))</f>
        <v>OK</v>
      </c>
      <c r="U572" s="3" t="str">
        <f>IF(
AND(LEFT(N572,1)="M",LEFT(M572,4)&lt;&gt;"Mapa",S572="OK",O572=""),
"KO","OK")</f>
        <v>OK</v>
      </c>
      <c r="V572" s="3" t="str">
        <f>IF(OR(
AND(L572="Evaluación",R572="OK",OR(N572="M4a",N572="M5a")),
AND(LEFT(C572,8)="Banco de",N572="M101ap"),
OR(LEFT(C572,8)&lt;&gt;"Banco de",L572&lt;&gt;"Evaluación")
),"OK","KO")</f>
        <v>OK</v>
      </c>
      <c r="W572" s="3" t="str">
        <f>IF(AND(LEFT(C572,8)="Banco de",K572=0),"OK",
IF(AND(LEFT(C572,8)&lt;&gt;"Banco de",K572&gt;0),"OK","KO"))</f>
        <v>OK</v>
      </c>
      <c r="X572" s="3" t="str">
        <f>IF(J572&lt;&gt;"","OK","KO")</f>
        <v>OK</v>
      </c>
      <c r="Y572" s="3" t="str">
        <f>IF(P572="Si","KO","OK")</f>
        <v>OK</v>
      </c>
      <c r="Z572" s="3" t="str">
        <f>CONCATENATE(
IF(R572&lt;&gt;"OK",CONCATENATE($R$1," / "),""),
IF(S572&lt;&gt;"OK",CONCATENATE($S$1," / "),""),
IF(T572&lt;&gt;"OK",CONCATENATE($T$1," / "),""),
IF(U572&lt;&gt;"OK",CONCATENATE($U$1," / "),""),
IF(V572&lt;&gt;"OK",CONCATENATE($V$1," / "),""),
IF(W572&lt;&gt;"OK",CONCATENATE($W$1," / "),""),
IF(X572&lt;&gt;"OK",CONCATENATE($X$1," / "),""),
IF(Y572&lt;&gt;"OK",$Y$1,"")
)</f>
        <v/>
      </c>
    </row>
    <row r="573" spans="1:26" x14ac:dyDescent="0.45">
      <c r="A573" s="3" t="s">
        <v>3767</v>
      </c>
      <c r="B573" s="3" t="s">
        <v>3768</v>
      </c>
      <c r="C573" s="3" t="s">
        <v>3793</v>
      </c>
      <c r="E573" s="3" t="s">
        <v>20</v>
      </c>
      <c r="H573" s="3" t="s">
        <v>21</v>
      </c>
      <c r="I573" s="3">
        <v>1186635</v>
      </c>
      <c r="J573" s="3" t="s">
        <v>3794</v>
      </c>
      <c r="K573" s="3">
        <v>10</v>
      </c>
      <c r="L573" s="3" t="s">
        <v>34</v>
      </c>
      <c r="M573" s="3" t="s">
        <v>35</v>
      </c>
      <c r="N573" s="3" t="s">
        <v>36</v>
      </c>
      <c r="O573" s="3" t="s">
        <v>37</v>
      </c>
      <c r="P573" s="3" t="s">
        <v>21</v>
      </c>
      <c r="Q573" s="3" t="s">
        <v>3795</v>
      </c>
      <c r="R573" s="3" t="str">
        <f>IF(_xlfn.XOR(
AND(N573="M102ab",L573="Proyecto"),
AND(N573="M101a",L573="Preguntas con respuesta libre"),
AND(LEFT(N573,1)="M",N573&lt;&gt;"M102AB",N573&lt;&gt;"M101a",N573&lt;&gt;"M101ap",L573="Ejercitación"),
AND(LEFT(C573,15)="Mapa conceptual",L573="Exposición"),
AND(LEFT(N573,1)&lt;&gt;"M",LEFT(C573,15)&lt;&gt;"Mapa conceptual",L573="Exposición"),
AND(LEFT(C573,8)="Banco de",L573="Generador de actividades"),
AND(C573=L573)
),"OK","KO")</f>
        <v>OK</v>
      </c>
      <c r="S573" s="3" t="str">
        <f>IF(_xlfn.XOR(
AND(LEFT(N573,1)="M",M573="Actividad"),
AND(LEFT(N573,1)="F",M573="Interactivo"),
AND(N573="diaporama",M573="Secuencia de imágenes"),
OR(N573="video",M573="Animación",M573="Video"),
AND(C573=M573)
),"OK","KO")</f>
        <v>OK</v>
      </c>
      <c r="T573" s="3" t="str">
        <f>IF(
AND(L573="Evaluación",C573&lt;&gt;L573),"KO",
IF(AND(L573="Mapa conceptual",C573&lt;&gt;L573),"KO",
IF(AND(N573="M101ap",C573&lt;&gt;"Banco de actividades"),"KO",
"OK")))</f>
        <v>OK</v>
      </c>
      <c r="U573" s="3" t="str">
        <f>IF(
AND(LEFT(N573,1)="M",LEFT(M573,4)&lt;&gt;"Mapa",S573="OK",O573=""),
"KO","OK")</f>
        <v>OK</v>
      </c>
      <c r="V573" s="3" t="str">
        <f>IF(OR(
AND(L573="Evaluación",R573="OK",OR(N573="M4a",N573="M5a")),
AND(LEFT(C573,8)="Banco de",N573="M101ap"),
OR(LEFT(C573,8)&lt;&gt;"Banco de",L573&lt;&gt;"Evaluación")
),"OK","KO")</f>
        <v>OK</v>
      </c>
      <c r="W573" s="3" t="str">
        <f>IF(AND(LEFT(C573,8)="Banco de",K573=0),"OK",
IF(AND(LEFT(C573,8)&lt;&gt;"Banco de",K573&gt;0),"OK","KO"))</f>
        <v>OK</v>
      </c>
      <c r="X573" s="3" t="str">
        <f>IF(J573&lt;&gt;"","OK","KO")</f>
        <v>OK</v>
      </c>
      <c r="Y573" s="3" t="str">
        <f>IF(P573="Si","KO","OK")</f>
        <v>OK</v>
      </c>
      <c r="Z573" s="3" t="str">
        <f>CONCATENATE(
IF(R573&lt;&gt;"OK",CONCATENATE($R$1," / "),""),
IF(S573&lt;&gt;"OK",CONCATENATE($S$1," / "),""),
IF(T573&lt;&gt;"OK",CONCATENATE($T$1," / "),""),
IF(U573&lt;&gt;"OK",CONCATENATE($U$1," / "),""),
IF(V573&lt;&gt;"OK",CONCATENATE($V$1," / "),""),
IF(W573&lt;&gt;"OK",CONCATENATE($W$1," / "),""),
IF(X573&lt;&gt;"OK",CONCATENATE($X$1," / "),""),
IF(Y573&lt;&gt;"OK",$Y$1,"")
)</f>
        <v/>
      </c>
    </row>
    <row r="574" spans="1:26" x14ac:dyDescent="0.45">
      <c r="A574" s="3" t="s">
        <v>3767</v>
      </c>
      <c r="B574" s="3" t="s">
        <v>3768</v>
      </c>
      <c r="C574" s="3" t="s">
        <v>3796</v>
      </c>
      <c r="E574" s="3" t="s">
        <v>20</v>
      </c>
      <c r="H574" s="3" t="s">
        <v>21</v>
      </c>
      <c r="I574" s="3">
        <v>2713585</v>
      </c>
      <c r="J574" s="3" t="s">
        <v>3797</v>
      </c>
      <c r="K574" s="3">
        <v>30</v>
      </c>
      <c r="L574" s="3" t="s">
        <v>34</v>
      </c>
      <c r="M574" s="3" t="s">
        <v>35</v>
      </c>
      <c r="N574" s="3" t="s">
        <v>81</v>
      </c>
      <c r="O574" s="3" t="s">
        <v>479</v>
      </c>
      <c r="P574" s="3" t="s">
        <v>21</v>
      </c>
      <c r="Q574" s="3" t="s">
        <v>3798</v>
      </c>
      <c r="R574" s="3" t="str">
        <f>IF(_xlfn.XOR(
AND(N574="M102ab",L574="Proyecto"),
AND(N574="M101a",L574="Preguntas con respuesta libre"),
AND(LEFT(N574,1)="M",N574&lt;&gt;"M102AB",N574&lt;&gt;"M101a",N574&lt;&gt;"M101ap",L574="Ejercitación"),
AND(LEFT(C574,15)="Mapa conceptual",L574="Exposición"),
AND(LEFT(N574,1)&lt;&gt;"M",LEFT(C574,15)&lt;&gt;"Mapa conceptual",L574="Exposición"),
AND(LEFT(C574,8)="Banco de",L574="Generador de actividades"),
AND(C574=L574)
),"OK","KO")</f>
        <v>KO</v>
      </c>
      <c r="S574" s="3" t="str">
        <f>IF(_xlfn.XOR(
AND(LEFT(N574,1)="M",M574="Actividad"),
AND(LEFT(N574,1)="F",M574="Interactivo"),
AND(N574="diaporama",M574="Secuencia de imágenes"),
OR(N574="video",M574="Animación",M574="Video"),
AND(C574=M574)
),"OK","KO")</f>
        <v>OK</v>
      </c>
      <c r="T574" s="3" t="str">
        <f>IF(
AND(L574="Evaluación",C574&lt;&gt;L574),"KO",
IF(AND(L574="Mapa conceptual",C574&lt;&gt;L574),"KO",
IF(AND(N574="M101ap",C574&lt;&gt;"Banco de actividades"),"KO",
"OK")))</f>
        <v>OK</v>
      </c>
      <c r="U574" s="3" t="str">
        <f>IF(
AND(LEFT(N574,1)="M",LEFT(M574,4)&lt;&gt;"Mapa",S574="OK",O574=""),
"KO","OK")</f>
        <v>OK</v>
      </c>
      <c r="V574" s="3" t="str">
        <f>IF(OR(
AND(L574="Evaluación",R574="OK",OR(N574="M4a",N574="M5a")),
AND(LEFT(C574,8)="Banco de",N574="M101ap"),
OR(LEFT(C574,8)&lt;&gt;"Banco de",L574&lt;&gt;"Evaluación")
),"OK","KO")</f>
        <v>OK</v>
      </c>
      <c r="W574" s="3" t="str">
        <f>IF(AND(LEFT(C574,8)="Banco de",K574=0),"OK",
IF(AND(LEFT(C574,8)&lt;&gt;"Banco de",K574&gt;0),"OK","KO"))</f>
        <v>OK</v>
      </c>
      <c r="X574" s="3" t="str">
        <f>IF(J574&lt;&gt;"","OK","KO")</f>
        <v>OK</v>
      </c>
      <c r="Y574" s="3" t="str">
        <f>IF(P574="Si","KO","OK")</f>
        <v>OK</v>
      </c>
      <c r="Z574" s="3" t="str">
        <f>CONCATENATE(
IF(R574&lt;&gt;"OK",CONCATENATE($R$1," / "),""),
IF(S574&lt;&gt;"OK",CONCATENATE($S$1," / "),""),
IF(T574&lt;&gt;"OK",CONCATENATE($T$1," / "),""),
IF(U574&lt;&gt;"OK",CONCATENATE($U$1," / "),""),
IF(V574&lt;&gt;"OK",CONCATENATE($V$1," / "),""),
IF(W574&lt;&gt;"OK",CONCATENATE($W$1," / "),""),
IF(X574&lt;&gt;"OK",CONCATENATE($X$1," / "),""),
IF(Y574&lt;&gt;"OK",$Y$1,"")
)</f>
        <v xml:space="preserve">Acción didáctica / </v>
      </c>
    </row>
    <row r="575" spans="1:26" x14ac:dyDescent="0.45">
      <c r="A575" s="3" t="s">
        <v>3767</v>
      </c>
      <c r="B575" s="3" t="s">
        <v>3768</v>
      </c>
      <c r="C575" s="3" t="s">
        <v>3799</v>
      </c>
      <c r="E575" s="3" t="s">
        <v>20</v>
      </c>
      <c r="H575" s="3" t="s">
        <v>21</v>
      </c>
      <c r="I575" s="3">
        <v>1404532</v>
      </c>
      <c r="J575" s="3" t="s">
        <v>3800</v>
      </c>
      <c r="K575" s="3">
        <v>30</v>
      </c>
      <c r="L575" s="3" t="s">
        <v>23</v>
      </c>
      <c r="M575" s="3" t="s">
        <v>29</v>
      </c>
      <c r="N575" s="3" t="s">
        <v>495</v>
      </c>
      <c r="P575" s="3" t="s">
        <v>21</v>
      </c>
      <c r="Q575" s="3" t="s">
        <v>3801</v>
      </c>
      <c r="R575" s="3" t="str">
        <f>IF(_xlfn.XOR(
AND(N575="M102ab",L575="Proyecto"),
AND(N575="M101a",L575="Preguntas con respuesta libre"),
AND(LEFT(N575,1)="M",N575&lt;&gt;"M102AB",N575&lt;&gt;"M101a",N575&lt;&gt;"M101ap",L575="Ejercitación"),
AND(LEFT(C575,15)="Mapa conceptual",L575="Exposición"),
AND(LEFT(N575,1)&lt;&gt;"M",LEFT(C575,15)&lt;&gt;"Mapa conceptual",L575="Exposición"),
AND(LEFT(C575,8)="Banco de",L575="Generador de actividades"),
AND(C575=L575)
),"OK","KO")</f>
        <v>OK</v>
      </c>
      <c r="S575" s="3" t="str">
        <f>IF(_xlfn.XOR(
AND(LEFT(N575,1)="M",M575="Actividad"),
AND(LEFT(N575,1)="F",M575="Interactivo"),
AND(N575="diaporama",M575="Secuencia de imágenes"),
OR(N575="video",M575="Animación",M575="Video"),
AND(C575=M575)
),"OK","KO")</f>
        <v>OK</v>
      </c>
      <c r="T575" s="3" t="str">
        <f>IF(
AND(L575="Evaluación",C575&lt;&gt;L575),"KO",
IF(AND(L575="Mapa conceptual",C575&lt;&gt;L575),"KO",
IF(AND(N575="M101ap",C575&lt;&gt;"Banco de actividades"),"KO",
"OK")))</f>
        <v>OK</v>
      </c>
      <c r="U575" s="3" t="str">
        <f>IF(
AND(LEFT(N575,1)="M",LEFT(M575,4)&lt;&gt;"Mapa",S575="OK",O575=""),
"KO","OK")</f>
        <v>OK</v>
      </c>
      <c r="V575" s="3" t="str">
        <f>IF(OR(
AND(L575="Evaluación",R575="OK",OR(N575="M4a",N575="M5a")),
AND(LEFT(C575,8)="Banco de",N575="M101ap"),
OR(LEFT(C575,8)&lt;&gt;"Banco de",L575&lt;&gt;"Evaluación")
),"OK","KO")</f>
        <v>OK</v>
      </c>
      <c r="W575" s="3" t="str">
        <f>IF(AND(LEFT(C575,8)="Banco de",K575=0),"OK",
IF(AND(LEFT(C575,8)&lt;&gt;"Banco de",K575&gt;0),"OK","KO"))</f>
        <v>OK</v>
      </c>
      <c r="X575" s="3" t="str">
        <f>IF(J575&lt;&gt;"","OK","KO")</f>
        <v>OK</v>
      </c>
      <c r="Y575" s="3" t="str">
        <f>IF(P575="Si","KO","OK")</f>
        <v>OK</v>
      </c>
      <c r="Z575" s="3" t="str">
        <f>CONCATENATE(
IF(R575&lt;&gt;"OK",CONCATENATE($R$1," / "),""),
IF(S575&lt;&gt;"OK",CONCATENATE($S$1," / "),""),
IF(T575&lt;&gt;"OK",CONCATENATE($T$1," / "),""),
IF(U575&lt;&gt;"OK",CONCATENATE($U$1," / "),""),
IF(V575&lt;&gt;"OK",CONCATENATE($V$1," / "),""),
IF(W575&lt;&gt;"OK",CONCATENATE($W$1," / "),""),
IF(X575&lt;&gt;"OK",CONCATENATE($X$1," / "),""),
IF(Y575&lt;&gt;"OK",$Y$1,"")
)</f>
        <v/>
      </c>
    </row>
    <row r="576" spans="1:26" x14ac:dyDescent="0.45">
      <c r="A576" s="3" t="s">
        <v>3767</v>
      </c>
      <c r="B576" s="3" t="s">
        <v>3768</v>
      </c>
      <c r="C576" s="3" t="s">
        <v>3802</v>
      </c>
      <c r="E576" s="3" t="s">
        <v>20</v>
      </c>
      <c r="H576" s="3" t="s">
        <v>21</v>
      </c>
      <c r="I576" s="3">
        <v>762087</v>
      </c>
      <c r="J576" s="3" t="s">
        <v>3803</v>
      </c>
      <c r="K576" s="3">
        <v>30</v>
      </c>
      <c r="L576" s="3" t="s">
        <v>23</v>
      </c>
      <c r="M576" s="3" t="s">
        <v>29</v>
      </c>
      <c r="N576" s="3" t="s">
        <v>53</v>
      </c>
      <c r="P576" s="3" t="s">
        <v>21</v>
      </c>
      <c r="Q576" s="3" t="s">
        <v>3804</v>
      </c>
      <c r="R576" s="3" t="str">
        <f>IF(_xlfn.XOR(
AND(N576="M102ab",L576="Proyecto"),
AND(N576="M101a",L576="Preguntas con respuesta libre"),
AND(LEFT(N576,1)="M",N576&lt;&gt;"M102AB",N576&lt;&gt;"M101a",N576&lt;&gt;"M101ap",L576="Ejercitación"),
AND(LEFT(C576,15)="Mapa conceptual",L576="Exposición"),
AND(LEFT(N576,1)&lt;&gt;"M",LEFT(C576,15)&lt;&gt;"Mapa conceptual",L576="Exposición"),
AND(LEFT(C576,8)="Banco de",L576="Generador de actividades"),
AND(C576=L576)
),"OK","KO")</f>
        <v>OK</v>
      </c>
      <c r="S576" s="3" t="str">
        <f>IF(_xlfn.XOR(
AND(LEFT(N576,1)="M",M576="Actividad"),
AND(LEFT(N576,1)="F",M576="Interactivo"),
AND(N576="diaporama",M576="Secuencia de imágenes"),
OR(N576="video",M576="Animación",M576="Video"),
AND(C576=M576)
),"OK","KO")</f>
        <v>OK</v>
      </c>
      <c r="T576" s="3" t="str">
        <f>IF(
AND(L576="Evaluación",C576&lt;&gt;L576),"KO",
IF(AND(L576="Mapa conceptual",C576&lt;&gt;L576),"KO",
IF(AND(N576="M101ap",C576&lt;&gt;"Banco de actividades"),"KO",
"OK")))</f>
        <v>OK</v>
      </c>
      <c r="U576" s="3" t="str">
        <f>IF(
AND(LEFT(N576,1)="M",LEFT(M576,4)&lt;&gt;"Mapa",S576="OK",O576=""),
"KO","OK")</f>
        <v>OK</v>
      </c>
      <c r="V576" s="3" t="str">
        <f>IF(OR(
AND(L576="Evaluación",R576="OK",OR(N576="M4a",N576="M5a")),
AND(LEFT(C576,8)="Banco de",N576="M101ap"),
OR(LEFT(C576,8)&lt;&gt;"Banco de",L576&lt;&gt;"Evaluación")
),"OK","KO")</f>
        <v>OK</v>
      </c>
      <c r="W576" s="3" t="str">
        <f>IF(AND(LEFT(C576,8)="Banco de",K576=0),"OK",
IF(AND(LEFT(C576,8)&lt;&gt;"Banco de",K576&gt;0),"OK","KO"))</f>
        <v>OK</v>
      </c>
      <c r="X576" s="3" t="str">
        <f>IF(J576&lt;&gt;"","OK","KO")</f>
        <v>OK</v>
      </c>
      <c r="Y576" s="3" t="str">
        <f>IF(P576="Si","KO","OK")</f>
        <v>OK</v>
      </c>
      <c r="Z576" s="3" t="str">
        <f>CONCATENATE(
IF(R576&lt;&gt;"OK",CONCATENATE($R$1," / "),""),
IF(S576&lt;&gt;"OK",CONCATENATE($S$1," / "),""),
IF(T576&lt;&gt;"OK",CONCATENATE($T$1," / "),""),
IF(U576&lt;&gt;"OK",CONCATENATE($U$1," / "),""),
IF(V576&lt;&gt;"OK",CONCATENATE($V$1," / "),""),
IF(W576&lt;&gt;"OK",CONCATENATE($W$1," / "),""),
IF(X576&lt;&gt;"OK",CONCATENATE($X$1," / "),""),
IF(Y576&lt;&gt;"OK",$Y$1,"")
)</f>
        <v/>
      </c>
    </row>
    <row r="577" spans="1:26" x14ac:dyDescent="0.45">
      <c r="A577" s="3" t="s">
        <v>3767</v>
      </c>
      <c r="B577" s="3" t="s">
        <v>3768</v>
      </c>
      <c r="C577" s="3" t="s">
        <v>3805</v>
      </c>
      <c r="E577" s="3" t="s">
        <v>20</v>
      </c>
      <c r="H577" s="3" t="s">
        <v>21</v>
      </c>
      <c r="I577" s="3">
        <v>5332927</v>
      </c>
      <c r="J577" s="3" t="s">
        <v>3806</v>
      </c>
      <c r="K577" s="3">
        <v>20</v>
      </c>
      <c r="L577" s="3" t="s">
        <v>34</v>
      </c>
      <c r="M577" s="3" t="s">
        <v>35</v>
      </c>
      <c r="N577" s="3" t="s">
        <v>122</v>
      </c>
      <c r="O577" s="3" t="s">
        <v>37</v>
      </c>
      <c r="P577" s="3" t="s">
        <v>21</v>
      </c>
      <c r="Q577" s="3" t="s">
        <v>3807</v>
      </c>
      <c r="R577" s="3" t="str">
        <f>IF(_xlfn.XOR(
AND(N577="M102ab",L577="Proyecto"),
AND(N577="M101a",L577="Preguntas con respuesta libre"),
AND(LEFT(N577,1)="M",N577&lt;&gt;"M102AB",N577&lt;&gt;"M101a",N577&lt;&gt;"M101ap",L577="Ejercitación"),
AND(LEFT(C577,15)="Mapa conceptual",L577="Exposición"),
AND(LEFT(N577,1)&lt;&gt;"M",LEFT(C577,15)&lt;&gt;"Mapa conceptual",L577="Exposición"),
AND(LEFT(C577,8)="Banco de",L577="Generador de actividades"),
AND(C577=L577)
),"OK","KO")</f>
        <v>OK</v>
      </c>
      <c r="S577" s="3" t="str">
        <f>IF(_xlfn.XOR(
AND(LEFT(N577,1)="M",M577="Actividad"),
AND(LEFT(N577,1)="F",M577="Interactivo"),
AND(N577="diaporama",M577="Secuencia de imágenes"),
OR(N577="video",M577="Animación",M577="Video"),
AND(C577=M577)
),"OK","KO")</f>
        <v>OK</v>
      </c>
      <c r="T577" s="3" t="str">
        <f>IF(
AND(L577="Evaluación",C577&lt;&gt;L577),"KO",
IF(AND(L577="Mapa conceptual",C577&lt;&gt;L577),"KO",
IF(AND(N577="M101ap",C577&lt;&gt;"Banco de actividades"),"KO",
"OK")))</f>
        <v>OK</v>
      </c>
      <c r="U577" s="3" t="str">
        <f>IF(
AND(LEFT(N577,1)="M",LEFT(M577,4)&lt;&gt;"Mapa",S577="OK",O577=""),
"KO","OK")</f>
        <v>OK</v>
      </c>
      <c r="V577" s="3" t="str">
        <f>IF(OR(
AND(L577="Evaluación",R577="OK",OR(N577="M4a",N577="M5a")),
AND(LEFT(C577,8)="Banco de",N577="M101ap"),
OR(LEFT(C577,8)&lt;&gt;"Banco de",L577&lt;&gt;"Evaluación")
),"OK","KO")</f>
        <v>OK</v>
      </c>
      <c r="W577" s="3" t="str">
        <f>IF(AND(LEFT(C577,8)="Banco de",K577=0),"OK",
IF(AND(LEFT(C577,8)&lt;&gt;"Banco de",K577&gt;0),"OK","KO"))</f>
        <v>OK</v>
      </c>
      <c r="X577" s="3" t="str">
        <f>IF(J577&lt;&gt;"","OK","KO")</f>
        <v>OK</v>
      </c>
      <c r="Y577" s="3" t="str">
        <f>IF(P577="Si","KO","OK")</f>
        <v>OK</v>
      </c>
      <c r="Z577" s="3" t="str">
        <f>CONCATENATE(
IF(R577&lt;&gt;"OK",CONCATENATE($R$1," / "),""),
IF(S577&lt;&gt;"OK",CONCATENATE($S$1," / "),""),
IF(T577&lt;&gt;"OK",CONCATENATE($T$1," / "),""),
IF(U577&lt;&gt;"OK",CONCATENATE($U$1," / "),""),
IF(V577&lt;&gt;"OK",CONCATENATE($V$1," / "),""),
IF(W577&lt;&gt;"OK",CONCATENATE($W$1," / "),""),
IF(X577&lt;&gt;"OK",CONCATENATE($X$1," / "),""),
IF(Y577&lt;&gt;"OK",$Y$1,"")
)</f>
        <v/>
      </c>
    </row>
    <row r="578" spans="1:26" x14ac:dyDescent="0.45">
      <c r="A578" s="3" t="s">
        <v>3767</v>
      </c>
      <c r="B578" s="3" t="s">
        <v>3768</v>
      </c>
      <c r="C578" s="3" t="s">
        <v>3808</v>
      </c>
      <c r="E578" s="3" t="s">
        <v>20</v>
      </c>
      <c r="H578" s="3" t="s">
        <v>21</v>
      </c>
      <c r="I578" s="3">
        <v>1176164</v>
      </c>
      <c r="J578" s="3" t="s">
        <v>3809</v>
      </c>
      <c r="K578" s="3">
        <v>10</v>
      </c>
      <c r="L578" s="3" t="s">
        <v>34</v>
      </c>
      <c r="M578" s="3" t="s">
        <v>35</v>
      </c>
      <c r="N578" s="3" t="s">
        <v>700</v>
      </c>
      <c r="O578" s="3" t="s">
        <v>85</v>
      </c>
      <c r="P578" s="3" t="s">
        <v>21</v>
      </c>
      <c r="Q578" s="3" t="s">
        <v>3810</v>
      </c>
      <c r="R578" s="3" t="str">
        <f>IF(_xlfn.XOR(
AND(N578="M102ab",L578="Proyecto"),
AND(N578="M101a",L578="Preguntas con respuesta libre"),
AND(LEFT(N578,1)="M",N578&lt;&gt;"M102AB",N578&lt;&gt;"M101a",N578&lt;&gt;"M101ap",L578="Ejercitación"),
AND(LEFT(C578,15)="Mapa conceptual",L578="Exposición"),
AND(LEFT(N578,1)&lt;&gt;"M",LEFT(C578,15)&lt;&gt;"Mapa conceptual",L578="Exposición"),
AND(LEFT(C578,8)="Banco de",L578="Generador de actividades"),
AND(C578=L578)
),"OK","KO")</f>
        <v>OK</v>
      </c>
      <c r="S578" s="3" t="str">
        <f>IF(_xlfn.XOR(
AND(LEFT(N578,1)="M",M578="Actividad"),
AND(LEFT(N578,1)="F",M578="Interactivo"),
AND(N578="diaporama",M578="Secuencia de imágenes"),
OR(N578="video",M578="Animación",M578="Video"),
AND(C578=M578)
),"OK","KO")</f>
        <v>OK</v>
      </c>
      <c r="T578" s="3" t="str">
        <f>IF(
AND(L578="Evaluación",C578&lt;&gt;L578),"KO",
IF(AND(L578="Mapa conceptual",C578&lt;&gt;L578),"KO",
IF(AND(N578="M101ap",C578&lt;&gt;"Banco de actividades"),"KO",
"OK")))</f>
        <v>OK</v>
      </c>
      <c r="U578" s="3" t="str">
        <f>IF(
AND(LEFT(N578,1)="M",LEFT(M578,4)&lt;&gt;"Mapa",S578="OK",O578=""),
"KO","OK")</f>
        <v>OK</v>
      </c>
      <c r="V578" s="3" t="str">
        <f>IF(OR(
AND(L578="Evaluación",R578="OK",OR(N578="M4a",N578="M5a")),
AND(LEFT(C578,8)="Banco de",N578="M101ap"),
OR(LEFT(C578,8)&lt;&gt;"Banco de",L578&lt;&gt;"Evaluación")
),"OK","KO")</f>
        <v>OK</v>
      </c>
      <c r="W578" s="3" t="str">
        <f>IF(AND(LEFT(C578,8)="Banco de",K578=0),"OK",
IF(AND(LEFT(C578,8)&lt;&gt;"Banco de",K578&gt;0),"OK","KO"))</f>
        <v>OK</v>
      </c>
      <c r="X578" s="3" t="str">
        <f>IF(J578&lt;&gt;"","OK","KO")</f>
        <v>OK</v>
      </c>
      <c r="Y578" s="3" t="str">
        <f>IF(P578="Si","KO","OK")</f>
        <v>OK</v>
      </c>
      <c r="Z578" s="3" t="str">
        <f>CONCATENATE(
IF(R578&lt;&gt;"OK",CONCATENATE($R$1," / "),""),
IF(S578&lt;&gt;"OK",CONCATENATE($S$1," / "),""),
IF(T578&lt;&gt;"OK",CONCATENATE($T$1," / "),""),
IF(U578&lt;&gt;"OK",CONCATENATE($U$1," / "),""),
IF(V578&lt;&gt;"OK",CONCATENATE($V$1," / "),""),
IF(W578&lt;&gt;"OK",CONCATENATE($W$1," / "),""),
IF(X578&lt;&gt;"OK",CONCATENATE($X$1," / "),""),
IF(Y578&lt;&gt;"OK",$Y$1,"")
)</f>
        <v/>
      </c>
    </row>
    <row r="579" spans="1:26" x14ac:dyDescent="0.45">
      <c r="A579" s="3" t="s">
        <v>3767</v>
      </c>
      <c r="B579" s="3" t="s">
        <v>3768</v>
      </c>
      <c r="C579" s="3" t="s">
        <v>3811</v>
      </c>
      <c r="E579" s="3" t="s">
        <v>20</v>
      </c>
      <c r="H579" s="3" t="s">
        <v>21</v>
      </c>
      <c r="I579" s="3">
        <v>2676337</v>
      </c>
      <c r="J579" s="3" t="s">
        <v>3812</v>
      </c>
      <c r="K579" s="3">
        <v>20</v>
      </c>
      <c r="L579" s="3" t="s">
        <v>34</v>
      </c>
      <c r="M579" s="3" t="s">
        <v>35</v>
      </c>
      <c r="N579" s="3" t="s">
        <v>81</v>
      </c>
      <c r="O579" s="3" t="s">
        <v>37</v>
      </c>
      <c r="P579" s="3" t="s">
        <v>21</v>
      </c>
      <c r="Q579" s="3" t="s">
        <v>3813</v>
      </c>
      <c r="R579" s="3" t="str">
        <f>IF(_xlfn.XOR(
AND(N579="M102ab",L579="Proyecto"),
AND(N579="M101a",L579="Preguntas con respuesta libre"),
AND(LEFT(N579,1)="M",N579&lt;&gt;"M102AB",N579&lt;&gt;"M101a",N579&lt;&gt;"M101ap",L579="Ejercitación"),
AND(LEFT(C579,15)="Mapa conceptual",L579="Exposición"),
AND(LEFT(N579,1)&lt;&gt;"M",LEFT(C579,15)&lt;&gt;"Mapa conceptual",L579="Exposición"),
AND(LEFT(C579,8)="Banco de",L579="Generador de actividades"),
AND(C579=L579)
),"OK","KO")</f>
        <v>KO</v>
      </c>
      <c r="S579" s="3" t="str">
        <f>IF(_xlfn.XOR(
AND(LEFT(N579,1)="M",M579="Actividad"),
AND(LEFT(N579,1)="F",M579="Interactivo"),
AND(N579="diaporama",M579="Secuencia de imágenes"),
OR(N579="video",M579="Animación",M579="Video"),
AND(C579=M579)
),"OK","KO")</f>
        <v>OK</v>
      </c>
      <c r="T579" s="3" t="str">
        <f>IF(
AND(L579="Evaluación",C579&lt;&gt;L579),"KO",
IF(AND(L579="Mapa conceptual",C579&lt;&gt;L579),"KO",
IF(AND(N579="M101ap",C579&lt;&gt;"Banco de actividades"),"KO",
"OK")))</f>
        <v>OK</v>
      </c>
      <c r="U579" s="3" t="str">
        <f>IF(
AND(LEFT(N579,1)="M",LEFT(M579,4)&lt;&gt;"Mapa",S579="OK",O579=""),
"KO","OK")</f>
        <v>OK</v>
      </c>
      <c r="V579" s="3" t="str">
        <f>IF(OR(
AND(L579="Evaluación",R579="OK",OR(N579="M4a",N579="M5a")),
AND(LEFT(C579,8)="Banco de",N579="M101ap"),
OR(LEFT(C579,8)&lt;&gt;"Banco de",L579&lt;&gt;"Evaluación")
),"OK","KO")</f>
        <v>OK</v>
      </c>
      <c r="W579" s="3" t="str">
        <f>IF(AND(LEFT(C579,8)="Banco de",K579=0),"OK",
IF(AND(LEFT(C579,8)&lt;&gt;"Banco de",K579&gt;0),"OK","KO"))</f>
        <v>OK</v>
      </c>
      <c r="X579" s="3" t="str">
        <f>IF(J579&lt;&gt;"","OK","KO")</f>
        <v>OK</v>
      </c>
      <c r="Y579" s="3" t="str">
        <f>IF(P579="Si","KO","OK")</f>
        <v>OK</v>
      </c>
      <c r="Z579" s="3" t="str">
        <f>CONCATENATE(
IF(R579&lt;&gt;"OK",CONCATENATE($R$1," / "),""),
IF(S579&lt;&gt;"OK",CONCATENATE($S$1," / "),""),
IF(T579&lt;&gt;"OK",CONCATENATE($T$1," / "),""),
IF(U579&lt;&gt;"OK",CONCATENATE($U$1," / "),""),
IF(V579&lt;&gt;"OK",CONCATENATE($V$1," / "),""),
IF(W579&lt;&gt;"OK",CONCATENATE($W$1," / "),""),
IF(X579&lt;&gt;"OK",CONCATENATE($X$1," / "),""),
IF(Y579&lt;&gt;"OK",$Y$1,"")
)</f>
        <v xml:space="preserve">Acción didáctica / </v>
      </c>
    </row>
    <row r="580" spans="1:26" x14ac:dyDescent="0.45">
      <c r="A580" s="3" t="s">
        <v>3767</v>
      </c>
      <c r="B580" s="3" t="s">
        <v>3768</v>
      </c>
      <c r="C580" s="3" t="s">
        <v>3814</v>
      </c>
      <c r="E580" s="3" t="s">
        <v>20</v>
      </c>
      <c r="H580" s="3" t="s">
        <v>21</v>
      </c>
      <c r="I580" s="3">
        <v>1315061</v>
      </c>
      <c r="J580" s="3" t="s">
        <v>3815</v>
      </c>
      <c r="K580" s="3">
        <v>120</v>
      </c>
      <c r="L580" s="3" t="s">
        <v>57</v>
      </c>
      <c r="M580" s="3" t="s">
        <v>35</v>
      </c>
      <c r="N580" s="3" t="s">
        <v>58</v>
      </c>
      <c r="O580" s="3" t="s">
        <v>479</v>
      </c>
      <c r="P580" s="3" t="s">
        <v>21</v>
      </c>
      <c r="Q580" s="3" t="s">
        <v>3816</v>
      </c>
      <c r="R580" s="3" t="str">
        <f>IF(_xlfn.XOR(
AND(N580="M102ab",L580="Proyecto"),
AND(N580="M101a",L580="Preguntas con respuesta libre"),
AND(LEFT(N580,1)="M",N580&lt;&gt;"M102AB",N580&lt;&gt;"M101a",N580&lt;&gt;"M101ap",L580="Ejercitación"),
AND(LEFT(C580,15)="Mapa conceptual",L580="Exposición"),
AND(LEFT(N580,1)&lt;&gt;"M",LEFT(C580,15)&lt;&gt;"Mapa conceptual",L580="Exposición"),
AND(LEFT(C580,8)="Banco de",L580="Generador de actividades"),
AND(C580=L580)
),"OK","KO")</f>
        <v>OK</v>
      </c>
      <c r="S580" s="3" t="str">
        <f>IF(_xlfn.XOR(
AND(LEFT(N580,1)="M",M580="Actividad"),
AND(LEFT(N580,1)="F",M580="Interactivo"),
AND(N580="diaporama",M580="Secuencia de imágenes"),
OR(N580="video",M580="Animación",M580="Video"),
AND(C580=M580)
),"OK","KO")</f>
        <v>OK</v>
      </c>
      <c r="T580" s="3" t="str">
        <f>IF(
AND(L580="Evaluación",C580&lt;&gt;L580),"KO",
IF(AND(L580="Mapa conceptual",C580&lt;&gt;L580),"KO",
IF(AND(N580="M101ap",C580&lt;&gt;"Banco de actividades"),"KO",
"OK")))</f>
        <v>OK</v>
      </c>
      <c r="U580" s="3" t="str">
        <f>IF(
AND(LEFT(N580,1)="M",LEFT(M580,4)&lt;&gt;"Mapa",S580="OK",O580=""),
"KO","OK")</f>
        <v>OK</v>
      </c>
      <c r="V580" s="3" t="str">
        <f>IF(OR(
AND(L580="Evaluación",R580="OK",OR(N580="M4a",N580="M5a")),
AND(LEFT(C580,8)="Banco de",N580="M101ap"),
OR(LEFT(C580,8)&lt;&gt;"Banco de",L580&lt;&gt;"Evaluación")
),"OK","KO")</f>
        <v>OK</v>
      </c>
      <c r="W580" s="3" t="str">
        <f>IF(AND(LEFT(C580,8)="Banco de",K580=0),"OK",
IF(AND(LEFT(C580,8)&lt;&gt;"Banco de",K580&gt;0),"OK","KO"))</f>
        <v>OK</v>
      </c>
      <c r="X580" s="3" t="str">
        <f>IF(J580&lt;&gt;"","OK","KO")</f>
        <v>OK</v>
      </c>
      <c r="Y580" s="3" t="str">
        <f>IF(P580="Si","KO","OK")</f>
        <v>OK</v>
      </c>
      <c r="Z580" s="3" t="str">
        <f>CONCATENATE(
IF(R580&lt;&gt;"OK",CONCATENATE($R$1," / "),""),
IF(S580&lt;&gt;"OK",CONCATENATE($S$1," / "),""),
IF(T580&lt;&gt;"OK",CONCATENATE($T$1," / "),""),
IF(U580&lt;&gt;"OK",CONCATENATE($U$1," / "),""),
IF(V580&lt;&gt;"OK",CONCATENATE($V$1," / "),""),
IF(W580&lt;&gt;"OK",CONCATENATE($W$1," / "),""),
IF(X580&lt;&gt;"OK",CONCATENATE($X$1," / "),""),
IF(Y580&lt;&gt;"OK",$Y$1,"")
)</f>
        <v/>
      </c>
    </row>
    <row r="581" spans="1:26" x14ac:dyDescent="0.45">
      <c r="A581" s="3" t="s">
        <v>3767</v>
      </c>
      <c r="B581" s="3" t="s">
        <v>3768</v>
      </c>
      <c r="C581" s="3" t="s">
        <v>3817</v>
      </c>
      <c r="E581" s="3" t="s">
        <v>20</v>
      </c>
      <c r="H581" s="3" t="s">
        <v>21</v>
      </c>
      <c r="I581" s="3">
        <v>1257121</v>
      </c>
      <c r="J581" s="3" t="s">
        <v>3818</v>
      </c>
      <c r="K581" s="3">
        <v>60</v>
      </c>
      <c r="L581" s="3" t="s">
        <v>57</v>
      </c>
      <c r="M581" s="3" t="s">
        <v>35</v>
      </c>
      <c r="N581" s="3" t="s">
        <v>58</v>
      </c>
      <c r="O581" s="3" t="s">
        <v>479</v>
      </c>
      <c r="P581" s="3" t="s">
        <v>21</v>
      </c>
      <c r="Q581" s="3" t="s">
        <v>3819</v>
      </c>
      <c r="R581" s="3" t="str">
        <f>IF(_xlfn.XOR(
AND(N581="M102ab",L581="Proyecto"),
AND(N581="M101a",L581="Preguntas con respuesta libre"),
AND(LEFT(N581,1)="M",N581&lt;&gt;"M102AB",N581&lt;&gt;"M101a",N581&lt;&gt;"M101ap",L581="Ejercitación"),
AND(LEFT(C581,15)="Mapa conceptual",L581="Exposición"),
AND(LEFT(N581,1)&lt;&gt;"M",LEFT(C581,15)&lt;&gt;"Mapa conceptual",L581="Exposición"),
AND(LEFT(C581,8)="Banco de",L581="Generador de actividades"),
AND(C581=L581)
),"OK","KO")</f>
        <v>OK</v>
      </c>
      <c r="S581" s="3" t="str">
        <f>IF(_xlfn.XOR(
AND(LEFT(N581,1)="M",M581="Actividad"),
AND(LEFT(N581,1)="F",M581="Interactivo"),
AND(N581="diaporama",M581="Secuencia de imágenes"),
OR(N581="video",M581="Animación",M581="Video"),
AND(C581=M581)
),"OK","KO")</f>
        <v>OK</v>
      </c>
      <c r="T581" s="3" t="str">
        <f>IF(
AND(L581="Evaluación",C581&lt;&gt;L581),"KO",
IF(AND(L581="Mapa conceptual",C581&lt;&gt;L581),"KO",
IF(AND(N581="M101ap",C581&lt;&gt;"Banco de actividades"),"KO",
"OK")))</f>
        <v>OK</v>
      </c>
      <c r="U581" s="3" t="str">
        <f>IF(
AND(LEFT(N581,1)="M",LEFT(M581,4)&lt;&gt;"Mapa",S581="OK",O581=""),
"KO","OK")</f>
        <v>OK</v>
      </c>
      <c r="V581" s="3" t="str">
        <f>IF(OR(
AND(L581="Evaluación",R581="OK",OR(N581="M4a",N581="M5a")),
AND(LEFT(C581,8)="Banco de",N581="M101ap"),
OR(LEFT(C581,8)&lt;&gt;"Banco de",L581&lt;&gt;"Evaluación")
),"OK","KO")</f>
        <v>OK</v>
      </c>
      <c r="W581" s="3" t="str">
        <f>IF(AND(LEFT(C581,8)="Banco de",K581=0),"OK",
IF(AND(LEFT(C581,8)&lt;&gt;"Banco de",K581&gt;0),"OK","KO"))</f>
        <v>OK</v>
      </c>
      <c r="X581" s="3" t="str">
        <f>IF(J581&lt;&gt;"","OK","KO")</f>
        <v>OK</v>
      </c>
      <c r="Y581" s="3" t="str">
        <f>IF(P581="Si","KO","OK")</f>
        <v>OK</v>
      </c>
      <c r="Z581" s="3" t="str">
        <f>CONCATENATE(
IF(R581&lt;&gt;"OK",CONCATENATE($R$1," / "),""),
IF(S581&lt;&gt;"OK",CONCATENATE($S$1," / "),""),
IF(T581&lt;&gt;"OK",CONCATENATE($T$1," / "),""),
IF(U581&lt;&gt;"OK",CONCATENATE($U$1," / "),""),
IF(V581&lt;&gt;"OK",CONCATENATE($V$1," / "),""),
IF(W581&lt;&gt;"OK",CONCATENATE($W$1," / "),""),
IF(X581&lt;&gt;"OK",CONCATENATE($X$1," / "),""),
IF(Y581&lt;&gt;"OK",$Y$1,"")
)</f>
        <v/>
      </c>
    </row>
    <row r="582" spans="1:26" x14ac:dyDescent="0.45">
      <c r="A582" s="3" t="s">
        <v>3767</v>
      </c>
      <c r="B582" s="3" t="s">
        <v>3768</v>
      </c>
      <c r="C582" s="3" t="s">
        <v>3820</v>
      </c>
      <c r="E582" s="3" t="s">
        <v>20</v>
      </c>
      <c r="H582" s="3" t="s">
        <v>21</v>
      </c>
      <c r="I582" s="3">
        <v>3653775</v>
      </c>
      <c r="J582" s="3" t="s">
        <v>3821</v>
      </c>
      <c r="K582" s="3">
        <v>30</v>
      </c>
      <c r="L582" s="3" t="s">
        <v>358</v>
      </c>
      <c r="M582" s="3" t="s">
        <v>35</v>
      </c>
      <c r="N582" s="3" t="s">
        <v>359</v>
      </c>
      <c r="O582" s="3" t="s">
        <v>37</v>
      </c>
      <c r="P582" s="3" t="s">
        <v>21</v>
      </c>
      <c r="Q582" s="3" t="s">
        <v>3822</v>
      </c>
      <c r="R582" s="3" t="str">
        <f>IF(_xlfn.XOR(
AND(N582="M102ab",L582="Proyecto"),
AND(N582="M101a",L582="Preguntas con respuesta libre"),
AND(LEFT(N582,1)="M",N582&lt;&gt;"M102AB",N582&lt;&gt;"M101a",N582&lt;&gt;"M101ap",L582="Ejercitación"),
AND(LEFT(C582,15)="Mapa conceptual",L582="Exposición"),
AND(LEFT(N582,1)&lt;&gt;"M",LEFT(C582,15)&lt;&gt;"Mapa conceptual",L582="Exposición"),
AND(LEFT(C582,8)="Banco de",L582="Generador de actividades"),
AND(C582=L582)
),"OK","KO")</f>
        <v>OK</v>
      </c>
      <c r="S582" s="3" t="str">
        <f>IF(_xlfn.XOR(
AND(LEFT(N582,1)="M",M582="Actividad"),
AND(LEFT(N582,1)="F",M582="Interactivo"),
AND(N582="diaporama",M582="Secuencia de imágenes"),
OR(N582="video",M582="Animación",M582="Video"),
AND(C582=M582)
),"OK","KO")</f>
        <v>OK</v>
      </c>
      <c r="T582" s="3" t="str">
        <f>IF(
AND(L582="Evaluación",C582&lt;&gt;L582),"KO",
IF(AND(L582="Mapa conceptual",C582&lt;&gt;L582),"KO",
IF(AND(N582="M101ap",C582&lt;&gt;"Banco de actividades"),"KO",
"OK")))</f>
        <v>KO</v>
      </c>
      <c r="U582" s="3" t="str">
        <f>IF(
AND(LEFT(N582,1)="M",LEFT(M582,4)&lt;&gt;"Mapa",S582="OK",O582=""),
"KO","OK")</f>
        <v>OK</v>
      </c>
      <c r="V582" s="3" t="str">
        <f>IF(OR(
AND(L582="Evaluación",R582="OK",OR(N582="M4a",N582="M5a")),
AND(LEFT(C582,8)="Banco de",N582="M101ap"),
OR(LEFT(C582,8)&lt;&gt;"Banco de",L582&lt;&gt;"Evaluación")
),"OK","KO")</f>
        <v>OK</v>
      </c>
      <c r="W582" s="3" t="str">
        <f>IF(AND(LEFT(C582,8)="Banco de",K582=0),"OK",
IF(AND(LEFT(C582,8)&lt;&gt;"Banco de",K582&gt;0),"OK","KO"))</f>
        <v>KO</v>
      </c>
      <c r="X582" s="3" t="str">
        <f>IF(J582&lt;&gt;"","OK","KO")</f>
        <v>OK</v>
      </c>
      <c r="Y582" s="3" t="str">
        <f>IF(P582="Si","KO","OK")</f>
        <v>OK</v>
      </c>
      <c r="Z582" s="3" t="str">
        <f>CONCATENATE(
IF(R582&lt;&gt;"OK",CONCATENATE($R$1," / "),""),
IF(S582&lt;&gt;"OK",CONCATENATE($S$1," / "),""),
IF(T582&lt;&gt;"OK",CONCATENATE($T$1," / "),""),
IF(U582&lt;&gt;"OK",CONCATENATE($U$1," / "),""),
IF(V582&lt;&gt;"OK",CONCATENATE($V$1," / "),""),
IF(W582&lt;&gt;"OK",CONCATENATE($W$1," / "),""),
IF(X582&lt;&gt;"OK",CONCATENATE($X$1," / "),""),
IF(Y582&lt;&gt;"OK",$Y$1,"")
)</f>
        <v xml:space="preserve">Nombre del recurso / Tiempo del recurso / </v>
      </c>
    </row>
    <row r="583" spans="1:26" x14ac:dyDescent="0.45">
      <c r="A583" s="3" t="s">
        <v>3767</v>
      </c>
      <c r="B583" s="3" t="s">
        <v>3768</v>
      </c>
      <c r="C583" s="3" t="s">
        <v>67</v>
      </c>
      <c r="D583" s="3" t="s">
        <v>67</v>
      </c>
      <c r="E583" s="3" t="s">
        <v>20</v>
      </c>
      <c r="H583" s="3" t="s">
        <v>21</v>
      </c>
      <c r="I583" s="3">
        <v>573657</v>
      </c>
      <c r="K583" s="3">
        <v>0</v>
      </c>
      <c r="L583" s="3" t="s">
        <v>23</v>
      </c>
      <c r="M583" s="3" t="s">
        <v>67</v>
      </c>
      <c r="N583" s="3" t="s">
        <v>227</v>
      </c>
      <c r="P583" s="3" t="s">
        <v>21</v>
      </c>
      <c r="Q583" s="3" t="s">
        <v>3823</v>
      </c>
      <c r="R583" s="3" t="str">
        <f>IF(_xlfn.XOR(
AND(N583="M102ab",L583="Proyecto"),
AND(N583="M101a",L583="Preguntas con respuesta libre"),
AND(LEFT(N583,1)="M",N583&lt;&gt;"M102AB",N583&lt;&gt;"M101a",N583&lt;&gt;"M101ap",L583="Ejercitación"),
AND(LEFT(C583,15)="Mapa conceptual",L583="Exposición"),
AND(LEFT(N583,1)&lt;&gt;"M",LEFT(C583,15)&lt;&gt;"Mapa conceptual",L583="Exposición"),
AND(LEFT(C583,8)="Banco de",L583="Generador de actividades"),
AND(C583=L583)
),"OK","KO")</f>
        <v>OK</v>
      </c>
      <c r="S583" s="3" t="str">
        <f>IF(_xlfn.XOR(
AND(LEFT(N583,1)="M",M583="Actividad"),
AND(LEFT(N583,1)="F",M583="Interactivo"),
AND(N583="diaporama",M583="Secuencia de imágenes"),
OR(N583="video",M583="Animación",M583="Video"),
AND(C583=M583)
),"OK","KO")</f>
        <v>OK</v>
      </c>
      <c r="T583" s="3" t="str">
        <f>IF(
AND(L583="Evaluación",C583&lt;&gt;L583),"KO",
IF(AND(L583="Mapa conceptual",C583&lt;&gt;L583),"KO",
IF(AND(N583="M101ap",C583&lt;&gt;"Banco de actividades"),"KO",
"OK")))</f>
        <v>OK</v>
      </c>
      <c r="U583" s="3" t="str">
        <f>IF(
AND(LEFT(N583,1)="M",LEFT(M583,4)&lt;&gt;"Mapa",S583="OK",O583=""),
"KO","OK")</f>
        <v>OK</v>
      </c>
      <c r="V583" s="3" t="str">
        <f>IF(OR(
AND(L583="Evaluación",R583="OK",OR(N583="M4a",N583="M5a")),
AND(LEFT(C583,8)="Banco de",N583="M101ap"),
OR(LEFT(C583,8)&lt;&gt;"Banco de",L583&lt;&gt;"Evaluación")
),"OK","KO")</f>
        <v>OK</v>
      </c>
      <c r="W583" s="3" t="str">
        <f>IF(AND(LEFT(C583,8)="Banco de",K583=0),"OK",
IF(AND(LEFT(C583,8)&lt;&gt;"Banco de",K583&gt;0),"OK","KO"))</f>
        <v>KO</v>
      </c>
      <c r="X583" s="3" t="str">
        <f>IF(J583&lt;&gt;"","OK","KO")</f>
        <v>KO</v>
      </c>
      <c r="Y583" s="3" t="str">
        <f>IF(P583="Si","KO","OK")</f>
        <v>OK</v>
      </c>
      <c r="Z583" s="3" t="str">
        <f>CONCATENATE(
IF(R583&lt;&gt;"OK",CONCATENATE($R$1," / "),""),
IF(S583&lt;&gt;"OK",CONCATENATE($S$1," / "),""),
IF(T583&lt;&gt;"OK",CONCATENATE($T$1," / "),""),
IF(U583&lt;&gt;"OK",CONCATENATE($U$1," / "),""),
IF(V583&lt;&gt;"OK",CONCATENATE($V$1," / "),""),
IF(W583&lt;&gt;"OK",CONCATENATE($W$1," / "),""),
IF(X583&lt;&gt;"OK",CONCATENATE($X$1," / "),""),
IF(Y583&lt;&gt;"OK",$Y$1,"")
)</f>
        <v xml:space="preserve">Tiempo del recurso / Palabras clave / </v>
      </c>
    </row>
    <row r="584" spans="1:26" x14ac:dyDescent="0.45">
      <c r="A584" s="3" t="s">
        <v>3767</v>
      </c>
      <c r="B584" s="3" t="s">
        <v>3768</v>
      </c>
      <c r="C584" s="3" t="s">
        <v>70</v>
      </c>
      <c r="E584" s="3" t="s">
        <v>20</v>
      </c>
      <c r="H584" s="3" t="s">
        <v>21</v>
      </c>
      <c r="I584" s="3">
        <v>713630</v>
      </c>
      <c r="J584" s="3" t="s">
        <v>3824</v>
      </c>
      <c r="K584" s="3">
        <v>15</v>
      </c>
      <c r="L584" s="3" t="s">
        <v>70</v>
      </c>
      <c r="M584" s="3" t="s">
        <v>35</v>
      </c>
      <c r="N584" s="3" t="s">
        <v>62</v>
      </c>
      <c r="O584" s="3" t="s">
        <v>37</v>
      </c>
      <c r="P584" s="3" t="s">
        <v>21</v>
      </c>
      <c r="Q584" s="3" t="s">
        <v>3825</v>
      </c>
      <c r="R584" s="3" t="str">
        <f>IF(_xlfn.XOR(
AND(N584="M102ab",L584="Proyecto"),
AND(N584="M101a",L584="Preguntas con respuesta libre"),
AND(LEFT(N584,1)="M",N584&lt;&gt;"M102AB",N584&lt;&gt;"M101a",N584&lt;&gt;"M101ap",L584="Ejercitación"),
AND(LEFT(C584,15)="Mapa conceptual",L584="Exposición"),
AND(LEFT(N584,1)&lt;&gt;"M",LEFT(C584,15)&lt;&gt;"Mapa conceptual",L584="Exposición"),
AND(LEFT(C584,8)="Banco de",L584="Generador de actividades"),
AND(C584=L584)
),"OK","KO")</f>
        <v>OK</v>
      </c>
      <c r="S584" s="3" t="str">
        <f>IF(_xlfn.XOR(
AND(LEFT(N584,1)="M",M584="Actividad"),
AND(LEFT(N584,1)="F",M584="Interactivo"),
AND(N584="diaporama",M584="Secuencia de imágenes"),
OR(N584="video",M584="Animación",M584="Video"),
AND(C584=M584)
),"OK","KO")</f>
        <v>OK</v>
      </c>
      <c r="T584" s="3" t="str">
        <f>IF(
AND(L584="Evaluación",C584&lt;&gt;L584),"KO",
IF(AND(L584="Mapa conceptual",C584&lt;&gt;L584),"KO",
IF(AND(N584="M101ap",C584&lt;&gt;"Banco de actividades"),"KO",
"OK")))</f>
        <v>OK</v>
      </c>
      <c r="U584" s="3" t="str">
        <f>IF(
AND(LEFT(N584,1)="M",LEFT(M584,4)&lt;&gt;"Mapa",S584="OK",O584=""),
"KO","OK")</f>
        <v>OK</v>
      </c>
      <c r="V584" s="3" t="str">
        <f>IF(OR(
AND(L584="Evaluación",R584="OK",OR(N584="M4a",N584="M5a")),
AND(LEFT(C584,8)="Banco de",N584="M101ap"),
OR(LEFT(C584,8)&lt;&gt;"Banco de",L584&lt;&gt;"Evaluación")
),"OK","KO")</f>
        <v>OK</v>
      </c>
      <c r="W584" s="3" t="str">
        <f>IF(AND(LEFT(C584,8)="Banco de",K584=0),"OK",
IF(AND(LEFT(C584,8)&lt;&gt;"Banco de",K584&gt;0),"OK","KO"))</f>
        <v>OK</v>
      </c>
      <c r="X584" s="3" t="str">
        <f>IF(J584&lt;&gt;"","OK","KO")</f>
        <v>OK</v>
      </c>
      <c r="Y584" s="3" t="str">
        <f>IF(P584="Si","KO","OK")</f>
        <v>OK</v>
      </c>
      <c r="Z584" s="3" t="str">
        <f>CONCATENATE(
IF(R584&lt;&gt;"OK",CONCATENATE($R$1," / "),""),
IF(S584&lt;&gt;"OK",CONCATENATE($S$1," / "),""),
IF(T584&lt;&gt;"OK",CONCATENATE($T$1," / "),""),
IF(U584&lt;&gt;"OK",CONCATENATE($U$1," / "),""),
IF(V584&lt;&gt;"OK",CONCATENATE($V$1," / "),""),
IF(W584&lt;&gt;"OK",CONCATENATE($W$1," / "),""),
IF(X584&lt;&gt;"OK",CONCATENATE($X$1," / "),""),
IF(Y584&lt;&gt;"OK",$Y$1,"")
)</f>
        <v/>
      </c>
    </row>
    <row r="585" spans="1:26" x14ac:dyDescent="0.45">
      <c r="A585" s="3" t="s">
        <v>2857</v>
      </c>
      <c r="B585" s="3" t="s">
        <v>2858</v>
      </c>
      <c r="C585" s="3" t="s">
        <v>2859</v>
      </c>
      <c r="E585" s="3" t="s">
        <v>20</v>
      </c>
      <c r="H585" s="3" t="s">
        <v>21</v>
      </c>
      <c r="I585" s="3">
        <v>2571707</v>
      </c>
      <c r="J585" s="3" t="s">
        <v>2860</v>
      </c>
      <c r="K585" s="3">
        <v>30</v>
      </c>
      <c r="L585" s="3" t="s">
        <v>23</v>
      </c>
      <c r="M585" s="3" t="s">
        <v>29</v>
      </c>
      <c r="N585" s="3" t="s">
        <v>495</v>
      </c>
      <c r="P585" s="3" t="s">
        <v>21</v>
      </c>
      <c r="Q585" s="3" t="s">
        <v>2861</v>
      </c>
      <c r="R585" s="3" t="str">
        <f>IF(_xlfn.XOR(
AND(N585="M102ab",L585="Proyecto"),
AND(N585="M101a",L585="Preguntas con respuesta libre"),
AND(LEFT(N585,1)="M",N585&lt;&gt;"M102AB",N585&lt;&gt;"M101a",N585&lt;&gt;"M101ap",L585="Ejercitación"),
AND(LEFT(C585,15)="Mapa conceptual",L585="Exposición"),
AND(LEFT(N585,1)&lt;&gt;"M",LEFT(C585,15)&lt;&gt;"Mapa conceptual",L585="Exposición"),
AND(LEFT(C585,8)="Banco de",L585="Generador de actividades"),
AND(C585=L585)
),"OK","KO")</f>
        <v>OK</v>
      </c>
      <c r="S585" s="3" t="str">
        <f>IF(_xlfn.XOR(
AND(LEFT(N585,1)="M",M585="Actividad"),
AND(LEFT(N585,1)="F",M585="Interactivo"),
AND(N585="diaporama",M585="Secuencia de imágenes"),
OR(N585="video",M585="Animación",M585="Video"),
AND(C585=M585)
),"OK","KO")</f>
        <v>OK</v>
      </c>
      <c r="T585" s="3" t="str">
        <f>IF(
AND(L585="Evaluación",C585&lt;&gt;L585),"KO",
IF(AND(L585="Mapa conceptual",C585&lt;&gt;L585),"KO",
IF(AND(N585="M101ap",C585&lt;&gt;"Banco de actividades"),"KO",
"OK")))</f>
        <v>OK</v>
      </c>
      <c r="U585" s="3" t="str">
        <f>IF(
AND(LEFT(N585,1)="M",LEFT(M585,4)&lt;&gt;"Mapa",S585="OK",O585=""),
"KO","OK")</f>
        <v>OK</v>
      </c>
      <c r="V585" s="3" t="str">
        <f>IF(OR(
AND(L585="Evaluación",R585="OK",OR(N585="M4a",N585="M5a")),
AND(LEFT(C585,8)="Banco de",N585="M101ap"),
OR(LEFT(C585,8)&lt;&gt;"Banco de",L585&lt;&gt;"Evaluación")
),"OK","KO")</f>
        <v>OK</v>
      </c>
      <c r="W585" s="3" t="str">
        <f>IF(AND(LEFT(C585,8)="Banco de",K585=0),"OK",
IF(AND(LEFT(C585,8)&lt;&gt;"Banco de",K585&gt;0),"OK","KO"))</f>
        <v>OK</v>
      </c>
      <c r="X585" s="3" t="str">
        <f>IF(J585&lt;&gt;"","OK","KO")</f>
        <v>OK</v>
      </c>
      <c r="Y585" s="3" t="str">
        <f>IF(P585="Si","KO","OK")</f>
        <v>OK</v>
      </c>
      <c r="Z585" s="3" t="str">
        <f>CONCATENATE(
IF(R585&lt;&gt;"OK",CONCATENATE($R$1," / "),""),
IF(S585&lt;&gt;"OK",CONCATENATE($S$1," / "),""),
IF(T585&lt;&gt;"OK",CONCATENATE($T$1," / "),""),
IF(U585&lt;&gt;"OK",CONCATENATE($U$1," / "),""),
IF(V585&lt;&gt;"OK",CONCATENATE($V$1," / "),""),
IF(W585&lt;&gt;"OK",CONCATENATE($W$1," / "),""),
IF(X585&lt;&gt;"OK",CONCATENATE($X$1," / "),""),
IF(Y585&lt;&gt;"OK",$Y$1,"")
)</f>
        <v/>
      </c>
    </row>
    <row r="586" spans="1:26" x14ac:dyDescent="0.45">
      <c r="A586" s="3" t="s">
        <v>2857</v>
      </c>
      <c r="B586" s="3" t="s">
        <v>2858</v>
      </c>
      <c r="C586" s="3" t="s">
        <v>2858</v>
      </c>
      <c r="E586" s="3" t="s">
        <v>20</v>
      </c>
      <c r="H586" s="3" t="s">
        <v>21</v>
      </c>
      <c r="I586" s="3">
        <v>1172626</v>
      </c>
      <c r="J586" s="3" t="s">
        <v>2862</v>
      </c>
      <c r="K586" s="3">
        <v>10</v>
      </c>
      <c r="L586" s="3" t="s">
        <v>34</v>
      </c>
      <c r="M586" s="3" t="s">
        <v>35</v>
      </c>
      <c r="N586" s="3" t="s">
        <v>101</v>
      </c>
      <c r="O586" s="3" t="s">
        <v>85</v>
      </c>
      <c r="P586" s="3" t="s">
        <v>21</v>
      </c>
      <c r="Q586" s="3" t="s">
        <v>2863</v>
      </c>
      <c r="R586" s="3" t="str">
        <f>IF(_xlfn.XOR(
AND(N586="M102ab",L586="Proyecto"),
AND(N586="M101a",L586="Preguntas con respuesta libre"),
AND(LEFT(N586,1)="M",N586&lt;&gt;"M102AB",N586&lt;&gt;"M101a",N586&lt;&gt;"M101ap",L586="Ejercitación"),
AND(LEFT(C586,15)="Mapa conceptual",L586="Exposición"),
AND(LEFT(N586,1)&lt;&gt;"M",LEFT(C586,15)&lt;&gt;"Mapa conceptual",L586="Exposición"),
AND(LEFT(C586,8)="Banco de",L586="Generador de actividades"),
AND(C586=L586)
),"OK","KO")</f>
        <v>OK</v>
      </c>
      <c r="S586" s="3" t="str">
        <f>IF(_xlfn.XOR(
AND(LEFT(N586,1)="M",M586="Actividad"),
AND(LEFT(N586,1)="F",M586="Interactivo"),
AND(N586="diaporama",M586="Secuencia de imágenes"),
OR(N586="video",M586="Animación",M586="Video"),
AND(C586=M586)
),"OK","KO")</f>
        <v>OK</v>
      </c>
      <c r="T586" s="3" t="str">
        <f>IF(
AND(L586="Evaluación",C586&lt;&gt;L586),"KO",
IF(AND(L586="Mapa conceptual",C586&lt;&gt;L586),"KO",
IF(AND(N586="M101ap",C586&lt;&gt;"Banco de actividades"),"KO",
"OK")))</f>
        <v>OK</v>
      </c>
      <c r="U586" s="3" t="str">
        <f>IF(
AND(LEFT(N586,1)="M",LEFT(M586,4)&lt;&gt;"Mapa",S586="OK",O586=""),
"KO","OK")</f>
        <v>OK</v>
      </c>
      <c r="V586" s="3" t="str">
        <f>IF(OR(
AND(L586="Evaluación",R586="OK",OR(N586="M4a",N586="M5a")),
AND(LEFT(C586,8)="Banco de",N586="M101ap"),
OR(LEFT(C586,8)&lt;&gt;"Banco de",L586&lt;&gt;"Evaluación")
),"OK","KO")</f>
        <v>OK</v>
      </c>
      <c r="W586" s="3" t="str">
        <f>IF(AND(LEFT(C586,8)="Banco de",K586=0),"OK",
IF(AND(LEFT(C586,8)&lt;&gt;"Banco de",K586&gt;0),"OK","KO"))</f>
        <v>OK</v>
      </c>
      <c r="X586" s="3" t="str">
        <f>IF(J586&lt;&gt;"","OK","KO")</f>
        <v>OK</v>
      </c>
      <c r="Y586" s="3" t="str">
        <f>IF(P586="Si","KO","OK")</f>
        <v>OK</v>
      </c>
      <c r="Z586" s="3" t="str">
        <f>CONCATENATE(
IF(R586&lt;&gt;"OK",CONCATENATE($R$1," / "),""),
IF(S586&lt;&gt;"OK",CONCATENATE($S$1," / "),""),
IF(T586&lt;&gt;"OK",CONCATENATE($T$1," / "),""),
IF(U586&lt;&gt;"OK",CONCATENATE($U$1," / "),""),
IF(V586&lt;&gt;"OK",CONCATENATE($V$1," / "),""),
IF(W586&lt;&gt;"OK",CONCATENATE($W$1," / "),""),
IF(X586&lt;&gt;"OK",CONCATENATE($X$1," / "),""),
IF(Y586&lt;&gt;"OK",$Y$1,"")
)</f>
        <v/>
      </c>
    </row>
    <row r="587" spans="1:26" x14ac:dyDescent="0.45">
      <c r="A587" s="3" t="s">
        <v>2857</v>
      </c>
      <c r="B587" s="3" t="s">
        <v>2858</v>
      </c>
      <c r="C587" s="3" t="s">
        <v>2864</v>
      </c>
      <c r="E587" s="3" t="s">
        <v>20</v>
      </c>
      <c r="H587" s="3" t="s">
        <v>21</v>
      </c>
      <c r="I587" s="3">
        <v>1692150</v>
      </c>
      <c r="J587" s="3" t="s">
        <v>2865</v>
      </c>
      <c r="K587" s="3">
        <v>10</v>
      </c>
      <c r="L587" s="3" t="s">
        <v>34</v>
      </c>
      <c r="M587" s="3" t="s">
        <v>35</v>
      </c>
      <c r="N587" s="3" t="s">
        <v>206</v>
      </c>
      <c r="O587" s="3" t="s">
        <v>37</v>
      </c>
      <c r="P587" s="3" t="s">
        <v>21</v>
      </c>
      <c r="Q587" s="3" t="s">
        <v>2866</v>
      </c>
      <c r="R587" s="3" t="str">
        <f>IF(_xlfn.XOR(
AND(N587="M102ab",L587="Proyecto"),
AND(N587="M101a",L587="Preguntas con respuesta libre"),
AND(LEFT(N587,1)="M",N587&lt;&gt;"M102AB",N587&lt;&gt;"M101a",N587&lt;&gt;"M101ap",L587="Ejercitación"),
AND(LEFT(C587,15)="Mapa conceptual",L587="Exposición"),
AND(LEFT(N587,1)&lt;&gt;"M",LEFT(C587,15)&lt;&gt;"Mapa conceptual",L587="Exposición"),
AND(LEFT(C587,8)="Banco de",L587="Generador de actividades"),
AND(C587=L587)
),"OK","KO")</f>
        <v>OK</v>
      </c>
      <c r="S587" s="3" t="str">
        <f>IF(_xlfn.XOR(
AND(LEFT(N587,1)="M",M587="Actividad"),
AND(LEFT(N587,1)="F",M587="Interactivo"),
AND(N587="diaporama",M587="Secuencia de imágenes"),
OR(N587="video",M587="Animación",M587="Video"),
AND(C587=M587)
),"OK","KO")</f>
        <v>OK</v>
      </c>
      <c r="T587" s="3" t="str">
        <f>IF(
AND(L587="Evaluación",C587&lt;&gt;L587),"KO",
IF(AND(L587="Mapa conceptual",C587&lt;&gt;L587),"KO",
IF(AND(N587="M101ap",C587&lt;&gt;"Banco de actividades"),"KO",
"OK")))</f>
        <v>OK</v>
      </c>
      <c r="U587" s="3" t="str">
        <f>IF(
AND(LEFT(N587,1)="M",LEFT(M587,4)&lt;&gt;"Mapa",S587="OK",O587=""),
"KO","OK")</f>
        <v>OK</v>
      </c>
      <c r="V587" s="3" t="str">
        <f>IF(OR(
AND(L587="Evaluación",R587="OK",OR(N587="M4a",N587="M5a")),
AND(LEFT(C587,8)="Banco de",N587="M101ap"),
OR(LEFT(C587,8)&lt;&gt;"Banco de",L587&lt;&gt;"Evaluación")
),"OK","KO")</f>
        <v>OK</v>
      </c>
      <c r="W587" s="3" t="str">
        <f>IF(AND(LEFT(C587,8)="Banco de",K587=0),"OK",
IF(AND(LEFT(C587,8)&lt;&gt;"Banco de",K587&gt;0),"OK","KO"))</f>
        <v>OK</v>
      </c>
      <c r="X587" s="3" t="str">
        <f>IF(J587&lt;&gt;"","OK","KO")</f>
        <v>OK</v>
      </c>
      <c r="Y587" s="3" t="str">
        <f>IF(P587="Si","KO","OK")</f>
        <v>OK</v>
      </c>
      <c r="Z587" s="3" t="str">
        <f>CONCATENATE(
IF(R587&lt;&gt;"OK",CONCATENATE($R$1," / "),""),
IF(S587&lt;&gt;"OK",CONCATENATE($S$1," / "),""),
IF(T587&lt;&gt;"OK",CONCATENATE($T$1," / "),""),
IF(U587&lt;&gt;"OK",CONCATENATE($U$1," / "),""),
IF(V587&lt;&gt;"OK",CONCATENATE($V$1," / "),""),
IF(W587&lt;&gt;"OK",CONCATENATE($W$1," / "),""),
IF(X587&lt;&gt;"OK",CONCATENATE($X$1," / "),""),
IF(Y587&lt;&gt;"OK",$Y$1,"")
)</f>
        <v/>
      </c>
    </row>
    <row r="588" spans="1:26" x14ac:dyDescent="0.45">
      <c r="A588" s="3" t="s">
        <v>2857</v>
      </c>
      <c r="B588" s="3" t="s">
        <v>2858</v>
      </c>
      <c r="C588" s="3" t="s">
        <v>2867</v>
      </c>
      <c r="E588" s="3" t="s">
        <v>20</v>
      </c>
      <c r="H588" s="3" t="s">
        <v>21</v>
      </c>
      <c r="I588" s="3">
        <v>1177440</v>
      </c>
      <c r="J588" s="3" t="s">
        <v>2868</v>
      </c>
      <c r="K588" s="3">
        <v>20</v>
      </c>
      <c r="L588" s="3" t="s">
        <v>34</v>
      </c>
      <c r="M588" s="3" t="s">
        <v>35</v>
      </c>
      <c r="N588" s="3" t="s">
        <v>62</v>
      </c>
      <c r="O588" s="3" t="s">
        <v>85</v>
      </c>
      <c r="P588" s="3" t="s">
        <v>21</v>
      </c>
      <c r="Q588" s="3" t="s">
        <v>2869</v>
      </c>
      <c r="R588" s="3" t="str">
        <f>IF(_xlfn.XOR(
AND(N588="M102ab",L588="Proyecto"),
AND(N588="M101a",L588="Preguntas con respuesta libre"),
AND(LEFT(N588,1)="M",N588&lt;&gt;"M102AB",N588&lt;&gt;"M101a",N588&lt;&gt;"M101ap",L588="Ejercitación"),
AND(LEFT(C588,15)="Mapa conceptual",L588="Exposición"),
AND(LEFT(N588,1)&lt;&gt;"M",LEFT(C588,15)&lt;&gt;"Mapa conceptual",L588="Exposición"),
AND(LEFT(C588,8)="Banco de",L588="Generador de actividades"),
AND(C588=L588)
),"OK","KO")</f>
        <v>OK</v>
      </c>
      <c r="S588" s="3" t="str">
        <f>IF(_xlfn.XOR(
AND(LEFT(N588,1)="M",M588="Actividad"),
AND(LEFT(N588,1)="F",M588="Interactivo"),
AND(N588="diaporama",M588="Secuencia de imágenes"),
OR(N588="video",M588="Animación",M588="Video"),
AND(C588=M588)
),"OK","KO")</f>
        <v>OK</v>
      </c>
      <c r="T588" s="3" t="str">
        <f>IF(
AND(L588="Evaluación",C588&lt;&gt;L588),"KO",
IF(AND(L588="Mapa conceptual",C588&lt;&gt;L588),"KO",
IF(AND(N588="M101ap",C588&lt;&gt;"Banco de actividades"),"KO",
"OK")))</f>
        <v>OK</v>
      </c>
      <c r="U588" s="3" t="str">
        <f>IF(
AND(LEFT(N588,1)="M",LEFT(M588,4)&lt;&gt;"Mapa",S588="OK",O588=""),
"KO","OK")</f>
        <v>OK</v>
      </c>
      <c r="V588" s="3" t="str">
        <f>IF(OR(
AND(L588="Evaluación",R588="OK",OR(N588="M4a",N588="M5a")),
AND(LEFT(C588,8)="Banco de",N588="M101ap"),
OR(LEFT(C588,8)&lt;&gt;"Banco de",L588&lt;&gt;"Evaluación")
),"OK","KO")</f>
        <v>OK</v>
      </c>
      <c r="W588" s="3" t="str">
        <f>IF(AND(LEFT(C588,8)="Banco de",K588=0),"OK",
IF(AND(LEFT(C588,8)&lt;&gt;"Banco de",K588&gt;0),"OK","KO"))</f>
        <v>OK</v>
      </c>
      <c r="X588" s="3" t="str">
        <f>IF(J588&lt;&gt;"","OK","KO")</f>
        <v>OK</v>
      </c>
      <c r="Y588" s="3" t="str">
        <f>IF(P588="Si","KO","OK")</f>
        <v>OK</v>
      </c>
      <c r="Z588" s="3" t="str">
        <f>CONCATENATE(
IF(R588&lt;&gt;"OK",CONCATENATE($R$1," / "),""),
IF(S588&lt;&gt;"OK",CONCATENATE($S$1," / "),""),
IF(T588&lt;&gt;"OK",CONCATENATE($T$1," / "),""),
IF(U588&lt;&gt;"OK",CONCATENATE($U$1," / "),""),
IF(V588&lt;&gt;"OK",CONCATENATE($V$1," / "),""),
IF(W588&lt;&gt;"OK",CONCATENATE($W$1," / "),""),
IF(X588&lt;&gt;"OK",CONCATENATE($X$1," / "),""),
IF(Y588&lt;&gt;"OK",$Y$1,"")
)</f>
        <v/>
      </c>
    </row>
    <row r="589" spans="1:26" x14ac:dyDescent="0.45">
      <c r="A589" s="3" t="s">
        <v>2857</v>
      </c>
      <c r="B589" s="3" t="s">
        <v>2858</v>
      </c>
      <c r="C589" s="3" t="s">
        <v>2870</v>
      </c>
      <c r="E589" s="3" t="s">
        <v>20</v>
      </c>
      <c r="H589" s="3" t="s">
        <v>21</v>
      </c>
      <c r="I589" s="3">
        <v>1869620</v>
      </c>
      <c r="J589" s="3" t="s">
        <v>2871</v>
      </c>
      <c r="K589" s="3">
        <v>20</v>
      </c>
      <c r="L589" s="3" t="s">
        <v>80</v>
      </c>
      <c r="M589" s="3" t="s">
        <v>35</v>
      </c>
      <c r="N589" s="3" t="s">
        <v>81</v>
      </c>
      <c r="O589" s="3" t="s">
        <v>37</v>
      </c>
      <c r="P589" s="3" t="s">
        <v>21</v>
      </c>
      <c r="Q589" s="3" t="s">
        <v>2872</v>
      </c>
      <c r="R589" s="3" t="str">
        <f>IF(_xlfn.XOR(
AND(N589="M102ab",L589="Proyecto"),
AND(N589="M101a",L589="Preguntas con respuesta libre"),
AND(LEFT(N589,1)="M",N589&lt;&gt;"M102AB",N589&lt;&gt;"M101a",N589&lt;&gt;"M101ap",L589="Ejercitación"),
AND(LEFT(C589,15)="Mapa conceptual",L589="Exposición"),
AND(LEFT(N589,1)&lt;&gt;"M",LEFT(C589,15)&lt;&gt;"Mapa conceptual",L589="Exposición"),
AND(LEFT(C589,8)="Banco de",L589="Generador de actividades"),
AND(C589=L589)
),"OK","KO")</f>
        <v>OK</v>
      </c>
      <c r="S589" s="3" t="str">
        <f>IF(_xlfn.XOR(
AND(LEFT(N589,1)="M",M589="Actividad"),
AND(LEFT(N589,1)="F",M589="Interactivo"),
AND(N589="diaporama",M589="Secuencia de imágenes"),
OR(N589="video",M589="Animación",M589="Video"),
AND(C589=M589)
),"OK","KO")</f>
        <v>OK</v>
      </c>
      <c r="T589" s="3" t="str">
        <f>IF(
AND(L589="Evaluación",C589&lt;&gt;L589),"KO",
IF(AND(L589="Mapa conceptual",C589&lt;&gt;L589),"KO",
IF(AND(N589="M101ap",C589&lt;&gt;"Banco de actividades"),"KO",
"OK")))</f>
        <v>OK</v>
      </c>
      <c r="U589" s="3" t="str">
        <f>IF(
AND(LEFT(N589,1)="M",LEFT(M589,4)&lt;&gt;"Mapa",S589="OK",O589=""),
"KO","OK")</f>
        <v>OK</v>
      </c>
      <c r="V589" s="3" t="str">
        <f>IF(OR(
AND(L589="Evaluación",R589="OK",OR(N589="M4a",N589="M5a")),
AND(LEFT(C589,8)="Banco de",N589="M101ap"),
OR(LEFT(C589,8)&lt;&gt;"Banco de",L589&lt;&gt;"Evaluación")
),"OK","KO")</f>
        <v>OK</v>
      </c>
      <c r="W589" s="3" t="str">
        <f>IF(AND(LEFT(C589,8)="Banco de",K589=0),"OK",
IF(AND(LEFT(C589,8)&lt;&gt;"Banco de",K589&gt;0),"OK","KO"))</f>
        <v>OK</v>
      </c>
      <c r="X589" s="3" t="str">
        <f>IF(J589&lt;&gt;"","OK","KO")</f>
        <v>OK</v>
      </c>
      <c r="Y589" s="3" t="str">
        <f>IF(P589="Si","KO","OK")</f>
        <v>OK</v>
      </c>
      <c r="Z589" s="3" t="str">
        <f>CONCATENATE(
IF(R589&lt;&gt;"OK",CONCATENATE($R$1," / "),""),
IF(S589&lt;&gt;"OK",CONCATENATE($S$1," / "),""),
IF(T589&lt;&gt;"OK",CONCATENATE($T$1," / "),""),
IF(U589&lt;&gt;"OK",CONCATENATE($U$1," / "),""),
IF(V589&lt;&gt;"OK",CONCATENATE($V$1," / "),""),
IF(W589&lt;&gt;"OK",CONCATENATE($W$1," / "),""),
IF(X589&lt;&gt;"OK",CONCATENATE($X$1," / "),""),
IF(Y589&lt;&gt;"OK",$Y$1,"")
)</f>
        <v/>
      </c>
    </row>
    <row r="590" spans="1:26" x14ac:dyDescent="0.45">
      <c r="A590" s="3" t="s">
        <v>2857</v>
      </c>
      <c r="B590" s="3" t="s">
        <v>2858</v>
      </c>
      <c r="C590" s="3" t="s">
        <v>2873</v>
      </c>
      <c r="E590" s="3" t="s">
        <v>20</v>
      </c>
      <c r="H590" s="3" t="s">
        <v>21</v>
      </c>
      <c r="I590" s="3">
        <v>978680</v>
      </c>
      <c r="J590" s="3" t="s">
        <v>2874</v>
      </c>
      <c r="K590" s="3">
        <v>30</v>
      </c>
      <c r="L590" s="3" t="s">
        <v>23</v>
      </c>
      <c r="M590" s="3" t="s">
        <v>29</v>
      </c>
      <c r="N590" s="3" t="s">
        <v>53</v>
      </c>
      <c r="P590" s="3" t="s">
        <v>21</v>
      </c>
      <c r="Q590" s="3" t="s">
        <v>2875</v>
      </c>
      <c r="R590" s="3" t="str">
        <f>IF(_xlfn.XOR(
AND(N590="M102ab",L590="Proyecto"),
AND(N590="M101a",L590="Preguntas con respuesta libre"),
AND(LEFT(N590,1)="M",N590&lt;&gt;"M102AB",N590&lt;&gt;"M101a",N590&lt;&gt;"M101ap",L590="Ejercitación"),
AND(LEFT(C590,15)="Mapa conceptual",L590="Exposición"),
AND(LEFT(N590,1)&lt;&gt;"M",LEFT(C590,15)&lt;&gt;"Mapa conceptual",L590="Exposición"),
AND(LEFT(C590,8)="Banco de",L590="Generador de actividades"),
AND(C590=L590)
),"OK","KO")</f>
        <v>OK</v>
      </c>
      <c r="S590" s="3" t="str">
        <f>IF(_xlfn.XOR(
AND(LEFT(N590,1)="M",M590="Actividad"),
AND(LEFT(N590,1)="F",M590="Interactivo"),
AND(N590="diaporama",M590="Secuencia de imágenes"),
OR(N590="video",M590="Animación",M590="Video"),
AND(C590=M590)
),"OK","KO")</f>
        <v>OK</v>
      </c>
      <c r="T590" s="3" t="str">
        <f>IF(
AND(L590="Evaluación",C590&lt;&gt;L590),"KO",
IF(AND(L590="Mapa conceptual",C590&lt;&gt;L590),"KO",
IF(AND(N590="M101ap",C590&lt;&gt;"Banco de actividades"),"KO",
"OK")))</f>
        <v>OK</v>
      </c>
      <c r="U590" s="3" t="str">
        <f>IF(
AND(LEFT(N590,1)="M",LEFT(M590,4)&lt;&gt;"Mapa",S590="OK",O590=""),
"KO","OK")</f>
        <v>OK</v>
      </c>
      <c r="V590" s="3" t="str">
        <f>IF(OR(
AND(L590="Evaluación",R590="OK",OR(N590="M4a",N590="M5a")),
AND(LEFT(C590,8)="Banco de",N590="M101ap"),
OR(LEFT(C590,8)&lt;&gt;"Banco de",L590&lt;&gt;"Evaluación")
),"OK","KO")</f>
        <v>OK</v>
      </c>
      <c r="W590" s="3" t="str">
        <f>IF(AND(LEFT(C590,8)="Banco de",K590=0),"OK",
IF(AND(LEFT(C590,8)&lt;&gt;"Banco de",K590&gt;0),"OK","KO"))</f>
        <v>OK</v>
      </c>
      <c r="X590" s="3" t="str">
        <f>IF(J590&lt;&gt;"","OK","KO")</f>
        <v>OK</v>
      </c>
      <c r="Y590" s="3" t="str">
        <f>IF(P590="Si","KO","OK")</f>
        <v>OK</v>
      </c>
      <c r="Z590" s="3" t="str">
        <f>CONCATENATE(
IF(R590&lt;&gt;"OK",CONCATENATE($R$1," / "),""),
IF(S590&lt;&gt;"OK",CONCATENATE($S$1," / "),""),
IF(T590&lt;&gt;"OK",CONCATENATE($T$1," / "),""),
IF(U590&lt;&gt;"OK",CONCATENATE($U$1," / "),""),
IF(V590&lt;&gt;"OK",CONCATENATE($V$1," / "),""),
IF(W590&lt;&gt;"OK",CONCATENATE($W$1," / "),""),
IF(X590&lt;&gt;"OK",CONCATENATE($X$1," / "),""),
IF(Y590&lt;&gt;"OK",$Y$1,"")
)</f>
        <v/>
      </c>
    </row>
    <row r="591" spans="1:26" x14ac:dyDescent="0.45">
      <c r="A591" s="3" t="s">
        <v>2857</v>
      </c>
      <c r="B591" s="3" t="s">
        <v>2858</v>
      </c>
      <c r="C591" s="3" t="s">
        <v>2876</v>
      </c>
      <c r="E591" s="3" t="s">
        <v>20</v>
      </c>
      <c r="H591" s="3" t="s">
        <v>21</v>
      </c>
      <c r="I591" s="3">
        <v>1179271</v>
      </c>
      <c r="J591" s="3" t="s">
        <v>2877</v>
      </c>
      <c r="K591" s="3">
        <v>5</v>
      </c>
      <c r="L591" s="3" t="s">
        <v>34</v>
      </c>
      <c r="M591" s="3" t="s">
        <v>35</v>
      </c>
      <c r="N591" s="3" t="s">
        <v>41</v>
      </c>
      <c r="O591" s="3" t="s">
        <v>85</v>
      </c>
      <c r="P591" s="3" t="s">
        <v>21</v>
      </c>
      <c r="Q591" s="3" t="s">
        <v>2878</v>
      </c>
      <c r="R591" s="3" t="str">
        <f>IF(_xlfn.XOR(
AND(N591="M102ab",L591="Proyecto"),
AND(N591="M101a",L591="Preguntas con respuesta libre"),
AND(LEFT(N591,1)="M",N591&lt;&gt;"M102AB",N591&lt;&gt;"M101a",N591&lt;&gt;"M101ap",L591="Ejercitación"),
AND(LEFT(C591,15)="Mapa conceptual",L591="Exposición"),
AND(LEFT(N591,1)&lt;&gt;"M",LEFT(C591,15)&lt;&gt;"Mapa conceptual",L591="Exposición"),
AND(LEFT(C591,8)="Banco de",L591="Generador de actividades"),
AND(C591=L591)
),"OK","KO")</f>
        <v>OK</v>
      </c>
      <c r="S591" s="3" t="str">
        <f>IF(_xlfn.XOR(
AND(LEFT(N591,1)="M",M591="Actividad"),
AND(LEFT(N591,1)="F",M591="Interactivo"),
AND(N591="diaporama",M591="Secuencia de imágenes"),
OR(N591="video",M591="Animación",M591="Video"),
AND(C591=M591)
),"OK","KO")</f>
        <v>OK</v>
      </c>
      <c r="T591" s="3" t="str">
        <f>IF(
AND(L591="Evaluación",C591&lt;&gt;L591),"KO",
IF(AND(L591="Mapa conceptual",C591&lt;&gt;L591),"KO",
IF(AND(N591="M101ap",C591&lt;&gt;"Banco de actividades"),"KO",
"OK")))</f>
        <v>OK</v>
      </c>
      <c r="U591" s="3" t="str">
        <f>IF(
AND(LEFT(N591,1)="M",LEFT(M591,4)&lt;&gt;"Mapa",S591="OK",O591=""),
"KO","OK")</f>
        <v>OK</v>
      </c>
      <c r="V591" s="3" t="str">
        <f>IF(OR(
AND(L591="Evaluación",R591="OK",OR(N591="M4a",N591="M5a")),
AND(LEFT(C591,8)="Banco de",N591="M101ap"),
OR(LEFT(C591,8)&lt;&gt;"Banco de",L591&lt;&gt;"Evaluación")
),"OK","KO")</f>
        <v>OK</v>
      </c>
      <c r="W591" s="3" t="str">
        <f>IF(AND(LEFT(C591,8)="Banco de",K591=0),"OK",
IF(AND(LEFT(C591,8)&lt;&gt;"Banco de",K591&gt;0),"OK","KO"))</f>
        <v>OK</v>
      </c>
      <c r="X591" s="3" t="str">
        <f>IF(J591&lt;&gt;"","OK","KO")</f>
        <v>OK</v>
      </c>
      <c r="Y591" s="3" t="str">
        <f>IF(P591="Si","KO","OK")</f>
        <v>OK</v>
      </c>
      <c r="Z591" s="3" t="str">
        <f>CONCATENATE(
IF(R591&lt;&gt;"OK",CONCATENATE($R$1," / "),""),
IF(S591&lt;&gt;"OK",CONCATENATE($S$1," / "),""),
IF(T591&lt;&gt;"OK",CONCATENATE($T$1," / "),""),
IF(U591&lt;&gt;"OK",CONCATENATE($U$1," / "),""),
IF(V591&lt;&gt;"OK",CONCATENATE($V$1," / "),""),
IF(W591&lt;&gt;"OK",CONCATENATE($W$1," / "),""),
IF(X591&lt;&gt;"OK",CONCATENATE($X$1," / "),""),
IF(Y591&lt;&gt;"OK",$Y$1,"")
)</f>
        <v/>
      </c>
    </row>
    <row r="592" spans="1:26" x14ac:dyDescent="0.45">
      <c r="A592" s="3" t="s">
        <v>2857</v>
      </c>
      <c r="B592" s="3" t="s">
        <v>2858</v>
      </c>
      <c r="C592" s="3" t="s">
        <v>2879</v>
      </c>
      <c r="E592" s="3" t="s">
        <v>20</v>
      </c>
      <c r="H592" s="3" t="s">
        <v>21</v>
      </c>
      <c r="I592" s="3">
        <v>1215957</v>
      </c>
      <c r="J592" s="3" t="s">
        <v>2880</v>
      </c>
      <c r="K592" s="3">
        <v>10</v>
      </c>
      <c r="L592" s="3" t="s">
        <v>34</v>
      </c>
      <c r="M592" s="3" t="s">
        <v>35</v>
      </c>
      <c r="N592" s="3" t="s">
        <v>378</v>
      </c>
      <c r="O592" s="3" t="s">
        <v>85</v>
      </c>
      <c r="P592" s="3" t="s">
        <v>21</v>
      </c>
      <c r="Q592" s="3" t="s">
        <v>2881</v>
      </c>
      <c r="R592" s="3" t="str">
        <f>IF(_xlfn.XOR(
AND(N592="M102ab",L592="Proyecto"),
AND(N592="M101a",L592="Preguntas con respuesta libre"),
AND(LEFT(N592,1)="M",N592&lt;&gt;"M102AB",N592&lt;&gt;"M101a",N592&lt;&gt;"M101ap",L592="Ejercitación"),
AND(LEFT(C592,15)="Mapa conceptual",L592="Exposición"),
AND(LEFT(N592,1)&lt;&gt;"M",LEFT(C592,15)&lt;&gt;"Mapa conceptual",L592="Exposición"),
AND(LEFT(C592,8)="Banco de",L592="Generador de actividades"),
AND(C592=L592)
),"OK","KO")</f>
        <v>OK</v>
      </c>
      <c r="S592" s="3" t="str">
        <f>IF(_xlfn.XOR(
AND(LEFT(N592,1)="M",M592="Actividad"),
AND(LEFT(N592,1)="F",M592="Interactivo"),
AND(N592="diaporama",M592="Secuencia de imágenes"),
OR(N592="video",M592="Animación",M592="Video"),
AND(C592=M592)
),"OK","KO")</f>
        <v>OK</v>
      </c>
      <c r="T592" s="3" t="str">
        <f>IF(
AND(L592="Evaluación",C592&lt;&gt;L592),"KO",
IF(AND(L592="Mapa conceptual",C592&lt;&gt;L592),"KO",
IF(AND(N592="M101ap",C592&lt;&gt;"Banco de actividades"),"KO",
"OK")))</f>
        <v>OK</v>
      </c>
      <c r="U592" s="3" t="str">
        <f>IF(
AND(LEFT(N592,1)="M",LEFT(M592,4)&lt;&gt;"Mapa",S592="OK",O592=""),
"KO","OK")</f>
        <v>OK</v>
      </c>
      <c r="V592" s="3" t="str">
        <f>IF(OR(
AND(L592="Evaluación",R592="OK",OR(N592="M4a",N592="M5a")),
AND(LEFT(C592,8)="Banco de",N592="M101ap"),
OR(LEFT(C592,8)&lt;&gt;"Banco de",L592&lt;&gt;"Evaluación")
),"OK","KO")</f>
        <v>OK</v>
      </c>
      <c r="W592" s="3" t="str">
        <f>IF(AND(LEFT(C592,8)="Banco de",K592=0),"OK",
IF(AND(LEFT(C592,8)&lt;&gt;"Banco de",K592&gt;0),"OK","KO"))</f>
        <v>OK</v>
      </c>
      <c r="X592" s="3" t="str">
        <f>IF(J592&lt;&gt;"","OK","KO")</f>
        <v>OK</v>
      </c>
      <c r="Y592" s="3" t="str">
        <f>IF(P592="Si","KO","OK")</f>
        <v>OK</v>
      </c>
      <c r="Z592" s="3" t="str">
        <f>CONCATENATE(
IF(R592&lt;&gt;"OK",CONCATENATE($R$1," / "),""),
IF(S592&lt;&gt;"OK",CONCATENATE($S$1," / "),""),
IF(T592&lt;&gt;"OK",CONCATENATE($T$1," / "),""),
IF(U592&lt;&gt;"OK",CONCATENATE($U$1," / "),""),
IF(V592&lt;&gt;"OK",CONCATENATE($V$1," / "),""),
IF(W592&lt;&gt;"OK",CONCATENATE($W$1," / "),""),
IF(X592&lt;&gt;"OK",CONCATENATE($X$1," / "),""),
IF(Y592&lt;&gt;"OK",$Y$1,"")
)</f>
        <v/>
      </c>
    </row>
    <row r="593" spans="1:26" x14ac:dyDescent="0.45">
      <c r="A593" s="3" t="s">
        <v>2857</v>
      </c>
      <c r="B593" s="3" t="s">
        <v>2858</v>
      </c>
      <c r="C593" s="3" t="s">
        <v>2882</v>
      </c>
      <c r="E593" s="3" t="s">
        <v>20</v>
      </c>
      <c r="H593" s="3" t="s">
        <v>21</v>
      </c>
      <c r="I593" s="3">
        <v>1288533</v>
      </c>
      <c r="J593" s="3" t="s">
        <v>2883</v>
      </c>
      <c r="K593" s="3">
        <v>30</v>
      </c>
      <c r="L593" s="3" t="s">
        <v>23</v>
      </c>
      <c r="M593" s="3" t="s">
        <v>29</v>
      </c>
      <c r="N593" s="3" t="s">
        <v>25</v>
      </c>
      <c r="P593" s="3" t="s">
        <v>21</v>
      </c>
      <c r="Q593" s="3" t="s">
        <v>2884</v>
      </c>
      <c r="R593" s="3" t="str">
        <f>IF(_xlfn.XOR(
AND(N593="M102ab",L593="Proyecto"),
AND(N593="M101a",L593="Preguntas con respuesta libre"),
AND(LEFT(N593,1)="M",N593&lt;&gt;"M102AB",N593&lt;&gt;"M101a",N593&lt;&gt;"M101ap",L593="Ejercitación"),
AND(LEFT(C593,15)="Mapa conceptual",L593="Exposición"),
AND(LEFT(N593,1)&lt;&gt;"M",LEFT(C593,15)&lt;&gt;"Mapa conceptual",L593="Exposición"),
AND(LEFT(C593,8)="Banco de",L593="Generador de actividades"),
AND(C593=L593)
),"OK","KO")</f>
        <v>OK</v>
      </c>
      <c r="S593" s="3" t="str">
        <f>IF(_xlfn.XOR(
AND(LEFT(N593,1)="M",M593="Actividad"),
AND(LEFT(N593,1)="F",M593="Interactivo"),
AND(N593="diaporama",M593="Secuencia de imágenes"),
OR(N593="video",M593="Animación",M593="Video"),
AND(C593=M593)
),"OK","KO")</f>
        <v>KO</v>
      </c>
      <c r="T593" s="3" t="str">
        <f>IF(
AND(L593="Evaluación",C593&lt;&gt;L593),"KO",
IF(AND(L593="Mapa conceptual",C593&lt;&gt;L593),"KO",
IF(AND(N593="M101ap",C593&lt;&gt;"Banco de actividades"),"KO",
"OK")))</f>
        <v>OK</v>
      </c>
      <c r="U593" s="3" t="str">
        <f>IF(
AND(LEFT(N593,1)="M",LEFT(M593,4)&lt;&gt;"Mapa",S593="OK",O593=""),
"KO","OK")</f>
        <v>OK</v>
      </c>
      <c r="V593" s="3" t="str">
        <f>IF(OR(
AND(L593="Evaluación",R593="OK",OR(N593="M4a",N593="M5a")),
AND(LEFT(C593,8)="Banco de",N593="M101ap"),
OR(LEFT(C593,8)&lt;&gt;"Banco de",L593&lt;&gt;"Evaluación")
),"OK","KO")</f>
        <v>OK</v>
      </c>
      <c r="W593" s="3" t="str">
        <f>IF(AND(LEFT(C593,8)="Banco de",K593=0),"OK",
IF(AND(LEFT(C593,8)&lt;&gt;"Banco de",K593&gt;0),"OK","KO"))</f>
        <v>OK</v>
      </c>
      <c r="X593" s="3" t="str">
        <f>IF(J593&lt;&gt;"","OK","KO")</f>
        <v>OK</v>
      </c>
      <c r="Y593" s="3" t="str">
        <f>IF(P593="Si","KO","OK")</f>
        <v>OK</v>
      </c>
      <c r="Z593" s="3" t="str">
        <f>CONCATENATE(
IF(R593&lt;&gt;"OK",CONCATENATE($R$1," / "),""),
IF(S593&lt;&gt;"OK",CONCATENATE($S$1," / "),""),
IF(T593&lt;&gt;"OK",CONCATENATE($T$1," / "),""),
IF(U593&lt;&gt;"OK",CONCATENATE($U$1," / "),""),
IF(V593&lt;&gt;"OK",CONCATENATE($V$1," / "),""),
IF(W593&lt;&gt;"OK",CONCATENATE($W$1," / "),""),
IF(X593&lt;&gt;"OK",CONCATENATE($X$1," / "),""),
IF(Y593&lt;&gt;"OK",$Y$1,"")
)</f>
        <v xml:space="preserve">Tipo de media / </v>
      </c>
    </row>
    <row r="594" spans="1:26" x14ac:dyDescent="0.45">
      <c r="A594" s="3" t="s">
        <v>2857</v>
      </c>
      <c r="B594" s="3" t="s">
        <v>2858</v>
      </c>
      <c r="C594" s="3" t="s">
        <v>2885</v>
      </c>
      <c r="E594" s="3" t="s">
        <v>20</v>
      </c>
      <c r="H594" s="3" t="s">
        <v>21</v>
      </c>
      <c r="I594" s="3">
        <v>1187218</v>
      </c>
      <c r="J594" s="3" t="s">
        <v>2886</v>
      </c>
      <c r="K594" s="3">
        <v>10</v>
      </c>
      <c r="L594" s="3" t="s">
        <v>34</v>
      </c>
      <c r="M594" s="3" t="s">
        <v>35</v>
      </c>
      <c r="N594" s="3" t="s">
        <v>777</v>
      </c>
      <c r="O594" s="3" t="s">
        <v>85</v>
      </c>
      <c r="P594" s="3" t="s">
        <v>21</v>
      </c>
      <c r="Q594" s="3" t="s">
        <v>2887</v>
      </c>
      <c r="R594" s="3" t="str">
        <f>IF(_xlfn.XOR(
AND(N594="M102ab",L594="Proyecto"),
AND(N594="M101a",L594="Preguntas con respuesta libre"),
AND(LEFT(N594,1)="M",N594&lt;&gt;"M102AB",N594&lt;&gt;"M101a",N594&lt;&gt;"M101ap",L594="Ejercitación"),
AND(LEFT(C594,15)="Mapa conceptual",L594="Exposición"),
AND(LEFT(N594,1)&lt;&gt;"M",LEFT(C594,15)&lt;&gt;"Mapa conceptual",L594="Exposición"),
AND(LEFT(C594,8)="Banco de",L594="Generador de actividades"),
AND(C594=L594)
),"OK","KO")</f>
        <v>OK</v>
      </c>
      <c r="S594" s="3" t="str">
        <f>IF(_xlfn.XOR(
AND(LEFT(N594,1)="M",M594="Actividad"),
AND(LEFT(N594,1)="F",M594="Interactivo"),
AND(N594="diaporama",M594="Secuencia de imágenes"),
OR(N594="video",M594="Animación",M594="Video"),
AND(C594=M594)
),"OK","KO")</f>
        <v>OK</v>
      </c>
      <c r="T594" s="3" t="str">
        <f>IF(
AND(L594="Evaluación",C594&lt;&gt;L594),"KO",
IF(AND(L594="Mapa conceptual",C594&lt;&gt;L594),"KO",
IF(AND(N594="M101ap",C594&lt;&gt;"Banco de actividades"),"KO",
"OK")))</f>
        <v>OK</v>
      </c>
      <c r="U594" s="3" t="str">
        <f>IF(
AND(LEFT(N594,1)="M",LEFT(M594,4)&lt;&gt;"Mapa",S594="OK",O594=""),
"KO","OK")</f>
        <v>OK</v>
      </c>
      <c r="V594" s="3" t="str">
        <f>IF(OR(
AND(L594="Evaluación",R594="OK",OR(N594="M4a",N594="M5a")),
AND(LEFT(C594,8)="Banco de",N594="M101ap"),
OR(LEFT(C594,8)&lt;&gt;"Banco de",L594&lt;&gt;"Evaluación")
),"OK","KO")</f>
        <v>OK</v>
      </c>
      <c r="W594" s="3" t="str">
        <f>IF(AND(LEFT(C594,8)="Banco de",K594=0),"OK",
IF(AND(LEFT(C594,8)&lt;&gt;"Banco de",K594&gt;0),"OK","KO"))</f>
        <v>OK</v>
      </c>
      <c r="X594" s="3" t="str">
        <f>IF(J594&lt;&gt;"","OK","KO")</f>
        <v>OK</v>
      </c>
      <c r="Y594" s="3" t="str">
        <f>IF(P594="Si","KO","OK")</f>
        <v>OK</v>
      </c>
      <c r="Z594" s="3" t="str">
        <f>CONCATENATE(
IF(R594&lt;&gt;"OK",CONCATENATE($R$1," / "),""),
IF(S594&lt;&gt;"OK",CONCATENATE($S$1," / "),""),
IF(T594&lt;&gt;"OK",CONCATENATE($T$1," / "),""),
IF(U594&lt;&gt;"OK",CONCATENATE($U$1," / "),""),
IF(V594&lt;&gt;"OK",CONCATENATE($V$1," / "),""),
IF(W594&lt;&gt;"OK",CONCATENATE($W$1," / "),""),
IF(X594&lt;&gt;"OK",CONCATENATE($X$1," / "),""),
IF(Y594&lt;&gt;"OK",$Y$1,"")
)</f>
        <v/>
      </c>
    </row>
    <row r="595" spans="1:26" x14ac:dyDescent="0.45">
      <c r="A595" s="3" t="s">
        <v>2857</v>
      </c>
      <c r="B595" s="3" t="s">
        <v>2858</v>
      </c>
      <c r="C595" s="3" t="s">
        <v>2888</v>
      </c>
      <c r="E595" s="3" t="s">
        <v>20</v>
      </c>
      <c r="H595" s="3" t="s">
        <v>21</v>
      </c>
      <c r="I595" s="3">
        <v>1172524</v>
      </c>
      <c r="J595" s="3" t="s">
        <v>2889</v>
      </c>
      <c r="K595" s="3">
        <v>10</v>
      </c>
      <c r="L595" s="3" t="s">
        <v>34</v>
      </c>
      <c r="M595" s="3" t="s">
        <v>35</v>
      </c>
      <c r="N595" s="3" t="s">
        <v>101</v>
      </c>
      <c r="O595" s="3" t="s">
        <v>85</v>
      </c>
      <c r="P595" s="3" t="s">
        <v>21</v>
      </c>
      <c r="Q595" s="3" t="s">
        <v>2890</v>
      </c>
      <c r="R595" s="3" t="str">
        <f>IF(_xlfn.XOR(
AND(N595="M102ab",L595="Proyecto"),
AND(N595="M101a",L595="Preguntas con respuesta libre"),
AND(LEFT(N595,1)="M",N595&lt;&gt;"M102AB",N595&lt;&gt;"M101a",N595&lt;&gt;"M101ap",L595="Ejercitación"),
AND(LEFT(C595,15)="Mapa conceptual",L595="Exposición"),
AND(LEFT(N595,1)&lt;&gt;"M",LEFT(C595,15)&lt;&gt;"Mapa conceptual",L595="Exposición"),
AND(LEFT(C595,8)="Banco de",L595="Generador de actividades"),
AND(C595=L595)
),"OK","KO")</f>
        <v>OK</v>
      </c>
      <c r="S595" s="3" t="str">
        <f>IF(_xlfn.XOR(
AND(LEFT(N595,1)="M",M595="Actividad"),
AND(LEFT(N595,1)="F",M595="Interactivo"),
AND(N595="diaporama",M595="Secuencia de imágenes"),
OR(N595="video",M595="Animación",M595="Video"),
AND(C595=M595)
),"OK","KO")</f>
        <v>OK</v>
      </c>
      <c r="T595" s="3" t="str">
        <f>IF(
AND(L595="Evaluación",C595&lt;&gt;L595),"KO",
IF(AND(L595="Mapa conceptual",C595&lt;&gt;L595),"KO",
IF(AND(N595="M101ap",C595&lt;&gt;"Banco de actividades"),"KO",
"OK")))</f>
        <v>OK</v>
      </c>
      <c r="U595" s="3" t="str">
        <f>IF(
AND(LEFT(N595,1)="M",LEFT(M595,4)&lt;&gt;"Mapa",S595="OK",O595=""),
"KO","OK")</f>
        <v>OK</v>
      </c>
      <c r="V595" s="3" t="str">
        <f>IF(OR(
AND(L595="Evaluación",R595="OK",OR(N595="M4a",N595="M5a")),
AND(LEFT(C595,8)="Banco de",N595="M101ap"),
OR(LEFT(C595,8)&lt;&gt;"Banco de",L595&lt;&gt;"Evaluación")
),"OK","KO")</f>
        <v>OK</v>
      </c>
      <c r="W595" s="3" t="str">
        <f>IF(AND(LEFT(C595,8)="Banco de",K595=0),"OK",
IF(AND(LEFT(C595,8)&lt;&gt;"Banco de",K595&gt;0),"OK","KO"))</f>
        <v>OK</v>
      </c>
      <c r="X595" s="3" t="str">
        <f>IF(J595&lt;&gt;"","OK","KO")</f>
        <v>OK</v>
      </c>
      <c r="Y595" s="3" t="str">
        <f>IF(P595="Si","KO","OK")</f>
        <v>OK</v>
      </c>
      <c r="Z595" s="3" t="str">
        <f>CONCATENATE(
IF(R595&lt;&gt;"OK",CONCATENATE($R$1," / "),""),
IF(S595&lt;&gt;"OK",CONCATENATE($S$1," / "),""),
IF(T595&lt;&gt;"OK",CONCATENATE($T$1," / "),""),
IF(U595&lt;&gt;"OK",CONCATENATE($U$1," / "),""),
IF(V595&lt;&gt;"OK",CONCATENATE($V$1," / "),""),
IF(W595&lt;&gt;"OK",CONCATENATE($W$1," / "),""),
IF(X595&lt;&gt;"OK",CONCATENATE($X$1," / "),""),
IF(Y595&lt;&gt;"OK",$Y$1,"")
)</f>
        <v/>
      </c>
    </row>
    <row r="596" spans="1:26" x14ac:dyDescent="0.45">
      <c r="A596" s="3" t="s">
        <v>2857</v>
      </c>
      <c r="B596" s="3" t="s">
        <v>2858</v>
      </c>
      <c r="C596" s="3" t="s">
        <v>2891</v>
      </c>
      <c r="E596" s="3" t="s">
        <v>20</v>
      </c>
      <c r="H596" s="3" t="s">
        <v>21</v>
      </c>
      <c r="I596" s="3">
        <v>1869696</v>
      </c>
      <c r="J596" s="3" t="s">
        <v>2892</v>
      </c>
      <c r="K596" s="3">
        <v>20</v>
      </c>
      <c r="L596" s="3" t="s">
        <v>80</v>
      </c>
      <c r="M596" s="3" t="s">
        <v>35</v>
      </c>
      <c r="N596" s="3" t="s">
        <v>81</v>
      </c>
      <c r="O596" s="3" t="s">
        <v>37</v>
      </c>
      <c r="P596" s="3" t="s">
        <v>21</v>
      </c>
      <c r="Q596" s="3" t="s">
        <v>2893</v>
      </c>
      <c r="R596" s="3" t="str">
        <f>IF(_xlfn.XOR(
AND(N596="M102ab",L596="Proyecto"),
AND(N596="M101a",L596="Preguntas con respuesta libre"),
AND(LEFT(N596,1)="M",N596&lt;&gt;"M102AB",N596&lt;&gt;"M101a",N596&lt;&gt;"M101ap",L596="Ejercitación"),
AND(LEFT(C596,15)="Mapa conceptual",L596="Exposición"),
AND(LEFT(N596,1)&lt;&gt;"M",LEFT(C596,15)&lt;&gt;"Mapa conceptual",L596="Exposición"),
AND(LEFT(C596,8)="Banco de",L596="Generador de actividades"),
AND(C596=L596)
),"OK","KO")</f>
        <v>OK</v>
      </c>
      <c r="S596" s="3" t="str">
        <f>IF(_xlfn.XOR(
AND(LEFT(N596,1)="M",M596="Actividad"),
AND(LEFT(N596,1)="F",M596="Interactivo"),
AND(N596="diaporama",M596="Secuencia de imágenes"),
OR(N596="video",M596="Animación",M596="Video"),
AND(C596=M596)
),"OK","KO")</f>
        <v>OK</v>
      </c>
      <c r="T596" s="3" t="str">
        <f>IF(
AND(L596="Evaluación",C596&lt;&gt;L596),"KO",
IF(AND(L596="Mapa conceptual",C596&lt;&gt;L596),"KO",
IF(AND(N596="M101ap",C596&lt;&gt;"Banco de actividades"),"KO",
"OK")))</f>
        <v>OK</v>
      </c>
      <c r="U596" s="3" t="str">
        <f>IF(
AND(LEFT(N596,1)="M",LEFT(M596,4)&lt;&gt;"Mapa",S596="OK",O596=""),
"KO","OK")</f>
        <v>OK</v>
      </c>
      <c r="V596" s="3" t="str">
        <f>IF(OR(
AND(L596="Evaluación",R596="OK",OR(N596="M4a",N596="M5a")),
AND(LEFT(C596,8)="Banco de",N596="M101ap"),
OR(LEFT(C596,8)&lt;&gt;"Banco de",L596&lt;&gt;"Evaluación")
),"OK","KO")</f>
        <v>OK</v>
      </c>
      <c r="W596" s="3" t="str">
        <f>IF(AND(LEFT(C596,8)="Banco de",K596=0),"OK",
IF(AND(LEFT(C596,8)&lt;&gt;"Banco de",K596&gt;0),"OK","KO"))</f>
        <v>OK</v>
      </c>
      <c r="X596" s="3" t="str">
        <f>IF(J596&lt;&gt;"","OK","KO")</f>
        <v>OK</v>
      </c>
      <c r="Y596" s="3" t="str">
        <f>IF(P596="Si","KO","OK")</f>
        <v>OK</v>
      </c>
      <c r="Z596" s="3" t="str">
        <f>CONCATENATE(
IF(R596&lt;&gt;"OK",CONCATENATE($R$1," / "),""),
IF(S596&lt;&gt;"OK",CONCATENATE($S$1," / "),""),
IF(T596&lt;&gt;"OK",CONCATENATE($T$1," / "),""),
IF(U596&lt;&gt;"OK",CONCATENATE($U$1," / "),""),
IF(V596&lt;&gt;"OK",CONCATENATE($V$1," / "),""),
IF(W596&lt;&gt;"OK",CONCATENATE($W$1," / "),""),
IF(X596&lt;&gt;"OK",CONCATENATE($X$1," / "),""),
IF(Y596&lt;&gt;"OK",$Y$1,"")
)</f>
        <v/>
      </c>
    </row>
    <row r="597" spans="1:26" x14ac:dyDescent="0.45">
      <c r="A597" s="3" t="s">
        <v>2857</v>
      </c>
      <c r="B597" s="3" t="s">
        <v>2858</v>
      </c>
      <c r="C597" s="3" t="s">
        <v>2894</v>
      </c>
      <c r="E597" s="3" t="s">
        <v>20</v>
      </c>
      <c r="H597" s="3" t="s">
        <v>21</v>
      </c>
      <c r="I597" s="3">
        <v>1224700</v>
      </c>
      <c r="J597" s="3" t="s">
        <v>2895</v>
      </c>
      <c r="K597" s="3">
        <v>40</v>
      </c>
      <c r="L597" s="3" t="s">
        <v>23</v>
      </c>
      <c r="M597" s="3" t="s">
        <v>29</v>
      </c>
      <c r="N597" s="3" t="s">
        <v>53</v>
      </c>
      <c r="P597" s="3" t="s">
        <v>21</v>
      </c>
      <c r="Q597" s="3" t="s">
        <v>2896</v>
      </c>
      <c r="R597" s="3" t="str">
        <f>IF(_xlfn.XOR(
AND(N597="M102ab",L597="Proyecto"),
AND(N597="M101a",L597="Preguntas con respuesta libre"),
AND(LEFT(N597,1)="M",N597&lt;&gt;"M102AB",N597&lt;&gt;"M101a",N597&lt;&gt;"M101ap",L597="Ejercitación"),
AND(LEFT(C597,15)="Mapa conceptual",L597="Exposición"),
AND(LEFT(N597,1)&lt;&gt;"M",LEFT(C597,15)&lt;&gt;"Mapa conceptual",L597="Exposición"),
AND(LEFT(C597,8)="Banco de",L597="Generador de actividades"),
AND(C597=L597)
),"OK","KO")</f>
        <v>OK</v>
      </c>
      <c r="S597" s="3" t="str">
        <f>IF(_xlfn.XOR(
AND(LEFT(N597,1)="M",M597="Actividad"),
AND(LEFT(N597,1)="F",M597="Interactivo"),
AND(N597="diaporama",M597="Secuencia de imágenes"),
OR(N597="video",M597="Animación",M597="Video"),
AND(C597=M597)
),"OK","KO")</f>
        <v>OK</v>
      </c>
      <c r="T597" s="3" t="str">
        <f>IF(
AND(L597="Evaluación",C597&lt;&gt;L597),"KO",
IF(AND(L597="Mapa conceptual",C597&lt;&gt;L597),"KO",
IF(AND(N597="M101ap",C597&lt;&gt;"Banco de actividades"),"KO",
"OK")))</f>
        <v>OK</v>
      </c>
      <c r="U597" s="3" t="str">
        <f>IF(
AND(LEFT(N597,1)="M",LEFT(M597,4)&lt;&gt;"Mapa",S597="OK",O597=""),
"KO","OK")</f>
        <v>OK</v>
      </c>
      <c r="V597" s="3" t="str">
        <f>IF(OR(
AND(L597="Evaluación",R597="OK",OR(N597="M4a",N597="M5a")),
AND(LEFT(C597,8)="Banco de",N597="M101ap"),
OR(LEFT(C597,8)&lt;&gt;"Banco de",L597&lt;&gt;"Evaluación")
),"OK","KO")</f>
        <v>OK</v>
      </c>
      <c r="W597" s="3" t="str">
        <f>IF(AND(LEFT(C597,8)="Banco de",K597=0),"OK",
IF(AND(LEFT(C597,8)&lt;&gt;"Banco de",K597&gt;0),"OK","KO"))</f>
        <v>OK</v>
      </c>
      <c r="X597" s="3" t="str">
        <f>IF(J597&lt;&gt;"","OK","KO")</f>
        <v>OK</v>
      </c>
      <c r="Y597" s="3" t="str">
        <f>IF(P597="Si","KO","OK")</f>
        <v>OK</v>
      </c>
      <c r="Z597" s="3" t="str">
        <f>CONCATENATE(
IF(R597&lt;&gt;"OK",CONCATENATE($R$1," / "),""),
IF(S597&lt;&gt;"OK",CONCATENATE($S$1," / "),""),
IF(T597&lt;&gt;"OK",CONCATENATE($T$1," / "),""),
IF(U597&lt;&gt;"OK",CONCATENATE($U$1," / "),""),
IF(V597&lt;&gt;"OK",CONCATENATE($V$1," / "),""),
IF(W597&lt;&gt;"OK",CONCATENATE($W$1," / "),""),
IF(X597&lt;&gt;"OK",CONCATENATE($X$1," / "),""),
IF(Y597&lt;&gt;"OK",$Y$1,"")
)</f>
        <v/>
      </c>
    </row>
    <row r="598" spans="1:26" x14ac:dyDescent="0.45">
      <c r="A598" s="3" t="s">
        <v>2857</v>
      </c>
      <c r="B598" s="3" t="s">
        <v>2858</v>
      </c>
      <c r="C598" s="3" t="s">
        <v>2897</v>
      </c>
      <c r="E598" s="3" t="s">
        <v>20</v>
      </c>
      <c r="H598" s="3" t="s">
        <v>21</v>
      </c>
      <c r="I598" s="3">
        <v>1436081</v>
      </c>
      <c r="J598" s="3" t="s">
        <v>2898</v>
      </c>
      <c r="K598" s="3">
        <v>10</v>
      </c>
      <c r="L598" s="3" t="s">
        <v>34</v>
      </c>
      <c r="M598" s="3" t="s">
        <v>35</v>
      </c>
      <c r="N598" s="3" t="s">
        <v>190</v>
      </c>
      <c r="O598" s="3" t="s">
        <v>85</v>
      </c>
      <c r="P598" s="3" t="s">
        <v>21</v>
      </c>
      <c r="Q598" s="3" t="s">
        <v>2899</v>
      </c>
      <c r="R598" s="3" t="str">
        <f>IF(_xlfn.XOR(
AND(N598="M102ab",L598="Proyecto"),
AND(N598="M101a",L598="Preguntas con respuesta libre"),
AND(LEFT(N598,1)="M",N598&lt;&gt;"M102AB",N598&lt;&gt;"M101a",N598&lt;&gt;"M101ap",L598="Ejercitación"),
AND(LEFT(C598,15)="Mapa conceptual",L598="Exposición"),
AND(LEFT(N598,1)&lt;&gt;"M",LEFT(C598,15)&lt;&gt;"Mapa conceptual",L598="Exposición"),
AND(LEFT(C598,8)="Banco de",L598="Generador de actividades"),
AND(C598=L598)
),"OK","KO")</f>
        <v>OK</v>
      </c>
      <c r="S598" s="3" t="str">
        <f>IF(_xlfn.XOR(
AND(LEFT(N598,1)="M",M598="Actividad"),
AND(LEFT(N598,1)="F",M598="Interactivo"),
AND(N598="diaporama",M598="Secuencia de imágenes"),
OR(N598="video",M598="Animación",M598="Video"),
AND(C598=M598)
),"OK","KO")</f>
        <v>OK</v>
      </c>
      <c r="T598" s="3" t="str">
        <f>IF(
AND(L598="Evaluación",C598&lt;&gt;L598),"KO",
IF(AND(L598="Mapa conceptual",C598&lt;&gt;L598),"KO",
IF(AND(N598="M101ap",C598&lt;&gt;"Banco de actividades"),"KO",
"OK")))</f>
        <v>OK</v>
      </c>
      <c r="U598" s="3" t="str">
        <f>IF(
AND(LEFT(N598,1)="M",LEFT(M598,4)&lt;&gt;"Mapa",S598="OK",O598=""),
"KO","OK")</f>
        <v>OK</v>
      </c>
      <c r="V598" s="3" t="str">
        <f>IF(OR(
AND(L598="Evaluación",R598="OK",OR(N598="M4a",N598="M5a")),
AND(LEFT(C598,8)="Banco de",N598="M101ap"),
OR(LEFT(C598,8)&lt;&gt;"Banco de",L598&lt;&gt;"Evaluación")
),"OK","KO")</f>
        <v>OK</v>
      </c>
      <c r="W598" s="3" t="str">
        <f>IF(AND(LEFT(C598,8)="Banco de",K598=0),"OK",
IF(AND(LEFT(C598,8)&lt;&gt;"Banco de",K598&gt;0),"OK","KO"))</f>
        <v>OK</v>
      </c>
      <c r="X598" s="3" t="str">
        <f>IF(J598&lt;&gt;"","OK","KO")</f>
        <v>OK</v>
      </c>
      <c r="Y598" s="3" t="str">
        <f>IF(P598="Si","KO","OK")</f>
        <v>OK</v>
      </c>
      <c r="Z598" s="3" t="str">
        <f>CONCATENATE(
IF(R598&lt;&gt;"OK",CONCATENATE($R$1," / "),""),
IF(S598&lt;&gt;"OK",CONCATENATE($S$1," / "),""),
IF(T598&lt;&gt;"OK",CONCATENATE($T$1," / "),""),
IF(U598&lt;&gt;"OK",CONCATENATE($U$1," / "),""),
IF(V598&lt;&gt;"OK",CONCATENATE($V$1," / "),""),
IF(W598&lt;&gt;"OK",CONCATENATE($W$1," / "),""),
IF(X598&lt;&gt;"OK",CONCATENATE($X$1," / "),""),
IF(Y598&lt;&gt;"OK",$Y$1,"")
)</f>
        <v/>
      </c>
    </row>
    <row r="599" spans="1:26" x14ac:dyDescent="0.45">
      <c r="A599" s="3" t="s">
        <v>2857</v>
      </c>
      <c r="B599" s="3" t="s">
        <v>2858</v>
      </c>
      <c r="C599" s="3" t="s">
        <v>2900</v>
      </c>
      <c r="E599" s="3" t="s">
        <v>20</v>
      </c>
      <c r="H599" s="3" t="s">
        <v>21</v>
      </c>
      <c r="I599" s="3">
        <v>1692480</v>
      </c>
      <c r="J599" s="3" t="s">
        <v>2901</v>
      </c>
      <c r="K599" s="3">
        <v>15</v>
      </c>
      <c r="L599" s="3" t="s">
        <v>34</v>
      </c>
      <c r="M599" s="3" t="s">
        <v>35</v>
      </c>
      <c r="N599" s="3" t="s">
        <v>206</v>
      </c>
      <c r="O599" s="3" t="s">
        <v>37</v>
      </c>
      <c r="P599" s="3" t="s">
        <v>21</v>
      </c>
      <c r="Q599" s="3" t="s">
        <v>2902</v>
      </c>
      <c r="R599" s="3" t="str">
        <f>IF(_xlfn.XOR(
AND(N599="M102ab",L599="Proyecto"),
AND(N599="M101a",L599="Preguntas con respuesta libre"),
AND(LEFT(N599,1)="M",N599&lt;&gt;"M102AB",N599&lt;&gt;"M101a",N599&lt;&gt;"M101ap",L599="Ejercitación"),
AND(LEFT(C599,15)="Mapa conceptual",L599="Exposición"),
AND(LEFT(N599,1)&lt;&gt;"M",LEFT(C599,15)&lt;&gt;"Mapa conceptual",L599="Exposición"),
AND(LEFT(C599,8)="Banco de",L599="Generador de actividades"),
AND(C599=L599)
),"OK","KO")</f>
        <v>OK</v>
      </c>
      <c r="S599" s="3" t="str">
        <f>IF(_xlfn.XOR(
AND(LEFT(N599,1)="M",M599="Actividad"),
AND(LEFT(N599,1)="F",M599="Interactivo"),
AND(N599="diaporama",M599="Secuencia de imágenes"),
OR(N599="video",M599="Animación",M599="Video"),
AND(C599=M599)
),"OK","KO")</f>
        <v>OK</v>
      </c>
      <c r="T599" s="3" t="str">
        <f>IF(
AND(L599="Evaluación",C599&lt;&gt;L599),"KO",
IF(AND(L599="Mapa conceptual",C599&lt;&gt;L599),"KO",
IF(AND(N599="M101ap",C599&lt;&gt;"Banco de actividades"),"KO",
"OK")))</f>
        <v>OK</v>
      </c>
      <c r="U599" s="3" t="str">
        <f>IF(
AND(LEFT(N599,1)="M",LEFT(M599,4)&lt;&gt;"Mapa",S599="OK",O599=""),
"KO","OK")</f>
        <v>OK</v>
      </c>
      <c r="V599" s="3" t="str">
        <f>IF(OR(
AND(L599="Evaluación",R599="OK",OR(N599="M4a",N599="M5a")),
AND(LEFT(C599,8)="Banco de",N599="M101ap"),
OR(LEFT(C599,8)&lt;&gt;"Banco de",L599&lt;&gt;"Evaluación")
),"OK","KO")</f>
        <v>OK</v>
      </c>
      <c r="W599" s="3" t="str">
        <f>IF(AND(LEFT(C599,8)="Banco de",K599=0),"OK",
IF(AND(LEFT(C599,8)&lt;&gt;"Banco de",K599&gt;0),"OK","KO"))</f>
        <v>OK</v>
      </c>
      <c r="X599" s="3" t="str">
        <f>IF(J599&lt;&gt;"","OK","KO")</f>
        <v>OK</v>
      </c>
      <c r="Y599" s="3" t="str">
        <f>IF(P599="Si","KO","OK")</f>
        <v>OK</v>
      </c>
      <c r="Z599" s="3" t="str">
        <f>CONCATENATE(
IF(R599&lt;&gt;"OK",CONCATENATE($R$1," / "),""),
IF(S599&lt;&gt;"OK",CONCATENATE($S$1," / "),""),
IF(T599&lt;&gt;"OK",CONCATENATE($T$1," / "),""),
IF(U599&lt;&gt;"OK",CONCATENATE($U$1," / "),""),
IF(V599&lt;&gt;"OK",CONCATENATE($V$1," / "),""),
IF(W599&lt;&gt;"OK",CONCATENATE($W$1," / "),""),
IF(X599&lt;&gt;"OK",CONCATENATE($X$1," / "),""),
IF(Y599&lt;&gt;"OK",$Y$1,"")
)</f>
        <v/>
      </c>
    </row>
    <row r="600" spans="1:26" x14ac:dyDescent="0.45">
      <c r="A600" s="3" t="s">
        <v>2857</v>
      </c>
      <c r="B600" s="3" t="s">
        <v>2858</v>
      </c>
      <c r="C600" s="3" t="s">
        <v>2903</v>
      </c>
      <c r="E600" s="3" t="s">
        <v>20</v>
      </c>
      <c r="H600" s="3" t="s">
        <v>21</v>
      </c>
      <c r="I600" s="3">
        <v>1187344</v>
      </c>
      <c r="J600" s="3" t="s">
        <v>2904</v>
      </c>
      <c r="K600" s="3">
        <v>5</v>
      </c>
      <c r="L600" s="3" t="s">
        <v>34</v>
      </c>
      <c r="M600" s="3" t="s">
        <v>35</v>
      </c>
      <c r="N600" s="3" t="s">
        <v>777</v>
      </c>
      <c r="O600" s="3" t="s">
        <v>85</v>
      </c>
      <c r="P600" s="3" t="s">
        <v>21</v>
      </c>
      <c r="Q600" s="3" t="s">
        <v>2905</v>
      </c>
      <c r="R600" s="3" t="str">
        <f>IF(_xlfn.XOR(
AND(N600="M102ab",L600="Proyecto"),
AND(N600="M101a",L600="Preguntas con respuesta libre"),
AND(LEFT(N600,1)="M",N600&lt;&gt;"M102AB",N600&lt;&gt;"M101a",N600&lt;&gt;"M101ap",L600="Ejercitación"),
AND(LEFT(C600,15)="Mapa conceptual",L600="Exposición"),
AND(LEFT(N600,1)&lt;&gt;"M",LEFT(C600,15)&lt;&gt;"Mapa conceptual",L600="Exposición"),
AND(LEFT(C600,8)="Banco de",L600="Generador de actividades"),
AND(C600=L600)
),"OK","KO")</f>
        <v>OK</v>
      </c>
      <c r="S600" s="3" t="str">
        <f>IF(_xlfn.XOR(
AND(LEFT(N600,1)="M",M600="Actividad"),
AND(LEFT(N600,1)="F",M600="Interactivo"),
AND(N600="diaporama",M600="Secuencia de imágenes"),
OR(N600="video",M600="Animación",M600="Video"),
AND(C600=M600)
),"OK","KO")</f>
        <v>OK</v>
      </c>
      <c r="T600" s="3" t="str">
        <f>IF(
AND(L600="Evaluación",C600&lt;&gt;L600),"KO",
IF(AND(L600="Mapa conceptual",C600&lt;&gt;L600),"KO",
IF(AND(N600="M101ap",C600&lt;&gt;"Banco de actividades"),"KO",
"OK")))</f>
        <v>OK</v>
      </c>
      <c r="U600" s="3" t="str">
        <f>IF(
AND(LEFT(N600,1)="M",LEFT(M600,4)&lt;&gt;"Mapa",S600="OK",O600=""),
"KO","OK")</f>
        <v>OK</v>
      </c>
      <c r="V600" s="3" t="str">
        <f>IF(OR(
AND(L600="Evaluación",R600="OK",OR(N600="M4a",N600="M5a")),
AND(LEFT(C600,8)="Banco de",N600="M101ap"),
OR(LEFT(C600,8)&lt;&gt;"Banco de",L600&lt;&gt;"Evaluación")
),"OK","KO")</f>
        <v>OK</v>
      </c>
      <c r="W600" s="3" t="str">
        <f>IF(AND(LEFT(C600,8)="Banco de",K600=0),"OK",
IF(AND(LEFT(C600,8)&lt;&gt;"Banco de",K600&gt;0),"OK","KO"))</f>
        <v>OK</v>
      </c>
      <c r="X600" s="3" t="str">
        <f>IF(J600&lt;&gt;"","OK","KO")</f>
        <v>OK</v>
      </c>
      <c r="Y600" s="3" t="str">
        <f>IF(P600="Si","KO","OK")</f>
        <v>OK</v>
      </c>
      <c r="Z600" s="3" t="str">
        <f>CONCATENATE(
IF(R600&lt;&gt;"OK",CONCATENATE($R$1," / "),""),
IF(S600&lt;&gt;"OK",CONCATENATE($S$1," / "),""),
IF(T600&lt;&gt;"OK",CONCATENATE($T$1," / "),""),
IF(U600&lt;&gt;"OK",CONCATENATE($U$1," / "),""),
IF(V600&lt;&gt;"OK",CONCATENATE($V$1," / "),""),
IF(W600&lt;&gt;"OK",CONCATENATE($W$1," / "),""),
IF(X600&lt;&gt;"OK",CONCATENATE($X$1," / "),""),
IF(Y600&lt;&gt;"OK",$Y$1,"")
)</f>
        <v/>
      </c>
    </row>
    <row r="601" spans="1:26" x14ac:dyDescent="0.45">
      <c r="A601" s="3" t="s">
        <v>2857</v>
      </c>
      <c r="B601" s="3" t="s">
        <v>2858</v>
      </c>
      <c r="C601" s="3" t="s">
        <v>2906</v>
      </c>
      <c r="E601" s="3" t="s">
        <v>20</v>
      </c>
      <c r="H601" s="3" t="s">
        <v>21</v>
      </c>
      <c r="I601" s="3">
        <v>1172755</v>
      </c>
      <c r="J601" s="3" t="s">
        <v>2907</v>
      </c>
      <c r="K601" s="3">
        <v>5</v>
      </c>
      <c r="L601" s="3" t="s">
        <v>34</v>
      </c>
      <c r="M601" s="3" t="s">
        <v>35</v>
      </c>
      <c r="N601" s="3" t="s">
        <v>101</v>
      </c>
      <c r="O601" s="3" t="s">
        <v>85</v>
      </c>
      <c r="P601" s="3" t="s">
        <v>21</v>
      </c>
      <c r="Q601" s="3" t="s">
        <v>2908</v>
      </c>
      <c r="R601" s="3" t="str">
        <f>IF(_xlfn.XOR(
AND(N601="M102ab",L601="Proyecto"),
AND(N601="M101a",L601="Preguntas con respuesta libre"),
AND(LEFT(N601,1)="M",N601&lt;&gt;"M102AB",N601&lt;&gt;"M101a",N601&lt;&gt;"M101ap",L601="Ejercitación"),
AND(LEFT(C601,15)="Mapa conceptual",L601="Exposición"),
AND(LEFT(N601,1)&lt;&gt;"M",LEFT(C601,15)&lt;&gt;"Mapa conceptual",L601="Exposición"),
AND(LEFT(C601,8)="Banco de",L601="Generador de actividades"),
AND(C601=L601)
),"OK","KO")</f>
        <v>OK</v>
      </c>
      <c r="S601" s="3" t="str">
        <f>IF(_xlfn.XOR(
AND(LEFT(N601,1)="M",M601="Actividad"),
AND(LEFT(N601,1)="F",M601="Interactivo"),
AND(N601="diaporama",M601="Secuencia de imágenes"),
OR(N601="video",M601="Animación",M601="Video"),
AND(C601=M601)
),"OK","KO")</f>
        <v>OK</v>
      </c>
      <c r="T601" s="3" t="str">
        <f>IF(
AND(L601="Evaluación",C601&lt;&gt;L601),"KO",
IF(AND(L601="Mapa conceptual",C601&lt;&gt;L601),"KO",
IF(AND(N601="M101ap",C601&lt;&gt;"Banco de actividades"),"KO",
"OK")))</f>
        <v>OK</v>
      </c>
      <c r="U601" s="3" t="str">
        <f>IF(
AND(LEFT(N601,1)="M",LEFT(M601,4)&lt;&gt;"Mapa",S601="OK",O601=""),
"KO","OK")</f>
        <v>OK</v>
      </c>
      <c r="V601" s="3" t="str">
        <f>IF(OR(
AND(L601="Evaluación",R601="OK",OR(N601="M4a",N601="M5a")),
AND(LEFT(C601,8)="Banco de",N601="M101ap"),
OR(LEFT(C601,8)&lt;&gt;"Banco de",L601&lt;&gt;"Evaluación")
),"OK","KO")</f>
        <v>OK</v>
      </c>
      <c r="W601" s="3" t="str">
        <f>IF(AND(LEFT(C601,8)="Banco de",K601=0),"OK",
IF(AND(LEFT(C601,8)&lt;&gt;"Banco de",K601&gt;0),"OK","KO"))</f>
        <v>OK</v>
      </c>
      <c r="X601" s="3" t="str">
        <f>IF(J601&lt;&gt;"","OK","KO")</f>
        <v>OK</v>
      </c>
      <c r="Y601" s="3" t="str">
        <f>IF(P601="Si","KO","OK")</f>
        <v>OK</v>
      </c>
      <c r="Z601" s="3" t="str">
        <f>CONCATENATE(
IF(R601&lt;&gt;"OK",CONCATENATE($R$1," / "),""),
IF(S601&lt;&gt;"OK",CONCATENATE($S$1," / "),""),
IF(T601&lt;&gt;"OK",CONCATENATE($T$1," / "),""),
IF(U601&lt;&gt;"OK",CONCATENATE($U$1," / "),""),
IF(V601&lt;&gt;"OK",CONCATENATE($V$1," / "),""),
IF(W601&lt;&gt;"OK",CONCATENATE($W$1," / "),""),
IF(X601&lt;&gt;"OK",CONCATENATE($X$1," / "),""),
IF(Y601&lt;&gt;"OK",$Y$1,"")
)</f>
        <v/>
      </c>
    </row>
    <row r="602" spans="1:26" x14ac:dyDescent="0.45">
      <c r="A602" s="3" t="s">
        <v>2857</v>
      </c>
      <c r="B602" s="3" t="s">
        <v>2858</v>
      </c>
      <c r="C602" s="3" t="s">
        <v>2909</v>
      </c>
      <c r="E602" s="3" t="s">
        <v>20</v>
      </c>
      <c r="H602" s="3" t="s">
        <v>21</v>
      </c>
      <c r="I602" s="3">
        <v>760958</v>
      </c>
      <c r="J602" s="3" t="s">
        <v>2910</v>
      </c>
      <c r="K602" s="3">
        <v>30</v>
      </c>
      <c r="L602" s="3" t="s">
        <v>23</v>
      </c>
      <c r="M602" s="3" t="s">
        <v>29</v>
      </c>
      <c r="N602" s="3" t="s">
        <v>53</v>
      </c>
      <c r="P602" s="3" t="s">
        <v>21</v>
      </c>
      <c r="Q602" s="3" t="s">
        <v>2911</v>
      </c>
      <c r="R602" s="3" t="str">
        <f>IF(_xlfn.XOR(
AND(N602="M102ab",L602="Proyecto"),
AND(N602="M101a",L602="Preguntas con respuesta libre"),
AND(LEFT(N602,1)="M",N602&lt;&gt;"M102AB",N602&lt;&gt;"M101a",N602&lt;&gt;"M101ap",L602="Ejercitación"),
AND(LEFT(C602,15)="Mapa conceptual",L602="Exposición"),
AND(LEFT(N602,1)&lt;&gt;"M",LEFT(C602,15)&lt;&gt;"Mapa conceptual",L602="Exposición"),
AND(LEFT(C602,8)="Banco de",L602="Generador de actividades"),
AND(C602=L602)
),"OK","KO")</f>
        <v>OK</v>
      </c>
      <c r="S602" s="3" t="str">
        <f>IF(_xlfn.XOR(
AND(LEFT(N602,1)="M",M602="Actividad"),
AND(LEFT(N602,1)="F",M602="Interactivo"),
AND(N602="diaporama",M602="Secuencia de imágenes"),
OR(N602="video",M602="Animación",M602="Video"),
AND(C602=M602)
),"OK","KO")</f>
        <v>OK</v>
      </c>
      <c r="T602" s="3" t="str">
        <f>IF(
AND(L602="Evaluación",C602&lt;&gt;L602),"KO",
IF(AND(L602="Mapa conceptual",C602&lt;&gt;L602),"KO",
IF(AND(N602="M101ap",C602&lt;&gt;"Banco de actividades"),"KO",
"OK")))</f>
        <v>OK</v>
      </c>
      <c r="U602" s="3" t="str">
        <f>IF(
AND(LEFT(N602,1)="M",LEFT(M602,4)&lt;&gt;"Mapa",S602="OK",O602=""),
"KO","OK")</f>
        <v>OK</v>
      </c>
      <c r="V602" s="3" t="str">
        <f>IF(OR(
AND(L602="Evaluación",R602="OK",OR(N602="M4a",N602="M5a")),
AND(LEFT(C602,8)="Banco de",N602="M101ap"),
OR(LEFT(C602,8)&lt;&gt;"Banco de",L602&lt;&gt;"Evaluación")
),"OK","KO")</f>
        <v>OK</v>
      </c>
      <c r="W602" s="3" t="str">
        <f>IF(AND(LEFT(C602,8)="Banco de",K602=0),"OK",
IF(AND(LEFT(C602,8)&lt;&gt;"Banco de",K602&gt;0),"OK","KO"))</f>
        <v>OK</v>
      </c>
      <c r="X602" s="3" t="str">
        <f>IF(J602&lt;&gt;"","OK","KO")</f>
        <v>OK</v>
      </c>
      <c r="Y602" s="3" t="str">
        <f>IF(P602="Si","KO","OK")</f>
        <v>OK</v>
      </c>
      <c r="Z602" s="3" t="str">
        <f>CONCATENATE(
IF(R602&lt;&gt;"OK",CONCATENATE($R$1," / "),""),
IF(S602&lt;&gt;"OK",CONCATENATE($S$1," / "),""),
IF(T602&lt;&gt;"OK",CONCATENATE($T$1," / "),""),
IF(U602&lt;&gt;"OK",CONCATENATE($U$1," / "),""),
IF(V602&lt;&gt;"OK",CONCATENATE($V$1," / "),""),
IF(W602&lt;&gt;"OK",CONCATENATE($W$1," / "),""),
IF(X602&lt;&gt;"OK",CONCATENATE($X$1," / "),""),
IF(Y602&lt;&gt;"OK",$Y$1,"")
)</f>
        <v/>
      </c>
    </row>
    <row r="603" spans="1:26" x14ac:dyDescent="0.45">
      <c r="A603" s="3" t="s">
        <v>2857</v>
      </c>
      <c r="B603" s="3" t="s">
        <v>2858</v>
      </c>
      <c r="C603" s="3" t="s">
        <v>2912</v>
      </c>
      <c r="E603" s="3" t="s">
        <v>20</v>
      </c>
      <c r="H603" s="3" t="s">
        <v>21</v>
      </c>
      <c r="I603" s="3">
        <v>1179324</v>
      </c>
      <c r="J603" s="3" t="s">
        <v>2913</v>
      </c>
      <c r="K603" s="3">
        <v>5</v>
      </c>
      <c r="L603" s="3" t="s">
        <v>34</v>
      </c>
      <c r="M603" s="3" t="s">
        <v>35</v>
      </c>
      <c r="N603" s="3" t="s">
        <v>41</v>
      </c>
      <c r="O603" s="3" t="s">
        <v>85</v>
      </c>
      <c r="P603" s="3" t="s">
        <v>21</v>
      </c>
      <c r="Q603" s="3" t="s">
        <v>2914</v>
      </c>
      <c r="R603" s="3" t="str">
        <f>IF(_xlfn.XOR(
AND(N603="M102ab",L603="Proyecto"),
AND(N603="M101a",L603="Preguntas con respuesta libre"),
AND(LEFT(N603,1)="M",N603&lt;&gt;"M102AB",N603&lt;&gt;"M101a",N603&lt;&gt;"M101ap",L603="Ejercitación"),
AND(LEFT(C603,15)="Mapa conceptual",L603="Exposición"),
AND(LEFT(N603,1)&lt;&gt;"M",LEFT(C603,15)&lt;&gt;"Mapa conceptual",L603="Exposición"),
AND(LEFT(C603,8)="Banco de",L603="Generador de actividades"),
AND(C603=L603)
),"OK","KO")</f>
        <v>OK</v>
      </c>
      <c r="S603" s="3" t="str">
        <f>IF(_xlfn.XOR(
AND(LEFT(N603,1)="M",M603="Actividad"),
AND(LEFT(N603,1)="F",M603="Interactivo"),
AND(N603="diaporama",M603="Secuencia de imágenes"),
OR(N603="video",M603="Animación",M603="Video"),
AND(C603=M603)
),"OK","KO")</f>
        <v>OK</v>
      </c>
      <c r="T603" s="3" t="str">
        <f>IF(
AND(L603="Evaluación",C603&lt;&gt;L603),"KO",
IF(AND(L603="Mapa conceptual",C603&lt;&gt;L603),"KO",
IF(AND(N603="M101ap",C603&lt;&gt;"Banco de actividades"),"KO",
"OK")))</f>
        <v>OK</v>
      </c>
      <c r="U603" s="3" t="str">
        <f>IF(
AND(LEFT(N603,1)="M",LEFT(M603,4)&lt;&gt;"Mapa",S603="OK",O603=""),
"KO","OK")</f>
        <v>OK</v>
      </c>
      <c r="V603" s="3" t="str">
        <f>IF(OR(
AND(L603="Evaluación",R603="OK",OR(N603="M4a",N603="M5a")),
AND(LEFT(C603,8)="Banco de",N603="M101ap"),
OR(LEFT(C603,8)&lt;&gt;"Banco de",L603&lt;&gt;"Evaluación")
),"OK","KO")</f>
        <v>OK</v>
      </c>
      <c r="W603" s="3" t="str">
        <f>IF(AND(LEFT(C603,8)="Banco de",K603=0),"OK",
IF(AND(LEFT(C603,8)&lt;&gt;"Banco de",K603&gt;0),"OK","KO"))</f>
        <v>OK</v>
      </c>
      <c r="X603" s="3" t="str">
        <f>IF(J603&lt;&gt;"","OK","KO")</f>
        <v>OK</v>
      </c>
      <c r="Y603" s="3" t="str">
        <f>IF(P603="Si","KO","OK")</f>
        <v>OK</v>
      </c>
      <c r="Z603" s="3" t="str">
        <f>CONCATENATE(
IF(R603&lt;&gt;"OK",CONCATENATE($R$1," / "),""),
IF(S603&lt;&gt;"OK",CONCATENATE($S$1," / "),""),
IF(T603&lt;&gt;"OK",CONCATENATE($T$1," / "),""),
IF(U603&lt;&gt;"OK",CONCATENATE($U$1," / "),""),
IF(V603&lt;&gt;"OK",CONCATENATE($V$1," / "),""),
IF(W603&lt;&gt;"OK",CONCATENATE($W$1," / "),""),
IF(X603&lt;&gt;"OK",CONCATENATE($X$1," / "),""),
IF(Y603&lt;&gt;"OK",$Y$1,"")
)</f>
        <v/>
      </c>
    </row>
    <row r="604" spans="1:26" x14ac:dyDescent="0.45">
      <c r="A604" s="3" t="s">
        <v>2857</v>
      </c>
      <c r="B604" s="3" t="s">
        <v>2858</v>
      </c>
      <c r="C604" s="3" t="s">
        <v>2915</v>
      </c>
      <c r="E604" s="3" t="s">
        <v>20</v>
      </c>
      <c r="H604" s="3" t="s">
        <v>21</v>
      </c>
      <c r="I604" s="3">
        <v>1870507</v>
      </c>
      <c r="J604" s="3" t="s">
        <v>2916</v>
      </c>
      <c r="K604" s="3">
        <v>15</v>
      </c>
      <c r="L604" s="3" t="s">
        <v>80</v>
      </c>
      <c r="M604" s="3" t="s">
        <v>35</v>
      </c>
      <c r="N604" s="3" t="s">
        <v>81</v>
      </c>
      <c r="O604" s="3" t="s">
        <v>85</v>
      </c>
      <c r="P604" s="3" t="s">
        <v>21</v>
      </c>
      <c r="Q604" s="3" t="s">
        <v>2917</v>
      </c>
      <c r="R604" s="3" t="str">
        <f>IF(_xlfn.XOR(
AND(N604="M102ab",L604="Proyecto"),
AND(N604="M101a",L604="Preguntas con respuesta libre"),
AND(LEFT(N604,1)="M",N604&lt;&gt;"M102AB",N604&lt;&gt;"M101a",N604&lt;&gt;"M101ap",L604="Ejercitación"),
AND(LEFT(C604,15)="Mapa conceptual",L604="Exposición"),
AND(LEFT(N604,1)&lt;&gt;"M",LEFT(C604,15)&lt;&gt;"Mapa conceptual",L604="Exposición"),
AND(LEFT(C604,8)="Banco de",L604="Generador de actividades"),
AND(C604=L604)
),"OK","KO")</f>
        <v>OK</v>
      </c>
      <c r="S604" s="3" t="str">
        <f>IF(_xlfn.XOR(
AND(LEFT(N604,1)="M",M604="Actividad"),
AND(LEFT(N604,1)="F",M604="Interactivo"),
AND(N604="diaporama",M604="Secuencia de imágenes"),
OR(N604="video",M604="Animación",M604="Video"),
AND(C604=M604)
),"OK","KO")</f>
        <v>OK</v>
      </c>
      <c r="T604" s="3" t="str">
        <f>IF(
AND(L604="Evaluación",C604&lt;&gt;L604),"KO",
IF(AND(L604="Mapa conceptual",C604&lt;&gt;L604),"KO",
IF(AND(N604="M101ap",C604&lt;&gt;"Banco de actividades"),"KO",
"OK")))</f>
        <v>OK</v>
      </c>
      <c r="U604" s="3" t="str">
        <f>IF(
AND(LEFT(N604,1)="M",LEFT(M604,4)&lt;&gt;"Mapa",S604="OK",O604=""),
"KO","OK")</f>
        <v>OK</v>
      </c>
      <c r="V604" s="3" t="str">
        <f>IF(OR(
AND(L604="Evaluación",R604="OK",OR(N604="M4a",N604="M5a")),
AND(LEFT(C604,8)="Banco de",N604="M101ap"),
OR(LEFT(C604,8)&lt;&gt;"Banco de",L604&lt;&gt;"Evaluación")
),"OK","KO")</f>
        <v>OK</v>
      </c>
      <c r="W604" s="3" t="str">
        <f>IF(AND(LEFT(C604,8)="Banco de",K604=0),"OK",
IF(AND(LEFT(C604,8)&lt;&gt;"Banco de",K604&gt;0),"OK","KO"))</f>
        <v>OK</v>
      </c>
      <c r="X604" s="3" t="str">
        <f>IF(J604&lt;&gt;"","OK","KO")</f>
        <v>OK</v>
      </c>
      <c r="Y604" s="3" t="str">
        <f>IF(P604="Si","KO","OK")</f>
        <v>OK</v>
      </c>
      <c r="Z604" s="3" t="str">
        <f>CONCATENATE(
IF(R604&lt;&gt;"OK",CONCATENATE($R$1," / "),""),
IF(S604&lt;&gt;"OK",CONCATENATE($S$1," / "),""),
IF(T604&lt;&gt;"OK",CONCATENATE($T$1," / "),""),
IF(U604&lt;&gt;"OK",CONCATENATE($U$1," / "),""),
IF(V604&lt;&gt;"OK",CONCATENATE($V$1," / "),""),
IF(W604&lt;&gt;"OK",CONCATENATE($W$1," / "),""),
IF(X604&lt;&gt;"OK",CONCATENATE($X$1," / "),""),
IF(Y604&lt;&gt;"OK",$Y$1,"")
)</f>
        <v/>
      </c>
    </row>
    <row r="605" spans="1:26" x14ac:dyDescent="0.45">
      <c r="A605" s="3" t="s">
        <v>2857</v>
      </c>
      <c r="B605" s="3" t="s">
        <v>2858</v>
      </c>
      <c r="C605" s="3" t="s">
        <v>2918</v>
      </c>
      <c r="E605" s="3" t="s">
        <v>20</v>
      </c>
      <c r="H605" s="3" t="s">
        <v>21</v>
      </c>
      <c r="I605" s="3">
        <v>1067464</v>
      </c>
      <c r="J605" s="3" t="s">
        <v>2919</v>
      </c>
      <c r="K605" s="3">
        <v>60</v>
      </c>
      <c r="L605" s="3" t="s">
        <v>23</v>
      </c>
      <c r="M605" s="3" t="s">
        <v>29</v>
      </c>
      <c r="N605" s="3" t="s">
        <v>2043</v>
      </c>
      <c r="P605" s="3" t="s">
        <v>21</v>
      </c>
      <c r="Q605" s="3" t="s">
        <v>2920</v>
      </c>
      <c r="R605" s="3" t="str">
        <f>IF(_xlfn.XOR(
AND(N605="M102ab",L605="Proyecto"),
AND(N605="M101a",L605="Preguntas con respuesta libre"),
AND(LEFT(N605,1)="M",N605&lt;&gt;"M102AB",N605&lt;&gt;"M101a",N605&lt;&gt;"M101ap",L605="Ejercitación"),
AND(LEFT(C605,15)="Mapa conceptual",L605="Exposición"),
AND(LEFT(N605,1)&lt;&gt;"M",LEFT(C605,15)&lt;&gt;"Mapa conceptual",L605="Exposición"),
AND(LEFT(C605,8)="Banco de",L605="Generador de actividades"),
AND(C605=L605)
),"OK","KO")</f>
        <v>OK</v>
      </c>
      <c r="S605" s="3" t="str">
        <f>IF(_xlfn.XOR(
AND(LEFT(N605,1)="M",M605="Actividad"),
AND(LEFT(N605,1)="F",M605="Interactivo"),
AND(N605="diaporama",M605="Secuencia de imágenes"),
OR(N605="video",M605="Animación",M605="Video"),
AND(C605=M605)
),"OK","KO")</f>
        <v>OK</v>
      </c>
      <c r="T605" s="3" t="str">
        <f>IF(
AND(L605="Evaluación",C605&lt;&gt;L605),"KO",
IF(AND(L605="Mapa conceptual",C605&lt;&gt;L605),"KO",
IF(AND(N605="M101ap",C605&lt;&gt;"Banco de actividades"),"KO",
"OK")))</f>
        <v>OK</v>
      </c>
      <c r="U605" s="3" t="str">
        <f>IF(
AND(LEFT(N605,1)="M",LEFT(M605,4)&lt;&gt;"Mapa",S605="OK",O605=""),
"KO","OK")</f>
        <v>OK</v>
      </c>
      <c r="V605" s="3" t="str">
        <f>IF(OR(
AND(L605="Evaluación",R605="OK",OR(N605="M4a",N605="M5a")),
AND(LEFT(C605,8)="Banco de",N605="M101ap"),
OR(LEFT(C605,8)&lt;&gt;"Banco de",L605&lt;&gt;"Evaluación")
),"OK","KO")</f>
        <v>OK</v>
      </c>
      <c r="W605" s="3" t="str">
        <f>IF(AND(LEFT(C605,8)="Banco de",K605=0),"OK",
IF(AND(LEFT(C605,8)&lt;&gt;"Banco de",K605&gt;0),"OK","KO"))</f>
        <v>OK</v>
      </c>
      <c r="X605" s="3" t="str">
        <f>IF(J605&lt;&gt;"","OK","KO")</f>
        <v>OK</v>
      </c>
      <c r="Y605" s="3" t="str">
        <f>IF(P605="Si","KO","OK")</f>
        <v>OK</v>
      </c>
      <c r="Z605" s="3" t="str">
        <f>CONCATENATE(
IF(R605&lt;&gt;"OK",CONCATENATE($R$1," / "),""),
IF(S605&lt;&gt;"OK",CONCATENATE($S$1," / "),""),
IF(T605&lt;&gt;"OK",CONCATENATE($T$1," / "),""),
IF(U605&lt;&gt;"OK",CONCATENATE($U$1," / "),""),
IF(V605&lt;&gt;"OK",CONCATENATE($V$1," / "),""),
IF(W605&lt;&gt;"OK",CONCATENATE($W$1," / "),""),
IF(X605&lt;&gt;"OK",CONCATENATE($X$1," / "),""),
IF(Y605&lt;&gt;"OK",$Y$1,"")
)</f>
        <v/>
      </c>
    </row>
    <row r="606" spans="1:26" x14ac:dyDescent="0.45">
      <c r="A606" s="3" t="s">
        <v>2857</v>
      </c>
      <c r="B606" s="3" t="s">
        <v>2858</v>
      </c>
      <c r="C606" s="3" t="s">
        <v>2921</v>
      </c>
      <c r="E606" s="3" t="s">
        <v>20</v>
      </c>
      <c r="H606" s="3" t="s">
        <v>21</v>
      </c>
      <c r="I606" s="3">
        <v>1172577</v>
      </c>
      <c r="J606" s="3" t="s">
        <v>2922</v>
      </c>
      <c r="K606" s="3">
        <v>5</v>
      </c>
      <c r="L606" s="3" t="s">
        <v>34</v>
      </c>
      <c r="M606" s="3" t="s">
        <v>35</v>
      </c>
      <c r="N606" s="3" t="s">
        <v>101</v>
      </c>
      <c r="O606" s="3" t="s">
        <v>85</v>
      </c>
      <c r="P606" s="3" t="s">
        <v>21</v>
      </c>
      <c r="Q606" s="3" t="s">
        <v>2923</v>
      </c>
      <c r="R606" s="3" t="str">
        <f>IF(_xlfn.XOR(
AND(N606="M102ab",L606="Proyecto"),
AND(N606="M101a",L606="Preguntas con respuesta libre"),
AND(LEFT(N606,1)="M",N606&lt;&gt;"M102AB",N606&lt;&gt;"M101a",N606&lt;&gt;"M101ap",L606="Ejercitación"),
AND(LEFT(C606,15)="Mapa conceptual",L606="Exposición"),
AND(LEFT(N606,1)&lt;&gt;"M",LEFT(C606,15)&lt;&gt;"Mapa conceptual",L606="Exposición"),
AND(LEFT(C606,8)="Banco de",L606="Generador de actividades"),
AND(C606=L606)
),"OK","KO")</f>
        <v>OK</v>
      </c>
      <c r="S606" s="3" t="str">
        <f>IF(_xlfn.XOR(
AND(LEFT(N606,1)="M",M606="Actividad"),
AND(LEFT(N606,1)="F",M606="Interactivo"),
AND(N606="diaporama",M606="Secuencia de imágenes"),
OR(N606="video",M606="Animación",M606="Video"),
AND(C606=M606)
),"OK","KO")</f>
        <v>OK</v>
      </c>
      <c r="T606" s="3" t="str">
        <f>IF(
AND(L606="Evaluación",C606&lt;&gt;L606),"KO",
IF(AND(L606="Mapa conceptual",C606&lt;&gt;L606),"KO",
IF(AND(N606="M101ap",C606&lt;&gt;"Banco de actividades"),"KO",
"OK")))</f>
        <v>OK</v>
      </c>
      <c r="U606" s="3" t="str">
        <f>IF(
AND(LEFT(N606,1)="M",LEFT(M606,4)&lt;&gt;"Mapa",S606="OK",O606=""),
"KO","OK")</f>
        <v>OK</v>
      </c>
      <c r="V606" s="3" t="str">
        <f>IF(OR(
AND(L606="Evaluación",R606="OK",OR(N606="M4a",N606="M5a")),
AND(LEFT(C606,8)="Banco de",N606="M101ap"),
OR(LEFT(C606,8)&lt;&gt;"Banco de",L606&lt;&gt;"Evaluación")
),"OK","KO")</f>
        <v>OK</v>
      </c>
      <c r="W606" s="3" t="str">
        <f>IF(AND(LEFT(C606,8)="Banco de",K606=0),"OK",
IF(AND(LEFT(C606,8)&lt;&gt;"Banco de",K606&gt;0),"OK","KO"))</f>
        <v>OK</v>
      </c>
      <c r="X606" s="3" t="str">
        <f>IF(J606&lt;&gt;"","OK","KO")</f>
        <v>OK</v>
      </c>
      <c r="Y606" s="3" t="str">
        <f>IF(P606="Si","KO","OK")</f>
        <v>OK</v>
      </c>
      <c r="Z606" s="3" t="str">
        <f>CONCATENATE(
IF(R606&lt;&gt;"OK",CONCATENATE($R$1," / "),""),
IF(S606&lt;&gt;"OK",CONCATENATE($S$1," / "),""),
IF(T606&lt;&gt;"OK",CONCATENATE($T$1," / "),""),
IF(U606&lt;&gt;"OK",CONCATENATE($U$1," / "),""),
IF(V606&lt;&gt;"OK",CONCATENATE($V$1," / "),""),
IF(W606&lt;&gt;"OK",CONCATENATE($W$1," / "),""),
IF(X606&lt;&gt;"OK",CONCATENATE($X$1," / "),""),
IF(Y606&lt;&gt;"OK",$Y$1,"")
)</f>
        <v/>
      </c>
    </row>
    <row r="607" spans="1:26" x14ac:dyDescent="0.45">
      <c r="A607" s="3" t="s">
        <v>2857</v>
      </c>
      <c r="B607" s="3" t="s">
        <v>2858</v>
      </c>
      <c r="C607" s="3" t="s">
        <v>2924</v>
      </c>
      <c r="E607" s="3" t="s">
        <v>20</v>
      </c>
      <c r="H607" s="3" t="s">
        <v>21</v>
      </c>
      <c r="I607" s="3">
        <v>1177519</v>
      </c>
      <c r="J607" s="3" t="s">
        <v>2925</v>
      </c>
      <c r="K607" s="3">
        <v>20</v>
      </c>
      <c r="L607" s="3" t="s">
        <v>34</v>
      </c>
      <c r="M607" s="3" t="s">
        <v>35</v>
      </c>
      <c r="N607" s="3" t="s">
        <v>62</v>
      </c>
      <c r="O607" s="3" t="s">
        <v>85</v>
      </c>
      <c r="P607" s="3" t="s">
        <v>21</v>
      </c>
      <c r="Q607" s="3" t="s">
        <v>2926</v>
      </c>
      <c r="R607" s="3" t="str">
        <f>IF(_xlfn.XOR(
AND(N607="M102ab",L607="Proyecto"),
AND(N607="M101a",L607="Preguntas con respuesta libre"),
AND(LEFT(N607,1)="M",N607&lt;&gt;"M102AB",N607&lt;&gt;"M101a",N607&lt;&gt;"M101ap",L607="Ejercitación"),
AND(LEFT(C607,15)="Mapa conceptual",L607="Exposición"),
AND(LEFT(N607,1)&lt;&gt;"M",LEFT(C607,15)&lt;&gt;"Mapa conceptual",L607="Exposición"),
AND(LEFT(C607,8)="Banco de",L607="Generador de actividades"),
AND(C607=L607)
),"OK","KO")</f>
        <v>OK</v>
      </c>
      <c r="S607" s="3" t="str">
        <f>IF(_xlfn.XOR(
AND(LEFT(N607,1)="M",M607="Actividad"),
AND(LEFT(N607,1)="F",M607="Interactivo"),
AND(N607="diaporama",M607="Secuencia de imágenes"),
OR(N607="video",M607="Animación",M607="Video"),
AND(C607=M607)
),"OK","KO")</f>
        <v>OK</v>
      </c>
      <c r="T607" s="3" t="str">
        <f>IF(
AND(L607="Evaluación",C607&lt;&gt;L607),"KO",
IF(AND(L607="Mapa conceptual",C607&lt;&gt;L607),"KO",
IF(AND(N607="M101ap",C607&lt;&gt;"Banco de actividades"),"KO",
"OK")))</f>
        <v>OK</v>
      </c>
      <c r="U607" s="3" t="str">
        <f>IF(
AND(LEFT(N607,1)="M",LEFT(M607,4)&lt;&gt;"Mapa",S607="OK",O607=""),
"KO","OK")</f>
        <v>OK</v>
      </c>
      <c r="V607" s="3" t="str">
        <f>IF(OR(
AND(L607="Evaluación",R607="OK",OR(N607="M4a",N607="M5a")),
AND(LEFT(C607,8)="Banco de",N607="M101ap"),
OR(LEFT(C607,8)&lt;&gt;"Banco de",L607&lt;&gt;"Evaluación")
),"OK","KO")</f>
        <v>OK</v>
      </c>
      <c r="W607" s="3" t="str">
        <f>IF(AND(LEFT(C607,8)="Banco de",K607=0),"OK",
IF(AND(LEFT(C607,8)&lt;&gt;"Banco de",K607&gt;0),"OK","KO"))</f>
        <v>OK</v>
      </c>
      <c r="X607" s="3" t="str">
        <f>IF(J607&lt;&gt;"","OK","KO")</f>
        <v>OK</v>
      </c>
      <c r="Y607" s="3" t="str">
        <f>IF(P607="Si","KO","OK")</f>
        <v>OK</v>
      </c>
      <c r="Z607" s="3" t="str">
        <f>CONCATENATE(
IF(R607&lt;&gt;"OK",CONCATENATE($R$1," / "),""),
IF(S607&lt;&gt;"OK",CONCATENATE($S$1," / "),""),
IF(T607&lt;&gt;"OK",CONCATENATE($T$1," / "),""),
IF(U607&lt;&gt;"OK",CONCATENATE($U$1," / "),""),
IF(V607&lt;&gt;"OK",CONCATENATE($V$1," / "),""),
IF(W607&lt;&gt;"OK",CONCATENATE($W$1," / "),""),
IF(X607&lt;&gt;"OK",CONCATENATE($X$1," / "),""),
IF(Y607&lt;&gt;"OK",$Y$1,"")
)</f>
        <v/>
      </c>
    </row>
    <row r="608" spans="1:26" x14ac:dyDescent="0.45">
      <c r="A608" s="3" t="s">
        <v>2857</v>
      </c>
      <c r="B608" s="3" t="s">
        <v>2858</v>
      </c>
      <c r="C608" s="3" t="s">
        <v>2927</v>
      </c>
      <c r="E608" s="3" t="s">
        <v>20</v>
      </c>
      <c r="H608" s="3" t="s">
        <v>21</v>
      </c>
      <c r="I608" s="3">
        <v>1869714</v>
      </c>
      <c r="J608" s="3" t="s">
        <v>2928</v>
      </c>
      <c r="K608" s="3">
        <v>20</v>
      </c>
      <c r="L608" s="3" t="s">
        <v>80</v>
      </c>
      <c r="M608" s="3" t="s">
        <v>35</v>
      </c>
      <c r="N608" s="3" t="s">
        <v>81</v>
      </c>
      <c r="O608" s="3" t="s">
        <v>37</v>
      </c>
      <c r="P608" s="3" t="s">
        <v>21</v>
      </c>
      <c r="Q608" s="3" t="s">
        <v>2929</v>
      </c>
      <c r="R608" s="3" t="str">
        <f>IF(_xlfn.XOR(
AND(N608="M102ab",L608="Proyecto"),
AND(N608="M101a",L608="Preguntas con respuesta libre"),
AND(LEFT(N608,1)="M",N608&lt;&gt;"M102AB",N608&lt;&gt;"M101a",N608&lt;&gt;"M101ap",L608="Ejercitación"),
AND(LEFT(C608,15)="Mapa conceptual",L608="Exposición"),
AND(LEFT(N608,1)&lt;&gt;"M",LEFT(C608,15)&lt;&gt;"Mapa conceptual",L608="Exposición"),
AND(LEFT(C608,8)="Banco de",L608="Generador de actividades"),
AND(C608=L608)
),"OK","KO")</f>
        <v>OK</v>
      </c>
      <c r="S608" s="3" t="str">
        <f>IF(_xlfn.XOR(
AND(LEFT(N608,1)="M",M608="Actividad"),
AND(LEFT(N608,1)="F",M608="Interactivo"),
AND(N608="diaporama",M608="Secuencia de imágenes"),
OR(N608="video",M608="Animación",M608="Video"),
AND(C608=M608)
),"OK","KO")</f>
        <v>OK</v>
      </c>
      <c r="T608" s="3" t="str">
        <f>IF(
AND(L608="Evaluación",C608&lt;&gt;L608),"KO",
IF(AND(L608="Mapa conceptual",C608&lt;&gt;L608),"KO",
IF(AND(N608="M101ap",C608&lt;&gt;"Banco de actividades"),"KO",
"OK")))</f>
        <v>OK</v>
      </c>
      <c r="U608" s="3" t="str">
        <f>IF(
AND(LEFT(N608,1)="M",LEFT(M608,4)&lt;&gt;"Mapa",S608="OK",O608=""),
"KO","OK")</f>
        <v>OK</v>
      </c>
      <c r="V608" s="3" t="str">
        <f>IF(OR(
AND(L608="Evaluación",R608="OK",OR(N608="M4a",N608="M5a")),
AND(LEFT(C608,8)="Banco de",N608="M101ap"),
OR(LEFT(C608,8)&lt;&gt;"Banco de",L608&lt;&gt;"Evaluación")
),"OK","KO")</f>
        <v>OK</v>
      </c>
      <c r="W608" s="3" t="str">
        <f>IF(AND(LEFT(C608,8)="Banco de",K608=0),"OK",
IF(AND(LEFT(C608,8)&lt;&gt;"Banco de",K608&gt;0),"OK","KO"))</f>
        <v>OK</v>
      </c>
      <c r="X608" s="3" t="str">
        <f>IF(J608&lt;&gt;"","OK","KO")</f>
        <v>OK</v>
      </c>
      <c r="Y608" s="3" t="str">
        <f>IF(P608="Si","KO","OK")</f>
        <v>OK</v>
      </c>
      <c r="Z608" s="3" t="str">
        <f>CONCATENATE(
IF(R608&lt;&gt;"OK",CONCATENATE($R$1," / "),""),
IF(S608&lt;&gt;"OK",CONCATENATE($S$1," / "),""),
IF(T608&lt;&gt;"OK",CONCATENATE($T$1," / "),""),
IF(U608&lt;&gt;"OK",CONCATENATE($U$1," / "),""),
IF(V608&lt;&gt;"OK",CONCATENATE($V$1," / "),""),
IF(W608&lt;&gt;"OK",CONCATENATE($W$1," / "),""),
IF(X608&lt;&gt;"OK",CONCATENATE($X$1," / "),""),
IF(Y608&lt;&gt;"OK",$Y$1,"")
)</f>
        <v/>
      </c>
    </row>
    <row r="609" spans="1:26" x14ac:dyDescent="0.45">
      <c r="A609" s="3" t="s">
        <v>2857</v>
      </c>
      <c r="B609" s="3" t="s">
        <v>2858</v>
      </c>
      <c r="C609" s="3" t="s">
        <v>2930</v>
      </c>
      <c r="E609" s="3" t="s">
        <v>20</v>
      </c>
      <c r="H609" s="3" t="s">
        <v>21</v>
      </c>
      <c r="I609" s="3">
        <v>1153117</v>
      </c>
      <c r="J609" s="3" t="s">
        <v>2931</v>
      </c>
      <c r="K609" s="3">
        <v>60</v>
      </c>
      <c r="L609" s="3" t="s">
        <v>57</v>
      </c>
      <c r="M609" s="3" t="s">
        <v>35</v>
      </c>
      <c r="N609" s="3" t="s">
        <v>58</v>
      </c>
      <c r="O609" s="3" t="s">
        <v>85</v>
      </c>
      <c r="P609" s="3" t="s">
        <v>21</v>
      </c>
      <c r="Q609" s="3" t="s">
        <v>2932</v>
      </c>
      <c r="R609" s="3" t="str">
        <f>IF(_xlfn.XOR(
AND(N609="M102ab",L609="Proyecto"),
AND(N609="M101a",L609="Preguntas con respuesta libre"),
AND(LEFT(N609,1)="M",N609&lt;&gt;"M102AB",N609&lt;&gt;"M101a",N609&lt;&gt;"M101ap",L609="Ejercitación"),
AND(LEFT(C609,15)="Mapa conceptual",L609="Exposición"),
AND(LEFT(N609,1)&lt;&gt;"M",LEFT(C609,15)&lt;&gt;"Mapa conceptual",L609="Exposición"),
AND(LEFT(C609,8)="Banco de",L609="Generador de actividades"),
AND(C609=L609)
),"OK","KO")</f>
        <v>OK</v>
      </c>
      <c r="S609" s="3" t="str">
        <f>IF(_xlfn.XOR(
AND(LEFT(N609,1)="M",M609="Actividad"),
AND(LEFT(N609,1)="F",M609="Interactivo"),
AND(N609="diaporama",M609="Secuencia de imágenes"),
OR(N609="video",M609="Animación",M609="Video"),
AND(C609=M609)
),"OK","KO")</f>
        <v>OK</v>
      </c>
      <c r="T609" s="3" t="str">
        <f>IF(
AND(L609="Evaluación",C609&lt;&gt;L609),"KO",
IF(AND(L609="Mapa conceptual",C609&lt;&gt;L609),"KO",
IF(AND(N609="M101ap",C609&lt;&gt;"Banco de actividades"),"KO",
"OK")))</f>
        <v>OK</v>
      </c>
      <c r="U609" s="3" t="str">
        <f>IF(
AND(LEFT(N609,1)="M",LEFT(M609,4)&lt;&gt;"Mapa",S609="OK",O609=""),
"KO","OK")</f>
        <v>OK</v>
      </c>
      <c r="V609" s="3" t="str">
        <f>IF(OR(
AND(L609="Evaluación",R609="OK",OR(N609="M4a",N609="M5a")),
AND(LEFT(C609,8)="Banco de",N609="M101ap"),
OR(LEFT(C609,8)&lt;&gt;"Banco de",L609&lt;&gt;"Evaluación")
),"OK","KO")</f>
        <v>OK</v>
      </c>
      <c r="W609" s="3" t="str">
        <f>IF(AND(LEFT(C609,8)="Banco de",K609=0),"OK",
IF(AND(LEFT(C609,8)&lt;&gt;"Banco de",K609&gt;0),"OK","KO"))</f>
        <v>OK</v>
      </c>
      <c r="X609" s="3" t="str">
        <f>IF(J609&lt;&gt;"","OK","KO")</f>
        <v>OK</v>
      </c>
      <c r="Y609" s="3" t="str">
        <f>IF(P609="Si","KO","OK")</f>
        <v>OK</v>
      </c>
      <c r="Z609" s="3" t="str">
        <f>CONCATENATE(
IF(R609&lt;&gt;"OK",CONCATENATE($R$1," / "),""),
IF(S609&lt;&gt;"OK",CONCATENATE($S$1," / "),""),
IF(T609&lt;&gt;"OK",CONCATENATE($T$1," / "),""),
IF(U609&lt;&gt;"OK",CONCATENATE($U$1," / "),""),
IF(V609&lt;&gt;"OK",CONCATENATE($V$1," / "),""),
IF(W609&lt;&gt;"OK",CONCATENATE($W$1," / "),""),
IF(X609&lt;&gt;"OK",CONCATENATE($X$1," / "),""),
IF(Y609&lt;&gt;"OK",$Y$1,"")
)</f>
        <v/>
      </c>
    </row>
    <row r="610" spans="1:26" x14ac:dyDescent="0.45">
      <c r="A610" s="3" t="s">
        <v>2857</v>
      </c>
      <c r="B610" s="3" t="s">
        <v>2858</v>
      </c>
      <c r="C610" s="3" t="s">
        <v>2933</v>
      </c>
      <c r="E610" s="3" t="s">
        <v>20</v>
      </c>
      <c r="H610" s="3" t="s">
        <v>21</v>
      </c>
      <c r="I610" s="3">
        <v>1126025</v>
      </c>
      <c r="J610" s="3" t="s">
        <v>2934</v>
      </c>
      <c r="K610" s="3">
        <v>60</v>
      </c>
      <c r="L610" s="3" t="s">
        <v>57</v>
      </c>
      <c r="M610" s="3" t="s">
        <v>35</v>
      </c>
      <c r="N610" s="3" t="s">
        <v>58</v>
      </c>
      <c r="O610" s="3" t="s">
        <v>85</v>
      </c>
      <c r="P610" s="3" t="s">
        <v>21</v>
      </c>
      <c r="Q610" s="3" t="s">
        <v>2935</v>
      </c>
      <c r="R610" s="3" t="str">
        <f>IF(_xlfn.XOR(
AND(N610="M102ab",L610="Proyecto"),
AND(N610="M101a",L610="Preguntas con respuesta libre"),
AND(LEFT(N610,1)="M",N610&lt;&gt;"M102AB",N610&lt;&gt;"M101a",N610&lt;&gt;"M101ap",L610="Ejercitación"),
AND(LEFT(C610,15)="Mapa conceptual",L610="Exposición"),
AND(LEFT(N610,1)&lt;&gt;"M",LEFT(C610,15)&lt;&gt;"Mapa conceptual",L610="Exposición"),
AND(LEFT(C610,8)="Banco de",L610="Generador de actividades"),
AND(C610=L610)
),"OK","KO")</f>
        <v>OK</v>
      </c>
      <c r="S610" s="3" t="str">
        <f>IF(_xlfn.XOR(
AND(LEFT(N610,1)="M",M610="Actividad"),
AND(LEFT(N610,1)="F",M610="Interactivo"),
AND(N610="diaporama",M610="Secuencia de imágenes"),
OR(N610="video",M610="Animación",M610="Video"),
AND(C610=M610)
),"OK","KO")</f>
        <v>OK</v>
      </c>
      <c r="T610" s="3" t="str">
        <f>IF(
AND(L610="Evaluación",C610&lt;&gt;L610),"KO",
IF(AND(L610="Mapa conceptual",C610&lt;&gt;L610),"KO",
IF(AND(N610="M101ap",C610&lt;&gt;"Banco de actividades"),"KO",
"OK")))</f>
        <v>OK</v>
      </c>
      <c r="U610" s="3" t="str">
        <f>IF(
AND(LEFT(N610,1)="M",LEFT(M610,4)&lt;&gt;"Mapa",S610="OK",O610=""),
"KO","OK")</f>
        <v>OK</v>
      </c>
      <c r="V610" s="3" t="str">
        <f>IF(OR(
AND(L610="Evaluación",R610="OK",OR(N610="M4a",N610="M5a")),
AND(LEFT(C610,8)="Banco de",N610="M101ap"),
OR(LEFT(C610,8)&lt;&gt;"Banco de",L610&lt;&gt;"Evaluación")
),"OK","KO")</f>
        <v>OK</v>
      </c>
      <c r="W610" s="3" t="str">
        <f>IF(AND(LEFT(C610,8)="Banco de",K610=0),"OK",
IF(AND(LEFT(C610,8)&lt;&gt;"Banco de",K610&gt;0),"OK","KO"))</f>
        <v>OK</v>
      </c>
      <c r="X610" s="3" t="str">
        <f>IF(J610&lt;&gt;"","OK","KO")</f>
        <v>OK</v>
      </c>
      <c r="Y610" s="3" t="str">
        <f>IF(P610="Si","KO","OK")</f>
        <v>OK</v>
      </c>
      <c r="Z610" s="3" t="str">
        <f>CONCATENATE(
IF(R610&lt;&gt;"OK",CONCATENATE($R$1," / "),""),
IF(S610&lt;&gt;"OK",CONCATENATE($S$1," / "),""),
IF(T610&lt;&gt;"OK",CONCATENATE($T$1," / "),""),
IF(U610&lt;&gt;"OK",CONCATENATE($U$1," / "),""),
IF(V610&lt;&gt;"OK",CONCATENATE($V$1," / "),""),
IF(W610&lt;&gt;"OK",CONCATENATE($W$1," / "),""),
IF(X610&lt;&gt;"OK",CONCATENATE($X$1," / "),""),
IF(Y610&lt;&gt;"OK",$Y$1,"")
)</f>
        <v/>
      </c>
    </row>
    <row r="611" spans="1:26" x14ac:dyDescent="0.45">
      <c r="A611" s="3" t="s">
        <v>2857</v>
      </c>
      <c r="B611" s="3" t="s">
        <v>2858</v>
      </c>
      <c r="C611" s="3" t="s">
        <v>534</v>
      </c>
      <c r="E611" s="3" t="s">
        <v>20</v>
      </c>
      <c r="H611" s="3" t="s">
        <v>21</v>
      </c>
      <c r="I611" s="3">
        <v>1359078</v>
      </c>
      <c r="J611" s="3" t="s">
        <v>2936</v>
      </c>
      <c r="K611" s="3">
        <v>0</v>
      </c>
      <c r="L611" s="3" t="s">
        <v>358</v>
      </c>
      <c r="M611" s="3" t="s">
        <v>35</v>
      </c>
      <c r="N611" s="3" t="s">
        <v>359</v>
      </c>
      <c r="O611" s="3" t="s">
        <v>85</v>
      </c>
      <c r="P611" s="3" t="s">
        <v>21</v>
      </c>
      <c r="Q611" s="3" t="s">
        <v>2937</v>
      </c>
      <c r="R611" s="3" t="str">
        <f>IF(_xlfn.XOR(
AND(N611="M102ab",L611="Proyecto"),
AND(N611="M101a",L611="Preguntas con respuesta libre"),
AND(LEFT(N611,1)="M",N611&lt;&gt;"M102AB",N611&lt;&gt;"M101a",N611&lt;&gt;"M101ap",L611="Ejercitación"),
AND(LEFT(C611,15)="Mapa conceptual",L611="Exposición"),
AND(LEFT(N611,1)&lt;&gt;"M",LEFT(C611,15)&lt;&gt;"Mapa conceptual",L611="Exposición"),
AND(LEFT(C611,8)="Banco de",L611="Generador de actividades"),
AND(C611=L611)
),"OK","KO")</f>
        <v>OK</v>
      </c>
      <c r="S611" s="3" t="str">
        <f>IF(_xlfn.XOR(
AND(LEFT(N611,1)="M",M611="Actividad"),
AND(LEFT(N611,1)="F",M611="Interactivo"),
AND(N611="diaporama",M611="Secuencia de imágenes"),
OR(N611="video",M611="Animación",M611="Video"),
AND(C611=M611)
),"OK","KO")</f>
        <v>OK</v>
      </c>
      <c r="T611" s="3" t="str">
        <f>IF(
AND(L611="Evaluación",C611&lt;&gt;L611),"KO",
IF(AND(L611="Mapa conceptual",C611&lt;&gt;L611),"KO",
IF(AND(N611="M101ap",C611&lt;&gt;"Banco de actividades"),"KO",
"OK")))</f>
        <v>OK</v>
      </c>
      <c r="U611" s="3" t="str">
        <f>IF(
AND(LEFT(N611,1)="M",LEFT(M611,4)&lt;&gt;"Mapa",S611="OK",O611=""),
"KO","OK")</f>
        <v>OK</v>
      </c>
      <c r="V611" s="3" t="str">
        <f>IF(OR(
AND(L611="Evaluación",R611="OK",OR(N611="M4a",N611="M5a")),
AND(LEFT(C611,8)="Banco de",N611="M101ap"),
OR(LEFT(C611,8)&lt;&gt;"Banco de",L611&lt;&gt;"Evaluación")
),"OK","KO")</f>
        <v>OK</v>
      </c>
      <c r="W611" s="3" t="str">
        <f>IF(AND(LEFT(C611,8)="Banco de",K611=0),"OK",
IF(AND(LEFT(C611,8)&lt;&gt;"Banco de",K611&gt;0),"OK","KO"))</f>
        <v>OK</v>
      </c>
      <c r="X611" s="3" t="str">
        <f>IF(J611&lt;&gt;"","OK","KO")</f>
        <v>OK</v>
      </c>
      <c r="Y611" s="3" t="str">
        <f>IF(P611="Si","KO","OK")</f>
        <v>OK</v>
      </c>
      <c r="Z611" s="3" t="str">
        <f>CONCATENATE(
IF(R611&lt;&gt;"OK",CONCATENATE($R$1," / "),""),
IF(S611&lt;&gt;"OK",CONCATENATE($S$1," / "),""),
IF(T611&lt;&gt;"OK",CONCATENATE($T$1," / "),""),
IF(U611&lt;&gt;"OK",CONCATENATE($U$1," / "),""),
IF(V611&lt;&gt;"OK",CONCATENATE($V$1," / "),""),
IF(W611&lt;&gt;"OK",CONCATENATE($W$1," / "),""),
IF(X611&lt;&gt;"OK",CONCATENATE($X$1," / "),""),
IF(Y611&lt;&gt;"OK",$Y$1,"")
)</f>
        <v/>
      </c>
    </row>
    <row r="612" spans="1:26" x14ac:dyDescent="0.45">
      <c r="A612" s="3" t="s">
        <v>2857</v>
      </c>
      <c r="B612" s="3" t="s">
        <v>2858</v>
      </c>
      <c r="C612" s="3" t="s">
        <v>67</v>
      </c>
      <c r="D612" s="3" t="s">
        <v>67</v>
      </c>
      <c r="E612" s="3" t="s">
        <v>20</v>
      </c>
      <c r="H612" s="3" t="s">
        <v>21</v>
      </c>
      <c r="I612" s="3">
        <v>568270</v>
      </c>
      <c r="J612" s="3" t="s">
        <v>2938</v>
      </c>
      <c r="K612" s="3">
        <v>20</v>
      </c>
      <c r="L612" s="3" t="s">
        <v>23</v>
      </c>
      <c r="M612" s="3" t="s">
        <v>67</v>
      </c>
      <c r="N612" s="3" t="s">
        <v>227</v>
      </c>
      <c r="P612" s="3" t="s">
        <v>21</v>
      </c>
      <c r="Q612" s="3" t="s">
        <v>2939</v>
      </c>
      <c r="R612" s="3" t="str">
        <f>IF(_xlfn.XOR(
AND(N612="M102ab",L612="Proyecto"),
AND(N612="M101a",L612="Preguntas con respuesta libre"),
AND(LEFT(N612,1)="M",N612&lt;&gt;"M102AB",N612&lt;&gt;"M101a",N612&lt;&gt;"M101ap",L612="Ejercitación"),
AND(LEFT(C612,15)="Mapa conceptual",L612="Exposición"),
AND(LEFT(N612,1)&lt;&gt;"M",LEFT(C612,15)&lt;&gt;"Mapa conceptual",L612="Exposición"),
AND(LEFT(C612,8)="Banco de",L612="Generador de actividades"),
AND(C612=L612)
),"OK","KO")</f>
        <v>OK</v>
      </c>
      <c r="S612" s="3" t="str">
        <f>IF(_xlfn.XOR(
AND(LEFT(N612,1)="M",M612="Actividad"),
AND(LEFT(N612,1)="F",M612="Interactivo"),
AND(N612="diaporama",M612="Secuencia de imágenes"),
OR(N612="video",M612="Animación",M612="Video"),
AND(C612=M612)
),"OK","KO")</f>
        <v>OK</v>
      </c>
      <c r="T612" s="3" t="str">
        <f>IF(
AND(L612="Evaluación",C612&lt;&gt;L612),"KO",
IF(AND(L612="Mapa conceptual",C612&lt;&gt;L612),"KO",
IF(AND(N612="M101ap",C612&lt;&gt;"Banco de actividades"),"KO",
"OK")))</f>
        <v>OK</v>
      </c>
      <c r="U612" s="3" t="str">
        <f>IF(
AND(LEFT(N612,1)="M",LEFT(M612,4)&lt;&gt;"Mapa",S612="OK",O612=""),
"KO","OK")</f>
        <v>OK</v>
      </c>
      <c r="V612" s="3" t="str">
        <f>IF(OR(
AND(L612="Evaluación",R612="OK",OR(N612="M4a",N612="M5a")),
AND(LEFT(C612,8)="Banco de",N612="M101ap"),
OR(LEFT(C612,8)&lt;&gt;"Banco de",L612&lt;&gt;"Evaluación")
),"OK","KO")</f>
        <v>OK</v>
      </c>
      <c r="W612" s="3" t="str">
        <f>IF(AND(LEFT(C612,8)="Banco de",K612=0),"OK",
IF(AND(LEFT(C612,8)&lt;&gt;"Banco de",K612&gt;0),"OK","KO"))</f>
        <v>OK</v>
      </c>
      <c r="X612" s="3" t="str">
        <f>IF(J612&lt;&gt;"","OK","KO")</f>
        <v>OK</v>
      </c>
      <c r="Y612" s="3" t="str">
        <f>IF(P612="Si","KO","OK")</f>
        <v>OK</v>
      </c>
      <c r="Z612" s="3" t="str">
        <f>CONCATENATE(
IF(R612&lt;&gt;"OK",CONCATENATE($R$1," / "),""),
IF(S612&lt;&gt;"OK",CONCATENATE($S$1," / "),""),
IF(T612&lt;&gt;"OK",CONCATENATE($T$1," / "),""),
IF(U612&lt;&gt;"OK",CONCATENATE($U$1," / "),""),
IF(V612&lt;&gt;"OK",CONCATENATE($V$1," / "),""),
IF(W612&lt;&gt;"OK",CONCATENATE($W$1," / "),""),
IF(X612&lt;&gt;"OK",CONCATENATE($X$1," / "),""),
IF(Y612&lt;&gt;"OK",$Y$1,"")
)</f>
        <v/>
      </c>
    </row>
    <row r="613" spans="1:26" x14ac:dyDescent="0.45">
      <c r="A613" s="3" t="s">
        <v>2857</v>
      </c>
      <c r="B613" s="3" t="s">
        <v>2858</v>
      </c>
      <c r="C613" s="3" t="s">
        <v>2940</v>
      </c>
      <c r="E613" s="3" t="s">
        <v>20</v>
      </c>
      <c r="H613" s="3" t="s">
        <v>21</v>
      </c>
      <c r="I613" s="3">
        <v>710088</v>
      </c>
      <c r="J613" s="3" t="s">
        <v>2941</v>
      </c>
      <c r="K613" s="3">
        <v>30</v>
      </c>
      <c r="L613" s="3" t="s">
        <v>70</v>
      </c>
      <c r="M613" s="3" t="s">
        <v>35</v>
      </c>
      <c r="N613" s="3" t="s">
        <v>62</v>
      </c>
      <c r="O613" s="3" t="s">
        <v>85</v>
      </c>
      <c r="P613" s="3" t="s">
        <v>21</v>
      </c>
      <c r="Q613" s="3" t="s">
        <v>2942</v>
      </c>
      <c r="R613" s="3" t="str">
        <f>IF(_xlfn.XOR(
AND(N613="M102ab",L613="Proyecto"),
AND(N613="M101a",L613="Preguntas con respuesta libre"),
AND(LEFT(N613,1)="M",N613&lt;&gt;"M102AB",N613&lt;&gt;"M101a",N613&lt;&gt;"M101ap",L613="Ejercitación"),
AND(LEFT(C613,15)="Mapa conceptual",L613="Exposición"),
AND(LEFT(N613,1)&lt;&gt;"M",LEFT(C613,15)&lt;&gt;"Mapa conceptual",L613="Exposición"),
AND(LEFT(C613,8)="Banco de",L613="Generador de actividades"),
AND(C613=L613)
),"OK","KO")</f>
        <v>KO</v>
      </c>
      <c r="S613" s="3" t="str">
        <f>IF(_xlfn.XOR(
AND(LEFT(N613,1)="M",M613="Actividad"),
AND(LEFT(N613,1)="F",M613="Interactivo"),
AND(N613="diaporama",M613="Secuencia de imágenes"),
OR(N613="video",M613="Animación",M613="Video"),
AND(C613=M613)
),"OK","KO")</f>
        <v>OK</v>
      </c>
      <c r="T613" s="3" t="str">
        <f>IF(
AND(L613="Evaluación",C613&lt;&gt;L613),"KO",
IF(AND(L613="Mapa conceptual",C613&lt;&gt;L613),"KO",
IF(AND(N613="M101ap",C613&lt;&gt;"Banco de actividades"),"KO",
"OK")))</f>
        <v>KO</v>
      </c>
      <c r="U613" s="3" t="str">
        <f>IF(
AND(LEFT(N613,1)="M",LEFT(M613,4)&lt;&gt;"Mapa",S613="OK",O613=""),
"KO","OK")</f>
        <v>OK</v>
      </c>
      <c r="V613" s="3" t="str">
        <f>IF(OR(
AND(L613="Evaluación",R613="OK",OR(N613="M4a",N613="M5a")),
AND(LEFT(C613,8)="Banco de",N613="M101ap"),
OR(LEFT(C613,8)&lt;&gt;"Banco de",L613&lt;&gt;"Evaluación")
),"OK","KO")</f>
        <v>OK</v>
      </c>
      <c r="W613" s="3" t="str">
        <f>IF(AND(LEFT(C613,8)="Banco de",K613=0),"OK",
IF(AND(LEFT(C613,8)&lt;&gt;"Banco de",K613&gt;0),"OK","KO"))</f>
        <v>OK</v>
      </c>
      <c r="X613" s="3" t="str">
        <f>IF(J613&lt;&gt;"","OK","KO")</f>
        <v>OK</v>
      </c>
      <c r="Y613" s="3" t="str">
        <f>IF(P613="Si","KO","OK")</f>
        <v>OK</v>
      </c>
      <c r="Z613" s="3" t="str">
        <f>CONCATENATE(
IF(R613&lt;&gt;"OK",CONCATENATE($R$1," / "),""),
IF(S613&lt;&gt;"OK",CONCATENATE($S$1," / "),""),
IF(T613&lt;&gt;"OK",CONCATENATE($T$1," / "),""),
IF(U613&lt;&gt;"OK",CONCATENATE($U$1," / "),""),
IF(V613&lt;&gt;"OK",CONCATENATE($V$1," / "),""),
IF(W613&lt;&gt;"OK",CONCATENATE($W$1," / "),""),
IF(X613&lt;&gt;"OK",CONCATENATE($X$1," / "),""),
IF(Y613&lt;&gt;"OK",$Y$1,"")
)</f>
        <v xml:space="preserve">Acción didáctica / Nombre del recurso / </v>
      </c>
    </row>
    <row r="614" spans="1:26" x14ac:dyDescent="0.45">
      <c r="A614" s="3" t="s">
        <v>2943</v>
      </c>
      <c r="B614" s="3" t="s">
        <v>2944</v>
      </c>
      <c r="C614" s="3" t="s">
        <v>2944</v>
      </c>
      <c r="E614" s="3" t="s">
        <v>20</v>
      </c>
      <c r="H614" s="3" t="s">
        <v>21</v>
      </c>
      <c r="I614" s="3">
        <v>4144659</v>
      </c>
      <c r="J614" s="3" t="s">
        <v>2945</v>
      </c>
      <c r="K614" s="3">
        <v>40</v>
      </c>
      <c r="L614" s="3" t="s">
        <v>23</v>
      </c>
      <c r="M614" s="3" t="s">
        <v>29</v>
      </c>
      <c r="N614" s="3" t="s">
        <v>578</v>
      </c>
      <c r="P614" s="3" t="s">
        <v>21</v>
      </c>
      <c r="Q614" s="3" t="s">
        <v>2946</v>
      </c>
      <c r="R614" s="3" t="str">
        <f>IF(_xlfn.XOR(
AND(N614="M102ab",L614="Proyecto"),
AND(N614="M101a",L614="Preguntas con respuesta libre"),
AND(LEFT(N614,1)="M",N614&lt;&gt;"M102AB",N614&lt;&gt;"M101a",N614&lt;&gt;"M101ap",L614="Ejercitación"),
AND(LEFT(C614,15)="Mapa conceptual",L614="Exposición"),
AND(LEFT(N614,1)&lt;&gt;"M",LEFT(C614,15)&lt;&gt;"Mapa conceptual",L614="Exposición"),
AND(LEFT(C614,8)="Banco de",L614="Generador de actividades"),
AND(C614=L614)
),"OK","KO")</f>
        <v>OK</v>
      </c>
      <c r="S614" s="3" t="str">
        <f>IF(_xlfn.XOR(
AND(LEFT(N614,1)="M",M614="Actividad"),
AND(LEFT(N614,1)="F",M614="Interactivo"),
AND(N614="diaporama",M614="Secuencia de imágenes"),
OR(N614="video",M614="Animación",M614="Video"),
AND(C614=M614)
),"OK","KO")</f>
        <v>KO</v>
      </c>
      <c r="T614" s="3" t="str">
        <f>IF(
AND(L614="Evaluación",C614&lt;&gt;L614),"KO",
IF(AND(L614="Mapa conceptual",C614&lt;&gt;L614),"KO",
IF(AND(N614="M101ap",C614&lt;&gt;"Banco de actividades"),"KO",
"OK")))</f>
        <v>OK</v>
      </c>
      <c r="U614" s="3" t="str">
        <f>IF(
AND(LEFT(N614,1)="M",LEFT(M614,4)&lt;&gt;"Mapa",S614="OK",O614=""),
"KO","OK")</f>
        <v>OK</v>
      </c>
      <c r="V614" s="3" t="str">
        <f>IF(OR(
AND(L614="Evaluación",R614="OK",OR(N614="M4a",N614="M5a")),
AND(LEFT(C614,8)="Banco de",N614="M101ap"),
OR(LEFT(C614,8)&lt;&gt;"Banco de",L614&lt;&gt;"Evaluación")
),"OK","KO")</f>
        <v>OK</v>
      </c>
      <c r="W614" s="3" t="str">
        <f>IF(AND(LEFT(C614,8)="Banco de",K614=0),"OK",
IF(AND(LEFT(C614,8)&lt;&gt;"Banco de",K614&gt;0),"OK","KO"))</f>
        <v>OK</v>
      </c>
      <c r="X614" s="3" t="str">
        <f>IF(J614&lt;&gt;"","OK","KO")</f>
        <v>OK</v>
      </c>
      <c r="Y614" s="3" t="str">
        <f>IF(P614="Si","KO","OK")</f>
        <v>OK</v>
      </c>
      <c r="Z614" s="3" t="str">
        <f>CONCATENATE(
IF(R614&lt;&gt;"OK",CONCATENATE($R$1," / "),""),
IF(S614&lt;&gt;"OK",CONCATENATE($S$1," / "),""),
IF(T614&lt;&gt;"OK",CONCATENATE($T$1," / "),""),
IF(U614&lt;&gt;"OK",CONCATENATE($U$1," / "),""),
IF(V614&lt;&gt;"OK",CONCATENATE($V$1," / "),""),
IF(W614&lt;&gt;"OK",CONCATENATE($W$1," / "),""),
IF(X614&lt;&gt;"OK",CONCATENATE($X$1," / "),""),
IF(Y614&lt;&gt;"OK",$Y$1,"")
)</f>
        <v xml:space="preserve">Tipo de media / </v>
      </c>
    </row>
    <row r="615" spans="1:26" x14ac:dyDescent="0.45">
      <c r="A615" s="3" t="s">
        <v>2943</v>
      </c>
      <c r="B615" s="3" t="s">
        <v>2944</v>
      </c>
      <c r="C615" s="3" t="s">
        <v>2947</v>
      </c>
      <c r="E615" s="3" t="s">
        <v>20</v>
      </c>
      <c r="H615" s="3" t="s">
        <v>21</v>
      </c>
      <c r="I615" s="3">
        <v>10773570</v>
      </c>
      <c r="J615" s="3" t="s">
        <v>2948</v>
      </c>
      <c r="K615" s="3">
        <v>20</v>
      </c>
      <c r="L615" s="3" t="s">
        <v>34</v>
      </c>
      <c r="M615" s="3" t="s">
        <v>35</v>
      </c>
      <c r="N615" s="3" t="s">
        <v>122</v>
      </c>
      <c r="O615" s="3" t="s">
        <v>479</v>
      </c>
      <c r="P615" s="3" t="s">
        <v>21</v>
      </c>
      <c r="Q615" s="3" t="s">
        <v>2949</v>
      </c>
      <c r="R615" s="3" t="str">
        <f>IF(_xlfn.XOR(
AND(N615="M102ab",L615="Proyecto"),
AND(N615="M101a",L615="Preguntas con respuesta libre"),
AND(LEFT(N615,1)="M",N615&lt;&gt;"M102AB",N615&lt;&gt;"M101a",N615&lt;&gt;"M101ap",L615="Ejercitación"),
AND(LEFT(C615,15)="Mapa conceptual",L615="Exposición"),
AND(LEFT(N615,1)&lt;&gt;"M",LEFT(C615,15)&lt;&gt;"Mapa conceptual",L615="Exposición"),
AND(LEFT(C615,8)="Banco de",L615="Generador de actividades"),
AND(C615=L615)
),"OK","KO")</f>
        <v>OK</v>
      </c>
      <c r="S615" s="3" t="str">
        <f>IF(_xlfn.XOR(
AND(LEFT(N615,1)="M",M615="Actividad"),
AND(LEFT(N615,1)="F",M615="Interactivo"),
AND(N615="diaporama",M615="Secuencia de imágenes"),
OR(N615="video",M615="Animación",M615="Video"),
AND(C615=M615)
),"OK","KO")</f>
        <v>OK</v>
      </c>
      <c r="T615" s="3" t="str">
        <f>IF(
AND(L615="Evaluación",C615&lt;&gt;L615),"KO",
IF(AND(L615="Mapa conceptual",C615&lt;&gt;L615),"KO",
IF(AND(N615="M101ap",C615&lt;&gt;"Banco de actividades"),"KO",
"OK")))</f>
        <v>OK</v>
      </c>
      <c r="U615" s="3" t="str">
        <f>IF(
AND(LEFT(N615,1)="M",LEFT(M615,4)&lt;&gt;"Mapa",S615="OK",O615=""),
"KO","OK")</f>
        <v>OK</v>
      </c>
      <c r="V615" s="3" t="str">
        <f>IF(OR(
AND(L615="Evaluación",R615="OK",OR(N615="M4a",N615="M5a")),
AND(LEFT(C615,8)="Banco de",N615="M101ap"),
OR(LEFT(C615,8)&lt;&gt;"Banco de",L615&lt;&gt;"Evaluación")
),"OK","KO")</f>
        <v>OK</v>
      </c>
      <c r="W615" s="3" t="str">
        <f>IF(AND(LEFT(C615,8)="Banco de",K615=0),"OK",
IF(AND(LEFT(C615,8)&lt;&gt;"Banco de",K615&gt;0),"OK","KO"))</f>
        <v>OK</v>
      </c>
      <c r="X615" s="3" t="str">
        <f>IF(J615&lt;&gt;"","OK","KO")</f>
        <v>OK</v>
      </c>
      <c r="Y615" s="3" t="str">
        <f>IF(P615="Si","KO","OK")</f>
        <v>OK</v>
      </c>
      <c r="Z615" s="3" t="str">
        <f>CONCATENATE(
IF(R615&lt;&gt;"OK",CONCATENATE($R$1," / "),""),
IF(S615&lt;&gt;"OK",CONCATENATE($S$1," / "),""),
IF(T615&lt;&gt;"OK",CONCATENATE($T$1," / "),""),
IF(U615&lt;&gt;"OK",CONCATENATE($U$1," / "),""),
IF(V615&lt;&gt;"OK",CONCATENATE($V$1," / "),""),
IF(W615&lt;&gt;"OK",CONCATENATE($W$1," / "),""),
IF(X615&lt;&gt;"OK",CONCATENATE($X$1," / "),""),
IF(Y615&lt;&gt;"OK",$Y$1,"")
)</f>
        <v/>
      </c>
    </row>
    <row r="616" spans="1:26" x14ac:dyDescent="0.45">
      <c r="A616" s="3" t="s">
        <v>2943</v>
      </c>
      <c r="B616" s="3" t="s">
        <v>2944</v>
      </c>
      <c r="C616" s="3" t="s">
        <v>2950</v>
      </c>
      <c r="E616" s="3" t="s">
        <v>20</v>
      </c>
      <c r="H616" s="3" t="s">
        <v>21</v>
      </c>
      <c r="I616" s="3">
        <v>936677</v>
      </c>
      <c r="J616" s="3" t="s">
        <v>2951</v>
      </c>
      <c r="K616" s="3">
        <v>30</v>
      </c>
      <c r="L616" s="3" t="s">
        <v>23</v>
      </c>
      <c r="M616" s="3" t="s">
        <v>29</v>
      </c>
      <c r="N616" s="3" t="s">
        <v>30</v>
      </c>
      <c r="P616" s="3" t="s">
        <v>21</v>
      </c>
      <c r="Q616" s="3" t="s">
        <v>2952</v>
      </c>
      <c r="R616" s="3" t="str">
        <f>IF(_xlfn.XOR(
AND(N616="M102ab",L616="Proyecto"),
AND(N616="M101a",L616="Preguntas con respuesta libre"),
AND(LEFT(N616,1)="M",N616&lt;&gt;"M102AB",N616&lt;&gt;"M101a",N616&lt;&gt;"M101ap",L616="Ejercitación"),
AND(LEFT(C616,15)="Mapa conceptual",L616="Exposición"),
AND(LEFT(N616,1)&lt;&gt;"M",LEFT(C616,15)&lt;&gt;"Mapa conceptual",L616="Exposición"),
AND(LEFT(C616,8)="Banco de",L616="Generador de actividades"),
AND(C616=L616)
),"OK","KO")</f>
        <v>OK</v>
      </c>
      <c r="S616" s="3" t="str">
        <f>IF(_xlfn.XOR(
AND(LEFT(N616,1)="M",M616="Actividad"),
AND(LEFT(N616,1)="F",M616="Interactivo"),
AND(N616="diaporama",M616="Secuencia de imágenes"),
OR(N616="video",M616="Animación",M616="Video"),
AND(C616=M616)
),"OK","KO")</f>
        <v>OK</v>
      </c>
      <c r="T616" s="3" t="str">
        <f>IF(
AND(L616="Evaluación",C616&lt;&gt;L616),"KO",
IF(AND(L616="Mapa conceptual",C616&lt;&gt;L616),"KO",
IF(AND(N616="M101ap",C616&lt;&gt;"Banco de actividades"),"KO",
"OK")))</f>
        <v>OK</v>
      </c>
      <c r="U616" s="3" t="str">
        <f>IF(
AND(LEFT(N616,1)="M",LEFT(M616,4)&lt;&gt;"Mapa",S616="OK",O616=""),
"KO","OK")</f>
        <v>OK</v>
      </c>
      <c r="V616" s="3" t="str">
        <f>IF(OR(
AND(L616="Evaluación",R616="OK",OR(N616="M4a",N616="M5a")),
AND(LEFT(C616,8)="Banco de",N616="M101ap"),
OR(LEFT(C616,8)&lt;&gt;"Banco de",L616&lt;&gt;"Evaluación")
),"OK","KO")</f>
        <v>OK</v>
      </c>
      <c r="W616" s="3" t="str">
        <f>IF(AND(LEFT(C616,8)="Banco de",K616=0),"OK",
IF(AND(LEFT(C616,8)&lt;&gt;"Banco de",K616&gt;0),"OK","KO"))</f>
        <v>OK</v>
      </c>
      <c r="X616" s="3" t="str">
        <f>IF(J616&lt;&gt;"","OK","KO")</f>
        <v>OK</v>
      </c>
      <c r="Y616" s="3" t="str">
        <f>IF(P616="Si","KO","OK")</f>
        <v>OK</v>
      </c>
      <c r="Z616" s="3" t="str">
        <f>CONCATENATE(
IF(R616&lt;&gt;"OK",CONCATENATE($R$1," / "),""),
IF(S616&lt;&gt;"OK",CONCATENATE($S$1," / "),""),
IF(T616&lt;&gt;"OK",CONCATENATE($T$1," / "),""),
IF(U616&lt;&gt;"OK",CONCATENATE($U$1," / "),""),
IF(V616&lt;&gt;"OK",CONCATENATE($V$1," / "),""),
IF(W616&lt;&gt;"OK",CONCATENATE($W$1," / "),""),
IF(X616&lt;&gt;"OK",CONCATENATE($X$1," / "),""),
IF(Y616&lt;&gt;"OK",$Y$1,"")
)</f>
        <v/>
      </c>
    </row>
    <row r="617" spans="1:26" x14ac:dyDescent="0.45">
      <c r="A617" s="3" t="s">
        <v>2943</v>
      </c>
      <c r="B617" s="3" t="s">
        <v>2944</v>
      </c>
      <c r="C617" s="3" t="s">
        <v>2953</v>
      </c>
      <c r="E617" s="3" t="s">
        <v>20</v>
      </c>
      <c r="H617" s="3" t="s">
        <v>21</v>
      </c>
      <c r="I617" s="3">
        <v>1205005</v>
      </c>
      <c r="J617" s="3" t="s">
        <v>2954</v>
      </c>
      <c r="K617" s="3">
        <v>10</v>
      </c>
      <c r="L617" s="3" t="s">
        <v>34</v>
      </c>
      <c r="M617" s="3" t="s">
        <v>35</v>
      </c>
      <c r="N617" s="3" t="s">
        <v>378</v>
      </c>
      <c r="O617" s="3" t="s">
        <v>85</v>
      </c>
      <c r="P617" s="3" t="s">
        <v>21</v>
      </c>
      <c r="Q617" s="3" t="s">
        <v>2955</v>
      </c>
      <c r="R617" s="3" t="str">
        <f>IF(_xlfn.XOR(
AND(N617="M102ab",L617="Proyecto"),
AND(N617="M101a",L617="Preguntas con respuesta libre"),
AND(LEFT(N617,1)="M",N617&lt;&gt;"M102AB",N617&lt;&gt;"M101a",N617&lt;&gt;"M101ap",L617="Ejercitación"),
AND(LEFT(C617,15)="Mapa conceptual",L617="Exposición"),
AND(LEFT(N617,1)&lt;&gt;"M",LEFT(C617,15)&lt;&gt;"Mapa conceptual",L617="Exposición"),
AND(LEFT(C617,8)="Banco de",L617="Generador de actividades"),
AND(C617=L617)
),"OK","KO")</f>
        <v>OK</v>
      </c>
      <c r="S617" s="3" t="str">
        <f>IF(_xlfn.XOR(
AND(LEFT(N617,1)="M",M617="Actividad"),
AND(LEFT(N617,1)="F",M617="Interactivo"),
AND(N617="diaporama",M617="Secuencia de imágenes"),
OR(N617="video",M617="Animación",M617="Video"),
AND(C617=M617)
),"OK","KO")</f>
        <v>OK</v>
      </c>
      <c r="T617" s="3" t="str">
        <f>IF(
AND(L617="Evaluación",C617&lt;&gt;L617),"KO",
IF(AND(L617="Mapa conceptual",C617&lt;&gt;L617),"KO",
IF(AND(N617="M101ap",C617&lt;&gt;"Banco de actividades"),"KO",
"OK")))</f>
        <v>OK</v>
      </c>
      <c r="U617" s="3" t="str">
        <f>IF(
AND(LEFT(N617,1)="M",LEFT(M617,4)&lt;&gt;"Mapa",S617="OK",O617=""),
"KO","OK")</f>
        <v>OK</v>
      </c>
      <c r="V617" s="3" t="str">
        <f>IF(OR(
AND(L617="Evaluación",R617="OK",OR(N617="M4a",N617="M5a")),
AND(LEFT(C617,8)="Banco de",N617="M101ap"),
OR(LEFT(C617,8)&lt;&gt;"Banco de",L617&lt;&gt;"Evaluación")
),"OK","KO")</f>
        <v>OK</v>
      </c>
      <c r="W617" s="3" t="str">
        <f>IF(AND(LEFT(C617,8)="Banco de",K617=0),"OK",
IF(AND(LEFT(C617,8)&lt;&gt;"Banco de",K617&gt;0),"OK","KO"))</f>
        <v>OK</v>
      </c>
      <c r="X617" s="3" t="str">
        <f>IF(J617&lt;&gt;"","OK","KO")</f>
        <v>OK</v>
      </c>
      <c r="Y617" s="3" t="str">
        <f>IF(P617="Si","KO","OK")</f>
        <v>OK</v>
      </c>
      <c r="Z617" s="3" t="str">
        <f>CONCATENATE(
IF(R617&lt;&gt;"OK",CONCATENATE($R$1," / "),""),
IF(S617&lt;&gt;"OK",CONCATENATE($S$1," / "),""),
IF(T617&lt;&gt;"OK",CONCATENATE($T$1," / "),""),
IF(U617&lt;&gt;"OK",CONCATENATE($U$1," / "),""),
IF(V617&lt;&gt;"OK",CONCATENATE($V$1," / "),""),
IF(W617&lt;&gt;"OK",CONCATENATE($W$1," / "),""),
IF(X617&lt;&gt;"OK",CONCATENATE($X$1," / "),""),
IF(Y617&lt;&gt;"OK",$Y$1,"")
)</f>
        <v/>
      </c>
    </row>
    <row r="618" spans="1:26" x14ac:dyDescent="0.45">
      <c r="A618" s="3" t="s">
        <v>2943</v>
      </c>
      <c r="B618" s="3" t="s">
        <v>2944</v>
      </c>
      <c r="C618" s="3" t="s">
        <v>2956</v>
      </c>
      <c r="E618" s="3" t="s">
        <v>20</v>
      </c>
      <c r="H618" s="3" t="s">
        <v>21</v>
      </c>
      <c r="I618" s="3">
        <v>1181704</v>
      </c>
      <c r="J618" s="3" t="s">
        <v>2957</v>
      </c>
      <c r="K618" s="3">
        <v>15</v>
      </c>
      <c r="L618" s="3" t="s">
        <v>34</v>
      </c>
      <c r="M618" s="3" t="s">
        <v>35</v>
      </c>
      <c r="N618" s="3" t="s">
        <v>41</v>
      </c>
      <c r="O618" s="3" t="s">
        <v>37</v>
      </c>
      <c r="P618" s="3" t="s">
        <v>21</v>
      </c>
      <c r="Q618" s="3" t="s">
        <v>2958</v>
      </c>
      <c r="R618" s="3" t="str">
        <f>IF(_xlfn.XOR(
AND(N618="M102ab",L618="Proyecto"),
AND(N618="M101a",L618="Preguntas con respuesta libre"),
AND(LEFT(N618,1)="M",N618&lt;&gt;"M102AB",N618&lt;&gt;"M101a",N618&lt;&gt;"M101ap",L618="Ejercitación"),
AND(LEFT(C618,15)="Mapa conceptual",L618="Exposición"),
AND(LEFT(N618,1)&lt;&gt;"M",LEFT(C618,15)&lt;&gt;"Mapa conceptual",L618="Exposición"),
AND(LEFT(C618,8)="Banco de",L618="Generador de actividades"),
AND(C618=L618)
),"OK","KO")</f>
        <v>OK</v>
      </c>
      <c r="S618" s="3" t="str">
        <f>IF(_xlfn.XOR(
AND(LEFT(N618,1)="M",M618="Actividad"),
AND(LEFT(N618,1)="F",M618="Interactivo"),
AND(N618="diaporama",M618="Secuencia de imágenes"),
OR(N618="video",M618="Animación",M618="Video"),
AND(C618=M618)
),"OK","KO")</f>
        <v>OK</v>
      </c>
      <c r="T618" s="3" t="str">
        <f>IF(
AND(L618="Evaluación",C618&lt;&gt;L618),"KO",
IF(AND(L618="Mapa conceptual",C618&lt;&gt;L618),"KO",
IF(AND(N618="M101ap",C618&lt;&gt;"Banco de actividades"),"KO",
"OK")))</f>
        <v>OK</v>
      </c>
      <c r="U618" s="3" t="str">
        <f>IF(
AND(LEFT(N618,1)="M",LEFT(M618,4)&lt;&gt;"Mapa",S618="OK",O618=""),
"KO","OK")</f>
        <v>OK</v>
      </c>
      <c r="V618" s="3" t="str">
        <f>IF(OR(
AND(L618="Evaluación",R618="OK",OR(N618="M4a",N618="M5a")),
AND(LEFT(C618,8)="Banco de",N618="M101ap"),
OR(LEFT(C618,8)&lt;&gt;"Banco de",L618&lt;&gt;"Evaluación")
),"OK","KO")</f>
        <v>OK</v>
      </c>
      <c r="W618" s="3" t="str">
        <f>IF(AND(LEFT(C618,8)="Banco de",K618=0),"OK",
IF(AND(LEFT(C618,8)&lt;&gt;"Banco de",K618&gt;0),"OK","KO"))</f>
        <v>OK</v>
      </c>
      <c r="X618" s="3" t="str">
        <f>IF(J618&lt;&gt;"","OK","KO")</f>
        <v>OK</v>
      </c>
      <c r="Y618" s="3" t="str">
        <f>IF(P618="Si","KO","OK")</f>
        <v>OK</v>
      </c>
      <c r="Z618" s="3" t="str">
        <f>CONCATENATE(
IF(R618&lt;&gt;"OK",CONCATENATE($R$1," / "),""),
IF(S618&lt;&gt;"OK",CONCATENATE($S$1," / "),""),
IF(T618&lt;&gt;"OK",CONCATENATE($T$1," / "),""),
IF(U618&lt;&gt;"OK",CONCATENATE($U$1," / "),""),
IF(V618&lt;&gt;"OK",CONCATENATE($V$1," / "),""),
IF(W618&lt;&gt;"OK",CONCATENATE($W$1," / "),""),
IF(X618&lt;&gt;"OK",CONCATENATE($X$1," / "),""),
IF(Y618&lt;&gt;"OK",$Y$1,"")
)</f>
        <v/>
      </c>
    </row>
    <row r="619" spans="1:26" x14ac:dyDescent="0.45">
      <c r="A619" s="3" t="s">
        <v>2943</v>
      </c>
      <c r="B619" s="3" t="s">
        <v>2944</v>
      </c>
      <c r="C619" s="3" t="s">
        <v>2959</v>
      </c>
      <c r="E619" s="3" t="s">
        <v>20</v>
      </c>
      <c r="H619" s="3" t="s">
        <v>21</v>
      </c>
      <c r="I619" s="3">
        <v>1186000</v>
      </c>
      <c r="J619" s="3" t="s">
        <v>2960</v>
      </c>
      <c r="K619" s="3">
        <v>10</v>
      </c>
      <c r="L619" s="3" t="s">
        <v>34</v>
      </c>
      <c r="M619" s="3" t="s">
        <v>35</v>
      </c>
      <c r="N619" s="3" t="s">
        <v>36</v>
      </c>
      <c r="O619" s="3" t="s">
        <v>479</v>
      </c>
      <c r="P619" s="3" t="s">
        <v>21</v>
      </c>
      <c r="Q619" s="3" t="s">
        <v>2961</v>
      </c>
      <c r="R619" s="3" t="str">
        <f>IF(_xlfn.XOR(
AND(N619="M102ab",L619="Proyecto"),
AND(N619="M101a",L619="Preguntas con respuesta libre"),
AND(LEFT(N619,1)="M",N619&lt;&gt;"M102AB",N619&lt;&gt;"M101a",N619&lt;&gt;"M101ap",L619="Ejercitación"),
AND(LEFT(C619,15)="Mapa conceptual",L619="Exposición"),
AND(LEFT(N619,1)&lt;&gt;"M",LEFT(C619,15)&lt;&gt;"Mapa conceptual",L619="Exposición"),
AND(LEFT(C619,8)="Banco de",L619="Generador de actividades"),
AND(C619=L619)
),"OK","KO")</f>
        <v>OK</v>
      </c>
      <c r="S619" s="3" t="str">
        <f>IF(_xlfn.XOR(
AND(LEFT(N619,1)="M",M619="Actividad"),
AND(LEFT(N619,1)="F",M619="Interactivo"),
AND(N619="diaporama",M619="Secuencia de imágenes"),
OR(N619="video",M619="Animación",M619="Video"),
AND(C619=M619)
),"OK","KO")</f>
        <v>OK</v>
      </c>
      <c r="T619" s="3" t="str">
        <f>IF(
AND(L619="Evaluación",C619&lt;&gt;L619),"KO",
IF(AND(L619="Mapa conceptual",C619&lt;&gt;L619),"KO",
IF(AND(N619="M101ap",C619&lt;&gt;"Banco de actividades"),"KO",
"OK")))</f>
        <v>OK</v>
      </c>
      <c r="U619" s="3" t="str">
        <f>IF(
AND(LEFT(N619,1)="M",LEFT(M619,4)&lt;&gt;"Mapa",S619="OK",O619=""),
"KO","OK")</f>
        <v>OK</v>
      </c>
      <c r="V619" s="3" t="str">
        <f>IF(OR(
AND(L619="Evaluación",R619="OK",OR(N619="M4a",N619="M5a")),
AND(LEFT(C619,8)="Banco de",N619="M101ap"),
OR(LEFT(C619,8)&lt;&gt;"Banco de",L619&lt;&gt;"Evaluación")
),"OK","KO")</f>
        <v>OK</v>
      </c>
      <c r="W619" s="3" t="str">
        <f>IF(AND(LEFT(C619,8)="Banco de",K619=0),"OK",
IF(AND(LEFT(C619,8)&lt;&gt;"Banco de",K619&gt;0),"OK","KO"))</f>
        <v>OK</v>
      </c>
      <c r="X619" s="3" t="str">
        <f>IF(J619&lt;&gt;"","OK","KO")</f>
        <v>OK</v>
      </c>
      <c r="Y619" s="3" t="str">
        <f>IF(P619="Si","KO","OK")</f>
        <v>OK</v>
      </c>
      <c r="Z619" s="3" t="str">
        <f>CONCATENATE(
IF(R619&lt;&gt;"OK",CONCATENATE($R$1," / "),""),
IF(S619&lt;&gt;"OK",CONCATENATE($S$1," / "),""),
IF(T619&lt;&gt;"OK",CONCATENATE($T$1," / "),""),
IF(U619&lt;&gt;"OK",CONCATENATE($U$1," / "),""),
IF(V619&lt;&gt;"OK",CONCATENATE($V$1," / "),""),
IF(W619&lt;&gt;"OK",CONCATENATE($W$1," / "),""),
IF(X619&lt;&gt;"OK",CONCATENATE($X$1," / "),""),
IF(Y619&lt;&gt;"OK",$Y$1,"")
)</f>
        <v/>
      </c>
    </row>
    <row r="620" spans="1:26" x14ac:dyDescent="0.45">
      <c r="A620" s="3" t="s">
        <v>2943</v>
      </c>
      <c r="B620" s="3" t="s">
        <v>2944</v>
      </c>
      <c r="C620" s="3" t="s">
        <v>2962</v>
      </c>
      <c r="E620" s="3" t="s">
        <v>20</v>
      </c>
      <c r="H620" s="3" t="s">
        <v>21</v>
      </c>
      <c r="I620" s="3">
        <v>1178625</v>
      </c>
      <c r="J620" s="3" t="s">
        <v>2963</v>
      </c>
      <c r="K620" s="3">
        <v>10</v>
      </c>
      <c r="L620" s="3" t="s">
        <v>34</v>
      </c>
      <c r="M620" s="3" t="s">
        <v>35</v>
      </c>
      <c r="N620" s="3" t="s">
        <v>62</v>
      </c>
      <c r="O620" s="3" t="s">
        <v>85</v>
      </c>
      <c r="P620" s="3" t="s">
        <v>21</v>
      </c>
      <c r="Q620" s="3" t="s">
        <v>2964</v>
      </c>
      <c r="R620" s="3" t="str">
        <f>IF(_xlfn.XOR(
AND(N620="M102ab",L620="Proyecto"),
AND(N620="M101a",L620="Preguntas con respuesta libre"),
AND(LEFT(N620,1)="M",N620&lt;&gt;"M102AB",N620&lt;&gt;"M101a",N620&lt;&gt;"M101ap",L620="Ejercitación"),
AND(LEFT(C620,15)="Mapa conceptual",L620="Exposición"),
AND(LEFT(N620,1)&lt;&gt;"M",LEFT(C620,15)&lt;&gt;"Mapa conceptual",L620="Exposición"),
AND(LEFT(C620,8)="Banco de",L620="Generador de actividades"),
AND(C620=L620)
),"OK","KO")</f>
        <v>OK</v>
      </c>
      <c r="S620" s="3" t="str">
        <f>IF(_xlfn.XOR(
AND(LEFT(N620,1)="M",M620="Actividad"),
AND(LEFT(N620,1)="F",M620="Interactivo"),
AND(N620="diaporama",M620="Secuencia de imágenes"),
OR(N620="video",M620="Animación",M620="Video"),
AND(C620=M620)
),"OK","KO")</f>
        <v>OK</v>
      </c>
      <c r="T620" s="3" t="str">
        <f>IF(
AND(L620="Evaluación",C620&lt;&gt;L620),"KO",
IF(AND(L620="Mapa conceptual",C620&lt;&gt;L620),"KO",
IF(AND(N620="M101ap",C620&lt;&gt;"Banco de actividades"),"KO",
"OK")))</f>
        <v>OK</v>
      </c>
      <c r="U620" s="3" t="str">
        <f>IF(
AND(LEFT(N620,1)="M",LEFT(M620,4)&lt;&gt;"Mapa",S620="OK",O620=""),
"KO","OK")</f>
        <v>OK</v>
      </c>
      <c r="V620" s="3" t="str">
        <f>IF(OR(
AND(L620="Evaluación",R620="OK",OR(N620="M4a",N620="M5a")),
AND(LEFT(C620,8)="Banco de",N620="M101ap"),
OR(LEFT(C620,8)&lt;&gt;"Banco de",L620&lt;&gt;"Evaluación")
),"OK","KO")</f>
        <v>OK</v>
      </c>
      <c r="W620" s="3" t="str">
        <f>IF(AND(LEFT(C620,8)="Banco de",K620=0),"OK",
IF(AND(LEFT(C620,8)&lt;&gt;"Banco de",K620&gt;0),"OK","KO"))</f>
        <v>OK</v>
      </c>
      <c r="X620" s="3" t="str">
        <f>IF(J620&lt;&gt;"","OK","KO")</f>
        <v>OK</v>
      </c>
      <c r="Y620" s="3" t="str">
        <f>IF(P620="Si","KO","OK")</f>
        <v>OK</v>
      </c>
      <c r="Z620" s="3" t="str">
        <f>CONCATENATE(
IF(R620&lt;&gt;"OK",CONCATENATE($R$1," / "),""),
IF(S620&lt;&gt;"OK",CONCATENATE($S$1," / "),""),
IF(T620&lt;&gt;"OK",CONCATENATE($T$1," / "),""),
IF(U620&lt;&gt;"OK",CONCATENATE($U$1," / "),""),
IF(V620&lt;&gt;"OK",CONCATENATE($V$1," / "),""),
IF(W620&lt;&gt;"OK",CONCATENATE($W$1," / "),""),
IF(X620&lt;&gt;"OK",CONCATENATE($X$1," / "),""),
IF(Y620&lt;&gt;"OK",$Y$1,"")
)</f>
        <v/>
      </c>
    </row>
    <row r="621" spans="1:26" x14ac:dyDescent="0.45">
      <c r="A621" s="3" t="s">
        <v>2943</v>
      </c>
      <c r="B621" s="3" t="s">
        <v>2944</v>
      </c>
      <c r="C621" s="3" t="s">
        <v>2965</v>
      </c>
      <c r="E621" s="3" t="s">
        <v>20</v>
      </c>
      <c r="H621" s="3" t="s">
        <v>21</v>
      </c>
      <c r="I621" s="3">
        <v>1952272</v>
      </c>
      <c r="J621" s="3" t="s">
        <v>2966</v>
      </c>
      <c r="K621" s="3">
        <v>20</v>
      </c>
      <c r="L621" s="3" t="s">
        <v>80</v>
      </c>
      <c r="M621" s="3" t="s">
        <v>35</v>
      </c>
      <c r="N621" s="3" t="s">
        <v>81</v>
      </c>
      <c r="O621" s="3" t="s">
        <v>37</v>
      </c>
      <c r="P621" s="3" t="s">
        <v>21</v>
      </c>
      <c r="Q621" s="3" t="s">
        <v>2967</v>
      </c>
      <c r="R621" s="3" t="str">
        <f>IF(_xlfn.XOR(
AND(N621="M102ab",L621="Proyecto"),
AND(N621="M101a",L621="Preguntas con respuesta libre"),
AND(LEFT(N621,1)="M",N621&lt;&gt;"M102AB",N621&lt;&gt;"M101a",N621&lt;&gt;"M101ap",L621="Ejercitación"),
AND(LEFT(C621,15)="Mapa conceptual",L621="Exposición"),
AND(LEFT(N621,1)&lt;&gt;"M",LEFT(C621,15)&lt;&gt;"Mapa conceptual",L621="Exposición"),
AND(LEFT(C621,8)="Banco de",L621="Generador de actividades"),
AND(C621=L621)
),"OK","KO")</f>
        <v>OK</v>
      </c>
      <c r="S621" s="3" t="str">
        <f>IF(_xlfn.XOR(
AND(LEFT(N621,1)="M",M621="Actividad"),
AND(LEFT(N621,1)="F",M621="Interactivo"),
AND(N621="diaporama",M621="Secuencia de imágenes"),
OR(N621="video",M621="Animación",M621="Video"),
AND(C621=M621)
),"OK","KO")</f>
        <v>OK</v>
      </c>
      <c r="T621" s="3" t="str">
        <f>IF(
AND(L621="Evaluación",C621&lt;&gt;L621),"KO",
IF(AND(L621="Mapa conceptual",C621&lt;&gt;L621),"KO",
IF(AND(N621="M101ap",C621&lt;&gt;"Banco de actividades"),"KO",
"OK")))</f>
        <v>OK</v>
      </c>
      <c r="U621" s="3" t="str">
        <f>IF(
AND(LEFT(N621,1)="M",LEFT(M621,4)&lt;&gt;"Mapa",S621="OK",O621=""),
"KO","OK")</f>
        <v>OK</v>
      </c>
      <c r="V621" s="3" t="str">
        <f>IF(OR(
AND(L621="Evaluación",R621="OK",OR(N621="M4a",N621="M5a")),
AND(LEFT(C621,8)="Banco de",N621="M101ap"),
OR(LEFT(C621,8)&lt;&gt;"Banco de",L621&lt;&gt;"Evaluación")
),"OK","KO")</f>
        <v>OK</v>
      </c>
      <c r="W621" s="3" t="str">
        <f>IF(AND(LEFT(C621,8)="Banco de",K621=0),"OK",
IF(AND(LEFT(C621,8)&lt;&gt;"Banco de",K621&gt;0),"OK","KO"))</f>
        <v>OK</v>
      </c>
      <c r="X621" s="3" t="str">
        <f>IF(J621&lt;&gt;"","OK","KO")</f>
        <v>OK</v>
      </c>
      <c r="Y621" s="3" t="str">
        <f>IF(P621="Si","KO","OK")</f>
        <v>OK</v>
      </c>
      <c r="Z621" s="3" t="str">
        <f>CONCATENATE(
IF(R621&lt;&gt;"OK",CONCATENATE($R$1," / "),""),
IF(S621&lt;&gt;"OK",CONCATENATE($S$1," / "),""),
IF(T621&lt;&gt;"OK",CONCATENATE($T$1," / "),""),
IF(U621&lt;&gt;"OK",CONCATENATE($U$1," / "),""),
IF(V621&lt;&gt;"OK",CONCATENATE($V$1," / "),""),
IF(W621&lt;&gt;"OK",CONCATENATE($W$1," / "),""),
IF(X621&lt;&gt;"OK",CONCATENATE($X$1," / "),""),
IF(Y621&lt;&gt;"OK",$Y$1,"")
)</f>
        <v/>
      </c>
    </row>
    <row r="622" spans="1:26" x14ac:dyDescent="0.45">
      <c r="A622" s="3" t="s">
        <v>2943</v>
      </c>
      <c r="B622" s="3" t="s">
        <v>2944</v>
      </c>
      <c r="C622" s="3" t="s">
        <v>2968</v>
      </c>
      <c r="E622" s="3" t="s">
        <v>20</v>
      </c>
      <c r="H622" s="3" t="s">
        <v>21</v>
      </c>
      <c r="I622" s="3">
        <v>751485</v>
      </c>
      <c r="J622" s="3" t="s">
        <v>2969</v>
      </c>
      <c r="K622" s="3">
        <v>45</v>
      </c>
      <c r="L622" s="3" t="s">
        <v>23</v>
      </c>
      <c r="M622" s="3" t="s">
        <v>29</v>
      </c>
      <c r="N622" s="3" t="s">
        <v>53</v>
      </c>
      <c r="P622" s="3" t="s">
        <v>21</v>
      </c>
      <c r="Q622" s="3" t="s">
        <v>2970</v>
      </c>
      <c r="R622" s="3" t="str">
        <f>IF(_xlfn.XOR(
AND(N622="M102ab",L622="Proyecto"),
AND(N622="M101a",L622="Preguntas con respuesta libre"),
AND(LEFT(N622,1)="M",N622&lt;&gt;"M102AB",N622&lt;&gt;"M101a",N622&lt;&gt;"M101ap",L622="Ejercitación"),
AND(LEFT(C622,15)="Mapa conceptual",L622="Exposición"),
AND(LEFT(N622,1)&lt;&gt;"M",LEFT(C622,15)&lt;&gt;"Mapa conceptual",L622="Exposición"),
AND(LEFT(C622,8)="Banco de",L622="Generador de actividades"),
AND(C622=L622)
),"OK","KO")</f>
        <v>OK</v>
      </c>
      <c r="S622" s="3" t="str">
        <f>IF(_xlfn.XOR(
AND(LEFT(N622,1)="M",M622="Actividad"),
AND(LEFT(N622,1)="F",M622="Interactivo"),
AND(N622="diaporama",M622="Secuencia de imágenes"),
OR(N622="video",M622="Animación",M622="Video"),
AND(C622=M622)
),"OK","KO")</f>
        <v>OK</v>
      </c>
      <c r="T622" s="3" t="str">
        <f>IF(
AND(L622="Evaluación",C622&lt;&gt;L622),"KO",
IF(AND(L622="Mapa conceptual",C622&lt;&gt;L622),"KO",
IF(AND(N622="M101ap",C622&lt;&gt;"Banco de actividades"),"KO",
"OK")))</f>
        <v>OK</v>
      </c>
      <c r="U622" s="3" t="str">
        <f>IF(
AND(LEFT(N622,1)="M",LEFT(M622,4)&lt;&gt;"Mapa",S622="OK",O622=""),
"KO","OK")</f>
        <v>OK</v>
      </c>
      <c r="V622" s="3" t="str">
        <f>IF(OR(
AND(L622="Evaluación",R622="OK",OR(N622="M4a",N622="M5a")),
AND(LEFT(C622,8)="Banco de",N622="M101ap"),
OR(LEFT(C622,8)&lt;&gt;"Banco de",L622&lt;&gt;"Evaluación")
),"OK","KO")</f>
        <v>OK</v>
      </c>
      <c r="W622" s="3" t="str">
        <f>IF(AND(LEFT(C622,8)="Banco de",K622=0),"OK",
IF(AND(LEFT(C622,8)&lt;&gt;"Banco de",K622&gt;0),"OK","KO"))</f>
        <v>OK</v>
      </c>
      <c r="X622" s="3" t="str">
        <f>IF(J622&lt;&gt;"","OK","KO")</f>
        <v>OK</v>
      </c>
      <c r="Y622" s="3" t="str">
        <f>IF(P622="Si","KO","OK")</f>
        <v>OK</v>
      </c>
      <c r="Z622" s="3" t="str">
        <f>CONCATENATE(
IF(R622&lt;&gt;"OK",CONCATENATE($R$1," / "),""),
IF(S622&lt;&gt;"OK",CONCATENATE($S$1," / "),""),
IF(T622&lt;&gt;"OK",CONCATENATE($T$1," / "),""),
IF(U622&lt;&gt;"OK",CONCATENATE($U$1," / "),""),
IF(V622&lt;&gt;"OK",CONCATENATE($V$1," / "),""),
IF(W622&lt;&gt;"OK",CONCATENATE($W$1," / "),""),
IF(X622&lt;&gt;"OK",CONCATENATE($X$1," / "),""),
IF(Y622&lt;&gt;"OK",$Y$1,"")
)</f>
        <v/>
      </c>
    </row>
    <row r="623" spans="1:26" x14ac:dyDescent="0.45">
      <c r="A623" s="3" t="s">
        <v>2943</v>
      </c>
      <c r="B623" s="3" t="s">
        <v>2944</v>
      </c>
      <c r="C623" s="3" t="s">
        <v>2971</v>
      </c>
      <c r="E623" s="3" t="s">
        <v>20</v>
      </c>
      <c r="H623" s="3" t="s">
        <v>21</v>
      </c>
      <c r="I623" s="3">
        <v>1179537</v>
      </c>
      <c r="J623" s="3" t="s">
        <v>2972</v>
      </c>
      <c r="K623" s="3">
        <v>5</v>
      </c>
      <c r="L623" s="3" t="s">
        <v>34</v>
      </c>
      <c r="M623" s="3" t="s">
        <v>35</v>
      </c>
      <c r="N623" s="3" t="s">
        <v>41</v>
      </c>
      <c r="O623" s="3" t="s">
        <v>85</v>
      </c>
      <c r="P623" s="3" t="s">
        <v>21</v>
      </c>
      <c r="Q623" s="3" t="s">
        <v>2973</v>
      </c>
      <c r="R623" s="3" t="str">
        <f>IF(_xlfn.XOR(
AND(N623="M102ab",L623="Proyecto"),
AND(N623="M101a",L623="Preguntas con respuesta libre"),
AND(LEFT(N623,1)="M",N623&lt;&gt;"M102AB",N623&lt;&gt;"M101a",N623&lt;&gt;"M101ap",L623="Ejercitación"),
AND(LEFT(C623,15)="Mapa conceptual",L623="Exposición"),
AND(LEFT(N623,1)&lt;&gt;"M",LEFT(C623,15)&lt;&gt;"Mapa conceptual",L623="Exposición"),
AND(LEFT(C623,8)="Banco de",L623="Generador de actividades"),
AND(C623=L623)
),"OK","KO")</f>
        <v>OK</v>
      </c>
      <c r="S623" s="3" t="str">
        <f>IF(_xlfn.XOR(
AND(LEFT(N623,1)="M",M623="Actividad"),
AND(LEFT(N623,1)="F",M623="Interactivo"),
AND(N623="diaporama",M623="Secuencia de imágenes"),
OR(N623="video",M623="Animación",M623="Video"),
AND(C623=M623)
),"OK","KO")</f>
        <v>OK</v>
      </c>
      <c r="T623" s="3" t="str">
        <f>IF(
AND(L623="Evaluación",C623&lt;&gt;L623),"KO",
IF(AND(L623="Mapa conceptual",C623&lt;&gt;L623),"KO",
IF(AND(N623="M101ap",C623&lt;&gt;"Banco de actividades"),"KO",
"OK")))</f>
        <v>OK</v>
      </c>
      <c r="U623" s="3" t="str">
        <f>IF(
AND(LEFT(N623,1)="M",LEFT(M623,4)&lt;&gt;"Mapa",S623="OK",O623=""),
"KO","OK")</f>
        <v>OK</v>
      </c>
      <c r="V623" s="3" t="str">
        <f>IF(OR(
AND(L623="Evaluación",R623="OK",OR(N623="M4a",N623="M5a")),
AND(LEFT(C623,8)="Banco de",N623="M101ap"),
OR(LEFT(C623,8)&lt;&gt;"Banco de",L623&lt;&gt;"Evaluación")
),"OK","KO")</f>
        <v>OK</v>
      </c>
      <c r="W623" s="3" t="str">
        <f>IF(AND(LEFT(C623,8)="Banco de",K623=0),"OK",
IF(AND(LEFT(C623,8)&lt;&gt;"Banco de",K623&gt;0),"OK","KO"))</f>
        <v>OK</v>
      </c>
      <c r="X623" s="3" t="str">
        <f>IF(J623&lt;&gt;"","OK","KO")</f>
        <v>OK</v>
      </c>
      <c r="Y623" s="3" t="str">
        <f>IF(P623="Si","KO","OK")</f>
        <v>OK</v>
      </c>
      <c r="Z623" s="3" t="str">
        <f>CONCATENATE(
IF(R623&lt;&gt;"OK",CONCATENATE($R$1," / "),""),
IF(S623&lt;&gt;"OK",CONCATENATE($S$1," / "),""),
IF(T623&lt;&gt;"OK",CONCATENATE($T$1," / "),""),
IF(U623&lt;&gt;"OK",CONCATENATE($U$1," / "),""),
IF(V623&lt;&gt;"OK",CONCATENATE($V$1," / "),""),
IF(W623&lt;&gt;"OK",CONCATENATE($W$1," / "),""),
IF(X623&lt;&gt;"OK",CONCATENATE($X$1," / "),""),
IF(Y623&lt;&gt;"OK",$Y$1,"")
)</f>
        <v/>
      </c>
    </row>
    <row r="624" spans="1:26" x14ac:dyDescent="0.45">
      <c r="A624" s="3" t="s">
        <v>2943</v>
      </c>
      <c r="B624" s="3" t="s">
        <v>2944</v>
      </c>
      <c r="C624" s="3" t="s">
        <v>2974</v>
      </c>
      <c r="E624" s="3" t="s">
        <v>20</v>
      </c>
      <c r="H624" s="3" t="s">
        <v>21</v>
      </c>
      <c r="I624" s="3">
        <v>1179941</v>
      </c>
      <c r="J624" s="3" t="s">
        <v>2975</v>
      </c>
      <c r="K624" s="3">
        <v>20</v>
      </c>
      <c r="L624" s="3" t="s">
        <v>34</v>
      </c>
      <c r="M624" s="3" t="s">
        <v>35</v>
      </c>
      <c r="N624" s="3" t="s">
        <v>62</v>
      </c>
      <c r="O624" s="3" t="s">
        <v>37</v>
      </c>
      <c r="P624" s="3" t="s">
        <v>21</v>
      </c>
      <c r="Q624" s="3" t="s">
        <v>2976</v>
      </c>
      <c r="R624" s="3" t="str">
        <f>IF(_xlfn.XOR(
AND(N624="M102ab",L624="Proyecto"),
AND(N624="M101a",L624="Preguntas con respuesta libre"),
AND(LEFT(N624,1)="M",N624&lt;&gt;"M102AB",N624&lt;&gt;"M101a",N624&lt;&gt;"M101ap",L624="Ejercitación"),
AND(LEFT(C624,15)="Mapa conceptual",L624="Exposición"),
AND(LEFT(N624,1)&lt;&gt;"M",LEFT(C624,15)&lt;&gt;"Mapa conceptual",L624="Exposición"),
AND(LEFT(C624,8)="Banco de",L624="Generador de actividades"),
AND(C624=L624)
),"OK","KO")</f>
        <v>OK</v>
      </c>
      <c r="S624" s="3" t="str">
        <f>IF(_xlfn.XOR(
AND(LEFT(N624,1)="M",M624="Actividad"),
AND(LEFT(N624,1)="F",M624="Interactivo"),
AND(N624="diaporama",M624="Secuencia de imágenes"),
OR(N624="video",M624="Animación",M624="Video"),
AND(C624=M624)
),"OK","KO")</f>
        <v>OK</v>
      </c>
      <c r="T624" s="3" t="str">
        <f>IF(
AND(L624="Evaluación",C624&lt;&gt;L624),"KO",
IF(AND(L624="Mapa conceptual",C624&lt;&gt;L624),"KO",
IF(AND(N624="M101ap",C624&lt;&gt;"Banco de actividades"),"KO",
"OK")))</f>
        <v>OK</v>
      </c>
      <c r="U624" s="3" t="str">
        <f>IF(
AND(LEFT(N624,1)="M",LEFT(M624,4)&lt;&gt;"Mapa",S624="OK",O624=""),
"KO","OK")</f>
        <v>OK</v>
      </c>
      <c r="V624" s="3" t="str">
        <f>IF(OR(
AND(L624="Evaluación",R624="OK",OR(N624="M4a",N624="M5a")),
AND(LEFT(C624,8)="Banco de",N624="M101ap"),
OR(LEFT(C624,8)&lt;&gt;"Banco de",L624&lt;&gt;"Evaluación")
),"OK","KO")</f>
        <v>OK</v>
      </c>
      <c r="W624" s="3" t="str">
        <f>IF(AND(LEFT(C624,8)="Banco de",K624=0),"OK",
IF(AND(LEFT(C624,8)&lt;&gt;"Banco de",K624&gt;0),"OK","KO"))</f>
        <v>OK</v>
      </c>
      <c r="X624" s="3" t="str">
        <f>IF(J624&lt;&gt;"","OK","KO")</f>
        <v>OK</v>
      </c>
      <c r="Y624" s="3" t="str">
        <f>IF(P624="Si","KO","OK")</f>
        <v>OK</v>
      </c>
      <c r="Z624" s="3" t="str">
        <f>CONCATENATE(
IF(R624&lt;&gt;"OK",CONCATENATE($R$1," / "),""),
IF(S624&lt;&gt;"OK",CONCATENATE($S$1," / "),""),
IF(T624&lt;&gt;"OK",CONCATENATE($T$1," / "),""),
IF(U624&lt;&gt;"OK",CONCATENATE($U$1," / "),""),
IF(V624&lt;&gt;"OK",CONCATENATE($V$1," / "),""),
IF(W624&lt;&gt;"OK",CONCATENATE($W$1," / "),""),
IF(X624&lt;&gt;"OK",CONCATENATE($X$1," / "),""),
IF(Y624&lt;&gt;"OK",$Y$1,"")
)</f>
        <v/>
      </c>
    </row>
    <row r="625" spans="1:26" x14ac:dyDescent="0.45">
      <c r="A625" s="3" t="s">
        <v>2943</v>
      </c>
      <c r="B625" s="3" t="s">
        <v>2944</v>
      </c>
      <c r="C625" s="3" t="s">
        <v>2977</v>
      </c>
      <c r="E625" s="3" t="s">
        <v>20</v>
      </c>
      <c r="H625" s="3" t="s">
        <v>21</v>
      </c>
      <c r="I625" s="3">
        <v>1186077</v>
      </c>
      <c r="J625" s="3" t="s">
        <v>2978</v>
      </c>
      <c r="K625" s="3">
        <v>15</v>
      </c>
      <c r="L625" s="3" t="s">
        <v>34</v>
      </c>
      <c r="M625" s="3" t="s">
        <v>35</v>
      </c>
      <c r="N625" s="3" t="s">
        <v>36</v>
      </c>
      <c r="O625" s="3" t="s">
        <v>85</v>
      </c>
      <c r="P625" s="3" t="s">
        <v>21</v>
      </c>
      <c r="Q625" s="3" t="s">
        <v>2979</v>
      </c>
      <c r="R625" s="3" t="str">
        <f>IF(_xlfn.XOR(
AND(N625="M102ab",L625="Proyecto"),
AND(N625="M101a",L625="Preguntas con respuesta libre"),
AND(LEFT(N625,1)="M",N625&lt;&gt;"M102AB",N625&lt;&gt;"M101a",N625&lt;&gt;"M101ap",L625="Ejercitación"),
AND(LEFT(C625,15)="Mapa conceptual",L625="Exposición"),
AND(LEFT(N625,1)&lt;&gt;"M",LEFT(C625,15)&lt;&gt;"Mapa conceptual",L625="Exposición"),
AND(LEFT(C625,8)="Banco de",L625="Generador de actividades"),
AND(C625=L625)
),"OK","KO")</f>
        <v>OK</v>
      </c>
      <c r="S625" s="3" t="str">
        <f>IF(_xlfn.XOR(
AND(LEFT(N625,1)="M",M625="Actividad"),
AND(LEFT(N625,1)="F",M625="Interactivo"),
AND(N625="diaporama",M625="Secuencia de imágenes"),
OR(N625="video",M625="Animación",M625="Video"),
AND(C625=M625)
),"OK","KO")</f>
        <v>OK</v>
      </c>
      <c r="T625" s="3" t="str">
        <f>IF(
AND(L625="Evaluación",C625&lt;&gt;L625),"KO",
IF(AND(L625="Mapa conceptual",C625&lt;&gt;L625),"KO",
IF(AND(N625="M101ap",C625&lt;&gt;"Banco de actividades"),"KO",
"OK")))</f>
        <v>OK</v>
      </c>
      <c r="U625" s="3" t="str">
        <f>IF(
AND(LEFT(N625,1)="M",LEFT(M625,4)&lt;&gt;"Mapa",S625="OK",O625=""),
"KO","OK")</f>
        <v>OK</v>
      </c>
      <c r="V625" s="3" t="str">
        <f>IF(OR(
AND(L625="Evaluación",R625="OK",OR(N625="M4a",N625="M5a")),
AND(LEFT(C625,8)="Banco de",N625="M101ap"),
OR(LEFT(C625,8)&lt;&gt;"Banco de",L625&lt;&gt;"Evaluación")
),"OK","KO")</f>
        <v>OK</v>
      </c>
      <c r="W625" s="3" t="str">
        <f>IF(AND(LEFT(C625,8)="Banco de",K625=0),"OK",
IF(AND(LEFT(C625,8)&lt;&gt;"Banco de",K625&gt;0),"OK","KO"))</f>
        <v>OK</v>
      </c>
      <c r="X625" s="3" t="str">
        <f>IF(J625&lt;&gt;"","OK","KO")</f>
        <v>OK</v>
      </c>
      <c r="Y625" s="3" t="str">
        <f>IF(P625="Si","KO","OK")</f>
        <v>OK</v>
      </c>
      <c r="Z625" s="3" t="str">
        <f>CONCATENATE(
IF(R625&lt;&gt;"OK",CONCATENATE($R$1," / "),""),
IF(S625&lt;&gt;"OK",CONCATENATE($S$1," / "),""),
IF(T625&lt;&gt;"OK",CONCATENATE($T$1," / "),""),
IF(U625&lt;&gt;"OK",CONCATENATE($U$1," / "),""),
IF(V625&lt;&gt;"OK",CONCATENATE($V$1," / "),""),
IF(W625&lt;&gt;"OK",CONCATENATE($W$1," / "),""),
IF(X625&lt;&gt;"OK",CONCATENATE($X$1," / "),""),
IF(Y625&lt;&gt;"OK",$Y$1,"")
)</f>
        <v/>
      </c>
    </row>
    <row r="626" spans="1:26" x14ac:dyDescent="0.45">
      <c r="A626" s="3" t="s">
        <v>2943</v>
      </c>
      <c r="B626" s="3" t="s">
        <v>2944</v>
      </c>
      <c r="C626" s="3" t="s">
        <v>2980</v>
      </c>
      <c r="E626" s="3" t="s">
        <v>20</v>
      </c>
      <c r="H626" s="3" t="s">
        <v>21</v>
      </c>
      <c r="I626" s="3">
        <v>1952214</v>
      </c>
      <c r="J626" s="3" t="s">
        <v>2981</v>
      </c>
      <c r="K626" s="3">
        <v>20</v>
      </c>
      <c r="L626" s="3" t="s">
        <v>80</v>
      </c>
      <c r="M626" s="3" t="s">
        <v>35</v>
      </c>
      <c r="N626" s="3" t="s">
        <v>81</v>
      </c>
      <c r="O626" s="3" t="s">
        <v>37</v>
      </c>
      <c r="P626" s="3" t="s">
        <v>21</v>
      </c>
      <c r="Q626" s="3" t="s">
        <v>2982</v>
      </c>
      <c r="R626" s="3" t="str">
        <f>IF(_xlfn.XOR(
AND(N626="M102ab",L626="Proyecto"),
AND(N626="M101a",L626="Preguntas con respuesta libre"),
AND(LEFT(N626,1)="M",N626&lt;&gt;"M102AB",N626&lt;&gt;"M101a",N626&lt;&gt;"M101ap",L626="Ejercitación"),
AND(LEFT(C626,15)="Mapa conceptual",L626="Exposición"),
AND(LEFT(N626,1)&lt;&gt;"M",LEFT(C626,15)&lt;&gt;"Mapa conceptual",L626="Exposición"),
AND(LEFT(C626,8)="Banco de",L626="Generador de actividades"),
AND(C626=L626)
),"OK","KO")</f>
        <v>OK</v>
      </c>
      <c r="S626" s="3" t="str">
        <f>IF(_xlfn.XOR(
AND(LEFT(N626,1)="M",M626="Actividad"),
AND(LEFT(N626,1)="F",M626="Interactivo"),
AND(N626="diaporama",M626="Secuencia de imágenes"),
OR(N626="video",M626="Animación",M626="Video"),
AND(C626=M626)
),"OK","KO")</f>
        <v>OK</v>
      </c>
      <c r="T626" s="3" t="str">
        <f>IF(
AND(L626="Evaluación",C626&lt;&gt;L626),"KO",
IF(AND(L626="Mapa conceptual",C626&lt;&gt;L626),"KO",
IF(AND(N626="M101ap",C626&lt;&gt;"Banco de actividades"),"KO",
"OK")))</f>
        <v>OK</v>
      </c>
      <c r="U626" s="3" t="str">
        <f>IF(
AND(LEFT(N626,1)="M",LEFT(M626,4)&lt;&gt;"Mapa",S626="OK",O626=""),
"KO","OK")</f>
        <v>OK</v>
      </c>
      <c r="V626" s="3" t="str">
        <f>IF(OR(
AND(L626="Evaluación",R626="OK",OR(N626="M4a",N626="M5a")),
AND(LEFT(C626,8)="Banco de",N626="M101ap"),
OR(LEFT(C626,8)&lt;&gt;"Banco de",L626&lt;&gt;"Evaluación")
),"OK","KO")</f>
        <v>OK</v>
      </c>
      <c r="W626" s="3" t="str">
        <f>IF(AND(LEFT(C626,8)="Banco de",K626=0),"OK",
IF(AND(LEFT(C626,8)&lt;&gt;"Banco de",K626&gt;0),"OK","KO"))</f>
        <v>OK</v>
      </c>
      <c r="X626" s="3" t="str">
        <f>IF(J626&lt;&gt;"","OK","KO")</f>
        <v>OK</v>
      </c>
      <c r="Y626" s="3" t="str">
        <f>IF(P626="Si","KO","OK")</f>
        <v>OK</v>
      </c>
      <c r="Z626" s="3" t="str">
        <f>CONCATENATE(
IF(R626&lt;&gt;"OK",CONCATENATE($R$1," / "),""),
IF(S626&lt;&gt;"OK",CONCATENATE($S$1," / "),""),
IF(T626&lt;&gt;"OK",CONCATENATE($T$1," / "),""),
IF(U626&lt;&gt;"OK",CONCATENATE($U$1," / "),""),
IF(V626&lt;&gt;"OK",CONCATENATE($V$1," / "),""),
IF(W626&lt;&gt;"OK",CONCATENATE($W$1," / "),""),
IF(X626&lt;&gt;"OK",CONCATENATE($X$1," / "),""),
IF(Y626&lt;&gt;"OK",$Y$1,"")
)</f>
        <v/>
      </c>
    </row>
    <row r="627" spans="1:26" x14ac:dyDescent="0.45">
      <c r="A627" s="3" t="s">
        <v>2943</v>
      </c>
      <c r="B627" s="3" t="s">
        <v>2944</v>
      </c>
      <c r="C627" s="3" t="s">
        <v>2983</v>
      </c>
      <c r="E627" s="3" t="s">
        <v>20</v>
      </c>
      <c r="H627" s="3" t="s">
        <v>21</v>
      </c>
      <c r="I627" s="3">
        <v>949482</v>
      </c>
      <c r="J627" s="3" t="s">
        <v>2984</v>
      </c>
      <c r="K627" s="3">
        <v>45</v>
      </c>
      <c r="L627" s="3" t="s">
        <v>23</v>
      </c>
      <c r="M627" s="3" t="s">
        <v>29</v>
      </c>
      <c r="N627" s="3" t="s">
        <v>49</v>
      </c>
      <c r="P627" s="3" t="s">
        <v>21</v>
      </c>
      <c r="Q627" s="3" t="s">
        <v>2985</v>
      </c>
      <c r="R627" s="3" t="str">
        <f>IF(_xlfn.XOR(
AND(N627="M102ab",L627="Proyecto"),
AND(N627="M101a",L627="Preguntas con respuesta libre"),
AND(LEFT(N627,1)="M",N627&lt;&gt;"M102AB",N627&lt;&gt;"M101a",N627&lt;&gt;"M101ap",L627="Ejercitación"),
AND(LEFT(C627,15)="Mapa conceptual",L627="Exposición"),
AND(LEFT(N627,1)&lt;&gt;"M",LEFT(C627,15)&lt;&gt;"Mapa conceptual",L627="Exposición"),
AND(LEFT(C627,8)="Banco de",L627="Generador de actividades"),
AND(C627=L627)
),"OK","KO")</f>
        <v>OK</v>
      </c>
      <c r="S627" s="3" t="str">
        <f>IF(_xlfn.XOR(
AND(LEFT(N627,1)="M",M627="Actividad"),
AND(LEFT(N627,1)="F",M627="Interactivo"),
AND(N627="diaporama",M627="Secuencia de imágenes"),
OR(N627="video",M627="Animación",M627="Video"),
AND(C627=M627)
),"OK","KO")</f>
        <v>OK</v>
      </c>
      <c r="T627" s="3" t="str">
        <f>IF(
AND(L627="Evaluación",C627&lt;&gt;L627),"KO",
IF(AND(L627="Mapa conceptual",C627&lt;&gt;L627),"KO",
IF(AND(N627="M101ap",C627&lt;&gt;"Banco de actividades"),"KO",
"OK")))</f>
        <v>OK</v>
      </c>
      <c r="U627" s="3" t="str">
        <f>IF(
AND(LEFT(N627,1)="M",LEFT(M627,4)&lt;&gt;"Mapa",S627="OK",O627=""),
"KO","OK")</f>
        <v>OK</v>
      </c>
      <c r="V627" s="3" t="str">
        <f>IF(OR(
AND(L627="Evaluación",R627="OK",OR(N627="M4a",N627="M5a")),
AND(LEFT(C627,8)="Banco de",N627="M101ap"),
OR(LEFT(C627,8)&lt;&gt;"Banco de",L627&lt;&gt;"Evaluación")
),"OK","KO")</f>
        <v>OK</v>
      </c>
      <c r="W627" s="3" t="str">
        <f>IF(AND(LEFT(C627,8)="Banco de",K627=0),"OK",
IF(AND(LEFT(C627,8)&lt;&gt;"Banco de",K627&gt;0),"OK","KO"))</f>
        <v>OK</v>
      </c>
      <c r="X627" s="3" t="str">
        <f>IF(J627&lt;&gt;"","OK","KO")</f>
        <v>OK</v>
      </c>
      <c r="Y627" s="3" t="str">
        <f>IF(P627="Si","KO","OK")</f>
        <v>OK</v>
      </c>
      <c r="Z627" s="3" t="str">
        <f>CONCATENATE(
IF(R627&lt;&gt;"OK",CONCATENATE($R$1," / "),""),
IF(S627&lt;&gt;"OK",CONCATENATE($S$1," / "),""),
IF(T627&lt;&gt;"OK",CONCATENATE($T$1," / "),""),
IF(U627&lt;&gt;"OK",CONCATENATE($U$1," / "),""),
IF(V627&lt;&gt;"OK",CONCATENATE($V$1," / "),""),
IF(W627&lt;&gt;"OK",CONCATENATE($W$1," / "),""),
IF(X627&lt;&gt;"OK",CONCATENATE($X$1," / "),""),
IF(Y627&lt;&gt;"OK",$Y$1,"")
)</f>
        <v/>
      </c>
    </row>
    <row r="628" spans="1:26" x14ac:dyDescent="0.45">
      <c r="A628" s="3" t="s">
        <v>2943</v>
      </c>
      <c r="B628" s="3" t="s">
        <v>2944</v>
      </c>
      <c r="C628" s="3" t="s">
        <v>2986</v>
      </c>
      <c r="E628" s="3" t="s">
        <v>20</v>
      </c>
      <c r="H628" s="3" t="s">
        <v>21</v>
      </c>
      <c r="I628" s="3">
        <v>1181307</v>
      </c>
      <c r="J628" s="3" t="s">
        <v>2987</v>
      </c>
      <c r="K628" s="3">
        <v>10</v>
      </c>
      <c r="L628" s="3" t="s">
        <v>34</v>
      </c>
      <c r="M628" s="3" t="s">
        <v>35</v>
      </c>
      <c r="N628" s="3" t="s">
        <v>41</v>
      </c>
      <c r="O628" s="3" t="s">
        <v>37</v>
      </c>
      <c r="P628" s="3" t="s">
        <v>21</v>
      </c>
      <c r="Q628" s="3" t="s">
        <v>2988</v>
      </c>
      <c r="R628" s="3" t="str">
        <f>IF(_xlfn.XOR(
AND(N628="M102ab",L628="Proyecto"),
AND(N628="M101a",L628="Preguntas con respuesta libre"),
AND(LEFT(N628,1)="M",N628&lt;&gt;"M102AB",N628&lt;&gt;"M101a",N628&lt;&gt;"M101ap",L628="Ejercitación"),
AND(LEFT(C628,15)="Mapa conceptual",L628="Exposición"),
AND(LEFT(N628,1)&lt;&gt;"M",LEFT(C628,15)&lt;&gt;"Mapa conceptual",L628="Exposición"),
AND(LEFT(C628,8)="Banco de",L628="Generador de actividades"),
AND(C628=L628)
),"OK","KO")</f>
        <v>OK</v>
      </c>
      <c r="S628" s="3" t="str">
        <f>IF(_xlfn.XOR(
AND(LEFT(N628,1)="M",M628="Actividad"),
AND(LEFT(N628,1)="F",M628="Interactivo"),
AND(N628="diaporama",M628="Secuencia de imágenes"),
OR(N628="video",M628="Animación",M628="Video"),
AND(C628=M628)
),"OK","KO")</f>
        <v>OK</v>
      </c>
      <c r="T628" s="3" t="str">
        <f>IF(
AND(L628="Evaluación",C628&lt;&gt;L628),"KO",
IF(AND(L628="Mapa conceptual",C628&lt;&gt;L628),"KO",
IF(AND(N628="M101ap",C628&lt;&gt;"Banco de actividades"),"KO",
"OK")))</f>
        <v>OK</v>
      </c>
      <c r="U628" s="3" t="str">
        <f>IF(
AND(LEFT(N628,1)="M",LEFT(M628,4)&lt;&gt;"Mapa",S628="OK",O628=""),
"KO","OK")</f>
        <v>OK</v>
      </c>
      <c r="V628" s="3" t="str">
        <f>IF(OR(
AND(L628="Evaluación",R628="OK",OR(N628="M4a",N628="M5a")),
AND(LEFT(C628,8)="Banco de",N628="M101ap"),
OR(LEFT(C628,8)&lt;&gt;"Banco de",L628&lt;&gt;"Evaluación")
),"OK","KO")</f>
        <v>OK</v>
      </c>
      <c r="W628" s="3" t="str">
        <f>IF(AND(LEFT(C628,8)="Banco de",K628=0),"OK",
IF(AND(LEFT(C628,8)&lt;&gt;"Banco de",K628&gt;0),"OK","KO"))</f>
        <v>OK</v>
      </c>
      <c r="X628" s="3" t="str">
        <f>IF(J628&lt;&gt;"","OK","KO")</f>
        <v>OK</v>
      </c>
      <c r="Y628" s="3" t="str">
        <f>IF(P628="Si","KO","OK")</f>
        <v>OK</v>
      </c>
      <c r="Z628" s="3" t="str">
        <f>CONCATENATE(
IF(R628&lt;&gt;"OK",CONCATENATE($R$1," / "),""),
IF(S628&lt;&gt;"OK",CONCATENATE($S$1," / "),""),
IF(T628&lt;&gt;"OK",CONCATENATE($T$1," / "),""),
IF(U628&lt;&gt;"OK",CONCATENATE($U$1," / "),""),
IF(V628&lt;&gt;"OK",CONCATENATE($V$1," / "),""),
IF(W628&lt;&gt;"OK",CONCATENATE($W$1," / "),""),
IF(X628&lt;&gt;"OK",CONCATENATE($X$1," / "),""),
IF(Y628&lt;&gt;"OK",$Y$1,"")
)</f>
        <v/>
      </c>
    </row>
    <row r="629" spans="1:26" x14ac:dyDescent="0.45">
      <c r="A629" s="3" t="s">
        <v>2943</v>
      </c>
      <c r="B629" s="3" t="s">
        <v>2944</v>
      </c>
      <c r="C629" s="3" t="s">
        <v>2989</v>
      </c>
      <c r="E629" s="3" t="s">
        <v>20</v>
      </c>
      <c r="H629" s="3" t="s">
        <v>21</v>
      </c>
      <c r="I629" s="3">
        <v>1174751</v>
      </c>
      <c r="J629" s="3" t="s">
        <v>2990</v>
      </c>
      <c r="K629" s="3">
        <v>15</v>
      </c>
      <c r="L629" s="3" t="s">
        <v>34</v>
      </c>
      <c r="M629" s="3" t="s">
        <v>35</v>
      </c>
      <c r="N629" s="3" t="s">
        <v>406</v>
      </c>
      <c r="O629" s="3" t="s">
        <v>37</v>
      </c>
      <c r="P629" s="3" t="s">
        <v>21</v>
      </c>
      <c r="Q629" s="3" t="s">
        <v>2991</v>
      </c>
      <c r="R629" s="3" t="str">
        <f>IF(_xlfn.XOR(
AND(N629="M102ab",L629="Proyecto"),
AND(N629="M101a",L629="Preguntas con respuesta libre"),
AND(LEFT(N629,1)="M",N629&lt;&gt;"M102AB",N629&lt;&gt;"M101a",N629&lt;&gt;"M101ap",L629="Ejercitación"),
AND(LEFT(C629,15)="Mapa conceptual",L629="Exposición"),
AND(LEFT(N629,1)&lt;&gt;"M",LEFT(C629,15)&lt;&gt;"Mapa conceptual",L629="Exposición"),
AND(LEFT(C629,8)="Banco de",L629="Generador de actividades"),
AND(C629=L629)
),"OK","KO")</f>
        <v>OK</v>
      </c>
      <c r="S629" s="3" t="str">
        <f>IF(_xlfn.XOR(
AND(LEFT(N629,1)="M",M629="Actividad"),
AND(LEFT(N629,1)="F",M629="Interactivo"),
AND(N629="diaporama",M629="Secuencia de imágenes"),
OR(N629="video",M629="Animación",M629="Video"),
AND(C629=M629)
),"OK","KO")</f>
        <v>OK</v>
      </c>
      <c r="T629" s="3" t="str">
        <f>IF(
AND(L629="Evaluación",C629&lt;&gt;L629),"KO",
IF(AND(L629="Mapa conceptual",C629&lt;&gt;L629),"KO",
IF(AND(N629="M101ap",C629&lt;&gt;"Banco de actividades"),"KO",
"OK")))</f>
        <v>OK</v>
      </c>
      <c r="U629" s="3" t="str">
        <f>IF(
AND(LEFT(N629,1)="M",LEFT(M629,4)&lt;&gt;"Mapa",S629="OK",O629=""),
"KO","OK")</f>
        <v>OK</v>
      </c>
      <c r="V629" s="3" t="str">
        <f>IF(OR(
AND(L629="Evaluación",R629="OK",OR(N629="M4a",N629="M5a")),
AND(LEFT(C629,8)="Banco de",N629="M101ap"),
OR(LEFT(C629,8)&lt;&gt;"Banco de",L629&lt;&gt;"Evaluación")
),"OK","KO")</f>
        <v>OK</v>
      </c>
      <c r="W629" s="3" t="str">
        <f>IF(AND(LEFT(C629,8)="Banco de",K629=0),"OK",
IF(AND(LEFT(C629,8)&lt;&gt;"Banco de",K629&gt;0),"OK","KO"))</f>
        <v>OK</v>
      </c>
      <c r="X629" s="3" t="str">
        <f>IF(J629&lt;&gt;"","OK","KO")</f>
        <v>OK</v>
      </c>
      <c r="Y629" s="3" t="str">
        <f>IF(P629="Si","KO","OK")</f>
        <v>OK</v>
      </c>
      <c r="Z629" s="3" t="str">
        <f>CONCATENATE(
IF(R629&lt;&gt;"OK",CONCATENATE($R$1," / "),""),
IF(S629&lt;&gt;"OK",CONCATENATE($S$1," / "),""),
IF(T629&lt;&gt;"OK",CONCATENATE($T$1," / "),""),
IF(U629&lt;&gt;"OK",CONCATENATE($U$1," / "),""),
IF(V629&lt;&gt;"OK",CONCATENATE($V$1," / "),""),
IF(W629&lt;&gt;"OK",CONCATENATE($W$1," / "),""),
IF(X629&lt;&gt;"OK",CONCATENATE($X$1," / "),""),
IF(Y629&lt;&gt;"OK",$Y$1,"")
)</f>
        <v/>
      </c>
    </row>
    <row r="630" spans="1:26" x14ac:dyDescent="0.45">
      <c r="A630" s="3" t="s">
        <v>2943</v>
      </c>
      <c r="B630" s="3" t="s">
        <v>2944</v>
      </c>
      <c r="C630" s="3" t="s">
        <v>2992</v>
      </c>
      <c r="E630" s="3" t="s">
        <v>20</v>
      </c>
      <c r="H630" s="3" t="s">
        <v>21</v>
      </c>
      <c r="I630" s="3">
        <v>1441152</v>
      </c>
      <c r="J630" s="3" t="s">
        <v>2993</v>
      </c>
      <c r="K630" s="3">
        <v>10</v>
      </c>
      <c r="L630" s="3" t="s">
        <v>34</v>
      </c>
      <c r="M630" s="3" t="s">
        <v>35</v>
      </c>
      <c r="N630" s="3" t="s">
        <v>213</v>
      </c>
      <c r="O630" s="3" t="s">
        <v>85</v>
      </c>
      <c r="P630" s="3" t="s">
        <v>21</v>
      </c>
      <c r="Q630" s="3" t="s">
        <v>2994</v>
      </c>
      <c r="R630" s="3" t="str">
        <f>IF(_xlfn.XOR(
AND(N630="M102ab",L630="Proyecto"),
AND(N630="M101a",L630="Preguntas con respuesta libre"),
AND(LEFT(N630,1)="M",N630&lt;&gt;"M102AB",N630&lt;&gt;"M101a",N630&lt;&gt;"M101ap",L630="Ejercitación"),
AND(LEFT(C630,15)="Mapa conceptual",L630="Exposición"),
AND(LEFT(N630,1)&lt;&gt;"M",LEFT(C630,15)&lt;&gt;"Mapa conceptual",L630="Exposición"),
AND(LEFT(C630,8)="Banco de",L630="Generador de actividades"),
AND(C630=L630)
),"OK","KO")</f>
        <v>OK</v>
      </c>
      <c r="S630" s="3" t="str">
        <f>IF(_xlfn.XOR(
AND(LEFT(N630,1)="M",M630="Actividad"),
AND(LEFT(N630,1)="F",M630="Interactivo"),
AND(N630="diaporama",M630="Secuencia de imágenes"),
OR(N630="video",M630="Animación",M630="Video"),
AND(C630=M630)
),"OK","KO")</f>
        <v>OK</v>
      </c>
      <c r="T630" s="3" t="str">
        <f>IF(
AND(L630="Evaluación",C630&lt;&gt;L630),"KO",
IF(AND(L630="Mapa conceptual",C630&lt;&gt;L630),"KO",
IF(AND(N630="M101ap",C630&lt;&gt;"Banco de actividades"),"KO",
"OK")))</f>
        <v>OK</v>
      </c>
      <c r="U630" s="3" t="str">
        <f>IF(
AND(LEFT(N630,1)="M",LEFT(M630,4)&lt;&gt;"Mapa",S630="OK",O630=""),
"KO","OK")</f>
        <v>OK</v>
      </c>
      <c r="V630" s="3" t="str">
        <f>IF(OR(
AND(L630="Evaluación",R630="OK",OR(N630="M4a",N630="M5a")),
AND(LEFT(C630,8)="Banco de",N630="M101ap"),
OR(LEFT(C630,8)&lt;&gt;"Banco de",L630&lt;&gt;"Evaluación")
),"OK","KO")</f>
        <v>OK</v>
      </c>
      <c r="W630" s="3" t="str">
        <f>IF(AND(LEFT(C630,8)="Banco de",K630=0),"OK",
IF(AND(LEFT(C630,8)&lt;&gt;"Banco de",K630&gt;0),"OK","KO"))</f>
        <v>OK</v>
      </c>
      <c r="X630" s="3" t="str">
        <f>IF(J630&lt;&gt;"","OK","KO")</f>
        <v>OK</v>
      </c>
      <c r="Y630" s="3" t="str">
        <f>IF(P630="Si","KO","OK")</f>
        <v>OK</v>
      </c>
      <c r="Z630" s="3" t="str">
        <f>CONCATENATE(
IF(R630&lt;&gt;"OK",CONCATENATE($R$1," / "),""),
IF(S630&lt;&gt;"OK",CONCATENATE($S$1," / "),""),
IF(T630&lt;&gt;"OK",CONCATENATE($T$1," / "),""),
IF(U630&lt;&gt;"OK",CONCATENATE($U$1," / "),""),
IF(V630&lt;&gt;"OK",CONCATENATE($V$1," / "),""),
IF(W630&lt;&gt;"OK",CONCATENATE($W$1," / "),""),
IF(X630&lt;&gt;"OK",CONCATENATE($X$1," / "),""),
IF(Y630&lt;&gt;"OK",$Y$1,"")
)</f>
        <v/>
      </c>
    </row>
    <row r="631" spans="1:26" x14ac:dyDescent="0.45">
      <c r="A631" s="3" t="s">
        <v>2943</v>
      </c>
      <c r="B631" s="3" t="s">
        <v>2944</v>
      </c>
      <c r="C631" s="3" t="s">
        <v>2995</v>
      </c>
      <c r="E631" s="3" t="s">
        <v>20</v>
      </c>
      <c r="H631" s="3" t="s">
        <v>21</v>
      </c>
      <c r="I631" s="3">
        <v>1174867</v>
      </c>
      <c r="J631" s="3" t="s">
        <v>2996</v>
      </c>
      <c r="K631" s="3">
        <v>10</v>
      </c>
      <c r="L631" s="3" t="s">
        <v>34</v>
      </c>
      <c r="M631" s="3" t="s">
        <v>35</v>
      </c>
      <c r="N631" s="3" t="s">
        <v>700</v>
      </c>
      <c r="O631" s="3" t="s">
        <v>85</v>
      </c>
      <c r="P631" s="3" t="s">
        <v>21</v>
      </c>
      <c r="Q631" s="3" t="s">
        <v>2997</v>
      </c>
      <c r="R631" s="3" t="str">
        <f>IF(_xlfn.XOR(
AND(N631="M102ab",L631="Proyecto"),
AND(N631="M101a",L631="Preguntas con respuesta libre"),
AND(LEFT(N631,1)="M",N631&lt;&gt;"M102AB",N631&lt;&gt;"M101a",N631&lt;&gt;"M101ap",L631="Ejercitación"),
AND(LEFT(C631,15)="Mapa conceptual",L631="Exposición"),
AND(LEFT(N631,1)&lt;&gt;"M",LEFT(C631,15)&lt;&gt;"Mapa conceptual",L631="Exposición"),
AND(LEFT(C631,8)="Banco de",L631="Generador de actividades"),
AND(C631=L631)
),"OK","KO")</f>
        <v>OK</v>
      </c>
      <c r="S631" s="3" t="str">
        <f>IF(_xlfn.XOR(
AND(LEFT(N631,1)="M",M631="Actividad"),
AND(LEFT(N631,1)="F",M631="Interactivo"),
AND(N631="diaporama",M631="Secuencia de imágenes"),
OR(N631="video",M631="Animación",M631="Video"),
AND(C631=M631)
),"OK","KO")</f>
        <v>OK</v>
      </c>
      <c r="T631" s="3" t="str">
        <f>IF(
AND(L631="Evaluación",C631&lt;&gt;L631),"KO",
IF(AND(L631="Mapa conceptual",C631&lt;&gt;L631),"KO",
IF(AND(N631="M101ap",C631&lt;&gt;"Banco de actividades"),"KO",
"OK")))</f>
        <v>OK</v>
      </c>
      <c r="U631" s="3" t="str">
        <f>IF(
AND(LEFT(N631,1)="M",LEFT(M631,4)&lt;&gt;"Mapa",S631="OK",O631=""),
"KO","OK")</f>
        <v>OK</v>
      </c>
      <c r="V631" s="3" t="str">
        <f>IF(OR(
AND(L631="Evaluación",R631="OK",OR(N631="M4a",N631="M5a")),
AND(LEFT(C631,8)="Banco de",N631="M101ap"),
OR(LEFT(C631,8)&lt;&gt;"Banco de",L631&lt;&gt;"Evaluación")
),"OK","KO")</f>
        <v>OK</v>
      </c>
      <c r="W631" s="3" t="str">
        <f>IF(AND(LEFT(C631,8)="Banco de",K631=0),"OK",
IF(AND(LEFT(C631,8)&lt;&gt;"Banco de",K631&gt;0),"OK","KO"))</f>
        <v>OK</v>
      </c>
      <c r="X631" s="3" t="str">
        <f>IF(J631&lt;&gt;"","OK","KO")</f>
        <v>OK</v>
      </c>
      <c r="Y631" s="3" t="str">
        <f>IF(P631="Si","KO","OK")</f>
        <v>OK</v>
      </c>
      <c r="Z631" s="3" t="str">
        <f>CONCATENATE(
IF(R631&lt;&gt;"OK",CONCATENATE($R$1," / "),""),
IF(S631&lt;&gt;"OK",CONCATENATE($S$1," / "),""),
IF(T631&lt;&gt;"OK",CONCATENATE($T$1," / "),""),
IF(U631&lt;&gt;"OK",CONCATENATE($U$1," / "),""),
IF(V631&lt;&gt;"OK",CONCATENATE($V$1," / "),""),
IF(W631&lt;&gt;"OK",CONCATENATE($W$1," / "),""),
IF(X631&lt;&gt;"OK",CONCATENATE($X$1," / "),""),
IF(Y631&lt;&gt;"OK",$Y$1,"")
)</f>
        <v/>
      </c>
    </row>
    <row r="632" spans="1:26" x14ac:dyDescent="0.45">
      <c r="A632" s="3" t="s">
        <v>2943</v>
      </c>
      <c r="B632" s="3" t="s">
        <v>2944</v>
      </c>
      <c r="C632" s="3" t="s">
        <v>2998</v>
      </c>
      <c r="E632" s="3" t="s">
        <v>20</v>
      </c>
      <c r="H632" s="3" t="s">
        <v>21</v>
      </c>
      <c r="I632" s="3">
        <v>1177488</v>
      </c>
      <c r="J632" s="3" t="s">
        <v>2999</v>
      </c>
      <c r="K632" s="3">
        <v>10</v>
      </c>
      <c r="L632" s="3" t="s">
        <v>34</v>
      </c>
      <c r="M632" s="3" t="s">
        <v>35</v>
      </c>
      <c r="N632" s="3" t="s">
        <v>62</v>
      </c>
      <c r="O632" s="3" t="s">
        <v>85</v>
      </c>
      <c r="P632" s="3" t="s">
        <v>21</v>
      </c>
      <c r="Q632" s="3" t="s">
        <v>3000</v>
      </c>
      <c r="R632" s="3" t="str">
        <f>IF(_xlfn.XOR(
AND(N632="M102ab",L632="Proyecto"),
AND(N632="M101a",L632="Preguntas con respuesta libre"),
AND(LEFT(N632,1)="M",N632&lt;&gt;"M102AB",N632&lt;&gt;"M101a",N632&lt;&gt;"M101ap",L632="Ejercitación"),
AND(LEFT(C632,15)="Mapa conceptual",L632="Exposición"),
AND(LEFT(N632,1)&lt;&gt;"M",LEFT(C632,15)&lt;&gt;"Mapa conceptual",L632="Exposición"),
AND(LEFT(C632,8)="Banco de",L632="Generador de actividades"),
AND(C632=L632)
),"OK","KO")</f>
        <v>OK</v>
      </c>
      <c r="S632" s="3" t="str">
        <f>IF(_xlfn.XOR(
AND(LEFT(N632,1)="M",M632="Actividad"),
AND(LEFT(N632,1)="F",M632="Interactivo"),
AND(N632="diaporama",M632="Secuencia de imágenes"),
OR(N632="video",M632="Animación",M632="Video"),
AND(C632=M632)
),"OK","KO")</f>
        <v>OK</v>
      </c>
      <c r="T632" s="3" t="str">
        <f>IF(
AND(L632="Evaluación",C632&lt;&gt;L632),"KO",
IF(AND(L632="Mapa conceptual",C632&lt;&gt;L632),"KO",
IF(AND(N632="M101ap",C632&lt;&gt;"Banco de actividades"),"KO",
"OK")))</f>
        <v>OK</v>
      </c>
      <c r="U632" s="3" t="str">
        <f>IF(
AND(LEFT(N632,1)="M",LEFT(M632,4)&lt;&gt;"Mapa",S632="OK",O632=""),
"KO","OK")</f>
        <v>OK</v>
      </c>
      <c r="V632" s="3" t="str">
        <f>IF(OR(
AND(L632="Evaluación",R632="OK",OR(N632="M4a",N632="M5a")),
AND(LEFT(C632,8)="Banco de",N632="M101ap"),
OR(LEFT(C632,8)&lt;&gt;"Banco de",L632&lt;&gt;"Evaluación")
),"OK","KO")</f>
        <v>OK</v>
      </c>
      <c r="W632" s="3" t="str">
        <f>IF(AND(LEFT(C632,8)="Banco de",K632=0),"OK",
IF(AND(LEFT(C632,8)&lt;&gt;"Banco de",K632&gt;0),"OK","KO"))</f>
        <v>OK</v>
      </c>
      <c r="X632" s="3" t="str">
        <f>IF(J632&lt;&gt;"","OK","KO")</f>
        <v>OK</v>
      </c>
      <c r="Y632" s="3" t="str">
        <f>IF(P632="Si","KO","OK")</f>
        <v>OK</v>
      </c>
      <c r="Z632" s="3" t="str">
        <f>CONCATENATE(
IF(R632&lt;&gt;"OK",CONCATENATE($R$1," / "),""),
IF(S632&lt;&gt;"OK",CONCATENATE($S$1," / "),""),
IF(T632&lt;&gt;"OK",CONCATENATE($T$1," / "),""),
IF(U632&lt;&gt;"OK",CONCATENATE($U$1," / "),""),
IF(V632&lt;&gt;"OK",CONCATENATE($V$1," / "),""),
IF(W632&lt;&gt;"OK",CONCATENATE($W$1," / "),""),
IF(X632&lt;&gt;"OK",CONCATENATE($X$1," / "),""),
IF(Y632&lt;&gt;"OK",$Y$1,"")
)</f>
        <v/>
      </c>
    </row>
    <row r="633" spans="1:26" x14ac:dyDescent="0.45">
      <c r="A633" s="3" t="s">
        <v>2943</v>
      </c>
      <c r="B633" s="3" t="s">
        <v>2944</v>
      </c>
      <c r="C633" s="3" t="s">
        <v>3001</v>
      </c>
      <c r="E633" s="3" t="s">
        <v>20</v>
      </c>
      <c r="H633" s="3" t="s">
        <v>21</v>
      </c>
      <c r="I633" s="3">
        <v>1952140</v>
      </c>
      <c r="J633" s="3" t="s">
        <v>3002</v>
      </c>
      <c r="K633" s="3">
        <v>15</v>
      </c>
      <c r="L633" s="3" t="s">
        <v>80</v>
      </c>
      <c r="M633" s="3" t="s">
        <v>35</v>
      </c>
      <c r="N633" s="3" t="s">
        <v>81</v>
      </c>
      <c r="O633" s="3" t="s">
        <v>37</v>
      </c>
      <c r="P633" s="3" t="s">
        <v>21</v>
      </c>
      <c r="Q633" s="3" t="s">
        <v>3003</v>
      </c>
      <c r="R633" s="3" t="str">
        <f>IF(_xlfn.XOR(
AND(N633="M102ab",L633="Proyecto"),
AND(N633="M101a",L633="Preguntas con respuesta libre"),
AND(LEFT(N633,1)="M",N633&lt;&gt;"M102AB",N633&lt;&gt;"M101a",N633&lt;&gt;"M101ap",L633="Ejercitación"),
AND(LEFT(C633,15)="Mapa conceptual",L633="Exposición"),
AND(LEFT(N633,1)&lt;&gt;"M",LEFT(C633,15)&lt;&gt;"Mapa conceptual",L633="Exposición"),
AND(LEFT(C633,8)="Banco de",L633="Generador de actividades"),
AND(C633=L633)
),"OK","KO")</f>
        <v>OK</v>
      </c>
      <c r="S633" s="3" t="str">
        <f>IF(_xlfn.XOR(
AND(LEFT(N633,1)="M",M633="Actividad"),
AND(LEFT(N633,1)="F",M633="Interactivo"),
AND(N633="diaporama",M633="Secuencia de imágenes"),
OR(N633="video",M633="Animación",M633="Video"),
AND(C633=M633)
),"OK","KO")</f>
        <v>OK</v>
      </c>
      <c r="T633" s="3" t="str">
        <f>IF(
AND(L633="Evaluación",C633&lt;&gt;L633),"KO",
IF(AND(L633="Mapa conceptual",C633&lt;&gt;L633),"KO",
IF(AND(N633="M101ap",C633&lt;&gt;"Banco de actividades"),"KO",
"OK")))</f>
        <v>OK</v>
      </c>
      <c r="U633" s="3" t="str">
        <f>IF(
AND(LEFT(N633,1)="M",LEFT(M633,4)&lt;&gt;"Mapa",S633="OK",O633=""),
"KO","OK")</f>
        <v>OK</v>
      </c>
      <c r="V633" s="3" t="str">
        <f>IF(OR(
AND(L633="Evaluación",R633="OK",OR(N633="M4a",N633="M5a")),
AND(LEFT(C633,8)="Banco de",N633="M101ap"),
OR(LEFT(C633,8)&lt;&gt;"Banco de",L633&lt;&gt;"Evaluación")
),"OK","KO")</f>
        <v>OK</v>
      </c>
      <c r="W633" s="3" t="str">
        <f>IF(AND(LEFT(C633,8)="Banco de",K633=0),"OK",
IF(AND(LEFT(C633,8)&lt;&gt;"Banco de",K633&gt;0),"OK","KO"))</f>
        <v>OK</v>
      </c>
      <c r="X633" s="3" t="str">
        <f>IF(J633&lt;&gt;"","OK","KO")</f>
        <v>OK</v>
      </c>
      <c r="Y633" s="3" t="str">
        <f>IF(P633="Si","KO","OK")</f>
        <v>OK</v>
      </c>
      <c r="Z633" s="3" t="str">
        <f>CONCATENATE(
IF(R633&lt;&gt;"OK",CONCATENATE($R$1," / "),""),
IF(S633&lt;&gt;"OK",CONCATENATE($S$1," / "),""),
IF(T633&lt;&gt;"OK",CONCATENATE($T$1," / "),""),
IF(U633&lt;&gt;"OK",CONCATENATE($U$1," / "),""),
IF(V633&lt;&gt;"OK",CONCATENATE($V$1," / "),""),
IF(W633&lt;&gt;"OK",CONCATENATE($W$1," / "),""),
IF(X633&lt;&gt;"OK",CONCATENATE($X$1," / "),""),
IF(Y633&lt;&gt;"OK",$Y$1,"")
)</f>
        <v/>
      </c>
    </row>
    <row r="634" spans="1:26" x14ac:dyDescent="0.45">
      <c r="A634" s="3" t="s">
        <v>2943</v>
      </c>
      <c r="B634" s="3" t="s">
        <v>2944</v>
      </c>
      <c r="C634" s="3" t="s">
        <v>3004</v>
      </c>
      <c r="E634" s="3" t="s">
        <v>20</v>
      </c>
      <c r="H634" s="3" t="s">
        <v>21</v>
      </c>
      <c r="I634" s="3">
        <v>1111212</v>
      </c>
      <c r="J634" s="3" t="s">
        <v>3005</v>
      </c>
      <c r="K634" s="3">
        <v>30</v>
      </c>
      <c r="L634" s="3" t="s">
        <v>23</v>
      </c>
      <c r="M634" s="3" t="s">
        <v>24</v>
      </c>
      <c r="N634" s="3" t="s">
        <v>25</v>
      </c>
      <c r="P634" s="3" t="s">
        <v>21</v>
      </c>
      <c r="Q634" s="3" t="s">
        <v>3006</v>
      </c>
      <c r="R634" s="3" t="str">
        <f>IF(_xlfn.XOR(
AND(N634="M102ab",L634="Proyecto"),
AND(N634="M101a",L634="Preguntas con respuesta libre"),
AND(LEFT(N634,1)="M",N634&lt;&gt;"M102AB",N634&lt;&gt;"M101a",N634&lt;&gt;"M101ap",L634="Ejercitación"),
AND(LEFT(C634,15)="Mapa conceptual",L634="Exposición"),
AND(LEFT(N634,1)&lt;&gt;"M",LEFT(C634,15)&lt;&gt;"Mapa conceptual",L634="Exposición"),
AND(LEFT(C634,8)="Banco de",L634="Generador de actividades"),
AND(C634=L634)
),"OK","KO")</f>
        <v>OK</v>
      </c>
      <c r="S634" s="3" t="str">
        <f>IF(_xlfn.XOR(
AND(LEFT(N634,1)="M",M634="Actividad"),
AND(LEFT(N634,1)="F",M634="Interactivo"),
AND(N634="diaporama",M634="Secuencia de imágenes"),
OR(N634="video",M634="Animación",M634="Video"),
AND(C634=M634)
),"OK","KO")</f>
        <v>OK</v>
      </c>
      <c r="T634" s="3" t="str">
        <f>IF(
AND(L634="Evaluación",C634&lt;&gt;L634),"KO",
IF(AND(L634="Mapa conceptual",C634&lt;&gt;L634),"KO",
IF(AND(N634="M101ap",C634&lt;&gt;"Banco de actividades"),"KO",
"OK")))</f>
        <v>OK</v>
      </c>
      <c r="U634" s="3" t="str">
        <f>IF(
AND(LEFT(N634,1)="M",LEFT(M634,4)&lt;&gt;"Mapa",S634="OK",O634=""),
"KO","OK")</f>
        <v>OK</v>
      </c>
      <c r="V634" s="3" t="str">
        <f>IF(OR(
AND(L634="Evaluación",R634="OK",OR(N634="M4a",N634="M5a")),
AND(LEFT(C634,8)="Banco de",N634="M101ap"),
OR(LEFT(C634,8)&lt;&gt;"Banco de",L634&lt;&gt;"Evaluación")
),"OK","KO")</f>
        <v>OK</v>
      </c>
      <c r="W634" s="3" t="str">
        <f>IF(AND(LEFT(C634,8)="Banco de",K634=0),"OK",
IF(AND(LEFT(C634,8)&lt;&gt;"Banco de",K634&gt;0),"OK","KO"))</f>
        <v>OK</v>
      </c>
      <c r="X634" s="3" t="str">
        <f>IF(J634&lt;&gt;"","OK","KO")</f>
        <v>OK</v>
      </c>
      <c r="Y634" s="3" t="str">
        <f>IF(P634="Si","KO","OK")</f>
        <v>OK</v>
      </c>
      <c r="Z634" s="3" t="str">
        <f>CONCATENATE(
IF(R634&lt;&gt;"OK",CONCATENATE($R$1," / "),""),
IF(S634&lt;&gt;"OK",CONCATENATE($S$1," / "),""),
IF(T634&lt;&gt;"OK",CONCATENATE($T$1," / "),""),
IF(U634&lt;&gt;"OK",CONCATENATE($U$1," / "),""),
IF(V634&lt;&gt;"OK",CONCATENATE($V$1," / "),""),
IF(W634&lt;&gt;"OK",CONCATENATE($W$1," / "),""),
IF(X634&lt;&gt;"OK",CONCATENATE($X$1," / "),""),
IF(Y634&lt;&gt;"OK",$Y$1,"")
)</f>
        <v/>
      </c>
    </row>
    <row r="635" spans="1:26" x14ac:dyDescent="0.45">
      <c r="A635" s="3" t="s">
        <v>2943</v>
      </c>
      <c r="B635" s="3" t="s">
        <v>2944</v>
      </c>
      <c r="C635" s="3" t="s">
        <v>3007</v>
      </c>
      <c r="E635" s="3" t="s">
        <v>20</v>
      </c>
      <c r="H635" s="3" t="s">
        <v>21</v>
      </c>
      <c r="I635" s="3">
        <v>1188094</v>
      </c>
      <c r="J635" s="3" t="s">
        <v>3008</v>
      </c>
      <c r="K635" s="3">
        <v>10</v>
      </c>
      <c r="L635" s="3" t="s">
        <v>34</v>
      </c>
      <c r="M635" s="3" t="s">
        <v>35</v>
      </c>
      <c r="N635" s="3" t="s">
        <v>777</v>
      </c>
      <c r="O635" s="3" t="s">
        <v>85</v>
      </c>
      <c r="P635" s="3" t="s">
        <v>21</v>
      </c>
      <c r="Q635" s="3" t="s">
        <v>3009</v>
      </c>
      <c r="R635" s="3" t="str">
        <f>IF(_xlfn.XOR(
AND(N635="M102ab",L635="Proyecto"),
AND(N635="M101a",L635="Preguntas con respuesta libre"),
AND(LEFT(N635,1)="M",N635&lt;&gt;"M102AB",N635&lt;&gt;"M101a",N635&lt;&gt;"M101ap",L635="Ejercitación"),
AND(LEFT(C635,15)="Mapa conceptual",L635="Exposición"),
AND(LEFT(N635,1)&lt;&gt;"M",LEFT(C635,15)&lt;&gt;"Mapa conceptual",L635="Exposición"),
AND(LEFT(C635,8)="Banco de",L635="Generador de actividades"),
AND(C635=L635)
),"OK","KO")</f>
        <v>OK</v>
      </c>
      <c r="S635" s="3" t="str">
        <f>IF(_xlfn.XOR(
AND(LEFT(N635,1)="M",M635="Actividad"),
AND(LEFT(N635,1)="F",M635="Interactivo"),
AND(N635="diaporama",M635="Secuencia de imágenes"),
OR(N635="video",M635="Animación",M635="Video"),
AND(C635=M635)
),"OK","KO")</f>
        <v>OK</v>
      </c>
      <c r="T635" s="3" t="str">
        <f>IF(
AND(L635="Evaluación",C635&lt;&gt;L635),"KO",
IF(AND(L635="Mapa conceptual",C635&lt;&gt;L635),"KO",
IF(AND(N635="M101ap",C635&lt;&gt;"Banco de actividades"),"KO",
"OK")))</f>
        <v>OK</v>
      </c>
      <c r="U635" s="3" t="str">
        <f>IF(
AND(LEFT(N635,1)="M",LEFT(M635,4)&lt;&gt;"Mapa",S635="OK",O635=""),
"KO","OK")</f>
        <v>OK</v>
      </c>
      <c r="V635" s="3" t="str">
        <f>IF(OR(
AND(L635="Evaluación",R635="OK",OR(N635="M4a",N635="M5a")),
AND(LEFT(C635,8)="Banco de",N635="M101ap"),
OR(LEFT(C635,8)&lt;&gt;"Banco de",L635&lt;&gt;"Evaluación")
),"OK","KO")</f>
        <v>OK</v>
      </c>
      <c r="W635" s="3" t="str">
        <f>IF(AND(LEFT(C635,8)="Banco de",K635=0),"OK",
IF(AND(LEFT(C635,8)&lt;&gt;"Banco de",K635&gt;0),"OK","KO"))</f>
        <v>OK</v>
      </c>
      <c r="X635" s="3" t="str">
        <f>IF(J635&lt;&gt;"","OK","KO")</f>
        <v>OK</v>
      </c>
      <c r="Y635" s="3" t="str">
        <f>IF(P635="Si","KO","OK")</f>
        <v>OK</v>
      </c>
      <c r="Z635" s="3" t="str">
        <f>CONCATENATE(
IF(R635&lt;&gt;"OK",CONCATENATE($R$1," / "),""),
IF(S635&lt;&gt;"OK",CONCATENATE($S$1," / "),""),
IF(T635&lt;&gt;"OK",CONCATENATE($T$1," / "),""),
IF(U635&lt;&gt;"OK",CONCATENATE($U$1," / "),""),
IF(V635&lt;&gt;"OK",CONCATENATE($V$1," / "),""),
IF(W635&lt;&gt;"OK",CONCATENATE($W$1," / "),""),
IF(X635&lt;&gt;"OK",CONCATENATE($X$1," / "),""),
IF(Y635&lt;&gt;"OK",$Y$1,"")
)</f>
        <v/>
      </c>
    </row>
    <row r="636" spans="1:26" x14ac:dyDescent="0.45">
      <c r="A636" s="3" t="s">
        <v>2943</v>
      </c>
      <c r="B636" s="3" t="s">
        <v>2944</v>
      </c>
      <c r="C636" s="3" t="s">
        <v>3010</v>
      </c>
      <c r="E636" s="3" t="s">
        <v>20</v>
      </c>
      <c r="H636" s="3" t="s">
        <v>21</v>
      </c>
      <c r="I636" s="3">
        <v>2029679</v>
      </c>
      <c r="J636" s="3" t="s">
        <v>3011</v>
      </c>
      <c r="K636" s="3">
        <v>15</v>
      </c>
      <c r="L636" s="3" t="s">
        <v>34</v>
      </c>
      <c r="M636" s="3" t="s">
        <v>35</v>
      </c>
      <c r="N636" s="3" t="s">
        <v>161</v>
      </c>
      <c r="O636" s="3" t="s">
        <v>85</v>
      </c>
      <c r="P636" s="3" t="s">
        <v>21</v>
      </c>
      <c r="Q636" s="3" t="s">
        <v>3012</v>
      </c>
      <c r="R636" s="3" t="str">
        <f>IF(_xlfn.XOR(
AND(N636="M102ab",L636="Proyecto"),
AND(N636="M101a",L636="Preguntas con respuesta libre"),
AND(LEFT(N636,1)="M",N636&lt;&gt;"M102AB",N636&lt;&gt;"M101a",N636&lt;&gt;"M101ap",L636="Ejercitación"),
AND(LEFT(C636,15)="Mapa conceptual",L636="Exposición"),
AND(LEFT(N636,1)&lt;&gt;"M",LEFT(C636,15)&lt;&gt;"Mapa conceptual",L636="Exposición"),
AND(LEFT(C636,8)="Banco de",L636="Generador de actividades"),
AND(C636=L636)
),"OK","KO")</f>
        <v>OK</v>
      </c>
      <c r="S636" s="3" t="str">
        <f>IF(_xlfn.XOR(
AND(LEFT(N636,1)="M",M636="Actividad"),
AND(LEFT(N636,1)="F",M636="Interactivo"),
AND(N636="diaporama",M636="Secuencia de imágenes"),
OR(N636="video",M636="Animación",M636="Video"),
AND(C636=M636)
),"OK","KO")</f>
        <v>OK</v>
      </c>
      <c r="T636" s="3" t="str">
        <f>IF(
AND(L636="Evaluación",C636&lt;&gt;L636),"KO",
IF(AND(L636="Mapa conceptual",C636&lt;&gt;L636),"KO",
IF(AND(N636="M101ap",C636&lt;&gt;"Banco de actividades"),"KO",
"OK")))</f>
        <v>OK</v>
      </c>
      <c r="U636" s="3" t="str">
        <f>IF(
AND(LEFT(N636,1)="M",LEFT(M636,4)&lt;&gt;"Mapa",S636="OK",O636=""),
"KO","OK")</f>
        <v>OK</v>
      </c>
      <c r="V636" s="3" t="str">
        <f>IF(OR(
AND(L636="Evaluación",R636="OK",OR(N636="M4a",N636="M5a")),
AND(LEFT(C636,8)="Banco de",N636="M101ap"),
OR(LEFT(C636,8)&lt;&gt;"Banco de",L636&lt;&gt;"Evaluación")
),"OK","KO")</f>
        <v>OK</v>
      </c>
      <c r="W636" s="3" t="str">
        <f>IF(AND(LEFT(C636,8)="Banco de",K636=0),"OK",
IF(AND(LEFT(C636,8)&lt;&gt;"Banco de",K636&gt;0),"OK","KO"))</f>
        <v>OK</v>
      </c>
      <c r="X636" s="3" t="str">
        <f>IF(J636&lt;&gt;"","OK","KO")</f>
        <v>OK</v>
      </c>
      <c r="Y636" s="3" t="str">
        <f>IF(P636="Si","KO","OK")</f>
        <v>OK</v>
      </c>
      <c r="Z636" s="3" t="str">
        <f>CONCATENATE(
IF(R636&lt;&gt;"OK",CONCATENATE($R$1," / "),""),
IF(S636&lt;&gt;"OK",CONCATENATE($S$1," / "),""),
IF(T636&lt;&gt;"OK",CONCATENATE($T$1," / "),""),
IF(U636&lt;&gt;"OK",CONCATENATE($U$1," / "),""),
IF(V636&lt;&gt;"OK",CONCATENATE($V$1," / "),""),
IF(W636&lt;&gt;"OK",CONCATENATE($W$1," / "),""),
IF(X636&lt;&gt;"OK",CONCATENATE($X$1," / "),""),
IF(Y636&lt;&gt;"OK",$Y$1,"")
)</f>
        <v/>
      </c>
    </row>
    <row r="637" spans="1:26" x14ac:dyDescent="0.45">
      <c r="A637" s="3" t="s">
        <v>2943</v>
      </c>
      <c r="B637" s="3" t="s">
        <v>2944</v>
      </c>
      <c r="C637" s="3" t="s">
        <v>3013</v>
      </c>
      <c r="E637" s="3" t="s">
        <v>20</v>
      </c>
      <c r="H637" s="3" t="s">
        <v>21</v>
      </c>
      <c r="I637" s="3">
        <v>1186300</v>
      </c>
      <c r="J637" s="3" t="s">
        <v>3014</v>
      </c>
      <c r="K637" s="3">
        <v>15</v>
      </c>
      <c r="L637" s="3" t="s">
        <v>34</v>
      </c>
      <c r="M637" s="3" t="s">
        <v>35</v>
      </c>
      <c r="N637" s="3" t="s">
        <v>36</v>
      </c>
      <c r="O637" s="3" t="s">
        <v>85</v>
      </c>
      <c r="P637" s="3" t="s">
        <v>21</v>
      </c>
      <c r="Q637" s="3" t="s">
        <v>3015</v>
      </c>
      <c r="R637" s="3" t="str">
        <f>IF(_xlfn.XOR(
AND(N637="M102ab",L637="Proyecto"),
AND(N637="M101a",L637="Preguntas con respuesta libre"),
AND(LEFT(N637,1)="M",N637&lt;&gt;"M102AB",N637&lt;&gt;"M101a",N637&lt;&gt;"M101ap",L637="Ejercitación"),
AND(LEFT(C637,15)="Mapa conceptual",L637="Exposición"),
AND(LEFT(N637,1)&lt;&gt;"M",LEFT(C637,15)&lt;&gt;"Mapa conceptual",L637="Exposición"),
AND(LEFT(C637,8)="Banco de",L637="Generador de actividades"),
AND(C637=L637)
),"OK","KO")</f>
        <v>OK</v>
      </c>
      <c r="S637" s="3" t="str">
        <f>IF(_xlfn.XOR(
AND(LEFT(N637,1)="M",M637="Actividad"),
AND(LEFT(N637,1)="F",M637="Interactivo"),
AND(N637="diaporama",M637="Secuencia de imágenes"),
OR(N637="video",M637="Animación",M637="Video"),
AND(C637=M637)
),"OK","KO")</f>
        <v>OK</v>
      </c>
      <c r="T637" s="3" t="str">
        <f>IF(
AND(L637="Evaluación",C637&lt;&gt;L637),"KO",
IF(AND(L637="Mapa conceptual",C637&lt;&gt;L637),"KO",
IF(AND(N637="M101ap",C637&lt;&gt;"Banco de actividades"),"KO",
"OK")))</f>
        <v>OK</v>
      </c>
      <c r="U637" s="3" t="str">
        <f>IF(
AND(LEFT(N637,1)="M",LEFT(M637,4)&lt;&gt;"Mapa",S637="OK",O637=""),
"KO","OK")</f>
        <v>OK</v>
      </c>
      <c r="V637" s="3" t="str">
        <f>IF(OR(
AND(L637="Evaluación",R637="OK",OR(N637="M4a",N637="M5a")),
AND(LEFT(C637,8)="Banco de",N637="M101ap"),
OR(LEFT(C637,8)&lt;&gt;"Banco de",L637&lt;&gt;"Evaluación")
),"OK","KO")</f>
        <v>OK</v>
      </c>
      <c r="W637" s="3" t="str">
        <f>IF(AND(LEFT(C637,8)="Banco de",K637=0),"OK",
IF(AND(LEFT(C637,8)&lt;&gt;"Banco de",K637&gt;0),"OK","KO"))</f>
        <v>OK</v>
      </c>
      <c r="X637" s="3" t="str">
        <f>IF(J637&lt;&gt;"","OK","KO")</f>
        <v>OK</v>
      </c>
      <c r="Y637" s="3" t="str">
        <f>IF(P637="Si","KO","OK")</f>
        <v>OK</v>
      </c>
      <c r="Z637" s="3" t="str">
        <f>CONCATENATE(
IF(R637&lt;&gt;"OK",CONCATENATE($R$1," / "),""),
IF(S637&lt;&gt;"OK",CONCATENATE($S$1," / "),""),
IF(T637&lt;&gt;"OK",CONCATENATE($T$1," / "),""),
IF(U637&lt;&gt;"OK",CONCATENATE($U$1," / "),""),
IF(V637&lt;&gt;"OK",CONCATENATE($V$1," / "),""),
IF(W637&lt;&gt;"OK",CONCATENATE($W$1," / "),""),
IF(X637&lt;&gt;"OK",CONCATENATE($X$1," / "),""),
IF(Y637&lt;&gt;"OK",$Y$1,"")
)</f>
        <v/>
      </c>
    </row>
    <row r="638" spans="1:26" x14ac:dyDescent="0.45">
      <c r="A638" s="3" t="s">
        <v>2943</v>
      </c>
      <c r="B638" s="3" t="s">
        <v>2944</v>
      </c>
      <c r="C638" s="3" t="s">
        <v>3016</v>
      </c>
      <c r="E638" s="3" t="s">
        <v>20</v>
      </c>
      <c r="H638" s="3" t="s">
        <v>21</v>
      </c>
      <c r="I638" s="3">
        <v>1869476</v>
      </c>
      <c r="J638" s="3" t="s">
        <v>3017</v>
      </c>
      <c r="K638" s="3">
        <v>10</v>
      </c>
      <c r="L638" s="3" t="s">
        <v>80</v>
      </c>
      <c r="M638" s="3" t="s">
        <v>35</v>
      </c>
      <c r="N638" s="3" t="s">
        <v>81</v>
      </c>
      <c r="O638" s="3" t="s">
        <v>37</v>
      </c>
      <c r="P638" s="3" t="s">
        <v>21</v>
      </c>
      <c r="Q638" s="3" t="s">
        <v>3018</v>
      </c>
      <c r="R638" s="3" t="str">
        <f>IF(_xlfn.XOR(
AND(N638="M102ab",L638="Proyecto"),
AND(N638="M101a",L638="Preguntas con respuesta libre"),
AND(LEFT(N638,1)="M",N638&lt;&gt;"M102AB",N638&lt;&gt;"M101a",N638&lt;&gt;"M101ap",L638="Ejercitación"),
AND(LEFT(C638,15)="Mapa conceptual",L638="Exposición"),
AND(LEFT(N638,1)&lt;&gt;"M",LEFT(C638,15)&lt;&gt;"Mapa conceptual",L638="Exposición"),
AND(LEFT(C638,8)="Banco de",L638="Generador de actividades"),
AND(C638=L638)
),"OK","KO")</f>
        <v>OK</v>
      </c>
      <c r="S638" s="3" t="str">
        <f>IF(_xlfn.XOR(
AND(LEFT(N638,1)="M",M638="Actividad"),
AND(LEFT(N638,1)="F",M638="Interactivo"),
AND(N638="diaporama",M638="Secuencia de imágenes"),
OR(N638="video",M638="Animación",M638="Video"),
AND(C638=M638)
),"OK","KO")</f>
        <v>OK</v>
      </c>
      <c r="T638" s="3" t="str">
        <f>IF(
AND(L638="Evaluación",C638&lt;&gt;L638),"KO",
IF(AND(L638="Mapa conceptual",C638&lt;&gt;L638),"KO",
IF(AND(N638="M101ap",C638&lt;&gt;"Banco de actividades"),"KO",
"OK")))</f>
        <v>OK</v>
      </c>
      <c r="U638" s="3" t="str">
        <f>IF(
AND(LEFT(N638,1)="M",LEFT(M638,4)&lt;&gt;"Mapa",S638="OK",O638=""),
"KO","OK")</f>
        <v>OK</v>
      </c>
      <c r="V638" s="3" t="str">
        <f>IF(OR(
AND(L638="Evaluación",R638="OK",OR(N638="M4a",N638="M5a")),
AND(LEFT(C638,8)="Banco de",N638="M101ap"),
OR(LEFT(C638,8)&lt;&gt;"Banco de",L638&lt;&gt;"Evaluación")
),"OK","KO")</f>
        <v>OK</v>
      </c>
      <c r="W638" s="3" t="str">
        <f>IF(AND(LEFT(C638,8)="Banco de",K638=0),"OK",
IF(AND(LEFT(C638,8)&lt;&gt;"Banco de",K638&gt;0),"OK","KO"))</f>
        <v>OK</v>
      </c>
      <c r="X638" s="3" t="str">
        <f>IF(J638&lt;&gt;"","OK","KO")</f>
        <v>OK</v>
      </c>
      <c r="Y638" s="3" t="str">
        <f>IF(P638="Si","KO","OK")</f>
        <v>OK</v>
      </c>
      <c r="Z638" s="3" t="str">
        <f>CONCATENATE(
IF(R638&lt;&gt;"OK",CONCATENATE($R$1," / "),""),
IF(S638&lt;&gt;"OK",CONCATENATE($S$1," / "),""),
IF(T638&lt;&gt;"OK",CONCATENATE($T$1," / "),""),
IF(U638&lt;&gt;"OK",CONCATENATE($U$1," / "),""),
IF(V638&lt;&gt;"OK",CONCATENATE($V$1," / "),""),
IF(W638&lt;&gt;"OK",CONCATENATE($W$1," / "),""),
IF(X638&lt;&gt;"OK",CONCATENATE($X$1," / "),""),
IF(Y638&lt;&gt;"OK",$Y$1,"")
)</f>
        <v/>
      </c>
    </row>
    <row r="639" spans="1:26" x14ac:dyDescent="0.45">
      <c r="A639" s="3" t="s">
        <v>2943</v>
      </c>
      <c r="B639" s="3" t="s">
        <v>2944</v>
      </c>
      <c r="C639" s="3" t="s">
        <v>3019</v>
      </c>
      <c r="E639" s="3" t="s">
        <v>20</v>
      </c>
      <c r="H639" s="3" t="s">
        <v>21</v>
      </c>
      <c r="I639" s="3">
        <v>1221352</v>
      </c>
      <c r="J639" s="3" t="s">
        <v>3020</v>
      </c>
      <c r="K639" s="3">
        <v>60</v>
      </c>
      <c r="L639" s="3" t="s">
        <v>57</v>
      </c>
      <c r="M639" s="3" t="s">
        <v>35</v>
      </c>
      <c r="N639" s="3" t="s">
        <v>58</v>
      </c>
      <c r="O639" s="3" t="s">
        <v>85</v>
      </c>
      <c r="P639" s="3" t="s">
        <v>21</v>
      </c>
      <c r="Q639" s="3" t="s">
        <v>3021</v>
      </c>
      <c r="R639" s="3" t="str">
        <f>IF(_xlfn.XOR(
AND(N639="M102ab",L639="Proyecto"),
AND(N639="M101a",L639="Preguntas con respuesta libre"),
AND(LEFT(N639,1)="M",N639&lt;&gt;"M102AB",N639&lt;&gt;"M101a",N639&lt;&gt;"M101ap",L639="Ejercitación"),
AND(LEFT(C639,15)="Mapa conceptual",L639="Exposición"),
AND(LEFT(N639,1)&lt;&gt;"M",LEFT(C639,15)&lt;&gt;"Mapa conceptual",L639="Exposición"),
AND(LEFT(C639,8)="Banco de",L639="Generador de actividades"),
AND(C639=L639)
),"OK","KO")</f>
        <v>OK</v>
      </c>
      <c r="S639" s="3" t="str">
        <f>IF(_xlfn.XOR(
AND(LEFT(N639,1)="M",M639="Actividad"),
AND(LEFT(N639,1)="F",M639="Interactivo"),
AND(N639="diaporama",M639="Secuencia de imágenes"),
OR(N639="video",M639="Animación",M639="Video"),
AND(C639=M639)
),"OK","KO")</f>
        <v>OK</v>
      </c>
      <c r="T639" s="3" t="str">
        <f>IF(
AND(L639="Evaluación",C639&lt;&gt;L639),"KO",
IF(AND(L639="Mapa conceptual",C639&lt;&gt;L639),"KO",
IF(AND(N639="M101ap",C639&lt;&gt;"Banco de actividades"),"KO",
"OK")))</f>
        <v>OK</v>
      </c>
      <c r="U639" s="3" t="str">
        <f>IF(
AND(LEFT(N639,1)="M",LEFT(M639,4)&lt;&gt;"Mapa",S639="OK",O639=""),
"KO","OK")</f>
        <v>OK</v>
      </c>
      <c r="V639" s="3" t="str">
        <f>IF(OR(
AND(L639="Evaluación",R639="OK",OR(N639="M4a",N639="M5a")),
AND(LEFT(C639,8)="Banco de",N639="M101ap"),
OR(LEFT(C639,8)&lt;&gt;"Banco de",L639&lt;&gt;"Evaluación")
),"OK","KO")</f>
        <v>OK</v>
      </c>
      <c r="W639" s="3" t="str">
        <f>IF(AND(LEFT(C639,8)="Banco de",K639=0),"OK",
IF(AND(LEFT(C639,8)&lt;&gt;"Banco de",K639&gt;0),"OK","KO"))</f>
        <v>OK</v>
      </c>
      <c r="X639" s="3" t="str">
        <f>IF(J639&lt;&gt;"","OK","KO")</f>
        <v>OK</v>
      </c>
      <c r="Y639" s="3" t="str">
        <f>IF(P639="Si","KO","OK")</f>
        <v>OK</v>
      </c>
      <c r="Z639" s="3" t="str">
        <f>CONCATENATE(
IF(R639&lt;&gt;"OK",CONCATENATE($R$1," / "),""),
IF(S639&lt;&gt;"OK",CONCATENATE($S$1," / "),""),
IF(T639&lt;&gt;"OK",CONCATENATE($T$1," / "),""),
IF(U639&lt;&gt;"OK",CONCATENATE($U$1," / "),""),
IF(V639&lt;&gt;"OK",CONCATENATE($V$1," / "),""),
IF(W639&lt;&gt;"OK",CONCATENATE($W$1," / "),""),
IF(X639&lt;&gt;"OK",CONCATENATE($X$1," / "),""),
IF(Y639&lt;&gt;"OK",$Y$1,"")
)</f>
        <v/>
      </c>
    </row>
    <row r="640" spans="1:26" x14ac:dyDescent="0.45">
      <c r="A640" s="3" t="s">
        <v>2943</v>
      </c>
      <c r="B640" s="3" t="s">
        <v>2944</v>
      </c>
      <c r="C640" s="3" t="s">
        <v>3022</v>
      </c>
      <c r="E640" s="3" t="s">
        <v>20</v>
      </c>
      <c r="H640" s="3" t="s">
        <v>21</v>
      </c>
      <c r="I640" s="3">
        <v>1154140</v>
      </c>
      <c r="J640" s="3" t="s">
        <v>3023</v>
      </c>
      <c r="K640" s="3">
        <v>60</v>
      </c>
      <c r="L640" s="3" t="s">
        <v>57</v>
      </c>
      <c r="M640" s="3" t="s">
        <v>35</v>
      </c>
      <c r="N640" s="3" t="s">
        <v>58</v>
      </c>
      <c r="O640" s="3" t="s">
        <v>85</v>
      </c>
      <c r="P640" s="3" t="s">
        <v>21</v>
      </c>
      <c r="Q640" s="3" t="s">
        <v>3024</v>
      </c>
      <c r="R640" s="3" t="str">
        <f>IF(_xlfn.XOR(
AND(N640="M102ab",L640="Proyecto"),
AND(N640="M101a",L640="Preguntas con respuesta libre"),
AND(LEFT(N640,1)="M",N640&lt;&gt;"M102AB",N640&lt;&gt;"M101a",N640&lt;&gt;"M101ap",L640="Ejercitación"),
AND(LEFT(C640,15)="Mapa conceptual",L640="Exposición"),
AND(LEFT(N640,1)&lt;&gt;"M",LEFT(C640,15)&lt;&gt;"Mapa conceptual",L640="Exposición"),
AND(LEFT(C640,8)="Banco de",L640="Generador de actividades"),
AND(C640=L640)
),"OK","KO")</f>
        <v>OK</v>
      </c>
      <c r="S640" s="3" t="str">
        <f>IF(_xlfn.XOR(
AND(LEFT(N640,1)="M",M640="Actividad"),
AND(LEFT(N640,1)="F",M640="Interactivo"),
AND(N640="diaporama",M640="Secuencia de imágenes"),
OR(N640="video",M640="Animación",M640="Video"),
AND(C640=M640)
),"OK","KO")</f>
        <v>OK</v>
      </c>
      <c r="T640" s="3" t="str">
        <f>IF(
AND(L640="Evaluación",C640&lt;&gt;L640),"KO",
IF(AND(L640="Mapa conceptual",C640&lt;&gt;L640),"KO",
IF(AND(N640="M101ap",C640&lt;&gt;"Banco de actividades"),"KO",
"OK")))</f>
        <v>OK</v>
      </c>
      <c r="U640" s="3" t="str">
        <f>IF(
AND(LEFT(N640,1)="M",LEFT(M640,4)&lt;&gt;"Mapa",S640="OK",O640=""),
"KO","OK")</f>
        <v>OK</v>
      </c>
      <c r="V640" s="3" t="str">
        <f>IF(OR(
AND(L640="Evaluación",R640="OK",OR(N640="M4a",N640="M5a")),
AND(LEFT(C640,8)="Banco de",N640="M101ap"),
OR(LEFT(C640,8)&lt;&gt;"Banco de",L640&lt;&gt;"Evaluación")
),"OK","KO")</f>
        <v>OK</v>
      </c>
      <c r="W640" s="3" t="str">
        <f>IF(AND(LEFT(C640,8)="Banco de",K640=0),"OK",
IF(AND(LEFT(C640,8)&lt;&gt;"Banco de",K640&gt;0),"OK","KO"))</f>
        <v>OK</v>
      </c>
      <c r="X640" s="3" t="str">
        <f>IF(J640&lt;&gt;"","OK","KO")</f>
        <v>OK</v>
      </c>
      <c r="Y640" s="3" t="str">
        <f>IF(P640="Si","KO","OK")</f>
        <v>OK</v>
      </c>
      <c r="Z640" s="3" t="str">
        <f>CONCATENATE(
IF(R640&lt;&gt;"OK",CONCATENATE($R$1," / "),""),
IF(S640&lt;&gt;"OK",CONCATENATE($S$1," / "),""),
IF(T640&lt;&gt;"OK",CONCATENATE($T$1," / "),""),
IF(U640&lt;&gt;"OK",CONCATENATE($U$1," / "),""),
IF(V640&lt;&gt;"OK",CONCATENATE($V$1," / "),""),
IF(W640&lt;&gt;"OK",CONCATENATE($W$1," / "),""),
IF(X640&lt;&gt;"OK",CONCATENATE($X$1," / "),""),
IF(Y640&lt;&gt;"OK",$Y$1,"")
)</f>
        <v/>
      </c>
    </row>
    <row r="641" spans="1:26" x14ac:dyDescent="0.45">
      <c r="A641" s="3" t="s">
        <v>2943</v>
      </c>
      <c r="B641" s="3" t="s">
        <v>2944</v>
      </c>
      <c r="C641" s="3" t="s">
        <v>534</v>
      </c>
      <c r="E641" s="3" t="s">
        <v>20</v>
      </c>
      <c r="H641" s="3" t="s">
        <v>21</v>
      </c>
      <c r="I641" s="3">
        <v>1440226</v>
      </c>
      <c r="J641" s="3" t="s">
        <v>3025</v>
      </c>
      <c r="K641" s="3">
        <v>0</v>
      </c>
      <c r="L641" s="3" t="s">
        <v>358</v>
      </c>
      <c r="M641" s="3" t="s">
        <v>35</v>
      </c>
      <c r="N641" s="3" t="s">
        <v>359</v>
      </c>
      <c r="O641" s="3" t="s">
        <v>85</v>
      </c>
      <c r="P641" s="3" t="s">
        <v>21</v>
      </c>
      <c r="Q641" s="3" t="s">
        <v>3026</v>
      </c>
      <c r="R641" s="3" t="str">
        <f>IF(_xlfn.XOR(
AND(N641="M102ab",L641="Proyecto"),
AND(N641="M101a",L641="Preguntas con respuesta libre"),
AND(LEFT(N641,1)="M",N641&lt;&gt;"M102AB",N641&lt;&gt;"M101a",N641&lt;&gt;"M101ap",L641="Ejercitación"),
AND(LEFT(C641,15)="Mapa conceptual",L641="Exposición"),
AND(LEFT(N641,1)&lt;&gt;"M",LEFT(C641,15)&lt;&gt;"Mapa conceptual",L641="Exposición"),
AND(LEFT(C641,8)="Banco de",L641="Generador de actividades"),
AND(C641=L641)
),"OK","KO")</f>
        <v>OK</v>
      </c>
      <c r="S641" s="3" t="str">
        <f>IF(_xlfn.XOR(
AND(LEFT(N641,1)="M",M641="Actividad"),
AND(LEFT(N641,1)="F",M641="Interactivo"),
AND(N641="diaporama",M641="Secuencia de imágenes"),
OR(N641="video",M641="Animación",M641="Video"),
AND(C641=M641)
),"OK","KO")</f>
        <v>OK</v>
      </c>
      <c r="T641" s="3" t="str">
        <f>IF(
AND(L641="Evaluación",C641&lt;&gt;L641),"KO",
IF(AND(L641="Mapa conceptual",C641&lt;&gt;L641),"KO",
IF(AND(N641="M101ap",C641&lt;&gt;"Banco de actividades"),"KO",
"OK")))</f>
        <v>OK</v>
      </c>
      <c r="U641" s="3" t="str">
        <f>IF(
AND(LEFT(N641,1)="M",LEFT(M641,4)&lt;&gt;"Mapa",S641="OK",O641=""),
"KO","OK")</f>
        <v>OK</v>
      </c>
      <c r="V641" s="3" t="str">
        <f>IF(OR(
AND(L641="Evaluación",R641="OK",OR(N641="M4a",N641="M5a")),
AND(LEFT(C641,8)="Banco de",N641="M101ap"),
OR(LEFT(C641,8)&lt;&gt;"Banco de",L641&lt;&gt;"Evaluación")
),"OK","KO")</f>
        <v>OK</v>
      </c>
      <c r="W641" s="3" t="str">
        <f>IF(AND(LEFT(C641,8)="Banco de",K641=0),"OK",
IF(AND(LEFT(C641,8)&lt;&gt;"Banco de",K641&gt;0),"OK","KO"))</f>
        <v>OK</v>
      </c>
      <c r="X641" s="3" t="str">
        <f>IF(J641&lt;&gt;"","OK","KO")</f>
        <v>OK</v>
      </c>
      <c r="Y641" s="3" t="str">
        <f>IF(P641="Si","KO","OK")</f>
        <v>OK</v>
      </c>
      <c r="Z641" s="3" t="str">
        <f>CONCATENATE(
IF(R641&lt;&gt;"OK",CONCATENATE($R$1," / "),""),
IF(S641&lt;&gt;"OK",CONCATENATE($S$1," / "),""),
IF(T641&lt;&gt;"OK",CONCATENATE($T$1," / "),""),
IF(U641&lt;&gt;"OK",CONCATENATE($U$1," / "),""),
IF(V641&lt;&gt;"OK",CONCATENATE($V$1," / "),""),
IF(W641&lt;&gt;"OK",CONCATENATE($W$1," / "),""),
IF(X641&lt;&gt;"OK",CONCATENATE($X$1," / "),""),
IF(Y641&lt;&gt;"OK",$Y$1,"")
)</f>
        <v/>
      </c>
    </row>
    <row r="642" spans="1:26" x14ac:dyDescent="0.45">
      <c r="A642" s="3" t="s">
        <v>2943</v>
      </c>
      <c r="B642" s="3" t="s">
        <v>2944</v>
      </c>
      <c r="C642" s="3" t="s">
        <v>67</v>
      </c>
      <c r="D642" s="3" t="s">
        <v>67</v>
      </c>
      <c r="E642" s="3" t="s">
        <v>20</v>
      </c>
      <c r="H642" s="3" t="s">
        <v>21</v>
      </c>
      <c r="I642" s="3">
        <v>595539</v>
      </c>
      <c r="J642" s="3" t="s">
        <v>3027</v>
      </c>
      <c r="K642" s="3">
        <v>15</v>
      </c>
      <c r="L642" s="3" t="s">
        <v>23</v>
      </c>
      <c r="M642" s="3" t="s">
        <v>67</v>
      </c>
      <c r="N642" s="3" t="s">
        <v>227</v>
      </c>
      <c r="P642" s="3" t="s">
        <v>21</v>
      </c>
      <c r="Q642" s="3" t="s">
        <v>3028</v>
      </c>
      <c r="R642" s="3" t="str">
        <f>IF(_xlfn.XOR(
AND(N642="M102ab",L642="Proyecto"),
AND(N642="M101a",L642="Preguntas con respuesta libre"),
AND(LEFT(N642,1)="M",N642&lt;&gt;"M102AB",N642&lt;&gt;"M101a",N642&lt;&gt;"M101ap",L642="Ejercitación"),
AND(LEFT(C642,15)="Mapa conceptual",L642="Exposición"),
AND(LEFT(N642,1)&lt;&gt;"M",LEFT(C642,15)&lt;&gt;"Mapa conceptual",L642="Exposición"),
AND(LEFT(C642,8)="Banco de",L642="Generador de actividades"),
AND(C642=L642)
),"OK","KO")</f>
        <v>OK</v>
      </c>
      <c r="S642" s="3" t="str">
        <f>IF(_xlfn.XOR(
AND(LEFT(N642,1)="M",M642="Actividad"),
AND(LEFT(N642,1)="F",M642="Interactivo"),
AND(N642="diaporama",M642="Secuencia de imágenes"),
OR(N642="video",M642="Animación",M642="Video"),
AND(C642=M642)
),"OK","KO")</f>
        <v>OK</v>
      </c>
      <c r="T642" s="3" t="str">
        <f>IF(
AND(L642="Evaluación",C642&lt;&gt;L642),"KO",
IF(AND(L642="Mapa conceptual",C642&lt;&gt;L642),"KO",
IF(AND(N642="M101ap",C642&lt;&gt;"Banco de actividades"),"KO",
"OK")))</f>
        <v>OK</v>
      </c>
      <c r="U642" s="3" t="str">
        <f>IF(
AND(LEFT(N642,1)="M",LEFT(M642,4)&lt;&gt;"Mapa",S642="OK",O642=""),
"KO","OK")</f>
        <v>OK</v>
      </c>
      <c r="V642" s="3" t="str">
        <f>IF(OR(
AND(L642="Evaluación",R642="OK",OR(N642="M4a",N642="M5a")),
AND(LEFT(C642,8)="Banco de",N642="M101ap"),
OR(LEFT(C642,8)&lt;&gt;"Banco de",L642&lt;&gt;"Evaluación")
),"OK","KO")</f>
        <v>OK</v>
      </c>
      <c r="W642" s="3" t="str">
        <f>IF(AND(LEFT(C642,8)="Banco de",K642=0),"OK",
IF(AND(LEFT(C642,8)&lt;&gt;"Banco de",K642&gt;0),"OK","KO"))</f>
        <v>OK</v>
      </c>
      <c r="X642" s="3" t="str">
        <f>IF(J642&lt;&gt;"","OK","KO")</f>
        <v>OK</v>
      </c>
      <c r="Y642" s="3" t="str">
        <f>IF(P642="Si","KO","OK")</f>
        <v>OK</v>
      </c>
      <c r="Z642" s="3" t="str">
        <f>CONCATENATE(
IF(R642&lt;&gt;"OK",CONCATENATE($R$1," / "),""),
IF(S642&lt;&gt;"OK",CONCATENATE($S$1," / "),""),
IF(T642&lt;&gt;"OK",CONCATENATE($T$1," / "),""),
IF(U642&lt;&gt;"OK",CONCATENATE($U$1," / "),""),
IF(V642&lt;&gt;"OK",CONCATENATE($V$1," / "),""),
IF(W642&lt;&gt;"OK",CONCATENATE($W$1," / "),""),
IF(X642&lt;&gt;"OK",CONCATENATE($X$1," / "),""),
IF(Y642&lt;&gt;"OK",$Y$1,"")
)</f>
        <v/>
      </c>
    </row>
    <row r="643" spans="1:26" x14ac:dyDescent="0.45">
      <c r="A643" s="3" t="s">
        <v>2943</v>
      </c>
      <c r="B643" s="3" t="s">
        <v>2944</v>
      </c>
      <c r="C643" s="3" t="s">
        <v>70</v>
      </c>
      <c r="E643" s="3" t="s">
        <v>20</v>
      </c>
      <c r="H643" s="3" t="s">
        <v>21</v>
      </c>
      <c r="I643" s="3">
        <v>710180</v>
      </c>
      <c r="J643" s="3" t="s">
        <v>3029</v>
      </c>
      <c r="K643" s="3">
        <v>30</v>
      </c>
      <c r="L643" s="3" t="s">
        <v>70</v>
      </c>
      <c r="M643" s="3" t="s">
        <v>35</v>
      </c>
      <c r="N643" s="3" t="s">
        <v>62</v>
      </c>
      <c r="O643" s="3" t="s">
        <v>85</v>
      </c>
      <c r="P643" s="3" t="s">
        <v>21</v>
      </c>
      <c r="Q643" s="3" t="s">
        <v>3030</v>
      </c>
      <c r="R643" s="3" t="str">
        <f>IF(_xlfn.XOR(
AND(N643="M102ab",L643="Proyecto"),
AND(N643="M101a",L643="Preguntas con respuesta libre"),
AND(LEFT(N643,1)="M",N643&lt;&gt;"M102AB",N643&lt;&gt;"M101a",N643&lt;&gt;"M101ap",L643="Ejercitación"),
AND(LEFT(C643,15)="Mapa conceptual",L643="Exposición"),
AND(LEFT(N643,1)&lt;&gt;"M",LEFT(C643,15)&lt;&gt;"Mapa conceptual",L643="Exposición"),
AND(LEFT(C643,8)="Banco de",L643="Generador de actividades"),
AND(C643=L643)
),"OK","KO")</f>
        <v>OK</v>
      </c>
      <c r="S643" s="3" t="str">
        <f>IF(_xlfn.XOR(
AND(LEFT(N643,1)="M",M643="Actividad"),
AND(LEFT(N643,1)="F",M643="Interactivo"),
AND(N643="diaporama",M643="Secuencia de imágenes"),
OR(N643="video",M643="Animación",M643="Video"),
AND(C643=M643)
),"OK","KO")</f>
        <v>OK</v>
      </c>
      <c r="T643" s="3" t="str">
        <f>IF(
AND(L643="Evaluación",C643&lt;&gt;L643),"KO",
IF(AND(L643="Mapa conceptual",C643&lt;&gt;L643),"KO",
IF(AND(N643="M101ap",C643&lt;&gt;"Banco de actividades"),"KO",
"OK")))</f>
        <v>OK</v>
      </c>
      <c r="U643" s="3" t="str">
        <f>IF(
AND(LEFT(N643,1)="M",LEFT(M643,4)&lt;&gt;"Mapa",S643="OK",O643=""),
"KO","OK")</f>
        <v>OK</v>
      </c>
      <c r="V643" s="3" t="str">
        <f>IF(OR(
AND(L643="Evaluación",R643="OK",OR(N643="M4a",N643="M5a")),
AND(LEFT(C643,8)="Banco de",N643="M101ap"),
OR(LEFT(C643,8)&lt;&gt;"Banco de",L643&lt;&gt;"Evaluación")
),"OK","KO")</f>
        <v>OK</v>
      </c>
      <c r="W643" s="3" t="str">
        <f>IF(AND(LEFT(C643,8)="Banco de",K643=0),"OK",
IF(AND(LEFT(C643,8)&lt;&gt;"Banco de",K643&gt;0),"OK","KO"))</f>
        <v>OK</v>
      </c>
      <c r="X643" s="3" t="str">
        <f>IF(J643&lt;&gt;"","OK","KO")</f>
        <v>OK</v>
      </c>
      <c r="Y643" s="3" t="str">
        <f>IF(P643="Si","KO","OK")</f>
        <v>OK</v>
      </c>
      <c r="Z643" s="3" t="str">
        <f>CONCATENATE(
IF(R643&lt;&gt;"OK",CONCATENATE($R$1," / "),""),
IF(S643&lt;&gt;"OK",CONCATENATE($S$1," / "),""),
IF(T643&lt;&gt;"OK",CONCATENATE($T$1," / "),""),
IF(U643&lt;&gt;"OK",CONCATENATE($U$1," / "),""),
IF(V643&lt;&gt;"OK",CONCATENATE($V$1," / "),""),
IF(W643&lt;&gt;"OK",CONCATENATE($W$1," / "),""),
IF(X643&lt;&gt;"OK",CONCATENATE($X$1," / "),""),
IF(Y643&lt;&gt;"OK",$Y$1,"")
)</f>
        <v/>
      </c>
    </row>
    <row r="644" spans="1:26" x14ac:dyDescent="0.45">
      <c r="A644" s="3" t="s">
        <v>539</v>
      </c>
      <c r="B644" s="3" t="s">
        <v>540</v>
      </c>
      <c r="C644" s="3" t="s">
        <v>541</v>
      </c>
      <c r="E644" s="3" t="s">
        <v>20</v>
      </c>
      <c r="H644" s="3" t="s">
        <v>21</v>
      </c>
      <c r="I644" s="3">
        <v>1496943</v>
      </c>
      <c r="J644" s="3" t="s">
        <v>542</v>
      </c>
      <c r="K644" s="3">
        <v>45</v>
      </c>
      <c r="L644" s="3" t="s">
        <v>23</v>
      </c>
      <c r="M644" s="3" t="s">
        <v>24</v>
      </c>
      <c r="N644" s="3" t="s">
        <v>25</v>
      </c>
      <c r="P644" s="3" t="s">
        <v>21</v>
      </c>
      <c r="Q644" s="3" t="s">
        <v>543</v>
      </c>
      <c r="R644" s="3" t="str">
        <f>IF(_xlfn.XOR(
AND(N644="M102ab",L644="Proyecto"),
AND(N644="M101a",L644="Preguntas con respuesta libre"),
AND(LEFT(N644,1)="M",N644&lt;&gt;"M102AB",N644&lt;&gt;"M101a",N644&lt;&gt;"M101ap",L644="Ejercitación"),
AND(LEFT(C644,15)="Mapa conceptual",L644="Exposición"),
AND(LEFT(N644,1)&lt;&gt;"M",LEFT(C644,15)&lt;&gt;"Mapa conceptual",L644="Exposición"),
AND(LEFT(C644,8)="Banco de",L644="Generador de actividades"),
AND(C644=L644)
),"OK","KO")</f>
        <v>OK</v>
      </c>
      <c r="S644" s="3" t="str">
        <f>IF(_xlfn.XOR(
AND(LEFT(N644,1)="M",M644="Actividad"),
AND(LEFT(N644,1)="F",M644="Interactivo"),
AND(N644="diaporama",M644="Secuencia de imágenes"),
OR(N644="video",M644="Animación",M644="Video"),
AND(C644=M644)
),"OK","KO")</f>
        <v>OK</v>
      </c>
      <c r="T644" s="3" t="str">
        <f>IF(
AND(L644="Evaluación",C644&lt;&gt;L644),"KO",
IF(AND(L644="Mapa conceptual",C644&lt;&gt;L644),"KO",
IF(AND(N644="M101ap",C644&lt;&gt;"Banco de actividades"),"KO",
"OK")))</f>
        <v>OK</v>
      </c>
      <c r="U644" s="3" t="str">
        <f>IF(
AND(LEFT(N644,1)="M",LEFT(M644,4)&lt;&gt;"Mapa",S644="OK",O644=""),
"KO","OK")</f>
        <v>OK</v>
      </c>
      <c r="V644" s="3" t="str">
        <f>IF(OR(
AND(L644="Evaluación",R644="OK",OR(N644="M4a",N644="M5a")),
AND(LEFT(C644,8)="Banco de",N644="M101ap"),
OR(LEFT(C644,8)&lt;&gt;"Banco de",L644&lt;&gt;"Evaluación")
),"OK","KO")</f>
        <v>OK</v>
      </c>
      <c r="W644" s="3" t="str">
        <f>IF(AND(LEFT(C644,8)="Banco de",K644=0),"OK",
IF(AND(LEFT(C644,8)&lt;&gt;"Banco de",K644&gt;0),"OK","KO"))</f>
        <v>OK</v>
      </c>
      <c r="X644" s="3" t="str">
        <f>IF(J644&lt;&gt;"","OK","KO")</f>
        <v>OK</v>
      </c>
      <c r="Y644" s="3" t="str">
        <f>IF(P644="Si","KO","OK")</f>
        <v>OK</v>
      </c>
      <c r="Z644" s="3" t="str">
        <f>CONCATENATE(
IF(R644&lt;&gt;"OK",CONCATENATE($R$1," / "),""),
IF(S644&lt;&gt;"OK",CONCATENATE($S$1," / "),""),
IF(T644&lt;&gt;"OK",CONCATENATE($T$1," / "),""),
IF(U644&lt;&gt;"OK",CONCATENATE($U$1," / "),""),
IF(V644&lt;&gt;"OK",CONCATENATE($V$1," / "),""),
IF(W644&lt;&gt;"OK",CONCATENATE($W$1," / "),""),
IF(X644&lt;&gt;"OK",CONCATENATE($X$1," / "),""),
IF(Y644&lt;&gt;"OK",$Y$1,"")
)</f>
        <v/>
      </c>
    </row>
    <row r="645" spans="1:26" x14ac:dyDescent="0.45">
      <c r="A645" s="3" t="s">
        <v>539</v>
      </c>
      <c r="B645" s="3" t="s">
        <v>540</v>
      </c>
      <c r="C645" s="3" t="s">
        <v>544</v>
      </c>
      <c r="E645" s="3" t="s">
        <v>20</v>
      </c>
      <c r="H645" s="3" t="s">
        <v>21</v>
      </c>
      <c r="I645" s="3">
        <v>1176636</v>
      </c>
      <c r="J645" s="3" t="s">
        <v>545</v>
      </c>
      <c r="K645" s="3">
        <v>30</v>
      </c>
      <c r="L645" s="3" t="s">
        <v>34</v>
      </c>
      <c r="M645" s="3" t="s">
        <v>35</v>
      </c>
      <c r="N645" s="3" t="s">
        <v>62</v>
      </c>
      <c r="O645" s="3" t="s">
        <v>85</v>
      </c>
      <c r="P645" s="3" t="s">
        <v>21</v>
      </c>
      <c r="Q645" s="3" t="s">
        <v>546</v>
      </c>
      <c r="R645" s="3" t="str">
        <f>IF(_xlfn.XOR(
AND(N645="M102ab",L645="Proyecto"),
AND(N645="M101a",L645="Preguntas con respuesta libre"),
AND(LEFT(N645,1)="M",N645&lt;&gt;"M102AB",N645&lt;&gt;"M101a",N645&lt;&gt;"M101ap",L645="Ejercitación"),
AND(LEFT(C645,15)="Mapa conceptual",L645="Exposición"),
AND(LEFT(N645,1)&lt;&gt;"M",LEFT(C645,15)&lt;&gt;"Mapa conceptual",L645="Exposición"),
AND(LEFT(C645,8)="Banco de",L645="Generador de actividades"),
AND(C645=L645)
),"OK","KO")</f>
        <v>OK</v>
      </c>
      <c r="S645" s="3" t="str">
        <f>IF(_xlfn.XOR(
AND(LEFT(N645,1)="M",M645="Actividad"),
AND(LEFT(N645,1)="F",M645="Interactivo"),
AND(N645="diaporama",M645="Secuencia de imágenes"),
OR(N645="video",M645="Animación",M645="Video"),
AND(C645=M645)
),"OK","KO")</f>
        <v>OK</v>
      </c>
      <c r="T645" s="3" t="str">
        <f>IF(
AND(L645="Evaluación",C645&lt;&gt;L645),"KO",
IF(AND(L645="Mapa conceptual",C645&lt;&gt;L645),"KO",
IF(AND(N645="M101ap",C645&lt;&gt;"Banco de actividades"),"KO",
"OK")))</f>
        <v>OK</v>
      </c>
      <c r="U645" s="3" t="str">
        <f>IF(
AND(LEFT(N645,1)="M",LEFT(M645,4)&lt;&gt;"Mapa",S645="OK",O645=""),
"KO","OK")</f>
        <v>OK</v>
      </c>
      <c r="V645" s="3" t="str">
        <f>IF(OR(
AND(L645="Evaluación",R645="OK",OR(N645="M4a",N645="M5a")),
AND(LEFT(C645,8)="Banco de",N645="M101ap"),
OR(LEFT(C645,8)&lt;&gt;"Banco de",L645&lt;&gt;"Evaluación")
),"OK","KO")</f>
        <v>OK</v>
      </c>
      <c r="W645" s="3" t="str">
        <f>IF(AND(LEFT(C645,8)="Banco de",K645=0),"OK",
IF(AND(LEFT(C645,8)&lt;&gt;"Banco de",K645&gt;0),"OK","KO"))</f>
        <v>OK</v>
      </c>
      <c r="X645" s="3" t="str">
        <f>IF(J645&lt;&gt;"","OK","KO")</f>
        <v>OK</v>
      </c>
      <c r="Y645" s="3" t="str">
        <f>IF(P645="Si","KO","OK")</f>
        <v>OK</v>
      </c>
      <c r="Z645" s="3" t="str">
        <f>CONCATENATE(
IF(R645&lt;&gt;"OK",CONCATENATE($R$1," / "),""),
IF(S645&lt;&gt;"OK",CONCATENATE($S$1," / "),""),
IF(T645&lt;&gt;"OK",CONCATENATE($T$1," / "),""),
IF(U645&lt;&gt;"OK",CONCATENATE($U$1," / "),""),
IF(V645&lt;&gt;"OK",CONCATENATE($V$1," / "),""),
IF(W645&lt;&gt;"OK",CONCATENATE($W$1," / "),""),
IF(X645&lt;&gt;"OK",CONCATENATE($X$1," / "),""),
IF(Y645&lt;&gt;"OK",$Y$1,"")
)</f>
        <v/>
      </c>
    </row>
    <row r="646" spans="1:26" x14ac:dyDescent="0.45">
      <c r="A646" s="3" t="s">
        <v>539</v>
      </c>
      <c r="B646" s="3" t="s">
        <v>540</v>
      </c>
      <c r="C646" s="3" t="s">
        <v>547</v>
      </c>
      <c r="E646" s="3" t="s">
        <v>20</v>
      </c>
      <c r="H646" s="3" t="s">
        <v>21</v>
      </c>
      <c r="I646" s="3">
        <v>1534033</v>
      </c>
      <c r="J646" s="3" t="s">
        <v>548</v>
      </c>
      <c r="K646" s="3">
        <v>40</v>
      </c>
      <c r="L646" s="3" t="s">
        <v>23</v>
      </c>
      <c r="M646" s="3" t="s">
        <v>24</v>
      </c>
      <c r="N646" s="3" t="s">
        <v>25</v>
      </c>
      <c r="P646" s="3" t="s">
        <v>21</v>
      </c>
      <c r="Q646" s="3" t="s">
        <v>549</v>
      </c>
      <c r="R646" s="3" t="str">
        <f>IF(_xlfn.XOR(
AND(N646="M102ab",L646="Proyecto"),
AND(N646="M101a",L646="Preguntas con respuesta libre"),
AND(LEFT(N646,1)="M",N646&lt;&gt;"M102AB",N646&lt;&gt;"M101a",N646&lt;&gt;"M101ap",L646="Ejercitación"),
AND(LEFT(C646,15)="Mapa conceptual",L646="Exposición"),
AND(LEFT(N646,1)&lt;&gt;"M",LEFT(C646,15)&lt;&gt;"Mapa conceptual",L646="Exposición"),
AND(LEFT(C646,8)="Banco de",L646="Generador de actividades"),
AND(C646=L646)
),"OK","KO")</f>
        <v>OK</v>
      </c>
      <c r="S646" s="3" t="str">
        <f>IF(_xlfn.XOR(
AND(LEFT(N646,1)="M",M646="Actividad"),
AND(LEFT(N646,1)="F",M646="Interactivo"),
AND(N646="diaporama",M646="Secuencia de imágenes"),
OR(N646="video",M646="Animación",M646="Video"),
AND(C646=M646)
),"OK","KO")</f>
        <v>OK</v>
      </c>
      <c r="T646" s="3" t="str">
        <f>IF(
AND(L646="Evaluación",C646&lt;&gt;L646),"KO",
IF(AND(L646="Mapa conceptual",C646&lt;&gt;L646),"KO",
IF(AND(N646="M101ap",C646&lt;&gt;"Banco de actividades"),"KO",
"OK")))</f>
        <v>OK</v>
      </c>
      <c r="U646" s="3" t="str">
        <f>IF(
AND(LEFT(N646,1)="M",LEFT(M646,4)&lt;&gt;"Mapa",S646="OK",O646=""),
"KO","OK")</f>
        <v>OK</v>
      </c>
      <c r="V646" s="3" t="str">
        <f>IF(OR(
AND(L646="Evaluación",R646="OK",OR(N646="M4a",N646="M5a")),
AND(LEFT(C646,8)="Banco de",N646="M101ap"),
OR(LEFT(C646,8)&lt;&gt;"Banco de",L646&lt;&gt;"Evaluación")
),"OK","KO")</f>
        <v>OK</v>
      </c>
      <c r="W646" s="3" t="str">
        <f>IF(AND(LEFT(C646,8)="Banco de",K646=0),"OK",
IF(AND(LEFT(C646,8)&lt;&gt;"Banco de",K646&gt;0),"OK","KO"))</f>
        <v>OK</v>
      </c>
      <c r="X646" s="3" t="str">
        <f>IF(J646&lt;&gt;"","OK","KO")</f>
        <v>OK</v>
      </c>
      <c r="Y646" s="3" t="str">
        <f>IF(P646="Si","KO","OK")</f>
        <v>OK</v>
      </c>
      <c r="Z646" s="3" t="str">
        <f>CONCATENATE(
IF(R646&lt;&gt;"OK",CONCATENATE($R$1," / "),""),
IF(S646&lt;&gt;"OK",CONCATENATE($S$1," / "),""),
IF(T646&lt;&gt;"OK",CONCATENATE($T$1," / "),""),
IF(U646&lt;&gt;"OK",CONCATENATE($U$1," / "),""),
IF(V646&lt;&gt;"OK",CONCATENATE($V$1," / "),""),
IF(W646&lt;&gt;"OK",CONCATENATE($W$1," / "),""),
IF(X646&lt;&gt;"OK",CONCATENATE($X$1," / "),""),
IF(Y646&lt;&gt;"OK",$Y$1,"")
)</f>
        <v/>
      </c>
    </row>
    <row r="647" spans="1:26" x14ac:dyDescent="0.45">
      <c r="A647" s="3" t="s">
        <v>539</v>
      </c>
      <c r="B647" s="3" t="s">
        <v>540</v>
      </c>
      <c r="C647" s="3" t="s">
        <v>550</v>
      </c>
      <c r="E647" s="3" t="s">
        <v>20</v>
      </c>
      <c r="H647" s="3" t="s">
        <v>21</v>
      </c>
      <c r="I647" s="3">
        <v>704306</v>
      </c>
      <c r="J647" s="3" t="s">
        <v>551</v>
      </c>
      <c r="K647" s="3">
        <v>15</v>
      </c>
      <c r="L647" s="3" t="s">
        <v>34</v>
      </c>
      <c r="M647" s="3" t="s">
        <v>35</v>
      </c>
      <c r="N647" s="3" t="s">
        <v>101</v>
      </c>
      <c r="O647" s="3" t="s">
        <v>85</v>
      </c>
      <c r="P647" s="3" t="s">
        <v>21</v>
      </c>
      <c r="Q647" s="3" t="s">
        <v>552</v>
      </c>
      <c r="R647" s="3" t="str">
        <f>IF(_xlfn.XOR(
AND(N647="M102ab",L647="Proyecto"),
AND(N647="M101a",L647="Preguntas con respuesta libre"),
AND(LEFT(N647,1)="M",N647&lt;&gt;"M102AB",N647&lt;&gt;"M101a",N647&lt;&gt;"M101ap",L647="Ejercitación"),
AND(LEFT(C647,15)="Mapa conceptual",L647="Exposición"),
AND(LEFT(N647,1)&lt;&gt;"M",LEFT(C647,15)&lt;&gt;"Mapa conceptual",L647="Exposición"),
AND(LEFT(C647,8)="Banco de",L647="Generador de actividades"),
AND(C647=L647)
),"OK","KO")</f>
        <v>OK</v>
      </c>
      <c r="S647" s="3" t="str">
        <f>IF(_xlfn.XOR(
AND(LEFT(N647,1)="M",M647="Actividad"),
AND(LEFT(N647,1)="F",M647="Interactivo"),
AND(N647="diaporama",M647="Secuencia de imágenes"),
OR(N647="video",M647="Animación",M647="Video"),
AND(C647=M647)
),"OK","KO")</f>
        <v>OK</v>
      </c>
      <c r="T647" s="3" t="str">
        <f>IF(
AND(L647="Evaluación",C647&lt;&gt;L647),"KO",
IF(AND(L647="Mapa conceptual",C647&lt;&gt;L647),"KO",
IF(AND(N647="M101ap",C647&lt;&gt;"Banco de actividades"),"KO",
"OK")))</f>
        <v>OK</v>
      </c>
      <c r="U647" s="3" t="str">
        <f>IF(
AND(LEFT(N647,1)="M",LEFT(M647,4)&lt;&gt;"Mapa",S647="OK",O647=""),
"KO","OK")</f>
        <v>OK</v>
      </c>
      <c r="V647" s="3" t="str">
        <f>IF(OR(
AND(L647="Evaluación",R647="OK",OR(N647="M4a",N647="M5a")),
AND(LEFT(C647,8)="Banco de",N647="M101ap"),
OR(LEFT(C647,8)&lt;&gt;"Banco de",L647&lt;&gt;"Evaluación")
),"OK","KO")</f>
        <v>OK</v>
      </c>
      <c r="W647" s="3" t="str">
        <f>IF(AND(LEFT(C647,8)="Banco de",K647=0),"OK",
IF(AND(LEFT(C647,8)&lt;&gt;"Banco de",K647&gt;0),"OK","KO"))</f>
        <v>OK</v>
      </c>
      <c r="X647" s="3" t="str">
        <f>IF(J647&lt;&gt;"","OK","KO")</f>
        <v>OK</v>
      </c>
      <c r="Y647" s="3" t="str">
        <f>IF(P647="Si","KO","OK")</f>
        <v>OK</v>
      </c>
      <c r="Z647" s="3" t="str">
        <f>CONCATENATE(
IF(R647&lt;&gt;"OK",CONCATENATE($R$1," / "),""),
IF(S647&lt;&gt;"OK",CONCATENATE($S$1," / "),""),
IF(T647&lt;&gt;"OK",CONCATENATE($T$1," / "),""),
IF(U647&lt;&gt;"OK",CONCATENATE($U$1," / "),""),
IF(V647&lt;&gt;"OK",CONCATENATE($V$1," / "),""),
IF(W647&lt;&gt;"OK",CONCATENATE($W$1," / "),""),
IF(X647&lt;&gt;"OK",CONCATENATE($X$1," / "),""),
IF(Y647&lt;&gt;"OK",$Y$1,"")
)</f>
        <v/>
      </c>
    </row>
    <row r="648" spans="1:26" x14ac:dyDescent="0.45">
      <c r="A648" s="3" t="s">
        <v>539</v>
      </c>
      <c r="B648" s="3" t="s">
        <v>540</v>
      </c>
      <c r="C648" s="3" t="s">
        <v>553</v>
      </c>
      <c r="E648" s="3" t="s">
        <v>20</v>
      </c>
      <c r="H648" s="3" t="s">
        <v>21</v>
      </c>
      <c r="I648" s="3">
        <v>2072075</v>
      </c>
      <c r="J648" s="3" t="s">
        <v>548</v>
      </c>
      <c r="K648" s="3">
        <v>30</v>
      </c>
      <c r="L648" s="3" t="s">
        <v>80</v>
      </c>
      <c r="M648" s="3" t="s">
        <v>35</v>
      </c>
      <c r="N648" s="3" t="s">
        <v>81</v>
      </c>
      <c r="O648" s="3" t="s">
        <v>37</v>
      </c>
      <c r="P648" s="3" t="s">
        <v>21</v>
      </c>
      <c r="Q648" s="3" t="s">
        <v>554</v>
      </c>
      <c r="R648" s="3" t="str">
        <f>IF(_xlfn.XOR(
AND(N648="M102ab",L648="Proyecto"),
AND(N648="M101a",L648="Preguntas con respuesta libre"),
AND(LEFT(N648,1)="M",N648&lt;&gt;"M102AB",N648&lt;&gt;"M101a",N648&lt;&gt;"M101ap",L648="Ejercitación"),
AND(LEFT(C648,15)="Mapa conceptual",L648="Exposición"),
AND(LEFT(N648,1)&lt;&gt;"M",LEFT(C648,15)&lt;&gt;"Mapa conceptual",L648="Exposición"),
AND(LEFT(C648,8)="Banco de",L648="Generador de actividades"),
AND(C648=L648)
),"OK","KO")</f>
        <v>OK</v>
      </c>
      <c r="S648" s="3" t="str">
        <f>IF(_xlfn.XOR(
AND(LEFT(N648,1)="M",M648="Actividad"),
AND(LEFT(N648,1)="F",M648="Interactivo"),
AND(N648="diaporama",M648="Secuencia de imágenes"),
OR(N648="video",M648="Animación",M648="Video"),
AND(C648=M648)
),"OK","KO")</f>
        <v>OK</v>
      </c>
      <c r="T648" s="3" t="str">
        <f>IF(
AND(L648="Evaluación",C648&lt;&gt;L648),"KO",
IF(AND(L648="Mapa conceptual",C648&lt;&gt;L648),"KO",
IF(AND(N648="M101ap",C648&lt;&gt;"Banco de actividades"),"KO",
"OK")))</f>
        <v>OK</v>
      </c>
      <c r="U648" s="3" t="str">
        <f>IF(
AND(LEFT(N648,1)="M",LEFT(M648,4)&lt;&gt;"Mapa",S648="OK",O648=""),
"KO","OK")</f>
        <v>OK</v>
      </c>
      <c r="V648" s="3" t="str">
        <f>IF(OR(
AND(L648="Evaluación",R648="OK",OR(N648="M4a",N648="M5a")),
AND(LEFT(C648,8)="Banco de",N648="M101ap"),
OR(LEFT(C648,8)&lt;&gt;"Banco de",L648&lt;&gt;"Evaluación")
),"OK","KO")</f>
        <v>OK</v>
      </c>
      <c r="W648" s="3" t="str">
        <f>IF(AND(LEFT(C648,8)="Banco de",K648=0),"OK",
IF(AND(LEFT(C648,8)&lt;&gt;"Banco de",K648&gt;0),"OK","KO"))</f>
        <v>OK</v>
      </c>
      <c r="X648" s="3" t="str">
        <f>IF(J648&lt;&gt;"","OK","KO")</f>
        <v>OK</v>
      </c>
      <c r="Y648" s="3" t="str">
        <f>IF(P648="Si","KO","OK")</f>
        <v>OK</v>
      </c>
      <c r="Z648" s="3" t="str">
        <f>CONCATENATE(
IF(R648&lt;&gt;"OK",CONCATENATE($R$1," / "),""),
IF(S648&lt;&gt;"OK",CONCATENATE($S$1," / "),""),
IF(T648&lt;&gt;"OK",CONCATENATE($T$1," / "),""),
IF(U648&lt;&gt;"OK",CONCATENATE($U$1," / "),""),
IF(V648&lt;&gt;"OK",CONCATENATE($V$1," / "),""),
IF(W648&lt;&gt;"OK",CONCATENATE($W$1," / "),""),
IF(X648&lt;&gt;"OK",CONCATENATE($X$1," / "),""),
IF(Y648&lt;&gt;"OK",$Y$1,"")
)</f>
        <v/>
      </c>
    </row>
    <row r="649" spans="1:26" x14ac:dyDescent="0.45">
      <c r="A649" s="3" t="s">
        <v>539</v>
      </c>
      <c r="B649" s="3" t="s">
        <v>540</v>
      </c>
      <c r="C649" s="3" t="s">
        <v>555</v>
      </c>
      <c r="E649" s="3" t="s">
        <v>20</v>
      </c>
      <c r="H649" s="3" t="s">
        <v>21</v>
      </c>
      <c r="I649" s="3">
        <v>2536021</v>
      </c>
      <c r="J649" s="3" t="s">
        <v>556</v>
      </c>
      <c r="K649" s="3">
        <v>40</v>
      </c>
      <c r="L649" s="3" t="s">
        <v>23</v>
      </c>
      <c r="M649" s="3" t="s">
        <v>29</v>
      </c>
      <c r="N649" s="3" t="s">
        <v>495</v>
      </c>
      <c r="P649" s="3" t="s">
        <v>21</v>
      </c>
      <c r="Q649" s="3" t="s">
        <v>557</v>
      </c>
      <c r="R649" s="3" t="str">
        <f>IF(_xlfn.XOR(
AND(N649="M102ab",L649="Proyecto"),
AND(N649="M101a",L649="Preguntas con respuesta libre"),
AND(LEFT(N649,1)="M",N649&lt;&gt;"M102AB",N649&lt;&gt;"M101a",N649&lt;&gt;"M101ap",L649="Ejercitación"),
AND(LEFT(C649,15)="Mapa conceptual",L649="Exposición"),
AND(LEFT(N649,1)&lt;&gt;"M",LEFT(C649,15)&lt;&gt;"Mapa conceptual",L649="Exposición"),
AND(LEFT(C649,8)="Banco de",L649="Generador de actividades"),
AND(C649=L649)
),"OK","KO")</f>
        <v>OK</v>
      </c>
      <c r="S649" s="3" t="str">
        <f>IF(_xlfn.XOR(
AND(LEFT(N649,1)="M",M649="Actividad"),
AND(LEFT(N649,1)="F",M649="Interactivo"),
AND(N649="diaporama",M649="Secuencia de imágenes"),
OR(N649="video",M649="Animación",M649="Video"),
AND(C649=M649)
),"OK","KO")</f>
        <v>OK</v>
      </c>
      <c r="T649" s="3" t="str">
        <f>IF(
AND(L649="Evaluación",C649&lt;&gt;L649),"KO",
IF(AND(L649="Mapa conceptual",C649&lt;&gt;L649),"KO",
IF(AND(N649="M101ap",C649&lt;&gt;"Banco de actividades"),"KO",
"OK")))</f>
        <v>OK</v>
      </c>
      <c r="U649" s="3" t="str">
        <f>IF(
AND(LEFT(N649,1)="M",LEFT(M649,4)&lt;&gt;"Mapa",S649="OK",O649=""),
"KO","OK")</f>
        <v>OK</v>
      </c>
      <c r="V649" s="3" t="str">
        <f>IF(OR(
AND(L649="Evaluación",R649="OK",OR(N649="M4a",N649="M5a")),
AND(LEFT(C649,8)="Banco de",N649="M101ap"),
OR(LEFT(C649,8)&lt;&gt;"Banco de",L649&lt;&gt;"Evaluación")
),"OK","KO")</f>
        <v>OK</v>
      </c>
      <c r="W649" s="3" t="str">
        <f>IF(AND(LEFT(C649,8)="Banco de",K649=0),"OK",
IF(AND(LEFT(C649,8)&lt;&gt;"Banco de",K649&gt;0),"OK","KO"))</f>
        <v>OK</v>
      </c>
      <c r="X649" s="3" t="str">
        <f>IF(J649&lt;&gt;"","OK","KO")</f>
        <v>OK</v>
      </c>
      <c r="Y649" s="3" t="str">
        <f>IF(P649="Si","KO","OK")</f>
        <v>OK</v>
      </c>
      <c r="Z649" s="3" t="str">
        <f>CONCATENATE(
IF(R649&lt;&gt;"OK",CONCATENATE($R$1," / "),""),
IF(S649&lt;&gt;"OK",CONCATENATE($S$1," / "),""),
IF(T649&lt;&gt;"OK",CONCATENATE($T$1," / "),""),
IF(U649&lt;&gt;"OK",CONCATENATE($U$1," / "),""),
IF(V649&lt;&gt;"OK",CONCATENATE($V$1," / "),""),
IF(W649&lt;&gt;"OK",CONCATENATE($W$1," / "),""),
IF(X649&lt;&gt;"OK",CONCATENATE($X$1," / "),""),
IF(Y649&lt;&gt;"OK",$Y$1,"")
)</f>
        <v/>
      </c>
    </row>
    <row r="650" spans="1:26" x14ac:dyDescent="0.45">
      <c r="A650" s="3" t="s">
        <v>539</v>
      </c>
      <c r="B650" s="3" t="s">
        <v>540</v>
      </c>
      <c r="C650" s="3" t="s">
        <v>558</v>
      </c>
      <c r="E650" s="3" t="s">
        <v>20</v>
      </c>
      <c r="H650" s="3" t="s">
        <v>21</v>
      </c>
      <c r="I650" s="3">
        <v>1233422</v>
      </c>
      <c r="J650" s="3" t="s">
        <v>559</v>
      </c>
      <c r="K650" s="3">
        <v>30</v>
      </c>
      <c r="L650" s="3" t="s">
        <v>34</v>
      </c>
      <c r="M650" s="3" t="s">
        <v>35</v>
      </c>
      <c r="N650" s="3" t="s">
        <v>499</v>
      </c>
      <c r="O650" s="3" t="s">
        <v>479</v>
      </c>
      <c r="P650" s="3" t="s">
        <v>21</v>
      </c>
      <c r="Q650" s="3" t="s">
        <v>560</v>
      </c>
      <c r="R650" s="3" t="str">
        <f>IF(_xlfn.XOR(
AND(N650="M102ab",L650="Proyecto"),
AND(N650="M101a",L650="Preguntas con respuesta libre"),
AND(LEFT(N650,1)="M",N650&lt;&gt;"M102AB",N650&lt;&gt;"M101a",N650&lt;&gt;"M101ap",L650="Ejercitación"),
AND(LEFT(C650,15)="Mapa conceptual",L650="Exposición"),
AND(LEFT(N650,1)&lt;&gt;"M",LEFT(C650,15)&lt;&gt;"Mapa conceptual",L650="Exposición"),
AND(LEFT(C650,8)="Banco de",L650="Generador de actividades"),
AND(C650=L650)
),"OK","KO")</f>
        <v>OK</v>
      </c>
      <c r="S650" s="3" t="str">
        <f>IF(_xlfn.XOR(
AND(LEFT(N650,1)="M",M650="Actividad"),
AND(LEFT(N650,1)="F",M650="Interactivo"),
AND(N650="diaporama",M650="Secuencia de imágenes"),
OR(N650="video",M650="Animación",M650="Video"),
AND(C650=M650)
),"OK","KO")</f>
        <v>OK</v>
      </c>
      <c r="T650" s="3" t="str">
        <f>IF(
AND(L650="Evaluación",C650&lt;&gt;L650),"KO",
IF(AND(L650="Mapa conceptual",C650&lt;&gt;L650),"KO",
IF(AND(N650="M101ap",C650&lt;&gt;"Banco de actividades"),"KO",
"OK")))</f>
        <v>OK</v>
      </c>
      <c r="U650" s="3" t="str">
        <f>IF(
AND(LEFT(N650,1)="M",LEFT(M650,4)&lt;&gt;"Mapa",S650="OK",O650=""),
"KO","OK")</f>
        <v>OK</v>
      </c>
      <c r="V650" s="3" t="str">
        <f>IF(OR(
AND(L650="Evaluación",R650="OK",OR(N650="M4a",N650="M5a")),
AND(LEFT(C650,8)="Banco de",N650="M101ap"),
OR(LEFT(C650,8)&lt;&gt;"Banco de",L650&lt;&gt;"Evaluación")
),"OK","KO")</f>
        <v>OK</v>
      </c>
      <c r="W650" s="3" t="str">
        <f>IF(AND(LEFT(C650,8)="Banco de",K650=0),"OK",
IF(AND(LEFT(C650,8)&lt;&gt;"Banco de",K650&gt;0),"OK","KO"))</f>
        <v>OK</v>
      </c>
      <c r="X650" s="3" t="str">
        <f>IF(J650&lt;&gt;"","OK","KO")</f>
        <v>OK</v>
      </c>
      <c r="Y650" s="3" t="str">
        <f>IF(P650="Si","KO","OK")</f>
        <v>OK</v>
      </c>
      <c r="Z650" s="3" t="str">
        <f>CONCATENATE(
IF(R650&lt;&gt;"OK",CONCATENATE($R$1," / "),""),
IF(S650&lt;&gt;"OK",CONCATENATE($S$1," / "),""),
IF(T650&lt;&gt;"OK",CONCATENATE($T$1," / "),""),
IF(U650&lt;&gt;"OK",CONCATENATE($U$1," / "),""),
IF(V650&lt;&gt;"OK",CONCATENATE($V$1," / "),""),
IF(W650&lt;&gt;"OK",CONCATENATE($W$1," / "),""),
IF(X650&lt;&gt;"OK",CONCATENATE($X$1," / "),""),
IF(Y650&lt;&gt;"OK",$Y$1,"")
)</f>
        <v/>
      </c>
    </row>
    <row r="651" spans="1:26" x14ac:dyDescent="0.45">
      <c r="A651" s="3" t="s">
        <v>539</v>
      </c>
      <c r="B651" s="3" t="s">
        <v>540</v>
      </c>
      <c r="C651" s="3" t="s">
        <v>561</v>
      </c>
      <c r="E651" s="3" t="s">
        <v>20</v>
      </c>
      <c r="H651" s="3" t="s">
        <v>21</v>
      </c>
      <c r="I651" s="3">
        <v>713266</v>
      </c>
      <c r="J651" s="3" t="s">
        <v>562</v>
      </c>
      <c r="K651" s="3">
        <v>15</v>
      </c>
      <c r="L651" s="3" t="s">
        <v>34</v>
      </c>
      <c r="M651" s="3" t="s">
        <v>35</v>
      </c>
      <c r="N651" s="3" t="s">
        <v>114</v>
      </c>
      <c r="O651" s="3" t="s">
        <v>85</v>
      </c>
      <c r="P651" s="3" t="s">
        <v>21</v>
      </c>
      <c r="Q651" s="3" t="s">
        <v>563</v>
      </c>
      <c r="R651" s="3" t="str">
        <f>IF(_xlfn.XOR(
AND(N651="M102ab",L651="Proyecto"),
AND(N651="M101a",L651="Preguntas con respuesta libre"),
AND(LEFT(N651,1)="M",N651&lt;&gt;"M102AB",N651&lt;&gt;"M101a",N651&lt;&gt;"M101ap",L651="Ejercitación"),
AND(LEFT(C651,15)="Mapa conceptual",L651="Exposición"),
AND(LEFT(N651,1)&lt;&gt;"M",LEFT(C651,15)&lt;&gt;"Mapa conceptual",L651="Exposición"),
AND(LEFT(C651,8)="Banco de",L651="Generador de actividades"),
AND(C651=L651)
),"OK","KO")</f>
        <v>OK</v>
      </c>
      <c r="S651" s="3" t="str">
        <f>IF(_xlfn.XOR(
AND(LEFT(N651,1)="M",M651="Actividad"),
AND(LEFT(N651,1)="F",M651="Interactivo"),
AND(N651="diaporama",M651="Secuencia de imágenes"),
OR(N651="video",M651="Animación",M651="Video"),
AND(C651=M651)
),"OK","KO")</f>
        <v>OK</v>
      </c>
      <c r="T651" s="3" t="str">
        <f>IF(
AND(L651="Evaluación",C651&lt;&gt;L651),"KO",
IF(AND(L651="Mapa conceptual",C651&lt;&gt;L651),"KO",
IF(AND(N651="M101ap",C651&lt;&gt;"Banco de actividades"),"KO",
"OK")))</f>
        <v>OK</v>
      </c>
      <c r="U651" s="3" t="str">
        <f>IF(
AND(LEFT(N651,1)="M",LEFT(M651,4)&lt;&gt;"Mapa",S651="OK",O651=""),
"KO","OK")</f>
        <v>OK</v>
      </c>
      <c r="V651" s="3" t="str">
        <f>IF(OR(
AND(L651="Evaluación",R651="OK",OR(N651="M4a",N651="M5a")),
AND(LEFT(C651,8)="Banco de",N651="M101ap"),
OR(LEFT(C651,8)&lt;&gt;"Banco de",L651&lt;&gt;"Evaluación")
),"OK","KO")</f>
        <v>OK</v>
      </c>
      <c r="W651" s="3" t="str">
        <f>IF(AND(LEFT(C651,8)="Banco de",K651=0),"OK",
IF(AND(LEFT(C651,8)&lt;&gt;"Banco de",K651&gt;0),"OK","KO"))</f>
        <v>OK</v>
      </c>
      <c r="X651" s="3" t="str">
        <f>IF(J651&lt;&gt;"","OK","KO")</f>
        <v>OK</v>
      </c>
      <c r="Y651" s="3" t="str">
        <f>IF(P651="Si","KO","OK")</f>
        <v>OK</v>
      </c>
      <c r="Z651" s="3" t="str">
        <f>CONCATENATE(
IF(R651&lt;&gt;"OK",CONCATENATE($R$1," / "),""),
IF(S651&lt;&gt;"OK",CONCATENATE($S$1," / "),""),
IF(T651&lt;&gt;"OK",CONCATENATE($T$1," / "),""),
IF(U651&lt;&gt;"OK",CONCATENATE($U$1," / "),""),
IF(V651&lt;&gt;"OK",CONCATENATE($V$1," / "),""),
IF(W651&lt;&gt;"OK",CONCATENATE($W$1," / "),""),
IF(X651&lt;&gt;"OK",CONCATENATE($X$1," / "),""),
IF(Y651&lt;&gt;"OK",$Y$1,"")
)</f>
        <v/>
      </c>
    </row>
    <row r="652" spans="1:26" x14ac:dyDescent="0.45">
      <c r="A652" s="3" t="s">
        <v>539</v>
      </c>
      <c r="B652" s="3" t="s">
        <v>540</v>
      </c>
      <c r="C652" s="3" t="s">
        <v>564</v>
      </c>
      <c r="E652" s="3" t="s">
        <v>20</v>
      </c>
      <c r="H652" s="3" t="s">
        <v>21</v>
      </c>
      <c r="I652" s="3">
        <v>704499</v>
      </c>
      <c r="J652" s="3" t="s">
        <v>565</v>
      </c>
      <c r="K652" s="3">
        <v>15</v>
      </c>
      <c r="L652" s="3" t="s">
        <v>34</v>
      </c>
      <c r="M652" s="3" t="s">
        <v>35</v>
      </c>
      <c r="N652" s="3" t="s">
        <v>101</v>
      </c>
      <c r="O652" s="3" t="s">
        <v>85</v>
      </c>
      <c r="P652" s="3" t="s">
        <v>21</v>
      </c>
      <c r="Q652" s="3" t="s">
        <v>566</v>
      </c>
      <c r="R652" s="3" t="str">
        <f>IF(_xlfn.XOR(
AND(N652="M102ab",L652="Proyecto"),
AND(N652="M101a",L652="Preguntas con respuesta libre"),
AND(LEFT(N652,1)="M",N652&lt;&gt;"M102AB",N652&lt;&gt;"M101a",N652&lt;&gt;"M101ap",L652="Ejercitación"),
AND(LEFT(C652,15)="Mapa conceptual",L652="Exposición"),
AND(LEFT(N652,1)&lt;&gt;"M",LEFT(C652,15)&lt;&gt;"Mapa conceptual",L652="Exposición"),
AND(LEFT(C652,8)="Banco de",L652="Generador de actividades"),
AND(C652=L652)
),"OK","KO")</f>
        <v>OK</v>
      </c>
      <c r="S652" s="3" t="str">
        <f>IF(_xlfn.XOR(
AND(LEFT(N652,1)="M",M652="Actividad"),
AND(LEFT(N652,1)="F",M652="Interactivo"),
AND(N652="diaporama",M652="Secuencia de imágenes"),
OR(N652="video",M652="Animación",M652="Video"),
AND(C652=M652)
),"OK","KO")</f>
        <v>OK</v>
      </c>
      <c r="T652" s="3" t="str">
        <f>IF(
AND(L652="Evaluación",C652&lt;&gt;L652),"KO",
IF(AND(L652="Mapa conceptual",C652&lt;&gt;L652),"KO",
IF(AND(N652="M101ap",C652&lt;&gt;"Banco de actividades"),"KO",
"OK")))</f>
        <v>OK</v>
      </c>
      <c r="U652" s="3" t="str">
        <f>IF(
AND(LEFT(N652,1)="M",LEFT(M652,4)&lt;&gt;"Mapa",S652="OK",O652=""),
"KO","OK")</f>
        <v>OK</v>
      </c>
      <c r="V652" s="3" t="str">
        <f>IF(OR(
AND(L652="Evaluación",R652="OK",OR(N652="M4a",N652="M5a")),
AND(LEFT(C652,8)="Banco de",N652="M101ap"),
OR(LEFT(C652,8)&lt;&gt;"Banco de",L652&lt;&gt;"Evaluación")
),"OK","KO")</f>
        <v>OK</v>
      </c>
      <c r="W652" s="3" t="str">
        <f>IF(AND(LEFT(C652,8)="Banco de",K652=0),"OK",
IF(AND(LEFT(C652,8)&lt;&gt;"Banco de",K652&gt;0),"OK","KO"))</f>
        <v>OK</v>
      </c>
      <c r="X652" s="3" t="str">
        <f>IF(J652&lt;&gt;"","OK","KO")</f>
        <v>OK</v>
      </c>
      <c r="Y652" s="3" t="str">
        <f>IF(P652="Si","KO","OK")</f>
        <v>OK</v>
      </c>
      <c r="Z652" s="3" t="str">
        <f>CONCATENATE(
IF(R652&lt;&gt;"OK",CONCATENATE($R$1," / "),""),
IF(S652&lt;&gt;"OK",CONCATENATE($S$1," / "),""),
IF(T652&lt;&gt;"OK",CONCATENATE($T$1," / "),""),
IF(U652&lt;&gt;"OK",CONCATENATE($U$1," / "),""),
IF(V652&lt;&gt;"OK",CONCATENATE($V$1," / "),""),
IF(W652&lt;&gt;"OK",CONCATENATE($W$1," / "),""),
IF(X652&lt;&gt;"OK",CONCATENATE($X$1," / "),""),
IF(Y652&lt;&gt;"OK",$Y$1,"")
)</f>
        <v/>
      </c>
    </row>
    <row r="653" spans="1:26" x14ac:dyDescent="0.45">
      <c r="A653" s="3" t="s">
        <v>539</v>
      </c>
      <c r="B653" s="3" t="s">
        <v>540</v>
      </c>
      <c r="C653" s="3" t="s">
        <v>567</v>
      </c>
      <c r="E653" s="3" t="s">
        <v>20</v>
      </c>
      <c r="H653" s="3" t="s">
        <v>21</v>
      </c>
      <c r="I653" s="3">
        <v>1352015</v>
      </c>
      <c r="J653" s="3" t="s">
        <v>568</v>
      </c>
      <c r="K653" s="3">
        <v>30</v>
      </c>
      <c r="L653" s="3" t="s">
        <v>80</v>
      </c>
      <c r="M653" s="3" t="s">
        <v>35</v>
      </c>
      <c r="N653" s="3" t="s">
        <v>81</v>
      </c>
      <c r="O653" s="3" t="s">
        <v>85</v>
      </c>
      <c r="P653" s="3" t="s">
        <v>21</v>
      </c>
      <c r="Q653" s="3" t="s">
        <v>569</v>
      </c>
      <c r="R653" s="3" t="str">
        <f>IF(_xlfn.XOR(
AND(N653="M102ab",L653="Proyecto"),
AND(N653="M101a",L653="Preguntas con respuesta libre"),
AND(LEFT(N653,1)="M",N653&lt;&gt;"M102AB",N653&lt;&gt;"M101a",N653&lt;&gt;"M101ap",L653="Ejercitación"),
AND(LEFT(C653,15)="Mapa conceptual",L653="Exposición"),
AND(LEFT(N653,1)&lt;&gt;"M",LEFT(C653,15)&lt;&gt;"Mapa conceptual",L653="Exposición"),
AND(LEFT(C653,8)="Banco de",L653="Generador de actividades"),
AND(C653=L653)
),"OK","KO")</f>
        <v>OK</v>
      </c>
      <c r="S653" s="3" t="str">
        <f>IF(_xlfn.XOR(
AND(LEFT(N653,1)="M",M653="Actividad"),
AND(LEFT(N653,1)="F",M653="Interactivo"),
AND(N653="diaporama",M653="Secuencia de imágenes"),
OR(N653="video",M653="Animación",M653="Video"),
AND(C653=M653)
),"OK","KO")</f>
        <v>OK</v>
      </c>
      <c r="T653" s="3" t="str">
        <f>IF(
AND(L653="Evaluación",C653&lt;&gt;L653),"KO",
IF(AND(L653="Mapa conceptual",C653&lt;&gt;L653),"KO",
IF(AND(N653="M101ap",C653&lt;&gt;"Banco de actividades"),"KO",
"OK")))</f>
        <v>OK</v>
      </c>
      <c r="U653" s="3" t="str">
        <f>IF(
AND(LEFT(N653,1)="M",LEFT(M653,4)&lt;&gt;"Mapa",S653="OK",O653=""),
"KO","OK")</f>
        <v>OK</v>
      </c>
      <c r="V653" s="3" t="str">
        <f>IF(OR(
AND(L653="Evaluación",R653="OK",OR(N653="M4a",N653="M5a")),
AND(LEFT(C653,8)="Banco de",N653="M101ap"),
OR(LEFT(C653,8)&lt;&gt;"Banco de",L653&lt;&gt;"Evaluación")
),"OK","KO")</f>
        <v>OK</v>
      </c>
      <c r="W653" s="3" t="str">
        <f>IF(AND(LEFT(C653,8)="Banco de",K653=0),"OK",
IF(AND(LEFT(C653,8)&lt;&gt;"Banco de",K653&gt;0),"OK","KO"))</f>
        <v>OK</v>
      </c>
      <c r="X653" s="3" t="str">
        <f>IF(J653&lt;&gt;"","OK","KO")</f>
        <v>OK</v>
      </c>
      <c r="Y653" s="3" t="str">
        <f>IF(P653="Si","KO","OK")</f>
        <v>OK</v>
      </c>
      <c r="Z653" s="3" t="str">
        <f>CONCATENATE(
IF(R653&lt;&gt;"OK",CONCATENATE($R$1," / "),""),
IF(S653&lt;&gt;"OK",CONCATENATE($S$1," / "),""),
IF(T653&lt;&gt;"OK",CONCATENATE($T$1," / "),""),
IF(U653&lt;&gt;"OK",CONCATENATE($U$1," / "),""),
IF(V653&lt;&gt;"OK",CONCATENATE($V$1," / "),""),
IF(W653&lt;&gt;"OK",CONCATENATE($W$1," / "),""),
IF(X653&lt;&gt;"OK",CONCATENATE($X$1," / "),""),
IF(Y653&lt;&gt;"OK",$Y$1,"")
)</f>
        <v/>
      </c>
    </row>
    <row r="654" spans="1:26" x14ac:dyDescent="0.45">
      <c r="A654" s="3" t="s">
        <v>539</v>
      </c>
      <c r="B654" s="3" t="s">
        <v>540</v>
      </c>
      <c r="C654" s="3" t="s">
        <v>570</v>
      </c>
      <c r="E654" s="3" t="s">
        <v>20</v>
      </c>
      <c r="H654" s="3" t="s">
        <v>21</v>
      </c>
      <c r="I654" s="3">
        <v>711081</v>
      </c>
      <c r="J654" s="3" t="s">
        <v>571</v>
      </c>
      <c r="K654" s="3">
        <v>30</v>
      </c>
      <c r="L654" s="3" t="s">
        <v>34</v>
      </c>
      <c r="M654" s="3" t="s">
        <v>35</v>
      </c>
      <c r="N654" s="3" t="s">
        <v>62</v>
      </c>
      <c r="O654" s="3" t="s">
        <v>85</v>
      </c>
      <c r="P654" s="3" t="s">
        <v>21</v>
      </c>
      <c r="Q654" s="3" t="s">
        <v>572</v>
      </c>
      <c r="R654" s="3" t="str">
        <f>IF(_xlfn.XOR(
AND(N654="M102ab",L654="Proyecto"),
AND(N654="M101a",L654="Preguntas con respuesta libre"),
AND(LEFT(N654,1)="M",N654&lt;&gt;"M102AB",N654&lt;&gt;"M101a",N654&lt;&gt;"M101ap",L654="Ejercitación"),
AND(LEFT(C654,15)="Mapa conceptual",L654="Exposición"),
AND(LEFT(N654,1)&lt;&gt;"M",LEFT(C654,15)&lt;&gt;"Mapa conceptual",L654="Exposición"),
AND(LEFT(C654,8)="Banco de",L654="Generador de actividades"),
AND(C654=L654)
),"OK","KO")</f>
        <v>OK</v>
      </c>
      <c r="S654" s="3" t="str">
        <f>IF(_xlfn.XOR(
AND(LEFT(N654,1)="M",M654="Actividad"),
AND(LEFT(N654,1)="F",M654="Interactivo"),
AND(N654="diaporama",M654="Secuencia de imágenes"),
OR(N654="video",M654="Animación",M654="Video"),
AND(C654=M654)
),"OK","KO")</f>
        <v>OK</v>
      </c>
      <c r="T654" s="3" t="str">
        <f>IF(
AND(L654="Evaluación",C654&lt;&gt;L654),"KO",
IF(AND(L654="Mapa conceptual",C654&lt;&gt;L654),"KO",
IF(AND(N654="M101ap",C654&lt;&gt;"Banco de actividades"),"KO",
"OK")))</f>
        <v>OK</v>
      </c>
      <c r="U654" s="3" t="str">
        <f>IF(
AND(LEFT(N654,1)="M",LEFT(M654,4)&lt;&gt;"Mapa",S654="OK",O654=""),
"KO","OK")</f>
        <v>OK</v>
      </c>
      <c r="V654" s="3" t="str">
        <f>IF(OR(
AND(L654="Evaluación",R654="OK",OR(N654="M4a",N654="M5a")),
AND(LEFT(C654,8)="Banco de",N654="M101ap"),
OR(LEFT(C654,8)&lt;&gt;"Banco de",L654&lt;&gt;"Evaluación")
),"OK","KO")</f>
        <v>OK</v>
      </c>
      <c r="W654" s="3" t="str">
        <f>IF(AND(LEFT(C654,8)="Banco de",K654=0),"OK",
IF(AND(LEFT(C654,8)&lt;&gt;"Banco de",K654&gt;0),"OK","KO"))</f>
        <v>OK</v>
      </c>
      <c r="X654" s="3" t="str">
        <f>IF(J654&lt;&gt;"","OK","KO")</f>
        <v>OK</v>
      </c>
      <c r="Y654" s="3" t="str">
        <f>IF(P654="Si","KO","OK")</f>
        <v>OK</v>
      </c>
      <c r="Z654" s="3" t="str">
        <f>CONCATENATE(
IF(R654&lt;&gt;"OK",CONCATENATE($R$1," / "),""),
IF(S654&lt;&gt;"OK",CONCATENATE($S$1," / "),""),
IF(T654&lt;&gt;"OK",CONCATENATE($T$1," / "),""),
IF(U654&lt;&gt;"OK",CONCATENATE($U$1," / "),""),
IF(V654&lt;&gt;"OK",CONCATENATE($V$1," / "),""),
IF(W654&lt;&gt;"OK",CONCATENATE($W$1," / "),""),
IF(X654&lt;&gt;"OK",CONCATENATE($X$1," / "),""),
IF(Y654&lt;&gt;"OK",$Y$1,"")
)</f>
        <v/>
      </c>
    </row>
    <row r="655" spans="1:26" x14ac:dyDescent="0.45">
      <c r="A655" s="3" t="s">
        <v>539</v>
      </c>
      <c r="B655" s="3" t="s">
        <v>540</v>
      </c>
      <c r="C655" s="3" t="s">
        <v>573</v>
      </c>
      <c r="E655" s="3" t="s">
        <v>20</v>
      </c>
      <c r="H655" s="3" t="s">
        <v>21</v>
      </c>
      <c r="I655" s="3">
        <v>729898</v>
      </c>
      <c r="J655" s="3" t="s">
        <v>574</v>
      </c>
      <c r="K655" s="3">
        <v>40</v>
      </c>
      <c r="L655" s="3" t="s">
        <v>23</v>
      </c>
      <c r="M655" s="3" t="s">
        <v>24</v>
      </c>
      <c r="N655" s="3" t="s">
        <v>25</v>
      </c>
      <c r="P655" s="3" t="s">
        <v>21</v>
      </c>
      <c r="Q655" s="3" t="s">
        <v>575</v>
      </c>
      <c r="R655" s="3" t="str">
        <f>IF(_xlfn.XOR(
AND(N655="M102ab",L655="Proyecto"),
AND(N655="M101a",L655="Preguntas con respuesta libre"),
AND(LEFT(N655,1)="M",N655&lt;&gt;"M102AB",N655&lt;&gt;"M101a",N655&lt;&gt;"M101ap",L655="Ejercitación"),
AND(LEFT(C655,15)="Mapa conceptual",L655="Exposición"),
AND(LEFT(N655,1)&lt;&gt;"M",LEFT(C655,15)&lt;&gt;"Mapa conceptual",L655="Exposición"),
AND(LEFT(C655,8)="Banco de",L655="Generador de actividades"),
AND(C655=L655)
),"OK","KO")</f>
        <v>OK</v>
      </c>
      <c r="S655" s="3" t="str">
        <f>IF(_xlfn.XOR(
AND(LEFT(N655,1)="M",M655="Actividad"),
AND(LEFT(N655,1)="F",M655="Interactivo"),
AND(N655="diaporama",M655="Secuencia de imágenes"),
OR(N655="video",M655="Animación",M655="Video"),
AND(C655=M655)
),"OK","KO")</f>
        <v>OK</v>
      </c>
      <c r="T655" s="3" t="str">
        <f>IF(
AND(L655="Evaluación",C655&lt;&gt;L655),"KO",
IF(AND(L655="Mapa conceptual",C655&lt;&gt;L655),"KO",
IF(AND(N655="M101ap",C655&lt;&gt;"Banco de actividades"),"KO",
"OK")))</f>
        <v>OK</v>
      </c>
      <c r="U655" s="3" t="str">
        <f>IF(
AND(LEFT(N655,1)="M",LEFT(M655,4)&lt;&gt;"Mapa",S655="OK",O655=""),
"KO","OK")</f>
        <v>OK</v>
      </c>
      <c r="V655" s="3" t="str">
        <f>IF(OR(
AND(L655="Evaluación",R655="OK",OR(N655="M4a",N655="M5a")),
AND(LEFT(C655,8)="Banco de",N655="M101ap"),
OR(LEFT(C655,8)&lt;&gt;"Banco de",L655&lt;&gt;"Evaluación")
),"OK","KO")</f>
        <v>OK</v>
      </c>
      <c r="W655" s="3" t="str">
        <f>IF(AND(LEFT(C655,8)="Banco de",K655=0),"OK",
IF(AND(LEFT(C655,8)&lt;&gt;"Banco de",K655&gt;0),"OK","KO"))</f>
        <v>OK</v>
      </c>
      <c r="X655" s="3" t="str">
        <f>IF(J655&lt;&gt;"","OK","KO")</f>
        <v>OK</v>
      </c>
      <c r="Y655" s="3" t="str">
        <f>IF(P655="Si","KO","OK")</f>
        <v>OK</v>
      </c>
      <c r="Z655" s="3" t="str">
        <f>CONCATENATE(
IF(R655&lt;&gt;"OK",CONCATENATE($R$1," / "),""),
IF(S655&lt;&gt;"OK",CONCATENATE($S$1," / "),""),
IF(T655&lt;&gt;"OK",CONCATENATE($T$1," / "),""),
IF(U655&lt;&gt;"OK",CONCATENATE($U$1," / "),""),
IF(V655&lt;&gt;"OK",CONCATENATE($V$1," / "),""),
IF(W655&lt;&gt;"OK",CONCATENATE($W$1," / "),""),
IF(X655&lt;&gt;"OK",CONCATENATE($X$1," / "),""),
IF(Y655&lt;&gt;"OK",$Y$1,"")
)</f>
        <v/>
      </c>
    </row>
    <row r="656" spans="1:26" x14ac:dyDescent="0.45">
      <c r="A656" s="3" t="s">
        <v>539</v>
      </c>
      <c r="B656" s="3" t="s">
        <v>540</v>
      </c>
      <c r="C656" s="3" t="s">
        <v>576</v>
      </c>
      <c r="E656" s="3" t="s">
        <v>20</v>
      </c>
      <c r="H656" s="3" t="s">
        <v>21</v>
      </c>
      <c r="I656" s="3">
        <v>1868841</v>
      </c>
      <c r="J656" s="3" t="s">
        <v>577</v>
      </c>
      <c r="K656" s="3">
        <v>60</v>
      </c>
      <c r="L656" s="3" t="s">
        <v>23</v>
      </c>
      <c r="M656" s="3" t="s">
        <v>29</v>
      </c>
      <c r="N656" s="3" t="s">
        <v>578</v>
      </c>
      <c r="P656" s="3" t="s">
        <v>21</v>
      </c>
      <c r="Q656" s="3" t="s">
        <v>579</v>
      </c>
      <c r="R656" s="3" t="str">
        <f>IF(_xlfn.XOR(
AND(N656="M102ab",L656="Proyecto"),
AND(N656="M101a",L656="Preguntas con respuesta libre"),
AND(LEFT(N656,1)="M",N656&lt;&gt;"M102AB",N656&lt;&gt;"M101a",N656&lt;&gt;"M101ap",L656="Ejercitación"),
AND(LEFT(C656,15)="Mapa conceptual",L656="Exposición"),
AND(LEFT(N656,1)&lt;&gt;"M",LEFT(C656,15)&lt;&gt;"Mapa conceptual",L656="Exposición"),
AND(LEFT(C656,8)="Banco de",L656="Generador de actividades"),
AND(C656=L656)
),"OK","KO")</f>
        <v>OK</v>
      </c>
      <c r="S656" s="3" t="str">
        <f>IF(_xlfn.XOR(
AND(LEFT(N656,1)="M",M656="Actividad"),
AND(LEFT(N656,1)="F",M656="Interactivo"),
AND(N656="diaporama",M656="Secuencia de imágenes"),
OR(N656="video",M656="Animación",M656="Video"),
AND(C656=M656)
),"OK","KO")</f>
        <v>KO</v>
      </c>
      <c r="T656" s="3" t="str">
        <f>IF(
AND(L656="Evaluación",C656&lt;&gt;L656),"KO",
IF(AND(L656="Mapa conceptual",C656&lt;&gt;L656),"KO",
IF(AND(N656="M101ap",C656&lt;&gt;"Banco de actividades"),"KO",
"OK")))</f>
        <v>OK</v>
      </c>
      <c r="U656" s="3" t="str">
        <f>IF(
AND(LEFT(N656,1)="M",LEFT(M656,4)&lt;&gt;"Mapa",S656="OK",O656=""),
"KO","OK")</f>
        <v>OK</v>
      </c>
      <c r="V656" s="3" t="str">
        <f>IF(OR(
AND(L656="Evaluación",R656="OK",OR(N656="M4a",N656="M5a")),
AND(LEFT(C656,8)="Banco de",N656="M101ap"),
OR(LEFT(C656,8)&lt;&gt;"Banco de",L656&lt;&gt;"Evaluación")
),"OK","KO")</f>
        <v>OK</v>
      </c>
      <c r="W656" s="3" t="str">
        <f>IF(AND(LEFT(C656,8)="Banco de",K656=0),"OK",
IF(AND(LEFT(C656,8)&lt;&gt;"Banco de",K656&gt;0),"OK","KO"))</f>
        <v>OK</v>
      </c>
      <c r="X656" s="3" t="str">
        <f>IF(J656&lt;&gt;"","OK","KO")</f>
        <v>OK</v>
      </c>
      <c r="Y656" s="3" t="str">
        <f>IF(P656="Si","KO","OK")</f>
        <v>OK</v>
      </c>
      <c r="Z656" s="3" t="str">
        <f>CONCATENATE(
IF(R656&lt;&gt;"OK",CONCATENATE($R$1," / "),""),
IF(S656&lt;&gt;"OK",CONCATENATE($S$1," / "),""),
IF(T656&lt;&gt;"OK",CONCATENATE($T$1," / "),""),
IF(U656&lt;&gt;"OK",CONCATENATE($U$1," / "),""),
IF(V656&lt;&gt;"OK",CONCATENATE($V$1," / "),""),
IF(W656&lt;&gt;"OK",CONCATENATE($W$1," / "),""),
IF(X656&lt;&gt;"OK",CONCATENATE($X$1," / "),""),
IF(Y656&lt;&gt;"OK",$Y$1,"")
)</f>
        <v xml:space="preserve">Tipo de media / </v>
      </c>
    </row>
    <row r="657" spans="1:26" x14ac:dyDescent="0.45">
      <c r="A657" s="3" t="s">
        <v>539</v>
      </c>
      <c r="B657" s="3" t="s">
        <v>540</v>
      </c>
      <c r="C657" s="3" t="s">
        <v>580</v>
      </c>
      <c r="E657" s="3" t="s">
        <v>20</v>
      </c>
      <c r="G657" s="3" t="s">
        <v>581</v>
      </c>
      <c r="H657" s="3" t="s">
        <v>21</v>
      </c>
      <c r="I657" s="3">
        <v>16235</v>
      </c>
      <c r="J657" s="3" t="s">
        <v>582</v>
      </c>
      <c r="K657" s="3">
        <v>45</v>
      </c>
      <c r="L657" s="3" t="s">
        <v>23</v>
      </c>
      <c r="M657" s="3" t="s">
        <v>90</v>
      </c>
      <c r="N657" s="3" t="s">
        <v>91</v>
      </c>
      <c r="P657" s="3" t="s">
        <v>21</v>
      </c>
      <c r="Q657" s="3" t="s">
        <v>583</v>
      </c>
      <c r="R657" s="3" t="str">
        <f>IF(_xlfn.XOR(
AND(N657="M102ab",L657="Proyecto"),
AND(N657="M101a",L657="Preguntas con respuesta libre"),
AND(LEFT(N657,1)="M",N657&lt;&gt;"M102AB",N657&lt;&gt;"M101a",N657&lt;&gt;"M101ap",L657="Ejercitación"),
AND(LEFT(C657,15)="Mapa conceptual",L657="Exposición"),
AND(LEFT(N657,1)&lt;&gt;"M",LEFT(C657,15)&lt;&gt;"Mapa conceptual",L657="Exposición"),
AND(LEFT(C657,8)="Banco de",L657="Generador de actividades"),
AND(C657=L657)
),"OK","KO")</f>
        <v>OK</v>
      </c>
      <c r="S657" s="3" t="str">
        <f>IF(_xlfn.XOR(
AND(LEFT(N657,1)="M",M657="Actividad"),
AND(LEFT(N657,1)="F",M657="Interactivo"),
AND(N657="diaporama",M657="Secuencia de imágenes"),
OR(N657="video",M657="Animación",M657="Video"),
AND(C657=M657)
),"OK","KO")</f>
        <v>OK</v>
      </c>
      <c r="T657" s="3" t="str">
        <f>IF(
AND(L657="Evaluación",C657&lt;&gt;L657),"KO",
IF(AND(L657="Mapa conceptual",C657&lt;&gt;L657),"KO",
IF(AND(N657="M101ap",C657&lt;&gt;"Banco de actividades"),"KO",
"OK")))</f>
        <v>OK</v>
      </c>
      <c r="U657" s="3" t="str">
        <f>IF(
AND(LEFT(N657,1)="M",LEFT(M657,4)&lt;&gt;"Mapa",S657="OK",O657=""),
"KO","OK")</f>
        <v>OK</v>
      </c>
      <c r="V657" s="3" t="str">
        <f>IF(OR(
AND(L657="Evaluación",R657="OK",OR(N657="M4a",N657="M5a")),
AND(LEFT(C657,8)="Banco de",N657="M101ap"),
OR(LEFT(C657,8)&lt;&gt;"Banco de",L657&lt;&gt;"Evaluación")
),"OK","KO")</f>
        <v>OK</v>
      </c>
      <c r="W657" s="3" t="str">
        <f>IF(AND(LEFT(C657,8)="Banco de",K657=0),"OK",
IF(AND(LEFT(C657,8)&lt;&gt;"Banco de",K657&gt;0),"OK","KO"))</f>
        <v>OK</v>
      </c>
      <c r="X657" s="3" t="str">
        <f>IF(J657&lt;&gt;"","OK","KO")</f>
        <v>OK</v>
      </c>
      <c r="Y657" s="3" t="str">
        <f>IF(P657="Si","KO","OK")</f>
        <v>OK</v>
      </c>
      <c r="Z657" s="3" t="str">
        <f>CONCATENATE(
IF(R657&lt;&gt;"OK",CONCATENATE($R$1," / "),""),
IF(S657&lt;&gt;"OK",CONCATENATE($S$1," / "),""),
IF(T657&lt;&gt;"OK",CONCATENATE($T$1," / "),""),
IF(U657&lt;&gt;"OK",CONCATENATE($U$1," / "),""),
IF(V657&lt;&gt;"OK",CONCATENATE($V$1," / "),""),
IF(W657&lt;&gt;"OK",CONCATENATE($W$1," / "),""),
IF(X657&lt;&gt;"OK",CONCATENATE($X$1," / "),""),
IF(Y657&lt;&gt;"OK",$Y$1,"")
)</f>
        <v/>
      </c>
    </row>
    <row r="658" spans="1:26" x14ac:dyDescent="0.45">
      <c r="A658" s="3" t="s">
        <v>539</v>
      </c>
      <c r="B658" s="3" t="s">
        <v>540</v>
      </c>
      <c r="C658" s="3" t="s">
        <v>584</v>
      </c>
      <c r="E658" s="3" t="s">
        <v>20</v>
      </c>
      <c r="H658" s="3" t="s">
        <v>21</v>
      </c>
      <c r="I658" s="3">
        <v>1196038</v>
      </c>
      <c r="J658" s="3" t="s">
        <v>585</v>
      </c>
      <c r="K658" s="3">
        <v>30</v>
      </c>
      <c r="L658" s="3" t="s">
        <v>34</v>
      </c>
      <c r="M658" s="3" t="s">
        <v>35</v>
      </c>
      <c r="N658" s="3" t="s">
        <v>499</v>
      </c>
      <c r="O658" s="3" t="s">
        <v>479</v>
      </c>
      <c r="P658" s="3" t="s">
        <v>21</v>
      </c>
      <c r="Q658" s="3" t="s">
        <v>586</v>
      </c>
      <c r="R658" s="3" t="str">
        <f>IF(_xlfn.XOR(
AND(N658="M102ab",L658="Proyecto"),
AND(N658="M101a",L658="Preguntas con respuesta libre"),
AND(LEFT(N658,1)="M",N658&lt;&gt;"M102AB",N658&lt;&gt;"M101a",N658&lt;&gt;"M101ap",L658="Ejercitación"),
AND(LEFT(C658,15)="Mapa conceptual",L658="Exposición"),
AND(LEFT(N658,1)&lt;&gt;"M",LEFT(C658,15)&lt;&gt;"Mapa conceptual",L658="Exposición"),
AND(LEFT(C658,8)="Banco de",L658="Generador de actividades"),
AND(C658=L658)
),"OK","KO")</f>
        <v>OK</v>
      </c>
      <c r="S658" s="3" t="str">
        <f>IF(_xlfn.XOR(
AND(LEFT(N658,1)="M",M658="Actividad"),
AND(LEFT(N658,1)="F",M658="Interactivo"),
AND(N658="diaporama",M658="Secuencia de imágenes"),
OR(N658="video",M658="Animación",M658="Video"),
AND(C658=M658)
),"OK","KO")</f>
        <v>OK</v>
      </c>
      <c r="T658" s="3" t="str">
        <f>IF(
AND(L658="Evaluación",C658&lt;&gt;L658),"KO",
IF(AND(L658="Mapa conceptual",C658&lt;&gt;L658),"KO",
IF(AND(N658="M101ap",C658&lt;&gt;"Banco de actividades"),"KO",
"OK")))</f>
        <v>OK</v>
      </c>
      <c r="U658" s="3" t="str">
        <f>IF(
AND(LEFT(N658,1)="M",LEFT(M658,4)&lt;&gt;"Mapa",S658="OK",O658=""),
"KO","OK")</f>
        <v>OK</v>
      </c>
      <c r="V658" s="3" t="str">
        <f>IF(OR(
AND(L658="Evaluación",R658="OK",OR(N658="M4a",N658="M5a")),
AND(LEFT(C658,8)="Banco de",N658="M101ap"),
OR(LEFT(C658,8)&lt;&gt;"Banco de",L658&lt;&gt;"Evaluación")
),"OK","KO")</f>
        <v>OK</v>
      </c>
      <c r="W658" s="3" t="str">
        <f>IF(AND(LEFT(C658,8)="Banco de",K658=0),"OK",
IF(AND(LEFT(C658,8)&lt;&gt;"Banco de",K658&gt;0),"OK","KO"))</f>
        <v>OK</v>
      </c>
      <c r="X658" s="3" t="str">
        <f>IF(J658&lt;&gt;"","OK","KO")</f>
        <v>OK</v>
      </c>
      <c r="Y658" s="3" t="str">
        <f>IF(P658="Si","KO","OK")</f>
        <v>OK</v>
      </c>
      <c r="Z658" s="3" t="str">
        <f>CONCATENATE(
IF(R658&lt;&gt;"OK",CONCATENATE($R$1," / "),""),
IF(S658&lt;&gt;"OK",CONCATENATE($S$1," / "),""),
IF(T658&lt;&gt;"OK",CONCATENATE($T$1," / "),""),
IF(U658&lt;&gt;"OK",CONCATENATE($U$1," / "),""),
IF(V658&lt;&gt;"OK",CONCATENATE($V$1," / "),""),
IF(W658&lt;&gt;"OK",CONCATENATE($W$1," / "),""),
IF(X658&lt;&gt;"OK",CONCATENATE($X$1," / "),""),
IF(Y658&lt;&gt;"OK",$Y$1,"")
)</f>
        <v/>
      </c>
    </row>
    <row r="659" spans="1:26" x14ac:dyDescent="0.45">
      <c r="A659" s="3" t="s">
        <v>539</v>
      </c>
      <c r="B659" s="3" t="s">
        <v>540</v>
      </c>
      <c r="C659" s="3" t="s">
        <v>587</v>
      </c>
      <c r="E659" s="3" t="s">
        <v>20</v>
      </c>
      <c r="H659" s="3" t="s">
        <v>21</v>
      </c>
      <c r="I659" s="3">
        <v>1938789</v>
      </c>
      <c r="J659" s="3" t="s">
        <v>588</v>
      </c>
      <c r="K659" s="3">
        <v>45</v>
      </c>
      <c r="L659" s="3" t="s">
        <v>23</v>
      </c>
      <c r="M659" s="3" t="s">
        <v>29</v>
      </c>
      <c r="N659" s="3" t="s">
        <v>53</v>
      </c>
      <c r="P659" s="3" t="s">
        <v>21</v>
      </c>
      <c r="Q659" s="3" t="s">
        <v>589</v>
      </c>
      <c r="R659" s="3" t="str">
        <f>IF(_xlfn.XOR(
AND(N659="M102ab",L659="Proyecto"),
AND(N659="M101a",L659="Preguntas con respuesta libre"),
AND(LEFT(N659,1)="M",N659&lt;&gt;"M102AB",N659&lt;&gt;"M101a",N659&lt;&gt;"M101ap",L659="Ejercitación"),
AND(LEFT(C659,15)="Mapa conceptual",L659="Exposición"),
AND(LEFT(N659,1)&lt;&gt;"M",LEFT(C659,15)&lt;&gt;"Mapa conceptual",L659="Exposición"),
AND(LEFT(C659,8)="Banco de",L659="Generador de actividades"),
AND(C659=L659)
),"OK","KO")</f>
        <v>OK</v>
      </c>
      <c r="S659" s="3" t="str">
        <f>IF(_xlfn.XOR(
AND(LEFT(N659,1)="M",M659="Actividad"),
AND(LEFT(N659,1)="F",M659="Interactivo"),
AND(N659="diaporama",M659="Secuencia de imágenes"),
OR(N659="video",M659="Animación",M659="Video"),
AND(C659=M659)
),"OK","KO")</f>
        <v>OK</v>
      </c>
      <c r="T659" s="3" t="str">
        <f>IF(
AND(L659="Evaluación",C659&lt;&gt;L659),"KO",
IF(AND(L659="Mapa conceptual",C659&lt;&gt;L659),"KO",
IF(AND(N659="M101ap",C659&lt;&gt;"Banco de actividades"),"KO",
"OK")))</f>
        <v>OK</v>
      </c>
      <c r="U659" s="3" t="str">
        <f>IF(
AND(LEFT(N659,1)="M",LEFT(M659,4)&lt;&gt;"Mapa",S659="OK",O659=""),
"KO","OK")</f>
        <v>OK</v>
      </c>
      <c r="V659" s="3" t="str">
        <f>IF(OR(
AND(L659="Evaluación",R659="OK",OR(N659="M4a",N659="M5a")),
AND(LEFT(C659,8)="Banco de",N659="M101ap"),
OR(LEFT(C659,8)&lt;&gt;"Banco de",L659&lt;&gt;"Evaluación")
),"OK","KO")</f>
        <v>OK</v>
      </c>
      <c r="W659" s="3" t="str">
        <f>IF(AND(LEFT(C659,8)="Banco de",K659=0),"OK",
IF(AND(LEFT(C659,8)&lt;&gt;"Banco de",K659&gt;0),"OK","KO"))</f>
        <v>OK</v>
      </c>
      <c r="X659" s="3" t="str">
        <f>IF(J659&lt;&gt;"","OK","KO")</f>
        <v>OK</v>
      </c>
      <c r="Y659" s="3" t="str">
        <f>IF(P659="Si","KO","OK")</f>
        <v>OK</v>
      </c>
      <c r="Z659" s="3" t="str">
        <f>CONCATENATE(
IF(R659&lt;&gt;"OK",CONCATENATE($R$1," / "),""),
IF(S659&lt;&gt;"OK",CONCATENATE($S$1," / "),""),
IF(T659&lt;&gt;"OK",CONCATENATE($T$1," / "),""),
IF(U659&lt;&gt;"OK",CONCATENATE($U$1," / "),""),
IF(V659&lt;&gt;"OK",CONCATENATE($V$1," / "),""),
IF(W659&lt;&gt;"OK",CONCATENATE($W$1," / "),""),
IF(X659&lt;&gt;"OK",CONCATENATE($X$1," / "),""),
IF(Y659&lt;&gt;"OK",$Y$1,"")
)</f>
        <v/>
      </c>
    </row>
    <row r="660" spans="1:26" x14ac:dyDescent="0.45">
      <c r="A660" s="3" t="s">
        <v>539</v>
      </c>
      <c r="B660" s="3" t="s">
        <v>540</v>
      </c>
      <c r="C660" s="3" t="s">
        <v>590</v>
      </c>
      <c r="E660" s="3" t="s">
        <v>20</v>
      </c>
      <c r="H660" s="3" t="s">
        <v>21</v>
      </c>
      <c r="I660" s="3">
        <v>1730589</v>
      </c>
      <c r="J660" s="3" t="s">
        <v>591</v>
      </c>
      <c r="K660" s="3">
        <v>45</v>
      </c>
      <c r="L660" s="3" t="s">
        <v>23</v>
      </c>
      <c r="M660" s="3" t="s">
        <v>29</v>
      </c>
      <c r="N660" s="3" t="s">
        <v>368</v>
      </c>
      <c r="P660" s="3" t="s">
        <v>21</v>
      </c>
      <c r="Q660" s="3" t="s">
        <v>592</v>
      </c>
      <c r="R660" s="3" t="str">
        <f>IF(_xlfn.XOR(
AND(N660="M102ab",L660="Proyecto"),
AND(N660="M101a",L660="Preguntas con respuesta libre"),
AND(LEFT(N660,1)="M",N660&lt;&gt;"M102AB",N660&lt;&gt;"M101a",N660&lt;&gt;"M101ap",L660="Ejercitación"),
AND(LEFT(C660,15)="Mapa conceptual",L660="Exposición"),
AND(LEFT(N660,1)&lt;&gt;"M",LEFT(C660,15)&lt;&gt;"Mapa conceptual",L660="Exposición"),
AND(LEFT(C660,8)="Banco de",L660="Generador de actividades"),
AND(C660=L660)
),"OK","KO")</f>
        <v>OK</v>
      </c>
      <c r="S660" s="3" t="str">
        <f>IF(_xlfn.XOR(
AND(LEFT(N660,1)="M",M660="Actividad"),
AND(LEFT(N660,1)="F",M660="Interactivo"),
AND(N660="diaporama",M660="Secuencia de imágenes"),
OR(N660="video",M660="Animación",M660="Video"),
AND(C660=M660)
),"OK","KO")</f>
        <v>OK</v>
      </c>
      <c r="T660" s="3" t="str">
        <f>IF(
AND(L660="Evaluación",C660&lt;&gt;L660),"KO",
IF(AND(L660="Mapa conceptual",C660&lt;&gt;L660),"KO",
IF(AND(N660="M101ap",C660&lt;&gt;"Banco de actividades"),"KO",
"OK")))</f>
        <v>OK</v>
      </c>
      <c r="U660" s="3" t="str">
        <f>IF(
AND(LEFT(N660,1)="M",LEFT(M660,4)&lt;&gt;"Mapa",S660="OK",O660=""),
"KO","OK")</f>
        <v>OK</v>
      </c>
      <c r="V660" s="3" t="str">
        <f>IF(OR(
AND(L660="Evaluación",R660="OK",OR(N660="M4a",N660="M5a")),
AND(LEFT(C660,8)="Banco de",N660="M101ap"),
OR(LEFT(C660,8)&lt;&gt;"Banco de",L660&lt;&gt;"Evaluación")
),"OK","KO")</f>
        <v>OK</v>
      </c>
      <c r="W660" s="3" t="str">
        <f>IF(AND(LEFT(C660,8)="Banco de",K660=0),"OK",
IF(AND(LEFT(C660,8)&lt;&gt;"Banco de",K660&gt;0),"OK","KO"))</f>
        <v>OK</v>
      </c>
      <c r="X660" s="3" t="str">
        <f>IF(J660&lt;&gt;"","OK","KO")</f>
        <v>OK</v>
      </c>
      <c r="Y660" s="3" t="str">
        <f>IF(P660="Si","KO","OK")</f>
        <v>OK</v>
      </c>
      <c r="Z660" s="3" t="str">
        <f>CONCATENATE(
IF(R660&lt;&gt;"OK",CONCATENATE($R$1," / "),""),
IF(S660&lt;&gt;"OK",CONCATENATE($S$1," / "),""),
IF(T660&lt;&gt;"OK",CONCATENATE($T$1," / "),""),
IF(U660&lt;&gt;"OK",CONCATENATE($U$1," / "),""),
IF(V660&lt;&gt;"OK",CONCATENATE($V$1," / "),""),
IF(W660&lt;&gt;"OK",CONCATENATE($W$1," / "),""),
IF(X660&lt;&gt;"OK",CONCATENATE($X$1," / "),""),
IF(Y660&lt;&gt;"OK",$Y$1,"")
)</f>
        <v/>
      </c>
    </row>
    <row r="661" spans="1:26" x14ac:dyDescent="0.45">
      <c r="A661" s="3" t="s">
        <v>539</v>
      </c>
      <c r="B661" s="3" t="s">
        <v>540</v>
      </c>
      <c r="C661" s="3" t="s">
        <v>593</v>
      </c>
      <c r="E661" s="3" t="s">
        <v>20</v>
      </c>
      <c r="H661" s="3" t="s">
        <v>21</v>
      </c>
      <c r="I661" s="3">
        <v>1173823</v>
      </c>
      <c r="J661" s="3" t="s">
        <v>594</v>
      </c>
      <c r="K661" s="3">
        <v>45</v>
      </c>
      <c r="L661" s="3" t="s">
        <v>23</v>
      </c>
      <c r="M661" s="3" t="s">
        <v>29</v>
      </c>
      <c r="N661" s="3" t="s">
        <v>49</v>
      </c>
      <c r="P661" s="3" t="s">
        <v>21</v>
      </c>
      <c r="Q661" s="3" t="s">
        <v>595</v>
      </c>
      <c r="R661" s="3" t="str">
        <f>IF(_xlfn.XOR(
AND(N661="M102ab",L661="Proyecto"),
AND(N661="M101a",L661="Preguntas con respuesta libre"),
AND(LEFT(N661,1)="M",N661&lt;&gt;"M102AB",N661&lt;&gt;"M101a",N661&lt;&gt;"M101ap",L661="Ejercitación"),
AND(LEFT(C661,15)="Mapa conceptual",L661="Exposición"),
AND(LEFT(N661,1)&lt;&gt;"M",LEFT(C661,15)&lt;&gt;"Mapa conceptual",L661="Exposición"),
AND(LEFT(C661,8)="Banco de",L661="Generador de actividades"),
AND(C661=L661)
),"OK","KO")</f>
        <v>OK</v>
      </c>
      <c r="S661" s="3" t="str">
        <f>IF(_xlfn.XOR(
AND(LEFT(N661,1)="M",M661="Actividad"),
AND(LEFT(N661,1)="F",M661="Interactivo"),
AND(N661="diaporama",M661="Secuencia de imágenes"),
OR(N661="video",M661="Animación",M661="Video"),
AND(C661=M661)
),"OK","KO")</f>
        <v>OK</v>
      </c>
      <c r="T661" s="3" t="str">
        <f>IF(
AND(L661="Evaluación",C661&lt;&gt;L661),"KO",
IF(AND(L661="Mapa conceptual",C661&lt;&gt;L661),"KO",
IF(AND(N661="M101ap",C661&lt;&gt;"Banco de actividades"),"KO",
"OK")))</f>
        <v>OK</v>
      </c>
      <c r="U661" s="3" t="str">
        <f>IF(
AND(LEFT(N661,1)="M",LEFT(M661,4)&lt;&gt;"Mapa",S661="OK",O661=""),
"KO","OK")</f>
        <v>OK</v>
      </c>
      <c r="V661" s="3" t="str">
        <f>IF(OR(
AND(L661="Evaluación",R661="OK",OR(N661="M4a",N661="M5a")),
AND(LEFT(C661,8)="Banco de",N661="M101ap"),
OR(LEFT(C661,8)&lt;&gt;"Banco de",L661&lt;&gt;"Evaluación")
),"OK","KO")</f>
        <v>OK</v>
      </c>
      <c r="W661" s="3" t="str">
        <f>IF(AND(LEFT(C661,8)="Banco de",K661=0),"OK",
IF(AND(LEFT(C661,8)&lt;&gt;"Banco de",K661&gt;0),"OK","KO"))</f>
        <v>OK</v>
      </c>
      <c r="X661" s="3" t="str">
        <f>IF(J661&lt;&gt;"","OK","KO")</f>
        <v>OK</v>
      </c>
      <c r="Y661" s="3" t="str">
        <f>IF(P661="Si","KO","OK")</f>
        <v>OK</v>
      </c>
      <c r="Z661" s="3" t="str">
        <f>CONCATENATE(
IF(R661&lt;&gt;"OK",CONCATENATE($R$1," / "),""),
IF(S661&lt;&gt;"OK",CONCATENATE($S$1," / "),""),
IF(T661&lt;&gt;"OK",CONCATENATE($T$1," / "),""),
IF(U661&lt;&gt;"OK",CONCATENATE($U$1," / "),""),
IF(V661&lt;&gt;"OK",CONCATENATE($V$1," / "),""),
IF(W661&lt;&gt;"OK",CONCATENATE($W$1," / "),""),
IF(X661&lt;&gt;"OK",CONCATENATE($X$1," / "),""),
IF(Y661&lt;&gt;"OK",$Y$1,"")
)</f>
        <v/>
      </c>
    </row>
    <row r="662" spans="1:26" x14ac:dyDescent="0.45">
      <c r="A662" s="3" t="s">
        <v>539</v>
      </c>
      <c r="B662" s="3" t="s">
        <v>540</v>
      </c>
      <c r="C662" s="3" t="s">
        <v>596</v>
      </c>
      <c r="E662" s="3" t="s">
        <v>20</v>
      </c>
      <c r="H662" s="3" t="s">
        <v>21</v>
      </c>
      <c r="I662" s="3">
        <v>1352137</v>
      </c>
      <c r="J662" s="3" t="s">
        <v>597</v>
      </c>
      <c r="K662" s="3">
        <v>30</v>
      </c>
      <c r="L662" s="3" t="s">
        <v>80</v>
      </c>
      <c r="M662" s="3" t="s">
        <v>35</v>
      </c>
      <c r="N662" s="3" t="s">
        <v>81</v>
      </c>
      <c r="O662" s="3" t="s">
        <v>85</v>
      </c>
      <c r="P662" s="3" t="s">
        <v>21</v>
      </c>
      <c r="Q662" s="3" t="s">
        <v>598</v>
      </c>
      <c r="R662" s="3" t="str">
        <f>IF(_xlfn.XOR(
AND(N662="M102ab",L662="Proyecto"),
AND(N662="M101a",L662="Preguntas con respuesta libre"),
AND(LEFT(N662,1)="M",N662&lt;&gt;"M102AB",N662&lt;&gt;"M101a",N662&lt;&gt;"M101ap",L662="Ejercitación"),
AND(LEFT(C662,15)="Mapa conceptual",L662="Exposición"),
AND(LEFT(N662,1)&lt;&gt;"M",LEFT(C662,15)&lt;&gt;"Mapa conceptual",L662="Exposición"),
AND(LEFT(C662,8)="Banco de",L662="Generador de actividades"),
AND(C662=L662)
),"OK","KO")</f>
        <v>OK</v>
      </c>
      <c r="S662" s="3" t="str">
        <f>IF(_xlfn.XOR(
AND(LEFT(N662,1)="M",M662="Actividad"),
AND(LEFT(N662,1)="F",M662="Interactivo"),
AND(N662="diaporama",M662="Secuencia de imágenes"),
OR(N662="video",M662="Animación",M662="Video"),
AND(C662=M662)
),"OK","KO")</f>
        <v>OK</v>
      </c>
      <c r="T662" s="3" t="str">
        <f>IF(
AND(L662="Evaluación",C662&lt;&gt;L662),"KO",
IF(AND(L662="Mapa conceptual",C662&lt;&gt;L662),"KO",
IF(AND(N662="M101ap",C662&lt;&gt;"Banco de actividades"),"KO",
"OK")))</f>
        <v>OK</v>
      </c>
      <c r="U662" s="3" t="str">
        <f>IF(
AND(LEFT(N662,1)="M",LEFT(M662,4)&lt;&gt;"Mapa",S662="OK",O662=""),
"KO","OK")</f>
        <v>OK</v>
      </c>
      <c r="V662" s="3" t="str">
        <f>IF(OR(
AND(L662="Evaluación",R662="OK",OR(N662="M4a",N662="M5a")),
AND(LEFT(C662,8)="Banco de",N662="M101ap"),
OR(LEFT(C662,8)&lt;&gt;"Banco de",L662&lt;&gt;"Evaluación")
),"OK","KO")</f>
        <v>OK</v>
      </c>
      <c r="W662" s="3" t="str">
        <f>IF(AND(LEFT(C662,8)="Banco de",K662=0),"OK",
IF(AND(LEFT(C662,8)&lt;&gt;"Banco de",K662&gt;0),"OK","KO"))</f>
        <v>OK</v>
      </c>
      <c r="X662" s="3" t="str">
        <f>IF(J662&lt;&gt;"","OK","KO")</f>
        <v>OK</v>
      </c>
      <c r="Y662" s="3" t="str">
        <f>IF(P662="Si","KO","OK")</f>
        <v>OK</v>
      </c>
      <c r="Z662" s="3" t="str">
        <f>CONCATENATE(
IF(R662&lt;&gt;"OK",CONCATENATE($R$1," / "),""),
IF(S662&lt;&gt;"OK",CONCATENATE($S$1," / "),""),
IF(T662&lt;&gt;"OK",CONCATENATE($T$1," / "),""),
IF(U662&lt;&gt;"OK",CONCATENATE($U$1," / "),""),
IF(V662&lt;&gt;"OK",CONCATENATE($V$1," / "),""),
IF(W662&lt;&gt;"OK",CONCATENATE($W$1," / "),""),
IF(X662&lt;&gt;"OK",CONCATENATE($X$1," / "),""),
IF(Y662&lt;&gt;"OK",$Y$1,"")
)</f>
        <v/>
      </c>
    </row>
    <row r="663" spans="1:26" x14ac:dyDescent="0.45">
      <c r="A663" s="3" t="s">
        <v>539</v>
      </c>
      <c r="B663" s="3" t="s">
        <v>540</v>
      </c>
      <c r="C663" s="3" t="s">
        <v>599</v>
      </c>
      <c r="E663" s="3" t="s">
        <v>20</v>
      </c>
      <c r="H663" s="3" t="s">
        <v>21</v>
      </c>
      <c r="I663" s="3">
        <v>1035649</v>
      </c>
      <c r="J663" s="3" t="s">
        <v>600</v>
      </c>
      <c r="K663" s="3">
        <v>20</v>
      </c>
      <c r="L663" s="3" t="s">
        <v>34</v>
      </c>
      <c r="M663" s="3" t="s">
        <v>35</v>
      </c>
      <c r="N663" s="3" t="s">
        <v>499</v>
      </c>
      <c r="O663" s="3" t="s">
        <v>85</v>
      </c>
      <c r="P663" s="3" t="s">
        <v>21</v>
      </c>
      <c r="Q663" s="3" t="s">
        <v>601</v>
      </c>
      <c r="R663" s="3" t="str">
        <f>IF(_xlfn.XOR(
AND(N663="M102ab",L663="Proyecto"),
AND(N663="M101a",L663="Preguntas con respuesta libre"),
AND(LEFT(N663,1)="M",N663&lt;&gt;"M102AB",N663&lt;&gt;"M101a",N663&lt;&gt;"M101ap",L663="Ejercitación"),
AND(LEFT(C663,15)="Mapa conceptual",L663="Exposición"),
AND(LEFT(N663,1)&lt;&gt;"M",LEFT(C663,15)&lt;&gt;"Mapa conceptual",L663="Exposición"),
AND(LEFT(C663,8)="Banco de",L663="Generador de actividades"),
AND(C663=L663)
),"OK","KO")</f>
        <v>OK</v>
      </c>
      <c r="S663" s="3" t="str">
        <f>IF(_xlfn.XOR(
AND(LEFT(N663,1)="M",M663="Actividad"),
AND(LEFT(N663,1)="F",M663="Interactivo"),
AND(N663="diaporama",M663="Secuencia de imágenes"),
OR(N663="video",M663="Animación",M663="Video"),
AND(C663=M663)
),"OK","KO")</f>
        <v>OK</v>
      </c>
      <c r="T663" s="3" t="str">
        <f>IF(
AND(L663="Evaluación",C663&lt;&gt;L663),"KO",
IF(AND(L663="Mapa conceptual",C663&lt;&gt;L663),"KO",
IF(AND(N663="M101ap",C663&lt;&gt;"Banco de actividades"),"KO",
"OK")))</f>
        <v>OK</v>
      </c>
      <c r="U663" s="3" t="str">
        <f>IF(
AND(LEFT(N663,1)="M",LEFT(M663,4)&lt;&gt;"Mapa",S663="OK",O663=""),
"KO","OK")</f>
        <v>OK</v>
      </c>
      <c r="V663" s="3" t="str">
        <f>IF(OR(
AND(L663="Evaluación",R663="OK",OR(N663="M4a",N663="M5a")),
AND(LEFT(C663,8)="Banco de",N663="M101ap"),
OR(LEFT(C663,8)&lt;&gt;"Banco de",L663&lt;&gt;"Evaluación")
),"OK","KO")</f>
        <v>OK</v>
      </c>
      <c r="W663" s="3" t="str">
        <f>IF(AND(LEFT(C663,8)="Banco de",K663=0),"OK",
IF(AND(LEFT(C663,8)&lt;&gt;"Banco de",K663&gt;0),"OK","KO"))</f>
        <v>OK</v>
      </c>
      <c r="X663" s="3" t="str">
        <f>IF(J663&lt;&gt;"","OK","KO")</f>
        <v>OK</v>
      </c>
      <c r="Y663" s="3" t="str">
        <f>IF(P663="Si","KO","OK")</f>
        <v>OK</v>
      </c>
      <c r="Z663" s="3" t="str">
        <f>CONCATENATE(
IF(R663&lt;&gt;"OK",CONCATENATE($R$1," / "),""),
IF(S663&lt;&gt;"OK",CONCATENATE($S$1," / "),""),
IF(T663&lt;&gt;"OK",CONCATENATE($T$1," / "),""),
IF(U663&lt;&gt;"OK",CONCATENATE($U$1," / "),""),
IF(V663&lt;&gt;"OK",CONCATENATE($V$1," / "),""),
IF(W663&lt;&gt;"OK",CONCATENATE($W$1," / "),""),
IF(X663&lt;&gt;"OK",CONCATENATE($X$1," / "),""),
IF(Y663&lt;&gt;"OK",$Y$1,"")
)</f>
        <v/>
      </c>
    </row>
    <row r="664" spans="1:26" x14ac:dyDescent="0.45">
      <c r="A664" s="3" t="s">
        <v>539</v>
      </c>
      <c r="B664" s="3" t="s">
        <v>540</v>
      </c>
      <c r="C664" s="3" t="s">
        <v>602</v>
      </c>
      <c r="E664" s="3" t="s">
        <v>20</v>
      </c>
      <c r="H664" s="3" t="s">
        <v>21</v>
      </c>
      <c r="I664" s="3">
        <v>1542149</v>
      </c>
      <c r="J664" s="3" t="s">
        <v>603</v>
      </c>
      <c r="K664" s="3">
        <v>30</v>
      </c>
      <c r="L664" s="3" t="s">
        <v>23</v>
      </c>
      <c r="M664" s="3" t="s">
        <v>29</v>
      </c>
      <c r="N664" s="3" t="s">
        <v>368</v>
      </c>
      <c r="P664" s="3" t="s">
        <v>21</v>
      </c>
      <c r="Q664" s="3" t="s">
        <v>604</v>
      </c>
      <c r="R664" s="3" t="str">
        <f>IF(_xlfn.XOR(
AND(N664="M102ab",L664="Proyecto"),
AND(N664="M101a",L664="Preguntas con respuesta libre"),
AND(LEFT(N664,1)="M",N664&lt;&gt;"M102AB",N664&lt;&gt;"M101a",N664&lt;&gt;"M101ap",L664="Ejercitación"),
AND(LEFT(C664,15)="Mapa conceptual",L664="Exposición"),
AND(LEFT(N664,1)&lt;&gt;"M",LEFT(C664,15)&lt;&gt;"Mapa conceptual",L664="Exposición"),
AND(LEFT(C664,8)="Banco de",L664="Generador de actividades"),
AND(C664=L664)
),"OK","KO")</f>
        <v>OK</v>
      </c>
      <c r="S664" s="3" t="str">
        <f>IF(_xlfn.XOR(
AND(LEFT(N664,1)="M",M664="Actividad"),
AND(LEFT(N664,1)="F",M664="Interactivo"),
AND(N664="diaporama",M664="Secuencia de imágenes"),
OR(N664="video",M664="Animación",M664="Video"),
AND(C664=M664)
),"OK","KO")</f>
        <v>OK</v>
      </c>
      <c r="T664" s="3" t="str">
        <f>IF(
AND(L664="Evaluación",C664&lt;&gt;L664),"KO",
IF(AND(L664="Mapa conceptual",C664&lt;&gt;L664),"KO",
IF(AND(N664="M101ap",C664&lt;&gt;"Banco de actividades"),"KO",
"OK")))</f>
        <v>OK</v>
      </c>
      <c r="U664" s="3" t="str">
        <f>IF(
AND(LEFT(N664,1)="M",LEFT(M664,4)&lt;&gt;"Mapa",S664="OK",O664=""),
"KO","OK")</f>
        <v>OK</v>
      </c>
      <c r="V664" s="3" t="str">
        <f>IF(OR(
AND(L664="Evaluación",R664="OK",OR(N664="M4a",N664="M5a")),
AND(LEFT(C664,8)="Banco de",N664="M101ap"),
OR(LEFT(C664,8)&lt;&gt;"Banco de",L664&lt;&gt;"Evaluación")
),"OK","KO")</f>
        <v>OK</v>
      </c>
      <c r="W664" s="3" t="str">
        <f>IF(AND(LEFT(C664,8)="Banco de",K664=0),"OK",
IF(AND(LEFT(C664,8)&lt;&gt;"Banco de",K664&gt;0),"OK","KO"))</f>
        <v>OK</v>
      </c>
      <c r="X664" s="3" t="str">
        <f>IF(J664&lt;&gt;"","OK","KO")</f>
        <v>OK</v>
      </c>
      <c r="Y664" s="3" t="str">
        <f>IF(P664="Si","KO","OK")</f>
        <v>OK</v>
      </c>
      <c r="Z664" s="3" t="str">
        <f>CONCATENATE(
IF(R664&lt;&gt;"OK",CONCATENATE($R$1," / "),""),
IF(S664&lt;&gt;"OK",CONCATENATE($S$1," / "),""),
IF(T664&lt;&gt;"OK",CONCATENATE($T$1," / "),""),
IF(U664&lt;&gt;"OK",CONCATENATE($U$1," / "),""),
IF(V664&lt;&gt;"OK",CONCATENATE($V$1," / "),""),
IF(W664&lt;&gt;"OK",CONCATENATE($W$1," / "),""),
IF(X664&lt;&gt;"OK",CONCATENATE($X$1," / "),""),
IF(Y664&lt;&gt;"OK",$Y$1,"")
)</f>
        <v/>
      </c>
    </row>
    <row r="665" spans="1:26" x14ac:dyDescent="0.45">
      <c r="A665" s="3" t="s">
        <v>539</v>
      </c>
      <c r="B665" s="3" t="s">
        <v>540</v>
      </c>
      <c r="C665" s="3" t="s">
        <v>605</v>
      </c>
      <c r="E665" s="3" t="s">
        <v>20</v>
      </c>
      <c r="H665" s="3" t="s">
        <v>21</v>
      </c>
      <c r="I665" s="3">
        <v>712643</v>
      </c>
      <c r="J665" s="3" t="s">
        <v>606</v>
      </c>
      <c r="K665" s="3">
        <v>30</v>
      </c>
      <c r="L665" s="3" t="s">
        <v>34</v>
      </c>
      <c r="M665" s="3" t="s">
        <v>35</v>
      </c>
      <c r="N665" s="3" t="s">
        <v>62</v>
      </c>
      <c r="O665" s="3" t="s">
        <v>85</v>
      </c>
      <c r="P665" s="3" t="s">
        <v>21</v>
      </c>
      <c r="Q665" s="3" t="s">
        <v>607</v>
      </c>
      <c r="R665" s="3" t="str">
        <f>IF(_xlfn.XOR(
AND(N665="M102ab",L665="Proyecto"),
AND(N665="M101a",L665="Preguntas con respuesta libre"),
AND(LEFT(N665,1)="M",N665&lt;&gt;"M102AB",N665&lt;&gt;"M101a",N665&lt;&gt;"M101ap",L665="Ejercitación"),
AND(LEFT(C665,15)="Mapa conceptual",L665="Exposición"),
AND(LEFT(N665,1)&lt;&gt;"M",LEFT(C665,15)&lt;&gt;"Mapa conceptual",L665="Exposición"),
AND(LEFT(C665,8)="Banco de",L665="Generador de actividades"),
AND(C665=L665)
),"OK","KO")</f>
        <v>OK</v>
      </c>
      <c r="S665" s="3" t="str">
        <f>IF(_xlfn.XOR(
AND(LEFT(N665,1)="M",M665="Actividad"),
AND(LEFT(N665,1)="F",M665="Interactivo"),
AND(N665="diaporama",M665="Secuencia de imágenes"),
OR(N665="video",M665="Animación",M665="Video"),
AND(C665=M665)
),"OK","KO")</f>
        <v>OK</v>
      </c>
      <c r="T665" s="3" t="str">
        <f>IF(
AND(L665="Evaluación",C665&lt;&gt;L665),"KO",
IF(AND(L665="Mapa conceptual",C665&lt;&gt;L665),"KO",
IF(AND(N665="M101ap",C665&lt;&gt;"Banco de actividades"),"KO",
"OK")))</f>
        <v>OK</v>
      </c>
      <c r="U665" s="3" t="str">
        <f>IF(
AND(LEFT(N665,1)="M",LEFT(M665,4)&lt;&gt;"Mapa",S665="OK",O665=""),
"KO","OK")</f>
        <v>OK</v>
      </c>
      <c r="V665" s="3" t="str">
        <f>IF(OR(
AND(L665="Evaluación",R665="OK",OR(N665="M4a",N665="M5a")),
AND(LEFT(C665,8)="Banco de",N665="M101ap"),
OR(LEFT(C665,8)&lt;&gt;"Banco de",L665&lt;&gt;"Evaluación")
),"OK","KO")</f>
        <v>OK</v>
      </c>
      <c r="W665" s="3" t="str">
        <f>IF(AND(LEFT(C665,8)="Banco de",K665=0),"OK",
IF(AND(LEFT(C665,8)&lt;&gt;"Banco de",K665&gt;0),"OK","KO"))</f>
        <v>OK</v>
      </c>
      <c r="X665" s="3" t="str">
        <f>IF(J665&lt;&gt;"","OK","KO")</f>
        <v>OK</v>
      </c>
      <c r="Y665" s="3" t="str">
        <f>IF(P665="Si","KO","OK")</f>
        <v>OK</v>
      </c>
      <c r="Z665" s="3" t="str">
        <f>CONCATENATE(
IF(R665&lt;&gt;"OK",CONCATENATE($R$1," / "),""),
IF(S665&lt;&gt;"OK",CONCATENATE($S$1," / "),""),
IF(T665&lt;&gt;"OK",CONCATENATE($T$1," / "),""),
IF(U665&lt;&gt;"OK",CONCATENATE($U$1," / "),""),
IF(V665&lt;&gt;"OK",CONCATENATE($V$1," / "),""),
IF(W665&lt;&gt;"OK",CONCATENATE($W$1," / "),""),
IF(X665&lt;&gt;"OK",CONCATENATE($X$1," / "),""),
IF(Y665&lt;&gt;"OK",$Y$1,"")
)</f>
        <v/>
      </c>
    </row>
    <row r="666" spans="1:26" x14ac:dyDescent="0.45">
      <c r="A666" s="3" t="s">
        <v>539</v>
      </c>
      <c r="B666" s="3" t="s">
        <v>540</v>
      </c>
      <c r="C666" s="3" t="s">
        <v>608</v>
      </c>
      <c r="E666" s="3" t="s">
        <v>20</v>
      </c>
      <c r="H666" s="3" t="s">
        <v>21</v>
      </c>
      <c r="I666" s="3">
        <v>711917</v>
      </c>
      <c r="J666" s="3" t="s">
        <v>609</v>
      </c>
      <c r="K666" s="3">
        <v>40</v>
      </c>
      <c r="L666" s="3" t="s">
        <v>34</v>
      </c>
      <c r="M666" s="3" t="s">
        <v>35</v>
      </c>
      <c r="N666" s="3" t="s">
        <v>62</v>
      </c>
      <c r="O666" s="3" t="s">
        <v>85</v>
      </c>
      <c r="P666" s="3" t="s">
        <v>21</v>
      </c>
      <c r="Q666" s="3" t="s">
        <v>610</v>
      </c>
      <c r="R666" s="3" t="str">
        <f>IF(_xlfn.XOR(
AND(N666="M102ab",L666="Proyecto"),
AND(N666="M101a",L666="Preguntas con respuesta libre"),
AND(LEFT(N666,1)="M",N666&lt;&gt;"M102AB",N666&lt;&gt;"M101a",N666&lt;&gt;"M101ap",L666="Ejercitación"),
AND(LEFT(C666,15)="Mapa conceptual",L666="Exposición"),
AND(LEFT(N666,1)&lt;&gt;"M",LEFT(C666,15)&lt;&gt;"Mapa conceptual",L666="Exposición"),
AND(LEFT(C666,8)="Banco de",L666="Generador de actividades"),
AND(C666=L666)
),"OK","KO")</f>
        <v>OK</v>
      </c>
      <c r="S666" s="3" t="str">
        <f>IF(_xlfn.XOR(
AND(LEFT(N666,1)="M",M666="Actividad"),
AND(LEFT(N666,1)="F",M666="Interactivo"),
AND(N666="diaporama",M666="Secuencia de imágenes"),
OR(N666="video",M666="Animación",M666="Video"),
AND(C666=M666)
),"OK","KO")</f>
        <v>OK</v>
      </c>
      <c r="T666" s="3" t="str">
        <f>IF(
AND(L666="Evaluación",C666&lt;&gt;L666),"KO",
IF(AND(L666="Mapa conceptual",C666&lt;&gt;L666),"KO",
IF(AND(N666="M101ap",C666&lt;&gt;"Banco de actividades"),"KO",
"OK")))</f>
        <v>OK</v>
      </c>
      <c r="U666" s="3" t="str">
        <f>IF(
AND(LEFT(N666,1)="M",LEFT(M666,4)&lt;&gt;"Mapa",S666="OK",O666=""),
"KO","OK")</f>
        <v>OK</v>
      </c>
      <c r="V666" s="3" t="str">
        <f>IF(OR(
AND(L666="Evaluación",R666="OK",OR(N666="M4a",N666="M5a")),
AND(LEFT(C666,8)="Banco de",N666="M101ap"),
OR(LEFT(C666,8)&lt;&gt;"Banco de",L666&lt;&gt;"Evaluación")
),"OK","KO")</f>
        <v>OK</v>
      </c>
      <c r="W666" s="3" t="str">
        <f>IF(AND(LEFT(C666,8)="Banco de",K666=0),"OK",
IF(AND(LEFT(C666,8)&lt;&gt;"Banco de",K666&gt;0),"OK","KO"))</f>
        <v>OK</v>
      </c>
      <c r="X666" s="3" t="str">
        <f>IF(J666&lt;&gt;"","OK","KO")</f>
        <v>OK</v>
      </c>
      <c r="Y666" s="3" t="str">
        <f>IF(P666="Si","KO","OK")</f>
        <v>OK</v>
      </c>
      <c r="Z666" s="3" t="str">
        <f>CONCATENATE(
IF(R666&lt;&gt;"OK",CONCATENATE($R$1," / "),""),
IF(S666&lt;&gt;"OK",CONCATENATE($S$1," / "),""),
IF(T666&lt;&gt;"OK",CONCATENATE($T$1," / "),""),
IF(U666&lt;&gt;"OK",CONCATENATE($U$1," / "),""),
IF(V666&lt;&gt;"OK",CONCATENATE($V$1," / "),""),
IF(W666&lt;&gt;"OK",CONCATENATE($W$1," / "),""),
IF(X666&lt;&gt;"OK",CONCATENATE($X$1," / "),""),
IF(Y666&lt;&gt;"OK",$Y$1,"")
)</f>
        <v/>
      </c>
    </row>
    <row r="667" spans="1:26" x14ac:dyDescent="0.45">
      <c r="A667" s="3" t="s">
        <v>539</v>
      </c>
      <c r="B667" s="3" t="s">
        <v>540</v>
      </c>
      <c r="C667" s="3" t="s">
        <v>611</v>
      </c>
      <c r="E667" s="3" t="s">
        <v>20</v>
      </c>
      <c r="H667" s="3" t="s">
        <v>21</v>
      </c>
      <c r="I667" s="3">
        <v>2071101</v>
      </c>
      <c r="J667" s="3" t="s">
        <v>612</v>
      </c>
      <c r="K667" s="3">
        <v>20</v>
      </c>
      <c r="L667" s="3" t="s">
        <v>80</v>
      </c>
      <c r="M667" s="3" t="s">
        <v>35</v>
      </c>
      <c r="N667" s="3" t="s">
        <v>81</v>
      </c>
      <c r="O667" s="3" t="s">
        <v>37</v>
      </c>
      <c r="P667" s="3" t="s">
        <v>21</v>
      </c>
      <c r="Q667" s="3" t="s">
        <v>613</v>
      </c>
      <c r="R667" s="3" t="str">
        <f>IF(_xlfn.XOR(
AND(N667="M102ab",L667="Proyecto"),
AND(N667="M101a",L667="Preguntas con respuesta libre"),
AND(LEFT(N667,1)="M",N667&lt;&gt;"M102AB",N667&lt;&gt;"M101a",N667&lt;&gt;"M101ap",L667="Ejercitación"),
AND(LEFT(C667,15)="Mapa conceptual",L667="Exposición"),
AND(LEFT(N667,1)&lt;&gt;"M",LEFT(C667,15)&lt;&gt;"Mapa conceptual",L667="Exposición"),
AND(LEFT(C667,8)="Banco de",L667="Generador de actividades"),
AND(C667=L667)
),"OK","KO")</f>
        <v>OK</v>
      </c>
      <c r="S667" s="3" t="str">
        <f>IF(_xlfn.XOR(
AND(LEFT(N667,1)="M",M667="Actividad"),
AND(LEFT(N667,1)="F",M667="Interactivo"),
AND(N667="diaporama",M667="Secuencia de imágenes"),
OR(N667="video",M667="Animación",M667="Video"),
AND(C667=M667)
),"OK","KO")</f>
        <v>OK</v>
      </c>
      <c r="T667" s="3" t="str">
        <f>IF(
AND(L667="Evaluación",C667&lt;&gt;L667),"KO",
IF(AND(L667="Mapa conceptual",C667&lt;&gt;L667),"KO",
IF(AND(N667="M101ap",C667&lt;&gt;"Banco de actividades"),"KO",
"OK")))</f>
        <v>OK</v>
      </c>
      <c r="U667" s="3" t="str">
        <f>IF(
AND(LEFT(N667,1)="M",LEFT(M667,4)&lt;&gt;"Mapa",S667="OK",O667=""),
"KO","OK")</f>
        <v>OK</v>
      </c>
      <c r="V667" s="3" t="str">
        <f>IF(OR(
AND(L667="Evaluación",R667="OK",OR(N667="M4a",N667="M5a")),
AND(LEFT(C667,8)="Banco de",N667="M101ap"),
OR(LEFT(C667,8)&lt;&gt;"Banco de",L667&lt;&gt;"Evaluación")
),"OK","KO")</f>
        <v>OK</v>
      </c>
      <c r="W667" s="3" t="str">
        <f>IF(AND(LEFT(C667,8)="Banco de",K667=0),"OK",
IF(AND(LEFT(C667,8)&lt;&gt;"Banco de",K667&gt;0),"OK","KO"))</f>
        <v>OK</v>
      </c>
      <c r="X667" s="3" t="str">
        <f>IF(J667&lt;&gt;"","OK","KO")</f>
        <v>OK</v>
      </c>
      <c r="Y667" s="3" t="str">
        <f>IF(P667="Si","KO","OK")</f>
        <v>OK</v>
      </c>
      <c r="Z667" s="3" t="str">
        <f>CONCATENATE(
IF(R667&lt;&gt;"OK",CONCATENATE($R$1," / "),""),
IF(S667&lt;&gt;"OK",CONCATENATE($S$1," / "),""),
IF(T667&lt;&gt;"OK",CONCATENATE($T$1," / "),""),
IF(U667&lt;&gt;"OK",CONCATENATE($U$1," / "),""),
IF(V667&lt;&gt;"OK",CONCATENATE($V$1," / "),""),
IF(W667&lt;&gt;"OK",CONCATENATE($W$1," / "),""),
IF(X667&lt;&gt;"OK",CONCATENATE($X$1," / "),""),
IF(Y667&lt;&gt;"OK",$Y$1,"")
)</f>
        <v/>
      </c>
    </row>
    <row r="668" spans="1:26" x14ac:dyDescent="0.45">
      <c r="A668" s="3" t="s">
        <v>539</v>
      </c>
      <c r="B668" s="3" t="s">
        <v>540</v>
      </c>
      <c r="C668" s="3" t="s">
        <v>614</v>
      </c>
      <c r="E668" s="3" t="s">
        <v>20</v>
      </c>
      <c r="H668" s="3" t="s">
        <v>21</v>
      </c>
      <c r="I668" s="3">
        <v>1692018</v>
      </c>
      <c r="J668" s="3" t="s">
        <v>615</v>
      </c>
      <c r="K668" s="3">
        <v>15</v>
      </c>
      <c r="L668" s="3" t="s">
        <v>34</v>
      </c>
      <c r="M668" s="3" t="s">
        <v>35</v>
      </c>
      <c r="N668" s="3" t="s">
        <v>206</v>
      </c>
      <c r="O668" s="3" t="s">
        <v>37</v>
      </c>
      <c r="P668" s="3" t="s">
        <v>21</v>
      </c>
      <c r="Q668" s="3" t="s">
        <v>616</v>
      </c>
      <c r="R668" s="3" t="str">
        <f>IF(_xlfn.XOR(
AND(N668="M102ab",L668="Proyecto"),
AND(N668="M101a",L668="Preguntas con respuesta libre"),
AND(LEFT(N668,1)="M",N668&lt;&gt;"M102AB",N668&lt;&gt;"M101a",N668&lt;&gt;"M101ap",L668="Ejercitación"),
AND(LEFT(C668,15)="Mapa conceptual",L668="Exposición"),
AND(LEFT(N668,1)&lt;&gt;"M",LEFT(C668,15)&lt;&gt;"Mapa conceptual",L668="Exposición"),
AND(LEFT(C668,8)="Banco de",L668="Generador de actividades"),
AND(C668=L668)
),"OK","KO")</f>
        <v>OK</v>
      </c>
      <c r="S668" s="3" t="str">
        <f>IF(_xlfn.XOR(
AND(LEFT(N668,1)="M",M668="Actividad"),
AND(LEFT(N668,1)="F",M668="Interactivo"),
AND(N668="diaporama",M668="Secuencia de imágenes"),
OR(N668="video",M668="Animación",M668="Video"),
AND(C668=M668)
),"OK","KO")</f>
        <v>OK</v>
      </c>
      <c r="T668" s="3" t="str">
        <f>IF(
AND(L668="Evaluación",C668&lt;&gt;L668),"KO",
IF(AND(L668="Mapa conceptual",C668&lt;&gt;L668),"KO",
IF(AND(N668="M101ap",C668&lt;&gt;"Banco de actividades"),"KO",
"OK")))</f>
        <v>OK</v>
      </c>
      <c r="U668" s="3" t="str">
        <f>IF(
AND(LEFT(N668,1)="M",LEFT(M668,4)&lt;&gt;"Mapa",S668="OK",O668=""),
"KO","OK")</f>
        <v>OK</v>
      </c>
      <c r="V668" s="3" t="str">
        <f>IF(OR(
AND(L668="Evaluación",R668="OK",OR(N668="M4a",N668="M5a")),
AND(LEFT(C668,8)="Banco de",N668="M101ap"),
OR(LEFT(C668,8)&lt;&gt;"Banco de",L668&lt;&gt;"Evaluación")
),"OK","KO")</f>
        <v>OK</v>
      </c>
      <c r="W668" s="3" t="str">
        <f>IF(AND(LEFT(C668,8)="Banco de",K668=0),"OK",
IF(AND(LEFT(C668,8)&lt;&gt;"Banco de",K668&gt;0),"OK","KO"))</f>
        <v>OK</v>
      </c>
      <c r="X668" s="3" t="str">
        <f>IF(J668&lt;&gt;"","OK","KO")</f>
        <v>OK</v>
      </c>
      <c r="Y668" s="3" t="str">
        <f>IF(P668="Si","KO","OK")</f>
        <v>OK</v>
      </c>
      <c r="Z668" s="3" t="str">
        <f>CONCATENATE(
IF(R668&lt;&gt;"OK",CONCATENATE($R$1," / "),""),
IF(S668&lt;&gt;"OK",CONCATENATE($S$1," / "),""),
IF(T668&lt;&gt;"OK",CONCATENATE($T$1," / "),""),
IF(U668&lt;&gt;"OK",CONCATENATE($U$1," / "),""),
IF(V668&lt;&gt;"OK",CONCATENATE($V$1," / "),""),
IF(W668&lt;&gt;"OK",CONCATENATE($W$1," / "),""),
IF(X668&lt;&gt;"OK",CONCATENATE($X$1," / "),""),
IF(Y668&lt;&gt;"OK",$Y$1,"")
)</f>
        <v/>
      </c>
    </row>
    <row r="669" spans="1:26" x14ac:dyDescent="0.45">
      <c r="A669" s="3" t="s">
        <v>539</v>
      </c>
      <c r="B669" s="3" t="s">
        <v>540</v>
      </c>
      <c r="C669" s="3" t="s">
        <v>617</v>
      </c>
      <c r="E669" s="3" t="s">
        <v>20</v>
      </c>
      <c r="H669" s="3" t="s">
        <v>21</v>
      </c>
      <c r="I669" s="3">
        <v>1057545</v>
      </c>
      <c r="J669" s="3" t="s">
        <v>618</v>
      </c>
      <c r="K669" s="3">
        <v>60</v>
      </c>
      <c r="L669" s="3" t="s">
        <v>57</v>
      </c>
      <c r="M669" s="3" t="s">
        <v>35</v>
      </c>
      <c r="N669" s="3" t="s">
        <v>58</v>
      </c>
      <c r="O669" s="3" t="s">
        <v>37</v>
      </c>
      <c r="P669" s="3" t="s">
        <v>21</v>
      </c>
      <c r="Q669" s="3" t="s">
        <v>619</v>
      </c>
      <c r="R669" s="3" t="str">
        <f>IF(_xlfn.XOR(
AND(N669="M102ab",L669="Proyecto"),
AND(N669="M101a",L669="Preguntas con respuesta libre"),
AND(LEFT(N669,1)="M",N669&lt;&gt;"M102AB",N669&lt;&gt;"M101a",N669&lt;&gt;"M101ap",L669="Ejercitación"),
AND(LEFT(C669,15)="Mapa conceptual",L669="Exposición"),
AND(LEFT(N669,1)&lt;&gt;"M",LEFT(C669,15)&lt;&gt;"Mapa conceptual",L669="Exposición"),
AND(LEFT(C669,8)="Banco de",L669="Generador de actividades"),
AND(C669=L669)
),"OK","KO")</f>
        <v>OK</v>
      </c>
      <c r="S669" s="3" t="str">
        <f>IF(_xlfn.XOR(
AND(LEFT(N669,1)="M",M669="Actividad"),
AND(LEFT(N669,1)="F",M669="Interactivo"),
AND(N669="diaporama",M669="Secuencia de imágenes"),
OR(N669="video",M669="Animación",M669="Video"),
AND(C669=M669)
),"OK","KO")</f>
        <v>OK</v>
      </c>
      <c r="T669" s="3" t="str">
        <f>IF(
AND(L669="Evaluación",C669&lt;&gt;L669),"KO",
IF(AND(L669="Mapa conceptual",C669&lt;&gt;L669),"KO",
IF(AND(N669="M101ap",C669&lt;&gt;"Banco de actividades"),"KO",
"OK")))</f>
        <v>OK</v>
      </c>
      <c r="U669" s="3" t="str">
        <f>IF(
AND(LEFT(N669,1)="M",LEFT(M669,4)&lt;&gt;"Mapa",S669="OK",O669=""),
"KO","OK")</f>
        <v>OK</v>
      </c>
      <c r="V669" s="3" t="str">
        <f>IF(OR(
AND(L669="Evaluación",R669="OK",OR(N669="M4a",N669="M5a")),
AND(LEFT(C669,8)="Banco de",N669="M101ap"),
OR(LEFT(C669,8)&lt;&gt;"Banco de",L669&lt;&gt;"Evaluación")
),"OK","KO")</f>
        <v>OK</v>
      </c>
      <c r="W669" s="3" t="str">
        <f>IF(AND(LEFT(C669,8)="Banco de",K669=0),"OK",
IF(AND(LEFT(C669,8)&lt;&gt;"Banco de",K669&gt;0),"OK","KO"))</f>
        <v>OK</v>
      </c>
      <c r="X669" s="3" t="str">
        <f>IF(J669&lt;&gt;"","OK","KO")</f>
        <v>OK</v>
      </c>
      <c r="Y669" s="3" t="str">
        <f>IF(P669="Si","KO","OK")</f>
        <v>OK</v>
      </c>
      <c r="Z669" s="3" t="str">
        <f>CONCATENATE(
IF(R669&lt;&gt;"OK",CONCATENATE($R$1," / "),""),
IF(S669&lt;&gt;"OK",CONCATENATE($S$1," / "),""),
IF(T669&lt;&gt;"OK",CONCATENATE($T$1," / "),""),
IF(U669&lt;&gt;"OK",CONCATENATE($U$1," / "),""),
IF(V669&lt;&gt;"OK",CONCATENATE($V$1," / "),""),
IF(W669&lt;&gt;"OK",CONCATENATE($W$1," / "),""),
IF(X669&lt;&gt;"OK",CONCATENATE($X$1," / "),""),
IF(Y669&lt;&gt;"OK",$Y$1,"")
)</f>
        <v/>
      </c>
    </row>
    <row r="670" spans="1:26" x14ac:dyDescent="0.45">
      <c r="A670" s="3" t="s">
        <v>539</v>
      </c>
      <c r="B670" s="3" t="s">
        <v>540</v>
      </c>
      <c r="C670" s="3" t="s">
        <v>620</v>
      </c>
      <c r="E670" s="3" t="s">
        <v>20</v>
      </c>
      <c r="H670" s="3" t="s">
        <v>21</v>
      </c>
      <c r="I670" s="3">
        <v>1044784</v>
      </c>
      <c r="J670" s="3" t="s">
        <v>621</v>
      </c>
      <c r="K670" s="3">
        <v>60</v>
      </c>
      <c r="L670" s="3" t="s">
        <v>57</v>
      </c>
      <c r="M670" s="3" t="s">
        <v>35</v>
      </c>
      <c r="N670" s="3" t="s">
        <v>58</v>
      </c>
      <c r="O670" s="3" t="s">
        <v>37</v>
      </c>
      <c r="P670" s="3" t="s">
        <v>21</v>
      </c>
      <c r="Q670" s="3" t="s">
        <v>622</v>
      </c>
      <c r="R670" s="3" t="str">
        <f>IF(_xlfn.XOR(
AND(N670="M102ab",L670="Proyecto"),
AND(N670="M101a",L670="Preguntas con respuesta libre"),
AND(LEFT(N670,1)="M",N670&lt;&gt;"M102AB",N670&lt;&gt;"M101a",N670&lt;&gt;"M101ap",L670="Ejercitación"),
AND(LEFT(C670,15)="Mapa conceptual",L670="Exposición"),
AND(LEFT(N670,1)&lt;&gt;"M",LEFT(C670,15)&lt;&gt;"Mapa conceptual",L670="Exposición"),
AND(LEFT(C670,8)="Banco de",L670="Generador de actividades"),
AND(C670=L670)
),"OK","KO")</f>
        <v>OK</v>
      </c>
      <c r="S670" s="3" t="str">
        <f>IF(_xlfn.XOR(
AND(LEFT(N670,1)="M",M670="Actividad"),
AND(LEFT(N670,1)="F",M670="Interactivo"),
AND(N670="diaporama",M670="Secuencia de imágenes"),
OR(N670="video",M670="Animación",M670="Video"),
AND(C670=M670)
),"OK","KO")</f>
        <v>OK</v>
      </c>
      <c r="T670" s="3" t="str">
        <f>IF(
AND(L670="Evaluación",C670&lt;&gt;L670),"KO",
IF(AND(L670="Mapa conceptual",C670&lt;&gt;L670),"KO",
IF(AND(N670="M101ap",C670&lt;&gt;"Banco de actividades"),"KO",
"OK")))</f>
        <v>OK</v>
      </c>
      <c r="U670" s="3" t="str">
        <f>IF(
AND(LEFT(N670,1)="M",LEFT(M670,4)&lt;&gt;"Mapa",S670="OK",O670=""),
"KO","OK")</f>
        <v>OK</v>
      </c>
      <c r="V670" s="3" t="str">
        <f>IF(OR(
AND(L670="Evaluación",R670="OK",OR(N670="M4a",N670="M5a")),
AND(LEFT(C670,8)="Banco de",N670="M101ap"),
OR(LEFT(C670,8)&lt;&gt;"Banco de",L670&lt;&gt;"Evaluación")
),"OK","KO")</f>
        <v>OK</v>
      </c>
      <c r="W670" s="3" t="str">
        <f>IF(AND(LEFT(C670,8)="Banco de",K670=0),"OK",
IF(AND(LEFT(C670,8)&lt;&gt;"Banco de",K670&gt;0),"OK","KO"))</f>
        <v>OK</v>
      </c>
      <c r="X670" s="3" t="str">
        <f>IF(J670&lt;&gt;"","OK","KO")</f>
        <v>OK</v>
      </c>
      <c r="Y670" s="3" t="str">
        <f>IF(P670="Si","KO","OK")</f>
        <v>OK</v>
      </c>
      <c r="Z670" s="3" t="str">
        <f>CONCATENATE(
IF(R670&lt;&gt;"OK",CONCATENATE($R$1," / "),""),
IF(S670&lt;&gt;"OK",CONCATENATE($S$1," / "),""),
IF(T670&lt;&gt;"OK",CONCATENATE($T$1," / "),""),
IF(U670&lt;&gt;"OK",CONCATENATE($U$1," / "),""),
IF(V670&lt;&gt;"OK",CONCATENATE($V$1," / "),""),
IF(W670&lt;&gt;"OK",CONCATENATE($W$1," / "),""),
IF(X670&lt;&gt;"OK",CONCATENATE($X$1," / "),""),
IF(Y670&lt;&gt;"OK",$Y$1,"")
)</f>
        <v/>
      </c>
    </row>
    <row r="671" spans="1:26" x14ac:dyDescent="0.45">
      <c r="A671" s="3" t="s">
        <v>539</v>
      </c>
      <c r="B671" s="3" t="s">
        <v>540</v>
      </c>
      <c r="C671" s="3" t="s">
        <v>623</v>
      </c>
      <c r="E671" s="3" t="s">
        <v>20</v>
      </c>
      <c r="H671" s="3" t="s">
        <v>21</v>
      </c>
      <c r="I671" s="3">
        <v>1071623</v>
      </c>
      <c r="J671" s="3" t="s">
        <v>624</v>
      </c>
      <c r="K671" s="3">
        <v>60</v>
      </c>
      <c r="L671" s="3" t="s">
        <v>57</v>
      </c>
      <c r="M671" s="3" t="s">
        <v>35</v>
      </c>
      <c r="N671" s="3" t="s">
        <v>58</v>
      </c>
      <c r="O671" s="3" t="s">
        <v>37</v>
      </c>
      <c r="P671" s="3" t="s">
        <v>21</v>
      </c>
      <c r="Q671" s="3" t="s">
        <v>625</v>
      </c>
      <c r="R671" s="3" t="str">
        <f>IF(_xlfn.XOR(
AND(N671="M102ab",L671="Proyecto"),
AND(N671="M101a",L671="Preguntas con respuesta libre"),
AND(LEFT(N671,1)="M",N671&lt;&gt;"M102AB",N671&lt;&gt;"M101a",N671&lt;&gt;"M101ap",L671="Ejercitación"),
AND(LEFT(C671,15)="Mapa conceptual",L671="Exposición"),
AND(LEFT(N671,1)&lt;&gt;"M",LEFT(C671,15)&lt;&gt;"Mapa conceptual",L671="Exposición"),
AND(LEFT(C671,8)="Banco de",L671="Generador de actividades"),
AND(C671=L671)
),"OK","KO")</f>
        <v>OK</v>
      </c>
      <c r="S671" s="3" t="str">
        <f>IF(_xlfn.XOR(
AND(LEFT(N671,1)="M",M671="Actividad"),
AND(LEFT(N671,1)="F",M671="Interactivo"),
AND(N671="diaporama",M671="Secuencia de imágenes"),
OR(N671="video",M671="Animación",M671="Video"),
AND(C671=M671)
),"OK","KO")</f>
        <v>OK</v>
      </c>
      <c r="T671" s="3" t="str">
        <f>IF(
AND(L671="Evaluación",C671&lt;&gt;L671),"KO",
IF(AND(L671="Mapa conceptual",C671&lt;&gt;L671),"KO",
IF(AND(N671="M101ap",C671&lt;&gt;"Banco de actividades"),"KO",
"OK")))</f>
        <v>OK</v>
      </c>
      <c r="U671" s="3" t="str">
        <f>IF(
AND(LEFT(N671,1)="M",LEFT(M671,4)&lt;&gt;"Mapa",S671="OK",O671=""),
"KO","OK")</f>
        <v>OK</v>
      </c>
      <c r="V671" s="3" t="str">
        <f>IF(OR(
AND(L671="Evaluación",R671="OK",OR(N671="M4a",N671="M5a")),
AND(LEFT(C671,8)="Banco de",N671="M101ap"),
OR(LEFT(C671,8)&lt;&gt;"Banco de",L671&lt;&gt;"Evaluación")
),"OK","KO")</f>
        <v>OK</v>
      </c>
      <c r="W671" s="3" t="str">
        <f>IF(AND(LEFT(C671,8)="Banco de",K671=0),"OK",
IF(AND(LEFT(C671,8)&lt;&gt;"Banco de",K671&gt;0),"OK","KO"))</f>
        <v>OK</v>
      </c>
      <c r="X671" s="3" t="str">
        <f>IF(J671&lt;&gt;"","OK","KO")</f>
        <v>OK</v>
      </c>
      <c r="Y671" s="3" t="str">
        <f>IF(P671="Si","KO","OK")</f>
        <v>OK</v>
      </c>
      <c r="Z671" s="3" t="str">
        <f>CONCATENATE(
IF(R671&lt;&gt;"OK",CONCATENATE($R$1," / "),""),
IF(S671&lt;&gt;"OK",CONCATENATE($S$1," / "),""),
IF(T671&lt;&gt;"OK",CONCATENATE($T$1," / "),""),
IF(U671&lt;&gt;"OK",CONCATENATE($U$1," / "),""),
IF(V671&lt;&gt;"OK",CONCATENATE($V$1," / "),""),
IF(W671&lt;&gt;"OK",CONCATENATE($W$1," / "),""),
IF(X671&lt;&gt;"OK",CONCATENATE($X$1," / "),""),
IF(Y671&lt;&gt;"OK",$Y$1,"")
)</f>
        <v/>
      </c>
    </row>
    <row r="672" spans="1:26" x14ac:dyDescent="0.45">
      <c r="A672" s="3" t="s">
        <v>539</v>
      </c>
      <c r="B672" s="3" t="s">
        <v>540</v>
      </c>
      <c r="C672" s="3" t="s">
        <v>534</v>
      </c>
      <c r="E672" s="3" t="s">
        <v>20</v>
      </c>
      <c r="H672" s="3" t="s">
        <v>21</v>
      </c>
      <c r="I672" s="3">
        <v>2076606</v>
      </c>
      <c r="K672" s="3">
        <v>0</v>
      </c>
      <c r="L672" s="3" t="s">
        <v>358</v>
      </c>
      <c r="M672" s="3" t="s">
        <v>35</v>
      </c>
      <c r="N672" s="3" t="s">
        <v>359</v>
      </c>
      <c r="O672" s="3" t="s">
        <v>85</v>
      </c>
      <c r="P672" s="3" t="s">
        <v>21</v>
      </c>
      <c r="Q672" s="3" t="s">
        <v>626</v>
      </c>
      <c r="R672" s="3" t="str">
        <f>IF(_xlfn.XOR(
AND(N672="M102ab",L672="Proyecto"),
AND(N672="M101a",L672="Preguntas con respuesta libre"),
AND(LEFT(N672,1)="M",N672&lt;&gt;"M102AB",N672&lt;&gt;"M101a",N672&lt;&gt;"M101ap",L672="Ejercitación"),
AND(LEFT(C672,15)="Mapa conceptual",L672="Exposición"),
AND(LEFT(N672,1)&lt;&gt;"M",LEFT(C672,15)&lt;&gt;"Mapa conceptual",L672="Exposición"),
AND(LEFT(C672,8)="Banco de",L672="Generador de actividades"),
AND(C672=L672)
),"OK","KO")</f>
        <v>OK</v>
      </c>
      <c r="S672" s="3" t="str">
        <f>IF(_xlfn.XOR(
AND(LEFT(N672,1)="M",M672="Actividad"),
AND(LEFT(N672,1)="F",M672="Interactivo"),
AND(N672="diaporama",M672="Secuencia de imágenes"),
OR(N672="video",M672="Animación",M672="Video"),
AND(C672=M672)
),"OK","KO")</f>
        <v>OK</v>
      </c>
      <c r="T672" s="3" t="str">
        <f>IF(
AND(L672="Evaluación",C672&lt;&gt;L672),"KO",
IF(AND(L672="Mapa conceptual",C672&lt;&gt;L672),"KO",
IF(AND(N672="M101ap",C672&lt;&gt;"Banco de actividades"),"KO",
"OK")))</f>
        <v>OK</v>
      </c>
      <c r="U672" s="3" t="str">
        <f>IF(
AND(LEFT(N672,1)="M",LEFT(M672,4)&lt;&gt;"Mapa",S672="OK",O672=""),
"KO","OK")</f>
        <v>OK</v>
      </c>
      <c r="V672" s="3" t="str">
        <f>IF(OR(
AND(L672="Evaluación",R672="OK",OR(N672="M4a",N672="M5a")),
AND(LEFT(C672,8)="Banco de",N672="M101ap"),
OR(LEFT(C672,8)&lt;&gt;"Banco de",L672&lt;&gt;"Evaluación")
),"OK","KO")</f>
        <v>OK</v>
      </c>
      <c r="W672" s="3" t="str">
        <f>IF(AND(LEFT(C672,8)="Banco de",K672=0),"OK",
IF(AND(LEFT(C672,8)&lt;&gt;"Banco de",K672&gt;0),"OK","KO"))</f>
        <v>OK</v>
      </c>
      <c r="X672" s="3" t="str">
        <f>IF(J672&lt;&gt;"","OK","KO")</f>
        <v>KO</v>
      </c>
      <c r="Y672" s="3" t="str">
        <f>IF(P672="Si","KO","OK")</f>
        <v>OK</v>
      </c>
      <c r="Z672" s="3" t="str">
        <f>CONCATENATE(
IF(R672&lt;&gt;"OK",CONCATENATE($R$1," / "),""),
IF(S672&lt;&gt;"OK",CONCATENATE($S$1," / "),""),
IF(T672&lt;&gt;"OK",CONCATENATE($T$1," / "),""),
IF(U672&lt;&gt;"OK",CONCATENATE($U$1," / "),""),
IF(V672&lt;&gt;"OK",CONCATENATE($V$1," / "),""),
IF(W672&lt;&gt;"OK",CONCATENATE($W$1," / "),""),
IF(X672&lt;&gt;"OK",CONCATENATE($X$1," / "),""),
IF(Y672&lt;&gt;"OK",$Y$1,"")
)</f>
        <v xml:space="preserve">Palabras clave / </v>
      </c>
    </row>
    <row r="673" spans="1:26" x14ac:dyDescent="0.45">
      <c r="A673" s="3" t="s">
        <v>539</v>
      </c>
      <c r="B673" s="3" t="s">
        <v>540</v>
      </c>
      <c r="C673" s="3" t="s">
        <v>67</v>
      </c>
      <c r="D673" s="3" t="s">
        <v>67</v>
      </c>
      <c r="E673" s="3" t="s">
        <v>20</v>
      </c>
      <c r="H673" s="3" t="s">
        <v>21</v>
      </c>
      <c r="I673" s="3">
        <v>1244332</v>
      </c>
      <c r="J673" s="3" t="s">
        <v>627</v>
      </c>
      <c r="K673" s="3">
        <v>20</v>
      </c>
      <c r="L673" s="3" t="s">
        <v>23</v>
      </c>
      <c r="M673" s="3" t="s">
        <v>67</v>
      </c>
      <c r="N673" s="3" t="s">
        <v>227</v>
      </c>
      <c r="P673" s="3" t="s">
        <v>21</v>
      </c>
      <c r="Q673" s="3" t="s">
        <v>628</v>
      </c>
      <c r="R673" s="3" t="str">
        <f>IF(_xlfn.XOR(
AND(N673="M102ab",L673="Proyecto"),
AND(N673="M101a",L673="Preguntas con respuesta libre"),
AND(LEFT(N673,1)="M",N673&lt;&gt;"M102AB",N673&lt;&gt;"M101a",N673&lt;&gt;"M101ap",L673="Ejercitación"),
AND(LEFT(C673,15)="Mapa conceptual",L673="Exposición"),
AND(LEFT(N673,1)&lt;&gt;"M",LEFT(C673,15)&lt;&gt;"Mapa conceptual",L673="Exposición"),
AND(LEFT(C673,8)="Banco de",L673="Generador de actividades"),
AND(C673=L673)
),"OK","KO")</f>
        <v>OK</v>
      </c>
      <c r="S673" s="3" t="str">
        <f>IF(_xlfn.XOR(
AND(LEFT(N673,1)="M",M673="Actividad"),
AND(LEFT(N673,1)="F",M673="Interactivo"),
AND(N673="diaporama",M673="Secuencia de imágenes"),
OR(N673="video",M673="Animación",M673="Video"),
AND(C673=M673)
),"OK","KO")</f>
        <v>OK</v>
      </c>
      <c r="T673" s="3" t="str">
        <f>IF(
AND(L673="Evaluación",C673&lt;&gt;L673),"KO",
IF(AND(L673="Mapa conceptual",C673&lt;&gt;L673),"KO",
IF(AND(N673="M101ap",C673&lt;&gt;"Banco de actividades"),"KO",
"OK")))</f>
        <v>OK</v>
      </c>
      <c r="U673" s="3" t="str">
        <f>IF(
AND(LEFT(N673,1)="M",LEFT(M673,4)&lt;&gt;"Mapa",S673="OK",O673=""),
"KO","OK")</f>
        <v>OK</v>
      </c>
      <c r="V673" s="3" t="str">
        <f>IF(OR(
AND(L673="Evaluación",R673="OK",OR(N673="M4a",N673="M5a")),
AND(LEFT(C673,8)="Banco de",N673="M101ap"),
OR(LEFT(C673,8)&lt;&gt;"Banco de",L673&lt;&gt;"Evaluación")
),"OK","KO")</f>
        <v>OK</v>
      </c>
      <c r="W673" s="3" t="str">
        <f>IF(AND(LEFT(C673,8)="Banco de",K673=0),"OK",
IF(AND(LEFT(C673,8)&lt;&gt;"Banco de",K673&gt;0),"OK","KO"))</f>
        <v>OK</v>
      </c>
      <c r="X673" s="3" t="str">
        <f>IF(J673&lt;&gt;"","OK","KO")</f>
        <v>OK</v>
      </c>
      <c r="Y673" s="3" t="str">
        <f>IF(P673="Si","KO","OK")</f>
        <v>OK</v>
      </c>
      <c r="Z673" s="3" t="str">
        <f>CONCATENATE(
IF(R673&lt;&gt;"OK",CONCATENATE($R$1," / "),""),
IF(S673&lt;&gt;"OK",CONCATENATE($S$1," / "),""),
IF(T673&lt;&gt;"OK",CONCATENATE($T$1," / "),""),
IF(U673&lt;&gt;"OK",CONCATENATE($U$1," / "),""),
IF(V673&lt;&gt;"OK",CONCATENATE($V$1," / "),""),
IF(W673&lt;&gt;"OK",CONCATENATE($W$1," / "),""),
IF(X673&lt;&gt;"OK",CONCATENATE($X$1," / "),""),
IF(Y673&lt;&gt;"OK",$Y$1,"")
)</f>
        <v/>
      </c>
    </row>
    <row r="674" spans="1:26" x14ac:dyDescent="0.45">
      <c r="A674" s="3" t="s">
        <v>539</v>
      </c>
      <c r="B674" s="3" t="s">
        <v>540</v>
      </c>
      <c r="C674" s="3" t="s">
        <v>70</v>
      </c>
      <c r="E674" s="3" t="s">
        <v>20</v>
      </c>
      <c r="H674" s="3" t="s">
        <v>21</v>
      </c>
      <c r="I674" s="3">
        <v>709805</v>
      </c>
      <c r="J674" s="3" t="s">
        <v>629</v>
      </c>
      <c r="K674" s="3">
        <v>20</v>
      </c>
      <c r="L674" s="3" t="s">
        <v>70</v>
      </c>
      <c r="M674" s="3" t="s">
        <v>35</v>
      </c>
      <c r="N674" s="3" t="s">
        <v>62</v>
      </c>
      <c r="O674" s="3" t="s">
        <v>85</v>
      </c>
      <c r="P674" s="3" t="s">
        <v>21</v>
      </c>
      <c r="Q674" s="3" t="s">
        <v>630</v>
      </c>
      <c r="R674" s="3" t="str">
        <f>IF(_xlfn.XOR(
AND(N674="M102ab",L674="Proyecto"),
AND(N674="M101a",L674="Preguntas con respuesta libre"),
AND(LEFT(N674,1)="M",N674&lt;&gt;"M102AB",N674&lt;&gt;"M101a",N674&lt;&gt;"M101ap",L674="Ejercitación"),
AND(LEFT(C674,15)="Mapa conceptual",L674="Exposición"),
AND(LEFT(N674,1)&lt;&gt;"M",LEFT(C674,15)&lt;&gt;"Mapa conceptual",L674="Exposición"),
AND(LEFT(C674,8)="Banco de",L674="Generador de actividades"),
AND(C674=L674)
),"OK","KO")</f>
        <v>OK</v>
      </c>
      <c r="S674" s="3" t="str">
        <f>IF(_xlfn.XOR(
AND(LEFT(N674,1)="M",M674="Actividad"),
AND(LEFT(N674,1)="F",M674="Interactivo"),
AND(N674="diaporama",M674="Secuencia de imágenes"),
OR(N674="video",M674="Animación",M674="Video"),
AND(C674=M674)
),"OK","KO")</f>
        <v>OK</v>
      </c>
      <c r="T674" s="3" t="str">
        <f>IF(
AND(L674="Evaluación",C674&lt;&gt;L674),"KO",
IF(AND(L674="Mapa conceptual",C674&lt;&gt;L674),"KO",
IF(AND(N674="M101ap",C674&lt;&gt;"Banco de actividades"),"KO",
"OK")))</f>
        <v>OK</v>
      </c>
      <c r="U674" s="3" t="str">
        <f>IF(
AND(LEFT(N674,1)="M",LEFT(M674,4)&lt;&gt;"Mapa",S674="OK",O674=""),
"KO","OK")</f>
        <v>OK</v>
      </c>
      <c r="V674" s="3" t="str">
        <f>IF(OR(
AND(L674="Evaluación",R674="OK",OR(N674="M4a",N674="M5a")),
AND(LEFT(C674,8)="Banco de",N674="M101ap"),
OR(LEFT(C674,8)&lt;&gt;"Banco de",L674&lt;&gt;"Evaluación")
),"OK","KO")</f>
        <v>OK</v>
      </c>
      <c r="W674" s="3" t="str">
        <f>IF(AND(LEFT(C674,8)="Banco de",K674=0),"OK",
IF(AND(LEFT(C674,8)&lt;&gt;"Banco de",K674&gt;0),"OK","KO"))</f>
        <v>OK</v>
      </c>
      <c r="X674" s="3" t="str">
        <f>IF(J674&lt;&gt;"","OK","KO")</f>
        <v>OK</v>
      </c>
      <c r="Y674" s="3" t="str">
        <f>IF(P674="Si","KO","OK")</f>
        <v>OK</v>
      </c>
      <c r="Z674" s="3" t="str">
        <f>CONCATENATE(
IF(R674&lt;&gt;"OK",CONCATENATE($R$1," / "),""),
IF(S674&lt;&gt;"OK",CONCATENATE($S$1," / "),""),
IF(T674&lt;&gt;"OK",CONCATENATE($T$1," / "),""),
IF(U674&lt;&gt;"OK",CONCATENATE($U$1," / "),""),
IF(V674&lt;&gt;"OK",CONCATENATE($V$1," / "),""),
IF(W674&lt;&gt;"OK",CONCATENATE($W$1," / "),""),
IF(X674&lt;&gt;"OK",CONCATENATE($X$1," / "),""),
IF(Y674&lt;&gt;"OK",$Y$1,"")
)</f>
        <v/>
      </c>
    </row>
    <row r="675" spans="1:26" x14ac:dyDescent="0.45">
      <c r="A675" s="3" t="s">
        <v>2484</v>
      </c>
      <c r="B675" s="3" t="s">
        <v>2485</v>
      </c>
      <c r="C675" s="3" t="s">
        <v>2486</v>
      </c>
      <c r="E675" s="3" t="s">
        <v>20</v>
      </c>
      <c r="H675" s="3" t="s">
        <v>21</v>
      </c>
      <c r="I675" s="3">
        <v>1501946</v>
      </c>
      <c r="J675" s="3" t="s">
        <v>2487</v>
      </c>
      <c r="K675" s="3">
        <v>45</v>
      </c>
      <c r="L675" s="3" t="s">
        <v>23</v>
      </c>
      <c r="M675" s="3" t="s">
        <v>29</v>
      </c>
      <c r="N675" s="3" t="s">
        <v>49</v>
      </c>
      <c r="P675" s="3" t="s">
        <v>21</v>
      </c>
      <c r="Q675" s="3" t="s">
        <v>2488</v>
      </c>
      <c r="R675" s="3" t="str">
        <f>IF(_xlfn.XOR(
AND(N675="M102ab",L675="Proyecto"),
AND(N675="M101a",L675="Preguntas con respuesta libre"),
AND(LEFT(N675,1)="M",N675&lt;&gt;"M102AB",N675&lt;&gt;"M101a",N675&lt;&gt;"M101ap",L675="Ejercitación"),
AND(LEFT(C675,15)="Mapa conceptual",L675="Exposición"),
AND(LEFT(N675,1)&lt;&gt;"M",LEFT(C675,15)&lt;&gt;"Mapa conceptual",L675="Exposición"),
AND(LEFT(C675,8)="Banco de",L675="Generador de actividades"),
AND(C675=L675)
),"OK","KO")</f>
        <v>OK</v>
      </c>
      <c r="S675" s="3" t="str">
        <f>IF(_xlfn.XOR(
AND(LEFT(N675,1)="M",M675="Actividad"),
AND(LEFT(N675,1)="F",M675="Interactivo"),
AND(N675="diaporama",M675="Secuencia de imágenes"),
OR(N675="video",M675="Animación",M675="Video"),
AND(C675=M675)
),"OK","KO")</f>
        <v>OK</v>
      </c>
      <c r="T675" s="3" t="str">
        <f>IF(
AND(L675="Evaluación",C675&lt;&gt;L675),"KO",
IF(AND(L675="Mapa conceptual",C675&lt;&gt;L675),"KO",
IF(AND(N675="M101ap",C675&lt;&gt;"Banco de actividades"),"KO",
"OK")))</f>
        <v>OK</v>
      </c>
      <c r="U675" s="3" t="str">
        <f>IF(
AND(LEFT(N675,1)="M",LEFT(M675,4)&lt;&gt;"Mapa",S675="OK",O675=""),
"KO","OK")</f>
        <v>OK</v>
      </c>
      <c r="V675" s="3" t="str">
        <f>IF(OR(
AND(L675="Evaluación",R675="OK",OR(N675="M4a",N675="M5a")),
AND(LEFT(C675,8)="Banco de",N675="M101ap"),
OR(LEFT(C675,8)&lt;&gt;"Banco de",L675&lt;&gt;"Evaluación")
),"OK","KO")</f>
        <v>OK</v>
      </c>
      <c r="W675" s="3" t="str">
        <f>IF(AND(LEFT(C675,8)="Banco de",K675=0),"OK",
IF(AND(LEFT(C675,8)&lt;&gt;"Banco de",K675&gt;0),"OK","KO"))</f>
        <v>OK</v>
      </c>
      <c r="X675" s="3" t="str">
        <f>IF(J675&lt;&gt;"","OK","KO")</f>
        <v>OK</v>
      </c>
      <c r="Y675" s="3" t="str">
        <f>IF(P675="Si","KO","OK")</f>
        <v>OK</v>
      </c>
      <c r="Z675" s="3" t="str">
        <f>CONCATENATE(
IF(R675&lt;&gt;"OK",CONCATENATE($R$1," / "),""),
IF(S675&lt;&gt;"OK",CONCATENATE($S$1," / "),""),
IF(T675&lt;&gt;"OK",CONCATENATE($T$1," / "),""),
IF(U675&lt;&gt;"OK",CONCATENATE($U$1," / "),""),
IF(V675&lt;&gt;"OK",CONCATENATE($V$1," / "),""),
IF(W675&lt;&gt;"OK",CONCATENATE($W$1," / "),""),
IF(X675&lt;&gt;"OK",CONCATENATE($X$1," / "),""),
IF(Y675&lt;&gt;"OK",$Y$1,"")
)</f>
        <v/>
      </c>
    </row>
    <row r="676" spans="1:26" x14ac:dyDescent="0.45">
      <c r="A676" s="3" t="s">
        <v>2484</v>
      </c>
      <c r="B676" s="3" t="s">
        <v>2485</v>
      </c>
      <c r="C676" s="3" t="s">
        <v>2489</v>
      </c>
      <c r="E676" s="3" t="s">
        <v>20</v>
      </c>
      <c r="H676" s="3" t="s">
        <v>21</v>
      </c>
      <c r="I676" s="3">
        <v>704339</v>
      </c>
      <c r="J676" s="3" t="s">
        <v>2490</v>
      </c>
      <c r="K676" s="3">
        <v>10</v>
      </c>
      <c r="L676" s="3" t="s">
        <v>34</v>
      </c>
      <c r="M676" s="3" t="s">
        <v>35</v>
      </c>
      <c r="N676" s="3" t="s">
        <v>101</v>
      </c>
      <c r="O676" s="3" t="s">
        <v>85</v>
      </c>
      <c r="P676" s="3" t="s">
        <v>21</v>
      </c>
      <c r="Q676" s="3" t="s">
        <v>2491</v>
      </c>
      <c r="R676" s="3" t="str">
        <f>IF(_xlfn.XOR(
AND(N676="M102ab",L676="Proyecto"),
AND(N676="M101a",L676="Preguntas con respuesta libre"),
AND(LEFT(N676,1)="M",N676&lt;&gt;"M102AB",N676&lt;&gt;"M101a",N676&lt;&gt;"M101ap",L676="Ejercitación"),
AND(LEFT(C676,15)="Mapa conceptual",L676="Exposición"),
AND(LEFT(N676,1)&lt;&gt;"M",LEFT(C676,15)&lt;&gt;"Mapa conceptual",L676="Exposición"),
AND(LEFT(C676,8)="Banco de",L676="Generador de actividades"),
AND(C676=L676)
),"OK","KO")</f>
        <v>OK</v>
      </c>
      <c r="S676" s="3" t="str">
        <f>IF(_xlfn.XOR(
AND(LEFT(N676,1)="M",M676="Actividad"),
AND(LEFT(N676,1)="F",M676="Interactivo"),
AND(N676="diaporama",M676="Secuencia de imágenes"),
OR(N676="video",M676="Animación",M676="Video"),
AND(C676=M676)
),"OK","KO")</f>
        <v>OK</v>
      </c>
      <c r="T676" s="3" t="str">
        <f>IF(
AND(L676="Evaluación",C676&lt;&gt;L676),"KO",
IF(AND(L676="Mapa conceptual",C676&lt;&gt;L676),"KO",
IF(AND(N676="M101ap",C676&lt;&gt;"Banco de actividades"),"KO",
"OK")))</f>
        <v>OK</v>
      </c>
      <c r="U676" s="3" t="str">
        <f>IF(
AND(LEFT(N676,1)="M",LEFT(M676,4)&lt;&gt;"Mapa",S676="OK",O676=""),
"KO","OK")</f>
        <v>OK</v>
      </c>
      <c r="V676" s="3" t="str">
        <f>IF(OR(
AND(L676="Evaluación",R676="OK",OR(N676="M4a",N676="M5a")),
AND(LEFT(C676,8)="Banco de",N676="M101ap"),
OR(LEFT(C676,8)&lt;&gt;"Banco de",L676&lt;&gt;"Evaluación")
),"OK","KO")</f>
        <v>OK</v>
      </c>
      <c r="W676" s="3" t="str">
        <f>IF(AND(LEFT(C676,8)="Banco de",K676=0),"OK",
IF(AND(LEFT(C676,8)&lt;&gt;"Banco de",K676&gt;0),"OK","KO"))</f>
        <v>OK</v>
      </c>
      <c r="X676" s="3" t="str">
        <f>IF(J676&lt;&gt;"","OK","KO")</f>
        <v>OK</v>
      </c>
      <c r="Y676" s="3" t="str">
        <f>IF(P676="Si","KO","OK")</f>
        <v>OK</v>
      </c>
      <c r="Z676" s="3" t="str">
        <f>CONCATENATE(
IF(R676&lt;&gt;"OK",CONCATENATE($R$1," / "),""),
IF(S676&lt;&gt;"OK",CONCATENATE($S$1," / "),""),
IF(T676&lt;&gt;"OK",CONCATENATE($T$1," / "),""),
IF(U676&lt;&gt;"OK",CONCATENATE($U$1," / "),""),
IF(V676&lt;&gt;"OK",CONCATENATE($V$1," / "),""),
IF(W676&lt;&gt;"OK",CONCATENATE($W$1," / "),""),
IF(X676&lt;&gt;"OK",CONCATENATE($X$1," / "),""),
IF(Y676&lt;&gt;"OK",$Y$1,"")
)</f>
        <v/>
      </c>
    </row>
    <row r="677" spans="1:26" x14ac:dyDescent="0.45">
      <c r="A677" s="3" t="s">
        <v>2484</v>
      </c>
      <c r="B677" s="3" t="s">
        <v>2485</v>
      </c>
      <c r="C677" s="3" t="s">
        <v>2492</v>
      </c>
      <c r="E677" s="3" t="s">
        <v>20</v>
      </c>
      <c r="H677" s="3" t="s">
        <v>21</v>
      </c>
      <c r="I677" s="3">
        <v>708128</v>
      </c>
      <c r="J677" s="3" t="s">
        <v>2493</v>
      </c>
      <c r="K677" s="3">
        <v>20</v>
      </c>
      <c r="L677" s="3" t="s">
        <v>34</v>
      </c>
      <c r="M677" s="3" t="s">
        <v>35</v>
      </c>
      <c r="N677" s="3" t="s">
        <v>62</v>
      </c>
      <c r="O677" s="3" t="s">
        <v>85</v>
      </c>
      <c r="P677" s="3" t="s">
        <v>21</v>
      </c>
      <c r="Q677" s="3" t="s">
        <v>2494</v>
      </c>
      <c r="R677" s="3" t="str">
        <f>IF(_xlfn.XOR(
AND(N677="M102ab",L677="Proyecto"),
AND(N677="M101a",L677="Preguntas con respuesta libre"),
AND(LEFT(N677,1)="M",N677&lt;&gt;"M102AB",N677&lt;&gt;"M101a",N677&lt;&gt;"M101ap",L677="Ejercitación"),
AND(LEFT(C677,15)="Mapa conceptual",L677="Exposición"),
AND(LEFT(N677,1)&lt;&gt;"M",LEFT(C677,15)&lt;&gt;"Mapa conceptual",L677="Exposición"),
AND(LEFT(C677,8)="Banco de",L677="Generador de actividades"),
AND(C677=L677)
),"OK","KO")</f>
        <v>OK</v>
      </c>
      <c r="S677" s="3" t="str">
        <f>IF(_xlfn.XOR(
AND(LEFT(N677,1)="M",M677="Actividad"),
AND(LEFT(N677,1)="F",M677="Interactivo"),
AND(N677="diaporama",M677="Secuencia de imágenes"),
OR(N677="video",M677="Animación",M677="Video"),
AND(C677=M677)
),"OK","KO")</f>
        <v>OK</v>
      </c>
      <c r="T677" s="3" t="str">
        <f>IF(
AND(L677="Evaluación",C677&lt;&gt;L677),"KO",
IF(AND(L677="Mapa conceptual",C677&lt;&gt;L677),"KO",
IF(AND(N677="M101ap",C677&lt;&gt;"Banco de actividades"),"KO",
"OK")))</f>
        <v>OK</v>
      </c>
      <c r="U677" s="3" t="str">
        <f>IF(
AND(LEFT(N677,1)="M",LEFT(M677,4)&lt;&gt;"Mapa",S677="OK",O677=""),
"KO","OK")</f>
        <v>OK</v>
      </c>
      <c r="V677" s="3" t="str">
        <f>IF(OR(
AND(L677="Evaluación",R677="OK",OR(N677="M4a",N677="M5a")),
AND(LEFT(C677,8)="Banco de",N677="M101ap"),
OR(LEFT(C677,8)&lt;&gt;"Banco de",L677&lt;&gt;"Evaluación")
),"OK","KO")</f>
        <v>OK</v>
      </c>
      <c r="W677" s="3" t="str">
        <f>IF(AND(LEFT(C677,8)="Banco de",K677=0),"OK",
IF(AND(LEFT(C677,8)&lt;&gt;"Banco de",K677&gt;0),"OK","KO"))</f>
        <v>OK</v>
      </c>
      <c r="X677" s="3" t="str">
        <f>IF(J677&lt;&gt;"","OK","KO")</f>
        <v>OK</v>
      </c>
      <c r="Y677" s="3" t="str">
        <f>IF(P677="Si","KO","OK")</f>
        <v>OK</v>
      </c>
      <c r="Z677" s="3" t="str">
        <f>CONCATENATE(
IF(R677&lt;&gt;"OK",CONCATENATE($R$1," / "),""),
IF(S677&lt;&gt;"OK",CONCATENATE($S$1," / "),""),
IF(T677&lt;&gt;"OK",CONCATENATE($T$1," / "),""),
IF(U677&lt;&gt;"OK",CONCATENATE($U$1," / "),""),
IF(V677&lt;&gt;"OK",CONCATENATE($V$1," / "),""),
IF(W677&lt;&gt;"OK",CONCATENATE($W$1," / "),""),
IF(X677&lt;&gt;"OK",CONCATENATE($X$1," / "),""),
IF(Y677&lt;&gt;"OK",$Y$1,"")
)</f>
        <v/>
      </c>
    </row>
    <row r="678" spans="1:26" x14ac:dyDescent="0.45">
      <c r="A678" s="3" t="s">
        <v>2484</v>
      </c>
      <c r="B678" s="3" t="s">
        <v>2485</v>
      </c>
      <c r="C678" s="3" t="s">
        <v>2495</v>
      </c>
      <c r="E678" s="3" t="s">
        <v>20</v>
      </c>
      <c r="H678" s="3" t="s">
        <v>21</v>
      </c>
      <c r="I678" s="3">
        <v>1352618</v>
      </c>
      <c r="J678" s="3" t="s">
        <v>2493</v>
      </c>
      <c r="K678" s="3">
        <v>20</v>
      </c>
      <c r="L678" s="3" t="s">
        <v>80</v>
      </c>
      <c r="M678" s="3" t="s">
        <v>35</v>
      </c>
      <c r="N678" s="3" t="s">
        <v>81</v>
      </c>
      <c r="O678" s="3" t="s">
        <v>85</v>
      </c>
      <c r="P678" s="3" t="s">
        <v>21</v>
      </c>
      <c r="Q678" s="3" t="s">
        <v>2496</v>
      </c>
      <c r="R678" s="3" t="str">
        <f>IF(_xlfn.XOR(
AND(N678="M102ab",L678="Proyecto"),
AND(N678="M101a",L678="Preguntas con respuesta libre"),
AND(LEFT(N678,1)="M",N678&lt;&gt;"M102AB",N678&lt;&gt;"M101a",N678&lt;&gt;"M101ap",L678="Ejercitación"),
AND(LEFT(C678,15)="Mapa conceptual",L678="Exposición"),
AND(LEFT(N678,1)&lt;&gt;"M",LEFT(C678,15)&lt;&gt;"Mapa conceptual",L678="Exposición"),
AND(LEFT(C678,8)="Banco de",L678="Generador de actividades"),
AND(C678=L678)
),"OK","KO")</f>
        <v>OK</v>
      </c>
      <c r="S678" s="3" t="str">
        <f>IF(_xlfn.XOR(
AND(LEFT(N678,1)="M",M678="Actividad"),
AND(LEFT(N678,1)="F",M678="Interactivo"),
AND(N678="diaporama",M678="Secuencia de imágenes"),
OR(N678="video",M678="Animación",M678="Video"),
AND(C678=M678)
),"OK","KO")</f>
        <v>OK</v>
      </c>
      <c r="T678" s="3" t="str">
        <f>IF(
AND(L678="Evaluación",C678&lt;&gt;L678),"KO",
IF(AND(L678="Mapa conceptual",C678&lt;&gt;L678),"KO",
IF(AND(N678="M101ap",C678&lt;&gt;"Banco de actividades"),"KO",
"OK")))</f>
        <v>OK</v>
      </c>
      <c r="U678" s="3" t="str">
        <f>IF(
AND(LEFT(N678,1)="M",LEFT(M678,4)&lt;&gt;"Mapa",S678="OK",O678=""),
"KO","OK")</f>
        <v>OK</v>
      </c>
      <c r="V678" s="3" t="str">
        <f>IF(OR(
AND(L678="Evaluación",R678="OK",OR(N678="M4a",N678="M5a")),
AND(LEFT(C678,8)="Banco de",N678="M101ap"),
OR(LEFT(C678,8)&lt;&gt;"Banco de",L678&lt;&gt;"Evaluación")
),"OK","KO")</f>
        <v>OK</v>
      </c>
      <c r="W678" s="3" t="str">
        <f>IF(AND(LEFT(C678,8)="Banco de",K678=0),"OK",
IF(AND(LEFT(C678,8)&lt;&gt;"Banco de",K678&gt;0),"OK","KO"))</f>
        <v>OK</v>
      </c>
      <c r="X678" s="3" t="str">
        <f>IF(J678&lt;&gt;"","OK","KO")</f>
        <v>OK</v>
      </c>
      <c r="Y678" s="3" t="str">
        <f>IF(P678="Si","KO","OK")</f>
        <v>OK</v>
      </c>
      <c r="Z678" s="3" t="str">
        <f>CONCATENATE(
IF(R678&lt;&gt;"OK",CONCATENATE($R$1," / "),""),
IF(S678&lt;&gt;"OK",CONCATENATE($S$1," / "),""),
IF(T678&lt;&gt;"OK",CONCATENATE($T$1," / "),""),
IF(U678&lt;&gt;"OK",CONCATENATE($U$1," / "),""),
IF(V678&lt;&gt;"OK",CONCATENATE($V$1," / "),""),
IF(W678&lt;&gt;"OK",CONCATENATE($W$1," / "),""),
IF(X678&lt;&gt;"OK",CONCATENATE($X$1," / "),""),
IF(Y678&lt;&gt;"OK",$Y$1,"")
)</f>
        <v/>
      </c>
    </row>
    <row r="679" spans="1:26" x14ac:dyDescent="0.45">
      <c r="A679" s="3" t="s">
        <v>2484</v>
      </c>
      <c r="B679" s="3" t="s">
        <v>2485</v>
      </c>
      <c r="C679" s="3" t="s">
        <v>2497</v>
      </c>
      <c r="E679" s="3" t="s">
        <v>20</v>
      </c>
      <c r="H679" s="3" t="s">
        <v>21</v>
      </c>
      <c r="I679" s="3">
        <v>2160899</v>
      </c>
      <c r="J679" s="3" t="s">
        <v>2498</v>
      </c>
      <c r="K679" s="3">
        <v>60</v>
      </c>
      <c r="L679" s="3" t="s">
        <v>23</v>
      </c>
      <c r="M679" s="3" t="s">
        <v>29</v>
      </c>
      <c r="N679" s="3" t="s">
        <v>53</v>
      </c>
      <c r="P679" s="3" t="s">
        <v>21</v>
      </c>
      <c r="Q679" s="3" t="s">
        <v>2499</v>
      </c>
      <c r="R679" s="3" t="str">
        <f>IF(_xlfn.XOR(
AND(N679="M102ab",L679="Proyecto"),
AND(N679="M101a",L679="Preguntas con respuesta libre"),
AND(LEFT(N679,1)="M",N679&lt;&gt;"M102AB",N679&lt;&gt;"M101a",N679&lt;&gt;"M101ap",L679="Ejercitación"),
AND(LEFT(C679,15)="Mapa conceptual",L679="Exposición"),
AND(LEFT(N679,1)&lt;&gt;"M",LEFT(C679,15)&lt;&gt;"Mapa conceptual",L679="Exposición"),
AND(LEFT(C679,8)="Banco de",L679="Generador de actividades"),
AND(C679=L679)
),"OK","KO")</f>
        <v>OK</v>
      </c>
      <c r="S679" s="3" t="str">
        <f>IF(_xlfn.XOR(
AND(LEFT(N679,1)="M",M679="Actividad"),
AND(LEFT(N679,1)="F",M679="Interactivo"),
AND(N679="diaporama",M679="Secuencia de imágenes"),
OR(N679="video",M679="Animación",M679="Video"),
AND(C679=M679)
),"OK","KO")</f>
        <v>OK</v>
      </c>
      <c r="T679" s="3" t="str">
        <f>IF(
AND(L679="Evaluación",C679&lt;&gt;L679),"KO",
IF(AND(L679="Mapa conceptual",C679&lt;&gt;L679),"KO",
IF(AND(N679="M101ap",C679&lt;&gt;"Banco de actividades"),"KO",
"OK")))</f>
        <v>OK</v>
      </c>
      <c r="U679" s="3" t="str">
        <f>IF(
AND(LEFT(N679,1)="M",LEFT(M679,4)&lt;&gt;"Mapa",S679="OK",O679=""),
"KO","OK")</f>
        <v>OK</v>
      </c>
      <c r="V679" s="3" t="str">
        <f>IF(OR(
AND(L679="Evaluación",R679="OK",OR(N679="M4a",N679="M5a")),
AND(LEFT(C679,8)="Banco de",N679="M101ap"),
OR(LEFT(C679,8)&lt;&gt;"Banco de",L679&lt;&gt;"Evaluación")
),"OK","KO")</f>
        <v>OK</v>
      </c>
      <c r="W679" s="3" t="str">
        <f>IF(AND(LEFT(C679,8)="Banco de",K679=0),"OK",
IF(AND(LEFT(C679,8)&lt;&gt;"Banco de",K679&gt;0),"OK","KO"))</f>
        <v>OK</v>
      </c>
      <c r="X679" s="3" t="str">
        <f>IF(J679&lt;&gt;"","OK","KO")</f>
        <v>OK</v>
      </c>
      <c r="Y679" s="3" t="str">
        <f>IF(P679="Si","KO","OK")</f>
        <v>OK</v>
      </c>
      <c r="Z679" s="3" t="str">
        <f>CONCATENATE(
IF(R679&lt;&gt;"OK",CONCATENATE($R$1," / "),""),
IF(S679&lt;&gt;"OK",CONCATENATE($S$1," / "),""),
IF(T679&lt;&gt;"OK",CONCATENATE($T$1," / "),""),
IF(U679&lt;&gt;"OK",CONCATENATE($U$1," / "),""),
IF(V679&lt;&gt;"OK",CONCATENATE($V$1," / "),""),
IF(W679&lt;&gt;"OK",CONCATENATE($W$1," / "),""),
IF(X679&lt;&gt;"OK",CONCATENATE($X$1," / "),""),
IF(Y679&lt;&gt;"OK",$Y$1,"")
)</f>
        <v/>
      </c>
    </row>
    <row r="680" spans="1:26" x14ac:dyDescent="0.45">
      <c r="A680" s="3" t="s">
        <v>2484</v>
      </c>
      <c r="B680" s="3" t="s">
        <v>2485</v>
      </c>
      <c r="C680" s="3" t="s">
        <v>2500</v>
      </c>
      <c r="E680" s="3" t="s">
        <v>20</v>
      </c>
      <c r="H680" s="3" t="s">
        <v>21</v>
      </c>
      <c r="I680" s="3">
        <v>1174062</v>
      </c>
      <c r="J680" s="3" t="s">
        <v>2501</v>
      </c>
      <c r="K680" s="3">
        <v>5</v>
      </c>
      <c r="L680" s="3" t="s">
        <v>34</v>
      </c>
      <c r="M680" s="3" t="s">
        <v>35</v>
      </c>
      <c r="N680" s="3" t="s">
        <v>41</v>
      </c>
      <c r="O680" s="3" t="s">
        <v>37</v>
      </c>
      <c r="P680" s="3" t="s">
        <v>21</v>
      </c>
      <c r="Q680" s="3" t="s">
        <v>2502</v>
      </c>
      <c r="R680" s="3" t="str">
        <f>IF(_xlfn.XOR(
AND(N680="M102ab",L680="Proyecto"),
AND(N680="M101a",L680="Preguntas con respuesta libre"),
AND(LEFT(N680,1)="M",N680&lt;&gt;"M102AB",N680&lt;&gt;"M101a",N680&lt;&gt;"M101ap",L680="Ejercitación"),
AND(LEFT(C680,15)="Mapa conceptual",L680="Exposición"),
AND(LEFT(N680,1)&lt;&gt;"M",LEFT(C680,15)&lt;&gt;"Mapa conceptual",L680="Exposición"),
AND(LEFT(C680,8)="Banco de",L680="Generador de actividades"),
AND(C680=L680)
),"OK","KO")</f>
        <v>OK</v>
      </c>
      <c r="S680" s="3" t="str">
        <f>IF(_xlfn.XOR(
AND(LEFT(N680,1)="M",M680="Actividad"),
AND(LEFT(N680,1)="F",M680="Interactivo"),
AND(N680="diaporama",M680="Secuencia de imágenes"),
OR(N680="video",M680="Animación",M680="Video"),
AND(C680=M680)
),"OK","KO")</f>
        <v>OK</v>
      </c>
      <c r="T680" s="3" t="str">
        <f>IF(
AND(L680="Evaluación",C680&lt;&gt;L680),"KO",
IF(AND(L680="Mapa conceptual",C680&lt;&gt;L680),"KO",
IF(AND(N680="M101ap",C680&lt;&gt;"Banco de actividades"),"KO",
"OK")))</f>
        <v>OK</v>
      </c>
      <c r="U680" s="3" t="str">
        <f>IF(
AND(LEFT(N680,1)="M",LEFT(M680,4)&lt;&gt;"Mapa",S680="OK",O680=""),
"KO","OK")</f>
        <v>OK</v>
      </c>
      <c r="V680" s="3" t="str">
        <f>IF(OR(
AND(L680="Evaluación",R680="OK",OR(N680="M4a",N680="M5a")),
AND(LEFT(C680,8)="Banco de",N680="M101ap"),
OR(LEFT(C680,8)&lt;&gt;"Banco de",L680&lt;&gt;"Evaluación")
),"OK","KO")</f>
        <v>OK</v>
      </c>
      <c r="W680" s="3" t="str">
        <f>IF(AND(LEFT(C680,8)="Banco de",K680=0),"OK",
IF(AND(LEFT(C680,8)&lt;&gt;"Banco de",K680&gt;0),"OK","KO"))</f>
        <v>OK</v>
      </c>
      <c r="X680" s="3" t="str">
        <f>IF(J680&lt;&gt;"","OK","KO")</f>
        <v>OK</v>
      </c>
      <c r="Y680" s="3" t="str">
        <f>IF(P680="Si","KO","OK")</f>
        <v>OK</v>
      </c>
      <c r="Z680" s="3" t="str">
        <f>CONCATENATE(
IF(R680&lt;&gt;"OK",CONCATENATE($R$1," / "),""),
IF(S680&lt;&gt;"OK",CONCATENATE($S$1," / "),""),
IF(T680&lt;&gt;"OK",CONCATENATE($T$1," / "),""),
IF(U680&lt;&gt;"OK",CONCATENATE($U$1," / "),""),
IF(V680&lt;&gt;"OK",CONCATENATE($V$1," / "),""),
IF(W680&lt;&gt;"OK",CONCATENATE($W$1," / "),""),
IF(X680&lt;&gt;"OK",CONCATENATE($X$1," / "),""),
IF(Y680&lt;&gt;"OK",$Y$1,"")
)</f>
        <v/>
      </c>
    </row>
    <row r="681" spans="1:26" x14ac:dyDescent="0.45">
      <c r="A681" s="3" t="s">
        <v>2484</v>
      </c>
      <c r="B681" s="3" t="s">
        <v>2485</v>
      </c>
      <c r="C681" s="3" t="s">
        <v>2503</v>
      </c>
      <c r="E681" s="3" t="s">
        <v>20</v>
      </c>
      <c r="G681" s="3" t="s">
        <v>2504</v>
      </c>
      <c r="H681" s="3" t="s">
        <v>21</v>
      </c>
      <c r="I681" s="3">
        <v>14502</v>
      </c>
      <c r="J681" s="3" t="s">
        <v>2505</v>
      </c>
      <c r="K681" s="3">
        <v>20</v>
      </c>
      <c r="L681" s="3" t="s">
        <v>23</v>
      </c>
      <c r="M681" s="3" t="s">
        <v>90</v>
      </c>
      <c r="N681" s="3" t="s">
        <v>91</v>
      </c>
      <c r="P681" s="3" t="s">
        <v>21</v>
      </c>
      <c r="Q681" s="3" t="s">
        <v>2506</v>
      </c>
      <c r="R681" s="3" t="str">
        <f>IF(_xlfn.XOR(
AND(N681="M102ab",L681="Proyecto"),
AND(N681="M101a",L681="Preguntas con respuesta libre"),
AND(LEFT(N681,1)="M",N681&lt;&gt;"M102AB",N681&lt;&gt;"M101a",N681&lt;&gt;"M101ap",L681="Ejercitación"),
AND(LEFT(C681,15)="Mapa conceptual",L681="Exposición"),
AND(LEFT(N681,1)&lt;&gt;"M",LEFT(C681,15)&lt;&gt;"Mapa conceptual",L681="Exposición"),
AND(LEFT(C681,8)="Banco de",L681="Generador de actividades"),
AND(C681=L681)
),"OK","KO")</f>
        <v>OK</v>
      </c>
      <c r="S681" s="3" t="str">
        <f>IF(_xlfn.XOR(
AND(LEFT(N681,1)="M",M681="Actividad"),
AND(LEFT(N681,1)="F",M681="Interactivo"),
AND(N681="diaporama",M681="Secuencia de imágenes"),
OR(N681="video",M681="Animación",M681="Video"),
AND(C681=M681)
),"OK","KO")</f>
        <v>OK</v>
      </c>
      <c r="T681" s="3" t="str">
        <f>IF(
AND(L681="Evaluación",C681&lt;&gt;L681),"KO",
IF(AND(L681="Mapa conceptual",C681&lt;&gt;L681),"KO",
IF(AND(N681="M101ap",C681&lt;&gt;"Banco de actividades"),"KO",
"OK")))</f>
        <v>OK</v>
      </c>
      <c r="U681" s="3" t="str">
        <f>IF(
AND(LEFT(N681,1)="M",LEFT(M681,4)&lt;&gt;"Mapa",S681="OK",O681=""),
"KO","OK")</f>
        <v>OK</v>
      </c>
      <c r="V681" s="3" t="str">
        <f>IF(OR(
AND(L681="Evaluación",R681="OK",OR(N681="M4a",N681="M5a")),
AND(LEFT(C681,8)="Banco de",N681="M101ap"),
OR(LEFT(C681,8)&lt;&gt;"Banco de",L681&lt;&gt;"Evaluación")
),"OK","KO")</f>
        <v>OK</v>
      </c>
      <c r="W681" s="3" t="str">
        <f>IF(AND(LEFT(C681,8)="Banco de",K681=0),"OK",
IF(AND(LEFT(C681,8)&lt;&gt;"Banco de",K681&gt;0),"OK","KO"))</f>
        <v>OK</v>
      </c>
      <c r="X681" s="3" t="str">
        <f>IF(J681&lt;&gt;"","OK","KO")</f>
        <v>OK</v>
      </c>
      <c r="Y681" s="3" t="str">
        <f>IF(P681="Si","KO","OK")</f>
        <v>OK</v>
      </c>
      <c r="Z681" s="3" t="str">
        <f>CONCATENATE(
IF(R681&lt;&gt;"OK",CONCATENATE($R$1," / "),""),
IF(S681&lt;&gt;"OK",CONCATENATE($S$1," / "),""),
IF(T681&lt;&gt;"OK",CONCATENATE($T$1," / "),""),
IF(U681&lt;&gt;"OK",CONCATENATE($U$1," / "),""),
IF(V681&lt;&gt;"OK",CONCATENATE($V$1," / "),""),
IF(W681&lt;&gt;"OK",CONCATENATE($W$1," / "),""),
IF(X681&lt;&gt;"OK",CONCATENATE($X$1," / "),""),
IF(Y681&lt;&gt;"OK",$Y$1,"")
)</f>
        <v/>
      </c>
    </row>
    <row r="682" spans="1:26" x14ac:dyDescent="0.45">
      <c r="A682" s="3" t="s">
        <v>2484</v>
      </c>
      <c r="B682" s="3" t="s">
        <v>2485</v>
      </c>
      <c r="C682" s="3" t="s">
        <v>2507</v>
      </c>
      <c r="E682" s="3" t="s">
        <v>20</v>
      </c>
      <c r="H682" s="3" t="s">
        <v>21</v>
      </c>
      <c r="I682" s="3">
        <v>1181826</v>
      </c>
      <c r="J682" s="3" t="s">
        <v>2508</v>
      </c>
      <c r="K682" s="3">
        <v>10</v>
      </c>
      <c r="L682" s="3" t="s">
        <v>34</v>
      </c>
      <c r="M682" s="3" t="s">
        <v>35</v>
      </c>
      <c r="N682" s="3" t="s">
        <v>41</v>
      </c>
      <c r="O682" s="3" t="s">
        <v>37</v>
      </c>
      <c r="P682" s="3" t="s">
        <v>21</v>
      </c>
      <c r="Q682" s="3" t="s">
        <v>2509</v>
      </c>
      <c r="R682" s="3" t="str">
        <f>IF(_xlfn.XOR(
AND(N682="M102ab",L682="Proyecto"),
AND(N682="M101a",L682="Preguntas con respuesta libre"),
AND(LEFT(N682,1)="M",N682&lt;&gt;"M102AB",N682&lt;&gt;"M101a",N682&lt;&gt;"M101ap",L682="Ejercitación"),
AND(LEFT(C682,15)="Mapa conceptual",L682="Exposición"),
AND(LEFT(N682,1)&lt;&gt;"M",LEFT(C682,15)&lt;&gt;"Mapa conceptual",L682="Exposición"),
AND(LEFT(C682,8)="Banco de",L682="Generador de actividades"),
AND(C682=L682)
),"OK","KO")</f>
        <v>OK</v>
      </c>
      <c r="S682" s="3" t="str">
        <f>IF(_xlfn.XOR(
AND(LEFT(N682,1)="M",M682="Actividad"),
AND(LEFT(N682,1)="F",M682="Interactivo"),
AND(N682="diaporama",M682="Secuencia de imágenes"),
OR(N682="video",M682="Animación",M682="Video"),
AND(C682=M682)
),"OK","KO")</f>
        <v>OK</v>
      </c>
      <c r="T682" s="3" t="str">
        <f>IF(
AND(L682="Evaluación",C682&lt;&gt;L682),"KO",
IF(AND(L682="Mapa conceptual",C682&lt;&gt;L682),"KO",
IF(AND(N682="M101ap",C682&lt;&gt;"Banco de actividades"),"KO",
"OK")))</f>
        <v>OK</v>
      </c>
      <c r="U682" s="3" t="str">
        <f>IF(
AND(LEFT(N682,1)="M",LEFT(M682,4)&lt;&gt;"Mapa",S682="OK",O682=""),
"KO","OK")</f>
        <v>OK</v>
      </c>
      <c r="V682" s="3" t="str">
        <f>IF(OR(
AND(L682="Evaluación",R682="OK",OR(N682="M4a",N682="M5a")),
AND(LEFT(C682,8)="Banco de",N682="M101ap"),
OR(LEFT(C682,8)&lt;&gt;"Banco de",L682&lt;&gt;"Evaluación")
),"OK","KO")</f>
        <v>OK</v>
      </c>
      <c r="W682" s="3" t="str">
        <f>IF(AND(LEFT(C682,8)="Banco de",K682=0),"OK",
IF(AND(LEFT(C682,8)&lt;&gt;"Banco de",K682&gt;0),"OK","KO"))</f>
        <v>OK</v>
      </c>
      <c r="X682" s="3" t="str">
        <f>IF(J682&lt;&gt;"","OK","KO")</f>
        <v>OK</v>
      </c>
      <c r="Y682" s="3" t="str">
        <f>IF(P682="Si","KO","OK")</f>
        <v>OK</v>
      </c>
      <c r="Z682" s="3" t="str">
        <f>CONCATENATE(
IF(R682&lt;&gt;"OK",CONCATENATE($R$1," / "),""),
IF(S682&lt;&gt;"OK",CONCATENATE($S$1," / "),""),
IF(T682&lt;&gt;"OK",CONCATENATE($T$1," / "),""),
IF(U682&lt;&gt;"OK",CONCATENATE($U$1," / "),""),
IF(V682&lt;&gt;"OK",CONCATENATE($V$1," / "),""),
IF(W682&lt;&gt;"OK",CONCATENATE($W$1," / "),""),
IF(X682&lt;&gt;"OK",CONCATENATE($X$1," / "),""),
IF(Y682&lt;&gt;"OK",$Y$1,"")
)</f>
        <v/>
      </c>
    </row>
    <row r="683" spans="1:26" x14ac:dyDescent="0.45">
      <c r="A683" s="3" t="s">
        <v>2484</v>
      </c>
      <c r="B683" s="3" t="s">
        <v>2485</v>
      </c>
      <c r="C683" s="3" t="s">
        <v>2510</v>
      </c>
      <c r="E683" s="3" t="s">
        <v>20</v>
      </c>
      <c r="H683" s="3" t="s">
        <v>21</v>
      </c>
      <c r="I683" s="3">
        <v>1172834</v>
      </c>
      <c r="J683" s="3" t="s">
        <v>2511</v>
      </c>
      <c r="K683" s="3">
        <v>10</v>
      </c>
      <c r="L683" s="3" t="s">
        <v>34</v>
      </c>
      <c r="M683" s="3" t="s">
        <v>35</v>
      </c>
      <c r="N683" s="3" t="s">
        <v>101</v>
      </c>
      <c r="O683" s="3" t="s">
        <v>85</v>
      </c>
      <c r="P683" s="3" t="s">
        <v>21</v>
      </c>
      <c r="Q683" s="3" t="s">
        <v>2512</v>
      </c>
      <c r="R683" s="3" t="str">
        <f>IF(_xlfn.XOR(
AND(N683="M102ab",L683="Proyecto"),
AND(N683="M101a",L683="Preguntas con respuesta libre"),
AND(LEFT(N683,1)="M",N683&lt;&gt;"M102AB",N683&lt;&gt;"M101a",N683&lt;&gt;"M101ap",L683="Ejercitación"),
AND(LEFT(C683,15)="Mapa conceptual",L683="Exposición"),
AND(LEFT(N683,1)&lt;&gt;"M",LEFT(C683,15)&lt;&gt;"Mapa conceptual",L683="Exposición"),
AND(LEFT(C683,8)="Banco de",L683="Generador de actividades"),
AND(C683=L683)
),"OK","KO")</f>
        <v>OK</v>
      </c>
      <c r="S683" s="3" t="str">
        <f>IF(_xlfn.XOR(
AND(LEFT(N683,1)="M",M683="Actividad"),
AND(LEFT(N683,1)="F",M683="Interactivo"),
AND(N683="diaporama",M683="Secuencia de imágenes"),
OR(N683="video",M683="Animación",M683="Video"),
AND(C683=M683)
),"OK","KO")</f>
        <v>OK</v>
      </c>
      <c r="T683" s="3" t="str">
        <f>IF(
AND(L683="Evaluación",C683&lt;&gt;L683),"KO",
IF(AND(L683="Mapa conceptual",C683&lt;&gt;L683),"KO",
IF(AND(N683="M101ap",C683&lt;&gt;"Banco de actividades"),"KO",
"OK")))</f>
        <v>OK</v>
      </c>
      <c r="U683" s="3" t="str">
        <f>IF(
AND(LEFT(N683,1)="M",LEFT(M683,4)&lt;&gt;"Mapa",S683="OK",O683=""),
"KO","OK")</f>
        <v>OK</v>
      </c>
      <c r="V683" s="3" t="str">
        <f>IF(OR(
AND(L683="Evaluación",R683="OK",OR(N683="M4a",N683="M5a")),
AND(LEFT(C683,8)="Banco de",N683="M101ap"),
OR(LEFT(C683,8)&lt;&gt;"Banco de",L683&lt;&gt;"Evaluación")
),"OK","KO")</f>
        <v>OK</v>
      </c>
      <c r="W683" s="3" t="str">
        <f>IF(AND(LEFT(C683,8)="Banco de",K683=0),"OK",
IF(AND(LEFT(C683,8)&lt;&gt;"Banco de",K683&gt;0),"OK","KO"))</f>
        <v>OK</v>
      </c>
      <c r="X683" s="3" t="str">
        <f>IF(J683&lt;&gt;"","OK","KO")</f>
        <v>OK</v>
      </c>
      <c r="Y683" s="3" t="str">
        <f>IF(P683="Si","KO","OK")</f>
        <v>OK</v>
      </c>
      <c r="Z683" s="3" t="str">
        <f>CONCATENATE(
IF(R683&lt;&gt;"OK",CONCATENATE($R$1," / "),""),
IF(S683&lt;&gt;"OK",CONCATENATE($S$1," / "),""),
IF(T683&lt;&gt;"OK",CONCATENATE($T$1," / "),""),
IF(U683&lt;&gt;"OK",CONCATENATE($U$1," / "),""),
IF(V683&lt;&gt;"OK",CONCATENATE($V$1," / "),""),
IF(W683&lt;&gt;"OK",CONCATENATE($W$1," / "),""),
IF(X683&lt;&gt;"OK",CONCATENATE($X$1," / "),""),
IF(Y683&lt;&gt;"OK",$Y$1,"")
)</f>
        <v/>
      </c>
    </row>
    <row r="684" spans="1:26" x14ac:dyDescent="0.45">
      <c r="A684" s="3" t="s">
        <v>2484</v>
      </c>
      <c r="B684" s="3" t="s">
        <v>2485</v>
      </c>
      <c r="C684" s="3" t="s">
        <v>2513</v>
      </c>
      <c r="E684" s="3" t="s">
        <v>20</v>
      </c>
      <c r="H684" s="3" t="s">
        <v>21</v>
      </c>
      <c r="I684" s="3">
        <v>2018243</v>
      </c>
      <c r="J684" s="3" t="s">
        <v>2514</v>
      </c>
      <c r="K684" s="3">
        <v>30</v>
      </c>
      <c r="L684" s="3" t="s">
        <v>80</v>
      </c>
      <c r="M684" s="3" t="s">
        <v>35</v>
      </c>
      <c r="N684" s="3" t="s">
        <v>81</v>
      </c>
      <c r="O684" s="3" t="s">
        <v>37</v>
      </c>
      <c r="P684" s="3" t="s">
        <v>21</v>
      </c>
      <c r="Q684" s="3" t="s">
        <v>2515</v>
      </c>
      <c r="R684" s="3" t="str">
        <f>IF(_xlfn.XOR(
AND(N684="M102ab",L684="Proyecto"),
AND(N684="M101a",L684="Preguntas con respuesta libre"),
AND(LEFT(N684,1)="M",N684&lt;&gt;"M102AB",N684&lt;&gt;"M101a",N684&lt;&gt;"M101ap",L684="Ejercitación"),
AND(LEFT(C684,15)="Mapa conceptual",L684="Exposición"),
AND(LEFT(N684,1)&lt;&gt;"M",LEFT(C684,15)&lt;&gt;"Mapa conceptual",L684="Exposición"),
AND(LEFT(C684,8)="Banco de",L684="Generador de actividades"),
AND(C684=L684)
),"OK","KO")</f>
        <v>OK</v>
      </c>
      <c r="S684" s="3" t="str">
        <f>IF(_xlfn.XOR(
AND(LEFT(N684,1)="M",M684="Actividad"),
AND(LEFT(N684,1)="F",M684="Interactivo"),
AND(N684="diaporama",M684="Secuencia de imágenes"),
OR(N684="video",M684="Animación",M684="Video"),
AND(C684=M684)
),"OK","KO")</f>
        <v>OK</v>
      </c>
      <c r="T684" s="3" t="str">
        <f>IF(
AND(L684="Evaluación",C684&lt;&gt;L684),"KO",
IF(AND(L684="Mapa conceptual",C684&lt;&gt;L684),"KO",
IF(AND(N684="M101ap",C684&lt;&gt;"Banco de actividades"),"KO",
"OK")))</f>
        <v>OK</v>
      </c>
      <c r="U684" s="3" t="str">
        <f>IF(
AND(LEFT(N684,1)="M",LEFT(M684,4)&lt;&gt;"Mapa",S684="OK",O684=""),
"KO","OK")</f>
        <v>OK</v>
      </c>
      <c r="V684" s="3" t="str">
        <f>IF(OR(
AND(L684="Evaluación",R684="OK",OR(N684="M4a",N684="M5a")),
AND(LEFT(C684,8)="Banco de",N684="M101ap"),
OR(LEFT(C684,8)&lt;&gt;"Banco de",L684&lt;&gt;"Evaluación")
),"OK","KO")</f>
        <v>OK</v>
      </c>
      <c r="W684" s="3" t="str">
        <f>IF(AND(LEFT(C684,8)="Banco de",K684=0),"OK",
IF(AND(LEFT(C684,8)&lt;&gt;"Banco de",K684&gt;0),"OK","KO"))</f>
        <v>OK</v>
      </c>
      <c r="X684" s="3" t="str">
        <f>IF(J684&lt;&gt;"","OK","KO")</f>
        <v>OK</v>
      </c>
      <c r="Y684" s="3" t="str">
        <f>IF(P684="Si","KO","OK")</f>
        <v>OK</v>
      </c>
      <c r="Z684" s="3" t="str">
        <f>CONCATENATE(
IF(R684&lt;&gt;"OK",CONCATENATE($R$1," / "),""),
IF(S684&lt;&gt;"OK",CONCATENATE($S$1," / "),""),
IF(T684&lt;&gt;"OK",CONCATENATE($T$1," / "),""),
IF(U684&lt;&gt;"OK",CONCATENATE($U$1," / "),""),
IF(V684&lt;&gt;"OK",CONCATENATE($V$1," / "),""),
IF(W684&lt;&gt;"OK",CONCATENATE($W$1," / "),""),
IF(X684&lt;&gt;"OK",CONCATENATE($X$1," / "),""),
IF(Y684&lt;&gt;"OK",$Y$1,"")
)</f>
        <v/>
      </c>
    </row>
    <row r="685" spans="1:26" x14ac:dyDescent="0.45">
      <c r="A685" s="3" t="s">
        <v>2484</v>
      </c>
      <c r="B685" s="3" t="s">
        <v>2485</v>
      </c>
      <c r="C685" s="3" t="s">
        <v>2516</v>
      </c>
      <c r="E685" s="3" t="s">
        <v>20</v>
      </c>
      <c r="G685" s="3" t="s">
        <v>2517</v>
      </c>
      <c r="H685" s="3" t="s">
        <v>21</v>
      </c>
      <c r="I685" s="3">
        <v>23325</v>
      </c>
      <c r="J685" s="3" t="s">
        <v>2518</v>
      </c>
      <c r="K685" s="3">
        <v>45</v>
      </c>
      <c r="L685" s="3" t="s">
        <v>23</v>
      </c>
      <c r="M685" s="3" t="s">
        <v>90</v>
      </c>
      <c r="N685" s="3" t="s">
        <v>91</v>
      </c>
      <c r="P685" s="3" t="s">
        <v>21</v>
      </c>
      <c r="Q685" s="3" t="s">
        <v>2519</v>
      </c>
      <c r="R685" s="3" t="str">
        <f>IF(_xlfn.XOR(
AND(N685="M102ab",L685="Proyecto"),
AND(N685="M101a",L685="Preguntas con respuesta libre"),
AND(LEFT(N685,1)="M",N685&lt;&gt;"M102AB",N685&lt;&gt;"M101a",N685&lt;&gt;"M101ap",L685="Ejercitación"),
AND(LEFT(C685,15)="Mapa conceptual",L685="Exposición"),
AND(LEFT(N685,1)&lt;&gt;"M",LEFT(C685,15)&lt;&gt;"Mapa conceptual",L685="Exposición"),
AND(LEFT(C685,8)="Banco de",L685="Generador de actividades"),
AND(C685=L685)
),"OK","KO")</f>
        <v>OK</v>
      </c>
      <c r="S685" s="3" t="str">
        <f>IF(_xlfn.XOR(
AND(LEFT(N685,1)="M",M685="Actividad"),
AND(LEFT(N685,1)="F",M685="Interactivo"),
AND(N685="diaporama",M685="Secuencia de imágenes"),
OR(N685="video",M685="Animación",M685="Video"),
AND(C685=M685)
),"OK","KO")</f>
        <v>OK</v>
      </c>
      <c r="T685" s="3" t="str">
        <f>IF(
AND(L685="Evaluación",C685&lt;&gt;L685),"KO",
IF(AND(L685="Mapa conceptual",C685&lt;&gt;L685),"KO",
IF(AND(N685="M101ap",C685&lt;&gt;"Banco de actividades"),"KO",
"OK")))</f>
        <v>OK</v>
      </c>
      <c r="U685" s="3" t="str">
        <f>IF(
AND(LEFT(N685,1)="M",LEFT(M685,4)&lt;&gt;"Mapa",S685="OK",O685=""),
"KO","OK")</f>
        <v>OK</v>
      </c>
      <c r="V685" s="3" t="str">
        <f>IF(OR(
AND(L685="Evaluación",R685="OK",OR(N685="M4a",N685="M5a")),
AND(LEFT(C685,8)="Banco de",N685="M101ap"),
OR(LEFT(C685,8)&lt;&gt;"Banco de",L685&lt;&gt;"Evaluación")
),"OK","KO")</f>
        <v>OK</v>
      </c>
      <c r="W685" s="3" t="str">
        <f>IF(AND(LEFT(C685,8)="Banco de",K685=0),"OK",
IF(AND(LEFT(C685,8)&lt;&gt;"Banco de",K685&gt;0),"OK","KO"))</f>
        <v>OK</v>
      </c>
      <c r="X685" s="3" t="str">
        <f>IF(J685&lt;&gt;"","OK","KO")</f>
        <v>OK</v>
      </c>
      <c r="Y685" s="3" t="str">
        <f>IF(P685="Si","KO","OK")</f>
        <v>OK</v>
      </c>
      <c r="Z685" s="3" t="str">
        <f>CONCATENATE(
IF(R685&lt;&gt;"OK",CONCATENATE($R$1," / "),""),
IF(S685&lt;&gt;"OK",CONCATENATE($S$1," / "),""),
IF(T685&lt;&gt;"OK",CONCATENATE($T$1," / "),""),
IF(U685&lt;&gt;"OK",CONCATENATE($U$1," / "),""),
IF(V685&lt;&gt;"OK",CONCATENATE($V$1," / "),""),
IF(W685&lt;&gt;"OK",CONCATENATE($W$1," / "),""),
IF(X685&lt;&gt;"OK",CONCATENATE($X$1," / "),""),
IF(Y685&lt;&gt;"OK",$Y$1,"")
)</f>
        <v/>
      </c>
    </row>
    <row r="686" spans="1:26" x14ac:dyDescent="0.45">
      <c r="A686" s="3" t="s">
        <v>2484</v>
      </c>
      <c r="B686" s="3" t="s">
        <v>2485</v>
      </c>
      <c r="C686" s="3" t="s">
        <v>2520</v>
      </c>
      <c r="E686" s="3" t="s">
        <v>20</v>
      </c>
      <c r="H686" s="3" t="s">
        <v>21</v>
      </c>
      <c r="I686" s="3">
        <v>1208846</v>
      </c>
      <c r="J686" s="3" t="s">
        <v>2521</v>
      </c>
      <c r="K686" s="3">
        <v>15</v>
      </c>
      <c r="L686" s="3" t="s">
        <v>34</v>
      </c>
      <c r="M686" s="3" t="s">
        <v>35</v>
      </c>
      <c r="N686" s="3" t="s">
        <v>206</v>
      </c>
      <c r="O686" s="3" t="s">
        <v>85</v>
      </c>
      <c r="P686" s="3" t="s">
        <v>21</v>
      </c>
      <c r="Q686" s="3" t="s">
        <v>2522</v>
      </c>
      <c r="R686" s="3" t="str">
        <f>IF(_xlfn.XOR(
AND(N686="M102ab",L686="Proyecto"),
AND(N686="M101a",L686="Preguntas con respuesta libre"),
AND(LEFT(N686,1)="M",N686&lt;&gt;"M102AB",N686&lt;&gt;"M101a",N686&lt;&gt;"M101ap",L686="Ejercitación"),
AND(LEFT(C686,15)="Mapa conceptual",L686="Exposición"),
AND(LEFT(N686,1)&lt;&gt;"M",LEFT(C686,15)&lt;&gt;"Mapa conceptual",L686="Exposición"),
AND(LEFT(C686,8)="Banco de",L686="Generador de actividades"),
AND(C686=L686)
),"OK","KO")</f>
        <v>OK</v>
      </c>
      <c r="S686" s="3" t="str">
        <f>IF(_xlfn.XOR(
AND(LEFT(N686,1)="M",M686="Actividad"),
AND(LEFT(N686,1)="F",M686="Interactivo"),
AND(N686="diaporama",M686="Secuencia de imágenes"),
OR(N686="video",M686="Animación",M686="Video"),
AND(C686=M686)
),"OK","KO")</f>
        <v>OK</v>
      </c>
      <c r="T686" s="3" t="str">
        <f>IF(
AND(L686="Evaluación",C686&lt;&gt;L686),"KO",
IF(AND(L686="Mapa conceptual",C686&lt;&gt;L686),"KO",
IF(AND(N686="M101ap",C686&lt;&gt;"Banco de actividades"),"KO",
"OK")))</f>
        <v>OK</v>
      </c>
      <c r="U686" s="3" t="str">
        <f>IF(
AND(LEFT(N686,1)="M",LEFT(M686,4)&lt;&gt;"Mapa",S686="OK",O686=""),
"KO","OK")</f>
        <v>OK</v>
      </c>
      <c r="V686" s="3" t="str">
        <f>IF(OR(
AND(L686="Evaluación",R686="OK",OR(N686="M4a",N686="M5a")),
AND(LEFT(C686,8)="Banco de",N686="M101ap"),
OR(LEFT(C686,8)&lt;&gt;"Banco de",L686&lt;&gt;"Evaluación")
),"OK","KO")</f>
        <v>OK</v>
      </c>
      <c r="W686" s="3" t="str">
        <f>IF(AND(LEFT(C686,8)="Banco de",K686=0),"OK",
IF(AND(LEFT(C686,8)&lt;&gt;"Banco de",K686&gt;0),"OK","KO"))</f>
        <v>OK</v>
      </c>
      <c r="X686" s="3" t="str">
        <f>IF(J686&lt;&gt;"","OK","KO")</f>
        <v>OK</v>
      </c>
      <c r="Y686" s="3" t="str">
        <f>IF(P686="Si","KO","OK")</f>
        <v>OK</v>
      </c>
      <c r="Z686" s="3" t="str">
        <f>CONCATENATE(
IF(R686&lt;&gt;"OK",CONCATENATE($R$1," / "),""),
IF(S686&lt;&gt;"OK",CONCATENATE($S$1," / "),""),
IF(T686&lt;&gt;"OK",CONCATENATE($T$1," / "),""),
IF(U686&lt;&gt;"OK",CONCATENATE($U$1," / "),""),
IF(V686&lt;&gt;"OK",CONCATENATE($V$1," / "),""),
IF(W686&lt;&gt;"OK",CONCATENATE($W$1," / "),""),
IF(X686&lt;&gt;"OK",CONCATENATE($X$1," / "),""),
IF(Y686&lt;&gt;"OK",$Y$1,"")
)</f>
        <v/>
      </c>
    </row>
    <row r="687" spans="1:26" x14ac:dyDescent="0.45">
      <c r="A687" s="3" t="s">
        <v>2484</v>
      </c>
      <c r="B687" s="3" t="s">
        <v>2485</v>
      </c>
      <c r="C687" s="3" t="s">
        <v>2523</v>
      </c>
      <c r="E687" s="3" t="s">
        <v>20</v>
      </c>
      <c r="G687" s="3" t="s">
        <v>2524</v>
      </c>
      <c r="H687" s="3" t="s">
        <v>21</v>
      </c>
      <c r="I687" s="3">
        <v>14947</v>
      </c>
      <c r="J687" s="3" t="s">
        <v>2525</v>
      </c>
      <c r="K687" s="3">
        <v>30</v>
      </c>
      <c r="L687" s="3" t="s">
        <v>23</v>
      </c>
      <c r="M687" s="3" t="s">
        <v>90</v>
      </c>
      <c r="N687" s="3" t="s">
        <v>91</v>
      </c>
      <c r="P687" s="3" t="s">
        <v>21</v>
      </c>
      <c r="Q687" s="3" t="s">
        <v>2526</v>
      </c>
      <c r="R687" s="3" t="str">
        <f>IF(_xlfn.XOR(
AND(N687="M102ab",L687="Proyecto"),
AND(N687="M101a",L687="Preguntas con respuesta libre"),
AND(LEFT(N687,1)="M",N687&lt;&gt;"M102AB",N687&lt;&gt;"M101a",N687&lt;&gt;"M101ap",L687="Ejercitación"),
AND(LEFT(C687,15)="Mapa conceptual",L687="Exposición"),
AND(LEFT(N687,1)&lt;&gt;"M",LEFT(C687,15)&lt;&gt;"Mapa conceptual",L687="Exposición"),
AND(LEFT(C687,8)="Banco de",L687="Generador de actividades"),
AND(C687=L687)
),"OK","KO")</f>
        <v>OK</v>
      </c>
      <c r="S687" s="3" t="str">
        <f>IF(_xlfn.XOR(
AND(LEFT(N687,1)="M",M687="Actividad"),
AND(LEFT(N687,1)="F",M687="Interactivo"),
AND(N687="diaporama",M687="Secuencia de imágenes"),
OR(N687="video",M687="Animación",M687="Video"),
AND(C687=M687)
),"OK","KO")</f>
        <v>OK</v>
      </c>
      <c r="T687" s="3" t="str">
        <f>IF(
AND(L687="Evaluación",C687&lt;&gt;L687),"KO",
IF(AND(L687="Mapa conceptual",C687&lt;&gt;L687),"KO",
IF(AND(N687="M101ap",C687&lt;&gt;"Banco de actividades"),"KO",
"OK")))</f>
        <v>OK</v>
      </c>
      <c r="U687" s="3" t="str">
        <f>IF(
AND(LEFT(N687,1)="M",LEFT(M687,4)&lt;&gt;"Mapa",S687="OK",O687=""),
"KO","OK")</f>
        <v>OK</v>
      </c>
      <c r="V687" s="3" t="str">
        <f>IF(OR(
AND(L687="Evaluación",R687="OK",OR(N687="M4a",N687="M5a")),
AND(LEFT(C687,8)="Banco de",N687="M101ap"),
OR(LEFT(C687,8)&lt;&gt;"Banco de",L687&lt;&gt;"Evaluación")
),"OK","KO")</f>
        <v>OK</v>
      </c>
      <c r="W687" s="3" t="str">
        <f>IF(AND(LEFT(C687,8)="Banco de",K687=0),"OK",
IF(AND(LEFT(C687,8)&lt;&gt;"Banco de",K687&gt;0),"OK","KO"))</f>
        <v>OK</v>
      </c>
      <c r="X687" s="3" t="str">
        <f>IF(J687&lt;&gt;"","OK","KO")</f>
        <v>OK</v>
      </c>
      <c r="Y687" s="3" t="str">
        <f>IF(P687="Si","KO","OK")</f>
        <v>OK</v>
      </c>
      <c r="Z687" s="3" t="str">
        <f>CONCATENATE(
IF(R687&lt;&gt;"OK",CONCATENATE($R$1," / "),""),
IF(S687&lt;&gt;"OK",CONCATENATE($S$1," / "),""),
IF(T687&lt;&gt;"OK",CONCATENATE($T$1," / "),""),
IF(U687&lt;&gt;"OK",CONCATENATE($U$1," / "),""),
IF(V687&lt;&gt;"OK",CONCATENATE($V$1," / "),""),
IF(W687&lt;&gt;"OK",CONCATENATE($W$1," / "),""),
IF(X687&lt;&gt;"OK",CONCATENATE($X$1," / "),""),
IF(Y687&lt;&gt;"OK",$Y$1,"")
)</f>
        <v/>
      </c>
    </row>
    <row r="688" spans="1:26" x14ac:dyDescent="0.45">
      <c r="A688" s="3" t="s">
        <v>2484</v>
      </c>
      <c r="B688" s="3" t="s">
        <v>2485</v>
      </c>
      <c r="C688" s="3" t="s">
        <v>2527</v>
      </c>
      <c r="E688" s="3" t="s">
        <v>20</v>
      </c>
      <c r="H688" s="3" t="s">
        <v>21</v>
      </c>
      <c r="I688" s="3">
        <v>1236702</v>
      </c>
      <c r="J688" s="3" t="s">
        <v>2528</v>
      </c>
      <c r="K688" s="3">
        <v>10</v>
      </c>
      <c r="L688" s="3" t="s">
        <v>34</v>
      </c>
      <c r="M688" s="3" t="s">
        <v>35</v>
      </c>
      <c r="N688" s="3" t="s">
        <v>190</v>
      </c>
      <c r="O688" s="3" t="s">
        <v>85</v>
      </c>
      <c r="P688" s="3" t="s">
        <v>21</v>
      </c>
      <c r="Q688" s="3" t="s">
        <v>2529</v>
      </c>
      <c r="R688" s="3" t="str">
        <f>IF(_xlfn.XOR(
AND(N688="M102ab",L688="Proyecto"),
AND(N688="M101a",L688="Preguntas con respuesta libre"),
AND(LEFT(N688,1)="M",N688&lt;&gt;"M102AB",N688&lt;&gt;"M101a",N688&lt;&gt;"M101ap",L688="Ejercitación"),
AND(LEFT(C688,15)="Mapa conceptual",L688="Exposición"),
AND(LEFT(N688,1)&lt;&gt;"M",LEFT(C688,15)&lt;&gt;"Mapa conceptual",L688="Exposición"),
AND(LEFT(C688,8)="Banco de",L688="Generador de actividades"),
AND(C688=L688)
),"OK","KO")</f>
        <v>OK</v>
      </c>
      <c r="S688" s="3" t="str">
        <f>IF(_xlfn.XOR(
AND(LEFT(N688,1)="M",M688="Actividad"),
AND(LEFT(N688,1)="F",M688="Interactivo"),
AND(N688="diaporama",M688="Secuencia de imágenes"),
OR(N688="video",M688="Animación",M688="Video"),
AND(C688=M688)
),"OK","KO")</f>
        <v>OK</v>
      </c>
      <c r="T688" s="3" t="str">
        <f>IF(
AND(L688="Evaluación",C688&lt;&gt;L688),"KO",
IF(AND(L688="Mapa conceptual",C688&lt;&gt;L688),"KO",
IF(AND(N688="M101ap",C688&lt;&gt;"Banco de actividades"),"KO",
"OK")))</f>
        <v>OK</v>
      </c>
      <c r="U688" s="3" t="str">
        <f>IF(
AND(LEFT(N688,1)="M",LEFT(M688,4)&lt;&gt;"Mapa",S688="OK",O688=""),
"KO","OK")</f>
        <v>OK</v>
      </c>
      <c r="V688" s="3" t="str">
        <f>IF(OR(
AND(L688="Evaluación",R688="OK",OR(N688="M4a",N688="M5a")),
AND(LEFT(C688,8)="Banco de",N688="M101ap"),
OR(LEFT(C688,8)&lt;&gt;"Banco de",L688&lt;&gt;"Evaluación")
),"OK","KO")</f>
        <v>OK</v>
      </c>
      <c r="W688" s="3" t="str">
        <f>IF(AND(LEFT(C688,8)="Banco de",K688=0),"OK",
IF(AND(LEFT(C688,8)&lt;&gt;"Banco de",K688&gt;0),"OK","KO"))</f>
        <v>OK</v>
      </c>
      <c r="X688" s="3" t="str">
        <f>IF(J688&lt;&gt;"","OK","KO")</f>
        <v>OK</v>
      </c>
      <c r="Y688" s="3" t="str">
        <f>IF(P688="Si","KO","OK")</f>
        <v>OK</v>
      </c>
      <c r="Z688" s="3" t="str">
        <f>CONCATENATE(
IF(R688&lt;&gt;"OK",CONCATENATE($R$1," / "),""),
IF(S688&lt;&gt;"OK",CONCATENATE($S$1," / "),""),
IF(T688&lt;&gt;"OK",CONCATENATE($T$1," / "),""),
IF(U688&lt;&gt;"OK",CONCATENATE($U$1," / "),""),
IF(V688&lt;&gt;"OK",CONCATENATE($V$1," / "),""),
IF(W688&lt;&gt;"OK",CONCATENATE($W$1," / "),""),
IF(X688&lt;&gt;"OK",CONCATENATE($X$1," / "),""),
IF(Y688&lt;&gt;"OK",$Y$1,"")
)</f>
        <v/>
      </c>
    </row>
    <row r="689" spans="1:26" x14ac:dyDescent="0.45">
      <c r="A689" s="3" t="s">
        <v>2484</v>
      </c>
      <c r="B689" s="3" t="s">
        <v>2485</v>
      </c>
      <c r="C689" s="3" t="s">
        <v>2530</v>
      </c>
      <c r="E689" s="3" t="s">
        <v>20</v>
      </c>
      <c r="G689" s="3" t="s">
        <v>2531</v>
      </c>
      <c r="H689" s="3" t="s">
        <v>21</v>
      </c>
      <c r="I689" s="3">
        <v>14140</v>
      </c>
      <c r="J689" s="3" t="s">
        <v>2532</v>
      </c>
      <c r="K689" s="3">
        <v>20</v>
      </c>
      <c r="L689" s="3" t="s">
        <v>23</v>
      </c>
      <c r="M689" s="3" t="s">
        <v>90</v>
      </c>
      <c r="N689" s="3" t="s">
        <v>91</v>
      </c>
      <c r="P689" s="3" t="s">
        <v>21</v>
      </c>
      <c r="Q689" s="3" t="s">
        <v>2533</v>
      </c>
      <c r="R689" s="3" t="str">
        <f>IF(_xlfn.XOR(
AND(N689="M102ab",L689="Proyecto"),
AND(N689="M101a",L689="Preguntas con respuesta libre"),
AND(LEFT(N689,1)="M",N689&lt;&gt;"M102AB",N689&lt;&gt;"M101a",N689&lt;&gt;"M101ap",L689="Ejercitación"),
AND(LEFT(C689,15)="Mapa conceptual",L689="Exposición"),
AND(LEFT(N689,1)&lt;&gt;"M",LEFT(C689,15)&lt;&gt;"Mapa conceptual",L689="Exposición"),
AND(LEFT(C689,8)="Banco de",L689="Generador de actividades"),
AND(C689=L689)
),"OK","KO")</f>
        <v>OK</v>
      </c>
      <c r="S689" s="3" t="str">
        <f>IF(_xlfn.XOR(
AND(LEFT(N689,1)="M",M689="Actividad"),
AND(LEFT(N689,1)="F",M689="Interactivo"),
AND(N689="diaporama",M689="Secuencia de imágenes"),
OR(N689="video",M689="Animación",M689="Video"),
AND(C689=M689)
),"OK","KO")</f>
        <v>OK</v>
      </c>
      <c r="T689" s="3" t="str">
        <f>IF(
AND(L689="Evaluación",C689&lt;&gt;L689),"KO",
IF(AND(L689="Mapa conceptual",C689&lt;&gt;L689),"KO",
IF(AND(N689="M101ap",C689&lt;&gt;"Banco de actividades"),"KO",
"OK")))</f>
        <v>OK</v>
      </c>
      <c r="U689" s="3" t="str">
        <f>IF(
AND(LEFT(N689,1)="M",LEFT(M689,4)&lt;&gt;"Mapa",S689="OK",O689=""),
"KO","OK")</f>
        <v>OK</v>
      </c>
      <c r="V689" s="3" t="str">
        <f>IF(OR(
AND(L689="Evaluación",R689="OK",OR(N689="M4a",N689="M5a")),
AND(LEFT(C689,8)="Banco de",N689="M101ap"),
OR(LEFT(C689,8)&lt;&gt;"Banco de",L689&lt;&gt;"Evaluación")
),"OK","KO")</f>
        <v>OK</v>
      </c>
      <c r="W689" s="3" t="str">
        <f>IF(AND(LEFT(C689,8)="Banco de",K689=0),"OK",
IF(AND(LEFT(C689,8)&lt;&gt;"Banco de",K689&gt;0),"OK","KO"))</f>
        <v>OK</v>
      </c>
      <c r="X689" s="3" t="str">
        <f>IF(J689&lt;&gt;"","OK","KO")</f>
        <v>OK</v>
      </c>
      <c r="Y689" s="3" t="str">
        <f>IF(P689="Si","KO","OK")</f>
        <v>OK</v>
      </c>
      <c r="Z689" s="3" t="str">
        <f>CONCATENATE(
IF(R689&lt;&gt;"OK",CONCATENATE($R$1," / "),""),
IF(S689&lt;&gt;"OK",CONCATENATE($S$1," / "),""),
IF(T689&lt;&gt;"OK",CONCATENATE($T$1," / "),""),
IF(U689&lt;&gt;"OK",CONCATENATE($U$1," / "),""),
IF(V689&lt;&gt;"OK",CONCATENATE($V$1," / "),""),
IF(W689&lt;&gt;"OK",CONCATENATE($W$1," / "),""),
IF(X689&lt;&gt;"OK",CONCATENATE($X$1," / "),""),
IF(Y689&lt;&gt;"OK",$Y$1,"")
)</f>
        <v/>
      </c>
    </row>
    <row r="690" spans="1:26" x14ac:dyDescent="0.45">
      <c r="A690" s="3" t="s">
        <v>2484</v>
      </c>
      <c r="B690" s="3" t="s">
        <v>2485</v>
      </c>
      <c r="C690" s="3" t="s">
        <v>2534</v>
      </c>
      <c r="E690" s="3" t="s">
        <v>20</v>
      </c>
      <c r="H690" s="3" t="s">
        <v>21</v>
      </c>
      <c r="I690" s="3">
        <v>712460</v>
      </c>
      <c r="J690" s="3" t="s">
        <v>2535</v>
      </c>
      <c r="K690" s="3">
        <v>10</v>
      </c>
      <c r="L690" s="3" t="s">
        <v>34</v>
      </c>
      <c r="M690" s="3" t="s">
        <v>35</v>
      </c>
      <c r="N690" s="3" t="s">
        <v>114</v>
      </c>
      <c r="O690" s="3" t="s">
        <v>85</v>
      </c>
      <c r="P690" s="3" t="s">
        <v>21</v>
      </c>
      <c r="Q690" s="3" t="s">
        <v>2536</v>
      </c>
      <c r="R690" s="3" t="str">
        <f>IF(_xlfn.XOR(
AND(N690="M102ab",L690="Proyecto"),
AND(N690="M101a",L690="Preguntas con respuesta libre"),
AND(LEFT(N690,1)="M",N690&lt;&gt;"M102AB",N690&lt;&gt;"M101a",N690&lt;&gt;"M101ap",L690="Ejercitación"),
AND(LEFT(C690,15)="Mapa conceptual",L690="Exposición"),
AND(LEFT(N690,1)&lt;&gt;"M",LEFT(C690,15)&lt;&gt;"Mapa conceptual",L690="Exposición"),
AND(LEFT(C690,8)="Banco de",L690="Generador de actividades"),
AND(C690=L690)
),"OK","KO")</f>
        <v>OK</v>
      </c>
      <c r="S690" s="3" t="str">
        <f>IF(_xlfn.XOR(
AND(LEFT(N690,1)="M",M690="Actividad"),
AND(LEFT(N690,1)="F",M690="Interactivo"),
AND(N690="diaporama",M690="Secuencia de imágenes"),
OR(N690="video",M690="Animación",M690="Video"),
AND(C690=M690)
),"OK","KO")</f>
        <v>OK</v>
      </c>
      <c r="T690" s="3" t="str">
        <f>IF(
AND(L690="Evaluación",C690&lt;&gt;L690),"KO",
IF(AND(L690="Mapa conceptual",C690&lt;&gt;L690),"KO",
IF(AND(N690="M101ap",C690&lt;&gt;"Banco de actividades"),"KO",
"OK")))</f>
        <v>OK</v>
      </c>
      <c r="U690" s="3" t="str">
        <f>IF(
AND(LEFT(N690,1)="M",LEFT(M690,4)&lt;&gt;"Mapa",S690="OK",O690=""),
"KO","OK")</f>
        <v>OK</v>
      </c>
      <c r="V690" s="3" t="str">
        <f>IF(OR(
AND(L690="Evaluación",R690="OK",OR(N690="M4a",N690="M5a")),
AND(LEFT(C690,8)="Banco de",N690="M101ap"),
OR(LEFT(C690,8)&lt;&gt;"Banco de",L690&lt;&gt;"Evaluación")
),"OK","KO")</f>
        <v>OK</v>
      </c>
      <c r="W690" s="3" t="str">
        <f>IF(AND(LEFT(C690,8)="Banco de",K690=0),"OK",
IF(AND(LEFT(C690,8)&lt;&gt;"Banco de",K690&gt;0),"OK","KO"))</f>
        <v>OK</v>
      </c>
      <c r="X690" s="3" t="str">
        <f>IF(J690&lt;&gt;"","OK","KO")</f>
        <v>OK</v>
      </c>
      <c r="Y690" s="3" t="str">
        <f>IF(P690="Si","KO","OK")</f>
        <v>OK</v>
      </c>
      <c r="Z690" s="3" t="str">
        <f>CONCATENATE(
IF(R690&lt;&gt;"OK",CONCATENATE($R$1," / "),""),
IF(S690&lt;&gt;"OK",CONCATENATE($S$1," / "),""),
IF(T690&lt;&gt;"OK",CONCATENATE($T$1," / "),""),
IF(U690&lt;&gt;"OK",CONCATENATE($U$1," / "),""),
IF(V690&lt;&gt;"OK",CONCATENATE($V$1," / "),""),
IF(W690&lt;&gt;"OK",CONCATENATE($W$1," / "),""),
IF(X690&lt;&gt;"OK",CONCATENATE($X$1," / "),""),
IF(Y690&lt;&gt;"OK",$Y$1,"")
)</f>
        <v/>
      </c>
    </row>
    <row r="691" spans="1:26" x14ac:dyDescent="0.45">
      <c r="A691" s="3" t="s">
        <v>2484</v>
      </c>
      <c r="B691" s="3" t="s">
        <v>2485</v>
      </c>
      <c r="C691" s="3" t="s">
        <v>2537</v>
      </c>
      <c r="E691" s="3" t="s">
        <v>20</v>
      </c>
      <c r="H691" s="3" t="s">
        <v>21</v>
      </c>
      <c r="I691" s="3">
        <v>1462898</v>
      </c>
      <c r="J691" s="3" t="s">
        <v>2538</v>
      </c>
      <c r="K691" s="3">
        <v>15</v>
      </c>
      <c r="L691" s="3" t="s">
        <v>34</v>
      </c>
      <c r="M691" s="3" t="s">
        <v>35</v>
      </c>
      <c r="N691" s="3" t="s">
        <v>161</v>
      </c>
      <c r="O691" s="3" t="s">
        <v>85</v>
      </c>
      <c r="P691" s="3" t="s">
        <v>21</v>
      </c>
      <c r="Q691" s="3" t="s">
        <v>2539</v>
      </c>
      <c r="R691" s="3" t="str">
        <f>IF(_xlfn.XOR(
AND(N691="M102ab",L691="Proyecto"),
AND(N691="M101a",L691="Preguntas con respuesta libre"),
AND(LEFT(N691,1)="M",N691&lt;&gt;"M102AB",N691&lt;&gt;"M101a",N691&lt;&gt;"M101ap",L691="Ejercitación"),
AND(LEFT(C691,15)="Mapa conceptual",L691="Exposición"),
AND(LEFT(N691,1)&lt;&gt;"M",LEFT(C691,15)&lt;&gt;"Mapa conceptual",L691="Exposición"),
AND(LEFT(C691,8)="Banco de",L691="Generador de actividades"),
AND(C691=L691)
),"OK","KO")</f>
        <v>OK</v>
      </c>
      <c r="S691" s="3" t="str">
        <f>IF(_xlfn.XOR(
AND(LEFT(N691,1)="M",M691="Actividad"),
AND(LEFT(N691,1)="F",M691="Interactivo"),
AND(N691="diaporama",M691="Secuencia de imágenes"),
OR(N691="video",M691="Animación",M691="Video"),
AND(C691=M691)
),"OK","KO")</f>
        <v>OK</v>
      </c>
      <c r="T691" s="3" t="str">
        <f>IF(
AND(L691="Evaluación",C691&lt;&gt;L691),"KO",
IF(AND(L691="Mapa conceptual",C691&lt;&gt;L691),"KO",
IF(AND(N691="M101ap",C691&lt;&gt;"Banco de actividades"),"KO",
"OK")))</f>
        <v>OK</v>
      </c>
      <c r="U691" s="3" t="str">
        <f>IF(
AND(LEFT(N691,1)="M",LEFT(M691,4)&lt;&gt;"Mapa",S691="OK",O691=""),
"KO","OK")</f>
        <v>OK</v>
      </c>
      <c r="V691" s="3" t="str">
        <f>IF(OR(
AND(L691="Evaluación",R691="OK",OR(N691="M4a",N691="M5a")),
AND(LEFT(C691,8)="Banco de",N691="M101ap"),
OR(LEFT(C691,8)&lt;&gt;"Banco de",L691&lt;&gt;"Evaluación")
),"OK","KO")</f>
        <v>OK</v>
      </c>
      <c r="W691" s="3" t="str">
        <f>IF(AND(LEFT(C691,8)="Banco de",K691=0),"OK",
IF(AND(LEFT(C691,8)&lt;&gt;"Banco de",K691&gt;0),"OK","KO"))</f>
        <v>OK</v>
      </c>
      <c r="X691" s="3" t="str">
        <f>IF(J691&lt;&gt;"","OK","KO")</f>
        <v>OK</v>
      </c>
      <c r="Y691" s="3" t="str">
        <f>IF(P691="Si","KO","OK")</f>
        <v>OK</v>
      </c>
      <c r="Z691" s="3" t="str">
        <f>CONCATENATE(
IF(R691&lt;&gt;"OK",CONCATENATE($R$1," / "),""),
IF(S691&lt;&gt;"OK",CONCATENATE($S$1," / "),""),
IF(T691&lt;&gt;"OK",CONCATENATE($T$1," / "),""),
IF(U691&lt;&gt;"OK",CONCATENATE($U$1," / "),""),
IF(V691&lt;&gt;"OK",CONCATENATE($V$1," / "),""),
IF(W691&lt;&gt;"OK",CONCATENATE($W$1," / "),""),
IF(X691&lt;&gt;"OK",CONCATENATE($X$1," / "),""),
IF(Y691&lt;&gt;"OK",$Y$1,"")
)</f>
        <v/>
      </c>
    </row>
    <row r="692" spans="1:26" x14ac:dyDescent="0.45">
      <c r="A692" s="3" t="s">
        <v>2484</v>
      </c>
      <c r="B692" s="3" t="s">
        <v>2485</v>
      </c>
      <c r="C692" s="3" t="s">
        <v>2540</v>
      </c>
      <c r="E692" s="3" t="s">
        <v>20</v>
      </c>
      <c r="H692" s="3" t="s">
        <v>21</v>
      </c>
      <c r="I692" s="3">
        <v>1905918</v>
      </c>
      <c r="J692" s="3" t="s">
        <v>2541</v>
      </c>
      <c r="K692" s="3">
        <v>40</v>
      </c>
      <c r="L692" s="3" t="s">
        <v>80</v>
      </c>
      <c r="M692" s="3" t="s">
        <v>35</v>
      </c>
      <c r="N692" s="3" t="s">
        <v>81</v>
      </c>
      <c r="O692" s="3" t="s">
        <v>37</v>
      </c>
      <c r="P692" s="3" t="s">
        <v>21</v>
      </c>
      <c r="Q692" s="3" t="s">
        <v>2542</v>
      </c>
      <c r="R692" s="3" t="str">
        <f>IF(_xlfn.XOR(
AND(N692="M102ab",L692="Proyecto"),
AND(N692="M101a",L692="Preguntas con respuesta libre"),
AND(LEFT(N692,1)="M",N692&lt;&gt;"M102AB",N692&lt;&gt;"M101a",N692&lt;&gt;"M101ap",L692="Ejercitación"),
AND(LEFT(C692,15)="Mapa conceptual",L692="Exposición"),
AND(LEFT(N692,1)&lt;&gt;"M",LEFT(C692,15)&lt;&gt;"Mapa conceptual",L692="Exposición"),
AND(LEFT(C692,8)="Banco de",L692="Generador de actividades"),
AND(C692=L692)
),"OK","KO")</f>
        <v>OK</v>
      </c>
      <c r="S692" s="3" t="str">
        <f>IF(_xlfn.XOR(
AND(LEFT(N692,1)="M",M692="Actividad"),
AND(LEFT(N692,1)="F",M692="Interactivo"),
AND(N692="diaporama",M692="Secuencia de imágenes"),
OR(N692="video",M692="Animación",M692="Video"),
AND(C692=M692)
),"OK","KO")</f>
        <v>OK</v>
      </c>
      <c r="T692" s="3" t="str">
        <f>IF(
AND(L692="Evaluación",C692&lt;&gt;L692),"KO",
IF(AND(L692="Mapa conceptual",C692&lt;&gt;L692),"KO",
IF(AND(N692="M101ap",C692&lt;&gt;"Banco de actividades"),"KO",
"OK")))</f>
        <v>OK</v>
      </c>
      <c r="U692" s="3" t="str">
        <f>IF(
AND(LEFT(N692,1)="M",LEFT(M692,4)&lt;&gt;"Mapa",S692="OK",O692=""),
"KO","OK")</f>
        <v>OK</v>
      </c>
      <c r="V692" s="3" t="str">
        <f>IF(OR(
AND(L692="Evaluación",R692="OK",OR(N692="M4a",N692="M5a")),
AND(LEFT(C692,8)="Banco de",N692="M101ap"),
OR(LEFT(C692,8)&lt;&gt;"Banco de",L692&lt;&gt;"Evaluación")
),"OK","KO")</f>
        <v>OK</v>
      </c>
      <c r="W692" s="3" t="str">
        <f>IF(AND(LEFT(C692,8)="Banco de",K692=0),"OK",
IF(AND(LEFT(C692,8)&lt;&gt;"Banco de",K692&gt;0),"OK","KO"))</f>
        <v>OK</v>
      </c>
      <c r="X692" s="3" t="str">
        <f>IF(J692&lt;&gt;"","OK","KO")</f>
        <v>OK</v>
      </c>
      <c r="Y692" s="3" t="str">
        <f>IF(P692="Si","KO","OK")</f>
        <v>OK</v>
      </c>
      <c r="Z692" s="3" t="str">
        <f>CONCATENATE(
IF(R692&lt;&gt;"OK",CONCATENATE($R$1," / "),""),
IF(S692&lt;&gt;"OK",CONCATENATE($S$1," / "),""),
IF(T692&lt;&gt;"OK",CONCATENATE($T$1," / "),""),
IF(U692&lt;&gt;"OK",CONCATENATE($U$1," / "),""),
IF(V692&lt;&gt;"OK",CONCATENATE($V$1," / "),""),
IF(W692&lt;&gt;"OK",CONCATENATE($W$1," / "),""),
IF(X692&lt;&gt;"OK",CONCATENATE($X$1," / "),""),
IF(Y692&lt;&gt;"OK",$Y$1,"")
)</f>
        <v/>
      </c>
    </row>
    <row r="693" spans="1:26" x14ac:dyDescent="0.45">
      <c r="A693" s="3" t="s">
        <v>2484</v>
      </c>
      <c r="B693" s="3" t="s">
        <v>2485</v>
      </c>
      <c r="C693" s="3" t="s">
        <v>2543</v>
      </c>
      <c r="E693" s="3" t="s">
        <v>20</v>
      </c>
      <c r="G693" s="3" t="s">
        <v>2544</v>
      </c>
      <c r="H693" s="3" t="s">
        <v>21</v>
      </c>
      <c r="I693" s="3">
        <v>15730</v>
      </c>
      <c r="J693" s="3" t="s">
        <v>2545</v>
      </c>
      <c r="K693" s="3">
        <v>20</v>
      </c>
      <c r="L693" s="3" t="s">
        <v>23</v>
      </c>
      <c r="M693" s="3" t="s">
        <v>199</v>
      </c>
      <c r="N693" s="3" t="s">
        <v>91</v>
      </c>
      <c r="P693" s="3" t="s">
        <v>21</v>
      </c>
      <c r="Q693" s="3" t="s">
        <v>2546</v>
      </c>
      <c r="R693" s="3" t="str">
        <f>IF(_xlfn.XOR(
AND(N693="M102ab",L693="Proyecto"),
AND(N693="M101a",L693="Preguntas con respuesta libre"),
AND(LEFT(N693,1)="M",N693&lt;&gt;"M102AB",N693&lt;&gt;"M101a",N693&lt;&gt;"M101ap",L693="Ejercitación"),
AND(LEFT(C693,15)="Mapa conceptual",L693="Exposición"),
AND(LEFT(N693,1)&lt;&gt;"M",LEFT(C693,15)&lt;&gt;"Mapa conceptual",L693="Exposición"),
AND(LEFT(C693,8)="Banco de",L693="Generador de actividades"),
AND(C693=L693)
),"OK","KO")</f>
        <v>OK</v>
      </c>
      <c r="S693" s="3" t="str">
        <f>IF(_xlfn.XOR(
AND(LEFT(N693,1)="M",M693="Actividad"),
AND(LEFT(N693,1)="F",M693="Interactivo"),
AND(N693="diaporama",M693="Secuencia de imágenes"),
OR(N693="video",M693="Animación",M693="Video"),
AND(C693=M693)
),"OK","KO")</f>
        <v>OK</v>
      </c>
      <c r="T693" s="3" t="str">
        <f>IF(
AND(L693="Evaluación",C693&lt;&gt;L693),"KO",
IF(AND(L693="Mapa conceptual",C693&lt;&gt;L693),"KO",
IF(AND(N693="M101ap",C693&lt;&gt;"Banco de actividades"),"KO",
"OK")))</f>
        <v>OK</v>
      </c>
      <c r="U693" s="3" t="str">
        <f>IF(
AND(LEFT(N693,1)="M",LEFT(M693,4)&lt;&gt;"Mapa",S693="OK",O693=""),
"KO","OK")</f>
        <v>OK</v>
      </c>
      <c r="V693" s="3" t="str">
        <f>IF(OR(
AND(L693="Evaluación",R693="OK",OR(N693="M4a",N693="M5a")),
AND(LEFT(C693,8)="Banco de",N693="M101ap"),
OR(LEFT(C693,8)&lt;&gt;"Banco de",L693&lt;&gt;"Evaluación")
),"OK","KO")</f>
        <v>OK</v>
      </c>
      <c r="W693" s="3" t="str">
        <f>IF(AND(LEFT(C693,8)="Banco de",K693=0),"OK",
IF(AND(LEFT(C693,8)&lt;&gt;"Banco de",K693&gt;0),"OK","KO"))</f>
        <v>OK</v>
      </c>
      <c r="X693" s="3" t="str">
        <f>IF(J693&lt;&gt;"","OK","KO")</f>
        <v>OK</v>
      </c>
      <c r="Y693" s="3" t="str">
        <f>IF(P693="Si","KO","OK")</f>
        <v>OK</v>
      </c>
      <c r="Z693" s="3" t="str">
        <f>CONCATENATE(
IF(R693&lt;&gt;"OK",CONCATENATE($R$1," / "),""),
IF(S693&lt;&gt;"OK",CONCATENATE($S$1," / "),""),
IF(T693&lt;&gt;"OK",CONCATENATE($T$1," / "),""),
IF(U693&lt;&gt;"OK",CONCATENATE($U$1," / "),""),
IF(V693&lt;&gt;"OK",CONCATENATE($V$1," / "),""),
IF(W693&lt;&gt;"OK",CONCATENATE($W$1," / "),""),
IF(X693&lt;&gt;"OK",CONCATENATE($X$1," / "),""),
IF(Y693&lt;&gt;"OK",$Y$1,"")
)</f>
        <v/>
      </c>
    </row>
    <row r="694" spans="1:26" x14ac:dyDescent="0.45">
      <c r="A694" s="3" t="s">
        <v>2484</v>
      </c>
      <c r="B694" s="3" t="s">
        <v>2485</v>
      </c>
      <c r="C694" s="3" t="s">
        <v>2547</v>
      </c>
      <c r="E694" s="3" t="s">
        <v>20</v>
      </c>
      <c r="H694" s="3" t="s">
        <v>21</v>
      </c>
      <c r="I694" s="3">
        <v>6374724</v>
      </c>
      <c r="J694" s="3" t="s">
        <v>2548</v>
      </c>
      <c r="K694" s="3">
        <v>10</v>
      </c>
      <c r="L694" s="3" t="s">
        <v>34</v>
      </c>
      <c r="M694" s="3" t="s">
        <v>35</v>
      </c>
      <c r="N694" s="3" t="s">
        <v>122</v>
      </c>
      <c r="O694" s="3" t="s">
        <v>85</v>
      </c>
      <c r="P694" s="3" t="s">
        <v>21</v>
      </c>
      <c r="Q694" s="3" t="s">
        <v>2549</v>
      </c>
      <c r="R694" s="3" t="str">
        <f>IF(_xlfn.XOR(
AND(N694="M102ab",L694="Proyecto"),
AND(N694="M101a",L694="Preguntas con respuesta libre"),
AND(LEFT(N694,1)="M",N694&lt;&gt;"M102AB",N694&lt;&gt;"M101a",N694&lt;&gt;"M101ap",L694="Ejercitación"),
AND(LEFT(C694,15)="Mapa conceptual",L694="Exposición"),
AND(LEFT(N694,1)&lt;&gt;"M",LEFT(C694,15)&lt;&gt;"Mapa conceptual",L694="Exposición"),
AND(LEFT(C694,8)="Banco de",L694="Generador de actividades"),
AND(C694=L694)
),"OK","KO")</f>
        <v>OK</v>
      </c>
      <c r="S694" s="3" t="str">
        <f>IF(_xlfn.XOR(
AND(LEFT(N694,1)="M",M694="Actividad"),
AND(LEFT(N694,1)="F",M694="Interactivo"),
AND(N694="diaporama",M694="Secuencia de imágenes"),
OR(N694="video",M694="Animación",M694="Video"),
AND(C694=M694)
),"OK","KO")</f>
        <v>OK</v>
      </c>
      <c r="T694" s="3" t="str">
        <f>IF(
AND(L694="Evaluación",C694&lt;&gt;L694),"KO",
IF(AND(L694="Mapa conceptual",C694&lt;&gt;L694),"KO",
IF(AND(N694="M101ap",C694&lt;&gt;"Banco de actividades"),"KO",
"OK")))</f>
        <v>OK</v>
      </c>
      <c r="U694" s="3" t="str">
        <f>IF(
AND(LEFT(N694,1)="M",LEFT(M694,4)&lt;&gt;"Mapa",S694="OK",O694=""),
"KO","OK")</f>
        <v>OK</v>
      </c>
      <c r="V694" s="3" t="str">
        <f>IF(OR(
AND(L694="Evaluación",R694="OK",OR(N694="M4a",N694="M5a")),
AND(LEFT(C694,8)="Banco de",N694="M101ap"),
OR(LEFT(C694,8)&lt;&gt;"Banco de",L694&lt;&gt;"Evaluación")
),"OK","KO")</f>
        <v>OK</v>
      </c>
      <c r="W694" s="3" t="str">
        <f>IF(AND(LEFT(C694,8)="Banco de",K694=0),"OK",
IF(AND(LEFT(C694,8)&lt;&gt;"Banco de",K694&gt;0),"OK","KO"))</f>
        <v>OK</v>
      </c>
      <c r="X694" s="3" t="str">
        <f>IF(J694&lt;&gt;"","OK","KO")</f>
        <v>OK</v>
      </c>
      <c r="Y694" s="3" t="str">
        <f>IF(P694="Si","KO","OK")</f>
        <v>OK</v>
      </c>
      <c r="Z694" s="3" t="str">
        <f>CONCATENATE(
IF(R694&lt;&gt;"OK",CONCATENATE($R$1," / "),""),
IF(S694&lt;&gt;"OK",CONCATENATE($S$1," / "),""),
IF(T694&lt;&gt;"OK",CONCATENATE($T$1," / "),""),
IF(U694&lt;&gt;"OK",CONCATENATE($U$1," / "),""),
IF(V694&lt;&gt;"OK",CONCATENATE($V$1," / "),""),
IF(W694&lt;&gt;"OK",CONCATENATE($W$1," / "),""),
IF(X694&lt;&gt;"OK",CONCATENATE($X$1," / "),""),
IF(Y694&lt;&gt;"OK",$Y$1,"")
)</f>
        <v/>
      </c>
    </row>
    <row r="695" spans="1:26" x14ac:dyDescent="0.45">
      <c r="A695" s="3" t="s">
        <v>2484</v>
      </c>
      <c r="B695" s="3" t="s">
        <v>2485</v>
      </c>
      <c r="C695" s="3" t="s">
        <v>2550</v>
      </c>
      <c r="E695" s="3" t="s">
        <v>20</v>
      </c>
      <c r="H695" s="3" t="s">
        <v>21</v>
      </c>
      <c r="I695" s="3">
        <v>1168001</v>
      </c>
      <c r="J695" s="3" t="s">
        <v>2551</v>
      </c>
      <c r="K695" s="3">
        <v>10</v>
      </c>
      <c r="L695" s="3" t="s">
        <v>34</v>
      </c>
      <c r="M695" s="3" t="s">
        <v>35</v>
      </c>
      <c r="N695" s="3" t="s">
        <v>62</v>
      </c>
      <c r="O695" s="3" t="s">
        <v>479</v>
      </c>
      <c r="P695" s="3" t="s">
        <v>21</v>
      </c>
      <c r="Q695" s="3" t="s">
        <v>2552</v>
      </c>
      <c r="R695" s="3" t="str">
        <f>IF(_xlfn.XOR(
AND(N695="M102ab",L695="Proyecto"),
AND(N695="M101a",L695="Preguntas con respuesta libre"),
AND(LEFT(N695,1)="M",N695&lt;&gt;"M102AB",N695&lt;&gt;"M101a",N695&lt;&gt;"M101ap",L695="Ejercitación"),
AND(LEFT(C695,15)="Mapa conceptual",L695="Exposición"),
AND(LEFT(N695,1)&lt;&gt;"M",LEFT(C695,15)&lt;&gt;"Mapa conceptual",L695="Exposición"),
AND(LEFT(C695,8)="Banco de",L695="Generador de actividades"),
AND(C695=L695)
),"OK","KO")</f>
        <v>OK</v>
      </c>
      <c r="S695" s="3" t="str">
        <f>IF(_xlfn.XOR(
AND(LEFT(N695,1)="M",M695="Actividad"),
AND(LEFT(N695,1)="F",M695="Interactivo"),
AND(N695="diaporama",M695="Secuencia de imágenes"),
OR(N695="video",M695="Animación",M695="Video"),
AND(C695=M695)
),"OK","KO")</f>
        <v>OK</v>
      </c>
      <c r="T695" s="3" t="str">
        <f>IF(
AND(L695="Evaluación",C695&lt;&gt;L695),"KO",
IF(AND(L695="Mapa conceptual",C695&lt;&gt;L695),"KO",
IF(AND(N695="M101ap",C695&lt;&gt;"Banco de actividades"),"KO",
"OK")))</f>
        <v>OK</v>
      </c>
      <c r="U695" s="3" t="str">
        <f>IF(
AND(LEFT(N695,1)="M",LEFT(M695,4)&lt;&gt;"Mapa",S695="OK",O695=""),
"KO","OK")</f>
        <v>OK</v>
      </c>
      <c r="V695" s="3" t="str">
        <f>IF(OR(
AND(L695="Evaluación",R695="OK",OR(N695="M4a",N695="M5a")),
AND(LEFT(C695,8)="Banco de",N695="M101ap"),
OR(LEFT(C695,8)&lt;&gt;"Banco de",L695&lt;&gt;"Evaluación")
),"OK","KO")</f>
        <v>OK</v>
      </c>
      <c r="W695" s="3" t="str">
        <f>IF(AND(LEFT(C695,8)="Banco de",K695=0),"OK",
IF(AND(LEFT(C695,8)&lt;&gt;"Banco de",K695&gt;0),"OK","KO"))</f>
        <v>OK</v>
      </c>
      <c r="X695" s="3" t="str">
        <f>IF(J695&lt;&gt;"","OK","KO")</f>
        <v>OK</v>
      </c>
      <c r="Y695" s="3" t="str">
        <f>IF(P695="Si","KO","OK")</f>
        <v>OK</v>
      </c>
      <c r="Z695" s="3" t="str">
        <f>CONCATENATE(
IF(R695&lt;&gt;"OK",CONCATENATE($R$1," / "),""),
IF(S695&lt;&gt;"OK",CONCATENATE($S$1," / "),""),
IF(T695&lt;&gt;"OK",CONCATENATE($T$1," / "),""),
IF(U695&lt;&gt;"OK",CONCATENATE($U$1," / "),""),
IF(V695&lt;&gt;"OK",CONCATENATE($V$1," / "),""),
IF(W695&lt;&gt;"OK",CONCATENATE($W$1," / "),""),
IF(X695&lt;&gt;"OK",CONCATENATE($X$1," / "),""),
IF(Y695&lt;&gt;"OK",$Y$1,"")
)</f>
        <v/>
      </c>
    </row>
    <row r="696" spans="1:26" x14ac:dyDescent="0.45">
      <c r="A696" s="3" t="s">
        <v>2484</v>
      </c>
      <c r="B696" s="3" t="s">
        <v>2485</v>
      </c>
      <c r="C696" s="3" t="s">
        <v>2553</v>
      </c>
      <c r="E696" s="3" t="s">
        <v>20</v>
      </c>
      <c r="H696" s="3" t="s">
        <v>21</v>
      </c>
      <c r="I696" s="3">
        <v>1904091</v>
      </c>
      <c r="J696" s="3" t="s">
        <v>2554</v>
      </c>
      <c r="K696" s="3">
        <v>15</v>
      </c>
      <c r="L696" s="3" t="s">
        <v>80</v>
      </c>
      <c r="M696" s="3" t="s">
        <v>35</v>
      </c>
      <c r="N696" s="3" t="s">
        <v>81</v>
      </c>
      <c r="O696" s="3" t="s">
        <v>37</v>
      </c>
      <c r="P696" s="3" t="s">
        <v>21</v>
      </c>
      <c r="Q696" s="3" t="s">
        <v>2555</v>
      </c>
      <c r="R696" s="3" t="str">
        <f>IF(_xlfn.XOR(
AND(N696="M102ab",L696="Proyecto"),
AND(N696="M101a",L696="Preguntas con respuesta libre"),
AND(LEFT(N696,1)="M",N696&lt;&gt;"M102AB",N696&lt;&gt;"M101a",N696&lt;&gt;"M101ap",L696="Ejercitación"),
AND(LEFT(C696,15)="Mapa conceptual",L696="Exposición"),
AND(LEFT(N696,1)&lt;&gt;"M",LEFT(C696,15)&lt;&gt;"Mapa conceptual",L696="Exposición"),
AND(LEFT(C696,8)="Banco de",L696="Generador de actividades"),
AND(C696=L696)
),"OK","KO")</f>
        <v>OK</v>
      </c>
      <c r="S696" s="3" t="str">
        <f>IF(_xlfn.XOR(
AND(LEFT(N696,1)="M",M696="Actividad"),
AND(LEFT(N696,1)="F",M696="Interactivo"),
AND(N696="diaporama",M696="Secuencia de imágenes"),
OR(N696="video",M696="Animación",M696="Video"),
AND(C696=M696)
),"OK","KO")</f>
        <v>OK</v>
      </c>
      <c r="T696" s="3" t="str">
        <f>IF(
AND(L696="Evaluación",C696&lt;&gt;L696),"KO",
IF(AND(L696="Mapa conceptual",C696&lt;&gt;L696),"KO",
IF(AND(N696="M101ap",C696&lt;&gt;"Banco de actividades"),"KO",
"OK")))</f>
        <v>OK</v>
      </c>
      <c r="U696" s="3" t="str">
        <f>IF(
AND(LEFT(N696,1)="M",LEFT(M696,4)&lt;&gt;"Mapa",S696="OK",O696=""),
"KO","OK")</f>
        <v>OK</v>
      </c>
      <c r="V696" s="3" t="str">
        <f>IF(OR(
AND(L696="Evaluación",R696="OK",OR(N696="M4a",N696="M5a")),
AND(LEFT(C696,8)="Banco de",N696="M101ap"),
OR(LEFT(C696,8)&lt;&gt;"Banco de",L696&lt;&gt;"Evaluación")
),"OK","KO")</f>
        <v>OK</v>
      </c>
      <c r="W696" s="3" t="str">
        <f>IF(AND(LEFT(C696,8)="Banco de",K696=0),"OK",
IF(AND(LEFT(C696,8)&lt;&gt;"Banco de",K696&gt;0),"OK","KO"))</f>
        <v>OK</v>
      </c>
      <c r="X696" s="3" t="str">
        <f>IF(J696&lt;&gt;"","OK","KO")</f>
        <v>OK</v>
      </c>
      <c r="Y696" s="3" t="str">
        <f>IF(P696="Si","KO","OK")</f>
        <v>OK</v>
      </c>
      <c r="Z696" s="3" t="str">
        <f>CONCATENATE(
IF(R696&lt;&gt;"OK",CONCATENATE($R$1," / "),""),
IF(S696&lt;&gt;"OK",CONCATENATE($S$1," / "),""),
IF(T696&lt;&gt;"OK",CONCATENATE($T$1," / "),""),
IF(U696&lt;&gt;"OK",CONCATENATE($U$1," / "),""),
IF(V696&lt;&gt;"OK",CONCATENATE($V$1," / "),""),
IF(W696&lt;&gt;"OK",CONCATENATE($W$1," / "),""),
IF(X696&lt;&gt;"OK",CONCATENATE($X$1," / "),""),
IF(Y696&lt;&gt;"OK",$Y$1,"")
)</f>
        <v/>
      </c>
    </row>
    <row r="697" spans="1:26" x14ac:dyDescent="0.45">
      <c r="A697" s="3" t="s">
        <v>2484</v>
      </c>
      <c r="B697" s="3" t="s">
        <v>2485</v>
      </c>
      <c r="C697" s="3" t="s">
        <v>2556</v>
      </c>
      <c r="E697" s="3" t="s">
        <v>20</v>
      </c>
      <c r="H697" s="3" t="s">
        <v>21</v>
      </c>
      <c r="I697" s="3">
        <v>1090116</v>
      </c>
      <c r="J697" s="3" t="s">
        <v>2557</v>
      </c>
      <c r="K697" s="3">
        <v>60</v>
      </c>
      <c r="L697" s="3" t="s">
        <v>57</v>
      </c>
      <c r="M697" s="3" t="s">
        <v>35</v>
      </c>
      <c r="N697" s="3" t="s">
        <v>58</v>
      </c>
      <c r="O697" s="3" t="s">
        <v>85</v>
      </c>
      <c r="P697" s="3" t="s">
        <v>21</v>
      </c>
      <c r="Q697" s="3" t="s">
        <v>2558</v>
      </c>
      <c r="R697" s="3" t="str">
        <f>IF(_xlfn.XOR(
AND(N697="M102ab",L697="Proyecto"),
AND(N697="M101a",L697="Preguntas con respuesta libre"),
AND(LEFT(N697,1)="M",N697&lt;&gt;"M102AB",N697&lt;&gt;"M101a",N697&lt;&gt;"M101ap",L697="Ejercitación"),
AND(LEFT(C697,15)="Mapa conceptual",L697="Exposición"),
AND(LEFT(N697,1)&lt;&gt;"M",LEFT(C697,15)&lt;&gt;"Mapa conceptual",L697="Exposición"),
AND(LEFT(C697,8)="Banco de",L697="Generador de actividades"),
AND(C697=L697)
),"OK","KO")</f>
        <v>OK</v>
      </c>
      <c r="S697" s="3" t="str">
        <f>IF(_xlfn.XOR(
AND(LEFT(N697,1)="M",M697="Actividad"),
AND(LEFT(N697,1)="F",M697="Interactivo"),
AND(N697="diaporama",M697="Secuencia de imágenes"),
OR(N697="video",M697="Animación",M697="Video"),
AND(C697=M697)
),"OK","KO")</f>
        <v>OK</v>
      </c>
      <c r="T697" s="3" t="str">
        <f>IF(
AND(L697="Evaluación",C697&lt;&gt;L697),"KO",
IF(AND(L697="Mapa conceptual",C697&lt;&gt;L697),"KO",
IF(AND(N697="M101ap",C697&lt;&gt;"Banco de actividades"),"KO",
"OK")))</f>
        <v>OK</v>
      </c>
      <c r="U697" s="3" t="str">
        <f>IF(
AND(LEFT(N697,1)="M",LEFT(M697,4)&lt;&gt;"Mapa",S697="OK",O697=""),
"KO","OK")</f>
        <v>OK</v>
      </c>
      <c r="V697" s="3" t="str">
        <f>IF(OR(
AND(L697="Evaluación",R697="OK",OR(N697="M4a",N697="M5a")),
AND(LEFT(C697,8)="Banco de",N697="M101ap"),
OR(LEFT(C697,8)&lt;&gt;"Banco de",L697&lt;&gt;"Evaluación")
),"OK","KO")</f>
        <v>OK</v>
      </c>
      <c r="W697" s="3" t="str">
        <f>IF(AND(LEFT(C697,8)="Banco de",K697=0),"OK",
IF(AND(LEFT(C697,8)&lt;&gt;"Banco de",K697&gt;0),"OK","KO"))</f>
        <v>OK</v>
      </c>
      <c r="X697" s="3" t="str">
        <f>IF(J697&lt;&gt;"","OK","KO")</f>
        <v>OK</v>
      </c>
      <c r="Y697" s="3" t="str">
        <f>IF(P697="Si","KO","OK")</f>
        <v>OK</v>
      </c>
      <c r="Z697" s="3" t="str">
        <f>CONCATENATE(
IF(R697&lt;&gt;"OK",CONCATENATE($R$1," / "),""),
IF(S697&lt;&gt;"OK",CONCATENATE($S$1," / "),""),
IF(T697&lt;&gt;"OK",CONCATENATE($T$1," / "),""),
IF(U697&lt;&gt;"OK",CONCATENATE($U$1," / "),""),
IF(V697&lt;&gt;"OK",CONCATENATE($V$1," / "),""),
IF(W697&lt;&gt;"OK",CONCATENATE($W$1," / "),""),
IF(X697&lt;&gt;"OK",CONCATENATE($X$1," / "),""),
IF(Y697&lt;&gt;"OK",$Y$1,"")
)</f>
        <v/>
      </c>
    </row>
    <row r="698" spans="1:26" x14ac:dyDescent="0.45">
      <c r="A698" s="3" t="s">
        <v>2484</v>
      </c>
      <c r="B698" s="3" t="s">
        <v>2485</v>
      </c>
      <c r="C698" s="3" t="s">
        <v>2559</v>
      </c>
      <c r="E698" s="3" t="s">
        <v>20</v>
      </c>
      <c r="H698" s="3" t="s">
        <v>21</v>
      </c>
      <c r="I698" s="3">
        <v>1225302</v>
      </c>
      <c r="J698" s="3" t="s">
        <v>2560</v>
      </c>
      <c r="K698" s="3">
        <v>60</v>
      </c>
      <c r="L698" s="3" t="s">
        <v>57</v>
      </c>
      <c r="M698" s="3" t="s">
        <v>35</v>
      </c>
      <c r="N698" s="3" t="s">
        <v>58</v>
      </c>
      <c r="O698" s="3" t="s">
        <v>85</v>
      </c>
      <c r="P698" s="3" t="s">
        <v>21</v>
      </c>
      <c r="Q698" s="3" t="s">
        <v>2561</v>
      </c>
      <c r="R698" s="3" t="str">
        <f>IF(_xlfn.XOR(
AND(N698="M102ab",L698="Proyecto"),
AND(N698="M101a",L698="Preguntas con respuesta libre"),
AND(LEFT(N698,1)="M",N698&lt;&gt;"M102AB",N698&lt;&gt;"M101a",N698&lt;&gt;"M101ap",L698="Ejercitación"),
AND(LEFT(C698,15)="Mapa conceptual",L698="Exposición"),
AND(LEFT(N698,1)&lt;&gt;"M",LEFT(C698,15)&lt;&gt;"Mapa conceptual",L698="Exposición"),
AND(LEFT(C698,8)="Banco de",L698="Generador de actividades"),
AND(C698=L698)
),"OK","KO")</f>
        <v>OK</v>
      </c>
      <c r="S698" s="3" t="str">
        <f>IF(_xlfn.XOR(
AND(LEFT(N698,1)="M",M698="Actividad"),
AND(LEFT(N698,1)="F",M698="Interactivo"),
AND(N698="diaporama",M698="Secuencia de imágenes"),
OR(N698="video",M698="Animación",M698="Video"),
AND(C698=M698)
),"OK","KO")</f>
        <v>OK</v>
      </c>
      <c r="T698" s="3" t="str">
        <f>IF(
AND(L698="Evaluación",C698&lt;&gt;L698),"KO",
IF(AND(L698="Mapa conceptual",C698&lt;&gt;L698),"KO",
IF(AND(N698="M101ap",C698&lt;&gt;"Banco de actividades"),"KO",
"OK")))</f>
        <v>OK</v>
      </c>
      <c r="U698" s="3" t="str">
        <f>IF(
AND(LEFT(N698,1)="M",LEFT(M698,4)&lt;&gt;"Mapa",S698="OK",O698=""),
"KO","OK")</f>
        <v>OK</v>
      </c>
      <c r="V698" s="3" t="str">
        <f>IF(OR(
AND(L698="Evaluación",R698="OK",OR(N698="M4a",N698="M5a")),
AND(LEFT(C698,8)="Banco de",N698="M101ap"),
OR(LEFT(C698,8)&lt;&gt;"Banco de",L698&lt;&gt;"Evaluación")
),"OK","KO")</f>
        <v>OK</v>
      </c>
      <c r="W698" s="3" t="str">
        <f>IF(AND(LEFT(C698,8)="Banco de",K698=0),"OK",
IF(AND(LEFT(C698,8)&lt;&gt;"Banco de",K698&gt;0),"OK","KO"))</f>
        <v>OK</v>
      </c>
      <c r="X698" s="3" t="str">
        <f>IF(J698&lt;&gt;"","OK","KO")</f>
        <v>OK</v>
      </c>
      <c r="Y698" s="3" t="str">
        <f>IF(P698="Si","KO","OK")</f>
        <v>OK</v>
      </c>
      <c r="Z698" s="3" t="str">
        <f>CONCATENATE(
IF(R698&lt;&gt;"OK",CONCATENATE($R$1," / "),""),
IF(S698&lt;&gt;"OK",CONCATENATE($S$1," / "),""),
IF(T698&lt;&gt;"OK",CONCATENATE($T$1," / "),""),
IF(U698&lt;&gt;"OK",CONCATENATE($U$1," / "),""),
IF(V698&lt;&gt;"OK",CONCATENATE($V$1," / "),""),
IF(W698&lt;&gt;"OK",CONCATENATE($W$1," / "),""),
IF(X698&lt;&gt;"OK",CONCATENATE($X$1," / "),""),
IF(Y698&lt;&gt;"OK",$Y$1,"")
)</f>
        <v/>
      </c>
    </row>
    <row r="699" spans="1:26" x14ac:dyDescent="0.45">
      <c r="A699" s="3" t="s">
        <v>2484</v>
      </c>
      <c r="B699" s="3" t="s">
        <v>2485</v>
      </c>
      <c r="C699" s="3" t="s">
        <v>2562</v>
      </c>
      <c r="E699" s="3" t="s">
        <v>20</v>
      </c>
      <c r="H699" s="3" t="s">
        <v>21</v>
      </c>
      <c r="I699" s="3">
        <v>1197613</v>
      </c>
      <c r="J699" s="3" t="s">
        <v>2563</v>
      </c>
      <c r="K699" s="3">
        <v>60</v>
      </c>
      <c r="L699" s="3" t="s">
        <v>57</v>
      </c>
      <c r="M699" s="3" t="s">
        <v>35</v>
      </c>
      <c r="N699" s="3" t="s">
        <v>58</v>
      </c>
      <c r="O699" s="3" t="s">
        <v>85</v>
      </c>
      <c r="P699" s="3" t="s">
        <v>2564</v>
      </c>
      <c r="Q699" s="3" t="s">
        <v>2565</v>
      </c>
      <c r="R699" s="3" t="str">
        <f>IF(_xlfn.XOR(
AND(N699="M102ab",L699="Proyecto"),
AND(N699="M101a",L699="Preguntas con respuesta libre"),
AND(LEFT(N699,1)="M",N699&lt;&gt;"M102AB",N699&lt;&gt;"M101a",N699&lt;&gt;"M101ap",L699="Ejercitación"),
AND(LEFT(C699,15)="Mapa conceptual",L699="Exposición"),
AND(LEFT(N699,1)&lt;&gt;"M",LEFT(C699,15)&lt;&gt;"Mapa conceptual",L699="Exposición"),
AND(LEFT(C699,8)="Banco de",L699="Generador de actividades"),
AND(C699=L699)
),"OK","KO")</f>
        <v>OK</v>
      </c>
      <c r="S699" s="3" t="str">
        <f>IF(_xlfn.XOR(
AND(LEFT(N699,1)="M",M699="Actividad"),
AND(LEFT(N699,1)="F",M699="Interactivo"),
AND(N699="diaporama",M699="Secuencia de imágenes"),
OR(N699="video",M699="Animación",M699="Video"),
AND(C699=M699)
),"OK","KO")</f>
        <v>OK</v>
      </c>
      <c r="T699" s="3" t="str">
        <f>IF(
AND(L699="Evaluación",C699&lt;&gt;L699),"KO",
IF(AND(L699="Mapa conceptual",C699&lt;&gt;L699),"KO",
IF(AND(N699="M101ap",C699&lt;&gt;"Banco de actividades"),"KO",
"OK")))</f>
        <v>OK</v>
      </c>
      <c r="U699" s="3" t="str">
        <f>IF(
AND(LEFT(N699,1)="M",LEFT(M699,4)&lt;&gt;"Mapa",S699="OK",O699=""),
"KO","OK")</f>
        <v>OK</v>
      </c>
      <c r="V699" s="3" t="str">
        <f>IF(OR(
AND(L699="Evaluación",R699="OK",OR(N699="M4a",N699="M5a")),
AND(LEFT(C699,8)="Banco de",N699="M101ap"),
OR(LEFT(C699,8)&lt;&gt;"Banco de",L699&lt;&gt;"Evaluación")
),"OK","KO")</f>
        <v>OK</v>
      </c>
      <c r="W699" s="3" t="str">
        <f>IF(AND(LEFT(C699,8)="Banco de",K699=0),"OK",
IF(AND(LEFT(C699,8)&lt;&gt;"Banco de",K699&gt;0),"OK","KO"))</f>
        <v>OK</v>
      </c>
      <c r="X699" s="3" t="str">
        <f>IF(J699&lt;&gt;"","OK","KO")</f>
        <v>OK</v>
      </c>
      <c r="Y699" s="3" t="str">
        <f>IF(P699="Si","KO","OK")</f>
        <v>OK</v>
      </c>
      <c r="Z699" s="3" t="str">
        <f>CONCATENATE(
IF(R699&lt;&gt;"OK",CONCATENATE($R$1," / "),""),
IF(S699&lt;&gt;"OK",CONCATENATE($S$1," / "),""),
IF(T699&lt;&gt;"OK",CONCATENATE($T$1," / "),""),
IF(U699&lt;&gt;"OK",CONCATENATE($U$1," / "),""),
IF(V699&lt;&gt;"OK",CONCATENATE($V$1," / "),""),
IF(W699&lt;&gt;"OK",CONCATENATE($W$1," / "),""),
IF(X699&lt;&gt;"OK",CONCATENATE($X$1," / "),""),
IF(Y699&lt;&gt;"OK",$Y$1,"")
)</f>
        <v/>
      </c>
    </row>
    <row r="700" spans="1:26" x14ac:dyDescent="0.45">
      <c r="A700" s="3" t="s">
        <v>2484</v>
      </c>
      <c r="B700" s="3" t="s">
        <v>2485</v>
      </c>
      <c r="C700" s="3" t="s">
        <v>534</v>
      </c>
      <c r="E700" s="3" t="s">
        <v>20</v>
      </c>
      <c r="H700" s="3" t="s">
        <v>21</v>
      </c>
      <c r="I700" s="3">
        <v>1497795</v>
      </c>
      <c r="J700" s="3" t="s">
        <v>2566</v>
      </c>
      <c r="K700" s="3">
        <v>45</v>
      </c>
      <c r="L700" s="3" t="s">
        <v>358</v>
      </c>
      <c r="M700" s="3" t="s">
        <v>35</v>
      </c>
      <c r="N700" s="3" t="s">
        <v>359</v>
      </c>
      <c r="O700" s="3" t="s">
        <v>85</v>
      </c>
      <c r="P700" s="3" t="s">
        <v>21</v>
      </c>
      <c r="Q700" s="3" t="s">
        <v>2567</v>
      </c>
      <c r="R700" s="3" t="str">
        <f>IF(_xlfn.XOR(
AND(N700="M102ab",L700="Proyecto"),
AND(N700="M101a",L700="Preguntas con respuesta libre"),
AND(LEFT(N700,1)="M",N700&lt;&gt;"M102AB",N700&lt;&gt;"M101a",N700&lt;&gt;"M101ap",L700="Ejercitación"),
AND(LEFT(C700,15)="Mapa conceptual",L700="Exposición"),
AND(LEFT(N700,1)&lt;&gt;"M",LEFT(C700,15)&lt;&gt;"Mapa conceptual",L700="Exposición"),
AND(LEFT(C700,8)="Banco de",L700="Generador de actividades"),
AND(C700=L700)
),"OK","KO")</f>
        <v>OK</v>
      </c>
      <c r="S700" s="3" t="str">
        <f>IF(_xlfn.XOR(
AND(LEFT(N700,1)="M",M700="Actividad"),
AND(LEFT(N700,1)="F",M700="Interactivo"),
AND(N700="diaporama",M700="Secuencia de imágenes"),
OR(N700="video",M700="Animación",M700="Video"),
AND(C700=M700)
),"OK","KO")</f>
        <v>OK</v>
      </c>
      <c r="T700" s="3" t="str">
        <f>IF(
AND(L700="Evaluación",C700&lt;&gt;L700),"KO",
IF(AND(L700="Mapa conceptual",C700&lt;&gt;L700),"KO",
IF(AND(N700="M101ap",C700&lt;&gt;"Banco de actividades"),"KO",
"OK")))</f>
        <v>OK</v>
      </c>
      <c r="U700" s="3" t="str">
        <f>IF(
AND(LEFT(N700,1)="M",LEFT(M700,4)&lt;&gt;"Mapa",S700="OK",O700=""),
"KO","OK")</f>
        <v>OK</v>
      </c>
      <c r="V700" s="3" t="str">
        <f>IF(OR(
AND(L700="Evaluación",R700="OK",OR(N700="M4a",N700="M5a")),
AND(LEFT(C700,8)="Banco de",N700="M101ap"),
OR(LEFT(C700,8)&lt;&gt;"Banco de",L700&lt;&gt;"Evaluación")
),"OK","KO")</f>
        <v>OK</v>
      </c>
      <c r="W700" s="3" t="str">
        <f>IF(AND(LEFT(C700,8)="Banco de",K700=0),"OK",
IF(AND(LEFT(C700,8)&lt;&gt;"Banco de",K700&gt;0),"OK","KO"))</f>
        <v>KO</v>
      </c>
      <c r="X700" s="3" t="str">
        <f>IF(J700&lt;&gt;"","OK","KO")</f>
        <v>OK</v>
      </c>
      <c r="Y700" s="3" t="str">
        <f>IF(P700="Si","KO","OK")</f>
        <v>OK</v>
      </c>
      <c r="Z700" s="3" t="str">
        <f>CONCATENATE(
IF(R700&lt;&gt;"OK",CONCATENATE($R$1," / "),""),
IF(S700&lt;&gt;"OK",CONCATENATE($S$1," / "),""),
IF(T700&lt;&gt;"OK",CONCATENATE($T$1," / "),""),
IF(U700&lt;&gt;"OK",CONCATENATE($U$1," / "),""),
IF(V700&lt;&gt;"OK",CONCATENATE($V$1," / "),""),
IF(W700&lt;&gt;"OK",CONCATENATE($W$1," / "),""),
IF(X700&lt;&gt;"OK",CONCATENATE($X$1," / "),""),
IF(Y700&lt;&gt;"OK",$Y$1,"")
)</f>
        <v xml:space="preserve">Tiempo del recurso / </v>
      </c>
    </row>
    <row r="701" spans="1:26" x14ac:dyDescent="0.45">
      <c r="A701" s="3" t="s">
        <v>2484</v>
      </c>
      <c r="B701" s="3" t="s">
        <v>2485</v>
      </c>
      <c r="C701" s="3" t="s">
        <v>67</v>
      </c>
      <c r="D701" s="3" t="s">
        <v>67</v>
      </c>
      <c r="E701" s="3" t="s">
        <v>20</v>
      </c>
      <c r="H701" s="3" t="s">
        <v>21</v>
      </c>
      <c r="I701" s="3">
        <v>560217</v>
      </c>
      <c r="J701" s="3" t="s">
        <v>2568</v>
      </c>
      <c r="K701" s="3">
        <v>20</v>
      </c>
      <c r="L701" s="3" t="s">
        <v>23</v>
      </c>
      <c r="M701" s="3" t="s">
        <v>67</v>
      </c>
      <c r="N701" s="3" t="s">
        <v>227</v>
      </c>
      <c r="P701" s="3" t="s">
        <v>21</v>
      </c>
      <c r="Q701" s="3" t="s">
        <v>2569</v>
      </c>
      <c r="R701" s="3" t="str">
        <f>IF(_xlfn.XOR(
AND(N701="M102ab",L701="Proyecto"),
AND(N701="M101a",L701="Preguntas con respuesta libre"),
AND(LEFT(N701,1)="M",N701&lt;&gt;"M102AB",N701&lt;&gt;"M101a",N701&lt;&gt;"M101ap",L701="Ejercitación"),
AND(LEFT(C701,15)="Mapa conceptual",L701="Exposición"),
AND(LEFT(N701,1)&lt;&gt;"M",LEFT(C701,15)&lt;&gt;"Mapa conceptual",L701="Exposición"),
AND(LEFT(C701,8)="Banco de",L701="Generador de actividades"),
AND(C701=L701)
),"OK","KO")</f>
        <v>OK</v>
      </c>
      <c r="S701" s="3" t="str">
        <f>IF(_xlfn.XOR(
AND(LEFT(N701,1)="M",M701="Actividad"),
AND(LEFT(N701,1)="F",M701="Interactivo"),
AND(N701="diaporama",M701="Secuencia de imágenes"),
OR(N701="video",M701="Animación",M701="Video"),
AND(C701=M701)
),"OK","KO")</f>
        <v>OK</v>
      </c>
      <c r="T701" s="3" t="str">
        <f>IF(
AND(L701="Evaluación",C701&lt;&gt;L701),"KO",
IF(AND(L701="Mapa conceptual",C701&lt;&gt;L701),"KO",
IF(AND(N701="M101ap",C701&lt;&gt;"Banco de actividades"),"KO",
"OK")))</f>
        <v>OK</v>
      </c>
      <c r="U701" s="3" t="str">
        <f>IF(
AND(LEFT(N701,1)="M",LEFT(M701,4)&lt;&gt;"Mapa",S701="OK",O701=""),
"KO","OK")</f>
        <v>OK</v>
      </c>
      <c r="V701" s="3" t="str">
        <f>IF(OR(
AND(L701="Evaluación",R701="OK",OR(N701="M4a",N701="M5a")),
AND(LEFT(C701,8)="Banco de",N701="M101ap"),
OR(LEFT(C701,8)&lt;&gt;"Banco de",L701&lt;&gt;"Evaluación")
),"OK","KO")</f>
        <v>OK</v>
      </c>
      <c r="W701" s="3" t="str">
        <f>IF(AND(LEFT(C701,8)="Banco de",K701=0),"OK",
IF(AND(LEFT(C701,8)&lt;&gt;"Banco de",K701&gt;0),"OK","KO"))</f>
        <v>OK</v>
      </c>
      <c r="X701" s="3" t="str">
        <f>IF(J701&lt;&gt;"","OK","KO")</f>
        <v>OK</v>
      </c>
      <c r="Y701" s="3" t="str">
        <f>IF(P701="Si","KO","OK")</f>
        <v>OK</v>
      </c>
      <c r="Z701" s="3" t="str">
        <f>CONCATENATE(
IF(R701&lt;&gt;"OK",CONCATENATE($R$1," / "),""),
IF(S701&lt;&gt;"OK",CONCATENATE($S$1," / "),""),
IF(T701&lt;&gt;"OK",CONCATENATE($T$1," / "),""),
IF(U701&lt;&gt;"OK",CONCATENATE($U$1," / "),""),
IF(V701&lt;&gt;"OK",CONCATENATE($V$1," / "),""),
IF(W701&lt;&gt;"OK",CONCATENATE($W$1," / "),""),
IF(X701&lt;&gt;"OK",CONCATENATE($X$1," / "),""),
IF(Y701&lt;&gt;"OK",$Y$1,"")
)</f>
        <v/>
      </c>
    </row>
    <row r="702" spans="1:26" x14ac:dyDescent="0.45">
      <c r="A702" s="3" t="s">
        <v>2484</v>
      </c>
      <c r="B702" s="3" t="s">
        <v>2485</v>
      </c>
      <c r="C702" s="3" t="s">
        <v>70</v>
      </c>
      <c r="E702" s="3" t="s">
        <v>20</v>
      </c>
      <c r="H702" s="3" t="s">
        <v>21</v>
      </c>
      <c r="I702" s="3">
        <v>701753</v>
      </c>
      <c r="J702" s="3" t="s">
        <v>2570</v>
      </c>
      <c r="K702" s="3">
        <v>30</v>
      </c>
      <c r="L702" s="3" t="s">
        <v>70</v>
      </c>
      <c r="M702" s="3" t="s">
        <v>35</v>
      </c>
      <c r="N702" s="3" t="s">
        <v>62</v>
      </c>
      <c r="O702" s="3" t="s">
        <v>85</v>
      </c>
      <c r="P702" s="3" t="s">
        <v>21</v>
      </c>
      <c r="Q702" s="3" t="s">
        <v>2571</v>
      </c>
      <c r="R702" s="3" t="str">
        <f>IF(_xlfn.XOR(
AND(N702="M102ab",L702="Proyecto"),
AND(N702="M101a",L702="Preguntas con respuesta libre"),
AND(LEFT(N702,1)="M",N702&lt;&gt;"M102AB",N702&lt;&gt;"M101a",N702&lt;&gt;"M101ap",L702="Ejercitación"),
AND(LEFT(C702,15)="Mapa conceptual",L702="Exposición"),
AND(LEFT(N702,1)&lt;&gt;"M",LEFT(C702,15)&lt;&gt;"Mapa conceptual",L702="Exposición"),
AND(LEFT(C702,8)="Banco de",L702="Generador de actividades"),
AND(C702=L702)
),"OK","KO")</f>
        <v>OK</v>
      </c>
      <c r="S702" s="3" t="str">
        <f>IF(_xlfn.XOR(
AND(LEFT(N702,1)="M",M702="Actividad"),
AND(LEFT(N702,1)="F",M702="Interactivo"),
AND(N702="diaporama",M702="Secuencia de imágenes"),
OR(N702="video",M702="Animación",M702="Video"),
AND(C702=M702)
),"OK","KO")</f>
        <v>OK</v>
      </c>
      <c r="T702" s="3" t="str">
        <f>IF(
AND(L702="Evaluación",C702&lt;&gt;L702),"KO",
IF(AND(L702="Mapa conceptual",C702&lt;&gt;L702),"KO",
IF(AND(N702="M101ap",C702&lt;&gt;"Banco de actividades"),"KO",
"OK")))</f>
        <v>OK</v>
      </c>
      <c r="U702" s="3" t="str">
        <f>IF(
AND(LEFT(N702,1)="M",LEFT(M702,4)&lt;&gt;"Mapa",S702="OK",O702=""),
"KO","OK")</f>
        <v>OK</v>
      </c>
      <c r="V702" s="3" t="str">
        <f>IF(OR(
AND(L702="Evaluación",R702="OK",OR(N702="M4a",N702="M5a")),
AND(LEFT(C702,8)="Banco de",N702="M101ap"),
OR(LEFT(C702,8)&lt;&gt;"Banco de",L702&lt;&gt;"Evaluación")
),"OK","KO")</f>
        <v>OK</v>
      </c>
      <c r="W702" s="3" t="str">
        <f>IF(AND(LEFT(C702,8)="Banco de",K702=0),"OK",
IF(AND(LEFT(C702,8)&lt;&gt;"Banco de",K702&gt;0),"OK","KO"))</f>
        <v>OK</v>
      </c>
      <c r="X702" s="3" t="str">
        <f>IF(J702&lt;&gt;"","OK","KO")</f>
        <v>OK</v>
      </c>
      <c r="Y702" s="3" t="str">
        <f>IF(P702="Si","KO","OK")</f>
        <v>OK</v>
      </c>
      <c r="Z702" s="3" t="str">
        <f>CONCATENATE(
IF(R702&lt;&gt;"OK",CONCATENATE($R$1," / "),""),
IF(S702&lt;&gt;"OK",CONCATENATE($S$1," / "),""),
IF(T702&lt;&gt;"OK",CONCATENATE($T$1," / "),""),
IF(U702&lt;&gt;"OK",CONCATENATE($U$1," / "),""),
IF(V702&lt;&gt;"OK",CONCATENATE($V$1," / "),""),
IF(W702&lt;&gt;"OK",CONCATENATE($W$1," / "),""),
IF(X702&lt;&gt;"OK",CONCATENATE($X$1," / "),""),
IF(Y702&lt;&gt;"OK",$Y$1,"")
)</f>
        <v/>
      </c>
    </row>
    <row r="703" spans="1:26" x14ac:dyDescent="0.45">
      <c r="A703" s="3" t="s">
        <v>17</v>
      </c>
      <c r="B703" s="3" t="s">
        <v>18</v>
      </c>
      <c r="C703" s="3" t="s">
        <v>19</v>
      </c>
      <c r="E703" s="3" t="s">
        <v>20</v>
      </c>
      <c r="H703" s="3" t="s">
        <v>21</v>
      </c>
      <c r="I703" s="3">
        <v>1228161</v>
      </c>
      <c r="J703" s="3" t="s">
        <v>22</v>
      </c>
      <c r="K703" s="3">
        <v>20</v>
      </c>
      <c r="L703" s="3" t="s">
        <v>23</v>
      </c>
      <c r="M703" s="3" t="s">
        <v>24</v>
      </c>
      <c r="N703" s="3" t="s">
        <v>25</v>
      </c>
      <c r="P703" s="3" t="s">
        <v>21</v>
      </c>
      <c r="Q703" s="3" t="s">
        <v>26</v>
      </c>
      <c r="R703" s="3" t="str">
        <f>IF(_xlfn.XOR(
AND(N703="M102ab",L703="Proyecto"),
AND(N703="M101a",L703="Preguntas con respuesta libre"),
AND(LEFT(N703,1)="M",N703&lt;&gt;"M102AB",N703&lt;&gt;"M101a",N703&lt;&gt;"M101ap",L703="Ejercitación"),
AND(LEFT(C703,15)="Mapa conceptual",L703="Exposición"),
AND(LEFT(N703,1)&lt;&gt;"M",LEFT(C703,15)&lt;&gt;"Mapa conceptual",L703="Exposición"),
AND(LEFT(C703,8)="Banco de",L703="Generador de actividades"),
AND(C703=L703)
),"OK","KO")</f>
        <v>OK</v>
      </c>
      <c r="S703" s="3" t="str">
        <f>IF(_xlfn.XOR(
AND(LEFT(N703,1)="M",M703="Actividad"),
AND(LEFT(N703,1)="F",M703="Interactivo"),
AND(N703="diaporama",M703="Secuencia de imágenes"),
OR(N703="video",M703="Animación",M703="Video"),
AND(C703=M703)
),"OK","KO")</f>
        <v>OK</v>
      </c>
      <c r="T703" s="3" t="str">
        <f>IF(
AND(L703="Evaluación",C703&lt;&gt;L703),"KO",
IF(AND(L703="Mapa conceptual",C703&lt;&gt;L703),"KO",
IF(AND(N703="M101ap",C703&lt;&gt;"Banco de actividades"),"KO",
"OK")))</f>
        <v>OK</v>
      </c>
      <c r="U703" s="3" t="str">
        <f>IF(
AND(LEFT(N703,1)="M",LEFT(M703,4)&lt;&gt;"Mapa",S703="OK",O703=""),
"KO","OK")</f>
        <v>OK</v>
      </c>
      <c r="V703" s="3" t="str">
        <f>IF(OR(
AND(L703="Evaluación",R703="OK",OR(N703="M4a",N703="M5a")),
AND(LEFT(C703,8)="Banco de",N703="M101ap"),
OR(LEFT(C703,8)&lt;&gt;"Banco de",L703&lt;&gt;"Evaluación")
),"OK","KO")</f>
        <v>OK</v>
      </c>
      <c r="W703" s="3" t="str">
        <f>IF(AND(LEFT(C703,8)="Banco de",K703=0),"OK",
IF(AND(LEFT(C703,8)&lt;&gt;"Banco de",K703&gt;0),"OK","KO"))</f>
        <v>OK</v>
      </c>
      <c r="X703" s="3" t="str">
        <f>IF(J703&lt;&gt;"","OK","KO")</f>
        <v>OK</v>
      </c>
      <c r="Y703" s="3" t="str">
        <f>IF(P703="Si","KO","OK")</f>
        <v>OK</v>
      </c>
      <c r="Z703" s="3" t="str">
        <f>CONCATENATE(
IF(R703&lt;&gt;"OK",CONCATENATE($R$1," / "),""),
IF(S703&lt;&gt;"OK",CONCATENATE($S$1," / "),""),
IF(T703&lt;&gt;"OK",CONCATENATE($T$1," / "),""),
IF(U703&lt;&gt;"OK",CONCATENATE($U$1," / "),""),
IF(V703&lt;&gt;"OK",CONCATENATE($V$1," / "),""),
IF(W703&lt;&gt;"OK",CONCATENATE($W$1," / "),""),
IF(X703&lt;&gt;"OK",CONCATENATE($X$1," / "),""),
IF(Y703&lt;&gt;"OK",$Y$1,"")
)</f>
        <v/>
      </c>
    </row>
    <row r="704" spans="1:26" x14ac:dyDescent="0.45">
      <c r="A704" s="3" t="s">
        <v>17</v>
      </c>
      <c r="B704" s="3" t="s">
        <v>18</v>
      </c>
      <c r="C704" s="3" t="s">
        <v>27</v>
      </c>
      <c r="E704" s="3" t="s">
        <v>20</v>
      </c>
      <c r="H704" s="3" t="s">
        <v>21</v>
      </c>
      <c r="I704" s="3">
        <v>2055270</v>
      </c>
      <c r="J704" s="3" t="s">
        <v>28</v>
      </c>
      <c r="K704" s="3">
        <v>20</v>
      </c>
      <c r="L704" s="3" t="s">
        <v>23</v>
      </c>
      <c r="M704" s="3" t="s">
        <v>29</v>
      </c>
      <c r="N704" s="3" t="s">
        <v>30</v>
      </c>
      <c r="P704" s="3" t="s">
        <v>21</v>
      </c>
      <c r="Q704" s="3" t="s">
        <v>31</v>
      </c>
      <c r="R704" s="3" t="str">
        <f>IF(_xlfn.XOR(
AND(N704="M102ab",L704="Proyecto"),
AND(N704="M101a",L704="Preguntas con respuesta libre"),
AND(LEFT(N704,1)="M",N704&lt;&gt;"M102AB",N704&lt;&gt;"M101a",N704&lt;&gt;"M101ap",L704="Ejercitación"),
AND(LEFT(C704,15)="Mapa conceptual",L704="Exposición"),
AND(LEFT(N704,1)&lt;&gt;"M",LEFT(C704,15)&lt;&gt;"Mapa conceptual",L704="Exposición"),
AND(LEFT(C704,8)="Banco de",L704="Generador de actividades"),
AND(C704=L704)
),"OK","KO")</f>
        <v>OK</v>
      </c>
      <c r="S704" s="3" t="str">
        <f>IF(_xlfn.XOR(
AND(LEFT(N704,1)="M",M704="Actividad"),
AND(LEFT(N704,1)="F",M704="Interactivo"),
AND(N704="diaporama",M704="Secuencia de imágenes"),
OR(N704="video",M704="Animación",M704="Video"),
AND(C704=M704)
),"OK","KO")</f>
        <v>OK</v>
      </c>
      <c r="T704" s="3" t="str">
        <f>IF(
AND(L704="Evaluación",C704&lt;&gt;L704),"KO",
IF(AND(L704="Mapa conceptual",C704&lt;&gt;L704),"KO",
IF(AND(N704="M101ap",C704&lt;&gt;"Banco de actividades"),"KO",
"OK")))</f>
        <v>OK</v>
      </c>
      <c r="U704" s="3" t="str">
        <f>IF(
AND(LEFT(N704,1)="M",LEFT(M704,4)&lt;&gt;"Mapa",S704="OK",O704=""),
"KO","OK")</f>
        <v>OK</v>
      </c>
      <c r="V704" s="3" t="str">
        <f>IF(OR(
AND(L704="Evaluación",R704="OK",OR(N704="M4a",N704="M5a")),
AND(LEFT(C704,8)="Banco de",N704="M101ap"),
OR(LEFT(C704,8)&lt;&gt;"Banco de",L704&lt;&gt;"Evaluación")
),"OK","KO")</f>
        <v>OK</v>
      </c>
      <c r="W704" s="3" t="str">
        <f>IF(AND(LEFT(C704,8)="Banco de",K704=0),"OK",
IF(AND(LEFT(C704,8)&lt;&gt;"Banco de",K704&gt;0),"OK","KO"))</f>
        <v>OK</v>
      </c>
      <c r="X704" s="3" t="str">
        <f>IF(J704&lt;&gt;"","OK","KO")</f>
        <v>OK</v>
      </c>
      <c r="Y704" s="3" t="str">
        <f>IF(P704="Si","KO","OK")</f>
        <v>OK</v>
      </c>
      <c r="Z704" s="3" t="str">
        <f>CONCATENATE(
IF(R704&lt;&gt;"OK",CONCATENATE($R$1," / "),""),
IF(S704&lt;&gt;"OK",CONCATENATE($S$1," / "),""),
IF(T704&lt;&gt;"OK",CONCATENATE($T$1," / "),""),
IF(U704&lt;&gt;"OK",CONCATENATE($U$1," / "),""),
IF(V704&lt;&gt;"OK",CONCATENATE($V$1," / "),""),
IF(W704&lt;&gt;"OK",CONCATENATE($W$1," / "),""),
IF(X704&lt;&gt;"OK",CONCATENATE($X$1," / "),""),
IF(Y704&lt;&gt;"OK",$Y$1,"")
)</f>
        <v/>
      </c>
    </row>
    <row r="705" spans="1:26" x14ac:dyDescent="0.45">
      <c r="A705" s="3" t="s">
        <v>17</v>
      </c>
      <c r="B705" s="3" t="s">
        <v>18</v>
      </c>
      <c r="C705" s="3" t="s">
        <v>32</v>
      </c>
      <c r="E705" s="3" t="s">
        <v>20</v>
      </c>
      <c r="H705" s="3" t="s">
        <v>21</v>
      </c>
      <c r="I705" s="3">
        <v>1350051</v>
      </c>
      <c r="J705" s="3" t="s">
        <v>33</v>
      </c>
      <c r="K705" s="3">
        <v>15</v>
      </c>
      <c r="L705" s="3" t="s">
        <v>34</v>
      </c>
      <c r="M705" s="3" t="s">
        <v>35</v>
      </c>
      <c r="N705" s="3" t="s">
        <v>36</v>
      </c>
      <c r="O705" s="3" t="s">
        <v>37</v>
      </c>
      <c r="P705" s="3" t="s">
        <v>21</v>
      </c>
      <c r="Q705" s="3" t="s">
        <v>38</v>
      </c>
      <c r="R705" s="3" t="str">
        <f>IF(_xlfn.XOR(
AND(N705="M102ab",L705="Proyecto"),
AND(N705="M101a",L705="Preguntas con respuesta libre"),
AND(LEFT(N705,1)="M",N705&lt;&gt;"M102AB",N705&lt;&gt;"M101a",N705&lt;&gt;"M101ap",L705="Ejercitación"),
AND(LEFT(C705,15)="Mapa conceptual",L705="Exposición"),
AND(LEFT(N705,1)&lt;&gt;"M",LEFT(C705,15)&lt;&gt;"Mapa conceptual",L705="Exposición"),
AND(LEFT(C705,8)="Banco de",L705="Generador de actividades"),
AND(C705=L705)
),"OK","KO")</f>
        <v>OK</v>
      </c>
      <c r="S705" s="3" t="str">
        <f>IF(_xlfn.XOR(
AND(LEFT(N705,1)="M",M705="Actividad"),
AND(LEFT(N705,1)="F",M705="Interactivo"),
AND(N705="diaporama",M705="Secuencia de imágenes"),
OR(N705="video",M705="Animación",M705="Video"),
AND(C705=M705)
),"OK","KO")</f>
        <v>OK</v>
      </c>
      <c r="T705" s="3" t="str">
        <f>IF(
AND(L705="Evaluación",C705&lt;&gt;L705),"KO",
IF(AND(L705="Mapa conceptual",C705&lt;&gt;L705),"KO",
IF(AND(N705="M101ap",C705&lt;&gt;"Banco de actividades"),"KO",
"OK")))</f>
        <v>OK</v>
      </c>
      <c r="U705" s="3" t="str">
        <f>IF(
AND(LEFT(N705,1)="M",LEFT(M705,4)&lt;&gt;"Mapa",S705="OK",O705=""),
"KO","OK")</f>
        <v>OK</v>
      </c>
      <c r="V705" s="3" t="str">
        <f>IF(OR(
AND(L705="Evaluación",R705="OK",OR(N705="M4a",N705="M5a")),
AND(LEFT(C705,8)="Banco de",N705="M101ap"),
OR(LEFT(C705,8)&lt;&gt;"Banco de",L705&lt;&gt;"Evaluación")
),"OK","KO")</f>
        <v>OK</v>
      </c>
      <c r="W705" s="3" t="str">
        <f>IF(AND(LEFT(C705,8)="Banco de",K705=0),"OK",
IF(AND(LEFT(C705,8)&lt;&gt;"Banco de",K705&gt;0),"OK","KO"))</f>
        <v>OK</v>
      </c>
      <c r="X705" s="3" t="str">
        <f>IF(J705&lt;&gt;"","OK","KO")</f>
        <v>OK</v>
      </c>
      <c r="Y705" s="3" t="str">
        <f>IF(P705="Si","KO","OK")</f>
        <v>OK</v>
      </c>
      <c r="Z705" s="3" t="str">
        <f>CONCATENATE(
IF(R705&lt;&gt;"OK",CONCATENATE($R$1," / "),""),
IF(S705&lt;&gt;"OK",CONCATENATE($S$1," / "),""),
IF(T705&lt;&gt;"OK",CONCATENATE($T$1," / "),""),
IF(U705&lt;&gt;"OK",CONCATENATE($U$1," / "),""),
IF(V705&lt;&gt;"OK",CONCATENATE($V$1," / "),""),
IF(W705&lt;&gt;"OK",CONCATENATE($W$1," / "),""),
IF(X705&lt;&gt;"OK",CONCATENATE($X$1," / "),""),
IF(Y705&lt;&gt;"OK",$Y$1,"")
)</f>
        <v/>
      </c>
    </row>
    <row r="706" spans="1:26" x14ac:dyDescent="0.45">
      <c r="A706" s="3" t="s">
        <v>17</v>
      </c>
      <c r="B706" s="3" t="s">
        <v>18</v>
      </c>
      <c r="C706" s="3" t="s">
        <v>39</v>
      </c>
      <c r="E706" s="3" t="s">
        <v>20</v>
      </c>
      <c r="H706" s="3" t="s">
        <v>21</v>
      </c>
      <c r="I706" s="3">
        <v>1345500</v>
      </c>
      <c r="J706" s="3" t="s">
        <v>40</v>
      </c>
      <c r="K706" s="3">
        <v>10</v>
      </c>
      <c r="L706" s="3" t="s">
        <v>34</v>
      </c>
      <c r="M706" s="3" t="s">
        <v>35</v>
      </c>
      <c r="N706" s="3" t="s">
        <v>41</v>
      </c>
      <c r="O706" s="3" t="s">
        <v>37</v>
      </c>
      <c r="P706" s="3" t="s">
        <v>21</v>
      </c>
      <c r="Q706" s="3" t="s">
        <v>42</v>
      </c>
      <c r="R706" s="3" t="str">
        <f>IF(_xlfn.XOR(
AND(N706="M102ab",L706="Proyecto"),
AND(N706="M101a",L706="Preguntas con respuesta libre"),
AND(LEFT(N706,1)="M",N706&lt;&gt;"M102AB",N706&lt;&gt;"M101a",N706&lt;&gt;"M101ap",L706="Ejercitación"),
AND(LEFT(C706,15)="Mapa conceptual",L706="Exposición"),
AND(LEFT(N706,1)&lt;&gt;"M",LEFT(C706,15)&lt;&gt;"Mapa conceptual",L706="Exposición"),
AND(LEFT(C706,8)="Banco de",L706="Generador de actividades"),
AND(C706=L706)
),"OK","KO")</f>
        <v>OK</v>
      </c>
      <c r="S706" s="3" t="str">
        <f>IF(_xlfn.XOR(
AND(LEFT(N706,1)="M",M706="Actividad"),
AND(LEFT(N706,1)="F",M706="Interactivo"),
AND(N706="diaporama",M706="Secuencia de imágenes"),
OR(N706="video",M706="Animación",M706="Video"),
AND(C706=M706)
),"OK","KO")</f>
        <v>OK</v>
      </c>
      <c r="T706" s="3" t="str">
        <f>IF(
AND(L706="Evaluación",C706&lt;&gt;L706),"KO",
IF(AND(L706="Mapa conceptual",C706&lt;&gt;L706),"KO",
IF(AND(N706="M101ap",C706&lt;&gt;"Banco de actividades"),"KO",
"OK")))</f>
        <v>OK</v>
      </c>
      <c r="U706" s="3" t="str">
        <f>IF(
AND(LEFT(N706,1)="M",LEFT(M706,4)&lt;&gt;"Mapa",S706="OK",O706=""),
"KO","OK")</f>
        <v>OK</v>
      </c>
      <c r="V706" s="3" t="str">
        <f>IF(OR(
AND(L706="Evaluación",R706="OK",OR(N706="M4a",N706="M5a")),
AND(LEFT(C706,8)="Banco de",N706="M101ap"),
OR(LEFT(C706,8)&lt;&gt;"Banco de",L706&lt;&gt;"Evaluación")
),"OK","KO")</f>
        <v>OK</v>
      </c>
      <c r="W706" s="3" t="str">
        <f>IF(AND(LEFT(C706,8)="Banco de",K706=0),"OK",
IF(AND(LEFT(C706,8)&lt;&gt;"Banco de",K706&gt;0),"OK","KO"))</f>
        <v>OK</v>
      </c>
      <c r="X706" s="3" t="str">
        <f>IF(J706&lt;&gt;"","OK","KO")</f>
        <v>OK</v>
      </c>
      <c r="Y706" s="3" t="str">
        <f>IF(P706="Si","KO","OK")</f>
        <v>OK</v>
      </c>
      <c r="Z706" s="3" t="str">
        <f>CONCATENATE(
IF(R706&lt;&gt;"OK",CONCATENATE($R$1," / "),""),
IF(S706&lt;&gt;"OK",CONCATENATE($S$1," / "),""),
IF(T706&lt;&gt;"OK",CONCATENATE($T$1," / "),""),
IF(U706&lt;&gt;"OK",CONCATENATE($U$1," / "),""),
IF(V706&lt;&gt;"OK",CONCATENATE($V$1," / "),""),
IF(W706&lt;&gt;"OK",CONCATENATE($W$1," / "),""),
IF(X706&lt;&gt;"OK",CONCATENATE($X$1," / "),""),
IF(Y706&lt;&gt;"OK",$Y$1,"")
)</f>
        <v/>
      </c>
    </row>
    <row r="707" spans="1:26" x14ac:dyDescent="0.45">
      <c r="A707" s="3" t="s">
        <v>17</v>
      </c>
      <c r="B707" s="3" t="s">
        <v>18</v>
      </c>
      <c r="C707" s="3" t="s">
        <v>43</v>
      </c>
      <c r="E707" s="3" t="s">
        <v>20</v>
      </c>
      <c r="H707" s="3" t="s">
        <v>21</v>
      </c>
      <c r="I707" s="3">
        <v>1337043</v>
      </c>
      <c r="J707" s="3" t="s">
        <v>44</v>
      </c>
      <c r="K707" s="3">
        <v>10</v>
      </c>
      <c r="L707" s="3" t="s">
        <v>34</v>
      </c>
      <c r="M707" s="3" t="s">
        <v>35</v>
      </c>
      <c r="N707" s="3" t="s">
        <v>45</v>
      </c>
      <c r="O707" s="3" t="s">
        <v>37</v>
      </c>
      <c r="P707" s="3" t="s">
        <v>21</v>
      </c>
      <c r="Q707" s="3" t="s">
        <v>46</v>
      </c>
      <c r="R707" s="3" t="str">
        <f>IF(_xlfn.XOR(
AND(N707="M102ab",L707="Proyecto"),
AND(N707="M101a",L707="Preguntas con respuesta libre"),
AND(LEFT(N707,1)="M",N707&lt;&gt;"M102AB",N707&lt;&gt;"M101a",N707&lt;&gt;"M101ap",L707="Ejercitación"),
AND(LEFT(C707,15)="Mapa conceptual",L707="Exposición"),
AND(LEFT(N707,1)&lt;&gt;"M",LEFT(C707,15)&lt;&gt;"Mapa conceptual",L707="Exposición"),
AND(LEFT(C707,8)="Banco de",L707="Generador de actividades"),
AND(C707=L707)
),"OK","KO")</f>
        <v>OK</v>
      </c>
      <c r="S707" s="3" t="str">
        <f>IF(_xlfn.XOR(
AND(LEFT(N707,1)="M",M707="Actividad"),
AND(LEFT(N707,1)="F",M707="Interactivo"),
AND(N707="diaporama",M707="Secuencia de imágenes"),
OR(N707="video",M707="Animación",M707="Video"),
AND(C707=M707)
),"OK","KO")</f>
        <v>OK</v>
      </c>
      <c r="T707" s="3" t="str">
        <f>IF(
AND(L707="Evaluación",C707&lt;&gt;L707),"KO",
IF(AND(L707="Mapa conceptual",C707&lt;&gt;L707),"KO",
IF(AND(N707="M101ap",C707&lt;&gt;"Banco de actividades"),"KO",
"OK")))</f>
        <v>OK</v>
      </c>
      <c r="U707" s="3" t="str">
        <f>IF(
AND(LEFT(N707,1)="M",LEFT(M707,4)&lt;&gt;"Mapa",S707="OK",O707=""),
"KO","OK")</f>
        <v>OK</v>
      </c>
      <c r="V707" s="3" t="str">
        <f>IF(OR(
AND(L707="Evaluación",R707="OK",OR(N707="M4a",N707="M5a")),
AND(LEFT(C707,8)="Banco de",N707="M101ap"),
OR(LEFT(C707,8)&lt;&gt;"Banco de",L707&lt;&gt;"Evaluación")
),"OK","KO")</f>
        <v>OK</v>
      </c>
      <c r="W707" s="3" t="str">
        <f>IF(AND(LEFT(C707,8)="Banco de",K707=0),"OK",
IF(AND(LEFT(C707,8)&lt;&gt;"Banco de",K707&gt;0),"OK","KO"))</f>
        <v>OK</v>
      </c>
      <c r="X707" s="3" t="str">
        <f>IF(J707&lt;&gt;"","OK","KO")</f>
        <v>OK</v>
      </c>
      <c r="Y707" s="3" t="str">
        <f>IF(P707="Si","KO","OK")</f>
        <v>OK</v>
      </c>
      <c r="Z707" s="3" t="str">
        <f>CONCATENATE(
IF(R707&lt;&gt;"OK",CONCATENATE($R$1," / "),""),
IF(S707&lt;&gt;"OK",CONCATENATE($S$1," / "),""),
IF(T707&lt;&gt;"OK",CONCATENATE($T$1," / "),""),
IF(U707&lt;&gt;"OK",CONCATENATE($U$1," / "),""),
IF(V707&lt;&gt;"OK",CONCATENATE($V$1," / "),""),
IF(W707&lt;&gt;"OK",CONCATENATE($W$1," / "),""),
IF(X707&lt;&gt;"OK",CONCATENATE($X$1," / "),""),
IF(Y707&lt;&gt;"OK",$Y$1,"")
)</f>
        <v/>
      </c>
    </row>
    <row r="708" spans="1:26" x14ac:dyDescent="0.45">
      <c r="A708" s="3" t="s">
        <v>17</v>
      </c>
      <c r="B708" s="3" t="s">
        <v>18</v>
      </c>
      <c r="C708" s="3" t="s">
        <v>47</v>
      </c>
      <c r="E708" s="3" t="s">
        <v>20</v>
      </c>
      <c r="H708" s="3" t="s">
        <v>21</v>
      </c>
      <c r="I708" s="3">
        <v>569173</v>
      </c>
      <c r="J708" s="3" t="s">
        <v>48</v>
      </c>
      <c r="K708" s="3">
        <v>20</v>
      </c>
      <c r="L708" s="3" t="s">
        <v>23</v>
      </c>
      <c r="M708" s="3" t="s">
        <v>29</v>
      </c>
      <c r="N708" s="3" t="s">
        <v>49</v>
      </c>
      <c r="P708" s="3" t="s">
        <v>21</v>
      </c>
      <c r="Q708" s="3" t="s">
        <v>50</v>
      </c>
      <c r="R708" s="3" t="str">
        <f>IF(_xlfn.XOR(
AND(N708="M102ab",L708="Proyecto"),
AND(N708="M101a",L708="Preguntas con respuesta libre"),
AND(LEFT(N708,1)="M",N708&lt;&gt;"M102AB",N708&lt;&gt;"M101a",N708&lt;&gt;"M101ap",L708="Ejercitación"),
AND(LEFT(C708,15)="Mapa conceptual",L708="Exposición"),
AND(LEFT(N708,1)&lt;&gt;"M",LEFT(C708,15)&lt;&gt;"Mapa conceptual",L708="Exposición"),
AND(LEFT(C708,8)="Banco de",L708="Generador de actividades"),
AND(C708=L708)
),"OK","KO")</f>
        <v>OK</v>
      </c>
      <c r="S708" s="3" t="str">
        <f>IF(_xlfn.XOR(
AND(LEFT(N708,1)="M",M708="Actividad"),
AND(LEFT(N708,1)="F",M708="Interactivo"),
AND(N708="diaporama",M708="Secuencia de imágenes"),
OR(N708="video",M708="Animación",M708="Video"),
AND(C708=M708)
),"OK","KO")</f>
        <v>OK</v>
      </c>
      <c r="T708" s="3" t="str">
        <f>IF(
AND(L708="Evaluación",C708&lt;&gt;L708),"KO",
IF(AND(L708="Mapa conceptual",C708&lt;&gt;L708),"KO",
IF(AND(N708="M101ap",C708&lt;&gt;"Banco de actividades"),"KO",
"OK")))</f>
        <v>OK</v>
      </c>
      <c r="U708" s="3" t="str">
        <f>IF(
AND(LEFT(N708,1)="M",LEFT(M708,4)&lt;&gt;"Mapa",S708="OK",O708=""),
"KO","OK")</f>
        <v>OK</v>
      </c>
      <c r="V708" s="3" t="str">
        <f>IF(OR(
AND(L708="Evaluación",R708="OK",OR(N708="M4a",N708="M5a")),
AND(LEFT(C708,8)="Banco de",N708="M101ap"),
OR(LEFT(C708,8)&lt;&gt;"Banco de",L708&lt;&gt;"Evaluación")
),"OK","KO")</f>
        <v>OK</v>
      </c>
      <c r="W708" s="3" t="str">
        <f>IF(AND(LEFT(C708,8)="Banco de",K708=0),"OK",
IF(AND(LEFT(C708,8)&lt;&gt;"Banco de",K708&gt;0),"OK","KO"))</f>
        <v>OK</v>
      </c>
      <c r="X708" s="3" t="str">
        <f>IF(J708&lt;&gt;"","OK","KO")</f>
        <v>OK</v>
      </c>
      <c r="Y708" s="3" t="str">
        <f>IF(P708="Si","KO","OK")</f>
        <v>OK</v>
      </c>
      <c r="Z708" s="3" t="str">
        <f>CONCATENATE(
IF(R708&lt;&gt;"OK",CONCATENATE($R$1," / "),""),
IF(S708&lt;&gt;"OK",CONCATENATE($S$1," / "),""),
IF(T708&lt;&gt;"OK",CONCATENATE($T$1," / "),""),
IF(U708&lt;&gt;"OK",CONCATENATE($U$1," / "),""),
IF(V708&lt;&gt;"OK",CONCATENATE($V$1," / "),""),
IF(W708&lt;&gt;"OK",CONCATENATE($W$1," / "),""),
IF(X708&lt;&gt;"OK",CONCATENATE($X$1," / "),""),
IF(Y708&lt;&gt;"OK",$Y$1,"")
)</f>
        <v/>
      </c>
    </row>
    <row r="709" spans="1:26" x14ac:dyDescent="0.45">
      <c r="A709" s="3" t="s">
        <v>17</v>
      </c>
      <c r="B709" s="3" t="s">
        <v>18</v>
      </c>
      <c r="C709" s="3" t="s">
        <v>51</v>
      </c>
      <c r="E709" s="3" t="s">
        <v>20</v>
      </c>
      <c r="H709" s="3" t="s">
        <v>21</v>
      </c>
      <c r="I709" s="3">
        <v>561410</v>
      </c>
      <c r="J709" s="3" t="s">
        <v>52</v>
      </c>
      <c r="K709" s="3">
        <v>15</v>
      </c>
      <c r="L709" s="3" t="s">
        <v>23</v>
      </c>
      <c r="M709" s="3" t="s">
        <v>29</v>
      </c>
      <c r="N709" s="3" t="s">
        <v>53</v>
      </c>
      <c r="P709" s="3" t="s">
        <v>21</v>
      </c>
      <c r="Q709" s="3" t="s">
        <v>54</v>
      </c>
      <c r="R709" s="3" t="str">
        <f>IF(_xlfn.XOR(
AND(N709="M102ab",L709="Proyecto"),
AND(N709="M101a",L709="Preguntas con respuesta libre"),
AND(LEFT(N709,1)="M",N709&lt;&gt;"M102AB",N709&lt;&gt;"M101a",N709&lt;&gt;"M101ap",L709="Ejercitación"),
AND(LEFT(C709,15)="Mapa conceptual",L709="Exposición"),
AND(LEFT(N709,1)&lt;&gt;"M",LEFT(C709,15)&lt;&gt;"Mapa conceptual",L709="Exposición"),
AND(LEFT(C709,8)="Banco de",L709="Generador de actividades"),
AND(C709=L709)
),"OK","KO")</f>
        <v>OK</v>
      </c>
      <c r="S709" s="3" t="str">
        <f>IF(_xlfn.XOR(
AND(LEFT(N709,1)="M",M709="Actividad"),
AND(LEFT(N709,1)="F",M709="Interactivo"),
AND(N709="diaporama",M709="Secuencia de imágenes"),
OR(N709="video",M709="Animación",M709="Video"),
AND(C709=M709)
),"OK","KO")</f>
        <v>OK</v>
      </c>
      <c r="T709" s="3" t="str">
        <f>IF(
AND(L709="Evaluación",C709&lt;&gt;L709),"KO",
IF(AND(L709="Mapa conceptual",C709&lt;&gt;L709),"KO",
IF(AND(N709="M101ap",C709&lt;&gt;"Banco de actividades"),"KO",
"OK")))</f>
        <v>OK</v>
      </c>
      <c r="U709" s="3" t="str">
        <f>IF(
AND(LEFT(N709,1)="M",LEFT(M709,4)&lt;&gt;"Mapa",S709="OK",O709=""),
"KO","OK")</f>
        <v>OK</v>
      </c>
      <c r="V709" s="3" t="str">
        <f>IF(OR(
AND(L709="Evaluación",R709="OK",OR(N709="M4a",N709="M5a")),
AND(LEFT(C709,8)="Banco de",N709="M101ap"),
OR(LEFT(C709,8)&lt;&gt;"Banco de",L709&lt;&gt;"Evaluación")
),"OK","KO")</f>
        <v>OK</v>
      </c>
      <c r="W709" s="3" t="str">
        <f>IF(AND(LEFT(C709,8)="Banco de",K709=0),"OK",
IF(AND(LEFT(C709,8)&lt;&gt;"Banco de",K709&gt;0),"OK","KO"))</f>
        <v>OK</v>
      </c>
      <c r="X709" s="3" t="str">
        <f>IF(J709&lt;&gt;"","OK","KO")</f>
        <v>OK</v>
      </c>
      <c r="Y709" s="3" t="str">
        <f>IF(P709="Si","KO","OK")</f>
        <v>OK</v>
      </c>
      <c r="Z709" s="3" t="str">
        <f>CONCATENATE(
IF(R709&lt;&gt;"OK",CONCATENATE($R$1," / "),""),
IF(S709&lt;&gt;"OK",CONCATENATE($S$1," / "),""),
IF(T709&lt;&gt;"OK",CONCATENATE($T$1," / "),""),
IF(U709&lt;&gt;"OK",CONCATENATE($U$1," / "),""),
IF(V709&lt;&gt;"OK",CONCATENATE($V$1," / "),""),
IF(W709&lt;&gt;"OK",CONCATENATE($W$1," / "),""),
IF(X709&lt;&gt;"OK",CONCATENATE($X$1," / "),""),
IF(Y709&lt;&gt;"OK",$Y$1,"")
)</f>
        <v/>
      </c>
    </row>
    <row r="710" spans="1:26" x14ac:dyDescent="0.45">
      <c r="A710" s="3" t="s">
        <v>17</v>
      </c>
      <c r="B710" s="3" t="s">
        <v>18</v>
      </c>
      <c r="C710" s="3" t="s">
        <v>55</v>
      </c>
      <c r="E710" s="3" t="s">
        <v>20</v>
      </c>
      <c r="H710" s="3" t="s">
        <v>21</v>
      </c>
      <c r="I710" s="3">
        <v>1265633</v>
      </c>
      <c r="J710" s="3" t="s">
        <v>56</v>
      </c>
      <c r="K710" s="3">
        <v>40</v>
      </c>
      <c r="L710" s="3" t="s">
        <v>57</v>
      </c>
      <c r="M710" s="3" t="s">
        <v>35</v>
      </c>
      <c r="N710" s="3" t="s">
        <v>58</v>
      </c>
      <c r="O710" s="3" t="s">
        <v>37</v>
      </c>
      <c r="P710" s="3" t="s">
        <v>21</v>
      </c>
      <c r="Q710" s="3" t="s">
        <v>59</v>
      </c>
      <c r="R710" s="3" t="str">
        <f>IF(_xlfn.XOR(
AND(N710="M102ab",L710="Proyecto"),
AND(N710="M101a",L710="Preguntas con respuesta libre"),
AND(LEFT(N710,1)="M",N710&lt;&gt;"M102AB",N710&lt;&gt;"M101a",N710&lt;&gt;"M101ap",L710="Ejercitación"),
AND(LEFT(C710,15)="Mapa conceptual",L710="Exposición"),
AND(LEFT(N710,1)&lt;&gt;"M",LEFT(C710,15)&lt;&gt;"Mapa conceptual",L710="Exposición"),
AND(LEFT(C710,8)="Banco de",L710="Generador de actividades"),
AND(C710=L710)
),"OK","KO")</f>
        <v>OK</v>
      </c>
      <c r="S710" s="3" t="str">
        <f>IF(_xlfn.XOR(
AND(LEFT(N710,1)="M",M710="Actividad"),
AND(LEFT(N710,1)="F",M710="Interactivo"),
AND(N710="diaporama",M710="Secuencia de imágenes"),
OR(N710="video",M710="Animación",M710="Video"),
AND(C710=M710)
),"OK","KO")</f>
        <v>OK</v>
      </c>
      <c r="T710" s="3" t="str">
        <f>IF(
AND(L710="Evaluación",C710&lt;&gt;L710),"KO",
IF(AND(L710="Mapa conceptual",C710&lt;&gt;L710),"KO",
IF(AND(N710="M101ap",C710&lt;&gt;"Banco de actividades"),"KO",
"OK")))</f>
        <v>OK</v>
      </c>
      <c r="U710" s="3" t="str">
        <f>IF(
AND(LEFT(N710,1)="M",LEFT(M710,4)&lt;&gt;"Mapa",S710="OK",O710=""),
"KO","OK")</f>
        <v>OK</v>
      </c>
      <c r="V710" s="3" t="str">
        <f>IF(OR(
AND(L710="Evaluación",R710="OK",OR(N710="M4a",N710="M5a")),
AND(LEFT(C710,8)="Banco de",N710="M101ap"),
OR(LEFT(C710,8)&lt;&gt;"Banco de",L710&lt;&gt;"Evaluación")
),"OK","KO")</f>
        <v>OK</v>
      </c>
      <c r="W710" s="3" t="str">
        <f>IF(AND(LEFT(C710,8)="Banco de",K710=0),"OK",
IF(AND(LEFT(C710,8)&lt;&gt;"Banco de",K710&gt;0),"OK","KO"))</f>
        <v>OK</v>
      </c>
      <c r="X710" s="3" t="str">
        <f>IF(J710&lt;&gt;"","OK","KO")</f>
        <v>OK</v>
      </c>
      <c r="Y710" s="3" t="str">
        <f>IF(P710="Si","KO","OK")</f>
        <v>OK</v>
      </c>
      <c r="Z710" s="3" t="str">
        <f>CONCATENATE(
IF(R710&lt;&gt;"OK",CONCATENATE($R$1," / "),""),
IF(S710&lt;&gt;"OK",CONCATENATE($S$1," / "),""),
IF(T710&lt;&gt;"OK",CONCATENATE($T$1," / "),""),
IF(U710&lt;&gt;"OK",CONCATENATE($U$1," / "),""),
IF(V710&lt;&gt;"OK",CONCATENATE($V$1," / "),""),
IF(W710&lt;&gt;"OK",CONCATENATE($W$1," / "),""),
IF(X710&lt;&gt;"OK",CONCATENATE($X$1," / "),""),
IF(Y710&lt;&gt;"OK",$Y$1,"")
)</f>
        <v/>
      </c>
    </row>
    <row r="711" spans="1:26" x14ac:dyDescent="0.45">
      <c r="A711" s="3" t="s">
        <v>17</v>
      </c>
      <c r="B711" s="3" t="s">
        <v>18</v>
      </c>
      <c r="C711" s="3" t="s">
        <v>60</v>
      </c>
      <c r="E711" s="3" t="s">
        <v>20</v>
      </c>
      <c r="H711" s="3" t="s">
        <v>21</v>
      </c>
      <c r="I711" s="3">
        <v>1341205</v>
      </c>
      <c r="J711" s="3" t="s">
        <v>61</v>
      </c>
      <c r="K711" s="3">
        <v>10</v>
      </c>
      <c r="L711" s="3" t="s">
        <v>34</v>
      </c>
      <c r="M711" s="3" t="s">
        <v>35</v>
      </c>
      <c r="N711" s="3" t="s">
        <v>62</v>
      </c>
      <c r="O711" s="3" t="s">
        <v>37</v>
      </c>
      <c r="P711" s="3" t="s">
        <v>21</v>
      </c>
      <c r="Q711" s="3" t="s">
        <v>63</v>
      </c>
      <c r="R711" s="3" t="str">
        <f>IF(_xlfn.XOR(
AND(N711="M102ab",L711="Proyecto"),
AND(N711="M101a",L711="Preguntas con respuesta libre"),
AND(LEFT(N711,1)="M",N711&lt;&gt;"M102AB",N711&lt;&gt;"M101a",N711&lt;&gt;"M101ap",L711="Ejercitación"),
AND(LEFT(C711,15)="Mapa conceptual",L711="Exposición"),
AND(LEFT(N711,1)&lt;&gt;"M",LEFT(C711,15)&lt;&gt;"Mapa conceptual",L711="Exposición"),
AND(LEFT(C711,8)="Banco de",L711="Generador de actividades"),
AND(C711=L711)
),"OK","KO")</f>
        <v>OK</v>
      </c>
      <c r="S711" s="3" t="str">
        <f>IF(_xlfn.XOR(
AND(LEFT(N711,1)="M",M711="Actividad"),
AND(LEFT(N711,1)="F",M711="Interactivo"),
AND(N711="diaporama",M711="Secuencia de imágenes"),
OR(N711="video",M711="Animación",M711="Video"),
AND(C711=M711)
),"OK","KO")</f>
        <v>OK</v>
      </c>
      <c r="T711" s="3" t="str">
        <f>IF(
AND(L711="Evaluación",C711&lt;&gt;L711),"KO",
IF(AND(L711="Mapa conceptual",C711&lt;&gt;L711),"KO",
IF(AND(N711="M101ap",C711&lt;&gt;"Banco de actividades"),"KO",
"OK")))</f>
        <v>OK</v>
      </c>
      <c r="U711" s="3" t="str">
        <f>IF(
AND(LEFT(N711,1)="M",LEFT(M711,4)&lt;&gt;"Mapa",S711="OK",O711=""),
"KO","OK")</f>
        <v>OK</v>
      </c>
      <c r="V711" s="3" t="str">
        <f>IF(OR(
AND(L711="Evaluación",R711="OK",OR(N711="M4a",N711="M5a")),
AND(LEFT(C711,8)="Banco de",N711="M101ap"),
OR(LEFT(C711,8)&lt;&gt;"Banco de",L711&lt;&gt;"Evaluación")
),"OK","KO")</f>
        <v>OK</v>
      </c>
      <c r="W711" s="3" t="str">
        <f>IF(AND(LEFT(C711,8)="Banco de",K711=0),"OK",
IF(AND(LEFT(C711,8)&lt;&gt;"Banco de",K711&gt;0),"OK","KO"))</f>
        <v>OK</v>
      </c>
      <c r="X711" s="3" t="str">
        <f>IF(J711&lt;&gt;"","OK","KO")</f>
        <v>OK</v>
      </c>
      <c r="Y711" s="3" t="str">
        <f>IF(P711="Si","KO","OK")</f>
        <v>OK</v>
      </c>
      <c r="Z711" s="3" t="str">
        <f>CONCATENATE(
IF(R711&lt;&gt;"OK",CONCATENATE($R$1," / "),""),
IF(S711&lt;&gt;"OK",CONCATENATE($S$1," / "),""),
IF(T711&lt;&gt;"OK",CONCATENATE($T$1," / "),""),
IF(U711&lt;&gt;"OK",CONCATENATE($U$1," / "),""),
IF(V711&lt;&gt;"OK",CONCATENATE($V$1," / "),""),
IF(W711&lt;&gt;"OK",CONCATENATE($W$1," / "),""),
IF(X711&lt;&gt;"OK",CONCATENATE($X$1," / "),""),
IF(Y711&lt;&gt;"OK",$Y$1,"")
)</f>
        <v/>
      </c>
    </row>
    <row r="712" spans="1:26" x14ac:dyDescent="0.45">
      <c r="A712" s="3" t="s">
        <v>17</v>
      </c>
      <c r="B712" s="3" t="s">
        <v>18</v>
      </c>
      <c r="C712" s="3" t="s">
        <v>64</v>
      </c>
      <c r="E712" s="3" t="s">
        <v>20</v>
      </c>
      <c r="H712" s="3" t="s">
        <v>21</v>
      </c>
      <c r="I712" s="3">
        <v>843604</v>
      </c>
      <c r="J712" s="3" t="s">
        <v>65</v>
      </c>
      <c r="K712" s="3">
        <v>20</v>
      </c>
      <c r="L712" s="3" t="s">
        <v>23</v>
      </c>
      <c r="M712" s="3" t="s">
        <v>29</v>
      </c>
      <c r="N712" s="3" t="s">
        <v>30</v>
      </c>
      <c r="P712" s="3" t="s">
        <v>21</v>
      </c>
      <c r="Q712" s="3" t="s">
        <v>66</v>
      </c>
      <c r="R712" s="3" t="str">
        <f>IF(_xlfn.XOR(
AND(N712="M102ab",L712="Proyecto"),
AND(N712="M101a",L712="Preguntas con respuesta libre"),
AND(LEFT(N712,1)="M",N712&lt;&gt;"M102AB",N712&lt;&gt;"M101a",N712&lt;&gt;"M101ap",L712="Ejercitación"),
AND(LEFT(C712,15)="Mapa conceptual",L712="Exposición"),
AND(LEFT(N712,1)&lt;&gt;"M",LEFT(C712,15)&lt;&gt;"Mapa conceptual",L712="Exposición"),
AND(LEFT(C712,8)="Banco de",L712="Generador de actividades"),
AND(C712=L712)
),"OK","KO")</f>
        <v>OK</v>
      </c>
      <c r="S712" s="3" t="str">
        <f>IF(_xlfn.XOR(
AND(LEFT(N712,1)="M",M712="Actividad"),
AND(LEFT(N712,1)="F",M712="Interactivo"),
AND(N712="diaporama",M712="Secuencia de imágenes"),
OR(N712="video",M712="Animación",M712="Video"),
AND(C712=M712)
),"OK","KO")</f>
        <v>OK</v>
      </c>
      <c r="T712" s="3" t="str">
        <f>IF(
AND(L712="Evaluación",C712&lt;&gt;L712),"KO",
IF(AND(L712="Mapa conceptual",C712&lt;&gt;L712),"KO",
IF(AND(N712="M101ap",C712&lt;&gt;"Banco de actividades"),"KO",
"OK")))</f>
        <v>OK</v>
      </c>
      <c r="U712" s="3" t="str">
        <f>IF(
AND(LEFT(N712,1)="M",LEFT(M712,4)&lt;&gt;"Mapa",S712="OK",O712=""),
"KO","OK")</f>
        <v>OK</v>
      </c>
      <c r="V712" s="3" t="str">
        <f>IF(OR(
AND(L712="Evaluación",R712="OK",OR(N712="M4a",N712="M5a")),
AND(LEFT(C712,8)="Banco de",N712="M101ap"),
OR(LEFT(C712,8)&lt;&gt;"Banco de",L712&lt;&gt;"Evaluación")
),"OK","KO")</f>
        <v>OK</v>
      </c>
      <c r="W712" s="3" t="str">
        <f>IF(AND(LEFT(C712,8)="Banco de",K712=0),"OK",
IF(AND(LEFT(C712,8)&lt;&gt;"Banco de",K712&gt;0),"OK","KO"))</f>
        <v>OK</v>
      </c>
      <c r="X712" s="3" t="str">
        <f>IF(J712&lt;&gt;"","OK","KO")</f>
        <v>OK</v>
      </c>
      <c r="Y712" s="3" t="str">
        <f>IF(P712="Si","KO","OK")</f>
        <v>OK</v>
      </c>
      <c r="Z712" s="3" t="str">
        <f>CONCATENATE(
IF(R712&lt;&gt;"OK",CONCATENATE($R$1," / "),""),
IF(S712&lt;&gt;"OK",CONCATENATE($S$1," / "),""),
IF(T712&lt;&gt;"OK",CONCATENATE($T$1," / "),""),
IF(U712&lt;&gt;"OK",CONCATENATE($U$1," / "),""),
IF(V712&lt;&gt;"OK",CONCATENATE($V$1," / "),""),
IF(W712&lt;&gt;"OK",CONCATENATE($W$1," / "),""),
IF(X712&lt;&gt;"OK",CONCATENATE($X$1," / "),""),
IF(Y712&lt;&gt;"OK",$Y$1,"")
)</f>
        <v/>
      </c>
    </row>
    <row r="713" spans="1:26" x14ac:dyDescent="0.45">
      <c r="A713" s="3" t="s">
        <v>17</v>
      </c>
      <c r="B713" s="3" t="s">
        <v>18</v>
      </c>
      <c r="C713" s="3" t="s">
        <v>67</v>
      </c>
      <c r="D713" s="3" t="s">
        <v>67</v>
      </c>
      <c r="E713" s="3" t="s">
        <v>20</v>
      </c>
      <c r="H713" s="3" t="s">
        <v>21</v>
      </c>
      <c r="I713" s="3">
        <v>1245614</v>
      </c>
      <c r="K713" s="3">
        <v>15</v>
      </c>
      <c r="L713" s="3" t="s">
        <v>23</v>
      </c>
      <c r="M713" s="3" t="s">
        <v>67</v>
      </c>
      <c r="N713" s="3" t="s">
        <v>68</v>
      </c>
      <c r="P713" s="3" t="s">
        <v>21</v>
      </c>
      <c r="Q713" s="3" t="s">
        <v>69</v>
      </c>
      <c r="R713" s="3" t="str">
        <f>IF(_xlfn.XOR(
AND(N713="M102ab",L713="Proyecto"),
AND(N713="M101a",L713="Preguntas con respuesta libre"),
AND(LEFT(N713,1)="M",N713&lt;&gt;"M102AB",N713&lt;&gt;"M101a",N713&lt;&gt;"M101ap",L713="Ejercitación"),
AND(LEFT(C713,15)="Mapa conceptual",L713="Exposición"),
AND(LEFT(N713,1)&lt;&gt;"M",LEFT(C713,15)&lt;&gt;"Mapa conceptual",L713="Exposición"),
AND(LEFT(C713,8)="Banco de",L713="Generador de actividades"),
AND(C713=L713)
),"OK","KO")</f>
        <v>OK</v>
      </c>
      <c r="S713" s="3" t="str">
        <f>IF(_xlfn.XOR(
AND(LEFT(N713,1)="M",M713="Actividad"),
AND(LEFT(N713,1)="F",M713="Interactivo"),
AND(N713="diaporama",M713="Secuencia de imágenes"),
OR(N713="video",M713="Animación",M713="Video"),
AND(C713=M713)
),"OK","KO")</f>
        <v>OK</v>
      </c>
      <c r="T713" s="3" t="str">
        <f>IF(
AND(L713="Evaluación",C713&lt;&gt;L713),"KO",
IF(AND(L713="Mapa conceptual",C713&lt;&gt;L713),"KO",
IF(AND(N713="M101ap",C713&lt;&gt;"Banco de actividades"),"KO",
"OK")))</f>
        <v>OK</v>
      </c>
      <c r="U713" s="3" t="str">
        <f>IF(
AND(LEFT(N713,1)="M",LEFT(M713,4)&lt;&gt;"Mapa",S713="OK",O713=""),
"KO","OK")</f>
        <v>OK</v>
      </c>
      <c r="V713" s="3" t="str">
        <f>IF(OR(
AND(L713="Evaluación",R713="OK",OR(N713="M4a",N713="M5a")),
AND(LEFT(C713,8)="Banco de",N713="M101ap"),
OR(LEFT(C713,8)&lt;&gt;"Banco de",L713&lt;&gt;"Evaluación")
),"OK","KO")</f>
        <v>OK</v>
      </c>
      <c r="W713" s="3" t="str">
        <f>IF(AND(LEFT(C713,8)="Banco de",K713=0),"OK",
IF(AND(LEFT(C713,8)&lt;&gt;"Banco de",K713&gt;0),"OK","KO"))</f>
        <v>OK</v>
      </c>
      <c r="X713" s="3" t="str">
        <f>IF(J713&lt;&gt;"","OK","KO")</f>
        <v>KO</v>
      </c>
      <c r="Y713" s="3" t="str">
        <f>IF(P713="Si","KO","OK")</f>
        <v>OK</v>
      </c>
      <c r="Z713" s="3" t="str">
        <f>CONCATENATE(
IF(R713&lt;&gt;"OK",CONCATENATE($R$1," / "),""),
IF(S713&lt;&gt;"OK",CONCATENATE($S$1," / "),""),
IF(T713&lt;&gt;"OK",CONCATENATE($T$1," / "),""),
IF(U713&lt;&gt;"OK",CONCATENATE($U$1," / "),""),
IF(V713&lt;&gt;"OK",CONCATENATE($V$1," / "),""),
IF(W713&lt;&gt;"OK",CONCATENATE($W$1," / "),""),
IF(X713&lt;&gt;"OK",CONCATENATE($X$1," / "),""),
IF(Y713&lt;&gt;"OK",$Y$1,"")
)</f>
        <v xml:space="preserve">Palabras clave / </v>
      </c>
    </row>
    <row r="714" spans="1:26" x14ac:dyDescent="0.45">
      <c r="A714" s="3" t="s">
        <v>17</v>
      </c>
      <c r="B714" s="3" t="s">
        <v>18</v>
      </c>
      <c r="C714" s="3" t="s">
        <v>70</v>
      </c>
      <c r="E714" s="3" t="s">
        <v>20</v>
      </c>
      <c r="H714" s="3" t="s">
        <v>21</v>
      </c>
      <c r="I714" s="3">
        <v>1178325</v>
      </c>
      <c r="J714" s="3" t="s">
        <v>71</v>
      </c>
      <c r="K714" s="3">
        <v>60</v>
      </c>
      <c r="L714" s="3" t="s">
        <v>70</v>
      </c>
      <c r="M714" s="3" t="s">
        <v>29</v>
      </c>
      <c r="N714" s="3" t="s">
        <v>62</v>
      </c>
      <c r="O714" s="3" t="s">
        <v>37</v>
      </c>
      <c r="P714" s="3" t="s">
        <v>21</v>
      </c>
      <c r="Q714" s="3" t="s">
        <v>72</v>
      </c>
      <c r="R714" s="3" t="str">
        <f>IF(_xlfn.XOR(
AND(N714="M102ab",L714="Proyecto"),
AND(N714="M101a",L714="Preguntas con respuesta libre"),
AND(LEFT(N714,1)="M",N714&lt;&gt;"M102AB",N714&lt;&gt;"M101a",N714&lt;&gt;"M101ap",L714="Ejercitación"),
AND(LEFT(C714,15)="Mapa conceptual",L714="Exposición"),
AND(LEFT(N714,1)&lt;&gt;"M",LEFT(C714,15)&lt;&gt;"Mapa conceptual",L714="Exposición"),
AND(LEFT(C714,8)="Banco de",L714="Generador de actividades"),
AND(C714=L714)
),"OK","KO")</f>
        <v>OK</v>
      </c>
      <c r="S714" s="3" t="str">
        <f>IF(_xlfn.XOR(
AND(LEFT(N714,1)="M",M714="Actividad"),
AND(LEFT(N714,1)="F",M714="Interactivo"),
AND(N714="diaporama",M714="Secuencia de imágenes"),
OR(N714="video",M714="Animación",M714="Video"),
AND(C714=M714)
),"OK","KO")</f>
        <v>KO</v>
      </c>
      <c r="T714" s="3" t="str">
        <f>IF(
AND(L714="Evaluación",C714&lt;&gt;L714),"KO",
IF(AND(L714="Mapa conceptual",C714&lt;&gt;L714),"KO",
IF(AND(N714="M101ap",C714&lt;&gt;"Banco de actividades"),"KO",
"OK")))</f>
        <v>OK</v>
      </c>
      <c r="U714" s="3" t="str">
        <f>IF(
AND(LEFT(N714,1)="M",LEFT(M714,4)&lt;&gt;"Mapa",S714="OK",O714=""),
"KO","OK")</f>
        <v>OK</v>
      </c>
      <c r="V714" s="3" t="str">
        <f>IF(OR(
AND(L714="Evaluación",R714="OK",OR(N714="M4a",N714="M5a")),
AND(LEFT(C714,8)="Banco de",N714="M101ap"),
OR(LEFT(C714,8)&lt;&gt;"Banco de",L714&lt;&gt;"Evaluación")
),"OK","KO")</f>
        <v>OK</v>
      </c>
      <c r="W714" s="3" t="str">
        <f>IF(AND(LEFT(C714,8)="Banco de",K714=0),"OK",
IF(AND(LEFT(C714,8)&lt;&gt;"Banco de",K714&gt;0),"OK","KO"))</f>
        <v>OK</v>
      </c>
      <c r="X714" s="3" t="str">
        <f>IF(J714&lt;&gt;"","OK","KO")</f>
        <v>OK</v>
      </c>
      <c r="Y714" s="3" t="str">
        <f>IF(P714="Si","KO","OK")</f>
        <v>OK</v>
      </c>
      <c r="Z714" s="3" t="str">
        <f>CONCATENATE(
IF(R714&lt;&gt;"OK",CONCATENATE($R$1," / "),""),
IF(S714&lt;&gt;"OK",CONCATENATE($S$1," / "),""),
IF(T714&lt;&gt;"OK",CONCATENATE($T$1," / "),""),
IF(U714&lt;&gt;"OK",CONCATENATE($U$1," / "),""),
IF(V714&lt;&gt;"OK",CONCATENATE($V$1," / "),""),
IF(W714&lt;&gt;"OK",CONCATENATE($W$1," / "),""),
IF(X714&lt;&gt;"OK",CONCATENATE($X$1," / "),""),
IF(Y714&lt;&gt;"OK",$Y$1,"")
)</f>
        <v xml:space="preserve">Tipo de media / </v>
      </c>
    </row>
    <row r="715" spans="1:26" x14ac:dyDescent="0.45">
      <c r="A715" s="3" t="s">
        <v>17</v>
      </c>
      <c r="B715" s="3" t="s">
        <v>18</v>
      </c>
      <c r="C715" s="3" t="s">
        <v>676</v>
      </c>
      <c r="E715" s="3" t="s">
        <v>20</v>
      </c>
      <c r="H715" s="3" t="s">
        <v>21</v>
      </c>
      <c r="I715" s="3">
        <v>2217572</v>
      </c>
      <c r="J715" s="3" t="s">
        <v>677</v>
      </c>
      <c r="K715" s="3">
        <v>15</v>
      </c>
      <c r="L715" s="3" t="s">
        <v>34</v>
      </c>
      <c r="M715" s="3" t="s">
        <v>35</v>
      </c>
      <c r="N715" s="3" t="s">
        <v>81</v>
      </c>
      <c r="O715" s="3" t="s">
        <v>37</v>
      </c>
      <c r="P715" s="3" t="s">
        <v>21</v>
      </c>
      <c r="Q715" s="3" t="s">
        <v>678</v>
      </c>
      <c r="R715" s="3" t="str">
        <f>IF(_xlfn.XOR(
AND(N715="M102ab",L715="Proyecto"),
AND(N715="M101a",L715="Preguntas con respuesta libre"),
AND(LEFT(N715,1)="M",N715&lt;&gt;"M102AB",N715&lt;&gt;"M101a",N715&lt;&gt;"M101ap",L715="Ejercitación"),
AND(LEFT(C715,15)="Mapa conceptual",L715="Exposición"),
AND(LEFT(N715,1)&lt;&gt;"M",LEFT(C715,15)&lt;&gt;"Mapa conceptual",L715="Exposición"),
AND(LEFT(C715,8)="Banco de",L715="Generador de actividades"),
AND(C715=L715)
),"OK","KO")</f>
        <v>KO</v>
      </c>
      <c r="S715" s="3" t="str">
        <f>IF(_xlfn.XOR(
AND(LEFT(N715,1)="M",M715="Actividad"),
AND(LEFT(N715,1)="F",M715="Interactivo"),
AND(N715="diaporama",M715="Secuencia de imágenes"),
OR(N715="video",M715="Animación",M715="Video"),
AND(C715=M715)
),"OK","KO")</f>
        <v>OK</v>
      </c>
      <c r="T715" s="3" t="str">
        <f>IF(
AND(L715="Evaluación",C715&lt;&gt;L715),"KO",
IF(AND(L715="Mapa conceptual",C715&lt;&gt;L715),"KO",
IF(AND(N715="M101ap",C715&lt;&gt;"Banco de actividades"),"KO",
"OK")))</f>
        <v>OK</v>
      </c>
      <c r="U715" s="3" t="str">
        <f>IF(
AND(LEFT(N715,1)="M",LEFT(M715,4)&lt;&gt;"Mapa",S715="OK",O715=""),
"KO","OK")</f>
        <v>OK</v>
      </c>
      <c r="V715" s="3" t="str">
        <f>IF(OR(
AND(L715="Evaluación",R715="OK",OR(N715="M4a",N715="M5a")),
AND(LEFT(C715,8)="Banco de",N715="M101ap"),
OR(LEFT(C715,8)&lt;&gt;"Banco de",L715&lt;&gt;"Evaluación")
),"OK","KO")</f>
        <v>OK</v>
      </c>
      <c r="W715" s="3" t="str">
        <f>IF(AND(LEFT(C715,8)="Banco de",K715=0),"OK",
IF(AND(LEFT(C715,8)&lt;&gt;"Banco de",K715&gt;0),"OK","KO"))</f>
        <v>OK</v>
      </c>
      <c r="X715" s="3" t="str">
        <f>IF(J715&lt;&gt;"","OK","KO")</f>
        <v>OK</v>
      </c>
      <c r="Y715" s="3" t="str">
        <f>IF(P715="Si","KO","OK")</f>
        <v>OK</v>
      </c>
      <c r="Z715" s="3" t="str">
        <f>CONCATENATE(
IF(R715&lt;&gt;"OK",CONCATENATE($R$1," / "),""),
IF(S715&lt;&gt;"OK",CONCATENATE($S$1," / "),""),
IF(T715&lt;&gt;"OK",CONCATENATE($T$1," / "),""),
IF(U715&lt;&gt;"OK",CONCATENATE($U$1," / "),""),
IF(V715&lt;&gt;"OK",CONCATENATE($V$1," / "),""),
IF(W715&lt;&gt;"OK",CONCATENATE($W$1," / "),""),
IF(X715&lt;&gt;"OK",CONCATENATE($X$1," / "),""),
IF(Y715&lt;&gt;"OK",$Y$1,"")
)</f>
        <v xml:space="preserve">Acción didáctica / </v>
      </c>
    </row>
    <row r="716" spans="1:26" x14ac:dyDescent="0.45">
      <c r="A716" s="3" t="s">
        <v>17</v>
      </c>
      <c r="B716" s="3" t="s">
        <v>18</v>
      </c>
      <c r="C716" s="3" t="s">
        <v>679</v>
      </c>
      <c r="E716" s="3" t="s">
        <v>20</v>
      </c>
      <c r="H716" s="3" t="s">
        <v>21</v>
      </c>
      <c r="I716" s="3">
        <v>3643280</v>
      </c>
      <c r="J716" s="3" t="s">
        <v>680</v>
      </c>
      <c r="K716" s="3">
        <v>30</v>
      </c>
      <c r="L716" s="3" t="s">
        <v>358</v>
      </c>
      <c r="M716" s="3" t="s">
        <v>35</v>
      </c>
      <c r="N716" s="3" t="s">
        <v>359</v>
      </c>
      <c r="O716" s="3" t="s">
        <v>37</v>
      </c>
      <c r="P716" s="3" t="s">
        <v>21</v>
      </c>
      <c r="Q716" s="3" t="s">
        <v>681</v>
      </c>
      <c r="R716" s="3" t="str">
        <f>IF(_xlfn.XOR(
AND(N716="M102ab",L716="Proyecto"),
AND(N716="M101a",L716="Preguntas con respuesta libre"),
AND(LEFT(N716,1)="M",N716&lt;&gt;"M102AB",N716&lt;&gt;"M101a",N716&lt;&gt;"M101ap",L716="Ejercitación"),
AND(LEFT(C716,15)="Mapa conceptual",L716="Exposición"),
AND(LEFT(N716,1)&lt;&gt;"M",LEFT(C716,15)&lt;&gt;"Mapa conceptual",L716="Exposición"),
AND(LEFT(C716,8)="Banco de",L716="Generador de actividades"),
AND(C716=L716)
),"OK","KO")</f>
        <v>OK</v>
      </c>
      <c r="S716" s="3" t="str">
        <f>IF(_xlfn.XOR(
AND(LEFT(N716,1)="M",M716="Actividad"),
AND(LEFT(N716,1)="F",M716="Interactivo"),
AND(N716="diaporama",M716="Secuencia de imágenes"),
OR(N716="video",M716="Animación",M716="Video"),
AND(C716=M716)
),"OK","KO")</f>
        <v>OK</v>
      </c>
      <c r="T716" s="3" t="str">
        <f>IF(
AND(L716="Evaluación",C716&lt;&gt;L716),"KO",
IF(AND(L716="Mapa conceptual",C716&lt;&gt;L716),"KO",
IF(AND(N716="M101ap",C716&lt;&gt;"Banco de actividades"),"KO",
"OK")))</f>
        <v>KO</v>
      </c>
      <c r="U716" s="3" t="str">
        <f>IF(
AND(LEFT(N716,1)="M",LEFT(M716,4)&lt;&gt;"Mapa",S716="OK",O716=""),
"KO","OK")</f>
        <v>OK</v>
      </c>
      <c r="V716" s="3" t="str">
        <f>IF(OR(
AND(L716="Evaluación",R716="OK",OR(N716="M4a",N716="M5a")),
AND(LEFT(C716,8)="Banco de",N716="M101ap"),
OR(LEFT(C716,8)&lt;&gt;"Banco de",L716&lt;&gt;"Evaluación")
),"OK","KO")</f>
        <v>OK</v>
      </c>
      <c r="W716" s="3" t="str">
        <f>IF(AND(LEFT(C716,8)="Banco de",K716=0),"OK",
IF(AND(LEFT(C716,8)&lt;&gt;"Banco de",K716&gt;0),"OK","KO"))</f>
        <v>KO</v>
      </c>
      <c r="X716" s="3" t="str">
        <f>IF(J716&lt;&gt;"","OK","KO")</f>
        <v>OK</v>
      </c>
      <c r="Y716" s="3" t="str">
        <f>IF(P716="Si","KO","OK")</f>
        <v>OK</v>
      </c>
      <c r="Z716" s="3" t="str">
        <f>CONCATENATE(
IF(R716&lt;&gt;"OK",CONCATENATE($R$1," / "),""),
IF(S716&lt;&gt;"OK",CONCATENATE($S$1," / "),""),
IF(T716&lt;&gt;"OK",CONCATENATE($T$1," / "),""),
IF(U716&lt;&gt;"OK",CONCATENATE($U$1," / "),""),
IF(V716&lt;&gt;"OK",CONCATENATE($V$1," / "),""),
IF(W716&lt;&gt;"OK",CONCATENATE($W$1," / "),""),
IF(X716&lt;&gt;"OK",CONCATENATE($X$1," / "),""),
IF(Y716&lt;&gt;"OK",$Y$1,"")
)</f>
        <v xml:space="preserve">Nombre del recurso / Tiempo del recurso / </v>
      </c>
    </row>
    <row r="717" spans="1:26" x14ac:dyDescent="0.45">
      <c r="A717" s="3" t="s">
        <v>17</v>
      </c>
      <c r="B717" s="3" t="s">
        <v>18</v>
      </c>
      <c r="C717" s="3" t="s">
        <v>682</v>
      </c>
      <c r="E717" s="3" t="s">
        <v>20</v>
      </c>
      <c r="H717" s="3" t="s">
        <v>21</v>
      </c>
      <c r="I717" s="3">
        <v>873074</v>
      </c>
      <c r="J717" s="3" t="s">
        <v>683</v>
      </c>
      <c r="K717" s="3">
        <v>20</v>
      </c>
      <c r="L717" s="3" t="s">
        <v>23</v>
      </c>
      <c r="M717" s="3" t="s">
        <v>29</v>
      </c>
      <c r="N717" s="3" t="s">
        <v>684</v>
      </c>
      <c r="P717" s="3" t="s">
        <v>21</v>
      </c>
      <c r="Q717" s="3" t="s">
        <v>685</v>
      </c>
      <c r="R717" s="3" t="str">
        <f>IF(_xlfn.XOR(
AND(N717="M102ab",L717="Proyecto"),
AND(N717="M101a",L717="Preguntas con respuesta libre"),
AND(LEFT(N717,1)="M",N717&lt;&gt;"M102AB",N717&lt;&gt;"M101a",N717&lt;&gt;"M101ap",L717="Ejercitación"),
AND(LEFT(C717,15)="Mapa conceptual",L717="Exposición"),
AND(LEFT(N717,1)&lt;&gt;"M",LEFT(C717,15)&lt;&gt;"Mapa conceptual",L717="Exposición"),
AND(LEFT(C717,8)="Banco de",L717="Generador de actividades"),
AND(C717=L717)
),"OK","KO")</f>
        <v>OK</v>
      </c>
      <c r="S717" s="3" t="str">
        <f>IF(_xlfn.XOR(
AND(LEFT(N717,1)="M",M717="Actividad"),
AND(LEFT(N717,1)="F",M717="Interactivo"),
AND(N717="diaporama",M717="Secuencia de imágenes"),
OR(N717="video",M717="Animación",M717="Video"),
AND(C717=M717)
),"OK","KO")</f>
        <v>OK</v>
      </c>
      <c r="T717" s="3" t="str">
        <f>IF(
AND(L717="Evaluación",C717&lt;&gt;L717),"KO",
IF(AND(L717="Mapa conceptual",C717&lt;&gt;L717),"KO",
IF(AND(N717="M101ap",C717&lt;&gt;"Banco de actividades"),"KO",
"OK")))</f>
        <v>OK</v>
      </c>
      <c r="U717" s="3" t="str">
        <f>IF(
AND(LEFT(N717,1)="M",LEFT(M717,4)&lt;&gt;"Mapa",S717="OK",O717=""),
"KO","OK")</f>
        <v>OK</v>
      </c>
      <c r="V717" s="3" t="str">
        <f>IF(OR(
AND(L717="Evaluación",R717="OK",OR(N717="M4a",N717="M5a")),
AND(LEFT(C717,8)="Banco de",N717="M101ap"),
OR(LEFT(C717,8)&lt;&gt;"Banco de",L717&lt;&gt;"Evaluación")
),"OK","KO")</f>
        <v>OK</v>
      </c>
      <c r="W717" s="3" t="str">
        <f>IF(AND(LEFT(C717,8)="Banco de",K717=0),"OK",
IF(AND(LEFT(C717,8)&lt;&gt;"Banco de",K717&gt;0),"OK","KO"))</f>
        <v>OK</v>
      </c>
      <c r="X717" s="3" t="str">
        <f>IF(J717&lt;&gt;"","OK","KO")</f>
        <v>OK</v>
      </c>
      <c r="Y717" s="3" t="str">
        <f>IF(P717="Si","KO","OK")</f>
        <v>OK</v>
      </c>
      <c r="Z717" s="3" t="str">
        <f>CONCATENATE(
IF(R717&lt;&gt;"OK",CONCATENATE($R$1," / "),""),
IF(S717&lt;&gt;"OK",CONCATENATE($S$1," / "),""),
IF(T717&lt;&gt;"OK",CONCATENATE($T$1," / "),""),
IF(U717&lt;&gt;"OK",CONCATENATE($U$1," / "),""),
IF(V717&lt;&gt;"OK",CONCATENATE($V$1," / "),""),
IF(W717&lt;&gt;"OK",CONCATENATE($W$1," / "),""),
IF(X717&lt;&gt;"OK",CONCATENATE($X$1," / "),""),
IF(Y717&lt;&gt;"OK",$Y$1,"")
)</f>
        <v/>
      </c>
    </row>
    <row r="718" spans="1:26" x14ac:dyDescent="0.45">
      <c r="A718" s="3" t="s">
        <v>17</v>
      </c>
      <c r="B718" s="3" t="s">
        <v>18</v>
      </c>
      <c r="C718" s="3" t="s">
        <v>686</v>
      </c>
      <c r="E718" s="3" t="s">
        <v>20</v>
      </c>
      <c r="H718" s="3" t="s">
        <v>21</v>
      </c>
      <c r="I718" s="3">
        <v>1681018</v>
      </c>
      <c r="J718" s="3" t="s">
        <v>687</v>
      </c>
      <c r="K718" s="3">
        <v>60</v>
      </c>
      <c r="L718" s="3" t="s">
        <v>57</v>
      </c>
      <c r="M718" s="3" t="s">
        <v>35</v>
      </c>
      <c r="N718" s="3" t="s">
        <v>58</v>
      </c>
      <c r="O718" s="3" t="s">
        <v>37</v>
      </c>
      <c r="P718" s="3" t="s">
        <v>21</v>
      </c>
      <c r="Q718" s="3" t="s">
        <v>688</v>
      </c>
      <c r="R718" s="3" t="str">
        <f>IF(_xlfn.XOR(
AND(N718="M102ab",L718="Proyecto"),
AND(N718="M101a",L718="Preguntas con respuesta libre"),
AND(LEFT(N718,1)="M",N718&lt;&gt;"M102AB",N718&lt;&gt;"M101a",N718&lt;&gt;"M101ap",L718="Ejercitación"),
AND(LEFT(C718,15)="Mapa conceptual",L718="Exposición"),
AND(LEFT(N718,1)&lt;&gt;"M",LEFT(C718,15)&lt;&gt;"Mapa conceptual",L718="Exposición"),
AND(LEFT(C718,8)="Banco de",L718="Generador de actividades"),
AND(C718=L718)
),"OK","KO")</f>
        <v>OK</v>
      </c>
      <c r="S718" s="3" t="str">
        <f>IF(_xlfn.XOR(
AND(LEFT(N718,1)="M",M718="Actividad"),
AND(LEFT(N718,1)="F",M718="Interactivo"),
AND(N718="diaporama",M718="Secuencia de imágenes"),
OR(N718="video",M718="Animación",M718="Video"),
AND(C718=M718)
),"OK","KO")</f>
        <v>OK</v>
      </c>
      <c r="T718" s="3" t="str">
        <f>IF(
AND(L718="Evaluación",C718&lt;&gt;L718),"KO",
IF(AND(L718="Mapa conceptual",C718&lt;&gt;L718),"KO",
IF(AND(N718="M101ap",C718&lt;&gt;"Banco de actividades"),"KO",
"OK")))</f>
        <v>OK</v>
      </c>
      <c r="U718" s="3" t="str">
        <f>IF(
AND(LEFT(N718,1)="M",LEFT(M718,4)&lt;&gt;"Mapa",S718="OK",O718=""),
"KO","OK")</f>
        <v>OK</v>
      </c>
      <c r="V718" s="3" t="str">
        <f>IF(OR(
AND(L718="Evaluación",R718="OK",OR(N718="M4a",N718="M5a")),
AND(LEFT(C718,8)="Banco de",N718="M101ap"),
OR(LEFT(C718,8)&lt;&gt;"Banco de",L718&lt;&gt;"Evaluación")
),"OK","KO")</f>
        <v>OK</v>
      </c>
      <c r="W718" s="3" t="str">
        <f>IF(AND(LEFT(C718,8)="Banco de",K718=0),"OK",
IF(AND(LEFT(C718,8)&lt;&gt;"Banco de",K718&gt;0),"OK","KO"))</f>
        <v>OK</v>
      </c>
      <c r="X718" s="3" t="str">
        <f>IF(J718&lt;&gt;"","OK","KO")</f>
        <v>OK</v>
      </c>
      <c r="Y718" s="3" t="str">
        <f>IF(P718="Si","KO","OK")</f>
        <v>OK</v>
      </c>
      <c r="Z718" s="3" t="str">
        <f>CONCATENATE(
IF(R718&lt;&gt;"OK",CONCATENATE($R$1," / "),""),
IF(S718&lt;&gt;"OK",CONCATENATE($S$1," / "),""),
IF(T718&lt;&gt;"OK",CONCATENATE($T$1," / "),""),
IF(U718&lt;&gt;"OK",CONCATENATE($U$1," / "),""),
IF(V718&lt;&gt;"OK",CONCATENATE($V$1," / "),""),
IF(W718&lt;&gt;"OK",CONCATENATE($W$1," / "),""),
IF(X718&lt;&gt;"OK",CONCATENATE($X$1," / "),""),
IF(Y718&lt;&gt;"OK",$Y$1,"")
)</f>
        <v/>
      </c>
    </row>
    <row r="719" spans="1:26" x14ac:dyDescent="0.45">
      <c r="A719" s="3" t="s">
        <v>17</v>
      </c>
      <c r="B719" s="3" t="s">
        <v>18</v>
      </c>
      <c r="C719" s="3" t="s">
        <v>689</v>
      </c>
      <c r="E719" s="3" t="s">
        <v>20</v>
      </c>
      <c r="H719" s="3" t="s">
        <v>21</v>
      </c>
      <c r="I719" s="3">
        <v>2649681</v>
      </c>
      <c r="J719" s="3" t="s">
        <v>690</v>
      </c>
      <c r="K719" s="3">
        <v>15</v>
      </c>
      <c r="L719" s="3" t="s">
        <v>34</v>
      </c>
      <c r="M719" s="3" t="s">
        <v>35</v>
      </c>
      <c r="N719" s="3" t="s">
        <v>81</v>
      </c>
      <c r="O719" s="3" t="s">
        <v>37</v>
      </c>
      <c r="P719" s="3" t="s">
        <v>21</v>
      </c>
      <c r="Q719" s="3" t="s">
        <v>691</v>
      </c>
      <c r="R719" s="3" t="str">
        <f>IF(_xlfn.XOR(
AND(N719="M102ab",L719="Proyecto"),
AND(N719="M101a",L719="Preguntas con respuesta libre"),
AND(LEFT(N719,1)="M",N719&lt;&gt;"M102AB",N719&lt;&gt;"M101a",N719&lt;&gt;"M101ap",L719="Ejercitación"),
AND(LEFT(C719,15)="Mapa conceptual",L719="Exposición"),
AND(LEFT(N719,1)&lt;&gt;"M",LEFT(C719,15)&lt;&gt;"Mapa conceptual",L719="Exposición"),
AND(LEFT(C719,8)="Banco de",L719="Generador de actividades"),
AND(C719=L719)
),"OK","KO")</f>
        <v>KO</v>
      </c>
      <c r="S719" s="3" t="str">
        <f>IF(_xlfn.XOR(
AND(LEFT(N719,1)="M",M719="Actividad"),
AND(LEFT(N719,1)="F",M719="Interactivo"),
AND(N719="diaporama",M719="Secuencia de imágenes"),
OR(N719="video",M719="Animación",M719="Video"),
AND(C719=M719)
),"OK","KO")</f>
        <v>OK</v>
      </c>
      <c r="T719" s="3" t="str">
        <f>IF(
AND(L719="Evaluación",C719&lt;&gt;L719),"KO",
IF(AND(L719="Mapa conceptual",C719&lt;&gt;L719),"KO",
IF(AND(N719="M101ap",C719&lt;&gt;"Banco de actividades"),"KO",
"OK")))</f>
        <v>OK</v>
      </c>
      <c r="U719" s="3" t="str">
        <f>IF(
AND(LEFT(N719,1)="M",LEFT(M719,4)&lt;&gt;"Mapa",S719="OK",O719=""),
"KO","OK")</f>
        <v>OK</v>
      </c>
      <c r="V719" s="3" t="str">
        <f>IF(OR(
AND(L719="Evaluación",R719="OK",OR(N719="M4a",N719="M5a")),
AND(LEFT(C719,8)="Banco de",N719="M101ap"),
OR(LEFT(C719,8)&lt;&gt;"Banco de",L719&lt;&gt;"Evaluación")
),"OK","KO")</f>
        <v>OK</v>
      </c>
      <c r="W719" s="3" t="str">
        <f>IF(AND(LEFT(C719,8)="Banco de",K719=0),"OK",
IF(AND(LEFT(C719,8)&lt;&gt;"Banco de",K719&gt;0),"OK","KO"))</f>
        <v>OK</v>
      </c>
      <c r="X719" s="3" t="str">
        <f>IF(J719&lt;&gt;"","OK","KO")</f>
        <v>OK</v>
      </c>
      <c r="Y719" s="3" t="str">
        <f>IF(P719="Si","KO","OK")</f>
        <v>OK</v>
      </c>
      <c r="Z719" s="3" t="str">
        <f>CONCATENATE(
IF(R719&lt;&gt;"OK",CONCATENATE($R$1," / "),""),
IF(S719&lt;&gt;"OK",CONCATENATE($S$1," / "),""),
IF(T719&lt;&gt;"OK",CONCATENATE($T$1," / "),""),
IF(U719&lt;&gt;"OK",CONCATENATE($U$1," / "),""),
IF(V719&lt;&gt;"OK",CONCATENATE($V$1," / "),""),
IF(W719&lt;&gt;"OK",CONCATENATE($W$1," / "),""),
IF(X719&lt;&gt;"OK",CONCATENATE($X$1," / "),""),
IF(Y719&lt;&gt;"OK",$Y$1,"")
)</f>
        <v xml:space="preserve">Acción didáctica / </v>
      </c>
    </row>
    <row r="720" spans="1:26" x14ac:dyDescent="0.45">
      <c r="A720" s="3" t="s">
        <v>17</v>
      </c>
      <c r="B720" s="3" t="s">
        <v>18</v>
      </c>
      <c r="C720" s="3" t="s">
        <v>692</v>
      </c>
      <c r="E720" s="3" t="s">
        <v>20</v>
      </c>
      <c r="H720" s="3" t="s">
        <v>21</v>
      </c>
      <c r="I720" s="3">
        <v>1181443</v>
      </c>
      <c r="J720" s="3" t="s">
        <v>693</v>
      </c>
      <c r="K720" s="3">
        <v>20</v>
      </c>
      <c r="L720" s="3" t="s">
        <v>34</v>
      </c>
      <c r="M720" s="3" t="s">
        <v>35</v>
      </c>
      <c r="N720" s="3" t="s">
        <v>326</v>
      </c>
      <c r="O720" s="3" t="s">
        <v>37</v>
      </c>
      <c r="P720" s="3" t="s">
        <v>21</v>
      </c>
      <c r="Q720" s="3" t="s">
        <v>694</v>
      </c>
      <c r="R720" s="3" t="str">
        <f>IF(_xlfn.XOR(
AND(N720="M102ab",L720="Proyecto"),
AND(N720="M101a",L720="Preguntas con respuesta libre"),
AND(LEFT(N720,1)="M",N720&lt;&gt;"M102AB",N720&lt;&gt;"M101a",N720&lt;&gt;"M101ap",L720="Ejercitación"),
AND(LEFT(C720,15)="Mapa conceptual",L720="Exposición"),
AND(LEFT(N720,1)&lt;&gt;"M",LEFT(C720,15)&lt;&gt;"Mapa conceptual",L720="Exposición"),
AND(LEFT(C720,8)="Banco de",L720="Generador de actividades"),
AND(C720=L720)
),"OK","KO")</f>
        <v>OK</v>
      </c>
      <c r="S720" s="3" t="str">
        <f>IF(_xlfn.XOR(
AND(LEFT(N720,1)="M",M720="Actividad"),
AND(LEFT(N720,1)="F",M720="Interactivo"),
AND(N720="diaporama",M720="Secuencia de imágenes"),
OR(N720="video",M720="Animación",M720="Video"),
AND(C720=M720)
),"OK","KO")</f>
        <v>OK</v>
      </c>
      <c r="T720" s="3" t="str">
        <f>IF(
AND(L720="Evaluación",C720&lt;&gt;L720),"KO",
IF(AND(L720="Mapa conceptual",C720&lt;&gt;L720),"KO",
IF(AND(N720="M101ap",C720&lt;&gt;"Banco de actividades"),"KO",
"OK")))</f>
        <v>OK</v>
      </c>
      <c r="U720" s="3" t="str">
        <f>IF(
AND(LEFT(N720,1)="M",LEFT(M720,4)&lt;&gt;"Mapa",S720="OK",O720=""),
"KO","OK")</f>
        <v>OK</v>
      </c>
      <c r="V720" s="3" t="str">
        <f>IF(OR(
AND(L720="Evaluación",R720="OK",OR(N720="M4a",N720="M5a")),
AND(LEFT(C720,8)="Banco de",N720="M101ap"),
OR(LEFT(C720,8)&lt;&gt;"Banco de",L720&lt;&gt;"Evaluación")
),"OK","KO")</f>
        <v>OK</v>
      </c>
      <c r="W720" s="3" t="str">
        <f>IF(AND(LEFT(C720,8)="Banco de",K720=0),"OK",
IF(AND(LEFT(C720,8)&lt;&gt;"Banco de",K720&gt;0),"OK","KO"))</f>
        <v>OK</v>
      </c>
      <c r="X720" s="3" t="str">
        <f>IF(J720&lt;&gt;"","OK","KO")</f>
        <v>OK</v>
      </c>
      <c r="Y720" s="3" t="str">
        <f>IF(P720="Si","KO","OK")</f>
        <v>OK</v>
      </c>
      <c r="Z720" s="3" t="str">
        <f>CONCATENATE(
IF(R720&lt;&gt;"OK",CONCATENATE($R$1," / "),""),
IF(S720&lt;&gt;"OK",CONCATENATE($S$1," / "),""),
IF(T720&lt;&gt;"OK",CONCATENATE($T$1," / "),""),
IF(U720&lt;&gt;"OK",CONCATENATE($U$1," / "),""),
IF(V720&lt;&gt;"OK",CONCATENATE($V$1," / "),""),
IF(W720&lt;&gt;"OK",CONCATENATE($W$1," / "),""),
IF(X720&lt;&gt;"OK",CONCATENATE($X$1," / "),""),
IF(Y720&lt;&gt;"OK",$Y$1,"")
)</f>
        <v/>
      </c>
    </row>
    <row r="721" spans="1:26" x14ac:dyDescent="0.45">
      <c r="A721" s="3" t="s">
        <v>17</v>
      </c>
      <c r="B721" s="3" t="s">
        <v>18</v>
      </c>
      <c r="C721" s="3" t="s">
        <v>695</v>
      </c>
      <c r="E721" s="3" t="s">
        <v>20</v>
      </c>
      <c r="H721" s="3" t="s">
        <v>21</v>
      </c>
      <c r="I721" s="3">
        <v>2395931</v>
      </c>
      <c r="J721" s="3" t="s">
        <v>696</v>
      </c>
      <c r="K721" s="3">
        <v>30</v>
      </c>
      <c r="L721" s="3" t="s">
        <v>34</v>
      </c>
      <c r="M721" s="3" t="s">
        <v>35</v>
      </c>
      <c r="N721" s="3" t="s">
        <v>81</v>
      </c>
      <c r="O721" s="3" t="s">
        <v>479</v>
      </c>
      <c r="P721" s="3" t="s">
        <v>21</v>
      </c>
      <c r="Q721" s="3" t="s">
        <v>697</v>
      </c>
      <c r="R721" s="3" t="str">
        <f>IF(_xlfn.XOR(
AND(N721="M102ab",L721="Proyecto"),
AND(N721="M101a",L721="Preguntas con respuesta libre"),
AND(LEFT(N721,1)="M",N721&lt;&gt;"M102AB",N721&lt;&gt;"M101a",N721&lt;&gt;"M101ap",L721="Ejercitación"),
AND(LEFT(C721,15)="Mapa conceptual",L721="Exposición"),
AND(LEFT(N721,1)&lt;&gt;"M",LEFT(C721,15)&lt;&gt;"Mapa conceptual",L721="Exposición"),
AND(LEFT(C721,8)="Banco de",L721="Generador de actividades"),
AND(C721=L721)
),"OK","KO")</f>
        <v>KO</v>
      </c>
      <c r="S721" s="3" t="str">
        <f>IF(_xlfn.XOR(
AND(LEFT(N721,1)="M",M721="Actividad"),
AND(LEFT(N721,1)="F",M721="Interactivo"),
AND(N721="diaporama",M721="Secuencia de imágenes"),
OR(N721="video",M721="Animación",M721="Video"),
AND(C721=M721)
),"OK","KO")</f>
        <v>OK</v>
      </c>
      <c r="T721" s="3" t="str">
        <f>IF(
AND(L721="Evaluación",C721&lt;&gt;L721),"KO",
IF(AND(L721="Mapa conceptual",C721&lt;&gt;L721),"KO",
IF(AND(N721="M101ap",C721&lt;&gt;"Banco de actividades"),"KO",
"OK")))</f>
        <v>OK</v>
      </c>
      <c r="U721" s="3" t="str">
        <f>IF(
AND(LEFT(N721,1)="M",LEFT(M721,4)&lt;&gt;"Mapa",S721="OK",O721=""),
"KO","OK")</f>
        <v>OK</v>
      </c>
      <c r="V721" s="3" t="str">
        <f>IF(OR(
AND(L721="Evaluación",R721="OK",OR(N721="M4a",N721="M5a")),
AND(LEFT(C721,8)="Banco de",N721="M101ap"),
OR(LEFT(C721,8)&lt;&gt;"Banco de",L721&lt;&gt;"Evaluación")
),"OK","KO")</f>
        <v>OK</v>
      </c>
      <c r="W721" s="3" t="str">
        <f>IF(AND(LEFT(C721,8)="Banco de",K721=0),"OK",
IF(AND(LEFT(C721,8)&lt;&gt;"Banco de",K721&gt;0),"OK","KO"))</f>
        <v>OK</v>
      </c>
      <c r="X721" s="3" t="str">
        <f>IF(J721&lt;&gt;"","OK","KO")</f>
        <v>OK</v>
      </c>
      <c r="Y721" s="3" t="str">
        <f>IF(P721="Si","KO","OK")</f>
        <v>OK</v>
      </c>
      <c r="Z721" s="3" t="str">
        <f>CONCATENATE(
IF(R721&lt;&gt;"OK",CONCATENATE($R$1," / "),""),
IF(S721&lt;&gt;"OK",CONCATENATE($S$1," / "),""),
IF(T721&lt;&gt;"OK",CONCATENATE($T$1," / "),""),
IF(U721&lt;&gt;"OK",CONCATENATE($U$1," / "),""),
IF(V721&lt;&gt;"OK",CONCATENATE($V$1," / "),""),
IF(W721&lt;&gt;"OK",CONCATENATE($W$1," / "),""),
IF(X721&lt;&gt;"OK",CONCATENATE($X$1," / "),""),
IF(Y721&lt;&gt;"OK",$Y$1,"")
)</f>
        <v xml:space="preserve">Acción didáctica / </v>
      </c>
    </row>
    <row r="722" spans="1:26" x14ac:dyDescent="0.45">
      <c r="A722" s="3" t="s">
        <v>17</v>
      </c>
      <c r="B722" s="3" t="s">
        <v>18</v>
      </c>
      <c r="C722" s="3" t="s">
        <v>698</v>
      </c>
      <c r="E722" s="3" t="s">
        <v>20</v>
      </c>
      <c r="H722" s="3" t="s">
        <v>21</v>
      </c>
      <c r="I722" s="3">
        <v>1175149</v>
      </c>
      <c r="J722" s="3" t="s">
        <v>699</v>
      </c>
      <c r="K722" s="3">
        <v>10</v>
      </c>
      <c r="L722" s="3" t="s">
        <v>34</v>
      </c>
      <c r="M722" s="3" t="s">
        <v>35</v>
      </c>
      <c r="N722" s="3" t="s">
        <v>700</v>
      </c>
      <c r="O722" s="3" t="s">
        <v>37</v>
      </c>
      <c r="P722" s="3" t="s">
        <v>21</v>
      </c>
      <c r="Q722" s="3" t="s">
        <v>701</v>
      </c>
      <c r="R722" s="3" t="str">
        <f>IF(_xlfn.XOR(
AND(N722="M102ab",L722="Proyecto"),
AND(N722="M101a",L722="Preguntas con respuesta libre"),
AND(LEFT(N722,1)="M",N722&lt;&gt;"M102AB",N722&lt;&gt;"M101a",N722&lt;&gt;"M101ap",L722="Ejercitación"),
AND(LEFT(C722,15)="Mapa conceptual",L722="Exposición"),
AND(LEFT(N722,1)&lt;&gt;"M",LEFT(C722,15)&lt;&gt;"Mapa conceptual",L722="Exposición"),
AND(LEFT(C722,8)="Banco de",L722="Generador de actividades"),
AND(C722=L722)
),"OK","KO")</f>
        <v>OK</v>
      </c>
      <c r="S722" s="3" t="str">
        <f>IF(_xlfn.XOR(
AND(LEFT(N722,1)="M",M722="Actividad"),
AND(LEFT(N722,1)="F",M722="Interactivo"),
AND(N722="diaporama",M722="Secuencia de imágenes"),
OR(N722="video",M722="Animación",M722="Video"),
AND(C722=M722)
),"OK","KO")</f>
        <v>OK</v>
      </c>
      <c r="T722" s="3" t="str">
        <f>IF(
AND(L722="Evaluación",C722&lt;&gt;L722),"KO",
IF(AND(L722="Mapa conceptual",C722&lt;&gt;L722),"KO",
IF(AND(N722="M101ap",C722&lt;&gt;"Banco de actividades"),"KO",
"OK")))</f>
        <v>OK</v>
      </c>
      <c r="U722" s="3" t="str">
        <f>IF(
AND(LEFT(N722,1)="M",LEFT(M722,4)&lt;&gt;"Mapa",S722="OK",O722=""),
"KO","OK")</f>
        <v>OK</v>
      </c>
      <c r="V722" s="3" t="str">
        <f>IF(OR(
AND(L722="Evaluación",R722="OK",OR(N722="M4a",N722="M5a")),
AND(LEFT(C722,8)="Banco de",N722="M101ap"),
OR(LEFT(C722,8)&lt;&gt;"Banco de",L722&lt;&gt;"Evaluación")
),"OK","KO")</f>
        <v>OK</v>
      </c>
      <c r="W722" s="3" t="str">
        <f>IF(AND(LEFT(C722,8)="Banco de",K722=0),"OK",
IF(AND(LEFT(C722,8)&lt;&gt;"Banco de",K722&gt;0),"OK","KO"))</f>
        <v>OK</v>
      </c>
      <c r="X722" s="3" t="str">
        <f>IF(J722&lt;&gt;"","OK","KO")</f>
        <v>OK</v>
      </c>
      <c r="Y722" s="3" t="str">
        <f>IF(P722="Si","KO","OK")</f>
        <v>OK</v>
      </c>
      <c r="Z722" s="3" t="str">
        <f>CONCATENATE(
IF(R722&lt;&gt;"OK",CONCATENATE($R$1," / "),""),
IF(S722&lt;&gt;"OK",CONCATENATE($S$1," / "),""),
IF(T722&lt;&gt;"OK",CONCATENATE($T$1," / "),""),
IF(U722&lt;&gt;"OK",CONCATENATE($U$1," / "),""),
IF(V722&lt;&gt;"OK",CONCATENATE($V$1," / "),""),
IF(W722&lt;&gt;"OK",CONCATENATE($W$1," / "),""),
IF(X722&lt;&gt;"OK",CONCATENATE($X$1," / "),""),
IF(Y722&lt;&gt;"OK",$Y$1,"")
)</f>
        <v/>
      </c>
    </row>
    <row r="723" spans="1:26" x14ac:dyDescent="0.45">
      <c r="A723" s="3" t="s">
        <v>17</v>
      </c>
      <c r="B723" s="3" t="s">
        <v>18</v>
      </c>
      <c r="C723" s="3" t="s">
        <v>702</v>
      </c>
      <c r="E723" s="3" t="s">
        <v>20</v>
      </c>
      <c r="H723" s="3" t="s">
        <v>21</v>
      </c>
      <c r="I723" s="3">
        <v>2458710</v>
      </c>
      <c r="J723" s="3" t="s">
        <v>703</v>
      </c>
      <c r="K723" s="3">
        <v>30</v>
      </c>
      <c r="L723" s="3" t="s">
        <v>34</v>
      </c>
      <c r="M723" s="3" t="s">
        <v>35</v>
      </c>
      <c r="N723" s="3" t="s">
        <v>81</v>
      </c>
      <c r="O723" s="3" t="s">
        <v>37</v>
      </c>
      <c r="P723" s="3" t="s">
        <v>21</v>
      </c>
      <c r="Q723" s="3" t="s">
        <v>704</v>
      </c>
      <c r="R723" s="3" t="str">
        <f>IF(_xlfn.XOR(
AND(N723="M102ab",L723="Proyecto"),
AND(N723="M101a",L723="Preguntas con respuesta libre"),
AND(LEFT(N723,1)="M",N723&lt;&gt;"M102AB",N723&lt;&gt;"M101a",N723&lt;&gt;"M101ap",L723="Ejercitación"),
AND(LEFT(C723,15)="Mapa conceptual",L723="Exposición"),
AND(LEFT(N723,1)&lt;&gt;"M",LEFT(C723,15)&lt;&gt;"Mapa conceptual",L723="Exposición"),
AND(LEFT(C723,8)="Banco de",L723="Generador de actividades"),
AND(C723=L723)
),"OK","KO")</f>
        <v>KO</v>
      </c>
      <c r="S723" s="3" t="str">
        <f>IF(_xlfn.XOR(
AND(LEFT(N723,1)="M",M723="Actividad"),
AND(LEFT(N723,1)="F",M723="Interactivo"),
AND(N723="diaporama",M723="Secuencia de imágenes"),
OR(N723="video",M723="Animación",M723="Video"),
AND(C723=M723)
),"OK","KO")</f>
        <v>OK</v>
      </c>
      <c r="T723" s="3" t="str">
        <f>IF(
AND(L723="Evaluación",C723&lt;&gt;L723),"KO",
IF(AND(L723="Mapa conceptual",C723&lt;&gt;L723),"KO",
IF(AND(N723="M101ap",C723&lt;&gt;"Banco de actividades"),"KO",
"OK")))</f>
        <v>OK</v>
      </c>
      <c r="U723" s="3" t="str">
        <f>IF(
AND(LEFT(N723,1)="M",LEFT(M723,4)&lt;&gt;"Mapa",S723="OK",O723=""),
"KO","OK")</f>
        <v>OK</v>
      </c>
      <c r="V723" s="3" t="str">
        <f>IF(OR(
AND(L723="Evaluación",R723="OK",OR(N723="M4a",N723="M5a")),
AND(LEFT(C723,8)="Banco de",N723="M101ap"),
OR(LEFT(C723,8)&lt;&gt;"Banco de",L723&lt;&gt;"Evaluación")
),"OK","KO")</f>
        <v>OK</v>
      </c>
      <c r="W723" s="3" t="str">
        <f>IF(AND(LEFT(C723,8)="Banco de",K723=0),"OK",
IF(AND(LEFT(C723,8)&lt;&gt;"Banco de",K723&gt;0),"OK","KO"))</f>
        <v>OK</v>
      </c>
      <c r="X723" s="3" t="str">
        <f>IF(J723&lt;&gt;"","OK","KO")</f>
        <v>OK</v>
      </c>
      <c r="Y723" s="3" t="str">
        <f>IF(P723="Si","KO","OK")</f>
        <v>OK</v>
      </c>
      <c r="Z723" s="3" t="str">
        <f>CONCATENATE(
IF(R723&lt;&gt;"OK",CONCATENATE($R$1," / "),""),
IF(S723&lt;&gt;"OK",CONCATENATE($S$1," / "),""),
IF(T723&lt;&gt;"OK",CONCATENATE($T$1," / "),""),
IF(U723&lt;&gt;"OK",CONCATENATE($U$1," / "),""),
IF(V723&lt;&gt;"OK",CONCATENATE($V$1," / "),""),
IF(W723&lt;&gt;"OK",CONCATENATE($W$1," / "),""),
IF(X723&lt;&gt;"OK",CONCATENATE($X$1," / "),""),
IF(Y723&lt;&gt;"OK",$Y$1,"")
)</f>
        <v xml:space="preserve">Acción didáctica / </v>
      </c>
    </row>
    <row r="724" spans="1:26" x14ac:dyDescent="0.45">
      <c r="A724" s="3" t="s">
        <v>17</v>
      </c>
      <c r="B724" s="3" t="s">
        <v>18</v>
      </c>
      <c r="C724" s="3" t="s">
        <v>705</v>
      </c>
      <c r="E724" s="3" t="s">
        <v>20</v>
      </c>
      <c r="H724" s="3" t="s">
        <v>21</v>
      </c>
      <c r="I724" s="3">
        <v>1558638</v>
      </c>
      <c r="J724" s="3" t="s">
        <v>706</v>
      </c>
      <c r="K724" s="3">
        <v>60</v>
      </c>
      <c r="L724" s="3" t="s">
        <v>57</v>
      </c>
      <c r="M724" s="3" t="s">
        <v>35</v>
      </c>
      <c r="N724" s="3" t="s">
        <v>58</v>
      </c>
      <c r="O724" s="3" t="s">
        <v>37</v>
      </c>
      <c r="P724" s="3" t="s">
        <v>21</v>
      </c>
      <c r="Q724" s="3" t="s">
        <v>707</v>
      </c>
      <c r="R724" s="3" t="str">
        <f>IF(_xlfn.XOR(
AND(N724="M102ab",L724="Proyecto"),
AND(N724="M101a",L724="Preguntas con respuesta libre"),
AND(LEFT(N724,1)="M",N724&lt;&gt;"M102AB",N724&lt;&gt;"M101a",N724&lt;&gt;"M101ap",L724="Ejercitación"),
AND(LEFT(C724,15)="Mapa conceptual",L724="Exposición"),
AND(LEFT(N724,1)&lt;&gt;"M",LEFT(C724,15)&lt;&gt;"Mapa conceptual",L724="Exposición"),
AND(LEFT(C724,8)="Banco de",L724="Generador de actividades"),
AND(C724=L724)
),"OK","KO")</f>
        <v>OK</v>
      </c>
      <c r="S724" s="3" t="str">
        <f>IF(_xlfn.XOR(
AND(LEFT(N724,1)="M",M724="Actividad"),
AND(LEFT(N724,1)="F",M724="Interactivo"),
AND(N724="diaporama",M724="Secuencia de imágenes"),
OR(N724="video",M724="Animación",M724="Video"),
AND(C724=M724)
),"OK","KO")</f>
        <v>OK</v>
      </c>
      <c r="T724" s="3" t="str">
        <f>IF(
AND(L724="Evaluación",C724&lt;&gt;L724),"KO",
IF(AND(L724="Mapa conceptual",C724&lt;&gt;L724),"KO",
IF(AND(N724="M101ap",C724&lt;&gt;"Banco de actividades"),"KO",
"OK")))</f>
        <v>OK</v>
      </c>
      <c r="U724" s="3" t="str">
        <f>IF(
AND(LEFT(N724,1)="M",LEFT(M724,4)&lt;&gt;"Mapa",S724="OK",O724=""),
"KO","OK")</f>
        <v>OK</v>
      </c>
      <c r="V724" s="3" t="str">
        <f>IF(OR(
AND(L724="Evaluación",R724="OK",OR(N724="M4a",N724="M5a")),
AND(LEFT(C724,8)="Banco de",N724="M101ap"),
OR(LEFT(C724,8)&lt;&gt;"Banco de",L724&lt;&gt;"Evaluación")
),"OK","KO")</f>
        <v>OK</v>
      </c>
      <c r="W724" s="3" t="str">
        <f>IF(AND(LEFT(C724,8)="Banco de",K724=0),"OK",
IF(AND(LEFT(C724,8)&lt;&gt;"Banco de",K724&gt;0),"OK","KO"))</f>
        <v>OK</v>
      </c>
      <c r="X724" s="3" t="str">
        <f>IF(J724&lt;&gt;"","OK","KO")</f>
        <v>OK</v>
      </c>
      <c r="Y724" s="3" t="str">
        <f>IF(P724="Si","KO","OK")</f>
        <v>OK</v>
      </c>
      <c r="Z724" s="3" t="str">
        <f>CONCATENATE(
IF(R724&lt;&gt;"OK",CONCATENATE($R$1," / "),""),
IF(S724&lt;&gt;"OK",CONCATENATE($S$1," / "),""),
IF(T724&lt;&gt;"OK",CONCATENATE($T$1," / "),""),
IF(U724&lt;&gt;"OK",CONCATENATE($U$1," / "),""),
IF(V724&lt;&gt;"OK",CONCATENATE($V$1," / "),""),
IF(W724&lt;&gt;"OK",CONCATENATE($W$1," / "),""),
IF(X724&lt;&gt;"OK",CONCATENATE($X$1," / "),""),
IF(Y724&lt;&gt;"OK",$Y$1,"")
)</f>
        <v/>
      </c>
    </row>
    <row r="725" spans="1:26" x14ac:dyDescent="0.45">
      <c r="A725" s="3" t="s">
        <v>17</v>
      </c>
      <c r="B725" s="3" t="s">
        <v>18</v>
      </c>
      <c r="C725" s="3" t="s">
        <v>708</v>
      </c>
      <c r="E725" s="3" t="s">
        <v>20</v>
      </c>
      <c r="H725" s="3" t="s">
        <v>21</v>
      </c>
      <c r="I725" s="3">
        <v>2255262</v>
      </c>
      <c r="J725" s="3" t="s">
        <v>709</v>
      </c>
      <c r="K725" s="3">
        <v>25</v>
      </c>
      <c r="L725" s="3" t="s">
        <v>34</v>
      </c>
      <c r="M725" s="3" t="s">
        <v>35</v>
      </c>
      <c r="N725" s="3" t="s">
        <v>81</v>
      </c>
      <c r="O725" s="3" t="s">
        <v>37</v>
      </c>
      <c r="P725" s="3" t="s">
        <v>21</v>
      </c>
      <c r="Q725" s="3" t="s">
        <v>710</v>
      </c>
      <c r="R725" s="3" t="str">
        <f>IF(_xlfn.XOR(
AND(N725="M102ab",L725="Proyecto"),
AND(N725="M101a",L725="Preguntas con respuesta libre"),
AND(LEFT(N725,1)="M",N725&lt;&gt;"M102AB",N725&lt;&gt;"M101a",N725&lt;&gt;"M101ap",L725="Ejercitación"),
AND(LEFT(C725,15)="Mapa conceptual",L725="Exposición"),
AND(LEFT(N725,1)&lt;&gt;"M",LEFT(C725,15)&lt;&gt;"Mapa conceptual",L725="Exposición"),
AND(LEFT(C725,8)="Banco de",L725="Generador de actividades"),
AND(C725=L725)
),"OK","KO")</f>
        <v>KO</v>
      </c>
      <c r="S725" s="3" t="str">
        <f>IF(_xlfn.XOR(
AND(LEFT(N725,1)="M",M725="Actividad"),
AND(LEFT(N725,1)="F",M725="Interactivo"),
AND(N725="diaporama",M725="Secuencia de imágenes"),
OR(N725="video",M725="Animación",M725="Video"),
AND(C725=M725)
),"OK","KO")</f>
        <v>OK</v>
      </c>
      <c r="T725" s="3" t="str">
        <f>IF(
AND(L725="Evaluación",C725&lt;&gt;L725),"KO",
IF(AND(L725="Mapa conceptual",C725&lt;&gt;L725),"KO",
IF(AND(N725="M101ap",C725&lt;&gt;"Banco de actividades"),"KO",
"OK")))</f>
        <v>OK</v>
      </c>
      <c r="U725" s="3" t="str">
        <f>IF(
AND(LEFT(N725,1)="M",LEFT(M725,4)&lt;&gt;"Mapa",S725="OK",O725=""),
"KO","OK")</f>
        <v>OK</v>
      </c>
      <c r="V725" s="3" t="str">
        <f>IF(OR(
AND(L725="Evaluación",R725="OK",OR(N725="M4a",N725="M5a")),
AND(LEFT(C725,8)="Banco de",N725="M101ap"),
OR(LEFT(C725,8)&lt;&gt;"Banco de",L725&lt;&gt;"Evaluación")
),"OK","KO")</f>
        <v>OK</v>
      </c>
      <c r="W725" s="3" t="str">
        <f>IF(AND(LEFT(C725,8)="Banco de",K725=0),"OK",
IF(AND(LEFT(C725,8)&lt;&gt;"Banco de",K725&gt;0),"OK","KO"))</f>
        <v>OK</v>
      </c>
      <c r="X725" s="3" t="str">
        <f>IF(J725&lt;&gt;"","OK","KO")</f>
        <v>OK</v>
      </c>
      <c r="Y725" s="3" t="str">
        <f>IF(P725="Si","KO","OK")</f>
        <v>OK</v>
      </c>
      <c r="Z725" s="3" t="str">
        <f>CONCATENATE(
IF(R725&lt;&gt;"OK",CONCATENATE($R$1," / "),""),
IF(S725&lt;&gt;"OK",CONCATENATE($S$1," / "),""),
IF(T725&lt;&gt;"OK",CONCATENATE($T$1," / "),""),
IF(U725&lt;&gt;"OK",CONCATENATE($U$1," / "),""),
IF(V725&lt;&gt;"OK",CONCATENATE($V$1," / "),""),
IF(W725&lt;&gt;"OK",CONCATENATE($W$1," / "),""),
IF(X725&lt;&gt;"OK",CONCATENATE($X$1," / "),""),
IF(Y725&lt;&gt;"OK",$Y$1,"")
)</f>
        <v xml:space="preserve">Acción didáctica / </v>
      </c>
    </row>
    <row r="726" spans="1:26" x14ac:dyDescent="0.45">
      <c r="A726" s="3" t="s">
        <v>17</v>
      </c>
      <c r="B726" s="3" t="s">
        <v>18</v>
      </c>
      <c r="C726" s="3" t="s">
        <v>711</v>
      </c>
      <c r="E726" s="3" t="s">
        <v>20</v>
      </c>
      <c r="H726" s="3" t="s">
        <v>21</v>
      </c>
      <c r="I726" s="3">
        <v>1296473</v>
      </c>
      <c r="J726" s="3" t="s">
        <v>712</v>
      </c>
      <c r="K726" s="3">
        <v>120</v>
      </c>
      <c r="L726" s="3" t="s">
        <v>57</v>
      </c>
      <c r="M726" s="3" t="s">
        <v>35</v>
      </c>
      <c r="N726" s="3" t="s">
        <v>348</v>
      </c>
      <c r="P726" s="3" t="s">
        <v>21</v>
      </c>
      <c r="Q726" s="3" t="s">
        <v>713</v>
      </c>
      <c r="R726" s="3" t="str">
        <f>IF(_xlfn.XOR(
AND(N726="M102ab",L726="Proyecto"),
AND(N726="M101a",L726="Preguntas con respuesta libre"),
AND(LEFT(N726,1)="M",N726&lt;&gt;"M102AB",N726&lt;&gt;"M101a",N726&lt;&gt;"M101ap",L726="Ejercitación"),
AND(LEFT(C726,15)="Mapa conceptual",L726="Exposición"),
AND(LEFT(N726,1)&lt;&gt;"M",LEFT(C726,15)&lt;&gt;"Mapa conceptual",L726="Exposición"),
AND(LEFT(C726,8)="Banco de",L726="Generador de actividades"),
AND(C726=L726)
),"OK","KO")</f>
        <v>KO</v>
      </c>
      <c r="S726" s="3" t="str">
        <f>IF(_xlfn.XOR(
AND(LEFT(N726,1)="M",M726="Actividad"),
AND(LEFT(N726,1)="F",M726="Interactivo"),
AND(N726="diaporama",M726="Secuencia de imágenes"),
OR(N726="video",M726="Animación",M726="Video"),
AND(C726=M726)
),"OK","KO")</f>
        <v>KO</v>
      </c>
      <c r="T726" s="3" t="str">
        <f>IF(
AND(L726="Evaluación",C726&lt;&gt;L726),"KO",
IF(AND(L726="Mapa conceptual",C726&lt;&gt;L726),"KO",
IF(AND(N726="M101ap",C726&lt;&gt;"Banco de actividades"),"KO",
"OK")))</f>
        <v>OK</v>
      </c>
      <c r="U726" s="3" t="str">
        <f>IF(
AND(LEFT(N726,1)="M",LEFT(M726,4)&lt;&gt;"Mapa",S726="OK",O726=""),
"KO","OK")</f>
        <v>OK</v>
      </c>
      <c r="V726" s="3" t="str">
        <f>IF(OR(
AND(L726="Evaluación",R726="OK",OR(N726="M4a",N726="M5a")),
AND(LEFT(C726,8)="Banco de",N726="M101ap"),
OR(LEFT(C726,8)&lt;&gt;"Banco de",L726&lt;&gt;"Evaluación")
),"OK","KO")</f>
        <v>OK</v>
      </c>
      <c r="W726" s="3" t="str">
        <f>IF(AND(LEFT(C726,8)="Banco de",K726=0),"OK",
IF(AND(LEFT(C726,8)&lt;&gt;"Banco de",K726&gt;0),"OK","KO"))</f>
        <v>OK</v>
      </c>
      <c r="X726" s="3" t="str">
        <f>IF(J726&lt;&gt;"","OK","KO")</f>
        <v>OK</v>
      </c>
      <c r="Y726" s="3" t="str">
        <f>IF(P726="Si","KO","OK")</f>
        <v>OK</v>
      </c>
      <c r="Z726" s="3" t="str">
        <f>CONCATENATE(
IF(R726&lt;&gt;"OK",CONCATENATE($R$1," / "),""),
IF(S726&lt;&gt;"OK",CONCATENATE($S$1," / "),""),
IF(T726&lt;&gt;"OK",CONCATENATE($T$1," / "),""),
IF(U726&lt;&gt;"OK",CONCATENATE($U$1," / "),""),
IF(V726&lt;&gt;"OK",CONCATENATE($V$1," / "),""),
IF(W726&lt;&gt;"OK",CONCATENATE($W$1," / "),""),
IF(X726&lt;&gt;"OK",CONCATENATE($X$1," / "),""),
IF(Y726&lt;&gt;"OK",$Y$1,"")
)</f>
        <v xml:space="preserve">Acción didáctica / Tipo de media / </v>
      </c>
    </row>
    <row r="727" spans="1:26" x14ac:dyDescent="0.45">
      <c r="A727" s="3" t="s">
        <v>17</v>
      </c>
      <c r="B727" s="3" t="s">
        <v>18</v>
      </c>
      <c r="C727" s="3" t="s">
        <v>714</v>
      </c>
      <c r="E727" s="3" t="s">
        <v>20</v>
      </c>
      <c r="H727" s="3" t="s">
        <v>21</v>
      </c>
      <c r="I727" s="3">
        <v>743061</v>
      </c>
      <c r="J727" s="3" t="s">
        <v>715</v>
      </c>
      <c r="K727" s="3">
        <v>60</v>
      </c>
      <c r="L727" s="3" t="s">
        <v>57</v>
      </c>
      <c r="M727" s="3" t="s">
        <v>35</v>
      </c>
      <c r="N727" s="3" t="s">
        <v>348</v>
      </c>
      <c r="P727" s="3" t="s">
        <v>21</v>
      </c>
      <c r="Q727" s="3" t="s">
        <v>716</v>
      </c>
      <c r="R727" s="3" t="str">
        <f>IF(_xlfn.XOR(
AND(N727="M102ab",L727="Proyecto"),
AND(N727="M101a",L727="Preguntas con respuesta libre"),
AND(LEFT(N727,1)="M",N727&lt;&gt;"M102AB",N727&lt;&gt;"M101a",N727&lt;&gt;"M101ap",L727="Ejercitación"),
AND(LEFT(C727,15)="Mapa conceptual",L727="Exposición"),
AND(LEFT(N727,1)&lt;&gt;"M",LEFT(C727,15)&lt;&gt;"Mapa conceptual",L727="Exposición"),
AND(LEFT(C727,8)="Banco de",L727="Generador de actividades"),
AND(C727=L727)
),"OK","KO")</f>
        <v>KO</v>
      </c>
      <c r="S727" s="3" t="str">
        <f>IF(_xlfn.XOR(
AND(LEFT(N727,1)="M",M727="Actividad"),
AND(LEFT(N727,1)="F",M727="Interactivo"),
AND(N727="diaporama",M727="Secuencia de imágenes"),
OR(N727="video",M727="Animación",M727="Video"),
AND(C727=M727)
),"OK","KO")</f>
        <v>KO</v>
      </c>
      <c r="T727" s="3" t="str">
        <f>IF(
AND(L727="Evaluación",C727&lt;&gt;L727),"KO",
IF(AND(L727="Mapa conceptual",C727&lt;&gt;L727),"KO",
IF(AND(N727="M101ap",C727&lt;&gt;"Banco de actividades"),"KO",
"OK")))</f>
        <v>OK</v>
      </c>
      <c r="U727" s="3" t="str">
        <f>IF(
AND(LEFT(N727,1)="M",LEFT(M727,4)&lt;&gt;"Mapa",S727="OK",O727=""),
"KO","OK")</f>
        <v>OK</v>
      </c>
      <c r="V727" s="3" t="str">
        <f>IF(OR(
AND(L727="Evaluación",R727="OK",OR(N727="M4a",N727="M5a")),
AND(LEFT(C727,8)="Banco de",N727="M101ap"),
OR(LEFT(C727,8)&lt;&gt;"Banco de",L727&lt;&gt;"Evaluación")
),"OK","KO")</f>
        <v>OK</v>
      </c>
      <c r="W727" s="3" t="str">
        <f>IF(AND(LEFT(C727,8)="Banco de",K727=0),"OK",
IF(AND(LEFT(C727,8)&lt;&gt;"Banco de",K727&gt;0),"OK","KO"))</f>
        <v>OK</v>
      </c>
      <c r="X727" s="3" t="str">
        <f>IF(J727&lt;&gt;"","OK","KO")</f>
        <v>OK</v>
      </c>
      <c r="Y727" s="3" t="str">
        <f>IF(P727="Si","KO","OK")</f>
        <v>OK</v>
      </c>
      <c r="Z727" s="3" t="str">
        <f>CONCATENATE(
IF(R727&lt;&gt;"OK",CONCATENATE($R$1," / "),""),
IF(S727&lt;&gt;"OK",CONCATENATE($S$1," / "),""),
IF(T727&lt;&gt;"OK",CONCATENATE($T$1," / "),""),
IF(U727&lt;&gt;"OK",CONCATENATE($U$1," / "),""),
IF(V727&lt;&gt;"OK",CONCATENATE($V$1," / "),""),
IF(W727&lt;&gt;"OK",CONCATENATE($W$1," / "),""),
IF(X727&lt;&gt;"OK",CONCATENATE($X$1," / "),""),
IF(Y727&lt;&gt;"OK",$Y$1,"")
)</f>
        <v xml:space="preserve">Acción didáctica / Tipo de media / </v>
      </c>
    </row>
    <row r="728" spans="1:26" x14ac:dyDescent="0.45">
      <c r="A728" s="3" t="s">
        <v>17</v>
      </c>
      <c r="B728" s="3" t="s">
        <v>18</v>
      </c>
      <c r="C728" s="3" t="s">
        <v>717</v>
      </c>
      <c r="E728" s="3" t="s">
        <v>20</v>
      </c>
      <c r="H728" s="3" t="s">
        <v>21</v>
      </c>
      <c r="I728" s="3">
        <v>1566011</v>
      </c>
      <c r="J728" s="3" t="s">
        <v>718</v>
      </c>
      <c r="K728" s="3">
        <v>120</v>
      </c>
      <c r="L728" s="3" t="s">
        <v>57</v>
      </c>
      <c r="M728" s="3" t="s">
        <v>35</v>
      </c>
      <c r="N728" s="3" t="s">
        <v>58</v>
      </c>
      <c r="O728" s="3" t="s">
        <v>37</v>
      </c>
      <c r="P728" s="3" t="s">
        <v>21</v>
      </c>
      <c r="Q728" s="3" t="s">
        <v>719</v>
      </c>
      <c r="R728" s="3" t="str">
        <f>IF(_xlfn.XOR(
AND(N728="M102ab",L728="Proyecto"),
AND(N728="M101a",L728="Preguntas con respuesta libre"),
AND(LEFT(N728,1)="M",N728&lt;&gt;"M102AB",N728&lt;&gt;"M101a",N728&lt;&gt;"M101ap",L728="Ejercitación"),
AND(LEFT(C728,15)="Mapa conceptual",L728="Exposición"),
AND(LEFT(N728,1)&lt;&gt;"M",LEFT(C728,15)&lt;&gt;"Mapa conceptual",L728="Exposición"),
AND(LEFT(C728,8)="Banco de",L728="Generador de actividades"),
AND(C728=L728)
),"OK","KO")</f>
        <v>OK</v>
      </c>
      <c r="S728" s="3" t="str">
        <f>IF(_xlfn.XOR(
AND(LEFT(N728,1)="M",M728="Actividad"),
AND(LEFT(N728,1)="F",M728="Interactivo"),
AND(N728="diaporama",M728="Secuencia de imágenes"),
OR(N728="video",M728="Animación",M728="Video"),
AND(C728=M728)
),"OK","KO")</f>
        <v>OK</v>
      </c>
      <c r="T728" s="3" t="str">
        <f>IF(
AND(L728="Evaluación",C728&lt;&gt;L728),"KO",
IF(AND(L728="Mapa conceptual",C728&lt;&gt;L728),"KO",
IF(AND(N728="M101ap",C728&lt;&gt;"Banco de actividades"),"KO",
"OK")))</f>
        <v>OK</v>
      </c>
      <c r="U728" s="3" t="str">
        <f>IF(
AND(LEFT(N728,1)="M",LEFT(M728,4)&lt;&gt;"Mapa",S728="OK",O728=""),
"KO","OK")</f>
        <v>OK</v>
      </c>
      <c r="V728" s="3" t="str">
        <f>IF(OR(
AND(L728="Evaluación",R728="OK",OR(N728="M4a",N728="M5a")),
AND(LEFT(C728,8)="Banco de",N728="M101ap"),
OR(LEFT(C728,8)&lt;&gt;"Banco de",L728&lt;&gt;"Evaluación")
),"OK","KO")</f>
        <v>OK</v>
      </c>
      <c r="W728" s="3" t="str">
        <f>IF(AND(LEFT(C728,8)="Banco de",K728=0),"OK",
IF(AND(LEFT(C728,8)&lt;&gt;"Banco de",K728&gt;0),"OK","KO"))</f>
        <v>OK</v>
      </c>
      <c r="X728" s="3" t="str">
        <f>IF(J728&lt;&gt;"","OK","KO")</f>
        <v>OK</v>
      </c>
      <c r="Y728" s="3" t="str">
        <f>IF(P728="Si","KO","OK")</f>
        <v>OK</v>
      </c>
      <c r="Z728" s="3" t="str">
        <f>CONCATENATE(
IF(R728&lt;&gt;"OK",CONCATENATE($R$1," / "),""),
IF(S728&lt;&gt;"OK",CONCATENATE($S$1," / "),""),
IF(T728&lt;&gt;"OK",CONCATENATE($T$1," / "),""),
IF(U728&lt;&gt;"OK",CONCATENATE($U$1," / "),""),
IF(V728&lt;&gt;"OK",CONCATENATE($V$1," / "),""),
IF(W728&lt;&gt;"OK",CONCATENATE($W$1," / "),""),
IF(X728&lt;&gt;"OK",CONCATENATE($X$1," / "),""),
IF(Y728&lt;&gt;"OK",$Y$1,"")
)</f>
        <v/>
      </c>
    </row>
    <row r="729" spans="1:26" x14ac:dyDescent="0.45">
      <c r="A729" s="3" t="s">
        <v>17</v>
      </c>
      <c r="B729" s="3" t="s">
        <v>18</v>
      </c>
      <c r="C729" s="3" t="s">
        <v>1757</v>
      </c>
      <c r="E729" s="3" t="s">
        <v>20</v>
      </c>
      <c r="H729" s="3" t="s">
        <v>21</v>
      </c>
      <c r="I729" s="3">
        <v>1322801</v>
      </c>
      <c r="J729" s="3" t="s">
        <v>1758</v>
      </c>
      <c r="K729" s="3">
        <v>20</v>
      </c>
      <c r="L729" s="3" t="s">
        <v>23</v>
      </c>
      <c r="M729" s="3" t="s">
        <v>29</v>
      </c>
      <c r="N729" s="3" t="s">
        <v>49</v>
      </c>
      <c r="P729" s="3" t="s">
        <v>21</v>
      </c>
      <c r="Q729" s="3" t="s">
        <v>1759</v>
      </c>
      <c r="R729" s="3" t="str">
        <f>IF(_xlfn.XOR(
AND(N729="M102ab",L729="Proyecto"),
AND(N729="M101a",L729="Preguntas con respuesta libre"),
AND(LEFT(N729,1)="M",N729&lt;&gt;"M102AB",N729&lt;&gt;"M101a",N729&lt;&gt;"M101ap",L729="Ejercitación"),
AND(LEFT(C729,15)="Mapa conceptual",L729="Exposición"),
AND(LEFT(N729,1)&lt;&gt;"M",LEFT(C729,15)&lt;&gt;"Mapa conceptual",L729="Exposición"),
AND(LEFT(C729,8)="Banco de",L729="Generador de actividades"),
AND(C729=L729)
),"OK","KO")</f>
        <v>OK</v>
      </c>
      <c r="S729" s="3" t="str">
        <f>IF(_xlfn.XOR(
AND(LEFT(N729,1)="M",M729="Actividad"),
AND(LEFT(N729,1)="F",M729="Interactivo"),
AND(N729="diaporama",M729="Secuencia de imágenes"),
OR(N729="video",M729="Animación",M729="Video"),
AND(C729=M729)
),"OK","KO")</f>
        <v>OK</v>
      </c>
      <c r="T729" s="3" t="str">
        <f>IF(
AND(L729="Evaluación",C729&lt;&gt;L729),"KO",
IF(AND(L729="Mapa conceptual",C729&lt;&gt;L729),"KO",
IF(AND(N729="M101ap",C729&lt;&gt;"Banco de actividades"),"KO",
"OK")))</f>
        <v>OK</v>
      </c>
      <c r="U729" s="3" t="str">
        <f>IF(
AND(LEFT(N729,1)="M",LEFT(M729,4)&lt;&gt;"Mapa",S729="OK",O729=""),
"KO","OK")</f>
        <v>OK</v>
      </c>
      <c r="V729" s="3" t="str">
        <f>IF(OR(
AND(L729="Evaluación",R729="OK",OR(N729="M4a",N729="M5a")),
AND(LEFT(C729,8)="Banco de",N729="M101ap"),
OR(LEFT(C729,8)&lt;&gt;"Banco de",L729&lt;&gt;"Evaluación")
),"OK","KO")</f>
        <v>OK</v>
      </c>
      <c r="W729" s="3" t="str">
        <f>IF(AND(LEFT(C729,8)="Banco de",K729=0),"OK",
IF(AND(LEFT(C729,8)&lt;&gt;"Banco de",K729&gt;0),"OK","KO"))</f>
        <v>OK</v>
      </c>
      <c r="X729" s="3" t="str">
        <f>IF(J729&lt;&gt;"","OK","KO")</f>
        <v>OK</v>
      </c>
      <c r="Y729" s="3" t="str">
        <f>IF(P729="Si","KO","OK")</f>
        <v>OK</v>
      </c>
      <c r="Z729" s="3" t="str">
        <f>CONCATENATE(
IF(R729&lt;&gt;"OK",CONCATENATE($R$1," / "),""),
IF(S729&lt;&gt;"OK",CONCATENATE($S$1," / "),""),
IF(T729&lt;&gt;"OK",CONCATENATE($T$1," / "),""),
IF(U729&lt;&gt;"OK",CONCATENATE($U$1," / "),""),
IF(V729&lt;&gt;"OK",CONCATENATE($V$1," / "),""),
IF(W729&lt;&gt;"OK",CONCATENATE($W$1," / "),""),
IF(X729&lt;&gt;"OK",CONCATENATE($X$1," / "),""),
IF(Y729&lt;&gt;"OK",$Y$1,"")
)</f>
        <v/>
      </c>
    </row>
    <row r="730" spans="1:26" x14ac:dyDescent="0.45">
      <c r="A730" s="3" t="s">
        <v>17</v>
      </c>
      <c r="B730" s="3" t="s">
        <v>18</v>
      </c>
      <c r="C730" s="3" t="s">
        <v>1760</v>
      </c>
      <c r="E730" s="3" t="s">
        <v>20</v>
      </c>
      <c r="H730" s="3" t="s">
        <v>21</v>
      </c>
      <c r="I730" s="3">
        <v>1383073</v>
      </c>
      <c r="J730" s="3" t="s">
        <v>1761</v>
      </c>
      <c r="K730" s="3">
        <v>20</v>
      </c>
      <c r="L730" s="3" t="s">
        <v>23</v>
      </c>
      <c r="M730" s="3" t="s">
        <v>24</v>
      </c>
      <c r="N730" s="3" t="s">
        <v>25</v>
      </c>
      <c r="P730" s="3" t="s">
        <v>21</v>
      </c>
      <c r="Q730" s="3" t="s">
        <v>1762</v>
      </c>
      <c r="R730" s="3" t="str">
        <f>IF(_xlfn.XOR(
AND(N730="M102ab",L730="Proyecto"),
AND(N730="M101a",L730="Preguntas con respuesta libre"),
AND(LEFT(N730,1)="M",N730&lt;&gt;"M102AB",N730&lt;&gt;"M101a",N730&lt;&gt;"M101ap",L730="Ejercitación"),
AND(LEFT(C730,15)="Mapa conceptual",L730="Exposición"),
AND(LEFT(N730,1)&lt;&gt;"M",LEFT(C730,15)&lt;&gt;"Mapa conceptual",L730="Exposición"),
AND(LEFT(C730,8)="Banco de",L730="Generador de actividades"),
AND(C730=L730)
),"OK","KO")</f>
        <v>OK</v>
      </c>
      <c r="S730" s="3" t="str">
        <f>IF(_xlfn.XOR(
AND(LEFT(N730,1)="M",M730="Actividad"),
AND(LEFT(N730,1)="F",M730="Interactivo"),
AND(N730="diaporama",M730="Secuencia de imágenes"),
OR(N730="video",M730="Animación",M730="Video"),
AND(C730=M730)
),"OK","KO")</f>
        <v>OK</v>
      </c>
      <c r="T730" s="3" t="str">
        <f>IF(
AND(L730="Evaluación",C730&lt;&gt;L730),"KO",
IF(AND(L730="Mapa conceptual",C730&lt;&gt;L730),"KO",
IF(AND(N730="M101ap",C730&lt;&gt;"Banco de actividades"),"KO",
"OK")))</f>
        <v>OK</v>
      </c>
      <c r="U730" s="3" t="str">
        <f>IF(
AND(LEFT(N730,1)="M",LEFT(M730,4)&lt;&gt;"Mapa",S730="OK",O730=""),
"KO","OK")</f>
        <v>OK</v>
      </c>
      <c r="V730" s="3" t="str">
        <f>IF(OR(
AND(L730="Evaluación",R730="OK",OR(N730="M4a",N730="M5a")),
AND(LEFT(C730,8)="Banco de",N730="M101ap"),
OR(LEFT(C730,8)&lt;&gt;"Banco de",L730&lt;&gt;"Evaluación")
),"OK","KO")</f>
        <v>OK</v>
      </c>
      <c r="W730" s="3" t="str">
        <f>IF(AND(LEFT(C730,8)="Banco de",K730=0),"OK",
IF(AND(LEFT(C730,8)&lt;&gt;"Banco de",K730&gt;0),"OK","KO"))</f>
        <v>OK</v>
      </c>
      <c r="X730" s="3" t="str">
        <f>IF(J730&lt;&gt;"","OK","KO")</f>
        <v>OK</v>
      </c>
      <c r="Y730" s="3" t="str">
        <f>IF(P730="Si","KO","OK")</f>
        <v>OK</v>
      </c>
      <c r="Z730" s="3" t="str">
        <f>CONCATENATE(
IF(R730&lt;&gt;"OK",CONCATENATE($R$1," / "),""),
IF(S730&lt;&gt;"OK",CONCATENATE($S$1," / "),""),
IF(T730&lt;&gt;"OK",CONCATENATE($T$1," / "),""),
IF(U730&lt;&gt;"OK",CONCATENATE($U$1," / "),""),
IF(V730&lt;&gt;"OK",CONCATENATE($V$1," / "),""),
IF(W730&lt;&gt;"OK",CONCATENATE($W$1," / "),""),
IF(X730&lt;&gt;"OK",CONCATENATE($X$1," / "),""),
IF(Y730&lt;&gt;"OK",$Y$1,"")
)</f>
        <v/>
      </c>
    </row>
    <row r="731" spans="1:26" x14ac:dyDescent="0.45">
      <c r="A731" s="3" t="s">
        <v>1941</v>
      </c>
      <c r="B731" s="3" t="s">
        <v>1942</v>
      </c>
      <c r="C731" s="3" t="s">
        <v>1943</v>
      </c>
      <c r="E731" s="3" t="s">
        <v>20</v>
      </c>
      <c r="H731" s="3" t="s">
        <v>21</v>
      </c>
      <c r="I731" s="3">
        <v>786471</v>
      </c>
      <c r="J731" s="3" t="s">
        <v>1944</v>
      </c>
      <c r="K731" s="3">
        <v>10</v>
      </c>
      <c r="L731" s="3" t="s">
        <v>23</v>
      </c>
      <c r="M731" s="3" t="s">
        <v>29</v>
      </c>
      <c r="N731" s="3" t="s">
        <v>53</v>
      </c>
      <c r="P731" s="3" t="s">
        <v>21</v>
      </c>
      <c r="Q731" s="3" t="s">
        <v>1945</v>
      </c>
      <c r="R731" s="3" t="str">
        <f>IF(_xlfn.XOR(
AND(N731="M102ab",L731="Proyecto"),
AND(N731="M101a",L731="Preguntas con respuesta libre"),
AND(LEFT(N731,1)="M",N731&lt;&gt;"M102AB",N731&lt;&gt;"M101a",N731&lt;&gt;"M101ap",L731="Ejercitación"),
AND(LEFT(C731,15)="Mapa conceptual",L731="Exposición"),
AND(LEFT(N731,1)&lt;&gt;"M",LEFT(C731,15)&lt;&gt;"Mapa conceptual",L731="Exposición"),
AND(LEFT(C731,8)="Banco de",L731="Generador de actividades"),
AND(C731=L731)
),"OK","KO")</f>
        <v>OK</v>
      </c>
      <c r="S731" s="3" t="str">
        <f>IF(_xlfn.XOR(
AND(LEFT(N731,1)="M",M731="Actividad"),
AND(LEFT(N731,1)="F",M731="Interactivo"),
AND(N731="diaporama",M731="Secuencia de imágenes"),
OR(N731="video",M731="Animación",M731="Video"),
AND(C731=M731)
),"OK","KO")</f>
        <v>OK</v>
      </c>
      <c r="T731" s="3" t="str">
        <f>IF(
AND(L731="Evaluación",C731&lt;&gt;L731),"KO",
IF(AND(L731="Mapa conceptual",C731&lt;&gt;L731),"KO",
IF(AND(N731="M101ap",C731&lt;&gt;"Banco de actividades"),"KO",
"OK")))</f>
        <v>OK</v>
      </c>
      <c r="U731" s="3" t="str">
        <f>IF(
AND(LEFT(N731,1)="M",LEFT(M731,4)&lt;&gt;"Mapa",S731="OK",O731=""),
"KO","OK")</f>
        <v>OK</v>
      </c>
      <c r="V731" s="3" t="str">
        <f>IF(OR(
AND(L731="Evaluación",R731="OK",OR(N731="M4a",N731="M5a")),
AND(LEFT(C731,8)="Banco de",N731="M101ap"),
OR(LEFT(C731,8)&lt;&gt;"Banco de",L731&lt;&gt;"Evaluación")
),"OK","KO")</f>
        <v>OK</v>
      </c>
      <c r="W731" s="3" t="str">
        <f>IF(AND(LEFT(C731,8)="Banco de",K731=0),"OK",
IF(AND(LEFT(C731,8)&lt;&gt;"Banco de",K731&gt;0),"OK","KO"))</f>
        <v>OK</v>
      </c>
      <c r="X731" s="3" t="str">
        <f>IF(J731&lt;&gt;"","OK","KO")</f>
        <v>OK</v>
      </c>
      <c r="Y731" s="3" t="str">
        <f>IF(P731="Si","KO","OK")</f>
        <v>OK</v>
      </c>
      <c r="Z731" s="3" t="str">
        <f>CONCATENATE(
IF(R731&lt;&gt;"OK",CONCATENATE($R$1," / "),""),
IF(S731&lt;&gt;"OK",CONCATENATE($S$1," / "),""),
IF(T731&lt;&gt;"OK",CONCATENATE($T$1," / "),""),
IF(U731&lt;&gt;"OK",CONCATENATE($U$1," / "),""),
IF(V731&lt;&gt;"OK",CONCATENATE($V$1," / "),""),
IF(W731&lt;&gt;"OK",CONCATENATE($W$1," / "),""),
IF(X731&lt;&gt;"OK",CONCATENATE($X$1," / "),""),
IF(Y731&lt;&gt;"OK",$Y$1,"")
)</f>
        <v/>
      </c>
    </row>
    <row r="732" spans="1:26" x14ac:dyDescent="0.45">
      <c r="A732" s="3" t="s">
        <v>1941</v>
      </c>
      <c r="B732" s="3" t="s">
        <v>1942</v>
      </c>
      <c r="C732" s="3" t="s">
        <v>1946</v>
      </c>
      <c r="E732" s="3" t="s">
        <v>20</v>
      </c>
      <c r="H732" s="3" t="s">
        <v>21</v>
      </c>
      <c r="I732" s="3">
        <v>1352102</v>
      </c>
      <c r="J732" s="3" t="s">
        <v>1947</v>
      </c>
      <c r="K732" s="3">
        <v>20</v>
      </c>
      <c r="L732" s="3" t="s">
        <v>80</v>
      </c>
      <c r="M732" s="3" t="s">
        <v>35</v>
      </c>
      <c r="N732" s="3" t="s">
        <v>81</v>
      </c>
      <c r="O732" s="3" t="s">
        <v>85</v>
      </c>
      <c r="P732" s="3" t="s">
        <v>21</v>
      </c>
      <c r="Q732" s="3" t="s">
        <v>1948</v>
      </c>
      <c r="R732" s="3" t="str">
        <f>IF(_xlfn.XOR(
AND(N732="M102ab",L732="Proyecto"),
AND(N732="M101a",L732="Preguntas con respuesta libre"),
AND(LEFT(N732,1)="M",N732&lt;&gt;"M102AB",N732&lt;&gt;"M101a",N732&lt;&gt;"M101ap",L732="Ejercitación"),
AND(LEFT(C732,15)="Mapa conceptual",L732="Exposición"),
AND(LEFT(N732,1)&lt;&gt;"M",LEFT(C732,15)&lt;&gt;"Mapa conceptual",L732="Exposición"),
AND(LEFT(C732,8)="Banco de",L732="Generador de actividades"),
AND(C732=L732)
),"OK","KO")</f>
        <v>OK</v>
      </c>
      <c r="S732" s="3" t="str">
        <f>IF(_xlfn.XOR(
AND(LEFT(N732,1)="M",M732="Actividad"),
AND(LEFT(N732,1)="F",M732="Interactivo"),
AND(N732="diaporama",M732="Secuencia de imágenes"),
OR(N732="video",M732="Animación",M732="Video"),
AND(C732=M732)
),"OK","KO")</f>
        <v>OK</v>
      </c>
      <c r="T732" s="3" t="str">
        <f>IF(
AND(L732="Evaluación",C732&lt;&gt;L732),"KO",
IF(AND(L732="Mapa conceptual",C732&lt;&gt;L732),"KO",
IF(AND(N732="M101ap",C732&lt;&gt;"Banco de actividades"),"KO",
"OK")))</f>
        <v>OK</v>
      </c>
      <c r="U732" s="3" t="str">
        <f>IF(
AND(LEFT(N732,1)="M",LEFT(M732,4)&lt;&gt;"Mapa",S732="OK",O732=""),
"KO","OK")</f>
        <v>OK</v>
      </c>
      <c r="V732" s="3" t="str">
        <f>IF(OR(
AND(L732="Evaluación",R732="OK",OR(N732="M4a",N732="M5a")),
AND(LEFT(C732,8)="Banco de",N732="M101ap"),
OR(LEFT(C732,8)&lt;&gt;"Banco de",L732&lt;&gt;"Evaluación")
),"OK","KO")</f>
        <v>OK</v>
      </c>
      <c r="W732" s="3" t="str">
        <f>IF(AND(LEFT(C732,8)="Banco de",K732=0),"OK",
IF(AND(LEFT(C732,8)&lt;&gt;"Banco de",K732&gt;0),"OK","KO"))</f>
        <v>OK</v>
      </c>
      <c r="X732" s="3" t="str">
        <f>IF(J732&lt;&gt;"","OK","KO")</f>
        <v>OK</v>
      </c>
      <c r="Y732" s="3" t="str">
        <f>IF(P732="Si","KO","OK")</f>
        <v>OK</v>
      </c>
      <c r="Z732" s="3" t="str">
        <f>CONCATENATE(
IF(R732&lt;&gt;"OK",CONCATENATE($R$1," / "),""),
IF(S732&lt;&gt;"OK",CONCATENATE($S$1," / "),""),
IF(T732&lt;&gt;"OK",CONCATENATE($T$1," / "),""),
IF(U732&lt;&gt;"OK",CONCATENATE($U$1," / "),""),
IF(V732&lt;&gt;"OK",CONCATENATE($V$1," / "),""),
IF(W732&lt;&gt;"OK",CONCATENATE($W$1," / "),""),
IF(X732&lt;&gt;"OK",CONCATENATE($X$1," / "),""),
IF(Y732&lt;&gt;"OK",$Y$1,"")
)</f>
        <v/>
      </c>
    </row>
    <row r="733" spans="1:26" x14ac:dyDescent="0.45">
      <c r="A733" s="3" t="s">
        <v>1941</v>
      </c>
      <c r="B733" s="3" t="s">
        <v>1942</v>
      </c>
      <c r="C733" s="3" t="s">
        <v>1949</v>
      </c>
      <c r="E733" s="3" t="s">
        <v>20</v>
      </c>
      <c r="H733" s="3" t="s">
        <v>21</v>
      </c>
      <c r="I733" s="3">
        <v>3969195</v>
      </c>
      <c r="J733" s="3" t="s">
        <v>1950</v>
      </c>
      <c r="K733" s="3">
        <v>10</v>
      </c>
      <c r="L733" s="3" t="s">
        <v>23</v>
      </c>
      <c r="M733" s="3" t="s">
        <v>29</v>
      </c>
      <c r="N733" s="3" t="s">
        <v>235</v>
      </c>
      <c r="P733" s="3" t="s">
        <v>21</v>
      </c>
      <c r="Q733" s="3" t="s">
        <v>1951</v>
      </c>
      <c r="R733" s="3" t="str">
        <f>IF(_xlfn.XOR(
AND(N733="M102ab",L733="Proyecto"),
AND(N733="M101a",L733="Preguntas con respuesta libre"),
AND(LEFT(N733,1)="M",N733&lt;&gt;"M102AB",N733&lt;&gt;"M101a",N733&lt;&gt;"M101ap",L733="Ejercitación"),
AND(LEFT(C733,15)="Mapa conceptual",L733="Exposición"),
AND(LEFT(N733,1)&lt;&gt;"M",LEFT(C733,15)&lt;&gt;"Mapa conceptual",L733="Exposición"),
AND(LEFT(C733,8)="Banco de",L733="Generador de actividades"),
AND(C733=L733)
),"OK","KO")</f>
        <v>OK</v>
      </c>
      <c r="S733" s="3" t="str">
        <f>IF(_xlfn.XOR(
AND(LEFT(N733,1)="M",M733="Actividad"),
AND(LEFT(N733,1)="F",M733="Interactivo"),
AND(N733="diaporama",M733="Secuencia de imágenes"),
OR(N733="video",M733="Animación",M733="Video"),
AND(C733=M733)
),"OK","KO")</f>
        <v>OK</v>
      </c>
      <c r="T733" s="3" t="str">
        <f>IF(
AND(L733="Evaluación",C733&lt;&gt;L733),"KO",
IF(AND(L733="Mapa conceptual",C733&lt;&gt;L733),"KO",
IF(AND(N733="M101ap",C733&lt;&gt;"Banco de actividades"),"KO",
"OK")))</f>
        <v>OK</v>
      </c>
      <c r="U733" s="3" t="str">
        <f>IF(
AND(LEFT(N733,1)="M",LEFT(M733,4)&lt;&gt;"Mapa",S733="OK",O733=""),
"KO","OK")</f>
        <v>OK</v>
      </c>
      <c r="V733" s="3" t="str">
        <f>IF(OR(
AND(L733="Evaluación",R733="OK",OR(N733="M4a",N733="M5a")),
AND(LEFT(C733,8)="Banco de",N733="M101ap"),
OR(LEFT(C733,8)&lt;&gt;"Banco de",L733&lt;&gt;"Evaluación")
),"OK","KO")</f>
        <v>OK</v>
      </c>
      <c r="W733" s="3" t="str">
        <f>IF(AND(LEFT(C733,8)="Banco de",K733=0),"OK",
IF(AND(LEFT(C733,8)&lt;&gt;"Banco de",K733&gt;0),"OK","KO"))</f>
        <v>OK</v>
      </c>
      <c r="X733" s="3" t="str">
        <f>IF(J733&lt;&gt;"","OK","KO")</f>
        <v>OK</v>
      </c>
      <c r="Y733" s="3" t="str">
        <f>IF(P733="Si","KO","OK")</f>
        <v>OK</v>
      </c>
      <c r="Z733" s="3" t="str">
        <f>CONCATENATE(
IF(R733&lt;&gt;"OK",CONCATENATE($R$1," / "),""),
IF(S733&lt;&gt;"OK",CONCATENATE($S$1," / "),""),
IF(T733&lt;&gt;"OK",CONCATENATE($T$1," / "),""),
IF(U733&lt;&gt;"OK",CONCATENATE($U$1," / "),""),
IF(V733&lt;&gt;"OK",CONCATENATE($V$1," / "),""),
IF(W733&lt;&gt;"OK",CONCATENATE($W$1," / "),""),
IF(X733&lt;&gt;"OK",CONCATENATE($X$1," / "),""),
IF(Y733&lt;&gt;"OK",$Y$1,"")
)</f>
        <v/>
      </c>
    </row>
    <row r="734" spans="1:26" x14ac:dyDescent="0.45">
      <c r="A734" s="3" t="s">
        <v>1941</v>
      </c>
      <c r="B734" s="3" t="s">
        <v>1942</v>
      </c>
      <c r="C734" s="3" t="s">
        <v>1952</v>
      </c>
      <c r="E734" s="3" t="s">
        <v>20</v>
      </c>
      <c r="H734" s="3" t="s">
        <v>21</v>
      </c>
      <c r="I734" s="3">
        <v>941312</v>
      </c>
      <c r="J734" s="3" t="s">
        <v>1953</v>
      </c>
      <c r="K734" s="3">
        <v>10</v>
      </c>
      <c r="L734" s="3" t="s">
        <v>23</v>
      </c>
      <c r="M734" s="3" t="s">
        <v>29</v>
      </c>
      <c r="N734" s="3" t="s">
        <v>53</v>
      </c>
      <c r="P734" s="3" t="s">
        <v>21</v>
      </c>
      <c r="Q734" s="3" t="s">
        <v>1954</v>
      </c>
      <c r="R734" s="3" t="str">
        <f>IF(_xlfn.XOR(
AND(N734="M102ab",L734="Proyecto"),
AND(N734="M101a",L734="Preguntas con respuesta libre"),
AND(LEFT(N734,1)="M",N734&lt;&gt;"M102AB",N734&lt;&gt;"M101a",N734&lt;&gt;"M101ap",L734="Ejercitación"),
AND(LEFT(C734,15)="Mapa conceptual",L734="Exposición"),
AND(LEFT(N734,1)&lt;&gt;"M",LEFT(C734,15)&lt;&gt;"Mapa conceptual",L734="Exposición"),
AND(LEFT(C734,8)="Banco de",L734="Generador de actividades"),
AND(C734=L734)
),"OK","KO")</f>
        <v>OK</v>
      </c>
      <c r="S734" s="3" t="str">
        <f>IF(_xlfn.XOR(
AND(LEFT(N734,1)="M",M734="Actividad"),
AND(LEFT(N734,1)="F",M734="Interactivo"),
AND(N734="diaporama",M734="Secuencia de imágenes"),
OR(N734="video",M734="Animación",M734="Video"),
AND(C734=M734)
),"OK","KO")</f>
        <v>OK</v>
      </c>
      <c r="T734" s="3" t="str">
        <f>IF(
AND(L734="Evaluación",C734&lt;&gt;L734),"KO",
IF(AND(L734="Mapa conceptual",C734&lt;&gt;L734),"KO",
IF(AND(N734="M101ap",C734&lt;&gt;"Banco de actividades"),"KO",
"OK")))</f>
        <v>OK</v>
      </c>
      <c r="U734" s="3" t="str">
        <f>IF(
AND(LEFT(N734,1)="M",LEFT(M734,4)&lt;&gt;"Mapa",S734="OK",O734=""),
"KO","OK")</f>
        <v>OK</v>
      </c>
      <c r="V734" s="3" t="str">
        <f>IF(OR(
AND(L734="Evaluación",R734="OK",OR(N734="M4a",N734="M5a")),
AND(LEFT(C734,8)="Banco de",N734="M101ap"),
OR(LEFT(C734,8)&lt;&gt;"Banco de",L734&lt;&gt;"Evaluación")
),"OK","KO")</f>
        <v>OK</v>
      </c>
      <c r="W734" s="3" t="str">
        <f>IF(AND(LEFT(C734,8)="Banco de",K734=0),"OK",
IF(AND(LEFT(C734,8)&lt;&gt;"Banco de",K734&gt;0),"OK","KO"))</f>
        <v>OK</v>
      </c>
      <c r="X734" s="3" t="str">
        <f>IF(J734&lt;&gt;"","OK","KO")</f>
        <v>OK</v>
      </c>
      <c r="Y734" s="3" t="str">
        <f>IF(P734="Si","KO","OK")</f>
        <v>OK</v>
      </c>
      <c r="Z734" s="3" t="str">
        <f>CONCATENATE(
IF(R734&lt;&gt;"OK",CONCATENATE($R$1," / "),""),
IF(S734&lt;&gt;"OK",CONCATENATE($S$1," / "),""),
IF(T734&lt;&gt;"OK",CONCATENATE($T$1," / "),""),
IF(U734&lt;&gt;"OK",CONCATENATE($U$1," / "),""),
IF(V734&lt;&gt;"OK",CONCATENATE($V$1," / "),""),
IF(W734&lt;&gt;"OK",CONCATENATE($W$1," / "),""),
IF(X734&lt;&gt;"OK",CONCATENATE($X$1," / "),""),
IF(Y734&lt;&gt;"OK",$Y$1,"")
)</f>
        <v/>
      </c>
    </row>
    <row r="735" spans="1:26" x14ac:dyDescent="0.45">
      <c r="A735" s="3" t="s">
        <v>1941</v>
      </c>
      <c r="B735" s="3" t="s">
        <v>1942</v>
      </c>
      <c r="C735" s="3" t="s">
        <v>1955</v>
      </c>
      <c r="E735" s="3" t="s">
        <v>20</v>
      </c>
      <c r="H735" s="3" t="s">
        <v>21</v>
      </c>
      <c r="I735" s="3">
        <v>1181144</v>
      </c>
      <c r="J735" s="3" t="s">
        <v>1956</v>
      </c>
      <c r="K735" s="3">
        <v>5</v>
      </c>
      <c r="L735" s="3" t="s">
        <v>34</v>
      </c>
      <c r="M735" s="3" t="s">
        <v>35</v>
      </c>
      <c r="N735" s="3" t="s">
        <v>41</v>
      </c>
      <c r="O735" s="3" t="s">
        <v>85</v>
      </c>
      <c r="P735" s="3" t="s">
        <v>21</v>
      </c>
      <c r="Q735" s="3" t="s">
        <v>1957</v>
      </c>
      <c r="R735" s="3" t="str">
        <f>IF(_xlfn.XOR(
AND(N735="M102ab",L735="Proyecto"),
AND(N735="M101a",L735="Preguntas con respuesta libre"),
AND(LEFT(N735,1)="M",N735&lt;&gt;"M102AB",N735&lt;&gt;"M101a",N735&lt;&gt;"M101ap",L735="Ejercitación"),
AND(LEFT(C735,15)="Mapa conceptual",L735="Exposición"),
AND(LEFT(N735,1)&lt;&gt;"M",LEFT(C735,15)&lt;&gt;"Mapa conceptual",L735="Exposición"),
AND(LEFT(C735,8)="Banco de",L735="Generador de actividades"),
AND(C735=L735)
),"OK","KO")</f>
        <v>OK</v>
      </c>
      <c r="S735" s="3" t="str">
        <f>IF(_xlfn.XOR(
AND(LEFT(N735,1)="M",M735="Actividad"),
AND(LEFT(N735,1)="F",M735="Interactivo"),
AND(N735="diaporama",M735="Secuencia de imágenes"),
OR(N735="video",M735="Animación",M735="Video"),
AND(C735=M735)
),"OK","KO")</f>
        <v>OK</v>
      </c>
      <c r="T735" s="3" t="str">
        <f>IF(
AND(L735="Evaluación",C735&lt;&gt;L735),"KO",
IF(AND(L735="Mapa conceptual",C735&lt;&gt;L735),"KO",
IF(AND(N735="M101ap",C735&lt;&gt;"Banco de actividades"),"KO",
"OK")))</f>
        <v>OK</v>
      </c>
      <c r="U735" s="3" t="str">
        <f>IF(
AND(LEFT(N735,1)="M",LEFT(M735,4)&lt;&gt;"Mapa",S735="OK",O735=""),
"KO","OK")</f>
        <v>OK</v>
      </c>
      <c r="V735" s="3" t="str">
        <f>IF(OR(
AND(L735="Evaluación",R735="OK",OR(N735="M4a",N735="M5a")),
AND(LEFT(C735,8)="Banco de",N735="M101ap"),
OR(LEFT(C735,8)&lt;&gt;"Banco de",L735&lt;&gt;"Evaluación")
),"OK","KO")</f>
        <v>OK</v>
      </c>
      <c r="W735" s="3" t="str">
        <f>IF(AND(LEFT(C735,8)="Banco de",K735=0),"OK",
IF(AND(LEFT(C735,8)&lt;&gt;"Banco de",K735&gt;0),"OK","KO"))</f>
        <v>OK</v>
      </c>
      <c r="X735" s="3" t="str">
        <f>IF(J735&lt;&gt;"","OK","KO")</f>
        <v>OK</v>
      </c>
      <c r="Y735" s="3" t="str">
        <f>IF(P735="Si","KO","OK")</f>
        <v>OK</v>
      </c>
      <c r="Z735" s="3" t="str">
        <f>CONCATENATE(
IF(R735&lt;&gt;"OK",CONCATENATE($R$1," / "),""),
IF(S735&lt;&gt;"OK",CONCATENATE($S$1," / "),""),
IF(T735&lt;&gt;"OK",CONCATENATE($T$1," / "),""),
IF(U735&lt;&gt;"OK",CONCATENATE($U$1," / "),""),
IF(V735&lt;&gt;"OK",CONCATENATE($V$1," / "),""),
IF(W735&lt;&gt;"OK",CONCATENATE($W$1," / "),""),
IF(X735&lt;&gt;"OK",CONCATENATE($X$1," / "),""),
IF(Y735&lt;&gt;"OK",$Y$1,"")
)</f>
        <v/>
      </c>
    </row>
    <row r="736" spans="1:26" x14ac:dyDescent="0.45">
      <c r="A736" s="3" t="s">
        <v>1941</v>
      </c>
      <c r="B736" s="3" t="s">
        <v>1942</v>
      </c>
      <c r="C736" s="3" t="s">
        <v>1958</v>
      </c>
      <c r="E736" s="3" t="s">
        <v>20</v>
      </c>
      <c r="H736" s="3" t="s">
        <v>21</v>
      </c>
      <c r="I736" s="3">
        <v>1089640</v>
      </c>
      <c r="J736" s="3" t="s">
        <v>1959</v>
      </c>
      <c r="K736" s="3">
        <v>10</v>
      </c>
      <c r="L736" s="3" t="s">
        <v>23</v>
      </c>
      <c r="M736" s="3" t="s">
        <v>29</v>
      </c>
      <c r="N736" s="3" t="s">
        <v>30</v>
      </c>
      <c r="P736" s="3" t="s">
        <v>21</v>
      </c>
      <c r="Q736" s="3" t="s">
        <v>1960</v>
      </c>
      <c r="R736" s="3" t="str">
        <f>IF(_xlfn.XOR(
AND(N736="M102ab",L736="Proyecto"),
AND(N736="M101a",L736="Preguntas con respuesta libre"),
AND(LEFT(N736,1)="M",N736&lt;&gt;"M102AB",N736&lt;&gt;"M101a",N736&lt;&gt;"M101ap",L736="Ejercitación"),
AND(LEFT(C736,15)="Mapa conceptual",L736="Exposición"),
AND(LEFT(N736,1)&lt;&gt;"M",LEFT(C736,15)&lt;&gt;"Mapa conceptual",L736="Exposición"),
AND(LEFT(C736,8)="Banco de",L736="Generador de actividades"),
AND(C736=L736)
),"OK","KO")</f>
        <v>OK</v>
      </c>
      <c r="S736" s="3" t="str">
        <f>IF(_xlfn.XOR(
AND(LEFT(N736,1)="M",M736="Actividad"),
AND(LEFT(N736,1)="F",M736="Interactivo"),
AND(N736="diaporama",M736="Secuencia de imágenes"),
OR(N736="video",M736="Animación",M736="Video"),
AND(C736=M736)
),"OK","KO")</f>
        <v>OK</v>
      </c>
      <c r="T736" s="3" t="str">
        <f>IF(
AND(L736="Evaluación",C736&lt;&gt;L736),"KO",
IF(AND(L736="Mapa conceptual",C736&lt;&gt;L736),"KO",
IF(AND(N736="M101ap",C736&lt;&gt;"Banco de actividades"),"KO",
"OK")))</f>
        <v>OK</v>
      </c>
      <c r="U736" s="3" t="str">
        <f>IF(
AND(LEFT(N736,1)="M",LEFT(M736,4)&lt;&gt;"Mapa",S736="OK",O736=""),
"KO","OK")</f>
        <v>OK</v>
      </c>
      <c r="V736" s="3" t="str">
        <f>IF(OR(
AND(L736="Evaluación",R736="OK",OR(N736="M4a",N736="M5a")),
AND(LEFT(C736,8)="Banco de",N736="M101ap"),
OR(LEFT(C736,8)&lt;&gt;"Banco de",L736&lt;&gt;"Evaluación")
),"OK","KO")</f>
        <v>OK</v>
      </c>
      <c r="W736" s="3" t="str">
        <f>IF(AND(LEFT(C736,8)="Banco de",K736=0),"OK",
IF(AND(LEFT(C736,8)&lt;&gt;"Banco de",K736&gt;0),"OK","KO"))</f>
        <v>OK</v>
      </c>
      <c r="X736" s="3" t="str">
        <f>IF(J736&lt;&gt;"","OK","KO")</f>
        <v>OK</v>
      </c>
      <c r="Y736" s="3" t="str">
        <f>IF(P736="Si","KO","OK")</f>
        <v>OK</v>
      </c>
      <c r="Z736" s="3" t="str">
        <f>CONCATENATE(
IF(R736&lt;&gt;"OK",CONCATENATE($R$1," / "),""),
IF(S736&lt;&gt;"OK",CONCATENATE($S$1," / "),""),
IF(T736&lt;&gt;"OK",CONCATENATE($T$1," / "),""),
IF(U736&lt;&gt;"OK",CONCATENATE($U$1," / "),""),
IF(V736&lt;&gt;"OK",CONCATENATE($V$1," / "),""),
IF(W736&lt;&gt;"OK",CONCATENATE($W$1," / "),""),
IF(X736&lt;&gt;"OK",CONCATENATE($X$1," / "),""),
IF(Y736&lt;&gt;"OK",$Y$1,"")
)</f>
        <v/>
      </c>
    </row>
    <row r="737" spans="1:26" x14ac:dyDescent="0.45">
      <c r="A737" s="3" t="s">
        <v>1941</v>
      </c>
      <c r="B737" s="3" t="s">
        <v>1942</v>
      </c>
      <c r="C737" s="3" t="s">
        <v>1961</v>
      </c>
      <c r="E737" s="3" t="s">
        <v>20</v>
      </c>
      <c r="H737" s="3" t="s">
        <v>21</v>
      </c>
      <c r="I737" s="3">
        <v>1175370</v>
      </c>
      <c r="J737" s="3" t="s">
        <v>1962</v>
      </c>
      <c r="K737" s="3">
        <v>5</v>
      </c>
      <c r="L737" s="3" t="s">
        <v>34</v>
      </c>
      <c r="M737" s="3" t="s">
        <v>35</v>
      </c>
      <c r="N737" s="3" t="s">
        <v>700</v>
      </c>
      <c r="O737" s="3" t="s">
        <v>85</v>
      </c>
      <c r="P737" s="3" t="s">
        <v>21</v>
      </c>
      <c r="Q737" s="3" t="s">
        <v>1963</v>
      </c>
      <c r="R737" s="3" t="str">
        <f>IF(_xlfn.XOR(
AND(N737="M102ab",L737="Proyecto"),
AND(N737="M101a",L737="Preguntas con respuesta libre"),
AND(LEFT(N737,1)="M",N737&lt;&gt;"M102AB",N737&lt;&gt;"M101a",N737&lt;&gt;"M101ap",L737="Ejercitación"),
AND(LEFT(C737,15)="Mapa conceptual",L737="Exposición"),
AND(LEFT(N737,1)&lt;&gt;"M",LEFT(C737,15)&lt;&gt;"Mapa conceptual",L737="Exposición"),
AND(LEFT(C737,8)="Banco de",L737="Generador de actividades"),
AND(C737=L737)
),"OK","KO")</f>
        <v>OK</v>
      </c>
      <c r="S737" s="3" t="str">
        <f>IF(_xlfn.XOR(
AND(LEFT(N737,1)="M",M737="Actividad"),
AND(LEFT(N737,1)="F",M737="Interactivo"),
AND(N737="diaporama",M737="Secuencia de imágenes"),
OR(N737="video",M737="Animación",M737="Video"),
AND(C737=M737)
),"OK","KO")</f>
        <v>OK</v>
      </c>
      <c r="T737" s="3" t="str">
        <f>IF(
AND(L737="Evaluación",C737&lt;&gt;L737),"KO",
IF(AND(L737="Mapa conceptual",C737&lt;&gt;L737),"KO",
IF(AND(N737="M101ap",C737&lt;&gt;"Banco de actividades"),"KO",
"OK")))</f>
        <v>OK</v>
      </c>
      <c r="U737" s="3" t="str">
        <f>IF(
AND(LEFT(N737,1)="M",LEFT(M737,4)&lt;&gt;"Mapa",S737="OK",O737=""),
"KO","OK")</f>
        <v>OK</v>
      </c>
      <c r="V737" s="3" t="str">
        <f>IF(OR(
AND(L737="Evaluación",R737="OK",OR(N737="M4a",N737="M5a")),
AND(LEFT(C737,8)="Banco de",N737="M101ap"),
OR(LEFT(C737,8)&lt;&gt;"Banco de",L737&lt;&gt;"Evaluación")
),"OK","KO")</f>
        <v>OK</v>
      </c>
      <c r="W737" s="3" t="str">
        <f>IF(AND(LEFT(C737,8)="Banco de",K737=0),"OK",
IF(AND(LEFT(C737,8)&lt;&gt;"Banco de",K737&gt;0),"OK","KO"))</f>
        <v>OK</v>
      </c>
      <c r="X737" s="3" t="str">
        <f>IF(J737&lt;&gt;"","OK","KO")</f>
        <v>OK</v>
      </c>
      <c r="Y737" s="3" t="str">
        <f>IF(P737="Si","KO","OK")</f>
        <v>OK</v>
      </c>
      <c r="Z737" s="3" t="str">
        <f>CONCATENATE(
IF(R737&lt;&gt;"OK",CONCATENATE($R$1," / "),""),
IF(S737&lt;&gt;"OK",CONCATENATE($S$1," / "),""),
IF(T737&lt;&gt;"OK",CONCATENATE($T$1," / "),""),
IF(U737&lt;&gt;"OK",CONCATENATE($U$1," / "),""),
IF(V737&lt;&gt;"OK",CONCATENATE($V$1," / "),""),
IF(W737&lt;&gt;"OK",CONCATENATE($W$1," / "),""),
IF(X737&lt;&gt;"OK",CONCATENATE($X$1," / "),""),
IF(Y737&lt;&gt;"OK",$Y$1,"")
)</f>
        <v/>
      </c>
    </row>
    <row r="738" spans="1:26" x14ac:dyDescent="0.45">
      <c r="A738" s="3" t="s">
        <v>1941</v>
      </c>
      <c r="B738" s="3" t="s">
        <v>1942</v>
      </c>
      <c r="C738" s="3" t="s">
        <v>1964</v>
      </c>
      <c r="E738" s="3" t="s">
        <v>20</v>
      </c>
      <c r="H738" s="3" t="s">
        <v>21</v>
      </c>
      <c r="I738" s="3">
        <v>1786099</v>
      </c>
      <c r="J738" s="3" t="s">
        <v>1965</v>
      </c>
      <c r="K738" s="3">
        <v>10</v>
      </c>
      <c r="L738" s="3" t="s">
        <v>34</v>
      </c>
      <c r="M738" s="3" t="s">
        <v>29</v>
      </c>
      <c r="N738" s="3" t="s">
        <v>495</v>
      </c>
      <c r="P738" s="3" t="s">
        <v>21</v>
      </c>
      <c r="Q738" s="3" t="s">
        <v>1966</v>
      </c>
      <c r="R738" s="3" t="str">
        <f>IF(_xlfn.XOR(
AND(N738="M102ab",L738="Proyecto"),
AND(N738="M101a",L738="Preguntas con respuesta libre"),
AND(LEFT(N738,1)="M",N738&lt;&gt;"M102AB",N738&lt;&gt;"M101a",N738&lt;&gt;"M101ap",L738="Ejercitación"),
AND(LEFT(C738,15)="Mapa conceptual",L738="Exposición"),
AND(LEFT(N738,1)&lt;&gt;"M",LEFT(C738,15)&lt;&gt;"Mapa conceptual",L738="Exposición"),
AND(LEFT(C738,8)="Banco de",L738="Generador de actividades"),
AND(C738=L738)
),"OK","KO")</f>
        <v>KO</v>
      </c>
      <c r="S738" s="3" t="str">
        <f>IF(_xlfn.XOR(
AND(LEFT(N738,1)="M",M738="Actividad"),
AND(LEFT(N738,1)="F",M738="Interactivo"),
AND(N738="diaporama",M738="Secuencia de imágenes"),
OR(N738="video",M738="Animación",M738="Video"),
AND(C738=M738)
),"OK","KO")</f>
        <v>OK</v>
      </c>
      <c r="T738" s="3" t="str">
        <f>IF(
AND(L738="Evaluación",C738&lt;&gt;L738),"KO",
IF(AND(L738="Mapa conceptual",C738&lt;&gt;L738),"KO",
IF(AND(N738="M101ap",C738&lt;&gt;"Banco de actividades"),"KO",
"OK")))</f>
        <v>OK</v>
      </c>
      <c r="U738" s="3" t="str">
        <f>IF(
AND(LEFT(N738,1)="M",LEFT(M738,4)&lt;&gt;"Mapa",S738="OK",O738=""),
"KO","OK")</f>
        <v>OK</v>
      </c>
      <c r="V738" s="3" t="str">
        <f>IF(OR(
AND(L738="Evaluación",R738="OK",OR(N738="M4a",N738="M5a")),
AND(LEFT(C738,8)="Banco de",N738="M101ap"),
OR(LEFT(C738,8)&lt;&gt;"Banco de",L738&lt;&gt;"Evaluación")
),"OK","KO")</f>
        <v>OK</v>
      </c>
      <c r="W738" s="3" t="str">
        <f>IF(AND(LEFT(C738,8)="Banco de",K738=0),"OK",
IF(AND(LEFT(C738,8)&lt;&gt;"Banco de",K738&gt;0),"OK","KO"))</f>
        <v>OK</v>
      </c>
      <c r="X738" s="3" t="str">
        <f>IF(J738&lt;&gt;"","OK","KO")</f>
        <v>OK</v>
      </c>
      <c r="Y738" s="3" t="str">
        <f>IF(P738="Si","KO","OK")</f>
        <v>OK</v>
      </c>
      <c r="Z738" s="3" t="str">
        <f>CONCATENATE(
IF(R738&lt;&gt;"OK",CONCATENATE($R$1," / "),""),
IF(S738&lt;&gt;"OK",CONCATENATE($S$1," / "),""),
IF(T738&lt;&gt;"OK",CONCATENATE($T$1," / "),""),
IF(U738&lt;&gt;"OK",CONCATENATE($U$1," / "),""),
IF(V738&lt;&gt;"OK",CONCATENATE($V$1," / "),""),
IF(W738&lt;&gt;"OK",CONCATENATE($W$1," / "),""),
IF(X738&lt;&gt;"OK",CONCATENATE($X$1," / "),""),
IF(Y738&lt;&gt;"OK",$Y$1,"")
)</f>
        <v xml:space="preserve">Acción didáctica / </v>
      </c>
    </row>
    <row r="739" spans="1:26" x14ac:dyDescent="0.45">
      <c r="A739" s="3" t="s">
        <v>1941</v>
      </c>
      <c r="B739" s="3" t="s">
        <v>1942</v>
      </c>
      <c r="C739" s="3" t="s">
        <v>1967</v>
      </c>
      <c r="E739" s="3" t="s">
        <v>20</v>
      </c>
      <c r="H739" s="3" t="s">
        <v>21</v>
      </c>
      <c r="I739" s="3">
        <v>713761</v>
      </c>
      <c r="J739" s="3" t="s">
        <v>1968</v>
      </c>
      <c r="K739" s="3">
        <v>5</v>
      </c>
      <c r="L739" s="3" t="s">
        <v>34</v>
      </c>
      <c r="M739" s="3" t="s">
        <v>35</v>
      </c>
      <c r="N739" s="3" t="s">
        <v>114</v>
      </c>
      <c r="O739" s="3" t="s">
        <v>37</v>
      </c>
      <c r="P739" s="3" t="s">
        <v>21</v>
      </c>
      <c r="Q739" s="3" t="s">
        <v>1969</v>
      </c>
      <c r="R739" s="3" t="str">
        <f>IF(_xlfn.XOR(
AND(N739="M102ab",L739="Proyecto"),
AND(N739="M101a",L739="Preguntas con respuesta libre"),
AND(LEFT(N739,1)="M",N739&lt;&gt;"M102AB",N739&lt;&gt;"M101a",N739&lt;&gt;"M101ap",L739="Ejercitación"),
AND(LEFT(C739,15)="Mapa conceptual",L739="Exposición"),
AND(LEFT(N739,1)&lt;&gt;"M",LEFT(C739,15)&lt;&gt;"Mapa conceptual",L739="Exposición"),
AND(LEFT(C739,8)="Banco de",L739="Generador de actividades"),
AND(C739=L739)
),"OK","KO")</f>
        <v>OK</v>
      </c>
      <c r="S739" s="3" t="str">
        <f>IF(_xlfn.XOR(
AND(LEFT(N739,1)="M",M739="Actividad"),
AND(LEFT(N739,1)="F",M739="Interactivo"),
AND(N739="diaporama",M739="Secuencia de imágenes"),
OR(N739="video",M739="Animación",M739="Video"),
AND(C739=M739)
),"OK","KO")</f>
        <v>OK</v>
      </c>
      <c r="T739" s="3" t="str">
        <f>IF(
AND(L739="Evaluación",C739&lt;&gt;L739),"KO",
IF(AND(L739="Mapa conceptual",C739&lt;&gt;L739),"KO",
IF(AND(N739="M101ap",C739&lt;&gt;"Banco de actividades"),"KO",
"OK")))</f>
        <v>OK</v>
      </c>
      <c r="U739" s="3" t="str">
        <f>IF(
AND(LEFT(N739,1)="M",LEFT(M739,4)&lt;&gt;"Mapa",S739="OK",O739=""),
"KO","OK")</f>
        <v>OK</v>
      </c>
      <c r="V739" s="3" t="str">
        <f>IF(OR(
AND(L739="Evaluación",R739="OK",OR(N739="M4a",N739="M5a")),
AND(LEFT(C739,8)="Banco de",N739="M101ap"),
OR(LEFT(C739,8)&lt;&gt;"Banco de",L739&lt;&gt;"Evaluación")
),"OK","KO")</f>
        <v>OK</v>
      </c>
      <c r="W739" s="3" t="str">
        <f>IF(AND(LEFT(C739,8)="Banco de",K739=0),"OK",
IF(AND(LEFT(C739,8)&lt;&gt;"Banco de",K739&gt;0),"OK","KO"))</f>
        <v>OK</v>
      </c>
      <c r="X739" s="3" t="str">
        <f>IF(J739&lt;&gt;"","OK","KO")</f>
        <v>OK</v>
      </c>
      <c r="Y739" s="3" t="str">
        <f>IF(P739="Si","KO","OK")</f>
        <v>OK</v>
      </c>
      <c r="Z739" s="3" t="str">
        <f>CONCATENATE(
IF(R739&lt;&gt;"OK",CONCATENATE($R$1," / "),""),
IF(S739&lt;&gt;"OK",CONCATENATE($S$1," / "),""),
IF(T739&lt;&gt;"OK",CONCATENATE($T$1," / "),""),
IF(U739&lt;&gt;"OK",CONCATENATE($U$1," / "),""),
IF(V739&lt;&gt;"OK",CONCATENATE($V$1," / "),""),
IF(W739&lt;&gt;"OK",CONCATENATE($W$1," / "),""),
IF(X739&lt;&gt;"OK",CONCATENATE($X$1," / "),""),
IF(Y739&lt;&gt;"OK",$Y$1,"")
)</f>
        <v/>
      </c>
    </row>
    <row r="740" spans="1:26" x14ac:dyDescent="0.45">
      <c r="A740" s="3" t="s">
        <v>1941</v>
      </c>
      <c r="B740" s="3" t="s">
        <v>1942</v>
      </c>
      <c r="C740" s="3" t="s">
        <v>1970</v>
      </c>
      <c r="E740" s="3" t="s">
        <v>20</v>
      </c>
      <c r="H740" s="3" t="s">
        <v>21</v>
      </c>
      <c r="I740" s="3">
        <v>7714317</v>
      </c>
      <c r="J740" s="3" t="s">
        <v>1971</v>
      </c>
      <c r="K740" s="3">
        <v>10</v>
      </c>
      <c r="L740" s="3" t="s">
        <v>34</v>
      </c>
      <c r="M740" s="3" t="s">
        <v>35</v>
      </c>
      <c r="N740" s="3" t="s">
        <v>122</v>
      </c>
      <c r="O740" s="3" t="s">
        <v>479</v>
      </c>
      <c r="P740" s="3" t="s">
        <v>21</v>
      </c>
      <c r="Q740" s="3" t="s">
        <v>1972</v>
      </c>
      <c r="R740" s="3" t="str">
        <f>IF(_xlfn.XOR(
AND(N740="M102ab",L740="Proyecto"),
AND(N740="M101a",L740="Preguntas con respuesta libre"),
AND(LEFT(N740,1)="M",N740&lt;&gt;"M102AB",N740&lt;&gt;"M101a",N740&lt;&gt;"M101ap",L740="Ejercitación"),
AND(LEFT(C740,15)="Mapa conceptual",L740="Exposición"),
AND(LEFT(N740,1)&lt;&gt;"M",LEFT(C740,15)&lt;&gt;"Mapa conceptual",L740="Exposición"),
AND(LEFT(C740,8)="Banco de",L740="Generador de actividades"),
AND(C740=L740)
),"OK","KO")</f>
        <v>OK</v>
      </c>
      <c r="S740" s="3" t="str">
        <f>IF(_xlfn.XOR(
AND(LEFT(N740,1)="M",M740="Actividad"),
AND(LEFT(N740,1)="F",M740="Interactivo"),
AND(N740="diaporama",M740="Secuencia de imágenes"),
OR(N740="video",M740="Animación",M740="Video"),
AND(C740=M740)
),"OK","KO")</f>
        <v>OK</v>
      </c>
      <c r="T740" s="3" t="str">
        <f>IF(
AND(L740="Evaluación",C740&lt;&gt;L740),"KO",
IF(AND(L740="Mapa conceptual",C740&lt;&gt;L740),"KO",
IF(AND(N740="M101ap",C740&lt;&gt;"Banco de actividades"),"KO",
"OK")))</f>
        <v>OK</v>
      </c>
      <c r="U740" s="3" t="str">
        <f>IF(
AND(LEFT(N740,1)="M",LEFT(M740,4)&lt;&gt;"Mapa",S740="OK",O740=""),
"KO","OK")</f>
        <v>OK</v>
      </c>
      <c r="V740" s="3" t="str">
        <f>IF(OR(
AND(L740="Evaluación",R740="OK",OR(N740="M4a",N740="M5a")),
AND(LEFT(C740,8)="Banco de",N740="M101ap"),
OR(LEFT(C740,8)&lt;&gt;"Banco de",L740&lt;&gt;"Evaluación")
),"OK","KO")</f>
        <v>OK</v>
      </c>
      <c r="W740" s="3" t="str">
        <f>IF(AND(LEFT(C740,8)="Banco de",K740=0),"OK",
IF(AND(LEFT(C740,8)&lt;&gt;"Banco de",K740&gt;0),"OK","KO"))</f>
        <v>OK</v>
      </c>
      <c r="X740" s="3" t="str">
        <f>IF(J740&lt;&gt;"","OK","KO")</f>
        <v>OK</v>
      </c>
      <c r="Y740" s="3" t="str">
        <f>IF(P740="Si","KO","OK")</f>
        <v>OK</v>
      </c>
      <c r="Z740" s="3" t="str">
        <f>CONCATENATE(
IF(R740&lt;&gt;"OK",CONCATENATE($R$1," / "),""),
IF(S740&lt;&gt;"OK",CONCATENATE($S$1," / "),""),
IF(T740&lt;&gt;"OK",CONCATENATE($T$1," / "),""),
IF(U740&lt;&gt;"OK",CONCATENATE($U$1," / "),""),
IF(V740&lt;&gt;"OK",CONCATENATE($V$1," / "),""),
IF(W740&lt;&gt;"OK",CONCATENATE($W$1," / "),""),
IF(X740&lt;&gt;"OK",CONCATENATE($X$1," / "),""),
IF(Y740&lt;&gt;"OK",$Y$1,"")
)</f>
        <v/>
      </c>
    </row>
    <row r="741" spans="1:26" x14ac:dyDescent="0.45">
      <c r="A741" s="3" t="s">
        <v>1941</v>
      </c>
      <c r="B741" s="3" t="s">
        <v>1942</v>
      </c>
      <c r="C741" s="3" t="s">
        <v>1973</v>
      </c>
      <c r="E741" s="3" t="s">
        <v>20</v>
      </c>
      <c r="H741" s="3" t="s">
        <v>21</v>
      </c>
      <c r="I741" s="3">
        <v>551473</v>
      </c>
      <c r="J741" s="3" t="s">
        <v>1974</v>
      </c>
      <c r="K741" s="3">
        <v>15</v>
      </c>
      <c r="L741" s="3" t="s">
        <v>23</v>
      </c>
      <c r="M741" s="3" t="s">
        <v>29</v>
      </c>
      <c r="N741" s="3" t="s">
        <v>1124</v>
      </c>
      <c r="P741" s="3" t="s">
        <v>21</v>
      </c>
      <c r="Q741" s="3" t="s">
        <v>1975</v>
      </c>
      <c r="R741" s="3" t="str">
        <f>IF(_xlfn.XOR(
AND(N741="M102ab",L741="Proyecto"),
AND(N741="M101a",L741="Preguntas con respuesta libre"),
AND(LEFT(N741,1)="M",N741&lt;&gt;"M102AB",N741&lt;&gt;"M101a",N741&lt;&gt;"M101ap",L741="Ejercitación"),
AND(LEFT(C741,15)="Mapa conceptual",L741="Exposición"),
AND(LEFT(N741,1)&lt;&gt;"M",LEFT(C741,15)&lt;&gt;"Mapa conceptual",L741="Exposición"),
AND(LEFT(C741,8)="Banco de",L741="Generador de actividades"),
AND(C741=L741)
),"OK","KO")</f>
        <v>OK</v>
      </c>
      <c r="S741" s="3" t="str">
        <f>IF(_xlfn.XOR(
AND(LEFT(N741,1)="M",M741="Actividad"),
AND(LEFT(N741,1)="F",M741="Interactivo"),
AND(N741="diaporama",M741="Secuencia de imágenes"),
OR(N741="video",M741="Animación",M741="Video"),
AND(C741=M741)
),"OK","KO")</f>
        <v>OK</v>
      </c>
      <c r="T741" s="3" t="str">
        <f>IF(
AND(L741="Evaluación",C741&lt;&gt;L741),"KO",
IF(AND(L741="Mapa conceptual",C741&lt;&gt;L741),"KO",
IF(AND(N741="M101ap",C741&lt;&gt;"Banco de actividades"),"KO",
"OK")))</f>
        <v>OK</v>
      </c>
      <c r="U741" s="3" t="str">
        <f>IF(
AND(LEFT(N741,1)="M",LEFT(M741,4)&lt;&gt;"Mapa",S741="OK",O741=""),
"KO","OK")</f>
        <v>OK</v>
      </c>
      <c r="V741" s="3" t="str">
        <f>IF(OR(
AND(L741="Evaluación",R741="OK",OR(N741="M4a",N741="M5a")),
AND(LEFT(C741,8)="Banco de",N741="M101ap"),
OR(LEFT(C741,8)&lt;&gt;"Banco de",L741&lt;&gt;"Evaluación")
),"OK","KO")</f>
        <v>OK</v>
      </c>
      <c r="W741" s="3" t="str">
        <f>IF(AND(LEFT(C741,8)="Banco de",K741=0),"OK",
IF(AND(LEFT(C741,8)&lt;&gt;"Banco de",K741&gt;0),"OK","KO"))</f>
        <v>OK</v>
      </c>
      <c r="X741" s="3" t="str">
        <f>IF(J741&lt;&gt;"","OK","KO")</f>
        <v>OK</v>
      </c>
      <c r="Y741" s="3" t="str">
        <f>IF(P741="Si","KO","OK")</f>
        <v>OK</v>
      </c>
      <c r="Z741" s="3" t="str">
        <f>CONCATENATE(
IF(R741&lt;&gt;"OK",CONCATENATE($R$1," / "),""),
IF(S741&lt;&gt;"OK",CONCATENATE($S$1," / "),""),
IF(T741&lt;&gt;"OK",CONCATENATE($T$1," / "),""),
IF(U741&lt;&gt;"OK",CONCATENATE($U$1," / "),""),
IF(V741&lt;&gt;"OK",CONCATENATE($V$1," / "),""),
IF(W741&lt;&gt;"OK",CONCATENATE($W$1," / "),""),
IF(X741&lt;&gt;"OK",CONCATENATE($X$1," / "),""),
IF(Y741&lt;&gt;"OK",$Y$1,"")
)</f>
        <v/>
      </c>
    </row>
    <row r="742" spans="1:26" x14ac:dyDescent="0.45">
      <c r="A742" s="3" t="s">
        <v>1941</v>
      </c>
      <c r="B742" s="3" t="s">
        <v>1942</v>
      </c>
      <c r="C742" s="3" t="s">
        <v>1976</v>
      </c>
      <c r="E742" s="3" t="s">
        <v>20</v>
      </c>
      <c r="H742" s="3" t="s">
        <v>21</v>
      </c>
      <c r="I742" s="3">
        <v>880219</v>
      </c>
      <c r="J742" s="3" t="s">
        <v>1977</v>
      </c>
      <c r="K742" s="3">
        <v>10</v>
      </c>
      <c r="L742" s="3" t="s">
        <v>23</v>
      </c>
      <c r="M742" s="3" t="s">
        <v>29</v>
      </c>
      <c r="N742" s="3" t="s">
        <v>53</v>
      </c>
      <c r="P742" s="3" t="s">
        <v>21</v>
      </c>
      <c r="Q742" s="3" t="s">
        <v>1978</v>
      </c>
      <c r="R742" s="3" t="str">
        <f>IF(_xlfn.XOR(
AND(N742="M102ab",L742="Proyecto"),
AND(N742="M101a",L742="Preguntas con respuesta libre"),
AND(LEFT(N742,1)="M",N742&lt;&gt;"M102AB",N742&lt;&gt;"M101a",N742&lt;&gt;"M101ap",L742="Ejercitación"),
AND(LEFT(C742,15)="Mapa conceptual",L742="Exposición"),
AND(LEFT(N742,1)&lt;&gt;"M",LEFT(C742,15)&lt;&gt;"Mapa conceptual",L742="Exposición"),
AND(LEFT(C742,8)="Banco de",L742="Generador de actividades"),
AND(C742=L742)
),"OK","KO")</f>
        <v>OK</v>
      </c>
      <c r="S742" s="3" t="str">
        <f>IF(_xlfn.XOR(
AND(LEFT(N742,1)="M",M742="Actividad"),
AND(LEFT(N742,1)="F",M742="Interactivo"),
AND(N742="diaporama",M742="Secuencia de imágenes"),
OR(N742="video",M742="Animación",M742="Video"),
AND(C742=M742)
),"OK","KO")</f>
        <v>OK</v>
      </c>
      <c r="T742" s="3" t="str">
        <f>IF(
AND(L742="Evaluación",C742&lt;&gt;L742),"KO",
IF(AND(L742="Mapa conceptual",C742&lt;&gt;L742),"KO",
IF(AND(N742="M101ap",C742&lt;&gt;"Banco de actividades"),"KO",
"OK")))</f>
        <v>OK</v>
      </c>
      <c r="U742" s="3" t="str">
        <f>IF(
AND(LEFT(N742,1)="M",LEFT(M742,4)&lt;&gt;"Mapa",S742="OK",O742=""),
"KO","OK")</f>
        <v>OK</v>
      </c>
      <c r="V742" s="3" t="str">
        <f>IF(OR(
AND(L742="Evaluación",R742="OK",OR(N742="M4a",N742="M5a")),
AND(LEFT(C742,8)="Banco de",N742="M101ap"),
OR(LEFT(C742,8)&lt;&gt;"Banco de",L742&lt;&gt;"Evaluación")
),"OK","KO")</f>
        <v>OK</v>
      </c>
      <c r="W742" s="3" t="str">
        <f>IF(AND(LEFT(C742,8)="Banco de",K742=0),"OK",
IF(AND(LEFT(C742,8)&lt;&gt;"Banco de",K742&gt;0),"OK","KO"))</f>
        <v>OK</v>
      </c>
      <c r="X742" s="3" t="str">
        <f>IF(J742&lt;&gt;"","OK","KO")</f>
        <v>OK</v>
      </c>
      <c r="Y742" s="3" t="str">
        <f>IF(P742="Si","KO","OK")</f>
        <v>OK</v>
      </c>
      <c r="Z742" s="3" t="str">
        <f>CONCATENATE(
IF(R742&lt;&gt;"OK",CONCATENATE($R$1," / "),""),
IF(S742&lt;&gt;"OK",CONCATENATE($S$1," / "),""),
IF(T742&lt;&gt;"OK",CONCATENATE($T$1," / "),""),
IF(U742&lt;&gt;"OK",CONCATENATE($U$1," / "),""),
IF(V742&lt;&gt;"OK",CONCATENATE($V$1," / "),""),
IF(W742&lt;&gt;"OK",CONCATENATE($W$1," / "),""),
IF(X742&lt;&gt;"OK",CONCATENATE($X$1," / "),""),
IF(Y742&lt;&gt;"OK",$Y$1,"")
)</f>
        <v/>
      </c>
    </row>
    <row r="743" spans="1:26" x14ac:dyDescent="0.45">
      <c r="A743" s="3" t="s">
        <v>1941</v>
      </c>
      <c r="B743" s="3" t="s">
        <v>1942</v>
      </c>
      <c r="C743" s="3" t="s">
        <v>1979</v>
      </c>
      <c r="E743" s="3" t="s">
        <v>20</v>
      </c>
      <c r="H743" s="3" t="s">
        <v>21</v>
      </c>
      <c r="I743" s="3">
        <v>1204322</v>
      </c>
      <c r="J743" s="3" t="s">
        <v>1980</v>
      </c>
      <c r="K743" s="3">
        <v>15</v>
      </c>
      <c r="L743" s="3" t="s">
        <v>34</v>
      </c>
      <c r="M743" s="3" t="s">
        <v>29</v>
      </c>
      <c r="N743" s="3" t="s">
        <v>173</v>
      </c>
      <c r="O743" s="3" t="s">
        <v>479</v>
      </c>
      <c r="P743" s="3" t="s">
        <v>21</v>
      </c>
      <c r="Q743" s="3" t="s">
        <v>1981</v>
      </c>
      <c r="R743" s="3" t="str">
        <f>IF(_xlfn.XOR(
AND(N743="M102ab",L743="Proyecto"),
AND(N743="M101a",L743="Preguntas con respuesta libre"),
AND(LEFT(N743,1)="M",N743&lt;&gt;"M102AB",N743&lt;&gt;"M101a",N743&lt;&gt;"M101ap",L743="Ejercitación"),
AND(LEFT(C743,15)="Mapa conceptual",L743="Exposición"),
AND(LEFT(N743,1)&lt;&gt;"M",LEFT(C743,15)&lt;&gt;"Mapa conceptual",L743="Exposición"),
AND(LEFT(C743,8)="Banco de",L743="Generador de actividades"),
AND(C743=L743)
),"OK","KO")</f>
        <v>OK</v>
      </c>
      <c r="S743" s="3" t="str">
        <f>IF(_xlfn.XOR(
AND(LEFT(N743,1)="M",M743="Actividad"),
AND(LEFT(N743,1)="F",M743="Interactivo"),
AND(N743="diaporama",M743="Secuencia de imágenes"),
OR(N743="video",M743="Animación",M743="Video"),
AND(C743=M743)
),"OK","KO")</f>
        <v>KO</v>
      </c>
      <c r="T743" s="3" t="str">
        <f>IF(
AND(L743="Evaluación",C743&lt;&gt;L743),"KO",
IF(AND(L743="Mapa conceptual",C743&lt;&gt;L743),"KO",
IF(AND(N743="M101ap",C743&lt;&gt;"Banco de actividades"),"KO",
"OK")))</f>
        <v>OK</v>
      </c>
      <c r="U743" s="3" t="str">
        <f>IF(
AND(LEFT(N743,1)="M",LEFT(M743,4)&lt;&gt;"Mapa",S743="OK",O743=""),
"KO","OK")</f>
        <v>OK</v>
      </c>
      <c r="V743" s="3" t="str">
        <f>IF(OR(
AND(L743="Evaluación",R743="OK",OR(N743="M4a",N743="M5a")),
AND(LEFT(C743,8)="Banco de",N743="M101ap"),
OR(LEFT(C743,8)&lt;&gt;"Banco de",L743&lt;&gt;"Evaluación")
),"OK","KO")</f>
        <v>OK</v>
      </c>
      <c r="W743" s="3" t="str">
        <f>IF(AND(LEFT(C743,8)="Banco de",K743=0),"OK",
IF(AND(LEFT(C743,8)&lt;&gt;"Banco de",K743&gt;0),"OK","KO"))</f>
        <v>OK</v>
      </c>
      <c r="X743" s="3" t="str">
        <f>IF(J743&lt;&gt;"","OK","KO")</f>
        <v>OK</v>
      </c>
      <c r="Y743" s="3" t="str">
        <f>IF(P743="Si","KO","OK")</f>
        <v>OK</v>
      </c>
      <c r="Z743" s="3" t="str">
        <f>CONCATENATE(
IF(R743&lt;&gt;"OK",CONCATENATE($R$1," / "),""),
IF(S743&lt;&gt;"OK",CONCATENATE($S$1," / "),""),
IF(T743&lt;&gt;"OK",CONCATENATE($T$1," / "),""),
IF(U743&lt;&gt;"OK",CONCATENATE($U$1," / "),""),
IF(V743&lt;&gt;"OK",CONCATENATE($V$1," / "),""),
IF(W743&lt;&gt;"OK",CONCATENATE($W$1," / "),""),
IF(X743&lt;&gt;"OK",CONCATENATE($X$1," / "),""),
IF(Y743&lt;&gt;"OK",$Y$1,"")
)</f>
        <v xml:space="preserve">Tipo de media / </v>
      </c>
    </row>
    <row r="744" spans="1:26" x14ac:dyDescent="0.45">
      <c r="A744" s="3" t="s">
        <v>1941</v>
      </c>
      <c r="B744" s="3" t="s">
        <v>1942</v>
      </c>
      <c r="C744" s="3" t="s">
        <v>1982</v>
      </c>
      <c r="E744" s="3" t="s">
        <v>20</v>
      </c>
      <c r="H744" s="3" t="s">
        <v>21</v>
      </c>
      <c r="I744" s="3">
        <v>1280104</v>
      </c>
      <c r="J744" s="3" t="s">
        <v>1983</v>
      </c>
      <c r="K744" s="3">
        <v>5</v>
      </c>
      <c r="L744" s="3" t="s">
        <v>34</v>
      </c>
      <c r="M744" s="3" t="s">
        <v>29</v>
      </c>
      <c r="N744" s="3" t="s">
        <v>190</v>
      </c>
      <c r="O744" s="3" t="s">
        <v>37</v>
      </c>
      <c r="P744" s="3" t="s">
        <v>21</v>
      </c>
      <c r="Q744" s="3" t="s">
        <v>1984</v>
      </c>
      <c r="R744" s="3" t="str">
        <f>IF(_xlfn.XOR(
AND(N744="M102ab",L744="Proyecto"),
AND(N744="M101a",L744="Preguntas con respuesta libre"),
AND(LEFT(N744,1)="M",N744&lt;&gt;"M102AB",N744&lt;&gt;"M101a",N744&lt;&gt;"M101ap",L744="Ejercitación"),
AND(LEFT(C744,15)="Mapa conceptual",L744="Exposición"),
AND(LEFT(N744,1)&lt;&gt;"M",LEFT(C744,15)&lt;&gt;"Mapa conceptual",L744="Exposición"),
AND(LEFT(C744,8)="Banco de",L744="Generador de actividades"),
AND(C744=L744)
),"OK","KO")</f>
        <v>OK</v>
      </c>
      <c r="S744" s="3" t="str">
        <f>IF(_xlfn.XOR(
AND(LEFT(N744,1)="M",M744="Actividad"),
AND(LEFT(N744,1)="F",M744="Interactivo"),
AND(N744="diaporama",M744="Secuencia de imágenes"),
OR(N744="video",M744="Animación",M744="Video"),
AND(C744=M744)
),"OK","KO")</f>
        <v>KO</v>
      </c>
      <c r="T744" s="3" t="str">
        <f>IF(
AND(L744="Evaluación",C744&lt;&gt;L744),"KO",
IF(AND(L744="Mapa conceptual",C744&lt;&gt;L744),"KO",
IF(AND(N744="M101ap",C744&lt;&gt;"Banco de actividades"),"KO",
"OK")))</f>
        <v>OK</v>
      </c>
      <c r="U744" s="3" t="str">
        <f>IF(
AND(LEFT(N744,1)="M",LEFT(M744,4)&lt;&gt;"Mapa",S744="OK",O744=""),
"KO","OK")</f>
        <v>OK</v>
      </c>
      <c r="V744" s="3" t="str">
        <f>IF(OR(
AND(L744="Evaluación",R744="OK",OR(N744="M4a",N744="M5a")),
AND(LEFT(C744,8)="Banco de",N744="M101ap"),
OR(LEFT(C744,8)&lt;&gt;"Banco de",L744&lt;&gt;"Evaluación")
),"OK","KO")</f>
        <v>OK</v>
      </c>
      <c r="W744" s="3" t="str">
        <f>IF(AND(LEFT(C744,8)="Banco de",K744=0),"OK",
IF(AND(LEFT(C744,8)&lt;&gt;"Banco de",K744&gt;0),"OK","KO"))</f>
        <v>OK</v>
      </c>
      <c r="X744" s="3" t="str">
        <f>IF(J744&lt;&gt;"","OK","KO")</f>
        <v>OK</v>
      </c>
      <c r="Y744" s="3" t="str">
        <f>IF(P744="Si","KO","OK")</f>
        <v>OK</v>
      </c>
      <c r="Z744" s="3" t="str">
        <f>CONCATENATE(
IF(R744&lt;&gt;"OK",CONCATENATE($R$1," / "),""),
IF(S744&lt;&gt;"OK",CONCATENATE($S$1," / "),""),
IF(T744&lt;&gt;"OK",CONCATENATE($T$1," / "),""),
IF(U744&lt;&gt;"OK",CONCATENATE($U$1," / "),""),
IF(V744&lt;&gt;"OK",CONCATENATE($V$1," / "),""),
IF(W744&lt;&gt;"OK",CONCATENATE($W$1," / "),""),
IF(X744&lt;&gt;"OK",CONCATENATE($X$1," / "),""),
IF(Y744&lt;&gt;"OK",$Y$1,"")
)</f>
        <v xml:space="preserve">Tipo de media / </v>
      </c>
    </row>
    <row r="745" spans="1:26" x14ac:dyDescent="0.45">
      <c r="A745" s="3" t="s">
        <v>1941</v>
      </c>
      <c r="B745" s="3" t="s">
        <v>1942</v>
      </c>
      <c r="C745" s="3" t="s">
        <v>1985</v>
      </c>
      <c r="E745" s="3" t="s">
        <v>20</v>
      </c>
      <c r="H745" s="3" t="s">
        <v>21</v>
      </c>
      <c r="I745" s="3">
        <v>1354506</v>
      </c>
      <c r="J745" s="3" t="s">
        <v>1986</v>
      </c>
      <c r="K745" s="3">
        <v>30</v>
      </c>
      <c r="L745" s="3" t="s">
        <v>80</v>
      </c>
      <c r="M745" s="3" t="s">
        <v>35</v>
      </c>
      <c r="N745" s="3" t="s">
        <v>81</v>
      </c>
      <c r="O745" s="3" t="s">
        <v>85</v>
      </c>
      <c r="P745" s="3" t="s">
        <v>21</v>
      </c>
      <c r="Q745" s="3" t="s">
        <v>1987</v>
      </c>
      <c r="R745" s="3" t="str">
        <f>IF(_xlfn.XOR(
AND(N745="M102ab",L745="Proyecto"),
AND(N745="M101a",L745="Preguntas con respuesta libre"),
AND(LEFT(N745,1)="M",N745&lt;&gt;"M102AB",N745&lt;&gt;"M101a",N745&lt;&gt;"M101ap",L745="Ejercitación"),
AND(LEFT(C745,15)="Mapa conceptual",L745="Exposición"),
AND(LEFT(N745,1)&lt;&gt;"M",LEFT(C745,15)&lt;&gt;"Mapa conceptual",L745="Exposición"),
AND(LEFT(C745,8)="Banco de",L745="Generador de actividades"),
AND(C745=L745)
),"OK","KO")</f>
        <v>OK</v>
      </c>
      <c r="S745" s="3" t="str">
        <f>IF(_xlfn.XOR(
AND(LEFT(N745,1)="M",M745="Actividad"),
AND(LEFT(N745,1)="F",M745="Interactivo"),
AND(N745="diaporama",M745="Secuencia de imágenes"),
OR(N745="video",M745="Animación",M745="Video"),
AND(C745=M745)
),"OK","KO")</f>
        <v>OK</v>
      </c>
      <c r="T745" s="3" t="str">
        <f>IF(
AND(L745="Evaluación",C745&lt;&gt;L745),"KO",
IF(AND(L745="Mapa conceptual",C745&lt;&gt;L745),"KO",
IF(AND(N745="M101ap",C745&lt;&gt;"Banco de actividades"),"KO",
"OK")))</f>
        <v>OK</v>
      </c>
      <c r="U745" s="3" t="str">
        <f>IF(
AND(LEFT(N745,1)="M",LEFT(M745,4)&lt;&gt;"Mapa",S745="OK",O745=""),
"KO","OK")</f>
        <v>OK</v>
      </c>
      <c r="V745" s="3" t="str">
        <f>IF(OR(
AND(L745="Evaluación",R745="OK",OR(N745="M4a",N745="M5a")),
AND(LEFT(C745,8)="Banco de",N745="M101ap"),
OR(LEFT(C745,8)&lt;&gt;"Banco de",L745&lt;&gt;"Evaluación")
),"OK","KO")</f>
        <v>OK</v>
      </c>
      <c r="W745" s="3" t="str">
        <f>IF(AND(LEFT(C745,8)="Banco de",K745=0),"OK",
IF(AND(LEFT(C745,8)&lt;&gt;"Banco de",K745&gt;0),"OK","KO"))</f>
        <v>OK</v>
      </c>
      <c r="X745" s="3" t="str">
        <f>IF(J745&lt;&gt;"","OK","KO")</f>
        <v>OK</v>
      </c>
      <c r="Y745" s="3" t="str">
        <f>IF(P745="Si","KO","OK")</f>
        <v>OK</v>
      </c>
      <c r="Z745" s="3" t="str">
        <f>CONCATENATE(
IF(R745&lt;&gt;"OK",CONCATENATE($R$1," / "),""),
IF(S745&lt;&gt;"OK",CONCATENATE($S$1," / "),""),
IF(T745&lt;&gt;"OK",CONCATENATE($T$1," / "),""),
IF(U745&lt;&gt;"OK",CONCATENATE($U$1," / "),""),
IF(V745&lt;&gt;"OK",CONCATENATE($V$1," / "),""),
IF(W745&lt;&gt;"OK",CONCATENATE($W$1," / "),""),
IF(X745&lt;&gt;"OK",CONCATENATE($X$1," / "),""),
IF(Y745&lt;&gt;"OK",$Y$1,"")
)</f>
        <v/>
      </c>
    </row>
    <row r="746" spans="1:26" x14ac:dyDescent="0.45">
      <c r="A746" s="3" t="s">
        <v>1941</v>
      </c>
      <c r="B746" s="3" t="s">
        <v>1942</v>
      </c>
      <c r="C746" s="3" t="s">
        <v>1988</v>
      </c>
      <c r="E746" s="3" t="s">
        <v>20</v>
      </c>
      <c r="H746" s="3" t="s">
        <v>21</v>
      </c>
      <c r="I746" s="3">
        <v>1956134</v>
      </c>
      <c r="J746" s="3" t="s">
        <v>1989</v>
      </c>
      <c r="K746" s="3">
        <v>15</v>
      </c>
      <c r="L746" s="3" t="s">
        <v>23</v>
      </c>
      <c r="M746" s="3" t="s">
        <v>29</v>
      </c>
      <c r="N746" s="3" t="s">
        <v>30</v>
      </c>
      <c r="P746" s="3" t="s">
        <v>21</v>
      </c>
      <c r="Q746" s="3" t="s">
        <v>1990</v>
      </c>
      <c r="R746" s="3" t="str">
        <f>IF(_xlfn.XOR(
AND(N746="M102ab",L746="Proyecto"),
AND(N746="M101a",L746="Preguntas con respuesta libre"),
AND(LEFT(N746,1)="M",N746&lt;&gt;"M102AB",N746&lt;&gt;"M101a",N746&lt;&gt;"M101ap",L746="Ejercitación"),
AND(LEFT(C746,15)="Mapa conceptual",L746="Exposición"),
AND(LEFT(N746,1)&lt;&gt;"M",LEFT(C746,15)&lt;&gt;"Mapa conceptual",L746="Exposición"),
AND(LEFT(C746,8)="Banco de",L746="Generador de actividades"),
AND(C746=L746)
),"OK","KO")</f>
        <v>OK</v>
      </c>
      <c r="S746" s="3" t="str">
        <f>IF(_xlfn.XOR(
AND(LEFT(N746,1)="M",M746="Actividad"),
AND(LEFT(N746,1)="F",M746="Interactivo"),
AND(N746="diaporama",M746="Secuencia de imágenes"),
OR(N746="video",M746="Animación",M746="Video"),
AND(C746=M746)
),"OK","KO")</f>
        <v>OK</v>
      </c>
      <c r="T746" s="3" t="str">
        <f>IF(
AND(L746="Evaluación",C746&lt;&gt;L746),"KO",
IF(AND(L746="Mapa conceptual",C746&lt;&gt;L746),"KO",
IF(AND(N746="M101ap",C746&lt;&gt;"Banco de actividades"),"KO",
"OK")))</f>
        <v>OK</v>
      </c>
      <c r="U746" s="3" t="str">
        <f>IF(
AND(LEFT(N746,1)="M",LEFT(M746,4)&lt;&gt;"Mapa",S746="OK",O746=""),
"KO","OK")</f>
        <v>OK</v>
      </c>
      <c r="V746" s="3" t="str">
        <f>IF(OR(
AND(L746="Evaluación",R746="OK",OR(N746="M4a",N746="M5a")),
AND(LEFT(C746,8)="Banco de",N746="M101ap"),
OR(LEFT(C746,8)&lt;&gt;"Banco de",L746&lt;&gt;"Evaluación")
),"OK","KO")</f>
        <v>OK</v>
      </c>
      <c r="W746" s="3" t="str">
        <f>IF(AND(LEFT(C746,8)="Banco de",K746=0),"OK",
IF(AND(LEFT(C746,8)&lt;&gt;"Banco de",K746&gt;0),"OK","KO"))</f>
        <v>OK</v>
      </c>
      <c r="X746" s="3" t="str">
        <f>IF(J746&lt;&gt;"","OK","KO")</f>
        <v>OK</v>
      </c>
      <c r="Y746" s="3" t="str">
        <f>IF(P746="Si","KO","OK")</f>
        <v>OK</v>
      </c>
      <c r="Z746" s="3" t="str">
        <f>CONCATENATE(
IF(R746&lt;&gt;"OK",CONCATENATE($R$1," / "),""),
IF(S746&lt;&gt;"OK",CONCATENATE($S$1," / "),""),
IF(T746&lt;&gt;"OK",CONCATENATE($T$1," / "),""),
IF(U746&lt;&gt;"OK",CONCATENATE($U$1," / "),""),
IF(V746&lt;&gt;"OK",CONCATENATE($V$1," / "),""),
IF(W746&lt;&gt;"OK",CONCATENATE($W$1," / "),""),
IF(X746&lt;&gt;"OK",CONCATENATE($X$1," / "),""),
IF(Y746&lt;&gt;"OK",$Y$1,"")
)</f>
        <v/>
      </c>
    </row>
    <row r="747" spans="1:26" x14ac:dyDescent="0.45">
      <c r="A747" s="3" t="s">
        <v>1941</v>
      </c>
      <c r="B747" s="3" t="s">
        <v>1942</v>
      </c>
      <c r="C747" s="3" t="s">
        <v>1991</v>
      </c>
      <c r="E747" s="3" t="s">
        <v>20</v>
      </c>
      <c r="H747" s="3" t="s">
        <v>21</v>
      </c>
      <c r="I747" s="3">
        <v>1176863</v>
      </c>
      <c r="J747" s="3" t="s">
        <v>1992</v>
      </c>
      <c r="K747" s="3">
        <v>5</v>
      </c>
      <c r="L747" s="3" t="s">
        <v>34</v>
      </c>
      <c r="M747" s="3" t="s">
        <v>35</v>
      </c>
      <c r="N747" s="3" t="s">
        <v>700</v>
      </c>
      <c r="O747" s="3" t="s">
        <v>37</v>
      </c>
      <c r="P747" s="3" t="s">
        <v>21</v>
      </c>
      <c r="Q747" s="3" t="s">
        <v>1993</v>
      </c>
      <c r="R747" s="3" t="str">
        <f>IF(_xlfn.XOR(
AND(N747="M102ab",L747="Proyecto"),
AND(N747="M101a",L747="Preguntas con respuesta libre"),
AND(LEFT(N747,1)="M",N747&lt;&gt;"M102AB",N747&lt;&gt;"M101a",N747&lt;&gt;"M101ap",L747="Ejercitación"),
AND(LEFT(C747,15)="Mapa conceptual",L747="Exposición"),
AND(LEFT(N747,1)&lt;&gt;"M",LEFT(C747,15)&lt;&gt;"Mapa conceptual",L747="Exposición"),
AND(LEFT(C747,8)="Banco de",L747="Generador de actividades"),
AND(C747=L747)
),"OK","KO")</f>
        <v>OK</v>
      </c>
      <c r="S747" s="3" t="str">
        <f>IF(_xlfn.XOR(
AND(LEFT(N747,1)="M",M747="Actividad"),
AND(LEFT(N747,1)="F",M747="Interactivo"),
AND(N747="diaporama",M747="Secuencia de imágenes"),
OR(N747="video",M747="Animación",M747="Video"),
AND(C747=M747)
),"OK","KO")</f>
        <v>OK</v>
      </c>
      <c r="T747" s="3" t="str">
        <f>IF(
AND(L747="Evaluación",C747&lt;&gt;L747),"KO",
IF(AND(L747="Mapa conceptual",C747&lt;&gt;L747),"KO",
IF(AND(N747="M101ap",C747&lt;&gt;"Banco de actividades"),"KO",
"OK")))</f>
        <v>OK</v>
      </c>
      <c r="U747" s="3" t="str">
        <f>IF(
AND(LEFT(N747,1)="M",LEFT(M747,4)&lt;&gt;"Mapa",S747="OK",O747=""),
"KO","OK")</f>
        <v>OK</v>
      </c>
      <c r="V747" s="3" t="str">
        <f>IF(OR(
AND(L747="Evaluación",R747="OK",OR(N747="M4a",N747="M5a")),
AND(LEFT(C747,8)="Banco de",N747="M101ap"),
OR(LEFT(C747,8)&lt;&gt;"Banco de",L747&lt;&gt;"Evaluación")
),"OK","KO")</f>
        <v>OK</v>
      </c>
      <c r="W747" s="3" t="str">
        <f>IF(AND(LEFT(C747,8)="Banco de",K747=0),"OK",
IF(AND(LEFT(C747,8)&lt;&gt;"Banco de",K747&gt;0),"OK","KO"))</f>
        <v>OK</v>
      </c>
      <c r="X747" s="3" t="str">
        <f>IF(J747&lt;&gt;"","OK","KO")</f>
        <v>OK</v>
      </c>
      <c r="Y747" s="3" t="str">
        <f>IF(P747="Si","KO","OK")</f>
        <v>OK</v>
      </c>
      <c r="Z747" s="3" t="str">
        <f>CONCATENATE(
IF(R747&lt;&gt;"OK",CONCATENATE($R$1," / "),""),
IF(S747&lt;&gt;"OK",CONCATENATE($S$1," / "),""),
IF(T747&lt;&gt;"OK",CONCATENATE($T$1," / "),""),
IF(U747&lt;&gt;"OK",CONCATENATE($U$1," / "),""),
IF(V747&lt;&gt;"OK",CONCATENATE($V$1," / "),""),
IF(W747&lt;&gt;"OK",CONCATENATE($W$1," / "),""),
IF(X747&lt;&gt;"OK",CONCATENATE($X$1," / "),""),
IF(Y747&lt;&gt;"OK",$Y$1,"")
)</f>
        <v/>
      </c>
    </row>
    <row r="748" spans="1:26" x14ac:dyDescent="0.45">
      <c r="A748" s="3" t="s">
        <v>1941</v>
      </c>
      <c r="B748" s="3" t="s">
        <v>1942</v>
      </c>
      <c r="C748" s="3" t="s">
        <v>1994</v>
      </c>
      <c r="E748" s="3" t="s">
        <v>20</v>
      </c>
      <c r="H748" s="3" t="s">
        <v>21</v>
      </c>
      <c r="I748" s="3">
        <v>1450340</v>
      </c>
      <c r="J748" s="3" t="s">
        <v>1995</v>
      </c>
      <c r="K748" s="3">
        <v>5</v>
      </c>
      <c r="L748" s="3" t="s">
        <v>34</v>
      </c>
      <c r="M748" s="3" t="s">
        <v>35</v>
      </c>
      <c r="N748" s="3" t="s">
        <v>190</v>
      </c>
      <c r="O748" s="3" t="s">
        <v>479</v>
      </c>
      <c r="P748" s="3" t="s">
        <v>21</v>
      </c>
      <c r="Q748" s="3" t="s">
        <v>1996</v>
      </c>
      <c r="R748" s="3" t="str">
        <f>IF(_xlfn.XOR(
AND(N748="M102ab",L748="Proyecto"),
AND(N748="M101a",L748="Preguntas con respuesta libre"),
AND(LEFT(N748,1)="M",N748&lt;&gt;"M102AB",N748&lt;&gt;"M101a",N748&lt;&gt;"M101ap",L748="Ejercitación"),
AND(LEFT(C748,15)="Mapa conceptual",L748="Exposición"),
AND(LEFT(N748,1)&lt;&gt;"M",LEFT(C748,15)&lt;&gt;"Mapa conceptual",L748="Exposición"),
AND(LEFT(C748,8)="Banco de",L748="Generador de actividades"),
AND(C748=L748)
),"OK","KO")</f>
        <v>OK</v>
      </c>
      <c r="S748" s="3" t="str">
        <f>IF(_xlfn.XOR(
AND(LEFT(N748,1)="M",M748="Actividad"),
AND(LEFT(N748,1)="F",M748="Interactivo"),
AND(N748="diaporama",M748="Secuencia de imágenes"),
OR(N748="video",M748="Animación",M748="Video"),
AND(C748=M748)
),"OK","KO")</f>
        <v>OK</v>
      </c>
      <c r="T748" s="3" t="str">
        <f>IF(
AND(L748="Evaluación",C748&lt;&gt;L748),"KO",
IF(AND(L748="Mapa conceptual",C748&lt;&gt;L748),"KO",
IF(AND(N748="M101ap",C748&lt;&gt;"Banco de actividades"),"KO",
"OK")))</f>
        <v>OK</v>
      </c>
      <c r="U748" s="3" t="str">
        <f>IF(
AND(LEFT(N748,1)="M",LEFT(M748,4)&lt;&gt;"Mapa",S748="OK",O748=""),
"KO","OK")</f>
        <v>OK</v>
      </c>
      <c r="V748" s="3" t="str">
        <f>IF(OR(
AND(L748="Evaluación",R748="OK",OR(N748="M4a",N748="M5a")),
AND(LEFT(C748,8)="Banco de",N748="M101ap"),
OR(LEFT(C748,8)&lt;&gt;"Banco de",L748&lt;&gt;"Evaluación")
),"OK","KO")</f>
        <v>OK</v>
      </c>
      <c r="W748" s="3" t="str">
        <f>IF(AND(LEFT(C748,8)="Banco de",K748=0),"OK",
IF(AND(LEFT(C748,8)&lt;&gt;"Banco de",K748&gt;0),"OK","KO"))</f>
        <v>OK</v>
      </c>
      <c r="X748" s="3" t="str">
        <f>IF(J748&lt;&gt;"","OK","KO")</f>
        <v>OK</v>
      </c>
      <c r="Y748" s="3" t="str">
        <f>IF(P748="Si","KO","OK")</f>
        <v>OK</v>
      </c>
      <c r="Z748" s="3" t="str">
        <f>CONCATENATE(
IF(R748&lt;&gt;"OK",CONCATENATE($R$1," / "),""),
IF(S748&lt;&gt;"OK",CONCATENATE($S$1," / "),""),
IF(T748&lt;&gt;"OK",CONCATENATE($T$1," / "),""),
IF(U748&lt;&gt;"OK",CONCATENATE($U$1," / "),""),
IF(V748&lt;&gt;"OK",CONCATENATE($V$1," / "),""),
IF(W748&lt;&gt;"OK",CONCATENATE($W$1," / "),""),
IF(X748&lt;&gt;"OK",CONCATENATE($X$1," / "),""),
IF(Y748&lt;&gt;"OK",$Y$1,"")
)</f>
        <v/>
      </c>
    </row>
    <row r="749" spans="1:26" x14ac:dyDescent="0.45">
      <c r="A749" s="3" t="s">
        <v>1941</v>
      </c>
      <c r="B749" s="3" t="s">
        <v>1942</v>
      </c>
      <c r="C749" s="3" t="s">
        <v>1997</v>
      </c>
      <c r="E749" s="3" t="s">
        <v>20</v>
      </c>
      <c r="H749" s="3" t="s">
        <v>21</v>
      </c>
      <c r="I749" s="3">
        <v>1184148</v>
      </c>
      <c r="J749" s="3" t="s">
        <v>1998</v>
      </c>
      <c r="K749" s="3">
        <v>10</v>
      </c>
      <c r="L749" s="3" t="s">
        <v>34</v>
      </c>
      <c r="M749" s="3" t="s">
        <v>35</v>
      </c>
      <c r="N749" s="3" t="s">
        <v>41</v>
      </c>
      <c r="O749" s="3" t="s">
        <v>37</v>
      </c>
      <c r="P749" s="3" t="s">
        <v>21</v>
      </c>
      <c r="Q749" s="3" t="s">
        <v>1999</v>
      </c>
      <c r="R749" s="3" t="str">
        <f>IF(_xlfn.XOR(
AND(N749="M102ab",L749="Proyecto"),
AND(N749="M101a",L749="Preguntas con respuesta libre"),
AND(LEFT(N749,1)="M",N749&lt;&gt;"M102AB",N749&lt;&gt;"M101a",N749&lt;&gt;"M101ap",L749="Ejercitación"),
AND(LEFT(C749,15)="Mapa conceptual",L749="Exposición"),
AND(LEFT(N749,1)&lt;&gt;"M",LEFT(C749,15)&lt;&gt;"Mapa conceptual",L749="Exposición"),
AND(LEFT(C749,8)="Banco de",L749="Generador de actividades"),
AND(C749=L749)
),"OK","KO")</f>
        <v>OK</v>
      </c>
      <c r="S749" s="3" t="str">
        <f>IF(_xlfn.XOR(
AND(LEFT(N749,1)="M",M749="Actividad"),
AND(LEFT(N749,1)="F",M749="Interactivo"),
AND(N749="diaporama",M749="Secuencia de imágenes"),
OR(N749="video",M749="Animación",M749="Video"),
AND(C749=M749)
),"OK","KO")</f>
        <v>OK</v>
      </c>
      <c r="T749" s="3" t="str">
        <f>IF(
AND(L749="Evaluación",C749&lt;&gt;L749),"KO",
IF(AND(L749="Mapa conceptual",C749&lt;&gt;L749),"KO",
IF(AND(N749="M101ap",C749&lt;&gt;"Banco de actividades"),"KO",
"OK")))</f>
        <v>OK</v>
      </c>
      <c r="U749" s="3" t="str">
        <f>IF(
AND(LEFT(N749,1)="M",LEFT(M749,4)&lt;&gt;"Mapa",S749="OK",O749=""),
"KO","OK")</f>
        <v>OK</v>
      </c>
      <c r="V749" s="3" t="str">
        <f>IF(OR(
AND(L749="Evaluación",R749="OK",OR(N749="M4a",N749="M5a")),
AND(LEFT(C749,8)="Banco de",N749="M101ap"),
OR(LEFT(C749,8)&lt;&gt;"Banco de",L749&lt;&gt;"Evaluación")
),"OK","KO")</f>
        <v>OK</v>
      </c>
      <c r="W749" s="3" t="str">
        <f>IF(AND(LEFT(C749,8)="Banco de",K749=0),"OK",
IF(AND(LEFT(C749,8)&lt;&gt;"Banco de",K749&gt;0),"OK","KO"))</f>
        <v>OK</v>
      </c>
      <c r="X749" s="3" t="str">
        <f>IF(J749&lt;&gt;"","OK","KO")</f>
        <v>OK</v>
      </c>
      <c r="Y749" s="3" t="str">
        <f>IF(P749="Si","KO","OK")</f>
        <v>OK</v>
      </c>
      <c r="Z749" s="3" t="str">
        <f>CONCATENATE(
IF(R749&lt;&gt;"OK",CONCATENATE($R$1," / "),""),
IF(S749&lt;&gt;"OK",CONCATENATE($S$1," / "),""),
IF(T749&lt;&gt;"OK",CONCATENATE($T$1," / "),""),
IF(U749&lt;&gt;"OK",CONCATENATE($U$1," / "),""),
IF(V749&lt;&gt;"OK",CONCATENATE($V$1," / "),""),
IF(W749&lt;&gt;"OK",CONCATENATE($W$1," / "),""),
IF(X749&lt;&gt;"OK",CONCATENATE($X$1," / "),""),
IF(Y749&lt;&gt;"OK",$Y$1,"")
)</f>
        <v/>
      </c>
    </row>
    <row r="750" spans="1:26" x14ac:dyDescent="0.45">
      <c r="A750" s="3" t="s">
        <v>1941</v>
      </c>
      <c r="B750" s="3" t="s">
        <v>1942</v>
      </c>
      <c r="C750" s="3" t="s">
        <v>2000</v>
      </c>
      <c r="E750" s="3" t="s">
        <v>20</v>
      </c>
      <c r="H750" s="3" t="s">
        <v>21</v>
      </c>
      <c r="I750" s="3">
        <v>2101846</v>
      </c>
      <c r="J750" s="3" t="s">
        <v>2001</v>
      </c>
      <c r="K750" s="3">
        <v>30</v>
      </c>
      <c r="L750" s="3" t="s">
        <v>80</v>
      </c>
      <c r="M750" s="3" t="s">
        <v>35</v>
      </c>
      <c r="N750" s="3" t="s">
        <v>81</v>
      </c>
      <c r="O750" s="3" t="s">
        <v>37</v>
      </c>
      <c r="P750" s="3" t="s">
        <v>21</v>
      </c>
      <c r="Q750" s="3" t="s">
        <v>2002</v>
      </c>
      <c r="R750" s="3" t="str">
        <f>IF(_xlfn.XOR(
AND(N750="M102ab",L750="Proyecto"),
AND(N750="M101a",L750="Preguntas con respuesta libre"),
AND(LEFT(N750,1)="M",N750&lt;&gt;"M102AB",N750&lt;&gt;"M101a",N750&lt;&gt;"M101ap",L750="Ejercitación"),
AND(LEFT(C750,15)="Mapa conceptual",L750="Exposición"),
AND(LEFT(N750,1)&lt;&gt;"M",LEFT(C750,15)&lt;&gt;"Mapa conceptual",L750="Exposición"),
AND(LEFT(C750,8)="Banco de",L750="Generador de actividades"),
AND(C750=L750)
),"OK","KO")</f>
        <v>OK</v>
      </c>
      <c r="S750" s="3" t="str">
        <f>IF(_xlfn.XOR(
AND(LEFT(N750,1)="M",M750="Actividad"),
AND(LEFT(N750,1)="F",M750="Interactivo"),
AND(N750="diaporama",M750="Secuencia de imágenes"),
OR(N750="video",M750="Animación",M750="Video"),
AND(C750=M750)
),"OK","KO")</f>
        <v>OK</v>
      </c>
      <c r="T750" s="3" t="str">
        <f>IF(
AND(L750="Evaluación",C750&lt;&gt;L750),"KO",
IF(AND(L750="Mapa conceptual",C750&lt;&gt;L750),"KO",
IF(AND(N750="M101ap",C750&lt;&gt;"Banco de actividades"),"KO",
"OK")))</f>
        <v>OK</v>
      </c>
      <c r="U750" s="3" t="str">
        <f>IF(
AND(LEFT(N750,1)="M",LEFT(M750,4)&lt;&gt;"Mapa",S750="OK",O750=""),
"KO","OK")</f>
        <v>OK</v>
      </c>
      <c r="V750" s="3" t="str">
        <f>IF(OR(
AND(L750="Evaluación",R750="OK",OR(N750="M4a",N750="M5a")),
AND(LEFT(C750,8)="Banco de",N750="M101ap"),
OR(LEFT(C750,8)&lt;&gt;"Banco de",L750&lt;&gt;"Evaluación")
),"OK","KO")</f>
        <v>OK</v>
      </c>
      <c r="W750" s="3" t="str">
        <f>IF(AND(LEFT(C750,8)="Banco de",K750=0),"OK",
IF(AND(LEFT(C750,8)&lt;&gt;"Banco de",K750&gt;0),"OK","KO"))</f>
        <v>OK</v>
      </c>
      <c r="X750" s="3" t="str">
        <f>IF(J750&lt;&gt;"","OK","KO")</f>
        <v>OK</v>
      </c>
      <c r="Y750" s="3" t="str">
        <f>IF(P750="Si","KO","OK")</f>
        <v>OK</v>
      </c>
      <c r="Z750" s="3" t="str">
        <f>CONCATENATE(
IF(R750&lt;&gt;"OK",CONCATENATE($R$1," / "),""),
IF(S750&lt;&gt;"OK",CONCATENATE($S$1," / "),""),
IF(T750&lt;&gt;"OK",CONCATENATE($T$1," / "),""),
IF(U750&lt;&gt;"OK",CONCATENATE($U$1," / "),""),
IF(V750&lt;&gt;"OK",CONCATENATE($V$1," / "),""),
IF(W750&lt;&gt;"OK",CONCATENATE($W$1," / "),""),
IF(X750&lt;&gt;"OK",CONCATENATE($X$1," / "),""),
IF(Y750&lt;&gt;"OK",$Y$1,"")
)</f>
        <v/>
      </c>
    </row>
    <row r="751" spans="1:26" x14ac:dyDescent="0.45">
      <c r="A751" s="3" t="s">
        <v>1941</v>
      </c>
      <c r="B751" s="3" t="s">
        <v>1942</v>
      </c>
      <c r="C751" s="3" t="s">
        <v>2003</v>
      </c>
      <c r="E751" s="3" t="s">
        <v>20</v>
      </c>
      <c r="H751" s="3" t="s">
        <v>21</v>
      </c>
      <c r="I751" s="3">
        <v>2219680</v>
      </c>
      <c r="J751" s="3" t="s">
        <v>2004</v>
      </c>
      <c r="K751" s="3">
        <v>15</v>
      </c>
      <c r="L751" s="3" t="s">
        <v>23</v>
      </c>
      <c r="M751" s="3" t="s">
        <v>29</v>
      </c>
      <c r="N751" s="3" t="s">
        <v>30</v>
      </c>
      <c r="P751" s="3" t="s">
        <v>21</v>
      </c>
      <c r="Q751" s="3" t="s">
        <v>2005</v>
      </c>
      <c r="R751" s="3" t="str">
        <f>IF(_xlfn.XOR(
AND(N751="M102ab",L751="Proyecto"),
AND(N751="M101a",L751="Preguntas con respuesta libre"),
AND(LEFT(N751,1)="M",N751&lt;&gt;"M102AB",N751&lt;&gt;"M101a",N751&lt;&gt;"M101ap",L751="Ejercitación"),
AND(LEFT(C751,15)="Mapa conceptual",L751="Exposición"),
AND(LEFT(N751,1)&lt;&gt;"M",LEFT(C751,15)&lt;&gt;"Mapa conceptual",L751="Exposición"),
AND(LEFT(C751,8)="Banco de",L751="Generador de actividades"),
AND(C751=L751)
),"OK","KO")</f>
        <v>OK</v>
      </c>
      <c r="S751" s="3" t="str">
        <f>IF(_xlfn.XOR(
AND(LEFT(N751,1)="M",M751="Actividad"),
AND(LEFT(N751,1)="F",M751="Interactivo"),
AND(N751="diaporama",M751="Secuencia de imágenes"),
OR(N751="video",M751="Animación",M751="Video"),
AND(C751=M751)
),"OK","KO")</f>
        <v>OK</v>
      </c>
      <c r="T751" s="3" t="str">
        <f>IF(
AND(L751="Evaluación",C751&lt;&gt;L751),"KO",
IF(AND(L751="Mapa conceptual",C751&lt;&gt;L751),"KO",
IF(AND(N751="M101ap",C751&lt;&gt;"Banco de actividades"),"KO",
"OK")))</f>
        <v>OK</v>
      </c>
      <c r="U751" s="3" t="str">
        <f>IF(
AND(LEFT(N751,1)="M",LEFT(M751,4)&lt;&gt;"Mapa",S751="OK",O751=""),
"KO","OK")</f>
        <v>OK</v>
      </c>
      <c r="V751" s="3" t="str">
        <f>IF(OR(
AND(L751="Evaluación",R751="OK",OR(N751="M4a",N751="M5a")),
AND(LEFT(C751,8)="Banco de",N751="M101ap"),
OR(LEFT(C751,8)&lt;&gt;"Banco de",L751&lt;&gt;"Evaluación")
),"OK","KO")</f>
        <v>OK</v>
      </c>
      <c r="W751" s="3" t="str">
        <f>IF(AND(LEFT(C751,8)="Banco de",K751=0),"OK",
IF(AND(LEFT(C751,8)&lt;&gt;"Banco de",K751&gt;0),"OK","KO"))</f>
        <v>OK</v>
      </c>
      <c r="X751" s="3" t="str">
        <f>IF(J751&lt;&gt;"","OK","KO")</f>
        <v>OK</v>
      </c>
      <c r="Y751" s="3" t="str">
        <f>IF(P751="Si","KO","OK")</f>
        <v>OK</v>
      </c>
      <c r="Z751" s="3" t="str">
        <f>CONCATENATE(
IF(R751&lt;&gt;"OK",CONCATENATE($R$1," / "),""),
IF(S751&lt;&gt;"OK",CONCATENATE($S$1," / "),""),
IF(T751&lt;&gt;"OK",CONCATENATE($T$1," / "),""),
IF(U751&lt;&gt;"OK",CONCATENATE($U$1," / "),""),
IF(V751&lt;&gt;"OK",CONCATENATE($V$1," / "),""),
IF(W751&lt;&gt;"OK",CONCATENATE($W$1," / "),""),
IF(X751&lt;&gt;"OK",CONCATENATE($X$1," / "),""),
IF(Y751&lt;&gt;"OK",$Y$1,"")
)</f>
        <v/>
      </c>
    </row>
    <row r="752" spans="1:26" x14ac:dyDescent="0.45">
      <c r="A752" s="3" t="s">
        <v>1941</v>
      </c>
      <c r="B752" s="3" t="s">
        <v>1942</v>
      </c>
      <c r="C752" s="3" t="s">
        <v>2006</v>
      </c>
      <c r="E752" s="3" t="s">
        <v>20</v>
      </c>
      <c r="H752" s="3" t="s">
        <v>21</v>
      </c>
      <c r="I752" s="3">
        <v>717951</v>
      </c>
      <c r="J752" s="3" t="s">
        <v>2007</v>
      </c>
      <c r="K752" s="3">
        <v>10</v>
      </c>
      <c r="L752" s="3" t="s">
        <v>34</v>
      </c>
      <c r="M752" s="3" t="s">
        <v>35</v>
      </c>
      <c r="N752" s="3" t="s">
        <v>326</v>
      </c>
      <c r="O752" s="3" t="s">
        <v>479</v>
      </c>
      <c r="P752" s="3" t="s">
        <v>21</v>
      </c>
      <c r="Q752" s="3" t="s">
        <v>2008</v>
      </c>
      <c r="R752" s="3" t="str">
        <f>IF(_xlfn.XOR(
AND(N752="M102ab",L752="Proyecto"),
AND(N752="M101a",L752="Preguntas con respuesta libre"),
AND(LEFT(N752,1)="M",N752&lt;&gt;"M102AB",N752&lt;&gt;"M101a",N752&lt;&gt;"M101ap",L752="Ejercitación"),
AND(LEFT(C752,15)="Mapa conceptual",L752="Exposición"),
AND(LEFT(N752,1)&lt;&gt;"M",LEFT(C752,15)&lt;&gt;"Mapa conceptual",L752="Exposición"),
AND(LEFT(C752,8)="Banco de",L752="Generador de actividades"),
AND(C752=L752)
),"OK","KO")</f>
        <v>OK</v>
      </c>
      <c r="S752" s="3" t="str">
        <f>IF(_xlfn.XOR(
AND(LEFT(N752,1)="M",M752="Actividad"),
AND(LEFT(N752,1)="F",M752="Interactivo"),
AND(N752="diaporama",M752="Secuencia de imágenes"),
OR(N752="video",M752="Animación",M752="Video"),
AND(C752=M752)
),"OK","KO")</f>
        <v>OK</v>
      </c>
      <c r="T752" s="3" t="str">
        <f>IF(
AND(L752="Evaluación",C752&lt;&gt;L752),"KO",
IF(AND(L752="Mapa conceptual",C752&lt;&gt;L752),"KO",
IF(AND(N752="M101ap",C752&lt;&gt;"Banco de actividades"),"KO",
"OK")))</f>
        <v>OK</v>
      </c>
      <c r="U752" s="3" t="str">
        <f>IF(
AND(LEFT(N752,1)="M",LEFT(M752,4)&lt;&gt;"Mapa",S752="OK",O752=""),
"KO","OK")</f>
        <v>OK</v>
      </c>
      <c r="V752" s="3" t="str">
        <f>IF(OR(
AND(L752="Evaluación",R752="OK",OR(N752="M4a",N752="M5a")),
AND(LEFT(C752,8)="Banco de",N752="M101ap"),
OR(LEFT(C752,8)&lt;&gt;"Banco de",L752&lt;&gt;"Evaluación")
),"OK","KO")</f>
        <v>OK</v>
      </c>
      <c r="W752" s="3" t="str">
        <f>IF(AND(LEFT(C752,8)="Banco de",K752=0),"OK",
IF(AND(LEFT(C752,8)&lt;&gt;"Banco de",K752&gt;0),"OK","KO"))</f>
        <v>OK</v>
      </c>
      <c r="X752" s="3" t="str">
        <f>IF(J752&lt;&gt;"","OK","KO")</f>
        <v>OK</v>
      </c>
      <c r="Y752" s="3" t="str">
        <f>IF(P752="Si","KO","OK")</f>
        <v>OK</v>
      </c>
      <c r="Z752" s="3" t="str">
        <f>CONCATENATE(
IF(R752&lt;&gt;"OK",CONCATENATE($R$1," / "),""),
IF(S752&lt;&gt;"OK",CONCATENATE($S$1," / "),""),
IF(T752&lt;&gt;"OK",CONCATENATE($T$1," / "),""),
IF(U752&lt;&gt;"OK",CONCATENATE($U$1," / "),""),
IF(V752&lt;&gt;"OK",CONCATENATE($V$1," / "),""),
IF(W752&lt;&gt;"OK",CONCATENATE($W$1," / "),""),
IF(X752&lt;&gt;"OK",CONCATENATE($X$1," / "),""),
IF(Y752&lt;&gt;"OK",$Y$1,"")
)</f>
        <v/>
      </c>
    </row>
    <row r="753" spans="1:26" x14ac:dyDescent="0.45">
      <c r="A753" s="3" t="s">
        <v>1941</v>
      </c>
      <c r="B753" s="3" t="s">
        <v>1942</v>
      </c>
      <c r="C753" s="3" t="s">
        <v>2009</v>
      </c>
      <c r="E753" s="3" t="s">
        <v>20</v>
      </c>
      <c r="H753" s="3" t="s">
        <v>21</v>
      </c>
      <c r="I753" s="3">
        <v>711450</v>
      </c>
      <c r="J753" s="3" t="s">
        <v>2010</v>
      </c>
      <c r="K753" s="3">
        <v>5</v>
      </c>
      <c r="L753" s="3" t="s">
        <v>34</v>
      </c>
      <c r="M753" s="3" t="s">
        <v>35</v>
      </c>
      <c r="N753" s="3" t="s">
        <v>777</v>
      </c>
      <c r="O753" s="3" t="s">
        <v>85</v>
      </c>
      <c r="P753" s="3" t="s">
        <v>21</v>
      </c>
      <c r="Q753" s="3" t="s">
        <v>2011</v>
      </c>
      <c r="R753" s="3" t="str">
        <f>IF(_xlfn.XOR(
AND(N753="M102ab",L753="Proyecto"),
AND(N753="M101a",L753="Preguntas con respuesta libre"),
AND(LEFT(N753,1)="M",N753&lt;&gt;"M102AB",N753&lt;&gt;"M101a",N753&lt;&gt;"M101ap",L753="Ejercitación"),
AND(LEFT(C753,15)="Mapa conceptual",L753="Exposición"),
AND(LEFT(N753,1)&lt;&gt;"M",LEFT(C753,15)&lt;&gt;"Mapa conceptual",L753="Exposición"),
AND(LEFT(C753,8)="Banco de",L753="Generador de actividades"),
AND(C753=L753)
),"OK","KO")</f>
        <v>OK</v>
      </c>
      <c r="S753" s="3" t="str">
        <f>IF(_xlfn.XOR(
AND(LEFT(N753,1)="M",M753="Actividad"),
AND(LEFT(N753,1)="F",M753="Interactivo"),
AND(N753="diaporama",M753="Secuencia de imágenes"),
OR(N753="video",M753="Animación",M753="Video"),
AND(C753=M753)
),"OK","KO")</f>
        <v>OK</v>
      </c>
      <c r="T753" s="3" t="str">
        <f>IF(
AND(L753="Evaluación",C753&lt;&gt;L753),"KO",
IF(AND(L753="Mapa conceptual",C753&lt;&gt;L753),"KO",
IF(AND(N753="M101ap",C753&lt;&gt;"Banco de actividades"),"KO",
"OK")))</f>
        <v>OK</v>
      </c>
      <c r="U753" s="3" t="str">
        <f>IF(
AND(LEFT(N753,1)="M",LEFT(M753,4)&lt;&gt;"Mapa",S753="OK",O753=""),
"KO","OK")</f>
        <v>OK</v>
      </c>
      <c r="V753" s="3" t="str">
        <f>IF(OR(
AND(L753="Evaluación",R753="OK",OR(N753="M4a",N753="M5a")),
AND(LEFT(C753,8)="Banco de",N753="M101ap"),
OR(LEFT(C753,8)&lt;&gt;"Banco de",L753&lt;&gt;"Evaluación")
),"OK","KO")</f>
        <v>OK</v>
      </c>
      <c r="W753" s="3" t="str">
        <f>IF(AND(LEFT(C753,8)="Banco de",K753=0),"OK",
IF(AND(LEFT(C753,8)&lt;&gt;"Banco de",K753&gt;0),"OK","KO"))</f>
        <v>OK</v>
      </c>
      <c r="X753" s="3" t="str">
        <f>IF(J753&lt;&gt;"","OK","KO")</f>
        <v>OK</v>
      </c>
      <c r="Y753" s="3" t="str">
        <f>IF(P753="Si","KO","OK")</f>
        <v>OK</v>
      </c>
      <c r="Z753" s="3" t="str">
        <f>CONCATENATE(
IF(R753&lt;&gt;"OK",CONCATENATE($R$1," / "),""),
IF(S753&lt;&gt;"OK",CONCATENATE($S$1," / "),""),
IF(T753&lt;&gt;"OK",CONCATENATE($T$1," / "),""),
IF(U753&lt;&gt;"OK",CONCATENATE($U$1," / "),""),
IF(V753&lt;&gt;"OK",CONCATENATE($V$1," / "),""),
IF(W753&lt;&gt;"OK",CONCATENATE($W$1," / "),""),
IF(X753&lt;&gt;"OK",CONCATENATE($X$1," / "),""),
IF(Y753&lt;&gt;"OK",$Y$1,"")
)</f>
        <v/>
      </c>
    </row>
    <row r="754" spans="1:26" x14ac:dyDescent="0.45">
      <c r="A754" s="3" t="s">
        <v>1941</v>
      </c>
      <c r="B754" s="3" t="s">
        <v>1942</v>
      </c>
      <c r="C754" s="3" t="s">
        <v>2012</v>
      </c>
      <c r="E754" s="3" t="s">
        <v>20</v>
      </c>
      <c r="H754" s="3" t="s">
        <v>21</v>
      </c>
      <c r="I754" s="3">
        <v>716282</v>
      </c>
      <c r="J754" s="3" t="s">
        <v>2013</v>
      </c>
      <c r="K754" s="3">
        <v>10</v>
      </c>
      <c r="L754" s="3" t="s">
        <v>34</v>
      </c>
      <c r="M754" s="3" t="s">
        <v>35</v>
      </c>
      <c r="N754" s="3" t="s">
        <v>326</v>
      </c>
      <c r="O754" s="3" t="s">
        <v>37</v>
      </c>
      <c r="P754" s="3" t="s">
        <v>21</v>
      </c>
      <c r="Q754" s="3" t="s">
        <v>2014</v>
      </c>
      <c r="R754" s="3" t="str">
        <f>IF(_xlfn.XOR(
AND(N754="M102ab",L754="Proyecto"),
AND(N754="M101a",L754="Preguntas con respuesta libre"),
AND(LEFT(N754,1)="M",N754&lt;&gt;"M102AB",N754&lt;&gt;"M101a",N754&lt;&gt;"M101ap",L754="Ejercitación"),
AND(LEFT(C754,15)="Mapa conceptual",L754="Exposición"),
AND(LEFT(N754,1)&lt;&gt;"M",LEFT(C754,15)&lt;&gt;"Mapa conceptual",L754="Exposición"),
AND(LEFT(C754,8)="Banco de",L754="Generador de actividades"),
AND(C754=L754)
),"OK","KO")</f>
        <v>OK</v>
      </c>
      <c r="S754" s="3" t="str">
        <f>IF(_xlfn.XOR(
AND(LEFT(N754,1)="M",M754="Actividad"),
AND(LEFT(N754,1)="F",M754="Interactivo"),
AND(N754="diaporama",M754="Secuencia de imágenes"),
OR(N754="video",M754="Animación",M754="Video"),
AND(C754=M754)
),"OK","KO")</f>
        <v>OK</v>
      </c>
      <c r="T754" s="3" t="str">
        <f>IF(
AND(L754="Evaluación",C754&lt;&gt;L754),"KO",
IF(AND(L754="Mapa conceptual",C754&lt;&gt;L754),"KO",
IF(AND(N754="M101ap",C754&lt;&gt;"Banco de actividades"),"KO",
"OK")))</f>
        <v>OK</v>
      </c>
      <c r="U754" s="3" t="str">
        <f>IF(
AND(LEFT(N754,1)="M",LEFT(M754,4)&lt;&gt;"Mapa",S754="OK",O754=""),
"KO","OK")</f>
        <v>OK</v>
      </c>
      <c r="V754" s="3" t="str">
        <f>IF(OR(
AND(L754="Evaluación",R754="OK",OR(N754="M4a",N754="M5a")),
AND(LEFT(C754,8)="Banco de",N754="M101ap"),
OR(LEFT(C754,8)&lt;&gt;"Banco de",L754&lt;&gt;"Evaluación")
),"OK","KO")</f>
        <v>OK</v>
      </c>
      <c r="W754" s="3" t="str">
        <f>IF(AND(LEFT(C754,8)="Banco de",K754=0),"OK",
IF(AND(LEFT(C754,8)&lt;&gt;"Banco de",K754&gt;0),"OK","KO"))</f>
        <v>OK</v>
      </c>
      <c r="X754" s="3" t="str">
        <f>IF(J754&lt;&gt;"","OK","KO")</f>
        <v>OK</v>
      </c>
      <c r="Y754" s="3" t="str">
        <f>IF(P754="Si","KO","OK")</f>
        <v>OK</v>
      </c>
      <c r="Z754" s="3" t="str">
        <f>CONCATENATE(
IF(R754&lt;&gt;"OK",CONCATENATE($R$1," / "),""),
IF(S754&lt;&gt;"OK",CONCATENATE($S$1," / "),""),
IF(T754&lt;&gt;"OK",CONCATENATE($T$1," / "),""),
IF(U754&lt;&gt;"OK",CONCATENATE($U$1," / "),""),
IF(V754&lt;&gt;"OK",CONCATENATE($V$1," / "),""),
IF(W754&lt;&gt;"OK",CONCATENATE($W$1," / "),""),
IF(X754&lt;&gt;"OK",CONCATENATE($X$1," / "),""),
IF(Y754&lt;&gt;"OK",$Y$1,"")
)</f>
        <v/>
      </c>
    </row>
    <row r="755" spans="1:26" x14ac:dyDescent="0.45">
      <c r="A755" s="3" t="s">
        <v>1941</v>
      </c>
      <c r="B755" s="3" t="s">
        <v>1942</v>
      </c>
      <c r="C755" s="3" t="s">
        <v>2015</v>
      </c>
      <c r="E755" s="3" t="s">
        <v>20</v>
      </c>
      <c r="H755" s="3" t="s">
        <v>21</v>
      </c>
      <c r="I755" s="3">
        <v>710654</v>
      </c>
      <c r="J755" s="3" t="s">
        <v>2016</v>
      </c>
      <c r="K755" s="3">
        <v>5</v>
      </c>
      <c r="L755" s="3" t="s">
        <v>34</v>
      </c>
      <c r="M755" s="3" t="s">
        <v>35</v>
      </c>
      <c r="N755" s="3" t="s">
        <v>36</v>
      </c>
      <c r="O755" s="3" t="s">
        <v>85</v>
      </c>
      <c r="P755" s="3" t="s">
        <v>21</v>
      </c>
      <c r="Q755" s="3" t="s">
        <v>2017</v>
      </c>
      <c r="R755" s="3" t="str">
        <f>IF(_xlfn.XOR(
AND(N755="M102ab",L755="Proyecto"),
AND(N755="M101a",L755="Preguntas con respuesta libre"),
AND(LEFT(N755,1)="M",N755&lt;&gt;"M102AB",N755&lt;&gt;"M101a",N755&lt;&gt;"M101ap",L755="Ejercitación"),
AND(LEFT(C755,15)="Mapa conceptual",L755="Exposición"),
AND(LEFT(N755,1)&lt;&gt;"M",LEFT(C755,15)&lt;&gt;"Mapa conceptual",L755="Exposición"),
AND(LEFT(C755,8)="Banco de",L755="Generador de actividades"),
AND(C755=L755)
),"OK","KO")</f>
        <v>OK</v>
      </c>
      <c r="S755" s="3" t="str">
        <f>IF(_xlfn.XOR(
AND(LEFT(N755,1)="M",M755="Actividad"),
AND(LEFT(N755,1)="F",M755="Interactivo"),
AND(N755="diaporama",M755="Secuencia de imágenes"),
OR(N755="video",M755="Animación",M755="Video"),
AND(C755=M755)
),"OK","KO")</f>
        <v>OK</v>
      </c>
      <c r="T755" s="3" t="str">
        <f>IF(
AND(L755="Evaluación",C755&lt;&gt;L755),"KO",
IF(AND(L755="Mapa conceptual",C755&lt;&gt;L755),"KO",
IF(AND(N755="M101ap",C755&lt;&gt;"Banco de actividades"),"KO",
"OK")))</f>
        <v>OK</v>
      </c>
      <c r="U755" s="3" t="str">
        <f>IF(
AND(LEFT(N755,1)="M",LEFT(M755,4)&lt;&gt;"Mapa",S755="OK",O755=""),
"KO","OK")</f>
        <v>OK</v>
      </c>
      <c r="V755" s="3" t="str">
        <f>IF(OR(
AND(L755="Evaluación",R755="OK",OR(N755="M4a",N755="M5a")),
AND(LEFT(C755,8)="Banco de",N755="M101ap"),
OR(LEFT(C755,8)&lt;&gt;"Banco de",L755&lt;&gt;"Evaluación")
),"OK","KO")</f>
        <v>OK</v>
      </c>
      <c r="W755" s="3" t="str">
        <f>IF(AND(LEFT(C755,8)="Banco de",K755=0),"OK",
IF(AND(LEFT(C755,8)&lt;&gt;"Banco de",K755&gt;0),"OK","KO"))</f>
        <v>OK</v>
      </c>
      <c r="X755" s="3" t="str">
        <f>IF(J755&lt;&gt;"","OK","KO")</f>
        <v>OK</v>
      </c>
      <c r="Y755" s="3" t="str">
        <f>IF(P755="Si","KO","OK")</f>
        <v>OK</v>
      </c>
      <c r="Z755" s="3" t="str">
        <f>CONCATENATE(
IF(R755&lt;&gt;"OK",CONCATENATE($R$1," / "),""),
IF(S755&lt;&gt;"OK",CONCATENATE($S$1," / "),""),
IF(T755&lt;&gt;"OK",CONCATENATE($T$1," / "),""),
IF(U755&lt;&gt;"OK",CONCATENATE($U$1," / "),""),
IF(V755&lt;&gt;"OK",CONCATENATE($V$1," / "),""),
IF(W755&lt;&gt;"OK",CONCATENATE($W$1," / "),""),
IF(X755&lt;&gt;"OK",CONCATENATE($X$1," / "),""),
IF(Y755&lt;&gt;"OK",$Y$1,"")
)</f>
        <v/>
      </c>
    </row>
    <row r="756" spans="1:26" x14ac:dyDescent="0.45">
      <c r="A756" s="3" t="s">
        <v>1941</v>
      </c>
      <c r="B756" s="3" t="s">
        <v>1942</v>
      </c>
      <c r="C756" s="3" t="s">
        <v>2018</v>
      </c>
      <c r="E756" s="3" t="s">
        <v>20</v>
      </c>
      <c r="H756" s="3" t="s">
        <v>21</v>
      </c>
      <c r="I756" s="3">
        <v>1352491</v>
      </c>
      <c r="J756" s="3" t="s">
        <v>2019</v>
      </c>
      <c r="K756" s="3">
        <v>20</v>
      </c>
      <c r="L756" s="3" t="s">
        <v>80</v>
      </c>
      <c r="M756" s="3" t="s">
        <v>35</v>
      </c>
      <c r="N756" s="3" t="s">
        <v>81</v>
      </c>
      <c r="O756" s="3" t="s">
        <v>85</v>
      </c>
      <c r="P756" s="3" t="s">
        <v>21</v>
      </c>
      <c r="Q756" s="3" t="s">
        <v>2020</v>
      </c>
      <c r="R756" s="3" t="str">
        <f>IF(_xlfn.XOR(
AND(N756="M102ab",L756="Proyecto"),
AND(N756="M101a",L756="Preguntas con respuesta libre"),
AND(LEFT(N756,1)="M",N756&lt;&gt;"M102AB",N756&lt;&gt;"M101a",N756&lt;&gt;"M101ap",L756="Ejercitación"),
AND(LEFT(C756,15)="Mapa conceptual",L756="Exposición"),
AND(LEFT(N756,1)&lt;&gt;"M",LEFT(C756,15)&lt;&gt;"Mapa conceptual",L756="Exposición"),
AND(LEFT(C756,8)="Banco de",L756="Generador de actividades"),
AND(C756=L756)
),"OK","KO")</f>
        <v>OK</v>
      </c>
      <c r="S756" s="3" t="str">
        <f>IF(_xlfn.XOR(
AND(LEFT(N756,1)="M",M756="Actividad"),
AND(LEFT(N756,1)="F",M756="Interactivo"),
AND(N756="diaporama",M756="Secuencia de imágenes"),
OR(N756="video",M756="Animación",M756="Video"),
AND(C756=M756)
),"OK","KO")</f>
        <v>OK</v>
      </c>
      <c r="T756" s="3" t="str">
        <f>IF(
AND(L756="Evaluación",C756&lt;&gt;L756),"KO",
IF(AND(L756="Mapa conceptual",C756&lt;&gt;L756),"KO",
IF(AND(N756="M101ap",C756&lt;&gt;"Banco de actividades"),"KO",
"OK")))</f>
        <v>OK</v>
      </c>
      <c r="U756" s="3" t="str">
        <f>IF(
AND(LEFT(N756,1)="M",LEFT(M756,4)&lt;&gt;"Mapa",S756="OK",O756=""),
"KO","OK")</f>
        <v>OK</v>
      </c>
      <c r="V756" s="3" t="str">
        <f>IF(OR(
AND(L756="Evaluación",R756="OK",OR(N756="M4a",N756="M5a")),
AND(LEFT(C756,8)="Banco de",N756="M101ap"),
OR(LEFT(C756,8)&lt;&gt;"Banco de",L756&lt;&gt;"Evaluación")
),"OK","KO")</f>
        <v>OK</v>
      </c>
      <c r="W756" s="3" t="str">
        <f>IF(AND(LEFT(C756,8)="Banco de",K756=0),"OK",
IF(AND(LEFT(C756,8)&lt;&gt;"Banco de",K756&gt;0),"OK","KO"))</f>
        <v>OK</v>
      </c>
      <c r="X756" s="3" t="str">
        <f>IF(J756&lt;&gt;"","OK","KO")</f>
        <v>OK</v>
      </c>
      <c r="Y756" s="3" t="str">
        <f>IF(P756="Si","KO","OK")</f>
        <v>OK</v>
      </c>
      <c r="Z756" s="3" t="str">
        <f>CONCATENATE(
IF(R756&lt;&gt;"OK",CONCATENATE($R$1," / "),""),
IF(S756&lt;&gt;"OK",CONCATENATE($S$1," / "),""),
IF(T756&lt;&gt;"OK",CONCATENATE($T$1," / "),""),
IF(U756&lt;&gt;"OK",CONCATENATE($U$1," / "),""),
IF(V756&lt;&gt;"OK",CONCATENATE($V$1," / "),""),
IF(W756&lt;&gt;"OK",CONCATENATE($W$1," / "),""),
IF(X756&lt;&gt;"OK",CONCATENATE($X$1," / "),""),
IF(Y756&lt;&gt;"OK",$Y$1,"")
)</f>
        <v/>
      </c>
    </row>
    <row r="757" spans="1:26" x14ac:dyDescent="0.45">
      <c r="A757" s="3" t="s">
        <v>1941</v>
      </c>
      <c r="B757" s="3" t="s">
        <v>1942</v>
      </c>
      <c r="C757" s="3" t="s">
        <v>2021</v>
      </c>
      <c r="E757" s="3" t="s">
        <v>20</v>
      </c>
      <c r="H757" s="3" t="s">
        <v>21</v>
      </c>
      <c r="I757" s="3">
        <v>1228617</v>
      </c>
      <c r="J757" s="3" t="s">
        <v>2022</v>
      </c>
      <c r="K757" s="3">
        <v>60</v>
      </c>
      <c r="L757" s="3" t="s">
        <v>57</v>
      </c>
      <c r="M757" s="3" t="s">
        <v>35</v>
      </c>
      <c r="N757" s="3" t="s">
        <v>58</v>
      </c>
      <c r="O757" s="3" t="s">
        <v>85</v>
      </c>
      <c r="P757" s="3" t="s">
        <v>21</v>
      </c>
      <c r="Q757" s="3" t="s">
        <v>2023</v>
      </c>
      <c r="R757" s="3" t="str">
        <f>IF(_xlfn.XOR(
AND(N757="M102ab",L757="Proyecto"),
AND(N757="M101a",L757="Preguntas con respuesta libre"),
AND(LEFT(N757,1)="M",N757&lt;&gt;"M102AB",N757&lt;&gt;"M101a",N757&lt;&gt;"M101ap",L757="Ejercitación"),
AND(LEFT(C757,15)="Mapa conceptual",L757="Exposición"),
AND(LEFT(N757,1)&lt;&gt;"M",LEFT(C757,15)&lt;&gt;"Mapa conceptual",L757="Exposición"),
AND(LEFT(C757,8)="Banco de",L757="Generador de actividades"),
AND(C757=L757)
),"OK","KO")</f>
        <v>OK</v>
      </c>
      <c r="S757" s="3" t="str">
        <f>IF(_xlfn.XOR(
AND(LEFT(N757,1)="M",M757="Actividad"),
AND(LEFT(N757,1)="F",M757="Interactivo"),
AND(N757="diaporama",M757="Secuencia de imágenes"),
OR(N757="video",M757="Animación",M757="Video"),
AND(C757=M757)
),"OK","KO")</f>
        <v>OK</v>
      </c>
      <c r="T757" s="3" t="str">
        <f>IF(
AND(L757="Evaluación",C757&lt;&gt;L757),"KO",
IF(AND(L757="Mapa conceptual",C757&lt;&gt;L757),"KO",
IF(AND(N757="M101ap",C757&lt;&gt;"Banco de actividades"),"KO",
"OK")))</f>
        <v>OK</v>
      </c>
      <c r="U757" s="3" t="str">
        <f>IF(
AND(LEFT(N757,1)="M",LEFT(M757,4)&lt;&gt;"Mapa",S757="OK",O757=""),
"KO","OK")</f>
        <v>OK</v>
      </c>
      <c r="V757" s="3" t="str">
        <f>IF(OR(
AND(L757="Evaluación",R757="OK",OR(N757="M4a",N757="M5a")),
AND(LEFT(C757,8)="Banco de",N757="M101ap"),
OR(LEFT(C757,8)&lt;&gt;"Banco de",L757&lt;&gt;"Evaluación")
),"OK","KO")</f>
        <v>OK</v>
      </c>
      <c r="W757" s="3" t="str">
        <f>IF(AND(LEFT(C757,8)="Banco de",K757=0),"OK",
IF(AND(LEFT(C757,8)&lt;&gt;"Banco de",K757&gt;0),"OK","KO"))</f>
        <v>OK</v>
      </c>
      <c r="X757" s="3" t="str">
        <f>IF(J757&lt;&gt;"","OK","KO")</f>
        <v>OK</v>
      </c>
      <c r="Y757" s="3" t="str">
        <f>IF(P757="Si","KO","OK")</f>
        <v>OK</v>
      </c>
      <c r="Z757" s="3" t="str">
        <f>CONCATENATE(
IF(R757&lt;&gt;"OK",CONCATENATE($R$1," / "),""),
IF(S757&lt;&gt;"OK",CONCATENATE($S$1," / "),""),
IF(T757&lt;&gt;"OK",CONCATENATE($T$1," / "),""),
IF(U757&lt;&gt;"OK",CONCATENATE($U$1," / "),""),
IF(V757&lt;&gt;"OK",CONCATENATE($V$1," / "),""),
IF(W757&lt;&gt;"OK",CONCATENATE($W$1," / "),""),
IF(X757&lt;&gt;"OK",CONCATENATE($X$1," / "),""),
IF(Y757&lt;&gt;"OK",$Y$1,"")
)</f>
        <v/>
      </c>
    </row>
    <row r="758" spans="1:26" x14ac:dyDescent="0.45">
      <c r="A758" s="3" t="s">
        <v>1941</v>
      </c>
      <c r="B758" s="3" t="s">
        <v>1942</v>
      </c>
      <c r="C758" s="3" t="s">
        <v>2024</v>
      </c>
      <c r="E758" s="3" t="s">
        <v>20</v>
      </c>
      <c r="H758" s="3" t="s">
        <v>21</v>
      </c>
      <c r="I758" s="3">
        <v>2572386</v>
      </c>
      <c r="J758" s="3" t="s">
        <v>2025</v>
      </c>
      <c r="K758" s="3">
        <v>0</v>
      </c>
      <c r="L758" s="3" t="s">
        <v>57</v>
      </c>
      <c r="M758" s="3" t="s">
        <v>35</v>
      </c>
      <c r="N758" s="3" t="s">
        <v>58</v>
      </c>
      <c r="O758" s="3" t="s">
        <v>37</v>
      </c>
      <c r="P758" s="3" t="s">
        <v>21</v>
      </c>
      <c r="Q758" s="3" t="s">
        <v>2026</v>
      </c>
      <c r="R758" s="3" t="str">
        <f>IF(_xlfn.XOR(
AND(N758="M102ab",L758="Proyecto"),
AND(N758="M101a",L758="Preguntas con respuesta libre"),
AND(LEFT(N758,1)="M",N758&lt;&gt;"M102AB",N758&lt;&gt;"M101a",N758&lt;&gt;"M101ap",L758="Ejercitación"),
AND(LEFT(C758,15)="Mapa conceptual",L758="Exposición"),
AND(LEFT(N758,1)&lt;&gt;"M",LEFT(C758,15)&lt;&gt;"Mapa conceptual",L758="Exposición"),
AND(LEFT(C758,8)="Banco de",L758="Generador de actividades"),
AND(C758=L758)
),"OK","KO")</f>
        <v>OK</v>
      </c>
      <c r="S758" s="3" t="str">
        <f>IF(_xlfn.XOR(
AND(LEFT(N758,1)="M",M758="Actividad"),
AND(LEFT(N758,1)="F",M758="Interactivo"),
AND(N758="diaporama",M758="Secuencia de imágenes"),
OR(N758="video",M758="Animación",M758="Video"),
AND(C758=M758)
),"OK","KO")</f>
        <v>OK</v>
      </c>
      <c r="T758" s="3" t="str">
        <f>IF(
AND(L758="Evaluación",C758&lt;&gt;L758),"KO",
IF(AND(L758="Mapa conceptual",C758&lt;&gt;L758),"KO",
IF(AND(N758="M101ap",C758&lt;&gt;"Banco de actividades"),"KO",
"OK")))</f>
        <v>OK</v>
      </c>
      <c r="U758" s="3" t="str">
        <f>IF(
AND(LEFT(N758,1)="M",LEFT(M758,4)&lt;&gt;"Mapa",S758="OK",O758=""),
"KO","OK")</f>
        <v>OK</v>
      </c>
      <c r="V758" s="3" t="str">
        <f>IF(OR(
AND(L758="Evaluación",R758="OK",OR(N758="M4a",N758="M5a")),
AND(LEFT(C758,8)="Banco de",N758="M101ap"),
OR(LEFT(C758,8)&lt;&gt;"Banco de",L758&lt;&gt;"Evaluación")
),"OK","KO")</f>
        <v>OK</v>
      </c>
      <c r="W758" s="3" t="str">
        <f>IF(AND(LEFT(C758,8)="Banco de",K758=0),"OK",
IF(AND(LEFT(C758,8)&lt;&gt;"Banco de",K758&gt;0),"OK","KO"))</f>
        <v>KO</v>
      </c>
      <c r="X758" s="3" t="str">
        <f>IF(J758&lt;&gt;"","OK","KO")</f>
        <v>OK</v>
      </c>
      <c r="Y758" s="3" t="str">
        <f>IF(P758="Si","KO","OK")</f>
        <v>OK</v>
      </c>
      <c r="Z758" s="3" t="str">
        <f>CONCATENATE(
IF(R758&lt;&gt;"OK",CONCATENATE($R$1," / "),""),
IF(S758&lt;&gt;"OK",CONCATENATE($S$1," / "),""),
IF(T758&lt;&gt;"OK",CONCATENATE($T$1," / "),""),
IF(U758&lt;&gt;"OK",CONCATENATE($U$1," / "),""),
IF(V758&lt;&gt;"OK",CONCATENATE($V$1," / "),""),
IF(W758&lt;&gt;"OK",CONCATENATE($W$1," / "),""),
IF(X758&lt;&gt;"OK",CONCATENATE($X$1," / "),""),
IF(Y758&lt;&gt;"OK",$Y$1,"")
)</f>
        <v xml:space="preserve">Tiempo del recurso / </v>
      </c>
    </row>
    <row r="759" spans="1:26" x14ac:dyDescent="0.45">
      <c r="A759" s="3" t="s">
        <v>1941</v>
      </c>
      <c r="B759" s="3" t="s">
        <v>1942</v>
      </c>
      <c r="C759" s="3" t="s">
        <v>2027</v>
      </c>
      <c r="E759" s="3" t="s">
        <v>20</v>
      </c>
      <c r="H759" s="3" t="s">
        <v>21</v>
      </c>
      <c r="I759" s="3">
        <v>2568039</v>
      </c>
      <c r="J759" s="3" t="s">
        <v>2028</v>
      </c>
      <c r="K759" s="3">
        <v>120</v>
      </c>
      <c r="L759" s="3" t="s">
        <v>57</v>
      </c>
      <c r="M759" s="3" t="s">
        <v>35</v>
      </c>
      <c r="N759" s="3" t="s">
        <v>58</v>
      </c>
      <c r="O759" s="3" t="s">
        <v>85</v>
      </c>
      <c r="P759" s="3" t="s">
        <v>21</v>
      </c>
      <c r="Q759" s="3" t="s">
        <v>2029</v>
      </c>
      <c r="R759" s="3" t="str">
        <f>IF(_xlfn.XOR(
AND(N759="M102ab",L759="Proyecto"),
AND(N759="M101a",L759="Preguntas con respuesta libre"),
AND(LEFT(N759,1)="M",N759&lt;&gt;"M102AB",N759&lt;&gt;"M101a",N759&lt;&gt;"M101ap",L759="Ejercitación"),
AND(LEFT(C759,15)="Mapa conceptual",L759="Exposición"),
AND(LEFT(N759,1)&lt;&gt;"M",LEFT(C759,15)&lt;&gt;"Mapa conceptual",L759="Exposición"),
AND(LEFT(C759,8)="Banco de",L759="Generador de actividades"),
AND(C759=L759)
),"OK","KO")</f>
        <v>OK</v>
      </c>
      <c r="S759" s="3" t="str">
        <f>IF(_xlfn.XOR(
AND(LEFT(N759,1)="M",M759="Actividad"),
AND(LEFT(N759,1)="F",M759="Interactivo"),
AND(N759="diaporama",M759="Secuencia de imágenes"),
OR(N759="video",M759="Animación",M759="Video"),
AND(C759=M759)
),"OK","KO")</f>
        <v>OK</v>
      </c>
      <c r="T759" s="3" t="str">
        <f>IF(
AND(L759="Evaluación",C759&lt;&gt;L759),"KO",
IF(AND(L759="Mapa conceptual",C759&lt;&gt;L759),"KO",
IF(AND(N759="M101ap",C759&lt;&gt;"Banco de actividades"),"KO",
"OK")))</f>
        <v>OK</v>
      </c>
      <c r="U759" s="3" t="str">
        <f>IF(
AND(LEFT(N759,1)="M",LEFT(M759,4)&lt;&gt;"Mapa",S759="OK",O759=""),
"KO","OK")</f>
        <v>OK</v>
      </c>
      <c r="V759" s="3" t="str">
        <f>IF(OR(
AND(L759="Evaluación",R759="OK",OR(N759="M4a",N759="M5a")),
AND(LEFT(C759,8)="Banco de",N759="M101ap"),
OR(LEFT(C759,8)&lt;&gt;"Banco de",L759&lt;&gt;"Evaluación")
),"OK","KO")</f>
        <v>OK</v>
      </c>
      <c r="W759" s="3" t="str">
        <f>IF(AND(LEFT(C759,8)="Banco de",K759=0),"OK",
IF(AND(LEFT(C759,8)&lt;&gt;"Banco de",K759&gt;0),"OK","KO"))</f>
        <v>OK</v>
      </c>
      <c r="X759" s="3" t="str">
        <f>IF(J759&lt;&gt;"","OK","KO")</f>
        <v>OK</v>
      </c>
      <c r="Y759" s="3" t="str">
        <f>IF(P759="Si","KO","OK")</f>
        <v>OK</v>
      </c>
      <c r="Z759" s="3" t="str">
        <f>CONCATENATE(
IF(R759&lt;&gt;"OK",CONCATENATE($R$1," / "),""),
IF(S759&lt;&gt;"OK",CONCATENATE($S$1," / "),""),
IF(T759&lt;&gt;"OK",CONCATENATE($T$1," / "),""),
IF(U759&lt;&gt;"OK",CONCATENATE($U$1," / "),""),
IF(V759&lt;&gt;"OK",CONCATENATE($V$1," / "),""),
IF(W759&lt;&gt;"OK",CONCATENATE($W$1," / "),""),
IF(X759&lt;&gt;"OK",CONCATENATE($X$1," / "),""),
IF(Y759&lt;&gt;"OK",$Y$1,"")
)</f>
        <v/>
      </c>
    </row>
    <row r="760" spans="1:26" x14ac:dyDescent="0.45">
      <c r="A760" s="3" t="s">
        <v>1941</v>
      </c>
      <c r="B760" s="3" t="s">
        <v>1942</v>
      </c>
      <c r="C760" s="3" t="s">
        <v>534</v>
      </c>
      <c r="E760" s="3" t="s">
        <v>20</v>
      </c>
      <c r="H760" s="3" t="s">
        <v>21</v>
      </c>
      <c r="I760" s="3">
        <v>1295972</v>
      </c>
      <c r="J760" s="3" t="s">
        <v>2030</v>
      </c>
      <c r="K760" s="3">
        <v>30</v>
      </c>
      <c r="L760" s="3" t="s">
        <v>70</v>
      </c>
      <c r="M760" s="3" t="s">
        <v>35</v>
      </c>
      <c r="N760" s="3" t="s">
        <v>359</v>
      </c>
      <c r="O760" s="3" t="s">
        <v>85</v>
      </c>
      <c r="P760" s="3" t="s">
        <v>21</v>
      </c>
      <c r="Q760" s="3" t="s">
        <v>2031</v>
      </c>
      <c r="R760" s="3" t="str">
        <f>IF(_xlfn.XOR(
AND(N760="M102ab",L760="Proyecto"),
AND(N760="M101a",L760="Preguntas con respuesta libre"),
AND(LEFT(N760,1)="M",N760&lt;&gt;"M102AB",N760&lt;&gt;"M101a",N760&lt;&gt;"M101ap",L760="Ejercitación"),
AND(LEFT(C760,15)="Mapa conceptual",L760="Exposición"),
AND(LEFT(N760,1)&lt;&gt;"M",LEFT(C760,15)&lt;&gt;"Mapa conceptual",L760="Exposición"),
AND(LEFT(C760,8)="Banco de",L760="Generador de actividades"),
AND(C760=L760)
),"OK","KO")</f>
        <v>KO</v>
      </c>
      <c r="S760" s="3" t="str">
        <f>IF(_xlfn.XOR(
AND(LEFT(N760,1)="M",M760="Actividad"),
AND(LEFT(N760,1)="F",M760="Interactivo"),
AND(N760="diaporama",M760="Secuencia de imágenes"),
OR(N760="video",M760="Animación",M760="Video"),
AND(C760=M760)
),"OK","KO")</f>
        <v>OK</v>
      </c>
      <c r="T760" s="3" t="str">
        <f>IF(
AND(L760="Evaluación",C760&lt;&gt;L760),"KO",
IF(AND(L760="Mapa conceptual",C760&lt;&gt;L760),"KO",
IF(AND(N760="M101ap",C760&lt;&gt;"Banco de actividades"),"KO",
"OK")))</f>
        <v>KO</v>
      </c>
      <c r="U760" s="3" t="str">
        <f>IF(
AND(LEFT(N760,1)="M",LEFT(M760,4)&lt;&gt;"Mapa",S760="OK",O760=""),
"KO","OK")</f>
        <v>OK</v>
      </c>
      <c r="V760" s="3" t="str">
        <f>IF(OR(
AND(L760="Evaluación",R760="OK",OR(N760="M4a",N760="M5a")),
AND(LEFT(C760,8)="Banco de",N760="M101ap"),
OR(LEFT(C760,8)&lt;&gt;"Banco de",L760&lt;&gt;"Evaluación")
),"OK","KO")</f>
        <v>OK</v>
      </c>
      <c r="W760" s="3" t="str">
        <f>IF(AND(LEFT(C760,8)="Banco de",K760=0),"OK",
IF(AND(LEFT(C760,8)&lt;&gt;"Banco de",K760&gt;0),"OK","KO"))</f>
        <v>KO</v>
      </c>
      <c r="X760" s="3" t="str">
        <f>IF(J760&lt;&gt;"","OK","KO")</f>
        <v>OK</v>
      </c>
      <c r="Y760" s="3" t="str">
        <f>IF(P760="Si","KO","OK")</f>
        <v>OK</v>
      </c>
      <c r="Z760" s="3" t="str">
        <f>CONCATENATE(
IF(R760&lt;&gt;"OK",CONCATENATE($R$1," / "),""),
IF(S760&lt;&gt;"OK",CONCATENATE($S$1," / "),""),
IF(T760&lt;&gt;"OK",CONCATENATE($T$1," / "),""),
IF(U760&lt;&gt;"OK",CONCATENATE($U$1," / "),""),
IF(V760&lt;&gt;"OK",CONCATENATE($V$1," / "),""),
IF(W760&lt;&gt;"OK",CONCATENATE($W$1," / "),""),
IF(X760&lt;&gt;"OK",CONCATENATE($X$1," / "),""),
IF(Y760&lt;&gt;"OK",$Y$1,"")
)</f>
        <v xml:space="preserve">Acción didáctica / Nombre del recurso / Tiempo del recurso / </v>
      </c>
    </row>
    <row r="761" spans="1:26" x14ac:dyDescent="0.45">
      <c r="A761" s="3" t="s">
        <v>1941</v>
      </c>
      <c r="B761" s="3" t="s">
        <v>1942</v>
      </c>
      <c r="C761" s="3" t="s">
        <v>67</v>
      </c>
      <c r="D761" s="3" t="s">
        <v>67</v>
      </c>
      <c r="E761" s="3" t="s">
        <v>20</v>
      </c>
      <c r="H761" s="3" t="s">
        <v>21</v>
      </c>
      <c r="I761" s="3">
        <v>566095</v>
      </c>
      <c r="K761" s="3">
        <v>0</v>
      </c>
      <c r="L761" s="3" t="s">
        <v>23</v>
      </c>
      <c r="M761" s="3" t="s">
        <v>29</v>
      </c>
      <c r="N761" s="3" t="s">
        <v>227</v>
      </c>
      <c r="P761" s="3" t="s">
        <v>21</v>
      </c>
      <c r="Q761" s="3" t="s">
        <v>2032</v>
      </c>
      <c r="R761" s="3" t="str">
        <f>IF(_xlfn.XOR(
AND(N761="M102ab",L761="Proyecto"),
AND(N761="M101a",L761="Preguntas con respuesta libre"),
AND(LEFT(N761,1)="M",N761&lt;&gt;"M102AB",N761&lt;&gt;"M101a",N761&lt;&gt;"M101ap",L761="Ejercitación"),
AND(LEFT(C761,15)="Mapa conceptual",L761="Exposición"),
AND(LEFT(N761,1)&lt;&gt;"M",LEFT(C761,15)&lt;&gt;"Mapa conceptual",L761="Exposición"),
AND(LEFT(C761,8)="Banco de",L761="Generador de actividades"),
AND(C761=L761)
),"OK","KO")</f>
        <v>OK</v>
      </c>
      <c r="S761" s="3" t="str">
        <f>IF(_xlfn.XOR(
AND(LEFT(N761,1)="M",M761="Actividad"),
AND(LEFT(N761,1)="F",M761="Interactivo"),
AND(N761="diaporama",M761="Secuencia de imágenes"),
OR(N761="video",M761="Animación",M761="Video"),
AND(C761=M761)
),"OK","KO")</f>
        <v>KO</v>
      </c>
      <c r="T761" s="3" t="str">
        <f>IF(
AND(L761="Evaluación",C761&lt;&gt;L761),"KO",
IF(AND(L761="Mapa conceptual",C761&lt;&gt;L761),"KO",
IF(AND(N761="M101ap",C761&lt;&gt;"Banco de actividades"),"KO",
"OK")))</f>
        <v>OK</v>
      </c>
      <c r="U761" s="3" t="str">
        <f>IF(
AND(LEFT(N761,1)="M",LEFT(M761,4)&lt;&gt;"Mapa",S761="OK",O761=""),
"KO","OK")</f>
        <v>OK</v>
      </c>
      <c r="V761" s="3" t="str">
        <f>IF(OR(
AND(L761="Evaluación",R761="OK",OR(N761="M4a",N761="M5a")),
AND(LEFT(C761,8)="Banco de",N761="M101ap"),
OR(LEFT(C761,8)&lt;&gt;"Banco de",L761&lt;&gt;"Evaluación")
),"OK","KO")</f>
        <v>OK</v>
      </c>
      <c r="W761" s="3" t="str">
        <f>IF(AND(LEFT(C761,8)="Banco de",K761=0),"OK",
IF(AND(LEFT(C761,8)&lt;&gt;"Banco de",K761&gt;0),"OK","KO"))</f>
        <v>KO</v>
      </c>
      <c r="X761" s="3" t="str">
        <f>IF(J761&lt;&gt;"","OK","KO")</f>
        <v>KO</v>
      </c>
      <c r="Y761" s="3" t="str">
        <f>IF(P761="Si","KO","OK")</f>
        <v>OK</v>
      </c>
      <c r="Z761" s="3" t="str">
        <f>CONCATENATE(
IF(R761&lt;&gt;"OK",CONCATENATE($R$1," / "),""),
IF(S761&lt;&gt;"OK",CONCATENATE($S$1," / "),""),
IF(T761&lt;&gt;"OK",CONCATENATE($T$1," / "),""),
IF(U761&lt;&gt;"OK",CONCATENATE($U$1," / "),""),
IF(V761&lt;&gt;"OK",CONCATENATE($V$1," / "),""),
IF(W761&lt;&gt;"OK",CONCATENATE($W$1," / "),""),
IF(X761&lt;&gt;"OK",CONCATENATE($X$1," / "),""),
IF(Y761&lt;&gt;"OK",$Y$1,"")
)</f>
        <v xml:space="preserve">Tipo de media / Tiempo del recurso / Palabras clave / </v>
      </c>
    </row>
    <row r="762" spans="1:26" x14ac:dyDescent="0.45">
      <c r="A762" s="3" t="s">
        <v>1941</v>
      </c>
      <c r="B762" s="3" t="s">
        <v>1942</v>
      </c>
      <c r="C762" s="3" t="s">
        <v>70</v>
      </c>
      <c r="E762" s="3" t="s">
        <v>20</v>
      </c>
      <c r="H762" s="3" t="s">
        <v>21</v>
      </c>
      <c r="I762" s="3">
        <v>1667854</v>
      </c>
      <c r="J762" s="3" t="s">
        <v>2033</v>
      </c>
      <c r="K762" s="3">
        <v>10</v>
      </c>
      <c r="L762" s="3" t="s">
        <v>70</v>
      </c>
      <c r="M762" s="3" t="s">
        <v>35</v>
      </c>
      <c r="N762" s="3" t="s">
        <v>161</v>
      </c>
      <c r="O762" s="3" t="s">
        <v>37</v>
      </c>
      <c r="P762" s="3" t="s">
        <v>21</v>
      </c>
      <c r="Q762" s="3" t="s">
        <v>2034</v>
      </c>
      <c r="R762" s="3" t="str">
        <f>IF(_xlfn.XOR(
AND(N762="M102ab",L762="Proyecto"),
AND(N762="M101a",L762="Preguntas con respuesta libre"),
AND(LEFT(N762,1)="M",N762&lt;&gt;"M102AB",N762&lt;&gt;"M101a",N762&lt;&gt;"M101ap",L762="Ejercitación"),
AND(LEFT(C762,15)="Mapa conceptual",L762="Exposición"),
AND(LEFT(N762,1)&lt;&gt;"M",LEFT(C762,15)&lt;&gt;"Mapa conceptual",L762="Exposición"),
AND(LEFT(C762,8)="Banco de",L762="Generador de actividades"),
AND(C762=L762)
),"OK","KO")</f>
        <v>OK</v>
      </c>
      <c r="S762" s="3" t="str">
        <f>IF(_xlfn.XOR(
AND(LEFT(N762,1)="M",M762="Actividad"),
AND(LEFT(N762,1)="F",M762="Interactivo"),
AND(N762="diaporama",M762="Secuencia de imágenes"),
OR(N762="video",M762="Animación",M762="Video"),
AND(C762=M762)
),"OK","KO")</f>
        <v>OK</v>
      </c>
      <c r="T762" s="3" t="str">
        <f>IF(
AND(L762="Evaluación",C762&lt;&gt;L762),"KO",
IF(AND(L762="Mapa conceptual",C762&lt;&gt;L762),"KO",
IF(AND(N762="M101ap",C762&lt;&gt;"Banco de actividades"),"KO",
"OK")))</f>
        <v>OK</v>
      </c>
      <c r="U762" s="3" t="str">
        <f>IF(
AND(LEFT(N762,1)="M",LEFT(M762,4)&lt;&gt;"Mapa",S762="OK",O762=""),
"KO","OK")</f>
        <v>OK</v>
      </c>
      <c r="V762" s="3" t="str">
        <f>IF(OR(
AND(L762="Evaluación",R762="OK",OR(N762="M4a",N762="M5a")),
AND(LEFT(C762,8)="Banco de",N762="M101ap"),
OR(LEFT(C762,8)&lt;&gt;"Banco de",L762&lt;&gt;"Evaluación")
),"OK","KO")</f>
        <v>OK</v>
      </c>
      <c r="W762" s="3" t="str">
        <f>IF(AND(LEFT(C762,8)="Banco de",K762=0),"OK",
IF(AND(LEFT(C762,8)&lt;&gt;"Banco de",K762&gt;0),"OK","KO"))</f>
        <v>OK</v>
      </c>
      <c r="X762" s="3" t="str">
        <f>IF(J762&lt;&gt;"","OK","KO")</f>
        <v>OK</v>
      </c>
      <c r="Y762" s="3" t="str">
        <f>IF(P762="Si","KO","OK")</f>
        <v>OK</v>
      </c>
      <c r="Z762" s="3" t="str">
        <f>CONCATENATE(
IF(R762&lt;&gt;"OK",CONCATENATE($R$1," / "),""),
IF(S762&lt;&gt;"OK",CONCATENATE($S$1," / "),""),
IF(T762&lt;&gt;"OK",CONCATENATE($T$1," / "),""),
IF(U762&lt;&gt;"OK",CONCATENATE($U$1," / "),""),
IF(V762&lt;&gt;"OK",CONCATENATE($V$1," / "),""),
IF(W762&lt;&gt;"OK",CONCATENATE($W$1," / "),""),
IF(X762&lt;&gt;"OK",CONCATENATE($X$1," / "),""),
IF(Y762&lt;&gt;"OK",$Y$1,"")
)</f>
        <v/>
      </c>
    </row>
    <row r="763" spans="1:26" x14ac:dyDescent="0.45">
      <c r="A763" s="3" t="s">
        <v>2661</v>
      </c>
      <c r="B763" s="3" t="s">
        <v>2662</v>
      </c>
      <c r="C763" s="3" t="s">
        <v>2663</v>
      </c>
      <c r="E763" s="3" t="s">
        <v>20</v>
      </c>
      <c r="H763" s="3" t="s">
        <v>21</v>
      </c>
      <c r="I763" s="3">
        <v>1422910</v>
      </c>
      <c r="J763" s="3" t="s">
        <v>2664</v>
      </c>
      <c r="K763" s="3">
        <v>10</v>
      </c>
      <c r="L763" s="3" t="s">
        <v>23</v>
      </c>
      <c r="M763" s="3" t="s">
        <v>29</v>
      </c>
      <c r="N763" s="3" t="s">
        <v>30</v>
      </c>
      <c r="P763" s="3" t="s">
        <v>21</v>
      </c>
      <c r="Q763" s="3" t="s">
        <v>2665</v>
      </c>
      <c r="R763" s="3" t="str">
        <f>IF(_xlfn.XOR(
AND(N763="M102ab",L763="Proyecto"),
AND(N763="M101a",L763="Preguntas con respuesta libre"),
AND(LEFT(N763,1)="M",N763&lt;&gt;"M102AB",N763&lt;&gt;"M101a",N763&lt;&gt;"M101ap",L763="Ejercitación"),
AND(LEFT(C763,15)="Mapa conceptual",L763="Exposición"),
AND(LEFT(N763,1)&lt;&gt;"M",LEFT(C763,15)&lt;&gt;"Mapa conceptual",L763="Exposición"),
AND(LEFT(C763,8)="Banco de",L763="Generador de actividades"),
AND(C763=L763)
),"OK","KO")</f>
        <v>OK</v>
      </c>
      <c r="S763" s="3" t="str">
        <f>IF(_xlfn.XOR(
AND(LEFT(N763,1)="M",M763="Actividad"),
AND(LEFT(N763,1)="F",M763="Interactivo"),
AND(N763="diaporama",M763="Secuencia de imágenes"),
OR(N763="video",M763="Animación",M763="Video"),
AND(C763=M763)
),"OK","KO")</f>
        <v>OK</v>
      </c>
      <c r="T763" s="3" t="str">
        <f>IF(
AND(L763="Evaluación",C763&lt;&gt;L763),"KO",
IF(AND(L763="Mapa conceptual",C763&lt;&gt;L763),"KO",
IF(AND(N763="M101ap",C763&lt;&gt;"Banco de actividades"),"KO",
"OK")))</f>
        <v>OK</v>
      </c>
      <c r="U763" s="3" t="str">
        <f>IF(
AND(LEFT(N763,1)="M",LEFT(M763,4)&lt;&gt;"Mapa",S763="OK",O763=""),
"KO","OK")</f>
        <v>OK</v>
      </c>
      <c r="V763" s="3" t="str">
        <f>IF(OR(
AND(L763="Evaluación",R763="OK",OR(N763="M4a",N763="M5a")),
AND(LEFT(C763,8)="Banco de",N763="M101ap"),
OR(LEFT(C763,8)&lt;&gt;"Banco de",L763&lt;&gt;"Evaluación")
),"OK","KO")</f>
        <v>OK</v>
      </c>
      <c r="W763" s="3" t="str">
        <f>IF(AND(LEFT(C763,8)="Banco de",K763=0),"OK",
IF(AND(LEFT(C763,8)&lt;&gt;"Banco de",K763&gt;0),"OK","KO"))</f>
        <v>OK</v>
      </c>
      <c r="X763" s="3" t="str">
        <f>IF(J763&lt;&gt;"","OK","KO")</f>
        <v>OK</v>
      </c>
      <c r="Y763" s="3" t="str">
        <f>IF(P763="Si","KO","OK")</f>
        <v>OK</v>
      </c>
      <c r="Z763" s="3" t="str">
        <f>CONCATENATE(
IF(R763&lt;&gt;"OK",CONCATENATE($R$1," / "),""),
IF(S763&lt;&gt;"OK",CONCATENATE($S$1," / "),""),
IF(T763&lt;&gt;"OK",CONCATENATE($T$1," / "),""),
IF(U763&lt;&gt;"OK",CONCATENATE($U$1," / "),""),
IF(V763&lt;&gt;"OK",CONCATENATE($V$1," / "),""),
IF(W763&lt;&gt;"OK",CONCATENATE($W$1," / "),""),
IF(X763&lt;&gt;"OK",CONCATENATE($X$1," / "),""),
IF(Y763&lt;&gt;"OK",$Y$1,"")
)</f>
        <v/>
      </c>
    </row>
    <row r="764" spans="1:26" x14ac:dyDescent="0.45">
      <c r="A764" s="3" t="s">
        <v>2661</v>
      </c>
      <c r="B764" s="3" t="s">
        <v>2662</v>
      </c>
      <c r="C764" s="3" t="s">
        <v>2666</v>
      </c>
      <c r="E764" s="3" t="s">
        <v>20</v>
      </c>
      <c r="H764" s="3" t="s">
        <v>21</v>
      </c>
      <c r="I764" s="3">
        <v>1181272</v>
      </c>
      <c r="J764" s="3" t="s">
        <v>2667</v>
      </c>
      <c r="K764" s="3">
        <v>5</v>
      </c>
      <c r="L764" s="3" t="s">
        <v>34</v>
      </c>
      <c r="M764" s="3" t="s">
        <v>35</v>
      </c>
      <c r="N764" s="3" t="s">
        <v>41</v>
      </c>
      <c r="O764" s="3" t="s">
        <v>85</v>
      </c>
      <c r="P764" s="3" t="s">
        <v>21</v>
      </c>
      <c r="Q764" s="3" t="s">
        <v>2668</v>
      </c>
      <c r="R764" s="3" t="str">
        <f>IF(_xlfn.XOR(
AND(N764="M102ab",L764="Proyecto"),
AND(N764="M101a",L764="Preguntas con respuesta libre"),
AND(LEFT(N764,1)="M",N764&lt;&gt;"M102AB",N764&lt;&gt;"M101a",N764&lt;&gt;"M101ap",L764="Ejercitación"),
AND(LEFT(C764,15)="Mapa conceptual",L764="Exposición"),
AND(LEFT(N764,1)&lt;&gt;"M",LEFT(C764,15)&lt;&gt;"Mapa conceptual",L764="Exposición"),
AND(LEFT(C764,8)="Banco de",L764="Generador de actividades"),
AND(C764=L764)
),"OK","KO")</f>
        <v>OK</v>
      </c>
      <c r="S764" s="3" t="str">
        <f>IF(_xlfn.XOR(
AND(LEFT(N764,1)="M",M764="Actividad"),
AND(LEFT(N764,1)="F",M764="Interactivo"),
AND(N764="diaporama",M764="Secuencia de imágenes"),
OR(N764="video",M764="Animación",M764="Video"),
AND(C764=M764)
),"OK","KO")</f>
        <v>OK</v>
      </c>
      <c r="T764" s="3" t="str">
        <f>IF(
AND(L764="Evaluación",C764&lt;&gt;L764),"KO",
IF(AND(L764="Mapa conceptual",C764&lt;&gt;L764),"KO",
IF(AND(N764="M101ap",C764&lt;&gt;"Banco de actividades"),"KO",
"OK")))</f>
        <v>OK</v>
      </c>
      <c r="U764" s="3" t="str">
        <f>IF(
AND(LEFT(N764,1)="M",LEFT(M764,4)&lt;&gt;"Mapa",S764="OK",O764=""),
"KO","OK")</f>
        <v>OK</v>
      </c>
      <c r="V764" s="3" t="str">
        <f>IF(OR(
AND(L764="Evaluación",R764="OK",OR(N764="M4a",N764="M5a")),
AND(LEFT(C764,8)="Banco de",N764="M101ap"),
OR(LEFT(C764,8)&lt;&gt;"Banco de",L764&lt;&gt;"Evaluación")
),"OK","KO")</f>
        <v>OK</v>
      </c>
      <c r="W764" s="3" t="str">
        <f>IF(AND(LEFT(C764,8)="Banco de",K764=0),"OK",
IF(AND(LEFT(C764,8)&lt;&gt;"Banco de",K764&gt;0),"OK","KO"))</f>
        <v>OK</v>
      </c>
      <c r="X764" s="3" t="str">
        <f>IF(J764&lt;&gt;"","OK","KO")</f>
        <v>OK</v>
      </c>
      <c r="Y764" s="3" t="str">
        <f>IF(P764="Si","KO","OK")</f>
        <v>OK</v>
      </c>
      <c r="Z764" s="3" t="str">
        <f>CONCATENATE(
IF(R764&lt;&gt;"OK",CONCATENATE($R$1," / "),""),
IF(S764&lt;&gt;"OK",CONCATENATE($S$1," / "),""),
IF(T764&lt;&gt;"OK",CONCATENATE($T$1," / "),""),
IF(U764&lt;&gt;"OK",CONCATENATE($U$1," / "),""),
IF(V764&lt;&gt;"OK",CONCATENATE($V$1," / "),""),
IF(W764&lt;&gt;"OK",CONCATENATE($W$1," / "),""),
IF(X764&lt;&gt;"OK",CONCATENATE($X$1," / "),""),
IF(Y764&lt;&gt;"OK",$Y$1,"")
)</f>
        <v/>
      </c>
    </row>
    <row r="765" spans="1:26" x14ac:dyDescent="0.45">
      <c r="A765" s="3" t="s">
        <v>2661</v>
      </c>
      <c r="B765" s="3" t="s">
        <v>2662</v>
      </c>
      <c r="C765" s="3" t="s">
        <v>2669</v>
      </c>
      <c r="E765" s="3" t="s">
        <v>20</v>
      </c>
      <c r="H765" s="3" t="s">
        <v>21</v>
      </c>
      <c r="I765" s="3">
        <v>1870566</v>
      </c>
      <c r="J765" s="3" t="s">
        <v>2670</v>
      </c>
      <c r="K765" s="3">
        <v>15</v>
      </c>
      <c r="L765" s="3" t="s">
        <v>80</v>
      </c>
      <c r="M765" s="3" t="s">
        <v>35</v>
      </c>
      <c r="N765" s="3" t="s">
        <v>81</v>
      </c>
      <c r="O765" s="3" t="s">
        <v>37</v>
      </c>
      <c r="P765" s="3" t="s">
        <v>21</v>
      </c>
      <c r="Q765" s="3" t="s">
        <v>2671</v>
      </c>
      <c r="R765" s="3" t="str">
        <f>IF(_xlfn.XOR(
AND(N765="M102ab",L765="Proyecto"),
AND(N765="M101a",L765="Preguntas con respuesta libre"),
AND(LEFT(N765,1)="M",N765&lt;&gt;"M102AB",N765&lt;&gt;"M101a",N765&lt;&gt;"M101ap",L765="Ejercitación"),
AND(LEFT(C765,15)="Mapa conceptual",L765="Exposición"),
AND(LEFT(N765,1)&lt;&gt;"M",LEFT(C765,15)&lt;&gt;"Mapa conceptual",L765="Exposición"),
AND(LEFT(C765,8)="Banco de",L765="Generador de actividades"),
AND(C765=L765)
),"OK","KO")</f>
        <v>OK</v>
      </c>
      <c r="S765" s="3" t="str">
        <f>IF(_xlfn.XOR(
AND(LEFT(N765,1)="M",M765="Actividad"),
AND(LEFT(N765,1)="F",M765="Interactivo"),
AND(N765="diaporama",M765="Secuencia de imágenes"),
OR(N765="video",M765="Animación",M765="Video"),
AND(C765=M765)
),"OK","KO")</f>
        <v>OK</v>
      </c>
      <c r="T765" s="3" t="str">
        <f>IF(
AND(L765="Evaluación",C765&lt;&gt;L765),"KO",
IF(AND(L765="Mapa conceptual",C765&lt;&gt;L765),"KO",
IF(AND(N765="M101ap",C765&lt;&gt;"Banco de actividades"),"KO",
"OK")))</f>
        <v>OK</v>
      </c>
      <c r="U765" s="3" t="str">
        <f>IF(
AND(LEFT(N765,1)="M",LEFT(M765,4)&lt;&gt;"Mapa",S765="OK",O765=""),
"KO","OK")</f>
        <v>OK</v>
      </c>
      <c r="V765" s="3" t="str">
        <f>IF(OR(
AND(L765="Evaluación",R765="OK",OR(N765="M4a",N765="M5a")),
AND(LEFT(C765,8)="Banco de",N765="M101ap"),
OR(LEFT(C765,8)&lt;&gt;"Banco de",L765&lt;&gt;"Evaluación")
),"OK","KO")</f>
        <v>OK</v>
      </c>
      <c r="W765" s="3" t="str">
        <f>IF(AND(LEFT(C765,8)="Banco de",K765=0),"OK",
IF(AND(LEFT(C765,8)&lt;&gt;"Banco de",K765&gt;0),"OK","KO"))</f>
        <v>OK</v>
      </c>
      <c r="X765" s="3" t="str">
        <f>IF(J765&lt;&gt;"","OK","KO")</f>
        <v>OK</v>
      </c>
      <c r="Y765" s="3" t="str">
        <f>IF(P765="Si","KO","OK")</f>
        <v>OK</v>
      </c>
      <c r="Z765" s="3" t="str">
        <f>CONCATENATE(
IF(R765&lt;&gt;"OK",CONCATENATE($R$1," / "),""),
IF(S765&lt;&gt;"OK",CONCATENATE($S$1," / "),""),
IF(T765&lt;&gt;"OK",CONCATENATE($T$1," / "),""),
IF(U765&lt;&gt;"OK",CONCATENATE($U$1," / "),""),
IF(V765&lt;&gt;"OK",CONCATENATE($V$1," / "),""),
IF(W765&lt;&gt;"OK",CONCATENATE($W$1," / "),""),
IF(X765&lt;&gt;"OK",CONCATENATE($X$1," / "),""),
IF(Y765&lt;&gt;"OK",$Y$1,"")
)</f>
        <v/>
      </c>
    </row>
    <row r="766" spans="1:26" x14ac:dyDescent="0.45">
      <c r="A766" s="3" t="s">
        <v>2661</v>
      </c>
      <c r="B766" s="3" t="s">
        <v>2662</v>
      </c>
      <c r="C766" s="3" t="s">
        <v>2672</v>
      </c>
      <c r="E766" s="3" t="s">
        <v>20</v>
      </c>
      <c r="H766" s="3" t="s">
        <v>21</v>
      </c>
      <c r="I766" s="3">
        <v>1588186</v>
      </c>
      <c r="J766" s="3" t="s">
        <v>2673</v>
      </c>
      <c r="K766" s="3">
        <v>20</v>
      </c>
      <c r="L766" s="3" t="s">
        <v>23</v>
      </c>
      <c r="M766" s="3" t="s">
        <v>29</v>
      </c>
      <c r="N766" s="3" t="s">
        <v>495</v>
      </c>
      <c r="P766" s="3" t="s">
        <v>21</v>
      </c>
      <c r="Q766" s="3" t="s">
        <v>2674</v>
      </c>
      <c r="R766" s="3" t="str">
        <f>IF(_xlfn.XOR(
AND(N766="M102ab",L766="Proyecto"),
AND(N766="M101a",L766="Preguntas con respuesta libre"),
AND(LEFT(N766,1)="M",N766&lt;&gt;"M102AB",N766&lt;&gt;"M101a",N766&lt;&gt;"M101ap",L766="Ejercitación"),
AND(LEFT(C766,15)="Mapa conceptual",L766="Exposición"),
AND(LEFT(N766,1)&lt;&gt;"M",LEFT(C766,15)&lt;&gt;"Mapa conceptual",L766="Exposición"),
AND(LEFT(C766,8)="Banco de",L766="Generador de actividades"),
AND(C766=L766)
),"OK","KO")</f>
        <v>OK</v>
      </c>
      <c r="S766" s="3" t="str">
        <f>IF(_xlfn.XOR(
AND(LEFT(N766,1)="M",M766="Actividad"),
AND(LEFT(N766,1)="F",M766="Interactivo"),
AND(N766="diaporama",M766="Secuencia de imágenes"),
OR(N766="video",M766="Animación",M766="Video"),
AND(C766=M766)
),"OK","KO")</f>
        <v>OK</v>
      </c>
      <c r="T766" s="3" t="str">
        <f>IF(
AND(L766="Evaluación",C766&lt;&gt;L766),"KO",
IF(AND(L766="Mapa conceptual",C766&lt;&gt;L766),"KO",
IF(AND(N766="M101ap",C766&lt;&gt;"Banco de actividades"),"KO",
"OK")))</f>
        <v>OK</v>
      </c>
      <c r="U766" s="3" t="str">
        <f>IF(
AND(LEFT(N766,1)="M",LEFT(M766,4)&lt;&gt;"Mapa",S766="OK",O766=""),
"KO","OK")</f>
        <v>OK</v>
      </c>
      <c r="V766" s="3" t="str">
        <f>IF(OR(
AND(L766="Evaluación",R766="OK",OR(N766="M4a",N766="M5a")),
AND(LEFT(C766,8)="Banco de",N766="M101ap"),
OR(LEFT(C766,8)&lt;&gt;"Banco de",L766&lt;&gt;"Evaluación")
),"OK","KO")</f>
        <v>OK</v>
      </c>
      <c r="W766" s="3" t="str">
        <f>IF(AND(LEFT(C766,8)="Banco de",K766=0),"OK",
IF(AND(LEFT(C766,8)&lt;&gt;"Banco de",K766&gt;0),"OK","KO"))</f>
        <v>OK</v>
      </c>
      <c r="X766" s="3" t="str">
        <f>IF(J766&lt;&gt;"","OK","KO")</f>
        <v>OK</v>
      </c>
      <c r="Y766" s="3" t="str">
        <f>IF(P766="Si","KO","OK")</f>
        <v>OK</v>
      </c>
      <c r="Z766" s="3" t="str">
        <f>CONCATENATE(
IF(R766&lt;&gt;"OK",CONCATENATE($R$1," / "),""),
IF(S766&lt;&gt;"OK",CONCATENATE($S$1," / "),""),
IF(T766&lt;&gt;"OK",CONCATENATE($T$1," / "),""),
IF(U766&lt;&gt;"OK",CONCATENATE($U$1," / "),""),
IF(V766&lt;&gt;"OK",CONCATENATE($V$1," / "),""),
IF(W766&lt;&gt;"OK",CONCATENATE($W$1," / "),""),
IF(X766&lt;&gt;"OK",CONCATENATE($X$1," / "),""),
IF(Y766&lt;&gt;"OK",$Y$1,"")
)</f>
        <v/>
      </c>
    </row>
    <row r="767" spans="1:26" x14ac:dyDescent="0.45">
      <c r="A767" s="3" t="s">
        <v>2661</v>
      </c>
      <c r="B767" s="3" t="s">
        <v>2662</v>
      </c>
      <c r="C767" s="3" t="s">
        <v>2675</v>
      </c>
      <c r="E767" s="3" t="s">
        <v>20</v>
      </c>
      <c r="G767" s="3" t="s">
        <v>2676</v>
      </c>
      <c r="H767" s="3" t="s">
        <v>21</v>
      </c>
      <c r="I767" s="3">
        <v>13921</v>
      </c>
      <c r="J767" s="3" t="s">
        <v>2677</v>
      </c>
      <c r="K767" s="3">
        <v>30</v>
      </c>
      <c r="L767" s="3" t="s">
        <v>23</v>
      </c>
      <c r="M767" s="3" t="s">
        <v>90</v>
      </c>
      <c r="N767" s="3" t="s">
        <v>91</v>
      </c>
      <c r="P767" s="3" t="s">
        <v>21</v>
      </c>
      <c r="Q767" s="3" t="s">
        <v>2678</v>
      </c>
      <c r="R767" s="3" t="str">
        <f>IF(_xlfn.XOR(
AND(N767="M102ab",L767="Proyecto"),
AND(N767="M101a",L767="Preguntas con respuesta libre"),
AND(LEFT(N767,1)="M",N767&lt;&gt;"M102AB",N767&lt;&gt;"M101a",N767&lt;&gt;"M101ap",L767="Ejercitación"),
AND(LEFT(C767,15)="Mapa conceptual",L767="Exposición"),
AND(LEFT(N767,1)&lt;&gt;"M",LEFT(C767,15)&lt;&gt;"Mapa conceptual",L767="Exposición"),
AND(LEFT(C767,8)="Banco de",L767="Generador de actividades"),
AND(C767=L767)
),"OK","KO")</f>
        <v>OK</v>
      </c>
      <c r="S767" s="3" t="str">
        <f>IF(_xlfn.XOR(
AND(LEFT(N767,1)="M",M767="Actividad"),
AND(LEFT(N767,1)="F",M767="Interactivo"),
AND(N767="diaporama",M767="Secuencia de imágenes"),
OR(N767="video",M767="Animación",M767="Video"),
AND(C767=M767)
),"OK","KO")</f>
        <v>OK</v>
      </c>
      <c r="T767" s="3" t="str">
        <f>IF(
AND(L767="Evaluación",C767&lt;&gt;L767),"KO",
IF(AND(L767="Mapa conceptual",C767&lt;&gt;L767),"KO",
IF(AND(N767="M101ap",C767&lt;&gt;"Banco de actividades"),"KO",
"OK")))</f>
        <v>OK</v>
      </c>
      <c r="U767" s="3" t="str">
        <f>IF(
AND(LEFT(N767,1)="M",LEFT(M767,4)&lt;&gt;"Mapa",S767="OK",O767=""),
"KO","OK")</f>
        <v>OK</v>
      </c>
      <c r="V767" s="3" t="str">
        <f>IF(OR(
AND(L767="Evaluación",R767="OK",OR(N767="M4a",N767="M5a")),
AND(LEFT(C767,8)="Banco de",N767="M101ap"),
OR(LEFT(C767,8)&lt;&gt;"Banco de",L767&lt;&gt;"Evaluación")
),"OK","KO")</f>
        <v>OK</v>
      </c>
      <c r="W767" s="3" t="str">
        <f>IF(AND(LEFT(C767,8)="Banco de",K767=0),"OK",
IF(AND(LEFT(C767,8)&lt;&gt;"Banco de",K767&gt;0),"OK","KO"))</f>
        <v>OK</v>
      </c>
      <c r="X767" s="3" t="str">
        <f>IF(J767&lt;&gt;"","OK","KO")</f>
        <v>OK</v>
      </c>
      <c r="Y767" s="3" t="str">
        <f>IF(P767="Si","KO","OK")</f>
        <v>OK</v>
      </c>
      <c r="Z767" s="3" t="str">
        <f>CONCATENATE(
IF(R767&lt;&gt;"OK",CONCATENATE($R$1," / "),""),
IF(S767&lt;&gt;"OK",CONCATENATE($S$1," / "),""),
IF(T767&lt;&gt;"OK",CONCATENATE($T$1," / "),""),
IF(U767&lt;&gt;"OK",CONCATENATE($U$1," / "),""),
IF(V767&lt;&gt;"OK",CONCATENATE($V$1," / "),""),
IF(W767&lt;&gt;"OK",CONCATENATE($W$1," / "),""),
IF(X767&lt;&gt;"OK",CONCATENATE($X$1," / "),""),
IF(Y767&lt;&gt;"OK",$Y$1,"")
)</f>
        <v/>
      </c>
    </row>
    <row r="768" spans="1:26" x14ac:dyDescent="0.45">
      <c r="A768" s="3" t="s">
        <v>2661</v>
      </c>
      <c r="B768" s="3" t="s">
        <v>2662</v>
      </c>
      <c r="C768" s="3" t="s">
        <v>2679</v>
      </c>
      <c r="E768" s="3" t="s">
        <v>20</v>
      </c>
      <c r="H768" s="3" t="s">
        <v>21</v>
      </c>
      <c r="I768" s="3">
        <v>1200451</v>
      </c>
      <c r="J768" s="3" t="s">
        <v>2680</v>
      </c>
      <c r="K768" s="3">
        <v>10</v>
      </c>
      <c r="L768" s="3" t="s">
        <v>861</v>
      </c>
      <c r="M768" s="3" t="s">
        <v>35</v>
      </c>
      <c r="N768" s="3" t="s">
        <v>173</v>
      </c>
      <c r="O768" s="3" t="s">
        <v>37</v>
      </c>
      <c r="P768" s="3" t="s">
        <v>21</v>
      </c>
      <c r="Q768" s="3" t="s">
        <v>2681</v>
      </c>
      <c r="R768" s="3" t="str">
        <f>IF(_xlfn.XOR(
AND(N768="M102ab",L768="Proyecto"),
AND(N768="M101a",L768="Preguntas con respuesta libre"),
AND(LEFT(N768,1)="M",N768&lt;&gt;"M102AB",N768&lt;&gt;"M101a",N768&lt;&gt;"M101ap",L768="Ejercitación"),
AND(LEFT(C768,15)="Mapa conceptual",L768="Exposición"),
AND(LEFT(N768,1)&lt;&gt;"M",LEFT(C768,15)&lt;&gt;"Mapa conceptual",L768="Exposición"),
AND(LEFT(C768,8)="Banco de",L768="Generador de actividades"),
AND(C768=L768)
),"OK","KO")</f>
        <v>KO</v>
      </c>
      <c r="S768" s="3" t="str">
        <f>IF(_xlfn.XOR(
AND(LEFT(N768,1)="M",M768="Actividad"),
AND(LEFT(N768,1)="F",M768="Interactivo"),
AND(N768="diaporama",M768="Secuencia de imágenes"),
OR(N768="video",M768="Animación",M768="Video"),
AND(C768=M768)
),"OK","KO")</f>
        <v>OK</v>
      </c>
      <c r="T768" s="3" t="str">
        <f>IF(
AND(L768="Evaluación",C768&lt;&gt;L768),"KO",
IF(AND(L768="Mapa conceptual",C768&lt;&gt;L768),"KO",
IF(AND(N768="M101ap",C768&lt;&gt;"Banco de actividades"),"KO",
"OK")))</f>
        <v>OK</v>
      </c>
      <c r="U768" s="3" t="str">
        <f>IF(
AND(LEFT(N768,1)="M",LEFT(M768,4)&lt;&gt;"Mapa",S768="OK",O768=""),
"KO","OK")</f>
        <v>OK</v>
      </c>
      <c r="V768" s="3" t="str">
        <f>IF(OR(
AND(L768="Evaluación",R768="OK",OR(N768="M4a",N768="M5a")),
AND(LEFT(C768,8)="Banco de",N768="M101ap"),
OR(LEFT(C768,8)&lt;&gt;"Banco de",L768&lt;&gt;"Evaluación")
),"OK","KO")</f>
        <v>OK</v>
      </c>
      <c r="W768" s="3" t="str">
        <f>IF(AND(LEFT(C768,8)="Banco de",K768=0),"OK",
IF(AND(LEFT(C768,8)&lt;&gt;"Banco de",K768&gt;0),"OK","KO"))</f>
        <v>OK</v>
      </c>
      <c r="X768" s="3" t="str">
        <f>IF(J768&lt;&gt;"","OK","KO")</f>
        <v>OK</v>
      </c>
      <c r="Y768" s="3" t="str">
        <f>IF(P768="Si","KO","OK")</f>
        <v>OK</v>
      </c>
      <c r="Z768" s="3" t="str">
        <f>CONCATENATE(
IF(R768&lt;&gt;"OK",CONCATENATE($R$1," / "),""),
IF(S768&lt;&gt;"OK",CONCATENATE($S$1," / "),""),
IF(T768&lt;&gt;"OK",CONCATENATE($T$1," / "),""),
IF(U768&lt;&gt;"OK",CONCATENATE($U$1," / "),""),
IF(V768&lt;&gt;"OK",CONCATENATE($V$1," / "),""),
IF(W768&lt;&gt;"OK",CONCATENATE($W$1," / "),""),
IF(X768&lt;&gt;"OK",CONCATENATE($X$1," / "),""),
IF(Y768&lt;&gt;"OK",$Y$1,"")
)</f>
        <v xml:space="preserve">Acción didáctica / </v>
      </c>
    </row>
    <row r="769" spans="1:26" x14ac:dyDescent="0.45">
      <c r="A769" s="3" t="s">
        <v>2661</v>
      </c>
      <c r="B769" s="3" t="s">
        <v>2662</v>
      </c>
      <c r="C769" s="3" t="s">
        <v>2682</v>
      </c>
      <c r="E769" s="3" t="s">
        <v>20</v>
      </c>
      <c r="H769" s="3" t="s">
        <v>21</v>
      </c>
      <c r="I769" s="3">
        <v>1176405</v>
      </c>
      <c r="J769" s="3" t="s">
        <v>2683</v>
      </c>
      <c r="K769" s="3">
        <v>10</v>
      </c>
      <c r="L769" s="3" t="s">
        <v>70</v>
      </c>
      <c r="M769" s="3" t="s">
        <v>35</v>
      </c>
      <c r="N769" s="3" t="s">
        <v>62</v>
      </c>
      <c r="O769" s="3" t="s">
        <v>85</v>
      </c>
      <c r="P769" s="3" t="s">
        <v>21</v>
      </c>
      <c r="Q769" s="3" t="s">
        <v>2684</v>
      </c>
      <c r="R769" s="3" t="str">
        <f>IF(_xlfn.XOR(
AND(N769="M102ab",L769="Proyecto"),
AND(N769="M101a",L769="Preguntas con respuesta libre"),
AND(LEFT(N769,1)="M",N769&lt;&gt;"M102AB",N769&lt;&gt;"M101a",N769&lt;&gt;"M101ap",L769="Ejercitación"),
AND(LEFT(C769,15)="Mapa conceptual",L769="Exposición"),
AND(LEFT(N769,1)&lt;&gt;"M",LEFT(C769,15)&lt;&gt;"Mapa conceptual",L769="Exposición"),
AND(LEFT(C769,8)="Banco de",L769="Generador de actividades"),
AND(C769=L769)
),"OK","KO")</f>
        <v>KO</v>
      </c>
      <c r="S769" s="3" t="str">
        <f>IF(_xlfn.XOR(
AND(LEFT(N769,1)="M",M769="Actividad"),
AND(LEFT(N769,1)="F",M769="Interactivo"),
AND(N769="diaporama",M769="Secuencia de imágenes"),
OR(N769="video",M769="Animación",M769="Video"),
AND(C769=M769)
),"OK","KO")</f>
        <v>OK</v>
      </c>
      <c r="T769" s="3" t="str">
        <f>IF(
AND(L769="Evaluación",C769&lt;&gt;L769),"KO",
IF(AND(L769="Mapa conceptual",C769&lt;&gt;L769),"KO",
IF(AND(N769="M101ap",C769&lt;&gt;"Banco de actividades"),"KO",
"OK")))</f>
        <v>KO</v>
      </c>
      <c r="U769" s="3" t="str">
        <f>IF(
AND(LEFT(N769,1)="M",LEFT(M769,4)&lt;&gt;"Mapa",S769="OK",O769=""),
"KO","OK")</f>
        <v>OK</v>
      </c>
      <c r="V769" s="3" t="str">
        <f>IF(OR(
AND(L769="Evaluación",R769="OK",OR(N769="M4a",N769="M5a")),
AND(LEFT(C769,8)="Banco de",N769="M101ap"),
OR(LEFT(C769,8)&lt;&gt;"Banco de",L769&lt;&gt;"Evaluación")
),"OK","KO")</f>
        <v>OK</v>
      </c>
      <c r="W769" s="3" t="str">
        <f>IF(AND(LEFT(C769,8)="Banco de",K769=0),"OK",
IF(AND(LEFT(C769,8)&lt;&gt;"Banco de",K769&gt;0),"OK","KO"))</f>
        <v>OK</v>
      </c>
      <c r="X769" s="3" t="str">
        <f>IF(J769&lt;&gt;"","OK","KO")</f>
        <v>OK</v>
      </c>
      <c r="Y769" s="3" t="str">
        <f>IF(P769="Si","KO","OK")</f>
        <v>OK</v>
      </c>
      <c r="Z769" s="3" t="str">
        <f>CONCATENATE(
IF(R769&lt;&gt;"OK",CONCATENATE($R$1," / "),""),
IF(S769&lt;&gt;"OK",CONCATENATE($S$1," / "),""),
IF(T769&lt;&gt;"OK",CONCATENATE($T$1," / "),""),
IF(U769&lt;&gt;"OK",CONCATENATE($U$1," / "),""),
IF(V769&lt;&gt;"OK",CONCATENATE($V$1," / "),""),
IF(W769&lt;&gt;"OK",CONCATENATE($W$1," / "),""),
IF(X769&lt;&gt;"OK",CONCATENATE($X$1," / "),""),
IF(Y769&lt;&gt;"OK",$Y$1,"")
)</f>
        <v xml:space="preserve">Acción didáctica / Nombre del recurso / </v>
      </c>
    </row>
    <row r="770" spans="1:26" x14ac:dyDescent="0.45">
      <c r="A770" s="3" t="s">
        <v>2661</v>
      </c>
      <c r="B770" s="3" t="s">
        <v>2662</v>
      </c>
      <c r="C770" s="3" t="s">
        <v>2685</v>
      </c>
      <c r="E770" s="3" t="s">
        <v>20</v>
      </c>
      <c r="H770" s="3" t="s">
        <v>21</v>
      </c>
      <c r="I770" s="3">
        <v>1870798</v>
      </c>
      <c r="J770" s="3" t="s">
        <v>2686</v>
      </c>
      <c r="K770" s="3">
        <v>20</v>
      </c>
      <c r="L770" s="3" t="s">
        <v>80</v>
      </c>
      <c r="M770" s="3" t="s">
        <v>35</v>
      </c>
      <c r="N770" s="3" t="s">
        <v>81</v>
      </c>
      <c r="O770" s="3" t="s">
        <v>479</v>
      </c>
      <c r="P770" s="3" t="s">
        <v>21</v>
      </c>
      <c r="Q770" s="3" t="s">
        <v>2687</v>
      </c>
      <c r="R770" s="3" t="str">
        <f>IF(_xlfn.XOR(
AND(N770="M102ab",L770="Proyecto"),
AND(N770="M101a",L770="Preguntas con respuesta libre"),
AND(LEFT(N770,1)="M",N770&lt;&gt;"M102AB",N770&lt;&gt;"M101a",N770&lt;&gt;"M101ap",L770="Ejercitación"),
AND(LEFT(C770,15)="Mapa conceptual",L770="Exposición"),
AND(LEFT(N770,1)&lt;&gt;"M",LEFT(C770,15)&lt;&gt;"Mapa conceptual",L770="Exposición"),
AND(LEFT(C770,8)="Banco de",L770="Generador de actividades"),
AND(C770=L770)
),"OK","KO")</f>
        <v>OK</v>
      </c>
      <c r="S770" s="3" t="str">
        <f>IF(_xlfn.XOR(
AND(LEFT(N770,1)="M",M770="Actividad"),
AND(LEFT(N770,1)="F",M770="Interactivo"),
AND(N770="diaporama",M770="Secuencia de imágenes"),
OR(N770="video",M770="Animación",M770="Video"),
AND(C770=M770)
),"OK","KO")</f>
        <v>OK</v>
      </c>
      <c r="T770" s="3" t="str">
        <f>IF(
AND(L770="Evaluación",C770&lt;&gt;L770),"KO",
IF(AND(L770="Mapa conceptual",C770&lt;&gt;L770),"KO",
IF(AND(N770="M101ap",C770&lt;&gt;"Banco de actividades"),"KO",
"OK")))</f>
        <v>OK</v>
      </c>
      <c r="U770" s="3" t="str">
        <f>IF(
AND(LEFT(N770,1)="M",LEFT(M770,4)&lt;&gt;"Mapa",S770="OK",O770=""),
"KO","OK")</f>
        <v>OK</v>
      </c>
      <c r="V770" s="3" t="str">
        <f>IF(OR(
AND(L770="Evaluación",R770="OK",OR(N770="M4a",N770="M5a")),
AND(LEFT(C770,8)="Banco de",N770="M101ap"),
OR(LEFT(C770,8)&lt;&gt;"Banco de",L770&lt;&gt;"Evaluación")
),"OK","KO")</f>
        <v>OK</v>
      </c>
      <c r="W770" s="3" t="str">
        <f>IF(AND(LEFT(C770,8)="Banco de",K770=0),"OK",
IF(AND(LEFT(C770,8)&lt;&gt;"Banco de",K770&gt;0),"OK","KO"))</f>
        <v>OK</v>
      </c>
      <c r="X770" s="3" t="str">
        <f>IF(J770&lt;&gt;"","OK","KO")</f>
        <v>OK</v>
      </c>
      <c r="Y770" s="3" t="str">
        <f>IF(P770="Si","KO","OK")</f>
        <v>OK</v>
      </c>
      <c r="Z770" s="3" t="str">
        <f>CONCATENATE(
IF(R770&lt;&gt;"OK",CONCATENATE($R$1," / "),""),
IF(S770&lt;&gt;"OK",CONCATENATE($S$1," / "),""),
IF(T770&lt;&gt;"OK",CONCATENATE($T$1," / "),""),
IF(U770&lt;&gt;"OK",CONCATENATE($U$1," / "),""),
IF(V770&lt;&gt;"OK",CONCATENATE($V$1," / "),""),
IF(W770&lt;&gt;"OK",CONCATENATE($W$1," / "),""),
IF(X770&lt;&gt;"OK",CONCATENATE($X$1," / "),""),
IF(Y770&lt;&gt;"OK",$Y$1,"")
)</f>
        <v/>
      </c>
    </row>
    <row r="771" spans="1:26" x14ac:dyDescent="0.45">
      <c r="A771" s="3" t="s">
        <v>2661</v>
      </c>
      <c r="B771" s="3" t="s">
        <v>2662</v>
      </c>
      <c r="C771" s="3" t="s">
        <v>2688</v>
      </c>
      <c r="E771" s="3" t="s">
        <v>20</v>
      </c>
      <c r="H771" s="3" t="s">
        <v>21</v>
      </c>
      <c r="I771" s="3">
        <v>1145995</v>
      </c>
      <c r="J771" s="3" t="s">
        <v>2689</v>
      </c>
      <c r="K771" s="3">
        <v>10</v>
      </c>
      <c r="L771" s="3" t="s">
        <v>23</v>
      </c>
      <c r="M771" s="3" t="s">
        <v>29</v>
      </c>
      <c r="N771" s="3" t="s">
        <v>30</v>
      </c>
      <c r="P771" s="3" t="s">
        <v>21</v>
      </c>
      <c r="Q771" s="3" t="s">
        <v>2690</v>
      </c>
      <c r="R771" s="3" t="str">
        <f>IF(_xlfn.XOR(
AND(N771="M102ab",L771="Proyecto"),
AND(N771="M101a",L771="Preguntas con respuesta libre"),
AND(LEFT(N771,1)="M",N771&lt;&gt;"M102AB",N771&lt;&gt;"M101a",N771&lt;&gt;"M101ap",L771="Ejercitación"),
AND(LEFT(C771,15)="Mapa conceptual",L771="Exposición"),
AND(LEFT(N771,1)&lt;&gt;"M",LEFT(C771,15)&lt;&gt;"Mapa conceptual",L771="Exposición"),
AND(LEFT(C771,8)="Banco de",L771="Generador de actividades"),
AND(C771=L771)
),"OK","KO")</f>
        <v>OK</v>
      </c>
      <c r="S771" s="3" t="str">
        <f>IF(_xlfn.XOR(
AND(LEFT(N771,1)="M",M771="Actividad"),
AND(LEFT(N771,1)="F",M771="Interactivo"),
AND(N771="diaporama",M771="Secuencia de imágenes"),
OR(N771="video",M771="Animación",M771="Video"),
AND(C771=M771)
),"OK","KO")</f>
        <v>OK</v>
      </c>
      <c r="T771" s="3" t="str">
        <f>IF(
AND(L771="Evaluación",C771&lt;&gt;L771),"KO",
IF(AND(L771="Mapa conceptual",C771&lt;&gt;L771),"KO",
IF(AND(N771="M101ap",C771&lt;&gt;"Banco de actividades"),"KO",
"OK")))</f>
        <v>OK</v>
      </c>
      <c r="U771" s="3" t="str">
        <f>IF(
AND(LEFT(N771,1)="M",LEFT(M771,4)&lt;&gt;"Mapa",S771="OK",O771=""),
"KO","OK")</f>
        <v>OK</v>
      </c>
      <c r="V771" s="3" t="str">
        <f>IF(OR(
AND(L771="Evaluación",R771="OK",OR(N771="M4a",N771="M5a")),
AND(LEFT(C771,8)="Banco de",N771="M101ap"),
OR(LEFT(C771,8)&lt;&gt;"Banco de",L771&lt;&gt;"Evaluación")
),"OK","KO")</f>
        <v>OK</v>
      </c>
      <c r="W771" s="3" t="str">
        <f>IF(AND(LEFT(C771,8)="Banco de",K771=0),"OK",
IF(AND(LEFT(C771,8)&lt;&gt;"Banco de",K771&gt;0),"OK","KO"))</f>
        <v>OK</v>
      </c>
      <c r="X771" s="3" t="str">
        <f>IF(J771&lt;&gt;"","OK","KO")</f>
        <v>OK</v>
      </c>
      <c r="Y771" s="3" t="str">
        <f>IF(P771="Si","KO","OK")</f>
        <v>OK</v>
      </c>
      <c r="Z771" s="3" t="str">
        <f>CONCATENATE(
IF(R771&lt;&gt;"OK",CONCATENATE($R$1," / "),""),
IF(S771&lt;&gt;"OK",CONCATENATE($S$1," / "),""),
IF(T771&lt;&gt;"OK",CONCATENATE($T$1," / "),""),
IF(U771&lt;&gt;"OK",CONCATENATE($U$1," / "),""),
IF(V771&lt;&gt;"OK",CONCATENATE($V$1," / "),""),
IF(W771&lt;&gt;"OK",CONCATENATE($W$1," / "),""),
IF(X771&lt;&gt;"OK",CONCATENATE($X$1," / "),""),
IF(Y771&lt;&gt;"OK",$Y$1,"")
)</f>
        <v/>
      </c>
    </row>
    <row r="772" spans="1:26" x14ac:dyDescent="0.45">
      <c r="A772" s="3" t="s">
        <v>2661</v>
      </c>
      <c r="B772" s="3" t="s">
        <v>2662</v>
      </c>
      <c r="C772" s="3" t="s">
        <v>2691</v>
      </c>
      <c r="E772" s="3" t="s">
        <v>20</v>
      </c>
      <c r="H772" s="3" t="s">
        <v>21</v>
      </c>
      <c r="I772" s="3">
        <v>3593270</v>
      </c>
      <c r="J772" s="3" t="s">
        <v>2692</v>
      </c>
      <c r="K772" s="3">
        <v>10</v>
      </c>
      <c r="L772" s="3" t="s">
        <v>23</v>
      </c>
      <c r="M772" s="3" t="s">
        <v>29</v>
      </c>
      <c r="N772" s="3" t="s">
        <v>842</v>
      </c>
      <c r="P772" s="3" t="s">
        <v>21</v>
      </c>
      <c r="Q772" s="3" t="s">
        <v>2693</v>
      </c>
      <c r="R772" s="3" t="str">
        <f>IF(_xlfn.XOR(
AND(N772="M102ab",L772="Proyecto"),
AND(N772="M101a",L772="Preguntas con respuesta libre"),
AND(LEFT(N772,1)="M",N772&lt;&gt;"M102AB",N772&lt;&gt;"M101a",N772&lt;&gt;"M101ap",L772="Ejercitación"),
AND(LEFT(C772,15)="Mapa conceptual",L772="Exposición"),
AND(LEFT(N772,1)&lt;&gt;"M",LEFT(C772,15)&lt;&gt;"Mapa conceptual",L772="Exposición"),
AND(LEFT(C772,8)="Banco de",L772="Generador de actividades"),
AND(C772=L772)
),"OK","KO")</f>
        <v>OK</v>
      </c>
      <c r="S772" s="3" t="str">
        <f>IF(_xlfn.XOR(
AND(LEFT(N772,1)="M",M772="Actividad"),
AND(LEFT(N772,1)="F",M772="Interactivo"),
AND(N772="diaporama",M772="Secuencia de imágenes"),
OR(N772="video",M772="Animación",M772="Video"),
AND(C772=M772)
),"OK","KO")</f>
        <v>OK</v>
      </c>
      <c r="T772" s="3" t="str">
        <f>IF(
AND(L772="Evaluación",C772&lt;&gt;L772),"KO",
IF(AND(L772="Mapa conceptual",C772&lt;&gt;L772),"KO",
IF(AND(N772="M101ap",C772&lt;&gt;"Banco de actividades"),"KO",
"OK")))</f>
        <v>OK</v>
      </c>
      <c r="U772" s="3" t="str">
        <f>IF(
AND(LEFT(N772,1)="M",LEFT(M772,4)&lt;&gt;"Mapa",S772="OK",O772=""),
"KO","OK")</f>
        <v>OK</v>
      </c>
      <c r="V772" s="3" t="str">
        <f>IF(OR(
AND(L772="Evaluación",R772="OK",OR(N772="M4a",N772="M5a")),
AND(LEFT(C772,8)="Banco de",N772="M101ap"),
OR(LEFT(C772,8)&lt;&gt;"Banco de",L772&lt;&gt;"Evaluación")
),"OK","KO")</f>
        <v>OK</v>
      </c>
      <c r="W772" s="3" t="str">
        <f>IF(AND(LEFT(C772,8)="Banco de",K772=0),"OK",
IF(AND(LEFT(C772,8)&lt;&gt;"Banco de",K772&gt;0),"OK","KO"))</f>
        <v>OK</v>
      </c>
      <c r="X772" s="3" t="str">
        <f>IF(J772&lt;&gt;"","OK","KO")</f>
        <v>OK</v>
      </c>
      <c r="Y772" s="3" t="str">
        <f>IF(P772="Si","KO","OK")</f>
        <v>OK</v>
      </c>
      <c r="Z772" s="3" t="str">
        <f>CONCATENATE(
IF(R772&lt;&gt;"OK",CONCATENATE($R$1," / "),""),
IF(S772&lt;&gt;"OK",CONCATENATE($S$1," / "),""),
IF(T772&lt;&gt;"OK",CONCATENATE($T$1," / "),""),
IF(U772&lt;&gt;"OK",CONCATENATE($U$1," / "),""),
IF(V772&lt;&gt;"OK",CONCATENATE($V$1," / "),""),
IF(W772&lt;&gt;"OK",CONCATENATE($W$1," / "),""),
IF(X772&lt;&gt;"OK",CONCATENATE($X$1," / "),""),
IF(Y772&lt;&gt;"OK",$Y$1,"")
)</f>
        <v/>
      </c>
    </row>
    <row r="773" spans="1:26" x14ac:dyDescent="0.45">
      <c r="A773" s="3" t="s">
        <v>2661</v>
      </c>
      <c r="B773" s="3" t="s">
        <v>2662</v>
      </c>
      <c r="C773" s="3" t="s">
        <v>2694</v>
      </c>
      <c r="E773" s="3" t="s">
        <v>20</v>
      </c>
      <c r="H773" s="3" t="s">
        <v>21</v>
      </c>
      <c r="I773" s="3">
        <v>1173112</v>
      </c>
      <c r="J773" s="3" t="s">
        <v>2695</v>
      </c>
      <c r="K773" s="3">
        <v>10</v>
      </c>
      <c r="L773" s="3" t="s">
        <v>34</v>
      </c>
      <c r="M773" s="3" t="s">
        <v>35</v>
      </c>
      <c r="N773" s="3" t="s">
        <v>101</v>
      </c>
      <c r="O773" s="3" t="s">
        <v>37</v>
      </c>
      <c r="P773" s="3" t="s">
        <v>21</v>
      </c>
      <c r="Q773" s="3" t="s">
        <v>2696</v>
      </c>
      <c r="R773" s="3" t="str">
        <f>IF(_xlfn.XOR(
AND(N773="M102ab",L773="Proyecto"),
AND(N773="M101a",L773="Preguntas con respuesta libre"),
AND(LEFT(N773,1)="M",N773&lt;&gt;"M102AB",N773&lt;&gt;"M101a",N773&lt;&gt;"M101ap",L773="Ejercitación"),
AND(LEFT(C773,15)="Mapa conceptual",L773="Exposición"),
AND(LEFT(N773,1)&lt;&gt;"M",LEFT(C773,15)&lt;&gt;"Mapa conceptual",L773="Exposición"),
AND(LEFT(C773,8)="Banco de",L773="Generador de actividades"),
AND(C773=L773)
),"OK","KO")</f>
        <v>OK</v>
      </c>
      <c r="S773" s="3" t="str">
        <f>IF(_xlfn.XOR(
AND(LEFT(N773,1)="M",M773="Actividad"),
AND(LEFT(N773,1)="F",M773="Interactivo"),
AND(N773="diaporama",M773="Secuencia de imágenes"),
OR(N773="video",M773="Animación",M773="Video"),
AND(C773=M773)
),"OK","KO")</f>
        <v>OK</v>
      </c>
      <c r="T773" s="3" t="str">
        <f>IF(
AND(L773="Evaluación",C773&lt;&gt;L773),"KO",
IF(AND(L773="Mapa conceptual",C773&lt;&gt;L773),"KO",
IF(AND(N773="M101ap",C773&lt;&gt;"Banco de actividades"),"KO",
"OK")))</f>
        <v>OK</v>
      </c>
      <c r="U773" s="3" t="str">
        <f>IF(
AND(LEFT(N773,1)="M",LEFT(M773,4)&lt;&gt;"Mapa",S773="OK",O773=""),
"KO","OK")</f>
        <v>OK</v>
      </c>
      <c r="V773" s="3" t="str">
        <f>IF(OR(
AND(L773="Evaluación",R773="OK",OR(N773="M4a",N773="M5a")),
AND(LEFT(C773,8)="Banco de",N773="M101ap"),
OR(LEFT(C773,8)&lt;&gt;"Banco de",L773&lt;&gt;"Evaluación")
),"OK","KO")</f>
        <v>OK</v>
      </c>
      <c r="W773" s="3" t="str">
        <f>IF(AND(LEFT(C773,8)="Banco de",K773=0),"OK",
IF(AND(LEFT(C773,8)&lt;&gt;"Banco de",K773&gt;0),"OK","KO"))</f>
        <v>OK</v>
      </c>
      <c r="X773" s="3" t="str">
        <f>IF(J773&lt;&gt;"","OK","KO")</f>
        <v>OK</v>
      </c>
      <c r="Y773" s="3" t="str">
        <f>IF(P773="Si","KO","OK")</f>
        <v>OK</v>
      </c>
      <c r="Z773" s="3" t="str">
        <f>CONCATENATE(
IF(R773&lt;&gt;"OK",CONCATENATE($R$1," / "),""),
IF(S773&lt;&gt;"OK",CONCATENATE($S$1," / "),""),
IF(T773&lt;&gt;"OK",CONCATENATE($T$1," / "),""),
IF(U773&lt;&gt;"OK",CONCATENATE($U$1," / "),""),
IF(V773&lt;&gt;"OK",CONCATENATE($V$1," / "),""),
IF(W773&lt;&gt;"OK",CONCATENATE($W$1," / "),""),
IF(X773&lt;&gt;"OK",CONCATENATE($X$1," / "),""),
IF(Y773&lt;&gt;"OK",$Y$1,"")
)</f>
        <v/>
      </c>
    </row>
    <row r="774" spans="1:26" x14ac:dyDescent="0.45">
      <c r="A774" s="3" t="s">
        <v>2661</v>
      </c>
      <c r="B774" s="3" t="s">
        <v>2662</v>
      </c>
      <c r="C774" s="3" t="s">
        <v>2697</v>
      </c>
      <c r="E774" s="3" t="s">
        <v>20</v>
      </c>
      <c r="H774" s="3" t="s">
        <v>21</v>
      </c>
      <c r="I774" s="3">
        <v>1176704</v>
      </c>
      <c r="J774" s="3" t="s">
        <v>2698</v>
      </c>
      <c r="K774" s="3">
        <v>10</v>
      </c>
      <c r="L774" s="3" t="s">
        <v>70</v>
      </c>
      <c r="M774" s="3" t="s">
        <v>35</v>
      </c>
      <c r="N774" s="3" t="s">
        <v>62</v>
      </c>
      <c r="O774" s="3" t="s">
        <v>37</v>
      </c>
      <c r="P774" s="3" t="s">
        <v>21</v>
      </c>
      <c r="Q774" s="3" t="s">
        <v>2699</v>
      </c>
      <c r="R774" s="3" t="str">
        <f>IF(_xlfn.XOR(
AND(N774="M102ab",L774="Proyecto"),
AND(N774="M101a",L774="Preguntas con respuesta libre"),
AND(LEFT(N774,1)="M",N774&lt;&gt;"M102AB",N774&lt;&gt;"M101a",N774&lt;&gt;"M101ap",L774="Ejercitación"),
AND(LEFT(C774,15)="Mapa conceptual",L774="Exposición"),
AND(LEFT(N774,1)&lt;&gt;"M",LEFT(C774,15)&lt;&gt;"Mapa conceptual",L774="Exposición"),
AND(LEFT(C774,8)="Banco de",L774="Generador de actividades"),
AND(C774=L774)
),"OK","KO")</f>
        <v>KO</v>
      </c>
      <c r="S774" s="3" t="str">
        <f>IF(_xlfn.XOR(
AND(LEFT(N774,1)="M",M774="Actividad"),
AND(LEFT(N774,1)="F",M774="Interactivo"),
AND(N774="diaporama",M774="Secuencia de imágenes"),
OR(N774="video",M774="Animación",M774="Video"),
AND(C774=M774)
),"OK","KO")</f>
        <v>OK</v>
      </c>
      <c r="T774" s="3" t="str">
        <f>IF(
AND(L774="Evaluación",C774&lt;&gt;L774),"KO",
IF(AND(L774="Mapa conceptual",C774&lt;&gt;L774),"KO",
IF(AND(N774="M101ap",C774&lt;&gt;"Banco de actividades"),"KO",
"OK")))</f>
        <v>KO</v>
      </c>
      <c r="U774" s="3" t="str">
        <f>IF(
AND(LEFT(N774,1)="M",LEFT(M774,4)&lt;&gt;"Mapa",S774="OK",O774=""),
"KO","OK")</f>
        <v>OK</v>
      </c>
      <c r="V774" s="3" t="str">
        <f>IF(OR(
AND(L774="Evaluación",R774="OK",OR(N774="M4a",N774="M5a")),
AND(LEFT(C774,8)="Banco de",N774="M101ap"),
OR(LEFT(C774,8)&lt;&gt;"Banco de",L774&lt;&gt;"Evaluación")
),"OK","KO")</f>
        <v>OK</v>
      </c>
      <c r="W774" s="3" t="str">
        <f>IF(AND(LEFT(C774,8)="Banco de",K774=0),"OK",
IF(AND(LEFT(C774,8)&lt;&gt;"Banco de",K774&gt;0),"OK","KO"))</f>
        <v>OK</v>
      </c>
      <c r="X774" s="3" t="str">
        <f>IF(J774&lt;&gt;"","OK","KO")</f>
        <v>OK</v>
      </c>
      <c r="Y774" s="3" t="str">
        <f>IF(P774="Si","KO","OK")</f>
        <v>OK</v>
      </c>
      <c r="Z774" s="3" t="str">
        <f>CONCATENATE(
IF(R774&lt;&gt;"OK",CONCATENATE($R$1," / "),""),
IF(S774&lt;&gt;"OK",CONCATENATE($S$1," / "),""),
IF(T774&lt;&gt;"OK",CONCATENATE($T$1," / "),""),
IF(U774&lt;&gt;"OK",CONCATENATE($U$1," / "),""),
IF(V774&lt;&gt;"OK",CONCATENATE($V$1," / "),""),
IF(W774&lt;&gt;"OK",CONCATENATE($W$1," / "),""),
IF(X774&lt;&gt;"OK",CONCATENATE($X$1," / "),""),
IF(Y774&lt;&gt;"OK",$Y$1,"")
)</f>
        <v xml:space="preserve">Acción didáctica / Nombre del recurso / </v>
      </c>
    </row>
    <row r="775" spans="1:26" x14ac:dyDescent="0.45">
      <c r="A775" s="3" t="s">
        <v>2661</v>
      </c>
      <c r="B775" s="3" t="s">
        <v>2662</v>
      </c>
      <c r="C775" s="3" t="s">
        <v>2700</v>
      </c>
      <c r="E775" s="3" t="s">
        <v>20</v>
      </c>
      <c r="H775" s="3" t="s">
        <v>21</v>
      </c>
      <c r="I775" s="3">
        <v>1870551</v>
      </c>
      <c r="J775" s="3" t="s">
        <v>2701</v>
      </c>
      <c r="K775" s="3">
        <v>20</v>
      </c>
      <c r="L775" s="3" t="s">
        <v>80</v>
      </c>
      <c r="M775" s="3" t="s">
        <v>35</v>
      </c>
      <c r="N775" s="3" t="s">
        <v>81</v>
      </c>
      <c r="O775" s="3" t="s">
        <v>37</v>
      </c>
      <c r="P775" s="3" t="s">
        <v>21</v>
      </c>
      <c r="Q775" s="3" t="s">
        <v>2702</v>
      </c>
      <c r="R775" s="3" t="str">
        <f>IF(_xlfn.XOR(
AND(N775="M102ab",L775="Proyecto"),
AND(N775="M101a",L775="Preguntas con respuesta libre"),
AND(LEFT(N775,1)="M",N775&lt;&gt;"M102AB",N775&lt;&gt;"M101a",N775&lt;&gt;"M101ap",L775="Ejercitación"),
AND(LEFT(C775,15)="Mapa conceptual",L775="Exposición"),
AND(LEFT(N775,1)&lt;&gt;"M",LEFT(C775,15)&lt;&gt;"Mapa conceptual",L775="Exposición"),
AND(LEFT(C775,8)="Banco de",L775="Generador de actividades"),
AND(C775=L775)
),"OK","KO")</f>
        <v>OK</v>
      </c>
      <c r="S775" s="3" t="str">
        <f>IF(_xlfn.XOR(
AND(LEFT(N775,1)="M",M775="Actividad"),
AND(LEFT(N775,1)="F",M775="Interactivo"),
AND(N775="diaporama",M775="Secuencia de imágenes"),
OR(N775="video",M775="Animación",M775="Video"),
AND(C775=M775)
),"OK","KO")</f>
        <v>OK</v>
      </c>
      <c r="T775" s="3" t="str">
        <f>IF(
AND(L775="Evaluación",C775&lt;&gt;L775),"KO",
IF(AND(L775="Mapa conceptual",C775&lt;&gt;L775),"KO",
IF(AND(N775="M101ap",C775&lt;&gt;"Banco de actividades"),"KO",
"OK")))</f>
        <v>OK</v>
      </c>
      <c r="U775" s="3" t="str">
        <f>IF(
AND(LEFT(N775,1)="M",LEFT(M775,4)&lt;&gt;"Mapa",S775="OK",O775=""),
"KO","OK")</f>
        <v>OK</v>
      </c>
      <c r="V775" s="3" t="str">
        <f>IF(OR(
AND(L775="Evaluación",R775="OK",OR(N775="M4a",N775="M5a")),
AND(LEFT(C775,8)="Banco de",N775="M101ap"),
OR(LEFT(C775,8)&lt;&gt;"Banco de",L775&lt;&gt;"Evaluación")
),"OK","KO")</f>
        <v>OK</v>
      </c>
      <c r="W775" s="3" t="str">
        <f>IF(AND(LEFT(C775,8)="Banco de",K775=0),"OK",
IF(AND(LEFT(C775,8)&lt;&gt;"Banco de",K775&gt;0),"OK","KO"))</f>
        <v>OK</v>
      </c>
      <c r="X775" s="3" t="str">
        <f>IF(J775&lt;&gt;"","OK","KO")</f>
        <v>OK</v>
      </c>
      <c r="Y775" s="3" t="str">
        <f>IF(P775="Si","KO","OK")</f>
        <v>OK</v>
      </c>
      <c r="Z775" s="3" t="str">
        <f>CONCATENATE(
IF(R775&lt;&gt;"OK",CONCATENATE($R$1," / "),""),
IF(S775&lt;&gt;"OK",CONCATENATE($S$1," / "),""),
IF(T775&lt;&gt;"OK",CONCATENATE($T$1," / "),""),
IF(U775&lt;&gt;"OK",CONCATENATE($U$1," / "),""),
IF(V775&lt;&gt;"OK",CONCATENATE($V$1," / "),""),
IF(W775&lt;&gt;"OK",CONCATENATE($W$1," / "),""),
IF(X775&lt;&gt;"OK",CONCATENATE($X$1," / "),""),
IF(Y775&lt;&gt;"OK",$Y$1,"")
)</f>
        <v/>
      </c>
    </row>
    <row r="776" spans="1:26" x14ac:dyDescent="0.45">
      <c r="A776" s="3" t="s">
        <v>2661</v>
      </c>
      <c r="B776" s="3" t="s">
        <v>2662</v>
      </c>
      <c r="C776" s="3" t="s">
        <v>2703</v>
      </c>
      <c r="E776" s="3" t="s">
        <v>20</v>
      </c>
      <c r="H776" s="3" t="s">
        <v>21</v>
      </c>
      <c r="I776" s="3">
        <v>1360656</v>
      </c>
      <c r="J776" s="3" t="s">
        <v>2704</v>
      </c>
      <c r="K776" s="3">
        <v>15</v>
      </c>
      <c r="L776" s="3" t="s">
        <v>23</v>
      </c>
      <c r="M776" s="3" t="s">
        <v>29</v>
      </c>
      <c r="N776" s="3" t="s">
        <v>30</v>
      </c>
      <c r="P776" s="3" t="s">
        <v>21</v>
      </c>
      <c r="Q776" s="3" t="s">
        <v>2705</v>
      </c>
      <c r="R776" s="3" t="str">
        <f>IF(_xlfn.XOR(
AND(N776="M102ab",L776="Proyecto"),
AND(N776="M101a",L776="Preguntas con respuesta libre"),
AND(LEFT(N776,1)="M",N776&lt;&gt;"M102AB",N776&lt;&gt;"M101a",N776&lt;&gt;"M101ap",L776="Ejercitación"),
AND(LEFT(C776,15)="Mapa conceptual",L776="Exposición"),
AND(LEFT(N776,1)&lt;&gt;"M",LEFT(C776,15)&lt;&gt;"Mapa conceptual",L776="Exposición"),
AND(LEFT(C776,8)="Banco de",L776="Generador de actividades"),
AND(C776=L776)
),"OK","KO")</f>
        <v>OK</v>
      </c>
      <c r="S776" s="3" t="str">
        <f>IF(_xlfn.XOR(
AND(LEFT(N776,1)="M",M776="Actividad"),
AND(LEFT(N776,1)="F",M776="Interactivo"),
AND(N776="diaporama",M776="Secuencia de imágenes"),
OR(N776="video",M776="Animación",M776="Video"),
AND(C776=M776)
),"OK","KO")</f>
        <v>OK</v>
      </c>
      <c r="T776" s="3" t="str">
        <f>IF(
AND(L776="Evaluación",C776&lt;&gt;L776),"KO",
IF(AND(L776="Mapa conceptual",C776&lt;&gt;L776),"KO",
IF(AND(N776="M101ap",C776&lt;&gt;"Banco de actividades"),"KO",
"OK")))</f>
        <v>OK</v>
      </c>
      <c r="U776" s="3" t="str">
        <f>IF(
AND(LEFT(N776,1)="M",LEFT(M776,4)&lt;&gt;"Mapa",S776="OK",O776=""),
"KO","OK")</f>
        <v>OK</v>
      </c>
      <c r="V776" s="3" t="str">
        <f>IF(OR(
AND(L776="Evaluación",R776="OK",OR(N776="M4a",N776="M5a")),
AND(LEFT(C776,8)="Banco de",N776="M101ap"),
OR(LEFT(C776,8)&lt;&gt;"Banco de",L776&lt;&gt;"Evaluación")
),"OK","KO")</f>
        <v>OK</v>
      </c>
      <c r="W776" s="3" t="str">
        <f>IF(AND(LEFT(C776,8)="Banco de",K776=0),"OK",
IF(AND(LEFT(C776,8)&lt;&gt;"Banco de",K776&gt;0),"OK","KO"))</f>
        <v>OK</v>
      </c>
      <c r="X776" s="3" t="str">
        <f>IF(J776&lt;&gt;"","OK","KO")</f>
        <v>OK</v>
      </c>
      <c r="Y776" s="3" t="str">
        <f>IF(P776="Si","KO","OK")</f>
        <v>OK</v>
      </c>
      <c r="Z776" s="3" t="str">
        <f>CONCATENATE(
IF(R776&lt;&gt;"OK",CONCATENATE($R$1," / "),""),
IF(S776&lt;&gt;"OK",CONCATENATE($S$1," / "),""),
IF(T776&lt;&gt;"OK",CONCATENATE($T$1," / "),""),
IF(U776&lt;&gt;"OK",CONCATENATE($U$1," / "),""),
IF(V776&lt;&gt;"OK",CONCATENATE($V$1," / "),""),
IF(W776&lt;&gt;"OK",CONCATENATE($W$1," / "),""),
IF(X776&lt;&gt;"OK",CONCATENATE($X$1," / "),""),
IF(Y776&lt;&gt;"OK",$Y$1,"")
)</f>
        <v/>
      </c>
    </row>
    <row r="777" spans="1:26" x14ac:dyDescent="0.45">
      <c r="A777" s="3" t="s">
        <v>2661</v>
      </c>
      <c r="B777" s="3" t="s">
        <v>2662</v>
      </c>
      <c r="C777" s="3" t="s">
        <v>2706</v>
      </c>
      <c r="E777" s="3" t="s">
        <v>20</v>
      </c>
      <c r="H777" s="3" t="s">
        <v>21</v>
      </c>
      <c r="I777" s="3">
        <v>1184111</v>
      </c>
      <c r="J777" s="3" t="s">
        <v>2707</v>
      </c>
      <c r="K777" s="3">
        <v>10</v>
      </c>
      <c r="L777" s="3" t="s">
        <v>34</v>
      </c>
      <c r="M777" s="3" t="s">
        <v>35</v>
      </c>
      <c r="N777" s="3" t="s">
        <v>36</v>
      </c>
      <c r="O777" s="3" t="s">
        <v>37</v>
      </c>
      <c r="P777" s="3" t="s">
        <v>21</v>
      </c>
      <c r="Q777" s="3" t="s">
        <v>2708</v>
      </c>
      <c r="R777" s="3" t="str">
        <f>IF(_xlfn.XOR(
AND(N777="M102ab",L777="Proyecto"),
AND(N777="M101a",L777="Preguntas con respuesta libre"),
AND(LEFT(N777,1)="M",N777&lt;&gt;"M102AB",N777&lt;&gt;"M101a",N777&lt;&gt;"M101ap",L777="Ejercitación"),
AND(LEFT(C777,15)="Mapa conceptual",L777="Exposición"),
AND(LEFT(N777,1)&lt;&gt;"M",LEFT(C777,15)&lt;&gt;"Mapa conceptual",L777="Exposición"),
AND(LEFT(C777,8)="Banco de",L777="Generador de actividades"),
AND(C777=L777)
),"OK","KO")</f>
        <v>OK</v>
      </c>
      <c r="S777" s="3" t="str">
        <f>IF(_xlfn.XOR(
AND(LEFT(N777,1)="M",M777="Actividad"),
AND(LEFT(N777,1)="F",M777="Interactivo"),
AND(N777="diaporama",M777="Secuencia de imágenes"),
OR(N777="video",M777="Animación",M777="Video"),
AND(C777=M777)
),"OK","KO")</f>
        <v>OK</v>
      </c>
      <c r="T777" s="3" t="str">
        <f>IF(
AND(L777="Evaluación",C777&lt;&gt;L777),"KO",
IF(AND(L777="Mapa conceptual",C777&lt;&gt;L777),"KO",
IF(AND(N777="M101ap",C777&lt;&gt;"Banco de actividades"),"KO",
"OK")))</f>
        <v>OK</v>
      </c>
      <c r="U777" s="3" t="str">
        <f>IF(
AND(LEFT(N777,1)="M",LEFT(M777,4)&lt;&gt;"Mapa",S777="OK",O777=""),
"KO","OK")</f>
        <v>OK</v>
      </c>
      <c r="V777" s="3" t="str">
        <f>IF(OR(
AND(L777="Evaluación",R777="OK",OR(N777="M4a",N777="M5a")),
AND(LEFT(C777,8)="Banco de",N777="M101ap"),
OR(LEFT(C777,8)&lt;&gt;"Banco de",L777&lt;&gt;"Evaluación")
),"OK","KO")</f>
        <v>OK</v>
      </c>
      <c r="W777" s="3" t="str">
        <f>IF(AND(LEFT(C777,8)="Banco de",K777=0),"OK",
IF(AND(LEFT(C777,8)&lt;&gt;"Banco de",K777&gt;0),"OK","KO"))</f>
        <v>OK</v>
      </c>
      <c r="X777" s="3" t="str">
        <f>IF(J777&lt;&gt;"","OK","KO")</f>
        <v>OK</v>
      </c>
      <c r="Y777" s="3" t="str">
        <f>IF(P777="Si","KO","OK")</f>
        <v>OK</v>
      </c>
      <c r="Z777" s="3" t="str">
        <f>CONCATENATE(
IF(R777&lt;&gt;"OK",CONCATENATE($R$1," / "),""),
IF(S777&lt;&gt;"OK",CONCATENATE($S$1," / "),""),
IF(T777&lt;&gt;"OK",CONCATENATE($T$1," / "),""),
IF(U777&lt;&gt;"OK",CONCATENATE($U$1," / "),""),
IF(V777&lt;&gt;"OK",CONCATENATE($V$1," / "),""),
IF(W777&lt;&gt;"OK",CONCATENATE($W$1," / "),""),
IF(X777&lt;&gt;"OK",CONCATENATE($X$1," / "),""),
IF(Y777&lt;&gt;"OK",$Y$1,"")
)</f>
        <v/>
      </c>
    </row>
    <row r="778" spans="1:26" x14ac:dyDescent="0.45">
      <c r="A778" s="3" t="s">
        <v>2661</v>
      </c>
      <c r="B778" s="3" t="s">
        <v>2662</v>
      </c>
      <c r="C778" s="3" t="s">
        <v>2709</v>
      </c>
      <c r="E778" s="3" t="s">
        <v>20</v>
      </c>
      <c r="H778" s="3" t="s">
        <v>21</v>
      </c>
      <c r="I778" s="3">
        <v>1174969</v>
      </c>
      <c r="J778" s="3" t="s">
        <v>2710</v>
      </c>
      <c r="K778" s="3">
        <v>5</v>
      </c>
      <c r="L778" s="3" t="s">
        <v>34</v>
      </c>
      <c r="M778" s="3" t="s">
        <v>35</v>
      </c>
      <c r="N778" s="3" t="s">
        <v>101</v>
      </c>
      <c r="O778" s="3" t="s">
        <v>37</v>
      </c>
      <c r="P778" s="3" t="s">
        <v>21</v>
      </c>
      <c r="Q778" s="3" t="s">
        <v>2711</v>
      </c>
      <c r="R778" s="3" t="str">
        <f>IF(_xlfn.XOR(
AND(N778="M102ab",L778="Proyecto"),
AND(N778="M101a",L778="Preguntas con respuesta libre"),
AND(LEFT(N778,1)="M",N778&lt;&gt;"M102AB",N778&lt;&gt;"M101a",N778&lt;&gt;"M101ap",L778="Ejercitación"),
AND(LEFT(C778,15)="Mapa conceptual",L778="Exposición"),
AND(LEFT(N778,1)&lt;&gt;"M",LEFT(C778,15)&lt;&gt;"Mapa conceptual",L778="Exposición"),
AND(LEFT(C778,8)="Banco de",L778="Generador de actividades"),
AND(C778=L778)
),"OK","KO")</f>
        <v>OK</v>
      </c>
      <c r="S778" s="3" t="str">
        <f>IF(_xlfn.XOR(
AND(LEFT(N778,1)="M",M778="Actividad"),
AND(LEFT(N778,1)="F",M778="Interactivo"),
AND(N778="diaporama",M778="Secuencia de imágenes"),
OR(N778="video",M778="Animación",M778="Video"),
AND(C778=M778)
),"OK","KO")</f>
        <v>OK</v>
      </c>
      <c r="T778" s="3" t="str">
        <f>IF(
AND(L778="Evaluación",C778&lt;&gt;L778),"KO",
IF(AND(L778="Mapa conceptual",C778&lt;&gt;L778),"KO",
IF(AND(N778="M101ap",C778&lt;&gt;"Banco de actividades"),"KO",
"OK")))</f>
        <v>OK</v>
      </c>
      <c r="U778" s="3" t="str">
        <f>IF(
AND(LEFT(N778,1)="M",LEFT(M778,4)&lt;&gt;"Mapa",S778="OK",O778=""),
"KO","OK")</f>
        <v>OK</v>
      </c>
      <c r="V778" s="3" t="str">
        <f>IF(OR(
AND(L778="Evaluación",R778="OK",OR(N778="M4a",N778="M5a")),
AND(LEFT(C778,8)="Banco de",N778="M101ap"),
OR(LEFT(C778,8)&lt;&gt;"Banco de",L778&lt;&gt;"Evaluación")
),"OK","KO")</f>
        <v>OK</v>
      </c>
      <c r="W778" s="3" t="str">
        <f>IF(AND(LEFT(C778,8)="Banco de",K778=0),"OK",
IF(AND(LEFT(C778,8)&lt;&gt;"Banco de",K778&gt;0),"OK","KO"))</f>
        <v>OK</v>
      </c>
      <c r="X778" s="3" t="str">
        <f>IF(J778&lt;&gt;"","OK","KO")</f>
        <v>OK</v>
      </c>
      <c r="Y778" s="3" t="str">
        <f>IF(P778="Si","KO","OK")</f>
        <v>OK</v>
      </c>
      <c r="Z778" s="3" t="str">
        <f>CONCATENATE(
IF(R778&lt;&gt;"OK",CONCATENATE($R$1," / "),""),
IF(S778&lt;&gt;"OK",CONCATENATE($S$1," / "),""),
IF(T778&lt;&gt;"OK",CONCATENATE($T$1," / "),""),
IF(U778&lt;&gt;"OK",CONCATENATE($U$1," / "),""),
IF(V778&lt;&gt;"OK",CONCATENATE($V$1," / "),""),
IF(W778&lt;&gt;"OK",CONCATENATE($W$1," / "),""),
IF(X778&lt;&gt;"OK",CONCATENATE($X$1," / "),""),
IF(Y778&lt;&gt;"OK",$Y$1,"")
)</f>
        <v/>
      </c>
    </row>
    <row r="779" spans="1:26" x14ac:dyDescent="0.45">
      <c r="A779" s="3" t="s">
        <v>2661</v>
      </c>
      <c r="B779" s="3" t="s">
        <v>2662</v>
      </c>
      <c r="C779" s="3" t="s">
        <v>2712</v>
      </c>
      <c r="E779" s="3" t="s">
        <v>20</v>
      </c>
      <c r="H779" s="3" t="s">
        <v>21</v>
      </c>
      <c r="I779" s="3">
        <v>1180684</v>
      </c>
      <c r="J779" s="3" t="s">
        <v>2713</v>
      </c>
      <c r="K779" s="3">
        <v>10</v>
      </c>
      <c r="L779" s="3" t="s">
        <v>34</v>
      </c>
      <c r="M779" s="3" t="s">
        <v>35</v>
      </c>
      <c r="N779" s="3" t="s">
        <v>41</v>
      </c>
      <c r="O779" s="3" t="s">
        <v>85</v>
      </c>
      <c r="P779" s="3" t="s">
        <v>21</v>
      </c>
      <c r="Q779" s="3" t="s">
        <v>2714</v>
      </c>
      <c r="R779" s="3" t="str">
        <f>IF(_xlfn.XOR(
AND(N779="M102ab",L779="Proyecto"),
AND(N779="M101a",L779="Preguntas con respuesta libre"),
AND(LEFT(N779,1)="M",N779&lt;&gt;"M102AB",N779&lt;&gt;"M101a",N779&lt;&gt;"M101ap",L779="Ejercitación"),
AND(LEFT(C779,15)="Mapa conceptual",L779="Exposición"),
AND(LEFT(N779,1)&lt;&gt;"M",LEFT(C779,15)&lt;&gt;"Mapa conceptual",L779="Exposición"),
AND(LEFT(C779,8)="Banco de",L779="Generador de actividades"),
AND(C779=L779)
),"OK","KO")</f>
        <v>OK</v>
      </c>
      <c r="S779" s="3" t="str">
        <f>IF(_xlfn.XOR(
AND(LEFT(N779,1)="M",M779="Actividad"),
AND(LEFT(N779,1)="F",M779="Interactivo"),
AND(N779="diaporama",M779="Secuencia de imágenes"),
OR(N779="video",M779="Animación",M779="Video"),
AND(C779=M779)
),"OK","KO")</f>
        <v>OK</v>
      </c>
      <c r="T779" s="3" t="str">
        <f>IF(
AND(L779="Evaluación",C779&lt;&gt;L779),"KO",
IF(AND(L779="Mapa conceptual",C779&lt;&gt;L779),"KO",
IF(AND(N779="M101ap",C779&lt;&gt;"Banco de actividades"),"KO",
"OK")))</f>
        <v>OK</v>
      </c>
      <c r="U779" s="3" t="str">
        <f>IF(
AND(LEFT(N779,1)="M",LEFT(M779,4)&lt;&gt;"Mapa",S779="OK",O779=""),
"KO","OK")</f>
        <v>OK</v>
      </c>
      <c r="V779" s="3" t="str">
        <f>IF(OR(
AND(L779="Evaluación",R779="OK",OR(N779="M4a",N779="M5a")),
AND(LEFT(C779,8)="Banco de",N779="M101ap"),
OR(LEFT(C779,8)&lt;&gt;"Banco de",L779&lt;&gt;"Evaluación")
),"OK","KO")</f>
        <v>OK</v>
      </c>
      <c r="W779" s="3" t="str">
        <f>IF(AND(LEFT(C779,8)="Banco de",K779=0),"OK",
IF(AND(LEFT(C779,8)&lt;&gt;"Banco de",K779&gt;0),"OK","KO"))</f>
        <v>OK</v>
      </c>
      <c r="X779" s="3" t="str">
        <f>IF(J779&lt;&gt;"","OK","KO")</f>
        <v>OK</v>
      </c>
      <c r="Y779" s="3" t="str">
        <f>IF(P779="Si","KO","OK")</f>
        <v>OK</v>
      </c>
      <c r="Z779" s="3" t="str">
        <f>CONCATENATE(
IF(R779&lt;&gt;"OK",CONCATENATE($R$1," / "),""),
IF(S779&lt;&gt;"OK",CONCATENATE($S$1," / "),""),
IF(T779&lt;&gt;"OK",CONCATENATE($T$1," / "),""),
IF(U779&lt;&gt;"OK",CONCATENATE($U$1," / "),""),
IF(V779&lt;&gt;"OK",CONCATENATE($V$1," / "),""),
IF(W779&lt;&gt;"OK",CONCATENATE($W$1," / "),""),
IF(X779&lt;&gt;"OK",CONCATENATE($X$1," / "),""),
IF(Y779&lt;&gt;"OK",$Y$1,"")
)</f>
        <v/>
      </c>
    </row>
    <row r="780" spans="1:26" x14ac:dyDescent="0.45">
      <c r="A780" s="3" t="s">
        <v>2661</v>
      </c>
      <c r="B780" s="3" t="s">
        <v>2662</v>
      </c>
      <c r="C780" s="3" t="s">
        <v>2715</v>
      </c>
      <c r="E780" s="3" t="s">
        <v>20</v>
      </c>
      <c r="H780" s="3" t="s">
        <v>21</v>
      </c>
      <c r="I780" s="3">
        <v>1870395</v>
      </c>
      <c r="J780" s="3" t="s">
        <v>2716</v>
      </c>
      <c r="K780" s="3">
        <v>15</v>
      </c>
      <c r="L780" s="3" t="s">
        <v>80</v>
      </c>
      <c r="M780" s="3" t="s">
        <v>35</v>
      </c>
      <c r="N780" s="3" t="s">
        <v>81</v>
      </c>
      <c r="O780" s="3" t="s">
        <v>479</v>
      </c>
      <c r="P780" s="3" t="s">
        <v>21</v>
      </c>
      <c r="Q780" s="3" t="s">
        <v>2717</v>
      </c>
      <c r="R780" s="3" t="str">
        <f>IF(_xlfn.XOR(
AND(N780="M102ab",L780="Proyecto"),
AND(N780="M101a",L780="Preguntas con respuesta libre"),
AND(LEFT(N780,1)="M",N780&lt;&gt;"M102AB",N780&lt;&gt;"M101a",N780&lt;&gt;"M101ap",L780="Ejercitación"),
AND(LEFT(C780,15)="Mapa conceptual",L780="Exposición"),
AND(LEFT(N780,1)&lt;&gt;"M",LEFT(C780,15)&lt;&gt;"Mapa conceptual",L780="Exposición"),
AND(LEFT(C780,8)="Banco de",L780="Generador de actividades"),
AND(C780=L780)
),"OK","KO")</f>
        <v>OK</v>
      </c>
      <c r="S780" s="3" t="str">
        <f>IF(_xlfn.XOR(
AND(LEFT(N780,1)="M",M780="Actividad"),
AND(LEFT(N780,1)="F",M780="Interactivo"),
AND(N780="diaporama",M780="Secuencia de imágenes"),
OR(N780="video",M780="Animación",M780="Video"),
AND(C780=M780)
),"OK","KO")</f>
        <v>OK</v>
      </c>
      <c r="T780" s="3" t="str">
        <f>IF(
AND(L780="Evaluación",C780&lt;&gt;L780),"KO",
IF(AND(L780="Mapa conceptual",C780&lt;&gt;L780),"KO",
IF(AND(N780="M101ap",C780&lt;&gt;"Banco de actividades"),"KO",
"OK")))</f>
        <v>OK</v>
      </c>
      <c r="U780" s="3" t="str">
        <f>IF(
AND(LEFT(N780,1)="M",LEFT(M780,4)&lt;&gt;"Mapa",S780="OK",O780=""),
"KO","OK")</f>
        <v>OK</v>
      </c>
      <c r="V780" s="3" t="str">
        <f>IF(OR(
AND(L780="Evaluación",R780="OK",OR(N780="M4a",N780="M5a")),
AND(LEFT(C780,8)="Banco de",N780="M101ap"),
OR(LEFT(C780,8)&lt;&gt;"Banco de",L780&lt;&gt;"Evaluación")
),"OK","KO")</f>
        <v>OK</v>
      </c>
      <c r="W780" s="3" t="str">
        <f>IF(AND(LEFT(C780,8)="Banco de",K780=0),"OK",
IF(AND(LEFT(C780,8)&lt;&gt;"Banco de",K780&gt;0),"OK","KO"))</f>
        <v>OK</v>
      </c>
      <c r="X780" s="3" t="str">
        <f>IF(J780&lt;&gt;"","OK","KO")</f>
        <v>OK</v>
      </c>
      <c r="Y780" s="3" t="str">
        <f>IF(P780="Si","KO","OK")</f>
        <v>OK</v>
      </c>
      <c r="Z780" s="3" t="str">
        <f>CONCATENATE(
IF(R780&lt;&gt;"OK",CONCATENATE($R$1," / "),""),
IF(S780&lt;&gt;"OK",CONCATENATE($S$1," / "),""),
IF(T780&lt;&gt;"OK",CONCATENATE($T$1," / "),""),
IF(U780&lt;&gt;"OK",CONCATENATE($U$1," / "),""),
IF(V780&lt;&gt;"OK",CONCATENATE($V$1," / "),""),
IF(W780&lt;&gt;"OK",CONCATENATE($W$1," / "),""),
IF(X780&lt;&gt;"OK",CONCATENATE($X$1," / "),""),
IF(Y780&lt;&gt;"OK",$Y$1,"")
)</f>
        <v/>
      </c>
    </row>
    <row r="781" spans="1:26" x14ac:dyDescent="0.45">
      <c r="A781" s="3" t="s">
        <v>2661</v>
      </c>
      <c r="B781" s="3" t="s">
        <v>2662</v>
      </c>
      <c r="C781" s="3" t="s">
        <v>2718</v>
      </c>
      <c r="E781" s="3" t="s">
        <v>20</v>
      </c>
      <c r="H781" s="3" t="s">
        <v>21</v>
      </c>
      <c r="I781" s="3">
        <v>1033377</v>
      </c>
      <c r="J781" s="3" t="s">
        <v>2719</v>
      </c>
      <c r="K781" s="3">
        <v>0</v>
      </c>
      <c r="L781" s="3" t="s">
        <v>34</v>
      </c>
      <c r="M781" s="3" t="s">
        <v>35</v>
      </c>
      <c r="N781" s="3" t="s">
        <v>58</v>
      </c>
      <c r="O781" s="3" t="s">
        <v>85</v>
      </c>
      <c r="P781" s="3" t="s">
        <v>21</v>
      </c>
      <c r="Q781" s="3" t="s">
        <v>2720</v>
      </c>
      <c r="R781" s="3" t="str">
        <f>IF(_xlfn.XOR(
AND(N781="M102ab",L781="Proyecto"),
AND(N781="M101a",L781="Preguntas con respuesta libre"),
AND(LEFT(N781,1)="M",N781&lt;&gt;"M102AB",N781&lt;&gt;"M101a",N781&lt;&gt;"M101ap",L781="Ejercitación"),
AND(LEFT(C781,15)="Mapa conceptual",L781="Exposición"),
AND(LEFT(N781,1)&lt;&gt;"M",LEFT(C781,15)&lt;&gt;"Mapa conceptual",L781="Exposición"),
AND(LEFT(C781,8)="Banco de",L781="Generador de actividades"),
AND(C781=L781)
),"OK","KO")</f>
        <v>KO</v>
      </c>
      <c r="S781" s="3" t="str">
        <f>IF(_xlfn.XOR(
AND(LEFT(N781,1)="M",M781="Actividad"),
AND(LEFT(N781,1)="F",M781="Interactivo"),
AND(N781="diaporama",M781="Secuencia de imágenes"),
OR(N781="video",M781="Animación",M781="Video"),
AND(C781=M781)
),"OK","KO")</f>
        <v>OK</v>
      </c>
      <c r="T781" s="3" t="str">
        <f>IF(
AND(L781="Evaluación",C781&lt;&gt;L781),"KO",
IF(AND(L781="Mapa conceptual",C781&lt;&gt;L781),"KO",
IF(AND(N781="M101ap",C781&lt;&gt;"Banco de actividades"),"KO",
"OK")))</f>
        <v>OK</v>
      </c>
      <c r="U781" s="3" t="str">
        <f>IF(
AND(LEFT(N781,1)="M",LEFT(M781,4)&lt;&gt;"Mapa",S781="OK",O781=""),
"KO","OK")</f>
        <v>OK</v>
      </c>
      <c r="V781" s="3" t="str">
        <f>IF(OR(
AND(L781="Evaluación",R781="OK",OR(N781="M4a",N781="M5a")),
AND(LEFT(C781,8)="Banco de",N781="M101ap"),
OR(LEFT(C781,8)&lt;&gt;"Banco de",L781&lt;&gt;"Evaluación")
),"OK","KO")</f>
        <v>OK</v>
      </c>
      <c r="W781" s="3" t="str">
        <f>IF(AND(LEFT(C781,8)="Banco de",K781=0),"OK",
IF(AND(LEFT(C781,8)&lt;&gt;"Banco de",K781&gt;0),"OK","KO"))</f>
        <v>KO</v>
      </c>
      <c r="X781" s="3" t="str">
        <f>IF(J781&lt;&gt;"","OK","KO")</f>
        <v>OK</v>
      </c>
      <c r="Y781" s="3" t="str">
        <f>IF(P781="Si","KO","OK")</f>
        <v>OK</v>
      </c>
      <c r="Z781" s="3" t="str">
        <f>CONCATENATE(
IF(R781&lt;&gt;"OK",CONCATENATE($R$1," / "),""),
IF(S781&lt;&gt;"OK",CONCATENATE($S$1," / "),""),
IF(T781&lt;&gt;"OK",CONCATENATE($T$1," / "),""),
IF(U781&lt;&gt;"OK",CONCATENATE($U$1," / "),""),
IF(V781&lt;&gt;"OK",CONCATENATE($V$1," / "),""),
IF(W781&lt;&gt;"OK",CONCATENATE($W$1," / "),""),
IF(X781&lt;&gt;"OK",CONCATENATE($X$1," / "),""),
IF(Y781&lt;&gt;"OK",$Y$1,"")
)</f>
        <v xml:space="preserve">Acción didáctica / Tiempo del recurso / </v>
      </c>
    </row>
    <row r="782" spans="1:26" x14ac:dyDescent="0.45">
      <c r="A782" s="3" t="s">
        <v>2661</v>
      </c>
      <c r="B782" s="3" t="s">
        <v>2662</v>
      </c>
      <c r="C782" s="3" t="s">
        <v>2721</v>
      </c>
      <c r="E782" s="3" t="s">
        <v>20</v>
      </c>
      <c r="H782" s="3" t="s">
        <v>21</v>
      </c>
      <c r="I782" s="3">
        <v>1043873</v>
      </c>
      <c r="J782" s="3" t="s">
        <v>2722</v>
      </c>
      <c r="K782" s="3">
        <v>0</v>
      </c>
      <c r="L782" s="3" t="s">
        <v>34</v>
      </c>
      <c r="M782" s="3" t="s">
        <v>35</v>
      </c>
      <c r="N782" s="3" t="s">
        <v>58</v>
      </c>
      <c r="O782" s="3" t="s">
        <v>85</v>
      </c>
      <c r="P782" s="3" t="s">
        <v>21</v>
      </c>
      <c r="Q782" s="3" t="s">
        <v>2723</v>
      </c>
      <c r="R782" s="3" t="str">
        <f>IF(_xlfn.XOR(
AND(N782="M102ab",L782="Proyecto"),
AND(N782="M101a",L782="Preguntas con respuesta libre"),
AND(LEFT(N782,1)="M",N782&lt;&gt;"M102AB",N782&lt;&gt;"M101a",N782&lt;&gt;"M101ap",L782="Ejercitación"),
AND(LEFT(C782,15)="Mapa conceptual",L782="Exposición"),
AND(LEFT(N782,1)&lt;&gt;"M",LEFT(C782,15)&lt;&gt;"Mapa conceptual",L782="Exposición"),
AND(LEFT(C782,8)="Banco de",L782="Generador de actividades"),
AND(C782=L782)
),"OK","KO")</f>
        <v>KO</v>
      </c>
      <c r="S782" s="3" t="str">
        <f>IF(_xlfn.XOR(
AND(LEFT(N782,1)="M",M782="Actividad"),
AND(LEFT(N782,1)="F",M782="Interactivo"),
AND(N782="diaporama",M782="Secuencia de imágenes"),
OR(N782="video",M782="Animación",M782="Video"),
AND(C782=M782)
),"OK","KO")</f>
        <v>OK</v>
      </c>
      <c r="T782" s="3" t="str">
        <f>IF(
AND(L782="Evaluación",C782&lt;&gt;L782),"KO",
IF(AND(L782="Mapa conceptual",C782&lt;&gt;L782),"KO",
IF(AND(N782="M101ap",C782&lt;&gt;"Banco de actividades"),"KO",
"OK")))</f>
        <v>OK</v>
      </c>
      <c r="U782" s="3" t="str">
        <f>IF(
AND(LEFT(N782,1)="M",LEFT(M782,4)&lt;&gt;"Mapa",S782="OK",O782=""),
"KO","OK")</f>
        <v>OK</v>
      </c>
      <c r="V782" s="3" t="str">
        <f>IF(OR(
AND(L782="Evaluación",R782="OK",OR(N782="M4a",N782="M5a")),
AND(LEFT(C782,8)="Banco de",N782="M101ap"),
OR(LEFT(C782,8)&lt;&gt;"Banco de",L782&lt;&gt;"Evaluación")
),"OK","KO")</f>
        <v>OK</v>
      </c>
      <c r="W782" s="3" t="str">
        <f>IF(AND(LEFT(C782,8)="Banco de",K782=0),"OK",
IF(AND(LEFT(C782,8)&lt;&gt;"Banco de",K782&gt;0),"OK","KO"))</f>
        <v>KO</v>
      </c>
      <c r="X782" s="3" t="str">
        <f>IF(J782&lt;&gt;"","OK","KO")</f>
        <v>OK</v>
      </c>
      <c r="Y782" s="3" t="str">
        <f>IF(P782="Si","KO","OK")</f>
        <v>OK</v>
      </c>
      <c r="Z782" s="3" t="str">
        <f>CONCATENATE(
IF(R782&lt;&gt;"OK",CONCATENATE($R$1," / "),""),
IF(S782&lt;&gt;"OK",CONCATENATE($S$1," / "),""),
IF(T782&lt;&gt;"OK",CONCATENATE($T$1," / "),""),
IF(U782&lt;&gt;"OK",CONCATENATE($U$1," / "),""),
IF(V782&lt;&gt;"OK",CONCATENATE($V$1," / "),""),
IF(W782&lt;&gt;"OK",CONCATENATE($W$1," / "),""),
IF(X782&lt;&gt;"OK",CONCATENATE($X$1," / "),""),
IF(Y782&lt;&gt;"OK",$Y$1,"")
)</f>
        <v xml:space="preserve">Acción didáctica / Tiempo del recurso / </v>
      </c>
    </row>
    <row r="783" spans="1:26" x14ac:dyDescent="0.45">
      <c r="A783" s="3" t="s">
        <v>2661</v>
      </c>
      <c r="B783" s="3" t="s">
        <v>2662</v>
      </c>
      <c r="C783" s="3" t="s">
        <v>534</v>
      </c>
      <c r="E783" s="3" t="s">
        <v>20</v>
      </c>
      <c r="H783" s="3" t="s">
        <v>21</v>
      </c>
      <c r="I783" s="3">
        <v>1358657</v>
      </c>
      <c r="J783" s="3" t="s">
        <v>2724</v>
      </c>
      <c r="K783" s="3">
        <v>20</v>
      </c>
      <c r="L783" s="3" t="s">
        <v>358</v>
      </c>
      <c r="M783" s="3" t="s">
        <v>35</v>
      </c>
      <c r="N783" s="3" t="s">
        <v>359</v>
      </c>
      <c r="O783" s="3" t="s">
        <v>37</v>
      </c>
      <c r="P783" s="3" t="s">
        <v>21</v>
      </c>
      <c r="Q783" s="3" t="s">
        <v>2725</v>
      </c>
      <c r="R783" s="3" t="str">
        <f>IF(_xlfn.XOR(
AND(N783="M102ab",L783="Proyecto"),
AND(N783="M101a",L783="Preguntas con respuesta libre"),
AND(LEFT(N783,1)="M",N783&lt;&gt;"M102AB",N783&lt;&gt;"M101a",N783&lt;&gt;"M101ap",L783="Ejercitación"),
AND(LEFT(C783,15)="Mapa conceptual",L783="Exposición"),
AND(LEFT(N783,1)&lt;&gt;"M",LEFT(C783,15)&lt;&gt;"Mapa conceptual",L783="Exposición"),
AND(LEFT(C783,8)="Banco de",L783="Generador de actividades"),
AND(C783=L783)
),"OK","KO")</f>
        <v>OK</v>
      </c>
      <c r="S783" s="3" t="str">
        <f>IF(_xlfn.XOR(
AND(LEFT(N783,1)="M",M783="Actividad"),
AND(LEFT(N783,1)="F",M783="Interactivo"),
AND(N783="diaporama",M783="Secuencia de imágenes"),
OR(N783="video",M783="Animación",M783="Video"),
AND(C783=M783)
),"OK","KO")</f>
        <v>OK</v>
      </c>
      <c r="T783" s="3" t="str">
        <f>IF(
AND(L783="Evaluación",C783&lt;&gt;L783),"KO",
IF(AND(L783="Mapa conceptual",C783&lt;&gt;L783),"KO",
IF(AND(N783="M101ap",C783&lt;&gt;"Banco de actividades"),"KO",
"OK")))</f>
        <v>OK</v>
      </c>
      <c r="U783" s="3" t="str">
        <f>IF(
AND(LEFT(N783,1)="M",LEFT(M783,4)&lt;&gt;"Mapa",S783="OK",O783=""),
"KO","OK")</f>
        <v>OK</v>
      </c>
      <c r="V783" s="3" t="str">
        <f>IF(OR(
AND(L783="Evaluación",R783="OK",OR(N783="M4a",N783="M5a")),
AND(LEFT(C783,8)="Banco de",N783="M101ap"),
OR(LEFT(C783,8)&lt;&gt;"Banco de",L783&lt;&gt;"Evaluación")
),"OK","KO")</f>
        <v>OK</v>
      </c>
      <c r="W783" s="3" t="str">
        <f>IF(AND(LEFT(C783,8)="Banco de",K783=0),"OK",
IF(AND(LEFT(C783,8)&lt;&gt;"Banco de",K783&gt;0),"OK","KO"))</f>
        <v>KO</v>
      </c>
      <c r="X783" s="3" t="str">
        <f>IF(J783&lt;&gt;"","OK","KO")</f>
        <v>OK</v>
      </c>
      <c r="Y783" s="3" t="str">
        <f>IF(P783="Si","KO","OK")</f>
        <v>OK</v>
      </c>
      <c r="Z783" s="3" t="str">
        <f>CONCATENATE(
IF(R783&lt;&gt;"OK",CONCATENATE($R$1," / "),""),
IF(S783&lt;&gt;"OK",CONCATENATE($S$1," / "),""),
IF(T783&lt;&gt;"OK",CONCATENATE($T$1," / "),""),
IF(U783&lt;&gt;"OK",CONCATENATE($U$1," / "),""),
IF(V783&lt;&gt;"OK",CONCATENATE($V$1," / "),""),
IF(W783&lt;&gt;"OK",CONCATENATE($W$1," / "),""),
IF(X783&lt;&gt;"OK",CONCATENATE($X$1," / "),""),
IF(Y783&lt;&gt;"OK",$Y$1,"")
)</f>
        <v xml:space="preserve">Tiempo del recurso / </v>
      </c>
    </row>
    <row r="784" spans="1:26" x14ac:dyDescent="0.45">
      <c r="A784" s="3" t="s">
        <v>2661</v>
      </c>
      <c r="B784" s="3" t="s">
        <v>2662</v>
      </c>
      <c r="C784" s="3" t="s">
        <v>67</v>
      </c>
      <c r="D784" s="3" t="s">
        <v>67</v>
      </c>
      <c r="E784" s="3" t="s">
        <v>20</v>
      </c>
      <c r="H784" s="3" t="s">
        <v>21</v>
      </c>
      <c r="I784" s="3">
        <v>586438</v>
      </c>
      <c r="K784" s="3">
        <v>0</v>
      </c>
      <c r="L784" s="3" t="s">
        <v>23</v>
      </c>
      <c r="M784" s="3" t="s">
        <v>67</v>
      </c>
      <c r="N784" s="3" t="s">
        <v>227</v>
      </c>
      <c r="P784" s="3" t="s">
        <v>21</v>
      </c>
      <c r="Q784" s="3" t="s">
        <v>2726</v>
      </c>
      <c r="R784" s="3" t="str">
        <f>IF(_xlfn.XOR(
AND(N784="M102ab",L784="Proyecto"),
AND(N784="M101a",L784="Preguntas con respuesta libre"),
AND(LEFT(N784,1)="M",N784&lt;&gt;"M102AB",N784&lt;&gt;"M101a",N784&lt;&gt;"M101ap",L784="Ejercitación"),
AND(LEFT(C784,15)="Mapa conceptual",L784="Exposición"),
AND(LEFT(N784,1)&lt;&gt;"M",LEFT(C784,15)&lt;&gt;"Mapa conceptual",L784="Exposición"),
AND(LEFT(C784,8)="Banco de",L784="Generador de actividades"),
AND(C784=L784)
),"OK","KO")</f>
        <v>OK</v>
      </c>
      <c r="S784" s="3" t="str">
        <f>IF(_xlfn.XOR(
AND(LEFT(N784,1)="M",M784="Actividad"),
AND(LEFT(N784,1)="F",M784="Interactivo"),
AND(N784="diaporama",M784="Secuencia de imágenes"),
OR(N784="video",M784="Animación",M784="Video"),
AND(C784=M784)
),"OK","KO")</f>
        <v>OK</v>
      </c>
      <c r="T784" s="3" t="str">
        <f>IF(
AND(L784="Evaluación",C784&lt;&gt;L784),"KO",
IF(AND(L784="Mapa conceptual",C784&lt;&gt;L784),"KO",
IF(AND(N784="M101ap",C784&lt;&gt;"Banco de actividades"),"KO",
"OK")))</f>
        <v>OK</v>
      </c>
      <c r="U784" s="3" t="str">
        <f>IF(
AND(LEFT(N784,1)="M",LEFT(M784,4)&lt;&gt;"Mapa",S784="OK",O784=""),
"KO","OK")</f>
        <v>OK</v>
      </c>
      <c r="V784" s="3" t="str">
        <f>IF(OR(
AND(L784="Evaluación",R784="OK",OR(N784="M4a",N784="M5a")),
AND(LEFT(C784,8)="Banco de",N784="M101ap"),
OR(LEFT(C784,8)&lt;&gt;"Banco de",L784&lt;&gt;"Evaluación")
),"OK","KO")</f>
        <v>OK</v>
      </c>
      <c r="W784" s="3" t="str">
        <f>IF(AND(LEFT(C784,8)="Banco de",K784=0),"OK",
IF(AND(LEFT(C784,8)&lt;&gt;"Banco de",K784&gt;0),"OK","KO"))</f>
        <v>KO</v>
      </c>
      <c r="X784" s="3" t="str">
        <f>IF(J784&lt;&gt;"","OK","KO")</f>
        <v>KO</v>
      </c>
      <c r="Y784" s="3" t="str">
        <f>IF(P784="Si","KO","OK")</f>
        <v>OK</v>
      </c>
      <c r="Z784" s="3" t="str">
        <f>CONCATENATE(
IF(R784&lt;&gt;"OK",CONCATENATE($R$1," / "),""),
IF(S784&lt;&gt;"OK",CONCATENATE($S$1," / "),""),
IF(T784&lt;&gt;"OK",CONCATENATE($T$1," / "),""),
IF(U784&lt;&gt;"OK",CONCATENATE($U$1," / "),""),
IF(V784&lt;&gt;"OK",CONCATENATE($V$1," / "),""),
IF(W784&lt;&gt;"OK",CONCATENATE($W$1," / "),""),
IF(X784&lt;&gt;"OK",CONCATENATE($X$1," / "),""),
IF(Y784&lt;&gt;"OK",$Y$1,"")
)</f>
        <v xml:space="preserve">Tiempo del recurso / Palabras clave / </v>
      </c>
    </row>
    <row r="785" spans="1:26" x14ac:dyDescent="0.45">
      <c r="A785" s="3" t="s">
        <v>2661</v>
      </c>
      <c r="B785" s="3" t="s">
        <v>2662</v>
      </c>
      <c r="C785" s="3" t="s">
        <v>70</v>
      </c>
      <c r="E785" s="3" t="s">
        <v>20</v>
      </c>
      <c r="H785" s="3" t="s">
        <v>21</v>
      </c>
      <c r="I785" s="3">
        <v>711441</v>
      </c>
      <c r="J785" s="3" t="s">
        <v>2727</v>
      </c>
      <c r="K785" s="3">
        <v>15</v>
      </c>
      <c r="L785" s="3" t="s">
        <v>70</v>
      </c>
      <c r="M785" s="3" t="s">
        <v>35</v>
      </c>
      <c r="N785" s="3" t="s">
        <v>62</v>
      </c>
      <c r="O785" s="3" t="s">
        <v>37</v>
      </c>
      <c r="P785" s="3" t="s">
        <v>21</v>
      </c>
      <c r="Q785" s="3" t="s">
        <v>2728</v>
      </c>
      <c r="R785" s="3" t="str">
        <f>IF(_xlfn.XOR(
AND(N785="M102ab",L785="Proyecto"),
AND(N785="M101a",L785="Preguntas con respuesta libre"),
AND(LEFT(N785,1)="M",N785&lt;&gt;"M102AB",N785&lt;&gt;"M101a",N785&lt;&gt;"M101ap",L785="Ejercitación"),
AND(LEFT(C785,15)="Mapa conceptual",L785="Exposición"),
AND(LEFT(N785,1)&lt;&gt;"M",LEFT(C785,15)&lt;&gt;"Mapa conceptual",L785="Exposición"),
AND(LEFT(C785,8)="Banco de",L785="Generador de actividades"),
AND(C785=L785)
),"OK","KO")</f>
        <v>OK</v>
      </c>
      <c r="S785" s="3" t="str">
        <f>IF(_xlfn.XOR(
AND(LEFT(N785,1)="M",M785="Actividad"),
AND(LEFT(N785,1)="F",M785="Interactivo"),
AND(N785="diaporama",M785="Secuencia de imágenes"),
OR(N785="video",M785="Animación",M785="Video"),
AND(C785=M785)
),"OK","KO")</f>
        <v>OK</v>
      </c>
      <c r="T785" s="3" t="str">
        <f>IF(
AND(L785="Evaluación",C785&lt;&gt;L785),"KO",
IF(AND(L785="Mapa conceptual",C785&lt;&gt;L785),"KO",
IF(AND(N785="M101ap",C785&lt;&gt;"Banco de actividades"),"KO",
"OK")))</f>
        <v>OK</v>
      </c>
      <c r="U785" s="3" t="str">
        <f>IF(
AND(LEFT(N785,1)="M",LEFT(M785,4)&lt;&gt;"Mapa",S785="OK",O785=""),
"KO","OK")</f>
        <v>OK</v>
      </c>
      <c r="V785" s="3" t="str">
        <f>IF(OR(
AND(L785="Evaluación",R785="OK",OR(N785="M4a",N785="M5a")),
AND(LEFT(C785,8)="Banco de",N785="M101ap"),
OR(LEFT(C785,8)&lt;&gt;"Banco de",L785&lt;&gt;"Evaluación")
),"OK","KO")</f>
        <v>OK</v>
      </c>
      <c r="W785" s="3" t="str">
        <f>IF(AND(LEFT(C785,8)="Banco de",K785=0),"OK",
IF(AND(LEFT(C785,8)&lt;&gt;"Banco de",K785&gt;0),"OK","KO"))</f>
        <v>OK</v>
      </c>
      <c r="X785" s="3" t="str">
        <f>IF(J785&lt;&gt;"","OK","KO")</f>
        <v>OK</v>
      </c>
      <c r="Y785" s="3" t="str">
        <f>IF(P785="Si","KO","OK")</f>
        <v>OK</v>
      </c>
      <c r="Z785" s="3" t="str">
        <f>CONCATENATE(
IF(R785&lt;&gt;"OK",CONCATENATE($R$1," / "),""),
IF(S785&lt;&gt;"OK",CONCATENATE($S$1," / "),""),
IF(T785&lt;&gt;"OK",CONCATENATE($T$1," / "),""),
IF(U785&lt;&gt;"OK",CONCATENATE($U$1," / "),""),
IF(V785&lt;&gt;"OK",CONCATENATE($V$1," / "),""),
IF(W785&lt;&gt;"OK",CONCATENATE($W$1," / "),""),
IF(X785&lt;&gt;"OK",CONCATENATE($X$1," / "),""),
IF(Y785&lt;&gt;"OK",$Y$1,"")
)</f>
        <v/>
      </c>
    </row>
    <row r="786" spans="1:26" x14ac:dyDescent="0.45">
      <c r="A786" s="3" t="s">
        <v>2729</v>
      </c>
      <c r="B786" s="3" t="s">
        <v>2730</v>
      </c>
      <c r="C786" s="3" t="s">
        <v>2731</v>
      </c>
      <c r="E786" s="3" t="s">
        <v>20</v>
      </c>
      <c r="H786" s="3" t="s">
        <v>21</v>
      </c>
      <c r="I786" s="3">
        <v>1538530</v>
      </c>
      <c r="J786" s="3" t="s">
        <v>2732</v>
      </c>
      <c r="K786" s="3">
        <v>10</v>
      </c>
      <c r="L786" s="3" t="s">
        <v>23</v>
      </c>
      <c r="M786" s="3" t="s">
        <v>29</v>
      </c>
      <c r="N786" s="3" t="s">
        <v>30</v>
      </c>
      <c r="P786" s="3" t="s">
        <v>21</v>
      </c>
      <c r="Q786" s="3" t="s">
        <v>2733</v>
      </c>
      <c r="R786" s="3" t="str">
        <f>IF(_xlfn.XOR(
AND(N786="M102ab",L786="Proyecto"),
AND(N786="M101a",L786="Preguntas con respuesta libre"),
AND(LEFT(N786,1)="M",N786&lt;&gt;"M102AB",N786&lt;&gt;"M101a",N786&lt;&gt;"M101ap",L786="Ejercitación"),
AND(LEFT(C786,15)="Mapa conceptual",L786="Exposición"),
AND(LEFT(N786,1)&lt;&gt;"M",LEFT(C786,15)&lt;&gt;"Mapa conceptual",L786="Exposición"),
AND(LEFT(C786,8)="Banco de",L786="Generador de actividades"),
AND(C786=L786)
),"OK","KO")</f>
        <v>OK</v>
      </c>
      <c r="S786" s="3" t="str">
        <f>IF(_xlfn.XOR(
AND(LEFT(N786,1)="M",M786="Actividad"),
AND(LEFT(N786,1)="F",M786="Interactivo"),
AND(N786="diaporama",M786="Secuencia de imágenes"),
OR(N786="video",M786="Animación",M786="Video"),
AND(C786=M786)
),"OK","KO")</f>
        <v>OK</v>
      </c>
      <c r="T786" s="3" t="str">
        <f>IF(
AND(L786="Evaluación",C786&lt;&gt;L786),"KO",
IF(AND(L786="Mapa conceptual",C786&lt;&gt;L786),"KO",
IF(AND(N786="M101ap",C786&lt;&gt;"Banco de actividades"),"KO",
"OK")))</f>
        <v>OK</v>
      </c>
      <c r="U786" s="3" t="str">
        <f>IF(
AND(LEFT(N786,1)="M",LEFT(M786,4)&lt;&gt;"Mapa",S786="OK",O786=""),
"KO","OK")</f>
        <v>OK</v>
      </c>
      <c r="V786" s="3" t="str">
        <f>IF(OR(
AND(L786="Evaluación",R786="OK",OR(N786="M4a",N786="M5a")),
AND(LEFT(C786,8)="Banco de",N786="M101ap"),
OR(LEFT(C786,8)&lt;&gt;"Banco de",L786&lt;&gt;"Evaluación")
),"OK","KO")</f>
        <v>OK</v>
      </c>
      <c r="W786" s="3" t="str">
        <f>IF(AND(LEFT(C786,8)="Banco de",K786=0),"OK",
IF(AND(LEFT(C786,8)&lt;&gt;"Banco de",K786&gt;0),"OK","KO"))</f>
        <v>OK</v>
      </c>
      <c r="X786" s="3" t="str">
        <f>IF(J786&lt;&gt;"","OK","KO")</f>
        <v>OK</v>
      </c>
      <c r="Y786" s="3" t="str">
        <f>IF(P786="Si","KO","OK")</f>
        <v>OK</v>
      </c>
      <c r="Z786" s="3" t="str">
        <f>CONCATENATE(
IF(R786&lt;&gt;"OK",CONCATENATE($R$1," / "),""),
IF(S786&lt;&gt;"OK",CONCATENATE($S$1," / "),""),
IF(T786&lt;&gt;"OK",CONCATENATE($T$1," / "),""),
IF(U786&lt;&gt;"OK",CONCATENATE($U$1," / "),""),
IF(V786&lt;&gt;"OK",CONCATENATE($V$1," / "),""),
IF(W786&lt;&gt;"OK",CONCATENATE($W$1," / "),""),
IF(X786&lt;&gt;"OK",CONCATENATE($X$1," / "),""),
IF(Y786&lt;&gt;"OK",$Y$1,"")
)</f>
        <v/>
      </c>
    </row>
    <row r="787" spans="1:26" x14ac:dyDescent="0.45">
      <c r="A787" s="3" t="s">
        <v>2729</v>
      </c>
      <c r="B787" s="3" t="s">
        <v>2730</v>
      </c>
      <c r="C787" s="3" t="s">
        <v>2734</v>
      </c>
      <c r="E787" s="3" t="s">
        <v>20</v>
      </c>
      <c r="H787" s="3" t="s">
        <v>21</v>
      </c>
      <c r="I787" s="3">
        <v>708642</v>
      </c>
      <c r="J787" s="3" t="s">
        <v>2735</v>
      </c>
      <c r="K787" s="3">
        <v>5</v>
      </c>
      <c r="L787" s="3" t="s">
        <v>34</v>
      </c>
      <c r="M787" s="3" t="s">
        <v>35</v>
      </c>
      <c r="N787" s="3" t="s">
        <v>36</v>
      </c>
      <c r="O787" s="3" t="s">
        <v>37</v>
      </c>
      <c r="P787" s="3" t="s">
        <v>21</v>
      </c>
      <c r="Q787" s="3" t="s">
        <v>2736</v>
      </c>
      <c r="R787" s="3" t="str">
        <f>IF(_xlfn.XOR(
AND(N787="M102ab",L787="Proyecto"),
AND(N787="M101a",L787="Preguntas con respuesta libre"),
AND(LEFT(N787,1)="M",N787&lt;&gt;"M102AB",N787&lt;&gt;"M101a",N787&lt;&gt;"M101ap",L787="Ejercitación"),
AND(LEFT(C787,15)="Mapa conceptual",L787="Exposición"),
AND(LEFT(N787,1)&lt;&gt;"M",LEFT(C787,15)&lt;&gt;"Mapa conceptual",L787="Exposición"),
AND(LEFT(C787,8)="Banco de",L787="Generador de actividades"),
AND(C787=L787)
),"OK","KO")</f>
        <v>OK</v>
      </c>
      <c r="S787" s="3" t="str">
        <f>IF(_xlfn.XOR(
AND(LEFT(N787,1)="M",M787="Actividad"),
AND(LEFT(N787,1)="F",M787="Interactivo"),
AND(N787="diaporama",M787="Secuencia de imágenes"),
OR(N787="video",M787="Animación",M787="Video"),
AND(C787=M787)
),"OK","KO")</f>
        <v>OK</v>
      </c>
      <c r="T787" s="3" t="str">
        <f>IF(
AND(L787="Evaluación",C787&lt;&gt;L787),"KO",
IF(AND(L787="Mapa conceptual",C787&lt;&gt;L787),"KO",
IF(AND(N787="M101ap",C787&lt;&gt;"Banco de actividades"),"KO",
"OK")))</f>
        <v>OK</v>
      </c>
      <c r="U787" s="3" t="str">
        <f>IF(
AND(LEFT(N787,1)="M",LEFT(M787,4)&lt;&gt;"Mapa",S787="OK",O787=""),
"KO","OK")</f>
        <v>OK</v>
      </c>
      <c r="V787" s="3" t="str">
        <f>IF(OR(
AND(L787="Evaluación",R787="OK",OR(N787="M4a",N787="M5a")),
AND(LEFT(C787,8)="Banco de",N787="M101ap"),
OR(LEFT(C787,8)&lt;&gt;"Banco de",L787&lt;&gt;"Evaluación")
),"OK","KO")</f>
        <v>OK</v>
      </c>
      <c r="W787" s="3" t="str">
        <f>IF(AND(LEFT(C787,8)="Banco de",K787=0),"OK",
IF(AND(LEFT(C787,8)&lt;&gt;"Banco de",K787&gt;0),"OK","KO"))</f>
        <v>OK</v>
      </c>
      <c r="X787" s="3" t="str">
        <f>IF(J787&lt;&gt;"","OK","KO")</f>
        <v>OK</v>
      </c>
      <c r="Y787" s="3" t="str">
        <f>IF(P787="Si","KO","OK")</f>
        <v>OK</v>
      </c>
      <c r="Z787" s="3" t="str">
        <f>CONCATENATE(
IF(R787&lt;&gt;"OK",CONCATENATE($R$1," / "),""),
IF(S787&lt;&gt;"OK",CONCATENATE($S$1," / "),""),
IF(T787&lt;&gt;"OK",CONCATENATE($T$1," / "),""),
IF(U787&lt;&gt;"OK",CONCATENATE($U$1," / "),""),
IF(V787&lt;&gt;"OK",CONCATENATE($V$1," / "),""),
IF(W787&lt;&gt;"OK",CONCATENATE($W$1," / "),""),
IF(X787&lt;&gt;"OK",CONCATENATE($X$1," / "),""),
IF(Y787&lt;&gt;"OK",$Y$1,"")
)</f>
        <v/>
      </c>
    </row>
    <row r="788" spans="1:26" x14ac:dyDescent="0.45">
      <c r="A788" s="3" t="s">
        <v>2729</v>
      </c>
      <c r="B788" s="3" t="s">
        <v>2730</v>
      </c>
      <c r="C788" s="3" t="s">
        <v>2737</v>
      </c>
      <c r="E788" s="3" t="s">
        <v>20</v>
      </c>
      <c r="H788" s="3" t="s">
        <v>21</v>
      </c>
      <c r="I788" s="3">
        <v>1352168</v>
      </c>
      <c r="J788" s="3" t="s">
        <v>2738</v>
      </c>
      <c r="K788" s="3">
        <v>20</v>
      </c>
      <c r="L788" s="3" t="s">
        <v>80</v>
      </c>
      <c r="M788" s="3" t="s">
        <v>35</v>
      </c>
      <c r="N788" s="3" t="s">
        <v>81</v>
      </c>
      <c r="O788" s="3" t="s">
        <v>37</v>
      </c>
      <c r="P788" s="3" t="s">
        <v>21</v>
      </c>
      <c r="Q788" s="3" t="s">
        <v>2739</v>
      </c>
      <c r="R788" s="3" t="str">
        <f>IF(_xlfn.XOR(
AND(N788="M102ab",L788="Proyecto"),
AND(N788="M101a",L788="Preguntas con respuesta libre"),
AND(LEFT(N788,1)="M",N788&lt;&gt;"M102AB",N788&lt;&gt;"M101a",N788&lt;&gt;"M101ap",L788="Ejercitación"),
AND(LEFT(C788,15)="Mapa conceptual",L788="Exposición"),
AND(LEFT(N788,1)&lt;&gt;"M",LEFT(C788,15)&lt;&gt;"Mapa conceptual",L788="Exposición"),
AND(LEFT(C788,8)="Banco de",L788="Generador de actividades"),
AND(C788=L788)
),"OK","KO")</f>
        <v>OK</v>
      </c>
      <c r="S788" s="3" t="str">
        <f>IF(_xlfn.XOR(
AND(LEFT(N788,1)="M",M788="Actividad"),
AND(LEFT(N788,1)="F",M788="Interactivo"),
AND(N788="diaporama",M788="Secuencia de imágenes"),
OR(N788="video",M788="Animación",M788="Video"),
AND(C788=M788)
),"OK","KO")</f>
        <v>OK</v>
      </c>
      <c r="T788" s="3" t="str">
        <f>IF(
AND(L788="Evaluación",C788&lt;&gt;L788),"KO",
IF(AND(L788="Mapa conceptual",C788&lt;&gt;L788),"KO",
IF(AND(N788="M101ap",C788&lt;&gt;"Banco de actividades"),"KO",
"OK")))</f>
        <v>OK</v>
      </c>
      <c r="U788" s="3" t="str">
        <f>IF(
AND(LEFT(N788,1)="M",LEFT(M788,4)&lt;&gt;"Mapa",S788="OK",O788=""),
"KO","OK")</f>
        <v>OK</v>
      </c>
      <c r="V788" s="3" t="str">
        <f>IF(OR(
AND(L788="Evaluación",R788="OK",OR(N788="M4a",N788="M5a")),
AND(LEFT(C788,8)="Banco de",N788="M101ap"),
OR(LEFT(C788,8)&lt;&gt;"Banco de",L788&lt;&gt;"Evaluación")
),"OK","KO")</f>
        <v>OK</v>
      </c>
      <c r="W788" s="3" t="str">
        <f>IF(AND(LEFT(C788,8)="Banco de",K788=0),"OK",
IF(AND(LEFT(C788,8)&lt;&gt;"Banco de",K788&gt;0),"OK","KO"))</f>
        <v>OK</v>
      </c>
      <c r="X788" s="3" t="str">
        <f>IF(J788&lt;&gt;"","OK","KO")</f>
        <v>OK</v>
      </c>
      <c r="Y788" s="3" t="str">
        <f>IF(P788="Si","KO","OK")</f>
        <v>OK</v>
      </c>
      <c r="Z788" s="3" t="str">
        <f>CONCATENATE(
IF(R788&lt;&gt;"OK",CONCATENATE($R$1," / "),""),
IF(S788&lt;&gt;"OK",CONCATENATE($S$1," / "),""),
IF(T788&lt;&gt;"OK",CONCATENATE($T$1," / "),""),
IF(U788&lt;&gt;"OK",CONCATENATE($U$1," / "),""),
IF(V788&lt;&gt;"OK",CONCATENATE($V$1," / "),""),
IF(W788&lt;&gt;"OK",CONCATENATE($W$1," / "),""),
IF(X788&lt;&gt;"OK",CONCATENATE($X$1," / "),""),
IF(Y788&lt;&gt;"OK",$Y$1,"")
)</f>
        <v/>
      </c>
    </row>
    <row r="789" spans="1:26" x14ac:dyDescent="0.45">
      <c r="A789" s="3" t="s">
        <v>2729</v>
      </c>
      <c r="B789" s="3" t="s">
        <v>2730</v>
      </c>
      <c r="C789" s="3" t="s">
        <v>2740</v>
      </c>
      <c r="E789" s="3" t="s">
        <v>20</v>
      </c>
      <c r="H789" s="3" t="s">
        <v>21</v>
      </c>
      <c r="I789" s="3">
        <v>6335594</v>
      </c>
      <c r="J789" s="3" t="s">
        <v>2741</v>
      </c>
      <c r="K789" s="3">
        <v>15</v>
      </c>
      <c r="L789" s="3" t="s">
        <v>23</v>
      </c>
      <c r="M789" s="3" t="s">
        <v>29</v>
      </c>
      <c r="N789" s="3" t="s">
        <v>30</v>
      </c>
      <c r="P789" s="3" t="s">
        <v>21</v>
      </c>
      <c r="Q789" s="3" t="s">
        <v>2742</v>
      </c>
      <c r="R789" s="3" t="str">
        <f>IF(_xlfn.XOR(
AND(N789="M102ab",L789="Proyecto"),
AND(N789="M101a",L789="Preguntas con respuesta libre"),
AND(LEFT(N789,1)="M",N789&lt;&gt;"M102AB",N789&lt;&gt;"M101a",N789&lt;&gt;"M101ap",L789="Ejercitación"),
AND(LEFT(C789,15)="Mapa conceptual",L789="Exposición"),
AND(LEFT(N789,1)&lt;&gt;"M",LEFT(C789,15)&lt;&gt;"Mapa conceptual",L789="Exposición"),
AND(LEFT(C789,8)="Banco de",L789="Generador de actividades"),
AND(C789=L789)
),"OK","KO")</f>
        <v>OK</v>
      </c>
      <c r="S789" s="3" t="str">
        <f>IF(_xlfn.XOR(
AND(LEFT(N789,1)="M",M789="Actividad"),
AND(LEFT(N789,1)="F",M789="Interactivo"),
AND(N789="diaporama",M789="Secuencia de imágenes"),
OR(N789="video",M789="Animación",M789="Video"),
AND(C789=M789)
),"OK","KO")</f>
        <v>OK</v>
      </c>
      <c r="T789" s="3" t="str">
        <f>IF(
AND(L789="Evaluación",C789&lt;&gt;L789),"KO",
IF(AND(L789="Mapa conceptual",C789&lt;&gt;L789),"KO",
IF(AND(N789="M101ap",C789&lt;&gt;"Banco de actividades"),"KO",
"OK")))</f>
        <v>OK</v>
      </c>
      <c r="U789" s="3" t="str">
        <f>IF(
AND(LEFT(N789,1)="M",LEFT(M789,4)&lt;&gt;"Mapa",S789="OK",O789=""),
"KO","OK")</f>
        <v>OK</v>
      </c>
      <c r="V789" s="3" t="str">
        <f>IF(OR(
AND(L789="Evaluación",R789="OK",OR(N789="M4a",N789="M5a")),
AND(LEFT(C789,8)="Banco de",N789="M101ap"),
OR(LEFT(C789,8)&lt;&gt;"Banco de",L789&lt;&gt;"Evaluación")
),"OK","KO")</f>
        <v>OK</v>
      </c>
      <c r="W789" s="3" t="str">
        <f>IF(AND(LEFT(C789,8)="Banco de",K789=0),"OK",
IF(AND(LEFT(C789,8)&lt;&gt;"Banco de",K789&gt;0),"OK","KO"))</f>
        <v>OK</v>
      </c>
      <c r="X789" s="3" t="str">
        <f>IF(J789&lt;&gt;"","OK","KO")</f>
        <v>OK</v>
      </c>
      <c r="Y789" s="3" t="str">
        <f>IF(P789="Si","KO","OK")</f>
        <v>OK</v>
      </c>
      <c r="Z789" s="3" t="str">
        <f>CONCATENATE(
IF(R789&lt;&gt;"OK",CONCATENATE($R$1," / "),""),
IF(S789&lt;&gt;"OK",CONCATENATE($S$1," / "),""),
IF(T789&lt;&gt;"OK",CONCATENATE($T$1," / "),""),
IF(U789&lt;&gt;"OK",CONCATENATE($U$1," / "),""),
IF(V789&lt;&gt;"OK",CONCATENATE($V$1," / "),""),
IF(W789&lt;&gt;"OK",CONCATENATE($W$1," / "),""),
IF(X789&lt;&gt;"OK",CONCATENATE($X$1," / "),""),
IF(Y789&lt;&gt;"OK",$Y$1,"")
)</f>
        <v/>
      </c>
    </row>
    <row r="790" spans="1:26" x14ac:dyDescent="0.45">
      <c r="A790" s="3" t="s">
        <v>2729</v>
      </c>
      <c r="B790" s="3" t="s">
        <v>2730</v>
      </c>
      <c r="C790" s="3" t="s">
        <v>2743</v>
      </c>
      <c r="E790" s="3" t="s">
        <v>20</v>
      </c>
      <c r="G790" s="3" t="s">
        <v>2744</v>
      </c>
      <c r="H790" s="3" t="s">
        <v>21</v>
      </c>
      <c r="I790" s="3">
        <v>17492</v>
      </c>
      <c r="J790" s="3" t="s">
        <v>2745</v>
      </c>
      <c r="K790" s="3">
        <v>10</v>
      </c>
      <c r="L790" s="3" t="s">
        <v>23</v>
      </c>
      <c r="M790" s="3" t="s">
        <v>90</v>
      </c>
      <c r="N790" s="3" t="s">
        <v>91</v>
      </c>
      <c r="P790" s="3" t="s">
        <v>21</v>
      </c>
      <c r="Q790" s="3" t="s">
        <v>2746</v>
      </c>
      <c r="R790" s="3" t="str">
        <f>IF(_xlfn.XOR(
AND(N790="M102ab",L790="Proyecto"),
AND(N790="M101a",L790="Preguntas con respuesta libre"),
AND(LEFT(N790,1)="M",N790&lt;&gt;"M102AB",N790&lt;&gt;"M101a",N790&lt;&gt;"M101ap",L790="Ejercitación"),
AND(LEFT(C790,15)="Mapa conceptual",L790="Exposición"),
AND(LEFT(N790,1)&lt;&gt;"M",LEFT(C790,15)&lt;&gt;"Mapa conceptual",L790="Exposición"),
AND(LEFT(C790,8)="Banco de",L790="Generador de actividades"),
AND(C790=L790)
),"OK","KO")</f>
        <v>OK</v>
      </c>
      <c r="S790" s="3" t="str">
        <f>IF(_xlfn.XOR(
AND(LEFT(N790,1)="M",M790="Actividad"),
AND(LEFT(N790,1)="F",M790="Interactivo"),
AND(N790="diaporama",M790="Secuencia de imágenes"),
OR(N790="video",M790="Animación",M790="Video"),
AND(C790=M790)
),"OK","KO")</f>
        <v>OK</v>
      </c>
      <c r="T790" s="3" t="str">
        <f>IF(
AND(L790="Evaluación",C790&lt;&gt;L790),"KO",
IF(AND(L790="Mapa conceptual",C790&lt;&gt;L790),"KO",
IF(AND(N790="M101ap",C790&lt;&gt;"Banco de actividades"),"KO",
"OK")))</f>
        <v>OK</v>
      </c>
      <c r="U790" s="3" t="str">
        <f>IF(
AND(LEFT(N790,1)="M",LEFT(M790,4)&lt;&gt;"Mapa",S790="OK",O790=""),
"KO","OK")</f>
        <v>OK</v>
      </c>
      <c r="V790" s="3" t="str">
        <f>IF(OR(
AND(L790="Evaluación",R790="OK",OR(N790="M4a",N790="M5a")),
AND(LEFT(C790,8)="Banco de",N790="M101ap"),
OR(LEFT(C790,8)&lt;&gt;"Banco de",L790&lt;&gt;"Evaluación")
),"OK","KO")</f>
        <v>OK</v>
      </c>
      <c r="W790" s="3" t="str">
        <f>IF(AND(LEFT(C790,8)="Banco de",K790=0),"OK",
IF(AND(LEFT(C790,8)&lt;&gt;"Banco de",K790&gt;0),"OK","KO"))</f>
        <v>OK</v>
      </c>
      <c r="X790" s="3" t="str">
        <f>IF(J790&lt;&gt;"","OK","KO")</f>
        <v>OK</v>
      </c>
      <c r="Y790" s="3" t="str">
        <f>IF(P790="Si","KO","OK")</f>
        <v>OK</v>
      </c>
      <c r="Z790" s="3" t="str">
        <f>CONCATENATE(
IF(R790&lt;&gt;"OK",CONCATENATE($R$1," / "),""),
IF(S790&lt;&gt;"OK",CONCATENATE($S$1," / "),""),
IF(T790&lt;&gt;"OK",CONCATENATE($T$1," / "),""),
IF(U790&lt;&gt;"OK",CONCATENATE($U$1," / "),""),
IF(V790&lt;&gt;"OK",CONCATENATE($V$1," / "),""),
IF(W790&lt;&gt;"OK",CONCATENATE($W$1," / "),""),
IF(X790&lt;&gt;"OK",CONCATENATE($X$1," / "),""),
IF(Y790&lt;&gt;"OK",$Y$1,"")
)</f>
        <v/>
      </c>
    </row>
    <row r="791" spans="1:26" x14ac:dyDescent="0.45">
      <c r="A791" s="3" t="s">
        <v>2729</v>
      </c>
      <c r="B791" s="3" t="s">
        <v>2730</v>
      </c>
      <c r="C791" s="3" t="s">
        <v>2747</v>
      </c>
      <c r="E791" s="3" t="s">
        <v>20</v>
      </c>
      <c r="H791" s="3" t="s">
        <v>21</v>
      </c>
      <c r="I791" s="3">
        <v>707449</v>
      </c>
      <c r="J791" s="3" t="s">
        <v>2748</v>
      </c>
      <c r="K791" s="3">
        <v>5</v>
      </c>
      <c r="L791" s="3" t="s">
        <v>34</v>
      </c>
      <c r="M791" s="3" t="s">
        <v>35</v>
      </c>
      <c r="N791" s="3" t="s">
        <v>62</v>
      </c>
      <c r="O791" s="3" t="s">
        <v>85</v>
      </c>
      <c r="P791" s="3" t="s">
        <v>21</v>
      </c>
      <c r="Q791" s="3" t="s">
        <v>2749</v>
      </c>
      <c r="R791" s="3" t="str">
        <f>IF(_xlfn.XOR(
AND(N791="M102ab",L791="Proyecto"),
AND(N791="M101a",L791="Preguntas con respuesta libre"),
AND(LEFT(N791,1)="M",N791&lt;&gt;"M102AB",N791&lt;&gt;"M101a",N791&lt;&gt;"M101ap",L791="Ejercitación"),
AND(LEFT(C791,15)="Mapa conceptual",L791="Exposición"),
AND(LEFT(N791,1)&lt;&gt;"M",LEFT(C791,15)&lt;&gt;"Mapa conceptual",L791="Exposición"),
AND(LEFT(C791,8)="Banco de",L791="Generador de actividades"),
AND(C791=L791)
),"OK","KO")</f>
        <v>OK</v>
      </c>
      <c r="S791" s="3" t="str">
        <f>IF(_xlfn.XOR(
AND(LEFT(N791,1)="M",M791="Actividad"),
AND(LEFT(N791,1)="F",M791="Interactivo"),
AND(N791="diaporama",M791="Secuencia de imágenes"),
OR(N791="video",M791="Animación",M791="Video"),
AND(C791=M791)
),"OK","KO")</f>
        <v>OK</v>
      </c>
      <c r="T791" s="3" t="str">
        <f>IF(
AND(L791="Evaluación",C791&lt;&gt;L791),"KO",
IF(AND(L791="Mapa conceptual",C791&lt;&gt;L791),"KO",
IF(AND(N791="M101ap",C791&lt;&gt;"Banco de actividades"),"KO",
"OK")))</f>
        <v>OK</v>
      </c>
      <c r="U791" s="3" t="str">
        <f>IF(
AND(LEFT(N791,1)="M",LEFT(M791,4)&lt;&gt;"Mapa",S791="OK",O791=""),
"KO","OK")</f>
        <v>OK</v>
      </c>
      <c r="V791" s="3" t="str">
        <f>IF(OR(
AND(L791="Evaluación",R791="OK",OR(N791="M4a",N791="M5a")),
AND(LEFT(C791,8)="Banco de",N791="M101ap"),
OR(LEFT(C791,8)&lt;&gt;"Banco de",L791&lt;&gt;"Evaluación")
),"OK","KO")</f>
        <v>OK</v>
      </c>
      <c r="W791" s="3" t="str">
        <f>IF(AND(LEFT(C791,8)="Banco de",K791=0),"OK",
IF(AND(LEFT(C791,8)&lt;&gt;"Banco de",K791&gt;0),"OK","KO"))</f>
        <v>OK</v>
      </c>
      <c r="X791" s="3" t="str">
        <f>IF(J791&lt;&gt;"","OK","KO")</f>
        <v>OK</v>
      </c>
      <c r="Y791" s="3" t="str">
        <f>IF(P791="Si","KO","OK")</f>
        <v>OK</v>
      </c>
      <c r="Z791" s="3" t="str">
        <f>CONCATENATE(
IF(R791&lt;&gt;"OK",CONCATENATE($R$1," / "),""),
IF(S791&lt;&gt;"OK",CONCATENATE($S$1," / "),""),
IF(T791&lt;&gt;"OK",CONCATENATE($T$1," / "),""),
IF(U791&lt;&gt;"OK",CONCATENATE($U$1," / "),""),
IF(V791&lt;&gt;"OK",CONCATENATE($V$1," / "),""),
IF(W791&lt;&gt;"OK",CONCATENATE($W$1," / "),""),
IF(X791&lt;&gt;"OK",CONCATENATE($X$1," / "),""),
IF(Y791&lt;&gt;"OK",$Y$1,"")
)</f>
        <v/>
      </c>
    </row>
    <row r="792" spans="1:26" x14ac:dyDescent="0.45">
      <c r="A792" s="3" t="s">
        <v>2729</v>
      </c>
      <c r="B792" s="3" t="s">
        <v>2730</v>
      </c>
      <c r="C792" s="3" t="s">
        <v>2750</v>
      </c>
      <c r="E792" s="3" t="s">
        <v>20</v>
      </c>
      <c r="H792" s="3" t="s">
        <v>21</v>
      </c>
      <c r="I792" s="3">
        <v>6105599</v>
      </c>
      <c r="J792" s="3" t="s">
        <v>2751</v>
      </c>
      <c r="K792" s="3">
        <v>15</v>
      </c>
      <c r="L792" s="3" t="s">
        <v>23</v>
      </c>
      <c r="M792" s="3" t="s">
        <v>29</v>
      </c>
      <c r="N792" s="3" t="s">
        <v>842</v>
      </c>
      <c r="P792" s="3" t="s">
        <v>21</v>
      </c>
      <c r="Q792" s="3" t="s">
        <v>2752</v>
      </c>
      <c r="R792" s="3" t="str">
        <f>IF(_xlfn.XOR(
AND(N792="M102ab",L792="Proyecto"),
AND(N792="M101a",L792="Preguntas con respuesta libre"),
AND(LEFT(N792,1)="M",N792&lt;&gt;"M102AB",N792&lt;&gt;"M101a",N792&lt;&gt;"M101ap",L792="Ejercitación"),
AND(LEFT(C792,15)="Mapa conceptual",L792="Exposición"),
AND(LEFT(N792,1)&lt;&gt;"M",LEFT(C792,15)&lt;&gt;"Mapa conceptual",L792="Exposición"),
AND(LEFT(C792,8)="Banco de",L792="Generador de actividades"),
AND(C792=L792)
),"OK","KO")</f>
        <v>OK</v>
      </c>
      <c r="S792" s="3" t="str">
        <f>IF(_xlfn.XOR(
AND(LEFT(N792,1)="M",M792="Actividad"),
AND(LEFT(N792,1)="F",M792="Interactivo"),
AND(N792="diaporama",M792="Secuencia de imágenes"),
OR(N792="video",M792="Animación",M792="Video"),
AND(C792=M792)
),"OK","KO")</f>
        <v>OK</v>
      </c>
      <c r="T792" s="3" t="str">
        <f>IF(
AND(L792="Evaluación",C792&lt;&gt;L792),"KO",
IF(AND(L792="Mapa conceptual",C792&lt;&gt;L792),"KO",
IF(AND(N792="M101ap",C792&lt;&gt;"Banco de actividades"),"KO",
"OK")))</f>
        <v>OK</v>
      </c>
      <c r="U792" s="3" t="str">
        <f>IF(
AND(LEFT(N792,1)="M",LEFT(M792,4)&lt;&gt;"Mapa",S792="OK",O792=""),
"KO","OK")</f>
        <v>OK</v>
      </c>
      <c r="V792" s="3" t="str">
        <f>IF(OR(
AND(L792="Evaluación",R792="OK",OR(N792="M4a",N792="M5a")),
AND(LEFT(C792,8)="Banco de",N792="M101ap"),
OR(LEFT(C792,8)&lt;&gt;"Banco de",L792&lt;&gt;"Evaluación")
),"OK","KO")</f>
        <v>OK</v>
      </c>
      <c r="W792" s="3" t="str">
        <f>IF(AND(LEFT(C792,8)="Banco de",K792=0),"OK",
IF(AND(LEFT(C792,8)&lt;&gt;"Banco de",K792&gt;0),"OK","KO"))</f>
        <v>OK</v>
      </c>
      <c r="X792" s="3" t="str">
        <f>IF(J792&lt;&gt;"","OK","KO")</f>
        <v>OK</v>
      </c>
      <c r="Y792" s="3" t="str">
        <f>IF(P792="Si","KO","OK")</f>
        <v>OK</v>
      </c>
      <c r="Z792" s="3" t="str">
        <f>CONCATENATE(
IF(R792&lt;&gt;"OK",CONCATENATE($R$1," / "),""),
IF(S792&lt;&gt;"OK",CONCATENATE($S$1," / "),""),
IF(T792&lt;&gt;"OK",CONCATENATE($T$1," / "),""),
IF(U792&lt;&gt;"OK",CONCATENATE($U$1," / "),""),
IF(V792&lt;&gt;"OK",CONCATENATE($V$1," / "),""),
IF(W792&lt;&gt;"OK",CONCATENATE($W$1," / "),""),
IF(X792&lt;&gt;"OK",CONCATENATE($X$1," / "),""),
IF(Y792&lt;&gt;"OK",$Y$1,"")
)</f>
        <v/>
      </c>
    </row>
    <row r="793" spans="1:26" x14ac:dyDescent="0.45">
      <c r="A793" s="3" t="s">
        <v>2729</v>
      </c>
      <c r="B793" s="3" t="s">
        <v>2730</v>
      </c>
      <c r="C793" s="3" t="s">
        <v>2753</v>
      </c>
      <c r="E793" s="3" t="s">
        <v>20</v>
      </c>
      <c r="H793" s="3" t="s">
        <v>21</v>
      </c>
      <c r="I793" s="3">
        <v>704546</v>
      </c>
      <c r="J793" s="3" t="s">
        <v>2754</v>
      </c>
      <c r="K793" s="3">
        <v>5</v>
      </c>
      <c r="L793" s="3" t="s">
        <v>70</v>
      </c>
      <c r="M793" s="3" t="s">
        <v>35</v>
      </c>
      <c r="N793" s="3" t="s">
        <v>101</v>
      </c>
      <c r="O793" s="3" t="s">
        <v>479</v>
      </c>
      <c r="P793" s="3" t="s">
        <v>21</v>
      </c>
      <c r="Q793" s="3" t="s">
        <v>2755</v>
      </c>
      <c r="R793" s="3" t="str">
        <f>IF(_xlfn.XOR(
AND(N793="M102ab",L793="Proyecto"),
AND(N793="M101a",L793="Preguntas con respuesta libre"),
AND(LEFT(N793,1)="M",N793&lt;&gt;"M102AB",N793&lt;&gt;"M101a",N793&lt;&gt;"M101ap",L793="Ejercitación"),
AND(LEFT(C793,15)="Mapa conceptual",L793="Exposición"),
AND(LEFT(N793,1)&lt;&gt;"M",LEFT(C793,15)&lt;&gt;"Mapa conceptual",L793="Exposición"),
AND(LEFT(C793,8)="Banco de",L793="Generador de actividades"),
AND(C793=L793)
),"OK","KO")</f>
        <v>KO</v>
      </c>
      <c r="S793" s="3" t="str">
        <f>IF(_xlfn.XOR(
AND(LEFT(N793,1)="M",M793="Actividad"),
AND(LEFT(N793,1)="F",M793="Interactivo"),
AND(N793="diaporama",M793="Secuencia de imágenes"),
OR(N793="video",M793="Animación",M793="Video"),
AND(C793=M793)
),"OK","KO")</f>
        <v>OK</v>
      </c>
      <c r="T793" s="3" t="str">
        <f>IF(
AND(L793="Evaluación",C793&lt;&gt;L793),"KO",
IF(AND(L793="Mapa conceptual",C793&lt;&gt;L793),"KO",
IF(AND(N793="M101ap",C793&lt;&gt;"Banco de actividades"),"KO",
"OK")))</f>
        <v>KO</v>
      </c>
      <c r="U793" s="3" t="str">
        <f>IF(
AND(LEFT(N793,1)="M",LEFT(M793,4)&lt;&gt;"Mapa",S793="OK",O793=""),
"KO","OK")</f>
        <v>OK</v>
      </c>
      <c r="V793" s="3" t="str">
        <f>IF(OR(
AND(L793="Evaluación",R793="OK",OR(N793="M4a",N793="M5a")),
AND(LEFT(C793,8)="Banco de",N793="M101ap"),
OR(LEFT(C793,8)&lt;&gt;"Banco de",L793&lt;&gt;"Evaluación")
),"OK","KO")</f>
        <v>OK</v>
      </c>
      <c r="W793" s="3" t="str">
        <f>IF(AND(LEFT(C793,8)="Banco de",K793=0),"OK",
IF(AND(LEFT(C793,8)&lt;&gt;"Banco de",K793&gt;0),"OK","KO"))</f>
        <v>OK</v>
      </c>
      <c r="X793" s="3" t="str">
        <f>IF(J793&lt;&gt;"","OK","KO")</f>
        <v>OK</v>
      </c>
      <c r="Y793" s="3" t="str">
        <f>IF(P793="Si","KO","OK")</f>
        <v>OK</v>
      </c>
      <c r="Z793" s="3" t="str">
        <f>CONCATENATE(
IF(R793&lt;&gt;"OK",CONCATENATE($R$1," / "),""),
IF(S793&lt;&gt;"OK",CONCATENATE($S$1," / "),""),
IF(T793&lt;&gt;"OK",CONCATENATE($T$1," / "),""),
IF(U793&lt;&gt;"OK",CONCATENATE($U$1," / "),""),
IF(V793&lt;&gt;"OK",CONCATENATE($V$1," / "),""),
IF(W793&lt;&gt;"OK",CONCATENATE($W$1," / "),""),
IF(X793&lt;&gt;"OK",CONCATENATE($X$1," / "),""),
IF(Y793&lt;&gt;"OK",$Y$1,"")
)</f>
        <v xml:space="preserve">Acción didáctica / Nombre del recurso / </v>
      </c>
    </row>
    <row r="794" spans="1:26" x14ac:dyDescent="0.45">
      <c r="A794" s="3" t="s">
        <v>2729</v>
      </c>
      <c r="B794" s="3" t="s">
        <v>2730</v>
      </c>
      <c r="C794" s="3" t="s">
        <v>2756</v>
      </c>
      <c r="E794" s="3" t="s">
        <v>20</v>
      </c>
      <c r="H794" s="3" t="s">
        <v>21</v>
      </c>
      <c r="I794" s="3">
        <v>713917</v>
      </c>
      <c r="J794" s="3" t="s">
        <v>2757</v>
      </c>
      <c r="K794" s="3">
        <v>5</v>
      </c>
      <c r="L794" s="3" t="s">
        <v>34</v>
      </c>
      <c r="M794" s="3" t="s">
        <v>35</v>
      </c>
      <c r="N794" s="3" t="s">
        <v>114</v>
      </c>
      <c r="O794" s="3" t="s">
        <v>85</v>
      </c>
      <c r="P794" s="3" t="s">
        <v>21</v>
      </c>
      <c r="Q794" s="3" t="s">
        <v>2758</v>
      </c>
      <c r="R794" s="3" t="str">
        <f>IF(_xlfn.XOR(
AND(N794="M102ab",L794="Proyecto"),
AND(N794="M101a",L794="Preguntas con respuesta libre"),
AND(LEFT(N794,1)="M",N794&lt;&gt;"M102AB",N794&lt;&gt;"M101a",N794&lt;&gt;"M101ap",L794="Ejercitación"),
AND(LEFT(C794,15)="Mapa conceptual",L794="Exposición"),
AND(LEFT(N794,1)&lt;&gt;"M",LEFT(C794,15)&lt;&gt;"Mapa conceptual",L794="Exposición"),
AND(LEFT(C794,8)="Banco de",L794="Generador de actividades"),
AND(C794=L794)
),"OK","KO")</f>
        <v>OK</v>
      </c>
      <c r="S794" s="3" t="str">
        <f>IF(_xlfn.XOR(
AND(LEFT(N794,1)="M",M794="Actividad"),
AND(LEFT(N794,1)="F",M794="Interactivo"),
AND(N794="diaporama",M794="Secuencia de imágenes"),
OR(N794="video",M794="Animación",M794="Video"),
AND(C794=M794)
),"OK","KO")</f>
        <v>OK</v>
      </c>
      <c r="T794" s="3" t="str">
        <f>IF(
AND(L794="Evaluación",C794&lt;&gt;L794),"KO",
IF(AND(L794="Mapa conceptual",C794&lt;&gt;L794),"KO",
IF(AND(N794="M101ap",C794&lt;&gt;"Banco de actividades"),"KO",
"OK")))</f>
        <v>OK</v>
      </c>
      <c r="U794" s="3" t="str">
        <f>IF(
AND(LEFT(N794,1)="M",LEFT(M794,4)&lt;&gt;"Mapa",S794="OK",O794=""),
"KO","OK")</f>
        <v>OK</v>
      </c>
      <c r="V794" s="3" t="str">
        <f>IF(OR(
AND(L794="Evaluación",R794="OK",OR(N794="M4a",N794="M5a")),
AND(LEFT(C794,8)="Banco de",N794="M101ap"),
OR(LEFT(C794,8)&lt;&gt;"Banco de",L794&lt;&gt;"Evaluación")
),"OK","KO")</f>
        <v>OK</v>
      </c>
      <c r="W794" s="3" t="str">
        <f>IF(AND(LEFT(C794,8)="Banco de",K794=0),"OK",
IF(AND(LEFT(C794,8)&lt;&gt;"Banco de",K794&gt;0),"OK","KO"))</f>
        <v>OK</v>
      </c>
      <c r="X794" s="3" t="str">
        <f>IF(J794&lt;&gt;"","OK","KO")</f>
        <v>OK</v>
      </c>
      <c r="Y794" s="3" t="str">
        <f>IF(P794="Si","KO","OK")</f>
        <v>OK</v>
      </c>
      <c r="Z794" s="3" t="str">
        <f>CONCATENATE(
IF(R794&lt;&gt;"OK",CONCATENATE($R$1," / "),""),
IF(S794&lt;&gt;"OK",CONCATENATE($S$1," / "),""),
IF(T794&lt;&gt;"OK",CONCATENATE($T$1," / "),""),
IF(U794&lt;&gt;"OK",CONCATENATE($U$1," / "),""),
IF(V794&lt;&gt;"OK",CONCATENATE($V$1," / "),""),
IF(W794&lt;&gt;"OK",CONCATENATE($W$1," / "),""),
IF(X794&lt;&gt;"OK",CONCATENATE($X$1," / "),""),
IF(Y794&lt;&gt;"OK",$Y$1,"")
)</f>
        <v/>
      </c>
    </row>
    <row r="795" spans="1:26" x14ac:dyDescent="0.45">
      <c r="A795" s="3" t="s">
        <v>2729</v>
      </c>
      <c r="B795" s="3" t="s">
        <v>2730</v>
      </c>
      <c r="C795" s="3" t="s">
        <v>2759</v>
      </c>
      <c r="E795" s="3" t="s">
        <v>20</v>
      </c>
      <c r="H795" s="3" t="s">
        <v>21</v>
      </c>
      <c r="I795" s="3">
        <v>1681306</v>
      </c>
      <c r="J795" s="3" t="s">
        <v>2760</v>
      </c>
      <c r="K795" s="3">
        <v>10</v>
      </c>
      <c r="L795" s="3" t="s">
        <v>23</v>
      </c>
      <c r="M795" s="3" t="s">
        <v>29</v>
      </c>
      <c r="N795" s="3" t="s">
        <v>495</v>
      </c>
      <c r="P795" s="3" t="s">
        <v>21</v>
      </c>
      <c r="Q795" s="3" t="s">
        <v>2761</v>
      </c>
      <c r="R795" s="3" t="str">
        <f>IF(_xlfn.XOR(
AND(N795="M102ab",L795="Proyecto"),
AND(N795="M101a",L795="Preguntas con respuesta libre"),
AND(LEFT(N795,1)="M",N795&lt;&gt;"M102AB",N795&lt;&gt;"M101a",N795&lt;&gt;"M101ap",L795="Ejercitación"),
AND(LEFT(C795,15)="Mapa conceptual",L795="Exposición"),
AND(LEFT(N795,1)&lt;&gt;"M",LEFT(C795,15)&lt;&gt;"Mapa conceptual",L795="Exposición"),
AND(LEFT(C795,8)="Banco de",L795="Generador de actividades"),
AND(C795=L795)
),"OK","KO")</f>
        <v>OK</v>
      </c>
      <c r="S795" s="3" t="str">
        <f>IF(_xlfn.XOR(
AND(LEFT(N795,1)="M",M795="Actividad"),
AND(LEFT(N795,1)="F",M795="Interactivo"),
AND(N795="diaporama",M795="Secuencia de imágenes"),
OR(N795="video",M795="Animación",M795="Video"),
AND(C795=M795)
),"OK","KO")</f>
        <v>OK</v>
      </c>
      <c r="T795" s="3" t="str">
        <f>IF(
AND(L795="Evaluación",C795&lt;&gt;L795),"KO",
IF(AND(L795="Mapa conceptual",C795&lt;&gt;L795),"KO",
IF(AND(N795="M101ap",C795&lt;&gt;"Banco de actividades"),"KO",
"OK")))</f>
        <v>OK</v>
      </c>
      <c r="U795" s="3" t="str">
        <f>IF(
AND(LEFT(N795,1)="M",LEFT(M795,4)&lt;&gt;"Mapa",S795="OK",O795=""),
"KO","OK")</f>
        <v>OK</v>
      </c>
      <c r="V795" s="3" t="str">
        <f>IF(OR(
AND(L795="Evaluación",R795="OK",OR(N795="M4a",N795="M5a")),
AND(LEFT(C795,8)="Banco de",N795="M101ap"),
OR(LEFT(C795,8)&lt;&gt;"Banco de",L795&lt;&gt;"Evaluación")
),"OK","KO")</f>
        <v>OK</v>
      </c>
      <c r="W795" s="3" t="str">
        <f>IF(AND(LEFT(C795,8)="Banco de",K795=0),"OK",
IF(AND(LEFT(C795,8)&lt;&gt;"Banco de",K795&gt;0),"OK","KO"))</f>
        <v>OK</v>
      </c>
      <c r="X795" s="3" t="str">
        <f>IF(J795&lt;&gt;"","OK","KO")</f>
        <v>OK</v>
      </c>
      <c r="Y795" s="3" t="str">
        <f>IF(P795="Si","KO","OK")</f>
        <v>OK</v>
      </c>
      <c r="Z795" s="3" t="str">
        <f>CONCATENATE(
IF(R795&lt;&gt;"OK",CONCATENATE($R$1," / "),""),
IF(S795&lt;&gt;"OK",CONCATENATE($S$1," / "),""),
IF(T795&lt;&gt;"OK",CONCATENATE($T$1," / "),""),
IF(U795&lt;&gt;"OK",CONCATENATE($U$1," / "),""),
IF(V795&lt;&gt;"OK",CONCATENATE($V$1," / "),""),
IF(W795&lt;&gt;"OK",CONCATENATE($W$1," / "),""),
IF(X795&lt;&gt;"OK",CONCATENATE($X$1," / "),""),
IF(Y795&lt;&gt;"OK",$Y$1,"")
)</f>
        <v/>
      </c>
    </row>
    <row r="796" spans="1:26" x14ac:dyDescent="0.45">
      <c r="A796" s="3" t="s">
        <v>2729</v>
      </c>
      <c r="B796" s="3" t="s">
        <v>2730</v>
      </c>
      <c r="C796" s="3" t="s">
        <v>2762</v>
      </c>
      <c r="E796" s="3" t="s">
        <v>20</v>
      </c>
      <c r="H796" s="3" t="s">
        <v>21</v>
      </c>
      <c r="I796" s="3">
        <v>708889</v>
      </c>
      <c r="J796" s="3" t="s">
        <v>2763</v>
      </c>
      <c r="K796" s="3">
        <v>5</v>
      </c>
      <c r="L796" s="3" t="s">
        <v>34</v>
      </c>
      <c r="M796" s="3" t="s">
        <v>35</v>
      </c>
      <c r="N796" s="3" t="s">
        <v>36</v>
      </c>
      <c r="O796" s="3" t="s">
        <v>37</v>
      </c>
      <c r="P796" s="3" t="s">
        <v>21</v>
      </c>
      <c r="Q796" s="3" t="s">
        <v>2764</v>
      </c>
      <c r="R796" s="3" t="str">
        <f>IF(_xlfn.XOR(
AND(N796="M102ab",L796="Proyecto"),
AND(N796="M101a",L796="Preguntas con respuesta libre"),
AND(LEFT(N796,1)="M",N796&lt;&gt;"M102AB",N796&lt;&gt;"M101a",N796&lt;&gt;"M101ap",L796="Ejercitación"),
AND(LEFT(C796,15)="Mapa conceptual",L796="Exposición"),
AND(LEFT(N796,1)&lt;&gt;"M",LEFT(C796,15)&lt;&gt;"Mapa conceptual",L796="Exposición"),
AND(LEFT(C796,8)="Banco de",L796="Generador de actividades"),
AND(C796=L796)
),"OK","KO")</f>
        <v>OK</v>
      </c>
      <c r="S796" s="3" t="str">
        <f>IF(_xlfn.XOR(
AND(LEFT(N796,1)="M",M796="Actividad"),
AND(LEFT(N796,1)="F",M796="Interactivo"),
AND(N796="diaporama",M796="Secuencia de imágenes"),
OR(N796="video",M796="Animación",M796="Video"),
AND(C796=M796)
),"OK","KO")</f>
        <v>OK</v>
      </c>
      <c r="T796" s="3" t="str">
        <f>IF(
AND(L796="Evaluación",C796&lt;&gt;L796),"KO",
IF(AND(L796="Mapa conceptual",C796&lt;&gt;L796),"KO",
IF(AND(N796="M101ap",C796&lt;&gt;"Banco de actividades"),"KO",
"OK")))</f>
        <v>OK</v>
      </c>
      <c r="U796" s="3" t="str">
        <f>IF(
AND(LEFT(N796,1)="M",LEFT(M796,4)&lt;&gt;"Mapa",S796="OK",O796=""),
"KO","OK")</f>
        <v>OK</v>
      </c>
      <c r="V796" s="3" t="str">
        <f>IF(OR(
AND(L796="Evaluación",R796="OK",OR(N796="M4a",N796="M5a")),
AND(LEFT(C796,8)="Banco de",N796="M101ap"),
OR(LEFT(C796,8)&lt;&gt;"Banco de",L796&lt;&gt;"Evaluación")
),"OK","KO")</f>
        <v>OK</v>
      </c>
      <c r="W796" s="3" t="str">
        <f>IF(AND(LEFT(C796,8)="Banco de",K796=0),"OK",
IF(AND(LEFT(C796,8)&lt;&gt;"Banco de",K796&gt;0),"OK","KO"))</f>
        <v>OK</v>
      </c>
      <c r="X796" s="3" t="str">
        <f>IF(J796&lt;&gt;"","OK","KO")</f>
        <v>OK</v>
      </c>
      <c r="Y796" s="3" t="str">
        <f>IF(P796="Si","KO","OK")</f>
        <v>OK</v>
      </c>
      <c r="Z796" s="3" t="str">
        <f>CONCATENATE(
IF(R796&lt;&gt;"OK",CONCATENATE($R$1," / "),""),
IF(S796&lt;&gt;"OK",CONCATENATE($S$1," / "),""),
IF(T796&lt;&gt;"OK",CONCATENATE($T$1," / "),""),
IF(U796&lt;&gt;"OK",CONCATENATE($U$1," / "),""),
IF(V796&lt;&gt;"OK",CONCATENATE($V$1," / "),""),
IF(W796&lt;&gt;"OK",CONCATENATE($W$1," / "),""),
IF(X796&lt;&gt;"OK",CONCATENATE($X$1," / "),""),
IF(Y796&lt;&gt;"OK",$Y$1,"")
)</f>
        <v/>
      </c>
    </row>
    <row r="797" spans="1:26" x14ac:dyDescent="0.45">
      <c r="A797" s="3" t="s">
        <v>2729</v>
      </c>
      <c r="B797" s="3" t="s">
        <v>2730</v>
      </c>
      <c r="C797" s="3" t="s">
        <v>2765</v>
      </c>
      <c r="E797" s="3" t="s">
        <v>20</v>
      </c>
      <c r="H797" s="3" t="s">
        <v>21</v>
      </c>
      <c r="I797" s="3">
        <v>710560</v>
      </c>
      <c r="J797" s="3" t="s">
        <v>2766</v>
      </c>
      <c r="K797" s="3">
        <v>10</v>
      </c>
      <c r="L797" s="3" t="s">
        <v>34</v>
      </c>
      <c r="M797" s="3" t="s">
        <v>35</v>
      </c>
      <c r="N797" s="3" t="s">
        <v>62</v>
      </c>
      <c r="O797" s="3" t="s">
        <v>479</v>
      </c>
      <c r="P797" s="3" t="s">
        <v>21</v>
      </c>
      <c r="Q797" s="3" t="s">
        <v>2767</v>
      </c>
      <c r="R797" s="3" t="str">
        <f>IF(_xlfn.XOR(
AND(N797="M102ab",L797="Proyecto"),
AND(N797="M101a",L797="Preguntas con respuesta libre"),
AND(LEFT(N797,1)="M",N797&lt;&gt;"M102AB",N797&lt;&gt;"M101a",N797&lt;&gt;"M101ap",L797="Ejercitación"),
AND(LEFT(C797,15)="Mapa conceptual",L797="Exposición"),
AND(LEFT(N797,1)&lt;&gt;"M",LEFT(C797,15)&lt;&gt;"Mapa conceptual",L797="Exposición"),
AND(LEFT(C797,8)="Banco de",L797="Generador de actividades"),
AND(C797=L797)
),"OK","KO")</f>
        <v>OK</v>
      </c>
      <c r="S797" s="3" t="str">
        <f>IF(_xlfn.XOR(
AND(LEFT(N797,1)="M",M797="Actividad"),
AND(LEFT(N797,1)="F",M797="Interactivo"),
AND(N797="diaporama",M797="Secuencia de imágenes"),
OR(N797="video",M797="Animación",M797="Video"),
AND(C797=M797)
),"OK","KO")</f>
        <v>OK</v>
      </c>
      <c r="T797" s="3" t="str">
        <f>IF(
AND(L797="Evaluación",C797&lt;&gt;L797),"KO",
IF(AND(L797="Mapa conceptual",C797&lt;&gt;L797),"KO",
IF(AND(N797="M101ap",C797&lt;&gt;"Banco de actividades"),"KO",
"OK")))</f>
        <v>OK</v>
      </c>
      <c r="U797" s="3" t="str">
        <f>IF(
AND(LEFT(N797,1)="M",LEFT(M797,4)&lt;&gt;"Mapa",S797="OK",O797=""),
"KO","OK")</f>
        <v>OK</v>
      </c>
      <c r="V797" s="3" t="str">
        <f>IF(OR(
AND(L797="Evaluación",R797="OK",OR(N797="M4a",N797="M5a")),
AND(LEFT(C797,8)="Banco de",N797="M101ap"),
OR(LEFT(C797,8)&lt;&gt;"Banco de",L797&lt;&gt;"Evaluación")
),"OK","KO")</f>
        <v>OK</v>
      </c>
      <c r="W797" s="3" t="str">
        <f>IF(AND(LEFT(C797,8)="Banco de",K797=0),"OK",
IF(AND(LEFT(C797,8)&lt;&gt;"Banco de",K797&gt;0),"OK","KO"))</f>
        <v>OK</v>
      </c>
      <c r="X797" s="3" t="str">
        <f>IF(J797&lt;&gt;"","OK","KO")</f>
        <v>OK</v>
      </c>
      <c r="Y797" s="3" t="str">
        <f>IF(P797="Si","KO","OK")</f>
        <v>OK</v>
      </c>
      <c r="Z797" s="3" t="str">
        <f>CONCATENATE(
IF(R797&lt;&gt;"OK",CONCATENATE($R$1," / "),""),
IF(S797&lt;&gt;"OK",CONCATENATE($S$1," / "),""),
IF(T797&lt;&gt;"OK",CONCATENATE($T$1," / "),""),
IF(U797&lt;&gt;"OK",CONCATENATE($U$1," / "),""),
IF(V797&lt;&gt;"OK",CONCATENATE($V$1," / "),""),
IF(W797&lt;&gt;"OK",CONCATENATE($W$1," / "),""),
IF(X797&lt;&gt;"OK",CONCATENATE($X$1," / "),""),
IF(Y797&lt;&gt;"OK",$Y$1,"")
)</f>
        <v/>
      </c>
    </row>
    <row r="798" spans="1:26" x14ac:dyDescent="0.45">
      <c r="A798" s="3" t="s">
        <v>2729</v>
      </c>
      <c r="B798" s="3" t="s">
        <v>2730</v>
      </c>
      <c r="C798" s="3" t="s">
        <v>2768</v>
      </c>
      <c r="E798" s="3" t="s">
        <v>20</v>
      </c>
      <c r="H798" s="3" t="s">
        <v>21</v>
      </c>
      <c r="I798" s="3">
        <v>1472041</v>
      </c>
      <c r="J798" s="3" t="s">
        <v>2769</v>
      </c>
      <c r="K798" s="3">
        <v>40</v>
      </c>
      <c r="L798" s="3" t="s">
        <v>80</v>
      </c>
      <c r="M798" s="3" t="s">
        <v>35</v>
      </c>
      <c r="N798" s="3" t="s">
        <v>81</v>
      </c>
      <c r="O798" s="3" t="s">
        <v>37</v>
      </c>
      <c r="P798" s="3" t="s">
        <v>21</v>
      </c>
      <c r="Q798" s="3" t="s">
        <v>2770</v>
      </c>
      <c r="R798" s="3" t="str">
        <f>IF(_xlfn.XOR(
AND(N798="M102ab",L798="Proyecto"),
AND(N798="M101a",L798="Preguntas con respuesta libre"),
AND(LEFT(N798,1)="M",N798&lt;&gt;"M102AB",N798&lt;&gt;"M101a",N798&lt;&gt;"M101ap",L798="Ejercitación"),
AND(LEFT(C798,15)="Mapa conceptual",L798="Exposición"),
AND(LEFT(N798,1)&lt;&gt;"M",LEFT(C798,15)&lt;&gt;"Mapa conceptual",L798="Exposición"),
AND(LEFT(C798,8)="Banco de",L798="Generador de actividades"),
AND(C798=L798)
),"OK","KO")</f>
        <v>OK</v>
      </c>
      <c r="S798" s="3" t="str">
        <f>IF(_xlfn.XOR(
AND(LEFT(N798,1)="M",M798="Actividad"),
AND(LEFT(N798,1)="F",M798="Interactivo"),
AND(N798="diaporama",M798="Secuencia de imágenes"),
OR(N798="video",M798="Animación",M798="Video"),
AND(C798=M798)
),"OK","KO")</f>
        <v>OK</v>
      </c>
      <c r="T798" s="3" t="str">
        <f>IF(
AND(L798="Evaluación",C798&lt;&gt;L798),"KO",
IF(AND(L798="Mapa conceptual",C798&lt;&gt;L798),"KO",
IF(AND(N798="M101ap",C798&lt;&gt;"Banco de actividades"),"KO",
"OK")))</f>
        <v>OK</v>
      </c>
      <c r="U798" s="3" t="str">
        <f>IF(
AND(LEFT(N798,1)="M",LEFT(M798,4)&lt;&gt;"Mapa",S798="OK",O798=""),
"KO","OK")</f>
        <v>OK</v>
      </c>
      <c r="V798" s="3" t="str">
        <f>IF(OR(
AND(L798="Evaluación",R798="OK",OR(N798="M4a",N798="M5a")),
AND(LEFT(C798,8)="Banco de",N798="M101ap"),
OR(LEFT(C798,8)&lt;&gt;"Banco de",L798&lt;&gt;"Evaluación")
),"OK","KO")</f>
        <v>OK</v>
      </c>
      <c r="W798" s="3" t="str">
        <f>IF(AND(LEFT(C798,8)="Banco de",K798=0),"OK",
IF(AND(LEFT(C798,8)&lt;&gt;"Banco de",K798&gt;0),"OK","KO"))</f>
        <v>OK</v>
      </c>
      <c r="X798" s="3" t="str">
        <f>IF(J798&lt;&gt;"","OK","KO")</f>
        <v>OK</v>
      </c>
      <c r="Y798" s="3" t="str">
        <f>IF(P798="Si","KO","OK")</f>
        <v>OK</v>
      </c>
      <c r="Z798" s="3" t="str">
        <f>CONCATENATE(
IF(R798&lt;&gt;"OK",CONCATENATE($R$1," / "),""),
IF(S798&lt;&gt;"OK",CONCATENATE($S$1," / "),""),
IF(T798&lt;&gt;"OK",CONCATENATE($T$1," / "),""),
IF(U798&lt;&gt;"OK",CONCATENATE($U$1," / "),""),
IF(V798&lt;&gt;"OK",CONCATENATE($V$1," / "),""),
IF(W798&lt;&gt;"OK",CONCATENATE($W$1," / "),""),
IF(X798&lt;&gt;"OK",CONCATENATE($X$1," / "),""),
IF(Y798&lt;&gt;"OK",$Y$1,"")
)</f>
        <v/>
      </c>
    </row>
    <row r="799" spans="1:26" x14ac:dyDescent="0.45">
      <c r="A799" s="3" t="s">
        <v>2729</v>
      </c>
      <c r="B799" s="3" t="s">
        <v>2730</v>
      </c>
      <c r="C799" s="3" t="s">
        <v>2771</v>
      </c>
      <c r="E799" s="3" t="s">
        <v>20</v>
      </c>
      <c r="H799" s="3" t="s">
        <v>21</v>
      </c>
      <c r="I799" s="3">
        <v>1471501</v>
      </c>
      <c r="J799" s="3" t="s">
        <v>2772</v>
      </c>
      <c r="K799" s="3">
        <v>20</v>
      </c>
      <c r="L799" s="3" t="s">
        <v>80</v>
      </c>
      <c r="M799" s="3" t="s">
        <v>35</v>
      </c>
      <c r="N799" s="3" t="s">
        <v>81</v>
      </c>
      <c r="O799" s="3" t="s">
        <v>479</v>
      </c>
      <c r="P799" s="3" t="s">
        <v>21</v>
      </c>
      <c r="Q799" s="3" t="s">
        <v>2773</v>
      </c>
      <c r="R799" s="3" t="str">
        <f>IF(_xlfn.XOR(
AND(N799="M102ab",L799="Proyecto"),
AND(N799="M101a",L799="Preguntas con respuesta libre"),
AND(LEFT(N799,1)="M",N799&lt;&gt;"M102AB",N799&lt;&gt;"M101a",N799&lt;&gt;"M101ap",L799="Ejercitación"),
AND(LEFT(C799,15)="Mapa conceptual",L799="Exposición"),
AND(LEFT(N799,1)&lt;&gt;"M",LEFT(C799,15)&lt;&gt;"Mapa conceptual",L799="Exposición"),
AND(LEFT(C799,8)="Banco de",L799="Generador de actividades"),
AND(C799=L799)
),"OK","KO")</f>
        <v>OK</v>
      </c>
      <c r="S799" s="3" t="str">
        <f>IF(_xlfn.XOR(
AND(LEFT(N799,1)="M",M799="Actividad"),
AND(LEFT(N799,1)="F",M799="Interactivo"),
AND(N799="diaporama",M799="Secuencia de imágenes"),
OR(N799="video",M799="Animación",M799="Video"),
AND(C799=M799)
),"OK","KO")</f>
        <v>OK</v>
      </c>
      <c r="T799" s="3" t="str">
        <f>IF(
AND(L799="Evaluación",C799&lt;&gt;L799),"KO",
IF(AND(L799="Mapa conceptual",C799&lt;&gt;L799),"KO",
IF(AND(N799="M101ap",C799&lt;&gt;"Banco de actividades"),"KO",
"OK")))</f>
        <v>OK</v>
      </c>
      <c r="U799" s="3" t="str">
        <f>IF(
AND(LEFT(N799,1)="M",LEFT(M799,4)&lt;&gt;"Mapa",S799="OK",O799=""),
"KO","OK")</f>
        <v>OK</v>
      </c>
      <c r="V799" s="3" t="str">
        <f>IF(OR(
AND(L799="Evaluación",R799="OK",OR(N799="M4a",N799="M5a")),
AND(LEFT(C799,8)="Banco de",N799="M101ap"),
OR(LEFT(C799,8)&lt;&gt;"Banco de",L799&lt;&gt;"Evaluación")
),"OK","KO")</f>
        <v>OK</v>
      </c>
      <c r="W799" s="3" t="str">
        <f>IF(AND(LEFT(C799,8)="Banco de",K799=0),"OK",
IF(AND(LEFT(C799,8)&lt;&gt;"Banco de",K799&gt;0),"OK","KO"))</f>
        <v>OK</v>
      </c>
      <c r="X799" s="3" t="str">
        <f>IF(J799&lt;&gt;"","OK","KO")</f>
        <v>OK</v>
      </c>
      <c r="Y799" s="3" t="str">
        <f>IF(P799="Si","KO","OK")</f>
        <v>OK</v>
      </c>
      <c r="Z799" s="3" t="str">
        <f>CONCATENATE(
IF(R799&lt;&gt;"OK",CONCATENATE($R$1," / "),""),
IF(S799&lt;&gt;"OK",CONCATENATE($S$1," / "),""),
IF(T799&lt;&gt;"OK",CONCATENATE($T$1," / "),""),
IF(U799&lt;&gt;"OK",CONCATENATE($U$1," / "),""),
IF(V799&lt;&gt;"OK",CONCATENATE($V$1," / "),""),
IF(W799&lt;&gt;"OK",CONCATENATE($W$1," / "),""),
IF(X799&lt;&gt;"OK",CONCATENATE($X$1," / "),""),
IF(Y799&lt;&gt;"OK",$Y$1,"")
)</f>
        <v/>
      </c>
    </row>
    <row r="800" spans="1:26" x14ac:dyDescent="0.45">
      <c r="A800" s="3" t="s">
        <v>2729</v>
      </c>
      <c r="B800" s="3" t="s">
        <v>2730</v>
      </c>
      <c r="C800" s="3" t="s">
        <v>2774</v>
      </c>
      <c r="E800" s="3" t="s">
        <v>20</v>
      </c>
      <c r="H800" s="3" t="s">
        <v>21</v>
      </c>
      <c r="I800" s="3">
        <v>2572258</v>
      </c>
      <c r="J800" s="3" t="s">
        <v>2775</v>
      </c>
      <c r="K800" s="3">
        <v>10</v>
      </c>
      <c r="L800" s="3" t="s">
        <v>23</v>
      </c>
      <c r="M800" s="3" t="s">
        <v>29</v>
      </c>
      <c r="N800" s="3" t="s">
        <v>49</v>
      </c>
      <c r="P800" s="3" t="s">
        <v>21</v>
      </c>
      <c r="Q800" s="3" t="s">
        <v>2776</v>
      </c>
      <c r="R800" s="3" t="str">
        <f>IF(_xlfn.XOR(
AND(N800="M102ab",L800="Proyecto"),
AND(N800="M101a",L800="Preguntas con respuesta libre"),
AND(LEFT(N800,1)="M",N800&lt;&gt;"M102AB",N800&lt;&gt;"M101a",N800&lt;&gt;"M101ap",L800="Ejercitación"),
AND(LEFT(C800,15)="Mapa conceptual",L800="Exposición"),
AND(LEFT(N800,1)&lt;&gt;"M",LEFT(C800,15)&lt;&gt;"Mapa conceptual",L800="Exposición"),
AND(LEFT(C800,8)="Banco de",L800="Generador de actividades"),
AND(C800=L800)
),"OK","KO")</f>
        <v>OK</v>
      </c>
      <c r="S800" s="3" t="str">
        <f>IF(_xlfn.XOR(
AND(LEFT(N800,1)="M",M800="Actividad"),
AND(LEFT(N800,1)="F",M800="Interactivo"),
AND(N800="diaporama",M800="Secuencia de imágenes"),
OR(N800="video",M800="Animación",M800="Video"),
AND(C800=M800)
),"OK","KO")</f>
        <v>OK</v>
      </c>
      <c r="T800" s="3" t="str">
        <f>IF(
AND(L800="Evaluación",C800&lt;&gt;L800),"KO",
IF(AND(L800="Mapa conceptual",C800&lt;&gt;L800),"KO",
IF(AND(N800="M101ap",C800&lt;&gt;"Banco de actividades"),"KO",
"OK")))</f>
        <v>OK</v>
      </c>
      <c r="U800" s="3" t="str">
        <f>IF(
AND(LEFT(N800,1)="M",LEFT(M800,4)&lt;&gt;"Mapa",S800="OK",O800=""),
"KO","OK")</f>
        <v>OK</v>
      </c>
      <c r="V800" s="3" t="str">
        <f>IF(OR(
AND(L800="Evaluación",R800="OK",OR(N800="M4a",N800="M5a")),
AND(LEFT(C800,8)="Banco de",N800="M101ap"),
OR(LEFT(C800,8)&lt;&gt;"Banco de",L800&lt;&gt;"Evaluación")
),"OK","KO")</f>
        <v>OK</v>
      </c>
      <c r="W800" s="3" t="str">
        <f>IF(AND(LEFT(C800,8)="Banco de",K800=0),"OK",
IF(AND(LEFT(C800,8)&lt;&gt;"Banco de",K800&gt;0),"OK","KO"))</f>
        <v>OK</v>
      </c>
      <c r="X800" s="3" t="str">
        <f>IF(J800&lt;&gt;"","OK","KO")</f>
        <v>OK</v>
      </c>
      <c r="Y800" s="3" t="str">
        <f>IF(P800="Si","KO","OK")</f>
        <v>OK</v>
      </c>
      <c r="Z800" s="3" t="str">
        <f>CONCATENATE(
IF(R800&lt;&gt;"OK",CONCATENATE($R$1," / "),""),
IF(S800&lt;&gt;"OK",CONCATENATE($S$1," / "),""),
IF(T800&lt;&gt;"OK",CONCATENATE($T$1," / "),""),
IF(U800&lt;&gt;"OK",CONCATENATE($U$1," / "),""),
IF(V800&lt;&gt;"OK",CONCATENATE($V$1," / "),""),
IF(W800&lt;&gt;"OK",CONCATENATE($W$1," / "),""),
IF(X800&lt;&gt;"OK",CONCATENATE($X$1," / "),""),
IF(Y800&lt;&gt;"OK",$Y$1,"")
)</f>
        <v/>
      </c>
    </row>
    <row r="801" spans="1:26" x14ac:dyDescent="0.45">
      <c r="A801" s="3" t="s">
        <v>2729</v>
      </c>
      <c r="B801" s="3" t="s">
        <v>2730</v>
      </c>
      <c r="C801" s="3" t="s">
        <v>2777</v>
      </c>
      <c r="E801" s="3" t="s">
        <v>20</v>
      </c>
      <c r="H801" s="3" t="s">
        <v>21</v>
      </c>
      <c r="I801" s="3">
        <v>726084</v>
      </c>
      <c r="J801" s="3" t="s">
        <v>2778</v>
      </c>
      <c r="K801" s="3">
        <v>10</v>
      </c>
      <c r="L801" s="3" t="s">
        <v>34</v>
      </c>
      <c r="M801" s="3" t="s">
        <v>35</v>
      </c>
      <c r="N801" s="3" t="s">
        <v>173</v>
      </c>
      <c r="O801" s="3" t="s">
        <v>85</v>
      </c>
      <c r="P801" s="3" t="s">
        <v>21</v>
      </c>
      <c r="Q801" s="3" t="s">
        <v>2779</v>
      </c>
      <c r="R801" s="3" t="str">
        <f>IF(_xlfn.XOR(
AND(N801="M102ab",L801="Proyecto"),
AND(N801="M101a",L801="Preguntas con respuesta libre"),
AND(LEFT(N801,1)="M",N801&lt;&gt;"M102AB",N801&lt;&gt;"M101a",N801&lt;&gt;"M101ap",L801="Ejercitación"),
AND(LEFT(C801,15)="Mapa conceptual",L801="Exposición"),
AND(LEFT(N801,1)&lt;&gt;"M",LEFT(C801,15)&lt;&gt;"Mapa conceptual",L801="Exposición"),
AND(LEFT(C801,8)="Banco de",L801="Generador de actividades"),
AND(C801=L801)
),"OK","KO")</f>
        <v>OK</v>
      </c>
      <c r="S801" s="3" t="str">
        <f>IF(_xlfn.XOR(
AND(LEFT(N801,1)="M",M801="Actividad"),
AND(LEFT(N801,1)="F",M801="Interactivo"),
AND(N801="diaporama",M801="Secuencia de imágenes"),
OR(N801="video",M801="Animación",M801="Video"),
AND(C801=M801)
),"OK","KO")</f>
        <v>OK</v>
      </c>
      <c r="T801" s="3" t="str">
        <f>IF(
AND(L801="Evaluación",C801&lt;&gt;L801),"KO",
IF(AND(L801="Mapa conceptual",C801&lt;&gt;L801),"KO",
IF(AND(N801="M101ap",C801&lt;&gt;"Banco de actividades"),"KO",
"OK")))</f>
        <v>OK</v>
      </c>
      <c r="U801" s="3" t="str">
        <f>IF(
AND(LEFT(N801,1)="M",LEFT(M801,4)&lt;&gt;"Mapa",S801="OK",O801=""),
"KO","OK")</f>
        <v>OK</v>
      </c>
      <c r="V801" s="3" t="str">
        <f>IF(OR(
AND(L801="Evaluación",R801="OK",OR(N801="M4a",N801="M5a")),
AND(LEFT(C801,8)="Banco de",N801="M101ap"),
OR(LEFT(C801,8)&lt;&gt;"Banco de",L801&lt;&gt;"Evaluación")
),"OK","KO")</f>
        <v>OK</v>
      </c>
      <c r="W801" s="3" t="str">
        <f>IF(AND(LEFT(C801,8)="Banco de",K801=0),"OK",
IF(AND(LEFT(C801,8)&lt;&gt;"Banco de",K801&gt;0),"OK","KO"))</f>
        <v>OK</v>
      </c>
      <c r="X801" s="3" t="str">
        <f>IF(J801&lt;&gt;"","OK","KO")</f>
        <v>OK</v>
      </c>
      <c r="Y801" s="3" t="str">
        <f>IF(P801="Si","KO","OK")</f>
        <v>OK</v>
      </c>
      <c r="Z801" s="3" t="str">
        <f>CONCATENATE(
IF(R801&lt;&gt;"OK",CONCATENATE($R$1," / "),""),
IF(S801&lt;&gt;"OK",CONCATENATE($S$1," / "),""),
IF(T801&lt;&gt;"OK",CONCATENATE($T$1," / "),""),
IF(U801&lt;&gt;"OK",CONCATENATE($U$1," / "),""),
IF(V801&lt;&gt;"OK",CONCATENATE($V$1," / "),""),
IF(W801&lt;&gt;"OK",CONCATENATE($W$1," / "),""),
IF(X801&lt;&gt;"OK",CONCATENATE($X$1," / "),""),
IF(Y801&lt;&gt;"OK",$Y$1,"")
)</f>
        <v/>
      </c>
    </row>
    <row r="802" spans="1:26" x14ac:dyDescent="0.45">
      <c r="A802" s="3" t="s">
        <v>2729</v>
      </c>
      <c r="B802" s="3" t="s">
        <v>2730</v>
      </c>
      <c r="C802" s="3" t="s">
        <v>2780</v>
      </c>
      <c r="E802" s="3" t="s">
        <v>20</v>
      </c>
      <c r="H802" s="3" t="s">
        <v>21</v>
      </c>
      <c r="I802" s="3">
        <v>709668</v>
      </c>
      <c r="J802" s="3" t="s">
        <v>2781</v>
      </c>
      <c r="K802" s="3">
        <v>10</v>
      </c>
      <c r="L802" s="3" t="s">
        <v>34</v>
      </c>
      <c r="M802" s="3" t="s">
        <v>35</v>
      </c>
      <c r="N802" s="3" t="s">
        <v>41</v>
      </c>
      <c r="O802" s="3" t="s">
        <v>85</v>
      </c>
      <c r="P802" s="3" t="s">
        <v>21</v>
      </c>
      <c r="Q802" s="3" t="s">
        <v>2782</v>
      </c>
      <c r="R802" s="3" t="str">
        <f>IF(_xlfn.XOR(
AND(N802="M102ab",L802="Proyecto"),
AND(N802="M101a",L802="Preguntas con respuesta libre"),
AND(LEFT(N802,1)="M",N802&lt;&gt;"M102AB",N802&lt;&gt;"M101a",N802&lt;&gt;"M101ap",L802="Ejercitación"),
AND(LEFT(C802,15)="Mapa conceptual",L802="Exposición"),
AND(LEFT(N802,1)&lt;&gt;"M",LEFT(C802,15)&lt;&gt;"Mapa conceptual",L802="Exposición"),
AND(LEFT(C802,8)="Banco de",L802="Generador de actividades"),
AND(C802=L802)
),"OK","KO")</f>
        <v>OK</v>
      </c>
      <c r="S802" s="3" t="str">
        <f>IF(_xlfn.XOR(
AND(LEFT(N802,1)="M",M802="Actividad"),
AND(LEFT(N802,1)="F",M802="Interactivo"),
AND(N802="diaporama",M802="Secuencia de imágenes"),
OR(N802="video",M802="Animación",M802="Video"),
AND(C802=M802)
),"OK","KO")</f>
        <v>OK</v>
      </c>
      <c r="T802" s="3" t="str">
        <f>IF(
AND(L802="Evaluación",C802&lt;&gt;L802),"KO",
IF(AND(L802="Mapa conceptual",C802&lt;&gt;L802),"KO",
IF(AND(N802="M101ap",C802&lt;&gt;"Banco de actividades"),"KO",
"OK")))</f>
        <v>OK</v>
      </c>
      <c r="U802" s="3" t="str">
        <f>IF(
AND(LEFT(N802,1)="M",LEFT(M802,4)&lt;&gt;"Mapa",S802="OK",O802=""),
"KO","OK")</f>
        <v>OK</v>
      </c>
      <c r="V802" s="3" t="str">
        <f>IF(OR(
AND(L802="Evaluación",R802="OK",OR(N802="M4a",N802="M5a")),
AND(LEFT(C802,8)="Banco de",N802="M101ap"),
OR(LEFT(C802,8)&lt;&gt;"Banco de",L802&lt;&gt;"Evaluación")
),"OK","KO")</f>
        <v>OK</v>
      </c>
      <c r="W802" s="3" t="str">
        <f>IF(AND(LEFT(C802,8)="Banco de",K802=0),"OK",
IF(AND(LEFT(C802,8)&lt;&gt;"Banco de",K802&gt;0),"OK","KO"))</f>
        <v>OK</v>
      </c>
      <c r="X802" s="3" t="str">
        <f>IF(J802&lt;&gt;"","OK","KO")</f>
        <v>OK</v>
      </c>
      <c r="Y802" s="3" t="str">
        <f>IF(P802="Si","KO","OK")</f>
        <v>OK</v>
      </c>
      <c r="Z802" s="3" t="str">
        <f>CONCATENATE(
IF(R802&lt;&gt;"OK",CONCATENATE($R$1," / "),""),
IF(S802&lt;&gt;"OK",CONCATENATE($S$1," / "),""),
IF(T802&lt;&gt;"OK",CONCATENATE($T$1," / "),""),
IF(U802&lt;&gt;"OK",CONCATENATE($U$1," / "),""),
IF(V802&lt;&gt;"OK",CONCATENATE($V$1," / "),""),
IF(W802&lt;&gt;"OK",CONCATENATE($W$1," / "),""),
IF(X802&lt;&gt;"OK",CONCATENATE($X$1," / "),""),
IF(Y802&lt;&gt;"OK",$Y$1,"")
)</f>
        <v/>
      </c>
    </row>
    <row r="803" spans="1:26" x14ac:dyDescent="0.45">
      <c r="A803" s="3" t="s">
        <v>2729</v>
      </c>
      <c r="B803" s="3" t="s">
        <v>2730</v>
      </c>
      <c r="C803" s="3" t="s">
        <v>2783</v>
      </c>
      <c r="E803" s="3" t="s">
        <v>20</v>
      </c>
      <c r="H803" s="3" t="s">
        <v>21</v>
      </c>
      <c r="I803" s="3">
        <v>1352594</v>
      </c>
      <c r="J803" s="3" t="s">
        <v>2784</v>
      </c>
      <c r="K803" s="3">
        <v>20</v>
      </c>
      <c r="L803" s="3" t="s">
        <v>80</v>
      </c>
      <c r="M803" s="3" t="s">
        <v>35</v>
      </c>
      <c r="N803" s="3" t="s">
        <v>81</v>
      </c>
      <c r="O803" s="3" t="s">
        <v>37</v>
      </c>
      <c r="P803" s="3" t="s">
        <v>21</v>
      </c>
      <c r="Q803" s="3" t="s">
        <v>2785</v>
      </c>
      <c r="R803" s="3" t="str">
        <f>IF(_xlfn.XOR(
AND(N803="M102ab",L803="Proyecto"),
AND(N803="M101a",L803="Preguntas con respuesta libre"),
AND(LEFT(N803,1)="M",N803&lt;&gt;"M102AB",N803&lt;&gt;"M101a",N803&lt;&gt;"M101ap",L803="Ejercitación"),
AND(LEFT(C803,15)="Mapa conceptual",L803="Exposición"),
AND(LEFT(N803,1)&lt;&gt;"M",LEFT(C803,15)&lt;&gt;"Mapa conceptual",L803="Exposición"),
AND(LEFT(C803,8)="Banco de",L803="Generador de actividades"),
AND(C803=L803)
),"OK","KO")</f>
        <v>OK</v>
      </c>
      <c r="S803" s="3" t="str">
        <f>IF(_xlfn.XOR(
AND(LEFT(N803,1)="M",M803="Actividad"),
AND(LEFT(N803,1)="F",M803="Interactivo"),
AND(N803="diaporama",M803="Secuencia de imágenes"),
OR(N803="video",M803="Animación",M803="Video"),
AND(C803=M803)
),"OK","KO")</f>
        <v>OK</v>
      </c>
      <c r="T803" s="3" t="str">
        <f>IF(
AND(L803="Evaluación",C803&lt;&gt;L803),"KO",
IF(AND(L803="Mapa conceptual",C803&lt;&gt;L803),"KO",
IF(AND(N803="M101ap",C803&lt;&gt;"Banco de actividades"),"KO",
"OK")))</f>
        <v>OK</v>
      </c>
      <c r="U803" s="3" t="str">
        <f>IF(
AND(LEFT(N803,1)="M",LEFT(M803,4)&lt;&gt;"Mapa",S803="OK",O803=""),
"KO","OK")</f>
        <v>OK</v>
      </c>
      <c r="V803" s="3" t="str">
        <f>IF(OR(
AND(L803="Evaluación",R803="OK",OR(N803="M4a",N803="M5a")),
AND(LEFT(C803,8)="Banco de",N803="M101ap"),
OR(LEFT(C803,8)&lt;&gt;"Banco de",L803&lt;&gt;"Evaluación")
),"OK","KO")</f>
        <v>OK</v>
      </c>
      <c r="W803" s="3" t="str">
        <f>IF(AND(LEFT(C803,8)="Banco de",K803=0),"OK",
IF(AND(LEFT(C803,8)&lt;&gt;"Banco de",K803&gt;0),"OK","KO"))</f>
        <v>OK</v>
      </c>
      <c r="X803" s="3" t="str">
        <f>IF(J803&lt;&gt;"","OK","KO")</f>
        <v>OK</v>
      </c>
      <c r="Y803" s="3" t="str">
        <f>IF(P803="Si","KO","OK")</f>
        <v>OK</v>
      </c>
      <c r="Z803" s="3" t="str">
        <f>CONCATENATE(
IF(R803&lt;&gt;"OK",CONCATENATE($R$1," / "),""),
IF(S803&lt;&gt;"OK",CONCATENATE($S$1," / "),""),
IF(T803&lt;&gt;"OK",CONCATENATE($T$1," / "),""),
IF(U803&lt;&gt;"OK",CONCATENATE($U$1," / "),""),
IF(V803&lt;&gt;"OK",CONCATENATE($V$1," / "),""),
IF(W803&lt;&gt;"OK",CONCATENATE($W$1," / "),""),
IF(X803&lt;&gt;"OK",CONCATENATE($X$1," / "),""),
IF(Y803&lt;&gt;"OK",$Y$1,"")
)</f>
        <v/>
      </c>
    </row>
    <row r="804" spans="1:26" x14ac:dyDescent="0.45">
      <c r="A804" s="3" t="s">
        <v>2729</v>
      </c>
      <c r="B804" s="3" t="s">
        <v>2730</v>
      </c>
      <c r="C804" s="3" t="s">
        <v>2786</v>
      </c>
      <c r="E804" s="3" t="s">
        <v>20</v>
      </c>
      <c r="H804" s="3" t="s">
        <v>21</v>
      </c>
      <c r="I804" s="3">
        <v>1327434</v>
      </c>
      <c r="J804" s="3" t="s">
        <v>2787</v>
      </c>
      <c r="K804" s="3">
        <v>60</v>
      </c>
      <c r="L804" s="3" t="s">
        <v>57</v>
      </c>
      <c r="M804" s="3" t="s">
        <v>35</v>
      </c>
      <c r="N804" s="3" t="s">
        <v>58</v>
      </c>
      <c r="O804" s="3" t="s">
        <v>37</v>
      </c>
      <c r="P804" s="3" t="s">
        <v>21</v>
      </c>
      <c r="Q804" s="3" t="s">
        <v>2788</v>
      </c>
      <c r="R804" s="3" t="str">
        <f>IF(_xlfn.XOR(
AND(N804="M102ab",L804="Proyecto"),
AND(N804="M101a",L804="Preguntas con respuesta libre"),
AND(LEFT(N804,1)="M",N804&lt;&gt;"M102AB",N804&lt;&gt;"M101a",N804&lt;&gt;"M101ap",L804="Ejercitación"),
AND(LEFT(C804,15)="Mapa conceptual",L804="Exposición"),
AND(LEFT(N804,1)&lt;&gt;"M",LEFT(C804,15)&lt;&gt;"Mapa conceptual",L804="Exposición"),
AND(LEFT(C804,8)="Banco de",L804="Generador de actividades"),
AND(C804=L804)
),"OK","KO")</f>
        <v>OK</v>
      </c>
      <c r="S804" s="3" t="str">
        <f>IF(_xlfn.XOR(
AND(LEFT(N804,1)="M",M804="Actividad"),
AND(LEFT(N804,1)="F",M804="Interactivo"),
AND(N804="diaporama",M804="Secuencia de imágenes"),
OR(N804="video",M804="Animación",M804="Video"),
AND(C804=M804)
),"OK","KO")</f>
        <v>OK</v>
      </c>
      <c r="T804" s="3" t="str">
        <f>IF(
AND(L804="Evaluación",C804&lt;&gt;L804),"KO",
IF(AND(L804="Mapa conceptual",C804&lt;&gt;L804),"KO",
IF(AND(N804="M101ap",C804&lt;&gt;"Banco de actividades"),"KO",
"OK")))</f>
        <v>OK</v>
      </c>
      <c r="U804" s="3" t="str">
        <f>IF(
AND(LEFT(N804,1)="M",LEFT(M804,4)&lt;&gt;"Mapa",S804="OK",O804=""),
"KO","OK")</f>
        <v>OK</v>
      </c>
      <c r="V804" s="3" t="str">
        <f>IF(OR(
AND(L804="Evaluación",R804="OK",OR(N804="M4a",N804="M5a")),
AND(LEFT(C804,8)="Banco de",N804="M101ap"),
OR(LEFT(C804,8)&lt;&gt;"Banco de",L804&lt;&gt;"Evaluación")
),"OK","KO")</f>
        <v>OK</v>
      </c>
      <c r="W804" s="3" t="str">
        <f>IF(AND(LEFT(C804,8)="Banco de",K804=0),"OK",
IF(AND(LEFT(C804,8)&lt;&gt;"Banco de",K804&gt;0),"OK","KO"))</f>
        <v>OK</v>
      </c>
      <c r="X804" s="3" t="str">
        <f>IF(J804&lt;&gt;"","OK","KO")</f>
        <v>OK</v>
      </c>
      <c r="Y804" s="3" t="str">
        <f>IF(P804="Si","KO","OK")</f>
        <v>OK</v>
      </c>
      <c r="Z804" s="3" t="str">
        <f>CONCATENATE(
IF(R804&lt;&gt;"OK",CONCATENATE($R$1," / "),""),
IF(S804&lt;&gt;"OK",CONCATENATE($S$1," / "),""),
IF(T804&lt;&gt;"OK",CONCATENATE($T$1," / "),""),
IF(U804&lt;&gt;"OK",CONCATENATE($U$1," / "),""),
IF(V804&lt;&gt;"OK",CONCATENATE($V$1," / "),""),
IF(W804&lt;&gt;"OK",CONCATENATE($W$1," / "),""),
IF(X804&lt;&gt;"OK",CONCATENATE($X$1," / "),""),
IF(Y804&lt;&gt;"OK",$Y$1,"")
)</f>
        <v/>
      </c>
    </row>
    <row r="805" spans="1:26" x14ac:dyDescent="0.45">
      <c r="A805" s="3" t="s">
        <v>2729</v>
      </c>
      <c r="B805" s="3" t="s">
        <v>2730</v>
      </c>
      <c r="C805" s="3" t="s">
        <v>2789</v>
      </c>
      <c r="E805" s="3" t="s">
        <v>20</v>
      </c>
      <c r="H805" s="3" t="s">
        <v>21</v>
      </c>
      <c r="I805" s="3">
        <v>1077330</v>
      </c>
      <c r="J805" s="3" t="s">
        <v>2790</v>
      </c>
      <c r="K805" s="3">
        <v>60</v>
      </c>
      <c r="L805" s="3" t="s">
        <v>57</v>
      </c>
      <c r="M805" s="3" t="s">
        <v>35</v>
      </c>
      <c r="N805" s="3" t="s">
        <v>58</v>
      </c>
      <c r="O805" s="3" t="s">
        <v>37</v>
      </c>
      <c r="P805" s="3" t="s">
        <v>21</v>
      </c>
      <c r="Q805" s="3" t="s">
        <v>2791</v>
      </c>
      <c r="R805" s="3" t="str">
        <f>IF(_xlfn.XOR(
AND(N805="M102ab",L805="Proyecto"),
AND(N805="M101a",L805="Preguntas con respuesta libre"),
AND(LEFT(N805,1)="M",N805&lt;&gt;"M102AB",N805&lt;&gt;"M101a",N805&lt;&gt;"M101ap",L805="Ejercitación"),
AND(LEFT(C805,15)="Mapa conceptual",L805="Exposición"),
AND(LEFT(N805,1)&lt;&gt;"M",LEFT(C805,15)&lt;&gt;"Mapa conceptual",L805="Exposición"),
AND(LEFT(C805,8)="Banco de",L805="Generador de actividades"),
AND(C805=L805)
),"OK","KO")</f>
        <v>OK</v>
      </c>
      <c r="S805" s="3" t="str">
        <f>IF(_xlfn.XOR(
AND(LEFT(N805,1)="M",M805="Actividad"),
AND(LEFT(N805,1)="F",M805="Interactivo"),
AND(N805="diaporama",M805="Secuencia de imágenes"),
OR(N805="video",M805="Animación",M805="Video"),
AND(C805=M805)
),"OK","KO")</f>
        <v>OK</v>
      </c>
      <c r="T805" s="3" t="str">
        <f>IF(
AND(L805="Evaluación",C805&lt;&gt;L805),"KO",
IF(AND(L805="Mapa conceptual",C805&lt;&gt;L805),"KO",
IF(AND(N805="M101ap",C805&lt;&gt;"Banco de actividades"),"KO",
"OK")))</f>
        <v>OK</v>
      </c>
      <c r="U805" s="3" t="str">
        <f>IF(
AND(LEFT(N805,1)="M",LEFT(M805,4)&lt;&gt;"Mapa",S805="OK",O805=""),
"KO","OK")</f>
        <v>OK</v>
      </c>
      <c r="V805" s="3" t="str">
        <f>IF(OR(
AND(L805="Evaluación",R805="OK",OR(N805="M4a",N805="M5a")),
AND(LEFT(C805,8)="Banco de",N805="M101ap"),
OR(LEFT(C805,8)&lt;&gt;"Banco de",L805&lt;&gt;"Evaluación")
),"OK","KO")</f>
        <v>OK</v>
      </c>
      <c r="W805" s="3" t="str">
        <f>IF(AND(LEFT(C805,8)="Banco de",K805=0),"OK",
IF(AND(LEFT(C805,8)&lt;&gt;"Banco de",K805&gt;0),"OK","KO"))</f>
        <v>OK</v>
      </c>
      <c r="X805" s="3" t="str">
        <f>IF(J805&lt;&gt;"","OK","KO")</f>
        <v>OK</v>
      </c>
      <c r="Y805" s="3" t="str">
        <f>IF(P805="Si","KO","OK")</f>
        <v>OK</v>
      </c>
      <c r="Z805" s="3" t="str">
        <f>CONCATENATE(
IF(R805&lt;&gt;"OK",CONCATENATE($R$1," / "),""),
IF(S805&lt;&gt;"OK",CONCATENATE($S$1," / "),""),
IF(T805&lt;&gt;"OK",CONCATENATE($T$1," / "),""),
IF(U805&lt;&gt;"OK",CONCATENATE($U$1," / "),""),
IF(V805&lt;&gt;"OK",CONCATENATE($V$1," / "),""),
IF(W805&lt;&gt;"OK",CONCATENATE($W$1," / "),""),
IF(X805&lt;&gt;"OK",CONCATENATE($X$1," / "),""),
IF(Y805&lt;&gt;"OK",$Y$1,"")
)</f>
        <v/>
      </c>
    </row>
    <row r="806" spans="1:26" x14ac:dyDescent="0.45">
      <c r="A806" s="3" t="s">
        <v>2729</v>
      </c>
      <c r="B806" s="3" t="s">
        <v>2730</v>
      </c>
      <c r="C806" s="3" t="s">
        <v>2792</v>
      </c>
      <c r="E806" s="3" t="s">
        <v>20</v>
      </c>
      <c r="H806" s="3" t="s">
        <v>21</v>
      </c>
      <c r="I806" s="3">
        <v>1075718</v>
      </c>
      <c r="J806" s="3" t="s">
        <v>2793</v>
      </c>
      <c r="K806" s="3">
        <v>60</v>
      </c>
      <c r="L806" s="3" t="s">
        <v>57</v>
      </c>
      <c r="M806" s="3" t="s">
        <v>35</v>
      </c>
      <c r="N806" s="3" t="s">
        <v>58</v>
      </c>
      <c r="O806" s="3" t="s">
        <v>37</v>
      </c>
      <c r="P806" s="3" t="s">
        <v>21</v>
      </c>
      <c r="Q806" s="3" t="s">
        <v>2794</v>
      </c>
      <c r="R806" s="3" t="str">
        <f>IF(_xlfn.XOR(
AND(N806="M102ab",L806="Proyecto"),
AND(N806="M101a",L806="Preguntas con respuesta libre"),
AND(LEFT(N806,1)="M",N806&lt;&gt;"M102AB",N806&lt;&gt;"M101a",N806&lt;&gt;"M101ap",L806="Ejercitación"),
AND(LEFT(C806,15)="Mapa conceptual",L806="Exposición"),
AND(LEFT(N806,1)&lt;&gt;"M",LEFT(C806,15)&lt;&gt;"Mapa conceptual",L806="Exposición"),
AND(LEFT(C806,8)="Banco de",L806="Generador de actividades"),
AND(C806=L806)
),"OK","KO")</f>
        <v>OK</v>
      </c>
      <c r="S806" s="3" t="str">
        <f>IF(_xlfn.XOR(
AND(LEFT(N806,1)="M",M806="Actividad"),
AND(LEFT(N806,1)="F",M806="Interactivo"),
AND(N806="diaporama",M806="Secuencia de imágenes"),
OR(N806="video",M806="Animación",M806="Video"),
AND(C806=M806)
),"OK","KO")</f>
        <v>OK</v>
      </c>
      <c r="T806" s="3" t="str">
        <f>IF(
AND(L806="Evaluación",C806&lt;&gt;L806),"KO",
IF(AND(L806="Mapa conceptual",C806&lt;&gt;L806),"KO",
IF(AND(N806="M101ap",C806&lt;&gt;"Banco de actividades"),"KO",
"OK")))</f>
        <v>OK</v>
      </c>
      <c r="U806" s="3" t="str">
        <f>IF(
AND(LEFT(N806,1)="M",LEFT(M806,4)&lt;&gt;"Mapa",S806="OK",O806=""),
"KO","OK")</f>
        <v>OK</v>
      </c>
      <c r="V806" s="3" t="str">
        <f>IF(OR(
AND(L806="Evaluación",R806="OK",OR(N806="M4a",N806="M5a")),
AND(LEFT(C806,8)="Banco de",N806="M101ap"),
OR(LEFT(C806,8)&lt;&gt;"Banco de",L806&lt;&gt;"Evaluación")
),"OK","KO")</f>
        <v>OK</v>
      </c>
      <c r="W806" s="3" t="str">
        <f>IF(AND(LEFT(C806,8)="Banco de",K806=0),"OK",
IF(AND(LEFT(C806,8)&lt;&gt;"Banco de",K806&gt;0),"OK","KO"))</f>
        <v>OK</v>
      </c>
      <c r="X806" s="3" t="str">
        <f>IF(J806&lt;&gt;"","OK","KO")</f>
        <v>OK</v>
      </c>
      <c r="Y806" s="3" t="str">
        <f>IF(P806="Si","KO","OK")</f>
        <v>OK</v>
      </c>
      <c r="Z806" s="3" t="str">
        <f>CONCATENATE(
IF(R806&lt;&gt;"OK",CONCATENATE($R$1," / "),""),
IF(S806&lt;&gt;"OK",CONCATENATE($S$1," / "),""),
IF(T806&lt;&gt;"OK",CONCATENATE($T$1," / "),""),
IF(U806&lt;&gt;"OK",CONCATENATE($U$1," / "),""),
IF(V806&lt;&gt;"OK",CONCATENATE($V$1," / "),""),
IF(W806&lt;&gt;"OK",CONCATENATE($W$1," / "),""),
IF(X806&lt;&gt;"OK",CONCATENATE($X$1," / "),""),
IF(Y806&lt;&gt;"OK",$Y$1,"")
)</f>
        <v/>
      </c>
    </row>
    <row r="807" spans="1:26" x14ac:dyDescent="0.45">
      <c r="A807" s="3" t="s">
        <v>2729</v>
      </c>
      <c r="B807" s="3" t="s">
        <v>2730</v>
      </c>
      <c r="C807" s="3" t="s">
        <v>534</v>
      </c>
      <c r="E807" s="3" t="s">
        <v>20</v>
      </c>
      <c r="H807" s="3" t="s">
        <v>21</v>
      </c>
      <c r="I807" s="3">
        <v>1360281</v>
      </c>
      <c r="J807" s="3" t="s">
        <v>2795</v>
      </c>
      <c r="K807" s="3">
        <v>0</v>
      </c>
      <c r="L807" s="3" t="s">
        <v>358</v>
      </c>
      <c r="M807" s="3" t="s">
        <v>35</v>
      </c>
      <c r="N807" s="3" t="s">
        <v>81</v>
      </c>
      <c r="O807" s="3" t="s">
        <v>37</v>
      </c>
      <c r="P807" s="3" t="s">
        <v>21</v>
      </c>
      <c r="Q807" s="3" t="s">
        <v>2796</v>
      </c>
      <c r="R807" s="3" t="str">
        <f>IF(_xlfn.XOR(
AND(N807="M102ab",L807="Proyecto"),
AND(N807="M101a",L807="Preguntas con respuesta libre"),
AND(LEFT(N807,1)="M",N807&lt;&gt;"M102AB",N807&lt;&gt;"M101a",N807&lt;&gt;"M101ap",L807="Ejercitación"),
AND(LEFT(C807,15)="Mapa conceptual",L807="Exposición"),
AND(LEFT(N807,1)&lt;&gt;"M",LEFT(C807,15)&lt;&gt;"Mapa conceptual",L807="Exposición"),
AND(LEFT(C807,8)="Banco de",L807="Generador de actividades"),
AND(C807=L807)
),"OK","KO")</f>
        <v>OK</v>
      </c>
      <c r="S807" s="3" t="str">
        <f>IF(_xlfn.XOR(
AND(LEFT(N807,1)="M",M807="Actividad"),
AND(LEFT(N807,1)="F",M807="Interactivo"),
AND(N807="diaporama",M807="Secuencia de imágenes"),
OR(N807="video",M807="Animación",M807="Video"),
AND(C807=M807)
),"OK","KO")</f>
        <v>OK</v>
      </c>
      <c r="T807" s="3" t="str">
        <f>IF(
AND(L807="Evaluación",C807&lt;&gt;L807),"KO",
IF(AND(L807="Mapa conceptual",C807&lt;&gt;L807),"KO",
IF(AND(N807="M101ap",C807&lt;&gt;"Banco de actividades"),"KO",
"OK")))</f>
        <v>OK</v>
      </c>
      <c r="U807" s="3" t="str">
        <f>IF(
AND(LEFT(N807,1)="M",LEFT(M807,4)&lt;&gt;"Mapa",S807="OK",O807=""),
"KO","OK")</f>
        <v>OK</v>
      </c>
      <c r="V807" s="3" t="str">
        <f>IF(OR(
AND(L807="Evaluación",R807="OK",OR(N807="M4a",N807="M5a")),
AND(LEFT(C807,8)="Banco de",N807="M101ap"),
OR(LEFT(C807,8)&lt;&gt;"Banco de",L807&lt;&gt;"Evaluación")
),"OK","KO")</f>
        <v>OK</v>
      </c>
      <c r="W807" s="3" t="str">
        <f>IF(AND(LEFT(C807,8)="Banco de",K807=0),"OK",
IF(AND(LEFT(C807,8)&lt;&gt;"Banco de",K807&gt;0),"OK","KO"))</f>
        <v>OK</v>
      </c>
      <c r="X807" s="3" t="str">
        <f>IF(J807&lt;&gt;"","OK","KO")</f>
        <v>OK</v>
      </c>
      <c r="Y807" s="3" t="str">
        <f>IF(P807="Si","KO","OK")</f>
        <v>OK</v>
      </c>
      <c r="Z807" s="3" t="str">
        <f>CONCATENATE(
IF(R807&lt;&gt;"OK",CONCATENATE($R$1," / "),""),
IF(S807&lt;&gt;"OK",CONCATENATE($S$1," / "),""),
IF(T807&lt;&gt;"OK",CONCATENATE($T$1," / "),""),
IF(U807&lt;&gt;"OK",CONCATENATE($U$1," / "),""),
IF(V807&lt;&gt;"OK",CONCATENATE($V$1," / "),""),
IF(W807&lt;&gt;"OK",CONCATENATE($W$1," / "),""),
IF(X807&lt;&gt;"OK",CONCATENATE($X$1," / "),""),
IF(Y807&lt;&gt;"OK",$Y$1,"")
)</f>
        <v/>
      </c>
    </row>
    <row r="808" spans="1:26" x14ac:dyDescent="0.45">
      <c r="A808" s="3" t="s">
        <v>2729</v>
      </c>
      <c r="B808" s="3" t="s">
        <v>2730</v>
      </c>
      <c r="C808" s="3" t="s">
        <v>67</v>
      </c>
      <c r="D808" s="3" t="s">
        <v>67</v>
      </c>
      <c r="E808" s="3" t="s">
        <v>20</v>
      </c>
      <c r="H808" s="3" t="s">
        <v>21</v>
      </c>
      <c r="I808" s="3">
        <v>586895</v>
      </c>
      <c r="J808" s="3" t="s">
        <v>2797</v>
      </c>
      <c r="K808" s="3">
        <v>20</v>
      </c>
      <c r="L808" s="3" t="s">
        <v>23</v>
      </c>
      <c r="M808" s="3" t="s">
        <v>67</v>
      </c>
      <c r="N808" s="3" t="s">
        <v>227</v>
      </c>
      <c r="P808" s="3" t="s">
        <v>21</v>
      </c>
      <c r="Q808" s="3" t="s">
        <v>2798</v>
      </c>
      <c r="R808" s="3" t="str">
        <f>IF(_xlfn.XOR(
AND(N808="M102ab",L808="Proyecto"),
AND(N808="M101a",L808="Preguntas con respuesta libre"),
AND(LEFT(N808,1)="M",N808&lt;&gt;"M102AB",N808&lt;&gt;"M101a",N808&lt;&gt;"M101ap",L808="Ejercitación"),
AND(LEFT(C808,15)="Mapa conceptual",L808="Exposición"),
AND(LEFT(N808,1)&lt;&gt;"M",LEFT(C808,15)&lt;&gt;"Mapa conceptual",L808="Exposición"),
AND(LEFT(C808,8)="Banco de",L808="Generador de actividades"),
AND(C808=L808)
),"OK","KO")</f>
        <v>OK</v>
      </c>
      <c r="S808" s="3" t="str">
        <f>IF(_xlfn.XOR(
AND(LEFT(N808,1)="M",M808="Actividad"),
AND(LEFT(N808,1)="F",M808="Interactivo"),
AND(N808="diaporama",M808="Secuencia de imágenes"),
OR(N808="video",M808="Animación",M808="Video"),
AND(C808=M808)
),"OK","KO")</f>
        <v>OK</v>
      </c>
      <c r="T808" s="3" t="str">
        <f>IF(
AND(L808="Evaluación",C808&lt;&gt;L808),"KO",
IF(AND(L808="Mapa conceptual",C808&lt;&gt;L808),"KO",
IF(AND(N808="M101ap",C808&lt;&gt;"Banco de actividades"),"KO",
"OK")))</f>
        <v>OK</v>
      </c>
      <c r="U808" s="3" t="str">
        <f>IF(
AND(LEFT(N808,1)="M",LEFT(M808,4)&lt;&gt;"Mapa",S808="OK",O808=""),
"KO","OK")</f>
        <v>OK</v>
      </c>
      <c r="V808" s="3" t="str">
        <f>IF(OR(
AND(L808="Evaluación",R808="OK",OR(N808="M4a",N808="M5a")),
AND(LEFT(C808,8)="Banco de",N808="M101ap"),
OR(LEFT(C808,8)&lt;&gt;"Banco de",L808&lt;&gt;"Evaluación")
),"OK","KO")</f>
        <v>OK</v>
      </c>
      <c r="W808" s="3" t="str">
        <f>IF(AND(LEFT(C808,8)="Banco de",K808=0),"OK",
IF(AND(LEFT(C808,8)&lt;&gt;"Banco de",K808&gt;0),"OK","KO"))</f>
        <v>OK</v>
      </c>
      <c r="X808" s="3" t="str">
        <f>IF(J808&lt;&gt;"","OK","KO")</f>
        <v>OK</v>
      </c>
      <c r="Y808" s="3" t="str">
        <f>IF(P808="Si","KO","OK")</f>
        <v>OK</v>
      </c>
      <c r="Z808" s="3" t="str">
        <f>CONCATENATE(
IF(R808&lt;&gt;"OK",CONCATENATE($R$1," / "),""),
IF(S808&lt;&gt;"OK",CONCATENATE($S$1," / "),""),
IF(T808&lt;&gt;"OK",CONCATENATE($T$1," / "),""),
IF(U808&lt;&gt;"OK",CONCATENATE($U$1," / "),""),
IF(V808&lt;&gt;"OK",CONCATENATE($V$1," / "),""),
IF(W808&lt;&gt;"OK",CONCATENATE($W$1," / "),""),
IF(X808&lt;&gt;"OK",CONCATENATE($X$1," / "),""),
IF(Y808&lt;&gt;"OK",$Y$1,"")
)</f>
        <v/>
      </c>
    </row>
    <row r="809" spans="1:26" x14ac:dyDescent="0.45">
      <c r="A809" s="3" t="s">
        <v>2729</v>
      </c>
      <c r="B809" s="3" t="s">
        <v>2730</v>
      </c>
      <c r="C809" s="3" t="s">
        <v>70</v>
      </c>
      <c r="E809" s="3" t="s">
        <v>20</v>
      </c>
      <c r="H809" s="3" t="s">
        <v>21</v>
      </c>
      <c r="I809" s="3">
        <v>710286</v>
      </c>
      <c r="J809" s="3" t="s">
        <v>2795</v>
      </c>
      <c r="K809" s="3">
        <v>15</v>
      </c>
      <c r="L809" s="3" t="s">
        <v>70</v>
      </c>
      <c r="M809" s="3" t="s">
        <v>35</v>
      </c>
      <c r="N809" s="3" t="s">
        <v>62</v>
      </c>
      <c r="O809" s="3" t="s">
        <v>37</v>
      </c>
      <c r="P809" s="3" t="s">
        <v>21</v>
      </c>
      <c r="Q809" s="3" t="s">
        <v>2799</v>
      </c>
      <c r="R809" s="3" t="str">
        <f>IF(_xlfn.XOR(
AND(N809="M102ab",L809="Proyecto"),
AND(N809="M101a",L809="Preguntas con respuesta libre"),
AND(LEFT(N809,1)="M",N809&lt;&gt;"M102AB",N809&lt;&gt;"M101a",N809&lt;&gt;"M101ap",L809="Ejercitación"),
AND(LEFT(C809,15)="Mapa conceptual",L809="Exposición"),
AND(LEFT(N809,1)&lt;&gt;"M",LEFT(C809,15)&lt;&gt;"Mapa conceptual",L809="Exposición"),
AND(LEFT(C809,8)="Banco de",L809="Generador de actividades"),
AND(C809=L809)
),"OK","KO")</f>
        <v>OK</v>
      </c>
      <c r="S809" s="3" t="str">
        <f>IF(_xlfn.XOR(
AND(LEFT(N809,1)="M",M809="Actividad"),
AND(LEFT(N809,1)="F",M809="Interactivo"),
AND(N809="diaporama",M809="Secuencia de imágenes"),
OR(N809="video",M809="Animación",M809="Video"),
AND(C809=M809)
),"OK","KO")</f>
        <v>OK</v>
      </c>
      <c r="T809" s="3" t="str">
        <f>IF(
AND(L809="Evaluación",C809&lt;&gt;L809),"KO",
IF(AND(L809="Mapa conceptual",C809&lt;&gt;L809),"KO",
IF(AND(N809="M101ap",C809&lt;&gt;"Banco de actividades"),"KO",
"OK")))</f>
        <v>OK</v>
      </c>
      <c r="U809" s="3" t="str">
        <f>IF(
AND(LEFT(N809,1)="M",LEFT(M809,4)&lt;&gt;"Mapa",S809="OK",O809=""),
"KO","OK")</f>
        <v>OK</v>
      </c>
      <c r="V809" s="3" t="str">
        <f>IF(OR(
AND(L809="Evaluación",R809="OK",OR(N809="M4a",N809="M5a")),
AND(LEFT(C809,8)="Banco de",N809="M101ap"),
OR(LEFT(C809,8)&lt;&gt;"Banco de",L809&lt;&gt;"Evaluación")
),"OK","KO")</f>
        <v>OK</v>
      </c>
      <c r="W809" s="3" t="str">
        <f>IF(AND(LEFT(C809,8)="Banco de",K809=0),"OK",
IF(AND(LEFT(C809,8)&lt;&gt;"Banco de",K809&gt;0),"OK","KO"))</f>
        <v>OK</v>
      </c>
      <c r="X809" s="3" t="str">
        <f>IF(J809&lt;&gt;"","OK","KO")</f>
        <v>OK</v>
      </c>
      <c r="Y809" s="3" t="str">
        <f>IF(P809="Si","KO","OK")</f>
        <v>OK</v>
      </c>
      <c r="Z809" s="3" t="str">
        <f>CONCATENATE(
IF(R809&lt;&gt;"OK",CONCATENATE($R$1," / "),""),
IF(S809&lt;&gt;"OK",CONCATENATE($S$1," / "),""),
IF(T809&lt;&gt;"OK",CONCATENATE($T$1," / "),""),
IF(U809&lt;&gt;"OK",CONCATENATE($U$1," / "),""),
IF(V809&lt;&gt;"OK",CONCATENATE($V$1," / "),""),
IF(W809&lt;&gt;"OK",CONCATENATE($W$1," / "),""),
IF(X809&lt;&gt;"OK",CONCATENATE($X$1," / "),""),
IF(Y809&lt;&gt;"OK",$Y$1,"")
)</f>
        <v/>
      </c>
    </row>
    <row r="810" spans="1:26" x14ac:dyDescent="0.45">
      <c r="A810" s="3" t="s">
        <v>163</v>
      </c>
      <c r="B810" s="3" t="s">
        <v>164</v>
      </c>
      <c r="C810" s="3" t="s">
        <v>165</v>
      </c>
      <c r="E810" s="3" t="s">
        <v>20</v>
      </c>
      <c r="H810" s="3" t="s">
        <v>21</v>
      </c>
      <c r="I810" s="3">
        <v>1616291</v>
      </c>
      <c r="J810" s="3" t="s">
        <v>166</v>
      </c>
      <c r="K810" s="3">
        <v>30</v>
      </c>
      <c r="L810" s="3" t="s">
        <v>23</v>
      </c>
      <c r="M810" s="3" t="s">
        <v>29</v>
      </c>
      <c r="N810" s="3" t="s">
        <v>30</v>
      </c>
      <c r="P810" s="3" t="s">
        <v>21</v>
      </c>
      <c r="Q810" s="3" t="s">
        <v>167</v>
      </c>
      <c r="R810" s="3" t="str">
        <f>IF(_xlfn.XOR(
AND(N810="M102ab",L810="Proyecto"),
AND(N810="M101a",L810="Preguntas con respuesta libre"),
AND(LEFT(N810,1)="M",N810&lt;&gt;"M102AB",N810&lt;&gt;"M101a",N810&lt;&gt;"M101ap",L810="Ejercitación"),
AND(LEFT(C810,15)="Mapa conceptual",L810="Exposición"),
AND(LEFT(N810,1)&lt;&gt;"M",LEFT(C810,15)&lt;&gt;"Mapa conceptual",L810="Exposición"),
AND(LEFT(C810,8)="Banco de",L810="Generador de actividades"),
AND(C810=L810)
),"OK","KO")</f>
        <v>OK</v>
      </c>
      <c r="S810" s="3" t="str">
        <f>IF(_xlfn.XOR(
AND(LEFT(N810,1)="M",M810="Actividad"),
AND(LEFT(N810,1)="F",M810="Interactivo"),
AND(N810="diaporama",M810="Secuencia de imágenes"),
OR(N810="video",M810="Animación",M810="Video"),
AND(C810=M810)
),"OK","KO")</f>
        <v>OK</v>
      </c>
      <c r="T810" s="3" t="str">
        <f>IF(
AND(L810="Evaluación",C810&lt;&gt;L810),"KO",
IF(AND(L810="Mapa conceptual",C810&lt;&gt;L810),"KO",
IF(AND(N810="M101ap",C810&lt;&gt;"Banco de actividades"),"KO",
"OK")))</f>
        <v>OK</v>
      </c>
      <c r="U810" s="3" t="str">
        <f>IF(
AND(LEFT(N810,1)="M",LEFT(M810,4)&lt;&gt;"Mapa",S810="OK",O810=""),
"KO","OK")</f>
        <v>OK</v>
      </c>
      <c r="V810" s="3" t="str">
        <f>IF(OR(
AND(L810="Evaluación",R810="OK",OR(N810="M4a",N810="M5a")),
AND(LEFT(C810,8)="Banco de",N810="M101ap"),
OR(LEFT(C810,8)&lt;&gt;"Banco de",L810&lt;&gt;"Evaluación")
),"OK","KO")</f>
        <v>OK</v>
      </c>
      <c r="W810" s="3" t="str">
        <f>IF(AND(LEFT(C810,8)="Banco de",K810=0),"OK",
IF(AND(LEFT(C810,8)&lt;&gt;"Banco de",K810&gt;0),"OK","KO"))</f>
        <v>OK</v>
      </c>
      <c r="X810" s="3" t="str">
        <f>IF(J810&lt;&gt;"","OK","KO")</f>
        <v>OK</v>
      </c>
      <c r="Y810" s="3" t="str">
        <f>IF(P810="Si","KO","OK")</f>
        <v>OK</v>
      </c>
      <c r="Z810" s="3" t="str">
        <f>CONCATENATE(
IF(R810&lt;&gt;"OK",CONCATENATE($R$1," / "),""),
IF(S810&lt;&gt;"OK",CONCATENATE($S$1," / "),""),
IF(T810&lt;&gt;"OK",CONCATENATE($T$1," / "),""),
IF(U810&lt;&gt;"OK",CONCATENATE($U$1," / "),""),
IF(V810&lt;&gt;"OK",CONCATENATE($V$1," / "),""),
IF(W810&lt;&gt;"OK",CONCATENATE($W$1," / "),""),
IF(X810&lt;&gt;"OK",CONCATENATE($X$1," / "),""),
IF(Y810&lt;&gt;"OK",$Y$1,"")
)</f>
        <v/>
      </c>
    </row>
    <row r="811" spans="1:26" x14ac:dyDescent="0.45">
      <c r="A811" s="3" t="s">
        <v>163</v>
      </c>
      <c r="B811" s="3" t="s">
        <v>164</v>
      </c>
      <c r="C811" s="3" t="s">
        <v>168</v>
      </c>
      <c r="E811" s="3" t="s">
        <v>20</v>
      </c>
      <c r="H811" s="3" t="s">
        <v>21</v>
      </c>
      <c r="I811" s="3">
        <v>1870258</v>
      </c>
      <c r="J811" s="3" t="s">
        <v>169</v>
      </c>
      <c r="K811" s="3">
        <v>20</v>
      </c>
      <c r="L811" s="3" t="s">
        <v>80</v>
      </c>
      <c r="M811" s="3" t="s">
        <v>35</v>
      </c>
      <c r="N811" s="3" t="s">
        <v>81</v>
      </c>
      <c r="O811" s="3" t="s">
        <v>85</v>
      </c>
      <c r="P811" s="3" t="s">
        <v>21</v>
      </c>
      <c r="Q811" s="3" t="s">
        <v>170</v>
      </c>
      <c r="R811" s="3" t="str">
        <f>IF(_xlfn.XOR(
AND(N811="M102ab",L811="Proyecto"),
AND(N811="M101a",L811="Preguntas con respuesta libre"),
AND(LEFT(N811,1)="M",N811&lt;&gt;"M102AB",N811&lt;&gt;"M101a",N811&lt;&gt;"M101ap",L811="Ejercitación"),
AND(LEFT(C811,15)="Mapa conceptual",L811="Exposición"),
AND(LEFT(N811,1)&lt;&gt;"M",LEFT(C811,15)&lt;&gt;"Mapa conceptual",L811="Exposición"),
AND(LEFT(C811,8)="Banco de",L811="Generador de actividades"),
AND(C811=L811)
),"OK","KO")</f>
        <v>OK</v>
      </c>
      <c r="S811" s="3" t="str">
        <f>IF(_xlfn.XOR(
AND(LEFT(N811,1)="M",M811="Actividad"),
AND(LEFT(N811,1)="F",M811="Interactivo"),
AND(N811="diaporama",M811="Secuencia de imágenes"),
OR(N811="video",M811="Animación",M811="Video"),
AND(C811=M811)
),"OK","KO")</f>
        <v>OK</v>
      </c>
      <c r="T811" s="3" t="str">
        <f>IF(
AND(L811="Evaluación",C811&lt;&gt;L811),"KO",
IF(AND(L811="Mapa conceptual",C811&lt;&gt;L811),"KO",
IF(AND(N811="M101ap",C811&lt;&gt;"Banco de actividades"),"KO",
"OK")))</f>
        <v>OK</v>
      </c>
      <c r="U811" s="3" t="str">
        <f>IF(
AND(LEFT(N811,1)="M",LEFT(M811,4)&lt;&gt;"Mapa",S811="OK",O811=""),
"KO","OK")</f>
        <v>OK</v>
      </c>
      <c r="V811" s="3" t="str">
        <f>IF(OR(
AND(L811="Evaluación",R811="OK",OR(N811="M4a",N811="M5a")),
AND(LEFT(C811,8)="Banco de",N811="M101ap"),
OR(LEFT(C811,8)&lt;&gt;"Banco de",L811&lt;&gt;"Evaluación")
),"OK","KO")</f>
        <v>OK</v>
      </c>
      <c r="W811" s="3" t="str">
        <f>IF(AND(LEFT(C811,8)="Banco de",K811=0),"OK",
IF(AND(LEFT(C811,8)&lt;&gt;"Banco de",K811&gt;0),"OK","KO"))</f>
        <v>OK</v>
      </c>
      <c r="X811" s="3" t="str">
        <f>IF(J811&lt;&gt;"","OK","KO")</f>
        <v>OK</v>
      </c>
      <c r="Y811" s="3" t="str">
        <f>IF(P811="Si","KO","OK")</f>
        <v>OK</v>
      </c>
      <c r="Z811" s="3" t="str">
        <f>CONCATENATE(
IF(R811&lt;&gt;"OK",CONCATENATE($R$1," / "),""),
IF(S811&lt;&gt;"OK",CONCATENATE($S$1," / "),""),
IF(T811&lt;&gt;"OK",CONCATENATE($T$1," / "),""),
IF(U811&lt;&gt;"OK",CONCATENATE($U$1," / "),""),
IF(V811&lt;&gt;"OK",CONCATENATE($V$1," / "),""),
IF(W811&lt;&gt;"OK",CONCATENATE($W$1," / "),""),
IF(X811&lt;&gt;"OK",CONCATENATE($X$1," / "),""),
IF(Y811&lt;&gt;"OK",$Y$1,"")
)</f>
        <v/>
      </c>
    </row>
    <row r="812" spans="1:26" x14ac:dyDescent="0.45">
      <c r="A812" s="3" t="s">
        <v>163</v>
      </c>
      <c r="B812" s="3" t="s">
        <v>164</v>
      </c>
      <c r="C812" s="3" t="s">
        <v>171</v>
      </c>
      <c r="E812" s="3" t="s">
        <v>20</v>
      </c>
      <c r="H812" s="3" t="s">
        <v>21</v>
      </c>
      <c r="I812" s="3">
        <v>1366913</v>
      </c>
      <c r="J812" s="3" t="s">
        <v>172</v>
      </c>
      <c r="K812" s="3">
        <v>15</v>
      </c>
      <c r="L812" s="3" t="s">
        <v>34</v>
      </c>
      <c r="M812" s="3" t="s">
        <v>35</v>
      </c>
      <c r="N812" s="3" t="s">
        <v>173</v>
      </c>
      <c r="O812" s="3" t="s">
        <v>37</v>
      </c>
      <c r="P812" s="3" t="s">
        <v>21</v>
      </c>
      <c r="Q812" s="3" t="s">
        <v>174</v>
      </c>
      <c r="R812" s="3" t="str">
        <f>IF(_xlfn.XOR(
AND(N812="M102ab",L812="Proyecto"),
AND(N812="M101a",L812="Preguntas con respuesta libre"),
AND(LEFT(N812,1)="M",N812&lt;&gt;"M102AB",N812&lt;&gt;"M101a",N812&lt;&gt;"M101ap",L812="Ejercitación"),
AND(LEFT(C812,15)="Mapa conceptual",L812="Exposición"),
AND(LEFT(N812,1)&lt;&gt;"M",LEFT(C812,15)&lt;&gt;"Mapa conceptual",L812="Exposición"),
AND(LEFT(C812,8)="Banco de",L812="Generador de actividades"),
AND(C812=L812)
),"OK","KO")</f>
        <v>OK</v>
      </c>
      <c r="S812" s="3" t="str">
        <f>IF(_xlfn.XOR(
AND(LEFT(N812,1)="M",M812="Actividad"),
AND(LEFT(N812,1)="F",M812="Interactivo"),
AND(N812="diaporama",M812="Secuencia de imágenes"),
OR(N812="video",M812="Animación",M812="Video"),
AND(C812=M812)
),"OK","KO")</f>
        <v>OK</v>
      </c>
      <c r="T812" s="3" t="str">
        <f>IF(
AND(L812="Evaluación",C812&lt;&gt;L812),"KO",
IF(AND(L812="Mapa conceptual",C812&lt;&gt;L812),"KO",
IF(AND(N812="M101ap",C812&lt;&gt;"Banco de actividades"),"KO",
"OK")))</f>
        <v>OK</v>
      </c>
      <c r="U812" s="3" t="str">
        <f>IF(
AND(LEFT(N812,1)="M",LEFT(M812,4)&lt;&gt;"Mapa",S812="OK",O812=""),
"KO","OK")</f>
        <v>OK</v>
      </c>
      <c r="V812" s="3" t="str">
        <f>IF(OR(
AND(L812="Evaluación",R812="OK",OR(N812="M4a",N812="M5a")),
AND(LEFT(C812,8)="Banco de",N812="M101ap"),
OR(LEFT(C812,8)&lt;&gt;"Banco de",L812&lt;&gt;"Evaluación")
),"OK","KO")</f>
        <v>OK</v>
      </c>
      <c r="W812" s="3" t="str">
        <f>IF(AND(LEFT(C812,8)="Banco de",K812=0),"OK",
IF(AND(LEFT(C812,8)&lt;&gt;"Banco de",K812&gt;0),"OK","KO"))</f>
        <v>OK</v>
      </c>
      <c r="X812" s="3" t="str">
        <f>IF(J812&lt;&gt;"","OK","KO")</f>
        <v>OK</v>
      </c>
      <c r="Y812" s="3" t="str">
        <f>IF(P812="Si","KO","OK")</f>
        <v>OK</v>
      </c>
      <c r="Z812" s="3" t="str">
        <f>CONCATENATE(
IF(R812&lt;&gt;"OK",CONCATENATE($R$1," / "),""),
IF(S812&lt;&gt;"OK",CONCATENATE($S$1," / "),""),
IF(T812&lt;&gt;"OK",CONCATENATE($T$1," / "),""),
IF(U812&lt;&gt;"OK",CONCATENATE($U$1," / "),""),
IF(V812&lt;&gt;"OK",CONCATENATE($V$1," / "),""),
IF(W812&lt;&gt;"OK",CONCATENATE($W$1," / "),""),
IF(X812&lt;&gt;"OK",CONCATENATE($X$1," / "),""),
IF(Y812&lt;&gt;"OK",$Y$1,"")
)</f>
        <v/>
      </c>
    </row>
    <row r="813" spans="1:26" x14ac:dyDescent="0.45">
      <c r="A813" s="3" t="s">
        <v>163</v>
      </c>
      <c r="B813" s="3" t="s">
        <v>164</v>
      </c>
      <c r="C813" s="3" t="s">
        <v>175</v>
      </c>
      <c r="E813" s="3" t="s">
        <v>20</v>
      </c>
      <c r="H813" s="3" t="s">
        <v>21</v>
      </c>
      <c r="I813" s="3">
        <v>1349476</v>
      </c>
      <c r="J813" s="3" t="s">
        <v>176</v>
      </c>
      <c r="K813" s="3">
        <v>20</v>
      </c>
      <c r="L813" s="3" t="s">
        <v>34</v>
      </c>
      <c r="M813" s="3" t="s">
        <v>35</v>
      </c>
      <c r="N813" s="3" t="s">
        <v>36</v>
      </c>
      <c r="O813" s="3" t="s">
        <v>37</v>
      </c>
      <c r="P813" s="3" t="s">
        <v>21</v>
      </c>
      <c r="Q813" s="3" t="s">
        <v>177</v>
      </c>
      <c r="R813" s="3" t="str">
        <f>IF(_xlfn.XOR(
AND(N813="M102ab",L813="Proyecto"),
AND(N813="M101a",L813="Preguntas con respuesta libre"),
AND(LEFT(N813,1)="M",N813&lt;&gt;"M102AB",N813&lt;&gt;"M101a",N813&lt;&gt;"M101ap",L813="Ejercitación"),
AND(LEFT(C813,15)="Mapa conceptual",L813="Exposición"),
AND(LEFT(N813,1)&lt;&gt;"M",LEFT(C813,15)&lt;&gt;"Mapa conceptual",L813="Exposición"),
AND(LEFT(C813,8)="Banco de",L813="Generador de actividades"),
AND(C813=L813)
),"OK","KO")</f>
        <v>OK</v>
      </c>
      <c r="S813" s="3" t="str">
        <f>IF(_xlfn.XOR(
AND(LEFT(N813,1)="M",M813="Actividad"),
AND(LEFT(N813,1)="F",M813="Interactivo"),
AND(N813="diaporama",M813="Secuencia de imágenes"),
OR(N813="video",M813="Animación",M813="Video"),
AND(C813=M813)
),"OK","KO")</f>
        <v>OK</v>
      </c>
      <c r="T813" s="3" t="str">
        <f>IF(
AND(L813="Evaluación",C813&lt;&gt;L813),"KO",
IF(AND(L813="Mapa conceptual",C813&lt;&gt;L813),"KO",
IF(AND(N813="M101ap",C813&lt;&gt;"Banco de actividades"),"KO",
"OK")))</f>
        <v>OK</v>
      </c>
      <c r="U813" s="3" t="str">
        <f>IF(
AND(LEFT(N813,1)="M",LEFT(M813,4)&lt;&gt;"Mapa",S813="OK",O813=""),
"KO","OK")</f>
        <v>OK</v>
      </c>
      <c r="V813" s="3" t="str">
        <f>IF(OR(
AND(L813="Evaluación",R813="OK",OR(N813="M4a",N813="M5a")),
AND(LEFT(C813,8)="Banco de",N813="M101ap"),
OR(LEFT(C813,8)&lt;&gt;"Banco de",L813&lt;&gt;"Evaluación")
),"OK","KO")</f>
        <v>OK</v>
      </c>
      <c r="W813" s="3" t="str">
        <f>IF(AND(LEFT(C813,8)="Banco de",K813=0),"OK",
IF(AND(LEFT(C813,8)&lt;&gt;"Banco de",K813&gt;0),"OK","KO"))</f>
        <v>OK</v>
      </c>
      <c r="X813" s="3" t="str">
        <f>IF(J813&lt;&gt;"","OK","KO")</f>
        <v>OK</v>
      </c>
      <c r="Y813" s="3" t="str">
        <f>IF(P813="Si","KO","OK")</f>
        <v>OK</v>
      </c>
      <c r="Z813" s="3" t="str">
        <f>CONCATENATE(
IF(R813&lt;&gt;"OK",CONCATENATE($R$1," / "),""),
IF(S813&lt;&gt;"OK",CONCATENATE($S$1," / "),""),
IF(T813&lt;&gt;"OK",CONCATENATE($T$1," / "),""),
IF(U813&lt;&gt;"OK",CONCATENATE($U$1," / "),""),
IF(V813&lt;&gt;"OK",CONCATENATE($V$1," / "),""),
IF(W813&lt;&gt;"OK",CONCATENATE($W$1," / "),""),
IF(X813&lt;&gt;"OK",CONCATENATE($X$1," / "),""),
IF(Y813&lt;&gt;"OK",$Y$1,"")
)</f>
        <v/>
      </c>
    </row>
    <row r="814" spans="1:26" x14ac:dyDescent="0.45">
      <c r="A814" s="3" t="s">
        <v>163</v>
      </c>
      <c r="B814" s="3" t="s">
        <v>164</v>
      </c>
      <c r="C814" s="3" t="s">
        <v>178</v>
      </c>
      <c r="E814" s="3" t="s">
        <v>20</v>
      </c>
      <c r="H814" s="3" t="s">
        <v>21</v>
      </c>
      <c r="I814" s="3">
        <v>1356810</v>
      </c>
      <c r="J814" s="3" t="s">
        <v>179</v>
      </c>
      <c r="K814" s="3">
        <v>15</v>
      </c>
      <c r="L814" s="3" t="s">
        <v>34</v>
      </c>
      <c r="M814" s="3" t="s">
        <v>35</v>
      </c>
      <c r="N814" s="3" t="s">
        <v>114</v>
      </c>
      <c r="O814" s="3" t="s">
        <v>37</v>
      </c>
      <c r="P814" s="3" t="s">
        <v>21</v>
      </c>
      <c r="Q814" s="3" t="s">
        <v>180</v>
      </c>
      <c r="R814" s="3" t="str">
        <f>IF(_xlfn.XOR(
AND(N814="M102ab",L814="Proyecto"),
AND(N814="M101a",L814="Preguntas con respuesta libre"),
AND(LEFT(N814,1)="M",N814&lt;&gt;"M102AB",N814&lt;&gt;"M101a",N814&lt;&gt;"M101ap",L814="Ejercitación"),
AND(LEFT(C814,15)="Mapa conceptual",L814="Exposición"),
AND(LEFT(N814,1)&lt;&gt;"M",LEFT(C814,15)&lt;&gt;"Mapa conceptual",L814="Exposición"),
AND(LEFT(C814,8)="Banco de",L814="Generador de actividades"),
AND(C814=L814)
),"OK","KO")</f>
        <v>OK</v>
      </c>
      <c r="S814" s="3" t="str">
        <f>IF(_xlfn.XOR(
AND(LEFT(N814,1)="M",M814="Actividad"),
AND(LEFT(N814,1)="F",M814="Interactivo"),
AND(N814="diaporama",M814="Secuencia de imágenes"),
OR(N814="video",M814="Animación",M814="Video"),
AND(C814=M814)
),"OK","KO")</f>
        <v>OK</v>
      </c>
      <c r="T814" s="3" t="str">
        <f>IF(
AND(L814="Evaluación",C814&lt;&gt;L814),"KO",
IF(AND(L814="Mapa conceptual",C814&lt;&gt;L814),"KO",
IF(AND(N814="M101ap",C814&lt;&gt;"Banco de actividades"),"KO",
"OK")))</f>
        <v>OK</v>
      </c>
      <c r="U814" s="3" t="str">
        <f>IF(
AND(LEFT(N814,1)="M",LEFT(M814,4)&lt;&gt;"Mapa",S814="OK",O814=""),
"KO","OK")</f>
        <v>OK</v>
      </c>
      <c r="V814" s="3" t="str">
        <f>IF(OR(
AND(L814="Evaluación",R814="OK",OR(N814="M4a",N814="M5a")),
AND(LEFT(C814,8)="Banco de",N814="M101ap"),
OR(LEFT(C814,8)&lt;&gt;"Banco de",L814&lt;&gt;"Evaluación")
),"OK","KO")</f>
        <v>OK</v>
      </c>
      <c r="W814" s="3" t="str">
        <f>IF(AND(LEFT(C814,8)="Banco de",K814=0),"OK",
IF(AND(LEFT(C814,8)&lt;&gt;"Banco de",K814&gt;0),"OK","KO"))</f>
        <v>OK</v>
      </c>
      <c r="X814" s="3" t="str">
        <f>IF(J814&lt;&gt;"","OK","KO")</f>
        <v>OK</v>
      </c>
      <c r="Y814" s="3" t="str">
        <f>IF(P814="Si","KO","OK")</f>
        <v>OK</v>
      </c>
      <c r="Z814" s="3" t="str">
        <f>CONCATENATE(
IF(R814&lt;&gt;"OK",CONCATENATE($R$1," / "),""),
IF(S814&lt;&gt;"OK",CONCATENATE($S$1," / "),""),
IF(T814&lt;&gt;"OK",CONCATENATE($T$1," / "),""),
IF(U814&lt;&gt;"OK",CONCATENATE($U$1," / "),""),
IF(V814&lt;&gt;"OK",CONCATENATE($V$1," / "),""),
IF(W814&lt;&gt;"OK",CONCATENATE($W$1," / "),""),
IF(X814&lt;&gt;"OK",CONCATENATE($X$1," / "),""),
IF(Y814&lt;&gt;"OK",$Y$1,"")
)</f>
        <v/>
      </c>
    </row>
    <row r="815" spans="1:26" x14ac:dyDescent="0.45">
      <c r="A815" s="3" t="s">
        <v>163</v>
      </c>
      <c r="B815" s="3" t="s">
        <v>164</v>
      </c>
      <c r="C815" s="3" t="s">
        <v>181</v>
      </c>
      <c r="E815" s="3" t="s">
        <v>20</v>
      </c>
      <c r="G815" s="3" t="s">
        <v>182</v>
      </c>
      <c r="H815" s="3" t="s">
        <v>21</v>
      </c>
      <c r="I815" s="3">
        <v>17464</v>
      </c>
      <c r="J815" s="3" t="s">
        <v>183</v>
      </c>
      <c r="K815" s="3">
        <v>15</v>
      </c>
      <c r="L815" s="3" t="s">
        <v>23</v>
      </c>
      <c r="M815" s="3" t="s">
        <v>90</v>
      </c>
      <c r="N815" s="3" t="s">
        <v>91</v>
      </c>
      <c r="P815" s="3" t="s">
        <v>21</v>
      </c>
      <c r="Q815" s="3" t="s">
        <v>184</v>
      </c>
      <c r="R815" s="3" t="str">
        <f>IF(_xlfn.XOR(
AND(N815="M102ab",L815="Proyecto"),
AND(N815="M101a",L815="Preguntas con respuesta libre"),
AND(LEFT(N815,1)="M",N815&lt;&gt;"M102AB",N815&lt;&gt;"M101a",N815&lt;&gt;"M101ap",L815="Ejercitación"),
AND(LEFT(C815,15)="Mapa conceptual",L815="Exposición"),
AND(LEFT(N815,1)&lt;&gt;"M",LEFT(C815,15)&lt;&gt;"Mapa conceptual",L815="Exposición"),
AND(LEFT(C815,8)="Banco de",L815="Generador de actividades"),
AND(C815=L815)
),"OK","KO")</f>
        <v>OK</v>
      </c>
      <c r="S815" s="3" t="str">
        <f>IF(_xlfn.XOR(
AND(LEFT(N815,1)="M",M815="Actividad"),
AND(LEFT(N815,1)="F",M815="Interactivo"),
AND(N815="diaporama",M815="Secuencia de imágenes"),
OR(N815="video",M815="Animación",M815="Video"),
AND(C815=M815)
),"OK","KO")</f>
        <v>OK</v>
      </c>
      <c r="T815" s="3" t="str">
        <f>IF(
AND(L815="Evaluación",C815&lt;&gt;L815),"KO",
IF(AND(L815="Mapa conceptual",C815&lt;&gt;L815),"KO",
IF(AND(N815="M101ap",C815&lt;&gt;"Banco de actividades"),"KO",
"OK")))</f>
        <v>OK</v>
      </c>
      <c r="U815" s="3" t="str">
        <f>IF(
AND(LEFT(N815,1)="M",LEFT(M815,4)&lt;&gt;"Mapa",S815="OK",O815=""),
"KO","OK")</f>
        <v>OK</v>
      </c>
      <c r="V815" s="3" t="str">
        <f>IF(OR(
AND(L815="Evaluación",R815="OK",OR(N815="M4a",N815="M5a")),
AND(LEFT(C815,8)="Banco de",N815="M101ap"),
OR(LEFT(C815,8)&lt;&gt;"Banco de",L815&lt;&gt;"Evaluación")
),"OK","KO")</f>
        <v>OK</v>
      </c>
      <c r="W815" s="3" t="str">
        <f>IF(AND(LEFT(C815,8)="Banco de",K815=0),"OK",
IF(AND(LEFT(C815,8)&lt;&gt;"Banco de",K815&gt;0),"OK","KO"))</f>
        <v>OK</v>
      </c>
      <c r="X815" s="3" t="str">
        <f>IF(J815&lt;&gt;"","OK","KO")</f>
        <v>OK</v>
      </c>
      <c r="Y815" s="3" t="str">
        <f>IF(P815="Si","KO","OK")</f>
        <v>OK</v>
      </c>
      <c r="Z815" s="3" t="str">
        <f>CONCATENATE(
IF(R815&lt;&gt;"OK",CONCATENATE($R$1," / "),""),
IF(S815&lt;&gt;"OK",CONCATENATE($S$1," / "),""),
IF(T815&lt;&gt;"OK",CONCATENATE($T$1," / "),""),
IF(U815&lt;&gt;"OK",CONCATENATE($U$1," / "),""),
IF(V815&lt;&gt;"OK",CONCATENATE($V$1," / "),""),
IF(W815&lt;&gt;"OK",CONCATENATE($W$1," / "),""),
IF(X815&lt;&gt;"OK",CONCATENATE($X$1," / "),""),
IF(Y815&lt;&gt;"OK",$Y$1,"")
)</f>
        <v/>
      </c>
    </row>
    <row r="816" spans="1:26" x14ac:dyDescent="0.45">
      <c r="A816" s="3" t="s">
        <v>163</v>
      </c>
      <c r="B816" s="3" t="s">
        <v>164</v>
      </c>
      <c r="C816" s="3" t="s">
        <v>185</v>
      </c>
      <c r="E816" s="3" t="s">
        <v>20</v>
      </c>
      <c r="H816" s="3" t="s">
        <v>21</v>
      </c>
      <c r="I816" s="3">
        <v>1339144</v>
      </c>
      <c r="J816" s="3" t="s">
        <v>186</v>
      </c>
      <c r="K816" s="3">
        <v>15</v>
      </c>
      <c r="L816" s="3" t="s">
        <v>34</v>
      </c>
      <c r="M816" s="3" t="s">
        <v>35</v>
      </c>
      <c r="N816" s="3" t="s">
        <v>101</v>
      </c>
      <c r="O816" s="3" t="s">
        <v>37</v>
      </c>
      <c r="P816" s="3" t="s">
        <v>21</v>
      </c>
      <c r="Q816" s="3" t="s">
        <v>187</v>
      </c>
      <c r="R816" s="3" t="str">
        <f>IF(_xlfn.XOR(
AND(N816="M102ab",L816="Proyecto"),
AND(N816="M101a",L816="Preguntas con respuesta libre"),
AND(LEFT(N816,1)="M",N816&lt;&gt;"M102AB",N816&lt;&gt;"M101a",N816&lt;&gt;"M101ap",L816="Ejercitación"),
AND(LEFT(C816,15)="Mapa conceptual",L816="Exposición"),
AND(LEFT(N816,1)&lt;&gt;"M",LEFT(C816,15)&lt;&gt;"Mapa conceptual",L816="Exposición"),
AND(LEFT(C816,8)="Banco de",L816="Generador de actividades"),
AND(C816=L816)
),"OK","KO")</f>
        <v>OK</v>
      </c>
      <c r="S816" s="3" t="str">
        <f>IF(_xlfn.XOR(
AND(LEFT(N816,1)="M",M816="Actividad"),
AND(LEFT(N816,1)="F",M816="Interactivo"),
AND(N816="diaporama",M816="Secuencia de imágenes"),
OR(N816="video",M816="Animación",M816="Video"),
AND(C816=M816)
),"OK","KO")</f>
        <v>OK</v>
      </c>
      <c r="T816" s="3" t="str">
        <f>IF(
AND(L816="Evaluación",C816&lt;&gt;L816),"KO",
IF(AND(L816="Mapa conceptual",C816&lt;&gt;L816),"KO",
IF(AND(N816="M101ap",C816&lt;&gt;"Banco de actividades"),"KO",
"OK")))</f>
        <v>OK</v>
      </c>
      <c r="U816" s="3" t="str">
        <f>IF(
AND(LEFT(N816,1)="M",LEFT(M816,4)&lt;&gt;"Mapa",S816="OK",O816=""),
"KO","OK")</f>
        <v>OK</v>
      </c>
      <c r="V816" s="3" t="str">
        <f>IF(OR(
AND(L816="Evaluación",R816="OK",OR(N816="M4a",N816="M5a")),
AND(LEFT(C816,8)="Banco de",N816="M101ap"),
OR(LEFT(C816,8)&lt;&gt;"Banco de",L816&lt;&gt;"Evaluación")
),"OK","KO")</f>
        <v>OK</v>
      </c>
      <c r="W816" s="3" t="str">
        <f>IF(AND(LEFT(C816,8)="Banco de",K816=0),"OK",
IF(AND(LEFT(C816,8)&lt;&gt;"Banco de",K816&gt;0),"OK","KO"))</f>
        <v>OK</v>
      </c>
      <c r="X816" s="3" t="str">
        <f>IF(J816&lt;&gt;"","OK","KO")</f>
        <v>OK</v>
      </c>
      <c r="Y816" s="3" t="str">
        <f>IF(P816="Si","KO","OK")</f>
        <v>OK</v>
      </c>
      <c r="Z816" s="3" t="str">
        <f>CONCATENATE(
IF(R816&lt;&gt;"OK",CONCATENATE($R$1," / "),""),
IF(S816&lt;&gt;"OK",CONCATENATE($S$1," / "),""),
IF(T816&lt;&gt;"OK",CONCATENATE($T$1," / "),""),
IF(U816&lt;&gt;"OK",CONCATENATE($U$1," / "),""),
IF(V816&lt;&gt;"OK",CONCATENATE($V$1," / "),""),
IF(W816&lt;&gt;"OK",CONCATENATE($W$1," / "),""),
IF(X816&lt;&gt;"OK",CONCATENATE($X$1," / "),""),
IF(Y816&lt;&gt;"OK",$Y$1,"")
)</f>
        <v/>
      </c>
    </row>
    <row r="817" spans="1:26" x14ac:dyDescent="0.45">
      <c r="A817" s="3" t="s">
        <v>163</v>
      </c>
      <c r="B817" s="3" t="s">
        <v>164</v>
      </c>
      <c r="C817" s="3" t="s">
        <v>188</v>
      </c>
      <c r="E817" s="3" t="s">
        <v>20</v>
      </c>
      <c r="H817" s="3" t="s">
        <v>21</v>
      </c>
      <c r="I817" s="3">
        <v>1410166</v>
      </c>
      <c r="J817" s="3" t="s">
        <v>189</v>
      </c>
      <c r="K817" s="3">
        <v>5</v>
      </c>
      <c r="L817" s="3" t="s">
        <v>34</v>
      </c>
      <c r="M817" s="3" t="s">
        <v>35</v>
      </c>
      <c r="N817" s="3" t="s">
        <v>190</v>
      </c>
      <c r="O817" s="3" t="s">
        <v>37</v>
      </c>
      <c r="P817" s="3" t="s">
        <v>21</v>
      </c>
      <c r="Q817" s="3" t="s">
        <v>191</v>
      </c>
      <c r="R817" s="3" t="str">
        <f>IF(_xlfn.XOR(
AND(N817="M102ab",L817="Proyecto"),
AND(N817="M101a",L817="Preguntas con respuesta libre"),
AND(LEFT(N817,1)="M",N817&lt;&gt;"M102AB",N817&lt;&gt;"M101a",N817&lt;&gt;"M101ap",L817="Ejercitación"),
AND(LEFT(C817,15)="Mapa conceptual",L817="Exposición"),
AND(LEFT(N817,1)&lt;&gt;"M",LEFT(C817,15)&lt;&gt;"Mapa conceptual",L817="Exposición"),
AND(LEFT(C817,8)="Banco de",L817="Generador de actividades"),
AND(C817=L817)
),"OK","KO")</f>
        <v>OK</v>
      </c>
      <c r="S817" s="3" t="str">
        <f>IF(_xlfn.XOR(
AND(LEFT(N817,1)="M",M817="Actividad"),
AND(LEFT(N817,1)="F",M817="Interactivo"),
AND(N817="diaporama",M817="Secuencia de imágenes"),
OR(N817="video",M817="Animación",M817="Video"),
AND(C817=M817)
),"OK","KO")</f>
        <v>OK</v>
      </c>
      <c r="T817" s="3" t="str">
        <f>IF(
AND(L817="Evaluación",C817&lt;&gt;L817),"KO",
IF(AND(L817="Mapa conceptual",C817&lt;&gt;L817),"KO",
IF(AND(N817="M101ap",C817&lt;&gt;"Banco de actividades"),"KO",
"OK")))</f>
        <v>OK</v>
      </c>
      <c r="U817" s="3" t="str">
        <f>IF(
AND(LEFT(N817,1)="M",LEFT(M817,4)&lt;&gt;"Mapa",S817="OK",O817=""),
"KO","OK")</f>
        <v>OK</v>
      </c>
      <c r="V817" s="3" t="str">
        <f>IF(OR(
AND(L817="Evaluación",R817="OK",OR(N817="M4a",N817="M5a")),
AND(LEFT(C817,8)="Banco de",N817="M101ap"),
OR(LEFT(C817,8)&lt;&gt;"Banco de",L817&lt;&gt;"Evaluación")
),"OK","KO")</f>
        <v>OK</v>
      </c>
      <c r="W817" s="3" t="str">
        <f>IF(AND(LEFT(C817,8)="Banco de",K817=0),"OK",
IF(AND(LEFT(C817,8)&lt;&gt;"Banco de",K817&gt;0),"OK","KO"))</f>
        <v>OK</v>
      </c>
      <c r="X817" s="3" t="str">
        <f>IF(J817&lt;&gt;"","OK","KO")</f>
        <v>OK</v>
      </c>
      <c r="Y817" s="3" t="str">
        <f>IF(P817="Si","KO","OK")</f>
        <v>OK</v>
      </c>
      <c r="Z817" s="3" t="str">
        <f>CONCATENATE(
IF(R817&lt;&gt;"OK",CONCATENATE($R$1," / "),""),
IF(S817&lt;&gt;"OK",CONCATENATE($S$1," / "),""),
IF(T817&lt;&gt;"OK",CONCATENATE($T$1," / "),""),
IF(U817&lt;&gt;"OK",CONCATENATE($U$1," / "),""),
IF(V817&lt;&gt;"OK",CONCATENATE($V$1," / "),""),
IF(W817&lt;&gt;"OK",CONCATENATE($W$1," / "),""),
IF(X817&lt;&gt;"OK",CONCATENATE($X$1," / "),""),
IF(Y817&lt;&gt;"OK",$Y$1,"")
)</f>
        <v/>
      </c>
    </row>
    <row r="818" spans="1:26" x14ac:dyDescent="0.45">
      <c r="A818" s="3" t="s">
        <v>163</v>
      </c>
      <c r="B818" s="3" t="s">
        <v>164</v>
      </c>
      <c r="C818" s="3" t="s">
        <v>192</v>
      </c>
      <c r="E818" s="3" t="s">
        <v>20</v>
      </c>
      <c r="H818" s="3" t="s">
        <v>21</v>
      </c>
      <c r="I818" s="3">
        <v>6800733</v>
      </c>
      <c r="J818" s="3" t="s">
        <v>193</v>
      </c>
      <c r="K818" s="3">
        <v>20</v>
      </c>
      <c r="L818" s="3" t="s">
        <v>23</v>
      </c>
      <c r="M818" s="3" t="s">
        <v>29</v>
      </c>
      <c r="N818" s="3" t="s">
        <v>194</v>
      </c>
      <c r="P818" s="3" t="s">
        <v>21</v>
      </c>
      <c r="Q818" s="3" t="s">
        <v>195</v>
      </c>
      <c r="R818" s="3" t="str">
        <f>IF(_xlfn.XOR(
AND(N818="M102ab",L818="Proyecto"),
AND(N818="M101a",L818="Preguntas con respuesta libre"),
AND(LEFT(N818,1)="M",N818&lt;&gt;"M102AB",N818&lt;&gt;"M101a",N818&lt;&gt;"M101ap",L818="Ejercitación"),
AND(LEFT(C818,15)="Mapa conceptual",L818="Exposición"),
AND(LEFT(N818,1)&lt;&gt;"M",LEFT(C818,15)&lt;&gt;"Mapa conceptual",L818="Exposición"),
AND(LEFT(C818,8)="Banco de",L818="Generador de actividades"),
AND(C818=L818)
),"OK","KO")</f>
        <v>OK</v>
      </c>
      <c r="S818" s="3" t="str">
        <f>IF(_xlfn.XOR(
AND(LEFT(N818,1)="M",M818="Actividad"),
AND(LEFT(N818,1)="F",M818="Interactivo"),
AND(N818="diaporama",M818="Secuencia de imágenes"),
OR(N818="video",M818="Animación",M818="Video"),
AND(C818=M818)
),"OK","KO")</f>
        <v>OK</v>
      </c>
      <c r="T818" s="3" t="str">
        <f>IF(
AND(L818="Evaluación",C818&lt;&gt;L818),"KO",
IF(AND(L818="Mapa conceptual",C818&lt;&gt;L818),"KO",
IF(AND(N818="M101ap",C818&lt;&gt;"Banco de actividades"),"KO",
"OK")))</f>
        <v>OK</v>
      </c>
      <c r="U818" s="3" t="str">
        <f>IF(
AND(LEFT(N818,1)="M",LEFT(M818,4)&lt;&gt;"Mapa",S818="OK",O818=""),
"KO","OK")</f>
        <v>OK</v>
      </c>
      <c r="V818" s="3" t="str">
        <f>IF(OR(
AND(L818="Evaluación",R818="OK",OR(N818="M4a",N818="M5a")),
AND(LEFT(C818,8)="Banco de",N818="M101ap"),
OR(LEFT(C818,8)&lt;&gt;"Banco de",L818&lt;&gt;"Evaluación")
),"OK","KO")</f>
        <v>OK</v>
      </c>
      <c r="W818" s="3" t="str">
        <f>IF(AND(LEFT(C818,8)="Banco de",K818=0),"OK",
IF(AND(LEFT(C818,8)&lt;&gt;"Banco de",K818&gt;0),"OK","KO"))</f>
        <v>OK</v>
      </c>
      <c r="X818" s="3" t="str">
        <f>IF(J818&lt;&gt;"","OK","KO")</f>
        <v>OK</v>
      </c>
      <c r="Y818" s="3" t="str">
        <f>IF(P818="Si","KO","OK")</f>
        <v>OK</v>
      </c>
      <c r="Z818" s="3" t="str">
        <f>CONCATENATE(
IF(R818&lt;&gt;"OK",CONCATENATE($R$1," / "),""),
IF(S818&lt;&gt;"OK",CONCATENATE($S$1," / "),""),
IF(T818&lt;&gt;"OK",CONCATENATE($T$1," / "),""),
IF(U818&lt;&gt;"OK",CONCATENATE($U$1," / "),""),
IF(V818&lt;&gt;"OK",CONCATENATE($V$1," / "),""),
IF(W818&lt;&gt;"OK",CONCATENATE($W$1," / "),""),
IF(X818&lt;&gt;"OK",CONCATENATE($X$1," / "),""),
IF(Y818&lt;&gt;"OK",$Y$1,"")
)</f>
        <v/>
      </c>
    </row>
    <row r="819" spans="1:26" x14ac:dyDescent="0.45">
      <c r="A819" s="3" t="s">
        <v>163</v>
      </c>
      <c r="B819" s="3" t="s">
        <v>164</v>
      </c>
      <c r="C819" s="3" t="s">
        <v>196</v>
      </c>
      <c r="E819" s="3" t="s">
        <v>20</v>
      </c>
      <c r="G819" s="3" t="s">
        <v>197</v>
      </c>
      <c r="H819" s="3" t="s">
        <v>21</v>
      </c>
      <c r="I819" s="3">
        <v>36788</v>
      </c>
      <c r="J819" s="3" t="s">
        <v>198</v>
      </c>
      <c r="K819" s="3">
        <v>20</v>
      </c>
      <c r="L819" s="3" t="s">
        <v>23</v>
      </c>
      <c r="M819" s="3" t="s">
        <v>199</v>
      </c>
      <c r="N819" s="3" t="s">
        <v>91</v>
      </c>
      <c r="P819" s="3" t="s">
        <v>21</v>
      </c>
      <c r="Q819" s="3" t="s">
        <v>200</v>
      </c>
      <c r="R819" s="3" t="str">
        <f>IF(_xlfn.XOR(
AND(N819="M102ab",L819="Proyecto"),
AND(N819="M101a",L819="Preguntas con respuesta libre"),
AND(LEFT(N819,1)="M",N819&lt;&gt;"M102AB",N819&lt;&gt;"M101a",N819&lt;&gt;"M101ap",L819="Ejercitación"),
AND(LEFT(C819,15)="Mapa conceptual",L819="Exposición"),
AND(LEFT(N819,1)&lt;&gt;"M",LEFT(C819,15)&lt;&gt;"Mapa conceptual",L819="Exposición"),
AND(LEFT(C819,8)="Banco de",L819="Generador de actividades"),
AND(C819=L819)
),"OK","KO")</f>
        <v>OK</v>
      </c>
      <c r="S819" s="3" t="str">
        <f>IF(_xlfn.XOR(
AND(LEFT(N819,1)="M",M819="Actividad"),
AND(LEFT(N819,1)="F",M819="Interactivo"),
AND(N819="diaporama",M819="Secuencia de imágenes"),
OR(N819="video",M819="Animación",M819="Video"),
AND(C819=M819)
),"OK","KO")</f>
        <v>OK</v>
      </c>
      <c r="T819" s="3" t="str">
        <f>IF(
AND(L819="Evaluación",C819&lt;&gt;L819),"KO",
IF(AND(L819="Mapa conceptual",C819&lt;&gt;L819),"KO",
IF(AND(N819="M101ap",C819&lt;&gt;"Banco de actividades"),"KO",
"OK")))</f>
        <v>OK</v>
      </c>
      <c r="U819" s="3" t="str">
        <f>IF(
AND(LEFT(N819,1)="M",LEFT(M819,4)&lt;&gt;"Mapa",S819="OK",O819=""),
"KO","OK")</f>
        <v>OK</v>
      </c>
      <c r="V819" s="3" t="str">
        <f>IF(OR(
AND(L819="Evaluación",R819="OK",OR(N819="M4a",N819="M5a")),
AND(LEFT(C819,8)="Banco de",N819="M101ap"),
OR(LEFT(C819,8)&lt;&gt;"Banco de",L819&lt;&gt;"Evaluación")
),"OK","KO")</f>
        <v>OK</v>
      </c>
      <c r="W819" s="3" t="str">
        <f>IF(AND(LEFT(C819,8)="Banco de",K819=0),"OK",
IF(AND(LEFT(C819,8)&lt;&gt;"Banco de",K819&gt;0),"OK","KO"))</f>
        <v>OK</v>
      </c>
      <c r="X819" s="3" t="str">
        <f>IF(J819&lt;&gt;"","OK","KO")</f>
        <v>OK</v>
      </c>
      <c r="Y819" s="3" t="str">
        <f>IF(P819="Si","KO","OK")</f>
        <v>OK</v>
      </c>
      <c r="Z819" s="3" t="str">
        <f>CONCATENATE(
IF(R819&lt;&gt;"OK",CONCATENATE($R$1," / "),""),
IF(S819&lt;&gt;"OK",CONCATENATE($S$1," / "),""),
IF(T819&lt;&gt;"OK",CONCATENATE($T$1," / "),""),
IF(U819&lt;&gt;"OK",CONCATENATE($U$1," / "),""),
IF(V819&lt;&gt;"OK",CONCATENATE($V$1," / "),""),
IF(W819&lt;&gt;"OK",CONCATENATE($W$1," / "),""),
IF(X819&lt;&gt;"OK",CONCATENATE($X$1," / "),""),
IF(Y819&lt;&gt;"OK",$Y$1,"")
)</f>
        <v/>
      </c>
    </row>
    <row r="820" spans="1:26" x14ac:dyDescent="0.45">
      <c r="A820" s="3" t="s">
        <v>163</v>
      </c>
      <c r="B820" s="3" t="s">
        <v>164</v>
      </c>
      <c r="C820" s="3" t="s">
        <v>201</v>
      </c>
      <c r="E820" s="3" t="s">
        <v>20</v>
      </c>
      <c r="H820" s="3" t="s">
        <v>21</v>
      </c>
      <c r="I820" s="3">
        <v>1340753</v>
      </c>
      <c r="J820" s="3" t="s">
        <v>202</v>
      </c>
      <c r="K820" s="3">
        <v>10</v>
      </c>
      <c r="L820" s="3" t="s">
        <v>34</v>
      </c>
      <c r="M820" s="3" t="s">
        <v>35</v>
      </c>
      <c r="N820" s="3" t="s">
        <v>101</v>
      </c>
      <c r="O820" s="3" t="s">
        <v>37</v>
      </c>
      <c r="P820" s="3" t="s">
        <v>21</v>
      </c>
      <c r="Q820" s="3" t="s">
        <v>203</v>
      </c>
      <c r="R820" s="3" t="str">
        <f>IF(_xlfn.XOR(
AND(N820="M102ab",L820="Proyecto"),
AND(N820="M101a",L820="Preguntas con respuesta libre"),
AND(LEFT(N820,1)="M",N820&lt;&gt;"M102AB",N820&lt;&gt;"M101a",N820&lt;&gt;"M101ap",L820="Ejercitación"),
AND(LEFT(C820,15)="Mapa conceptual",L820="Exposición"),
AND(LEFT(N820,1)&lt;&gt;"M",LEFT(C820,15)&lt;&gt;"Mapa conceptual",L820="Exposición"),
AND(LEFT(C820,8)="Banco de",L820="Generador de actividades"),
AND(C820=L820)
),"OK","KO")</f>
        <v>OK</v>
      </c>
      <c r="S820" s="3" t="str">
        <f>IF(_xlfn.XOR(
AND(LEFT(N820,1)="M",M820="Actividad"),
AND(LEFT(N820,1)="F",M820="Interactivo"),
AND(N820="diaporama",M820="Secuencia de imágenes"),
OR(N820="video",M820="Animación",M820="Video"),
AND(C820=M820)
),"OK","KO")</f>
        <v>OK</v>
      </c>
      <c r="T820" s="3" t="str">
        <f>IF(
AND(L820="Evaluación",C820&lt;&gt;L820),"KO",
IF(AND(L820="Mapa conceptual",C820&lt;&gt;L820),"KO",
IF(AND(N820="M101ap",C820&lt;&gt;"Banco de actividades"),"KO",
"OK")))</f>
        <v>OK</v>
      </c>
      <c r="U820" s="3" t="str">
        <f>IF(
AND(LEFT(N820,1)="M",LEFT(M820,4)&lt;&gt;"Mapa",S820="OK",O820=""),
"KO","OK")</f>
        <v>OK</v>
      </c>
      <c r="V820" s="3" t="str">
        <f>IF(OR(
AND(L820="Evaluación",R820="OK",OR(N820="M4a",N820="M5a")),
AND(LEFT(C820,8)="Banco de",N820="M101ap"),
OR(LEFT(C820,8)&lt;&gt;"Banco de",L820&lt;&gt;"Evaluación")
),"OK","KO")</f>
        <v>OK</v>
      </c>
      <c r="W820" s="3" t="str">
        <f>IF(AND(LEFT(C820,8)="Banco de",K820=0),"OK",
IF(AND(LEFT(C820,8)&lt;&gt;"Banco de",K820&gt;0),"OK","KO"))</f>
        <v>OK</v>
      </c>
      <c r="X820" s="3" t="str">
        <f>IF(J820&lt;&gt;"","OK","KO")</f>
        <v>OK</v>
      </c>
      <c r="Y820" s="3" t="str">
        <f>IF(P820="Si","KO","OK")</f>
        <v>OK</v>
      </c>
      <c r="Z820" s="3" t="str">
        <f>CONCATENATE(
IF(R820&lt;&gt;"OK",CONCATENATE($R$1," / "),""),
IF(S820&lt;&gt;"OK",CONCATENATE($S$1," / "),""),
IF(T820&lt;&gt;"OK",CONCATENATE($T$1," / "),""),
IF(U820&lt;&gt;"OK",CONCATENATE($U$1," / "),""),
IF(V820&lt;&gt;"OK",CONCATENATE($V$1," / "),""),
IF(W820&lt;&gt;"OK",CONCATENATE($W$1," / "),""),
IF(X820&lt;&gt;"OK",CONCATENATE($X$1," / "),""),
IF(Y820&lt;&gt;"OK",$Y$1,"")
)</f>
        <v/>
      </c>
    </row>
    <row r="821" spans="1:26" x14ac:dyDescent="0.45">
      <c r="A821" s="3" t="s">
        <v>163</v>
      </c>
      <c r="B821" s="3" t="s">
        <v>164</v>
      </c>
      <c r="C821" s="3" t="s">
        <v>204</v>
      </c>
      <c r="E821" s="3" t="s">
        <v>20</v>
      </c>
      <c r="H821" s="3" t="s">
        <v>21</v>
      </c>
      <c r="I821" s="3">
        <v>1858212</v>
      </c>
      <c r="J821" s="3" t="s">
        <v>205</v>
      </c>
      <c r="K821" s="3">
        <v>30</v>
      </c>
      <c r="L821" s="3" t="s">
        <v>34</v>
      </c>
      <c r="M821" s="3" t="s">
        <v>35</v>
      </c>
      <c r="N821" s="3" t="s">
        <v>206</v>
      </c>
      <c r="O821" s="3" t="s">
        <v>37</v>
      </c>
      <c r="P821" s="3" t="s">
        <v>21</v>
      </c>
      <c r="Q821" s="3" t="s">
        <v>207</v>
      </c>
      <c r="R821" s="3" t="str">
        <f>IF(_xlfn.XOR(
AND(N821="M102ab",L821="Proyecto"),
AND(N821="M101a",L821="Preguntas con respuesta libre"),
AND(LEFT(N821,1)="M",N821&lt;&gt;"M102AB",N821&lt;&gt;"M101a",N821&lt;&gt;"M101ap",L821="Ejercitación"),
AND(LEFT(C821,15)="Mapa conceptual",L821="Exposición"),
AND(LEFT(N821,1)&lt;&gt;"M",LEFT(C821,15)&lt;&gt;"Mapa conceptual",L821="Exposición"),
AND(LEFT(C821,8)="Banco de",L821="Generador de actividades"),
AND(C821=L821)
),"OK","KO")</f>
        <v>OK</v>
      </c>
      <c r="S821" s="3" t="str">
        <f>IF(_xlfn.XOR(
AND(LEFT(N821,1)="M",M821="Actividad"),
AND(LEFT(N821,1)="F",M821="Interactivo"),
AND(N821="diaporama",M821="Secuencia de imágenes"),
OR(N821="video",M821="Animación",M821="Video"),
AND(C821=M821)
),"OK","KO")</f>
        <v>OK</v>
      </c>
      <c r="T821" s="3" t="str">
        <f>IF(
AND(L821="Evaluación",C821&lt;&gt;L821),"KO",
IF(AND(L821="Mapa conceptual",C821&lt;&gt;L821),"KO",
IF(AND(N821="M101ap",C821&lt;&gt;"Banco de actividades"),"KO",
"OK")))</f>
        <v>OK</v>
      </c>
      <c r="U821" s="3" t="str">
        <f>IF(
AND(LEFT(N821,1)="M",LEFT(M821,4)&lt;&gt;"Mapa",S821="OK",O821=""),
"KO","OK")</f>
        <v>OK</v>
      </c>
      <c r="V821" s="3" t="str">
        <f>IF(OR(
AND(L821="Evaluación",R821="OK",OR(N821="M4a",N821="M5a")),
AND(LEFT(C821,8)="Banco de",N821="M101ap"),
OR(LEFT(C821,8)&lt;&gt;"Banco de",L821&lt;&gt;"Evaluación")
),"OK","KO")</f>
        <v>OK</v>
      </c>
      <c r="W821" s="3" t="str">
        <f>IF(AND(LEFT(C821,8)="Banco de",K821=0),"OK",
IF(AND(LEFT(C821,8)&lt;&gt;"Banco de",K821&gt;0),"OK","KO"))</f>
        <v>OK</v>
      </c>
      <c r="X821" s="3" t="str">
        <f>IF(J821&lt;&gt;"","OK","KO")</f>
        <v>OK</v>
      </c>
      <c r="Y821" s="3" t="str">
        <f>IF(P821="Si","KO","OK")</f>
        <v>OK</v>
      </c>
      <c r="Z821" s="3" t="str">
        <f>CONCATENATE(
IF(R821&lt;&gt;"OK",CONCATENATE($R$1," / "),""),
IF(S821&lt;&gt;"OK",CONCATENATE($S$1," / "),""),
IF(T821&lt;&gt;"OK",CONCATENATE($T$1," / "),""),
IF(U821&lt;&gt;"OK",CONCATENATE($U$1," / "),""),
IF(V821&lt;&gt;"OK",CONCATENATE($V$1," / "),""),
IF(W821&lt;&gt;"OK",CONCATENATE($W$1," / "),""),
IF(X821&lt;&gt;"OK",CONCATENATE($X$1," / "),""),
IF(Y821&lt;&gt;"OK",$Y$1,"")
)</f>
        <v/>
      </c>
    </row>
    <row r="822" spans="1:26" x14ac:dyDescent="0.45">
      <c r="A822" s="3" t="s">
        <v>163</v>
      </c>
      <c r="B822" s="3" t="s">
        <v>164</v>
      </c>
      <c r="C822" s="3" t="s">
        <v>208</v>
      </c>
      <c r="E822" s="3" t="s">
        <v>20</v>
      </c>
      <c r="H822" s="3" t="s">
        <v>21</v>
      </c>
      <c r="I822" s="3">
        <v>1519488</v>
      </c>
      <c r="J822" s="3" t="s">
        <v>209</v>
      </c>
      <c r="K822" s="3">
        <v>20</v>
      </c>
      <c r="L822" s="3" t="s">
        <v>23</v>
      </c>
      <c r="M822" s="3" t="s">
        <v>29</v>
      </c>
      <c r="N822" s="3" t="s">
        <v>49</v>
      </c>
      <c r="P822" s="3" t="s">
        <v>21</v>
      </c>
      <c r="Q822" s="3" t="s">
        <v>210</v>
      </c>
      <c r="R822" s="3" t="str">
        <f>IF(_xlfn.XOR(
AND(N822="M102ab",L822="Proyecto"),
AND(N822="M101a",L822="Preguntas con respuesta libre"),
AND(LEFT(N822,1)="M",N822&lt;&gt;"M102AB",N822&lt;&gt;"M101a",N822&lt;&gt;"M101ap",L822="Ejercitación"),
AND(LEFT(C822,15)="Mapa conceptual",L822="Exposición"),
AND(LEFT(N822,1)&lt;&gt;"M",LEFT(C822,15)&lt;&gt;"Mapa conceptual",L822="Exposición"),
AND(LEFT(C822,8)="Banco de",L822="Generador de actividades"),
AND(C822=L822)
),"OK","KO")</f>
        <v>OK</v>
      </c>
      <c r="S822" s="3" t="str">
        <f>IF(_xlfn.XOR(
AND(LEFT(N822,1)="M",M822="Actividad"),
AND(LEFT(N822,1)="F",M822="Interactivo"),
AND(N822="diaporama",M822="Secuencia de imágenes"),
OR(N822="video",M822="Animación",M822="Video"),
AND(C822=M822)
),"OK","KO")</f>
        <v>OK</v>
      </c>
      <c r="T822" s="3" t="str">
        <f>IF(
AND(L822="Evaluación",C822&lt;&gt;L822),"KO",
IF(AND(L822="Mapa conceptual",C822&lt;&gt;L822),"KO",
IF(AND(N822="M101ap",C822&lt;&gt;"Banco de actividades"),"KO",
"OK")))</f>
        <v>OK</v>
      </c>
      <c r="U822" s="3" t="str">
        <f>IF(
AND(LEFT(N822,1)="M",LEFT(M822,4)&lt;&gt;"Mapa",S822="OK",O822=""),
"KO","OK")</f>
        <v>OK</v>
      </c>
      <c r="V822" s="3" t="str">
        <f>IF(OR(
AND(L822="Evaluación",R822="OK",OR(N822="M4a",N822="M5a")),
AND(LEFT(C822,8)="Banco de",N822="M101ap"),
OR(LEFT(C822,8)&lt;&gt;"Banco de",L822&lt;&gt;"Evaluación")
),"OK","KO")</f>
        <v>OK</v>
      </c>
      <c r="W822" s="3" t="str">
        <f>IF(AND(LEFT(C822,8)="Banco de",K822=0),"OK",
IF(AND(LEFT(C822,8)&lt;&gt;"Banco de",K822&gt;0),"OK","KO"))</f>
        <v>OK</v>
      </c>
      <c r="X822" s="3" t="str">
        <f>IF(J822&lt;&gt;"","OK","KO")</f>
        <v>OK</v>
      </c>
      <c r="Y822" s="3" t="str">
        <f>IF(P822="Si","KO","OK")</f>
        <v>OK</v>
      </c>
      <c r="Z822" s="3" t="str">
        <f>CONCATENATE(
IF(R822&lt;&gt;"OK",CONCATENATE($R$1," / "),""),
IF(S822&lt;&gt;"OK",CONCATENATE($S$1," / "),""),
IF(T822&lt;&gt;"OK",CONCATENATE($T$1," / "),""),
IF(U822&lt;&gt;"OK",CONCATENATE($U$1," / "),""),
IF(V822&lt;&gt;"OK",CONCATENATE($V$1," / "),""),
IF(W822&lt;&gt;"OK",CONCATENATE($W$1," / "),""),
IF(X822&lt;&gt;"OK",CONCATENATE($X$1," / "),""),
IF(Y822&lt;&gt;"OK",$Y$1,"")
)</f>
        <v/>
      </c>
    </row>
    <row r="823" spans="1:26" x14ac:dyDescent="0.45">
      <c r="A823" s="3" t="s">
        <v>163</v>
      </c>
      <c r="B823" s="3" t="s">
        <v>164</v>
      </c>
      <c r="C823" s="3" t="s">
        <v>211</v>
      </c>
      <c r="E823" s="3" t="s">
        <v>20</v>
      </c>
      <c r="H823" s="3" t="s">
        <v>21</v>
      </c>
      <c r="I823" s="3">
        <v>1386070</v>
      </c>
      <c r="J823" s="3" t="s">
        <v>212</v>
      </c>
      <c r="K823" s="3">
        <v>5</v>
      </c>
      <c r="L823" s="3" t="s">
        <v>34</v>
      </c>
      <c r="M823" s="3" t="s">
        <v>35</v>
      </c>
      <c r="N823" s="3" t="s">
        <v>213</v>
      </c>
      <c r="O823" s="3" t="s">
        <v>37</v>
      </c>
      <c r="P823" s="3" t="s">
        <v>21</v>
      </c>
      <c r="Q823" s="3" t="s">
        <v>214</v>
      </c>
      <c r="R823" s="3" t="str">
        <f>IF(_xlfn.XOR(
AND(N823="M102ab",L823="Proyecto"),
AND(N823="M101a",L823="Preguntas con respuesta libre"),
AND(LEFT(N823,1)="M",N823&lt;&gt;"M102AB",N823&lt;&gt;"M101a",N823&lt;&gt;"M101ap",L823="Ejercitación"),
AND(LEFT(C823,15)="Mapa conceptual",L823="Exposición"),
AND(LEFT(N823,1)&lt;&gt;"M",LEFT(C823,15)&lt;&gt;"Mapa conceptual",L823="Exposición"),
AND(LEFT(C823,8)="Banco de",L823="Generador de actividades"),
AND(C823=L823)
),"OK","KO")</f>
        <v>OK</v>
      </c>
      <c r="S823" s="3" t="str">
        <f>IF(_xlfn.XOR(
AND(LEFT(N823,1)="M",M823="Actividad"),
AND(LEFT(N823,1)="F",M823="Interactivo"),
AND(N823="diaporama",M823="Secuencia de imágenes"),
OR(N823="video",M823="Animación",M823="Video"),
AND(C823=M823)
),"OK","KO")</f>
        <v>OK</v>
      </c>
      <c r="T823" s="3" t="str">
        <f>IF(
AND(L823="Evaluación",C823&lt;&gt;L823),"KO",
IF(AND(L823="Mapa conceptual",C823&lt;&gt;L823),"KO",
IF(AND(N823="M101ap",C823&lt;&gt;"Banco de actividades"),"KO",
"OK")))</f>
        <v>OK</v>
      </c>
      <c r="U823" s="3" t="str">
        <f>IF(
AND(LEFT(N823,1)="M",LEFT(M823,4)&lt;&gt;"Mapa",S823="OK",O823=""),
"KO","OK")</f>
        <v>OK</v>
      </c>
      <c r="V823" s="3" t="str">
        <f>IF(OR(
AND(L823="Evaluación",R823="OK",OR(N823="M4a",N823="M5a")),
AND(LEFT(C823,8)="Banco de",N823="M101ap"),
OR(LEFT(C823,8)&lt;&gt;"Banco de",L823&lt;&gt;"Evaluación")
),"OK","KO")</f>
        <v>OK</v>
      </c>
      <c r="W823" s="3" t="str">
        <f>IF(AND(LEFT(C823,8)="Banco de",K823=0),"OK",
IF(AND(LEFT(C823,8)&lt;&gt;"Banco de",K823&gt;0),"OK","KO"))</f>
        <v>OK</v>
      </c>
      <c r="X823" s="3" t="str">
        <f>IF(J823&lt;&gt;"","OK","KO")</f>
        <v>OK</v>
      </c>
      <c r="Y823" s="3" t="str">
        <f>IF(P823="Si","KO","OK")</f>
        <v>OK</v>
      </c>
      <c r="Z823" s="3" t="str">
        <f>CONCATENATE(
IF(R823&lt;&gt;"OK",CONCATENATE($R$1," / "),""),
IF(S823&lt;&gt;"OK",CONCATENATE($S$1," / "),""),
IF(T823&lt;&gt;"OK",CONCATENATE($T$1," / "),""),
IF(U823&lt;&gt;"OK",CONCATENATE($U$1," / "),""),
IF(V823&lt;&gt;"OK",CONCATENATE($V$1," / "),""),
IF(W823&lt;&gt;"OK",CONCATENATE($W$1," / "),""),
IF(X823&lt;&gt;"OK",CONCATENATE($X$1," / "),""),
IF(Y823&lt;&gt;"OK",$Y$1,"")
)</f>
        <v/>
      </c>
    </row>
    <row r="824" spans="1:26" x14ac:dyDescent="0.45">
      <c r="A824" s="3" t="s">
        <v>163</v>
      </c>
      <c r="B824" s="3" t="s">
        <v>164</v>
      </c>
      <c r="C824" s="3" t="s">
        <v>215</v>
      </c>
      <c r="E824" s="3" t="s">
        <v>20</v>
      </c>
      <c r="H824" s="3" t="s">
        <v>21</v>
      </c>
      <c r="I824" s="3">
        <v>1344202</v>
      </c>
      <c r="J824" s="3" t="s">
        <v>216</v>
      </c>
      <c r="K824" s="3">
        <v>5</v>
      </c>
      <c r="L824" s="3" t="s">
        <v>34</v>
      </c>
      <c r="M824" s="3" t="s">
        <v>35</v>
      </c>
      <c r="N824" s="3" t="s">
        <v>62</v>
      </c>
      <c r="O824" s="3" t="s">
        <v>37</v>
      </c>
      <c r="P824" s="3" t="s">
        <v>21</v>
      </c>
      <c r="Q824" s="3" t="s">
        <v>217</v>
      </c>
      <c r="R824" s="3" t="str">
        <f>IF(_xlfn.XOR(
AND(N824="M102ab",L824="Proyecto"),
AND(N824="M101a",L824="Preguntas con respuesta libre"),
AND(LEFT(N824,1)="M",N824&lt;&gt;"M102AB",N824&lt;&gt;"M101a",N824&lt;&gt;"M101ap",L824="Ejercitación"),
AND(LEFT(C824,15)="Mapa conceptual",L824="Exposición"),
AND(LEFT(N824,1)&lt;&gt;"M",LEFT(C824,15)&lt;&gt;"Mapa conceptual",L824="Exposición"),
AND(LEFT(C824,8)="Banco de",L824="Generador de actividades"),
AND(C824=L824)
),"OK","KO")</f>
        <v>OK</v>
      </c>
      <c r="S824" s="3" t="str">
        <f>IF(_xlfn.XOR(
AND(LEFT(N824,1)="M",M824="Actividad"),
AND(LEFT(N824,1)="F",M824="Interactivo"),
AND(N824="diaporama",M824="Secuencia de imágenes"),
OR(N824="video",M824="Animación",M824="Video"),
AND(C824=M824)
),"OK","KO")</f>
        <v>OK</v>
      </c>
      <c r="T824" s="3" t="str">
        <f>IF(
AND(L824="Evaluación",C824&lt;&gt;L824),"KO",
IF(AND(L824="Mapa conceptual",C824&lt;&gt;L824),"KO",
IF(AND(N824="M101ap",C824&lt;&gt;"Banco de actividades"),"KO",
"OK")))</f>
        <v>OK</v>
      </c>
      <c r="U824" s="3" t="str">
        <f>IF(
AND(LEFT(N824,1)="M",LEFT(M824,4)&lt;&gt;"Mapa",S824="OK",O824=""),
"KO","OK")</f>
        <v>OK</v>
      </c>
      <c r="V824" s="3" t="str">
        <f>IF(OR(
AND(L824="Evaluación",R824="OK",OR(N824="M4a",N824="M5a")),
AND(LEFT(C824,8)="Banco de",N824="M101ap"),
OR(LEFT(C824,8)&lt;&gt;"Banco de",L824&lt;&gt;"Evaluación")
),"OK","KO")</f>
        <v>OK</v>
      </c>
      <c r="W824" s="3" t="str">
        <f>IF(AND(LEFT(C824,8)="Banco de",K824=0),"OK",
IF(AND(LEFT(C824,8)&lt;&gt;"Banco de",K824&gt;0),"OK","KO"))</f>
        <v>OK</v>
      </c>
      <c r="X824" s="3" t="str">
        <f>IF(J824&lt;&gt;"","OK","KO")</f>
        <v>OK</v>
      </c>
      <c r="Y824" s="3" t="str">
        <f>IF(P824="Si","KO","OK")</f>
        <v>OK</v>
      </c>
      <c r="Z824" s="3" t="str">
        <f>CONCATENATE(
IF(R824&lt;&gt;"OK",CONCATENATE($R$1," / "),""),
IF(S824&lt;&gt;"OK",CONCATENATE($S$1," / "),""),
IF(T824&lt;&gt;"OK",CONCATENATE($T$1," / "),""),
IF(U824&lt;&gt;"OK",CONCATENATE($U$1," / "),""),
IF(V824&lt;&gt;"OK",CONCATENATE($V$1," / "),""),
IF(W824&lt;&gt;"OK",CONCATENATE($W$1," / "),""),
IF(X824&lt;&gt;"OK",CONCATENATE($X$1," / "),""),
IF(Y824&lt;&gt;"OK",$Y$1,"")
)</f>
        <v/>
      </c>
    </row>
    <row r="825" spans="1:26" x14ac:dyDescent="0.45">
      <c r="A825" s="3" t="s">
        <v>163</v>
      </c>
      <c r="B825" s="3" t="s">
        <v>164</v>
      </c>
      <c r="C825" s="3" t="s">
        <v>218</v>
      </c>
      <c r="E825" s="3" t="s">
        <v>20</v>
      </c>
      <c r="H825" s="3" t="s">
        <v>21</v>
      </c>
      <c r="I825" s="3">
        <v>1949914</v>
      </c>
      <c r="J825" s="3" t="s">
        <v>219</v>
      </c>
      <c r="K825" s="3">
        <v>10</v>
      </c>
      <c r="L825" s="3" t="s">
        <v>80</v>
      </c>
      <c r="M825" s="3" t="s">
        <v>35</v>
      </c>
      <c r="N825" s="3" t="s">
        <v>81</v>
      </c>
      <c r="O825" s="3" t="s">
        <v>37</v>
      </c>
      <c r="P825" s="3" t="s">
        <v>21</v>
      </c>
      <c r="Q825" s="3" t="s">
        <v>220</v>
      </c>
      <c r="R825" s="3" t="str">
        <f>IF(_xlfn.XOR(
AND(N825="M102ab",L825="Proyecto"),
AND(N825="M101a",L825="Preguntas con respuesta libre"),
AND(LEFT(N825,1)="M",N825&lt;&gt;"M102AB",N825&lt;&gt;"M101a",N825&lt;&gt;"M101ap",L825="Ejercitación"),
AND(LEFT(C825,15)="Mapa conceptual",L825="Exposición"),
AND(LEFT(N825,1)&lt;&gt;"M",LEFT(C825,15)&lt;&gt;"Mapa conceptual",L825="Exposición"),
AND(LEFT(C825,8)="Banco de",L825="Generador de actividades"),
AND(C825=L825)
),"OK","KO")</f>
        <v>OK</v>
      </c>
      <c r="S825" s="3" t="str">
        <f>IF(_xlfn.XOR(
AND(LEFT(N825,1)="M",M825="Actividad"),
AND(LEFT(N825,1)="F",M825="Interactivo"),
AND(N825="diaporama",M825="Secuencia de imágenes"),
OR(N825="video",M825="Animación",M825="Video"),
AND(C825=M825)
),"OK","KO")</f>
        <v>OK</v>
      </c>
      <c r="T825" s="3" t="str">
        <f>IF(
AND(L825="Evaluación",C825&lt;&gt;L825),"KO",
IF(AND(L825="Mapa conceptual",C825&lt;&gt;L825),"KO",
IF(AND(N825="M101ap",C825&lt;&gt;"Banco de actividades"),"KO",
"OK")))</f>
        <v>OK</v>
      </c>
      <c r="U825" s="3" t="str">
        <f>IF(
AND(LEFT(N825,1)="M",LEFT(M825,4)&lt;&gt;"Mapa",S825="OK",O825=""),
"KO","OK")</f>
        <v>OK</v>
      </c>
      <c r="V825" s="3" t="str">
        <f>IF(OR(
AND(L825="Evaluación",R825="OK",OR(N825="M4a",N825="M5a")),
AND(LEFT(C825,8)="Banco de",N825="M101ap"),
OR(LEFT(C825,8)&lt;&gt;"Banco de",L825&lt;&gt;"Evaluación")
),"OK","KO")</f>
        <v>OK</v>
      </c>
      <c r="W825" s="3" t="str">
        <f>IF(AND(LEFT(C825,8)="Banco de",K825=0),"OK",
IF(AND(LEFT(C825,8)&lt;&gt;"Banco de",K825&gt;0),"OK","KO"))</f>
        <v>OK</v>
      </c>
      <c r="X825" s="3" t="str">
        <f>IF(J825&lt;&gt;"","OK","KO")</f>
        <v>OK</v>
      </c>
      <c r="Y825" s="3" t="str">
        <f>IF(P825="Si","KO","OK")</f>
        <v>OK</v>
      </c>
      <c r="Z825" s="3" t="str">
        <f>CONCATENATE(
IF(R825&lt;&gt;"OK",CONCATENATE($R$1," / "),""),
IF(S825&lt;&gt;"OK",CONCATENATE($S$1," / "),""),
IF(T825&lt;&gt;"OK",CONCATENATE($T$1," / "),""),
IF(U825&lt;&gt;"OK",CONCATENATE($U$1," / "),""),
IF(V825&lt;&gt;"OK",CONCATENATE($V$1," / "),""),
IF(W825&lt;&gt;"OK",CONCATENATE($W$1," / "),""),
IF(X825&lt;&gt;"OK",CONCATENATE($X$1," / "),""),
IF(Y825&lt;&gt;"OK",$Y$1,"")
)</f>
        <v/>
      </c>
    </row>
    <row r="826" spans="1:26" x14ac:dyDescent="0.45">
      <c r="A826" s="3" t="s">
        <v>163</v>
      </c>
      <c r="B826" s="3" t="s">
        <v>164</v>
      </c>
      <c r="C826" s="3" t="s">
        <v>221</v>
      </c>
      <c r="E826" s="3" t="s">
        <v>20</v>
      </c>
      <c r="H826" s="3" t="s">
        <v>21</v>
      </c>
      <c r="I826" s="3">
        <v>1152364</v>
      </c>
      <c r="J826" s="3" t="s">
        <v>222</v>
      </c>
      <c r="K826" s="3">
        <v>60</v>
      </c>
      <c r="L826" s="3" t="s">
        <v>57</v>
      </c>
      <c r="M826" s="3" t="s">
        <v>35</v>
      </c>
      <c r="N826" s="3" t="s">
        <v>58</v>
      </c>
      <c r="O826" s="3" t="s">
        <v>37</v>
      </c>
      <c r="P826" s="3" t="s">
        <v>21</v>
      </c>
      <c r="Q826" s="3" t="s">
        <v>223</v>
      </c>
      <c r="R826" s="3" t="str">
        <f>IF(_xlfn.XOR(
AND(N826="M102ab",L826="Proyecto"),
AND(N826="M101a",L826="Preguntas con respuesta libre"),
AND(LEFT(N826,1)="M",N826&lt;&gt;"M102AB",N826&lt;&gt;"M101a",N826&lt;&gt;"M101ap",L826="Ejercitación"),
AND(LEFT(C826,15)="Mapa conceptual",L826="Exposición"),
AND(LEFT(N826,1)&lt;&gt;"M",LEFT(C826,15)&lt;&gt;"Mapa conceptual",L826="Exposición"),
AND(LEFT(C826,8)="Banco de",L826="Generador de actividades"),
AND(C826=L826)
),"OK","KO")</f>
        <v>OK</v>
      </c>
      <c r="S826" s="3" t="str">
        <f>IF(_xlfn.XOR(
AND(LEFT(N826,1)="M",M826="Actividad"),
AND(LEFT(N826,1)="F",M826="Interactivo"),
AND(N826="diaporama",M826="Secuencia de imágenes"),
OR(N826="video",M826="Animación",M826="Video"),
AND(C826=M826)
),"OK","KO")</f>
        <v>OK</v>
      </c>
      <c r="T826" s="3" t="str">
        <f>IF(
AND(L826="Evaluación",C826&lt;&gt;L826),"KO",
IF(AND(L826="Mapa conceptual",C826&lt;&gt;L826),"KO",
IF(AND(N826="M101ap",C826&lt;&gt;"Banco de actividades"),"KO",
"OK")))</f>
        <v>OK</v>
      </c>
      <c r="U826" s="3" t="str">
        <f>IF(
AND(LEFT(N826,1)="M",LEFT(M826,4)&lt;&gt;"Mapa",S826="OK",O826=""),
"KO","OK")</f>
        <v>OK</v>
      </c>
      <c r="V826" s="3" t="str">
        <f>IF(OR(
AND(L826="Evaluación",R826="OK",OR(N826="M4a",N826="M5a")),
AND(LEFT(C826,8)="Banco de",N826="M101ap"),
OR(LEFT(C826,8)&lt;&gt;"Banco de",L826&lt;&gt;"Evaluación")
),"OK","KO")</f>
        <v>OK</v>
      </c>
      <c r="W826" s="3" t="str">
        <f>IF(AND(LEFT(C826,8)="Banco de",K826=0),"OK",
IF(AND(LEFT(C826,8)&lt;&gt;"Banco de",K826&gt;0),"OK","KO"))</f>
        <v>OK</v>
      </c>
      <c r="X826" s="3" t="str">
        <f>IF(J826&lt;&gt;"","OK","KO")</f>
        <v>OK</v>
      </c>
      <c r="Y826" s="3" t="str">
        <f>IF(P826="Si","KO","OK")</f>
        <v>OK</v>
      </c>
      <c r="Z826" s="3" t="str">
        <f>CONCATENATE(
IF(R826&lt;&gt;"OK",CONCATENATE($R$1," / "),""),
IF(S826&lt;&gt;"OK",CONCATENATE($S$1," / "),""),
IF(T826&lt;&gt;"OK",CONCATENATE($T$1," / "),""),
IF(U826&lt;&gt;"OK",CONCATENATE($U$1," / "),""),
IF(V826&lt;&gt;"OK",CONCATENATE($V$1," / "),""),
IF(W826&lt;&gt;"OK",CONCATENATE($W$1," / "),""),
IF(X826&lt;&gt;"OK",CONCATENATE($X$1," / "),""),
IF(Y826&lt;&gt;"OK",$Y$1,"")
)</f>
        <v/>
      </c>
    </row>
    <row r="827" spans="1:26" x14ac:dyDescent="0.45">
      <c r="A827" s="3" t="s">
        <v>163</v>
      </c>
      <c r="B827" s="3" t="s">
        <v>164</v>
      </c>
      <c r="C827" s="3" t="s">
        <v>224</v>
      </c>
      <c r="E827" s="3" t="s">
        <v>20</v>
      </c>
      <c r="H827" s="3" t="s">
        <v>21</v>
      </c>
      <c r="I827" s="3">
        <v>1152637</v>
      </c>
      <c r="J827" s="3" t="s">
        <v>225</v>
      </c>
      <c r="K827" s="3">
        <v>60</v>
      </c>
      <c r="L827" s="3" t="s">
        <v>57</v>
      </c>
      <c r="M827" s="3" t="s">
        <v>35</v>
      </c>
      <c r="N827" s="3" t="s">
        <v>58</v>
      </c>
      <c r="O827" s="3" t="s">
        <v>37</v>
      </c>
      <c r="P827" s="3" t="s">
        <v>21</v>
      </c>
      <c r="Q827" s="3" t="s">
        <v>226</v>
      </c>
      <c r="R827" s="3" t="str">
        <f>IF(_xlfn.XOR(
AND(N827="M102ab",L827="Proyecto"),
AND(N827="M101a",L827="Preguntas con respuesta libre"),
AND(LEFT(N827,1)="M",N827&lt;&gt;"M102AB",N827&lt;&gt;"M101a",N827&lt;&gt;"M101ap",L827="Ejercitación"),
AND(LEFT(C827,15)="Mapa conceptual",L827="Exposición"),
AND(LEFT(N827,1)&lt;&gt;"M",LEFT(C827,15)&lt;&gt;"Mapa conceptual",L827="Exposición"),
AND(LEFT(C827,8)="Banco de",L827="Generador de actividades"),
AND(C827=L827)
),"OK","KO")</f>
        <v>OK</v>
      </c>
      <c r="S827" s="3" t="str">
        <f>IF(_xlfn.XOR(
AND(LEFT(N827,1)="M",M827="Actividad"),
AND(LEFT(N827,1)="F",M827="Interactivo"),
AND(N827="diaporama",M827="Secuencia de imágenes"),
OR(N827="video",M827="Animación",M827="Video"),
AND(C827=M827)
),"OK","KO")</f>
        <v>OK</v>
      </c>
      <c r="T827" s="3" t="str">
        <f>IF(
AND(L827="Evaluación",C827&lt;&gt;L827),"KO",
IF(AND(L827="Mapa conceptual",C827&lt;&gt;L827),"KO",
IF(AND(N827="M101ap",C827&lt;&gt;"Banco de actividades"),"KO",
"OK")))</f>
        <v>OK</v>
      </c>
      <c r="U827" s="3" t="str">
        <f>IF(
AND(LEFT(N827,1)="M",LEFT(M827,4)&lt;&gt;"Mapa",S827="OK",O827=""),
"KO","OK")</f>
        <v>OK</v>
      </c>
      <c r="V827" s="3" t="str">
        <f>IF(OR(
AND(L827="Evaluación",R827="OK",OR(N827="M4a",N827="M5a")),
AND(LEFT(C827,8)="Banco de",N827="M101ap"),
OR(LEFT(C827,8)&lt;&gt;"Banco de",L827&lt;&gt;"Evaluación")
),"OK","KO")</f>
        <v>OK</v>
      </c>
      <c r="W827" s="3" t="str">
        <f>IF(AND(LEFT(C827,8)="Banco de",K827=0),"OK",
IF(AND(LEFT(C827,8)&lt;&gt;"Banco de",K827&gt;0),"OK","KO"))</f>
        <v>OK</v>
      </c>
      <c r="X827" s="3" t="str">
        <f>IF(J827&lt;&gt;"","OK","KO")</f>
        <v>OK</v>
      </c>
      <c r="Y827" s="3" t="str">
        <f>IF(P827="Si","KO","OK")</f>
        <v>OK</v>
      </c>
      <c r="Z827" s="3" t="str">
        <f>CONCATENATE(
IF(R827&lt;&gt;"OK",CONCATENATE($R$1," / "),""),
IF(S827&lt;&gt;"OK",CONCATENATE($S$1," / "),""),
IF(T827&lt;&gt;"OK",CONCATENATE($T$1," / "),""),
IF(U827&lt;&gt;"OK",CONCATENATE($U$1," / "),""),
IF(V827&lt;&gt;"OK",CONCATENATE($V$1," / "),""),
IF(W827&lt;&gt;"OK",CONCATENATE($W$1," / "),""),
IF(X827&lt;&gt;"OK",CONCATENATE($X$1," / "),""),
IF(Y827&lt;&gt;"OK",$Y$1,"")
)</f>
        <v/>
      </c>
    </row>
    <row r="828" spans="1:26" x14ac:dyDescent="0.45">
      <c r="A828" s="3" t="s">
        <v>163</v>
      </c>
      <c r="B828" s="3" t="s">
        <v>164</v>
      </c>
      <c r="C828" s="3" t="s">
        <v>67</v>
      </c>
      <c r="D828" s="3" t="s">
        <v>67</v>
      </c>
      <c r="E828" s="3" t="s">
        <v>20</v>
      </c>
      <c r="H828" s="3" t="s">
        <v>21</v>
      </c>
      <c r="I828" s="3">
        <v>1281645</v>
      </c>
      <c r="K828" s="3">
        <v>20</v>
      </c>
      <c r="L828" s="3" t="s">
        <v>23</v>
      </c>
      <c r="M828" s="3" t="s">
        <v>67</v>
      </c>
      <c r="N828" s="3" t="s">
        <v>227</v>
      </c>
      <c r="P828" s="3" t="s">
        <v>21</v>
      </c>
      <c r="Q828" s="3" t="s">
        <v>228</v>
      </c>
      <c r="R828" s="3" t="str">
        <f>IF(_xlfn.XOR(
AND(N828="M102ab",L828="Proyecto"),
AND(N828="M101a",L828="Preguntas con respuesta libre"),
AND(LEFT(N828,1)="M",N828&lt;&gt;"M102AB",N828&lt;&gt;"M101a",N828&lt;&gt;"M101ap",L828="Ejercitación"),
AND(LEFT(C828,15)="Mapa conceptual",L828="Exposición"),
AND(LEFT(N828,1)&lt;&gt;"M",LEFT(C828,15)&lt;&gt;"Mapa conceptual",L828="Exposición"),
AND(LEFT(C828,8)="Banco de",L828="Generador de actividades"),
AND(C828=L828)
),"OK","KO")</f>
        <v>OK</v>
      </c>
      <c r="S828" s="3" t="str">
        <f>IF(_xlfn.XOR(
AND(LEFT(N828,1)="M",M828="Actividad"),
AND(LEFT(N828,1)="F",M828="Interactivo"),
AND(N828="diaporama",M828="Secuencia de imágenes"),
OR(N828="video",M828="Animación",M828="Video"),
AND(C828=M828)
),"OK","KO")</f>
        <v>OK</v>
      </c>
      <c r="T828" s="3" t="str">
        <f>IF(
AND(L828="Evaluación",C828&lt;&gt;L828),"KO",
IF(AND(L828="Mapa conceptual",C828&lt;&gt;L828),"KO",
IF(AND(N828="M101ap",C828&lt;&gt;"Banco de actividades"),"KO",
"OK")))</f>
        <v>OK</v>
      </c>
      <c r="U828" s="3" t="str">
        <f>IF(
AND(LEFT(N828,1)="M",LEFT(M828,4)&lt;&gt;"Mapa",S828="OK",O828=""),
"KO","OK")</f>
        <v>OK</v>
      </c>
      <c r="V828" s="3" t="str">
        <f>IF(OR(
AND(L828="Evaluación",R828="OK",OR(N828="M4a",N828="M5a")),
AND(LEFT(C828,8)="Banco de",N828="M101ap"),
OR(LEFT(C828,8)&lt;&gt;"Banco de",L828&lt;&gt;"Evaluación")
),"OK","KO")</f>
        <v>OK</v>
      </c>
      <c r="W828" s="3" t="str">
        <f>IF(AND(LEFT(C828,8)="Banco de",K828=0),"OK",
IF(AND(LEFT(C828,8)&lt;&gt;"Banco de",K828&gt;0),"OK","KO"))</f>
        <v>OK</v>
      </c>
      <c r="X828" s="3" t="str">
        <f>IF(J828&lt;&gt;"","OK","KO")</f>
        <v>KO</v>
      </c>
      <c r="Y828" s="3" t="str">
        <f>IF(P828="Si","KO","OK")</f>
        <v>OK</v>
      </c>
      <c r="Z828" s="3" t="str">
        <f>CONCATENATE(
IF(R828&lt;&gt;"OK",CONCATENATE($R$1," / "),""),
IF(S828&lt;&gt;"OK",CONCATENATE($S$1," / "),""),
IF(T828&lt;&gt;"OK",CONCATENATE($T$1," / "),""),
IF(U828&lt;&gt;"OK",CONCATENATE($U$1," / "),""),
IF(V828&lt;&gt;"OK",CONCATENATE($V$1," / "),""),
IF(W828&lt;&gt;"OK",CONCATENATE($W$1," / "),""),
IF(X828&lt;&gt;"OK",CONCATENATE($X$1," / "),""),
IF(Y828&lt;&gt;"OK",$Y$1,"")
)</f>
        <v xml:space="preserve">Palabras clave / </v>
      </c>
    </row>
    <row r="829" spans="1:26" x14ac:dyDescent="0.45">
      <c r="A829" s="3" t="s">
        <v>163</v>
      </c>
      <c r="B829" s="3" t="s">
        <v>164</v>
      </c>
      <c r="C829" s="3" t="s">
        <v>70</v>
      </c>
      <c r="E829" s="3" t="s">
        <v>20</v>
      </c>
      <c r="H829" s="3" t="s">
        <v>21</v>
      </c>
      <c r="I829" s="3">
        <v>1347356</v>
      </c>
      <c r="J829" s="3" t="s">
        <v>229</v>
      </c>
      <c r="K829" s="3">
        <v>15</v>
      </c>
      <c r="L829" s="3" t="s">
        <v>70</v>
      </c>
      <c r="M829" s="3" t="s">
        <v>35</v>
      </c>
      <c r="N829" s="3" t="s">
        <v>62</v>
      </c>
      <c r="O829" s="3" t="s">
        <v>37</v>
      </c>
      <c r="P829" s="3" t="s">
        <v>21</v>
      </c>
      <c r="Q829" s="3" t="s">
        <v>230</v>
      </c>
      <c r="R829" s="3" t="str">
        <f>IF(_xlfn.XOR(
AND(N829="M102ab",L829="Proyecto"),
AND(N829="M101a",L829="Preguntas con respuesta libre"),
AND(LEFT(N829,1)="M",N829&lt;&gt;"M102AB",N829&lt;&gt;"M101a",N829&lt;&gt;"M101ap",L829="Ejercitación"),
AND(LEFT(C829,15)="Mapa conceptual",L829="Exposición"),
AND(LEFT(N829,1)&lt;&gt;"M",LEFT(C829,15)&lt;&gt;"Mapa conceptual",L829="Exposición"),
AND(LEFT(C829,8)="Banco de",L829="Generador de actividades"),
AND(C829=L829)
),"OK","KO")</f>
        <v>OK</v>
      </c>
      <c r="S829" s="3" t="str">
        <f>IF(_xlfn.XOR(
AND(LEFT(N829,1)="M",M829="Actividad"),
AND(LEFT(N829,1)="F",M829="Interactivo"),
AND(N829="diaporama",M829="Secuencia de imágenes"),
OR(N829="video",M829="Animación",M829="Video"),
AND(C829=M829)
),"OK","KO")</f>
        <v>OK</v>
      </c>
      <c r="T829" s="3" t="str">
        <f>IF(
AND(L829="Evaluación",C829&lt;&gt;L829),"KO",
IF(AND(L829="Mapa conceptual",C829&lt;&gt;L829),"KO",
IF(AND(N829="M101ap",C829&lt;&gt;"Banco de actividades"),"KO",
"OK")))</f>
        <v>OK</v>
      </c>
      <c r="U829" s="3" t="str">
        <f>IF(
AND(LEFT(N829,1)="M",LEFT(M829,4)&lt;&gt;"Mapa",S829="OK",O829=""),
"KO","OK")</f>
        <v>OK</v>
      </c>
      <c r="V829" s="3" t="str">
        <f>IF(OR(
AND(L829="Evaluación",R829="OK",OR(N829="M4a",N829="M5a")),
AND(LEFT(C829,8)="Banco de",N829="M101ap"),
OR(LEFT(C829,8)&lt;&gt;"Banco de",L829&lt;&gt;"Evaluación")
),"OK","KO")</f>
        <v>OK</v>
      </c>
      <c r="W829" s="3" t="str">
        <f>IF(AND(LEFT(C829,8)="Banco de",K829=0),"OK",
IF(AND(LEFT(C829,8)&lt;&gt;"Banco de",K829&gt;0),"OK","KO"))</f>
        <v>OK</v>
      </c>
      <c r="X829" s="3" t="str">
        <f>IF(J829&lt;&gt;"","OK","KO")</f>
        <v>OK</v>
      </c>
      <c r="Y829" s="3" t="str">
        <f>IF(P829="Si","KO","OK")</f>
        <v>OK</v>
      </c>
      <c r="Z829" s="3" t="str">
        <f>CONCATENATE(
IF(R829&lt;&gt;"OK",CONCATENATE($R$1," / "),""),
IF(S829&lt;&gt;"OK",CONCATENATE($S$1," / "),""),
IF(T829&lt;&gt;"OK",CONCATENATE($T$1," / "),""),
IF(U829&lt;&gt;"OK",CONCATENATE($U$1," / "),""),
IF(V829&lt;&gt;"OK",CONCATENATE($V$1," / "),""),
IF(W829&lt;&gt;"OK",CONCATENATE($W$1," / "),""),
IF(X829&lt;&gt;"OK",CONCATENATE($X$1," / "),""),
IF(Y829&lt;&gt;"OK",$Y$1,"")
)</f>
        <v/>
      </c>
    </row>
    <row r="830" spans="1:26" x14ac:dyDescent="0.45">
      <c r="A830" s="3" t="s">
        <v>163</v>
      </c>
      <c r="B830" s="3" t="s">
        <v>164</v>
      </c>
      <c r="C830" s="3" t="s">
        <v>720</v>
      </c>
      <c r="E830" s="3" t="s">
        <v>20</v>
      </c>
      <c r="H830" s="3" t="s">
        <v>21</v>
      </c>
      <c r="I830" s="3">
        <v>1962350</v>
      </c>
      <c r="K830" s="3">
        <v>60</v>
      </c>
      <c r="L830" s="3" t="s">
        <v>80</v>
      </c>
      <c r="M830" s="3" t="s">
        <v>35</v>
      </c>
      <c r="N830" s="3" t="s">
        <v>359</v>
      </c>
      <c r="O830" s="3" t="s">
        <v>85</v>
      </c>
      <c r="P830" s="3" t="s">
        <v>21</v>
      </c>
      <c r="Q830" s="3" t="s">
        <v>721</v>
      </c>
      <c r="R830" s="3" t="str">
        <f>IF(_xlfn.XOR(
AND(N830="M102ab",L830="Proyecto"),
AND(N830="M101a",L830="Preguntas con respuesta libre"),
AND(LEFT(N830,1)="M",N830&lt;&gt;"M102AB",N830&lt;&gt;"M101a",N830&lt;&gt;"M101ap",L830="Ejercitación"),
AND(LEFT(C830,15)="Mapa conceptual",L830="Exposición"),
AND(LEFT(N830,1)&lt;&gt;"M",LEFT(C830,15)&lt;&gt;"Mapa conceptual",L830="Exposición"),
AND(LEFT(C830,8)="Banco de",L830="Generador de actividades"),
AND(C830=L830)
),"OK","KO")</f>
        <v>KO</v>
      </c>
      <c r="S830" s="3" t="str">
        <f>IF(_xlfn.XOR(
AND(LEFT(N830,1)="M",M830="Actividad"),
AND(LEFT(N830,1)="F",M830="Interactivo"),
AND(N830="diaporama",M830="Secuencia de imágenes"),
OR(N830="video",M830="Animación",M830="Video"),
AND(C830=M830)
),"OK","KO")</f>
        <v>OK</v>
      </c>
      <c r="T830" s="3" t="str">
        <f>IF(
AND(L830="Evaluación",C830&lt;&gt;L830),"KO",
IF(AND(L830="Mapa conceptual",C830&lt;&gt;L830),"KO",
IF(AND(N830="M101ap",C830&lt;&gt;"Banco de actividades"),"KO",
"OK")))</f>
        <v>KO</v>
      </c>
      <c r="U830" s="3" t="str">
        <f>IF(
AND(LEFT(N830,1)="M",LEFT(M830,4)&lt;&gt;"Mapa",S830="OK",O830=""),
"KO","OK")</f>
        <v>OK</v>
      </c>
      <c r="V830" s="3" t="str">
        <f>IF(OR(
AND(L830="Evaluación",R830="OK",OR(N830="M4a",N830="M5a")),
AND(LEFT(C830,8)="Banco de",N830="M101ap"),
OR(LEFT(C830,8)&lt;&gt;"Banco de",L830&lt;&gt;"Evaluación")
),"OK","KO")</f>
        <v>OK</v>
      </c>
      <c r="W830" s="3" t="str">
        <f>IF(AND(LEFT(C830,8)="Banco de",K830=0),"OK",
IF(AND(LEFT(C830,8)&lt;&gt;"Banco de",K830&gt;0),"OK","KO"))</f>
        <v>KO</v>
      </c>
      <c r="X830" s="3" t="str">
        <f>IF(J830&lt;&gt;"","OK","KO")</f>
        <v>KO</v>
      </c>
      <c r="Y830" s="3" t="str">
        <f>IF(P830="Si","KO","OK")</f>
        <v>OK</v>
      </c>
      <c r="Z830" s="3" t="str">
        <f>CONCATENATE(
IF(R830&lt;&gt;"OK",CONCATENATE($R$1," / "),""),
IF(S830&lt;&gt;"OK",CONCATENATE($S$1," / "),""),
IF(T830&lt;&gt;"OK",CONCATENATE($T$1," / "),""),
IF(U830&lt;&gt;"OK",CONCATENATE($U$1," / "),""),
IF(V830&lt;&gt;"OK",CONCATENATE($V$1," / "),""),
IF(W830&lt;&gt;"OK",CONCATENATE($W$1," / "),""),
IF(X830&lt;&gt;"OK",CONCATENATE($X$1," / "),""),
IF(Y830&lt;&gt;"OK",$Y$1,"")
)</f>
        <v xml:space="preserve">Acción didáctica / Nombre del recurso / Tiempo del recurso / Palabras clave / </v>
      </c>
    </row>
    <row r="831" spans="1:26" x14ac:dyDescent="0.45">
      <c r="A831" s="3" t="s">
        <v>163</v>
      </c>
      <c r="B831" s="3" t="s">
        <v>164</v>
      </c>
      <c r="C831" s="3" t="s">
        <v>722</v>
      </c>
      <c r="E831" s="3" t="s">
        <v>20</v>
      </c>
      <c r="H831" s="3" t="s">
        <v>21</v>
      </c>
      <c r="I831" s="3">
        <v>1869534</v>
      </c>
      <c r="J831" s="3" t="s">
        <v>169</v>
      </c>
      <c r="K831" s="3">
        <v>15</v>
      </c>
      <c r="L831" s="3" t="s">
        <v>80</v>
      </c>
      <c r="M831" s="3" t="s">
        <v>35</v>
      </c>
      <c r="N831" s="3" t="s">
        <v>81</v>
      </c>
      <c r="O831" s="3" t="s">
        <v>85</v>
      </c>
      <c r="P831" s="3" t="s">
        <v>21</v>
      </c>
      <c r="Q831" s="3" t="s">
        <v>723</v>
      </c>
      <c r="R831" s="3" t="str">
        <f>IF(_xlfn.XOR(
AND(N831="M102ab",L831="Proyecto"),
AND(N831="M101a",L831="Preguntas con respuesta libre"),
AND(LEFT(N831,1)="M",N831&lt;&gt;"M102AB",N831&lt;&gt;"M101a",N831&lt;&gt;"M101ap",L831="Ejercitación"),
AND(LEFT(C831,15)="Mapa conceptual",L831="Exposición"),
AND(LEFT(N831,1)&lt;&gt;"M",LEFT(C831,15)&lt;&gt;"Mapa conceptual",L831="Exposición"),
AND(LEFT(C831,8)="Banco de",L831="Generador de actividades"),
AND(C831=L831)
),"OK","KO")</f>
        <v>OK</v>
      </c>
      <c r="S831" s="3" t="str">
        <f>IF(_xlfn.XOR(
AND(LEFT(N831,1)="M",M831="Actividad"),
AND(LEFT(N831,1)="F",M831="Interactivo"),
AND(N831="diaporama",M831="Secuencia de imágenes"),
OR(N831="video",M831="Animación",M831="Video"),
AND(C831=M831)
),"OK","KO")</f>
        <v>OK</v>
      </c>
      <c r="T831" s="3" t="str">
        <f>IF(
AND(L831="Evaluación",C831&lt;&gt;L831),"KO",
IF(AND(L831="Mapa conceptual",C831&lt;&gt;L831),"KO",
IF(AND(N831="M101ap",C831&lt;&gt;"Banco de actividades"),"KO",
"OK")))</f>
        <v>OK</v>
      </c>
      <c r="U831" s="3" t="str">
        <f>IF(
AND(LEFT(N831,1)="M",LEFT(M831,4)&lt;&gt;"Mapa",S831="OK",O831=""),
"KO","OK")</f>
        <v>OK</v>
      </c>
      <c r="V831" s="3" t="str">
        <f>IF(OR(
AND(L831="Evaluación",R831="OK",OR(N831="M4a",N831="M5a")),
AND(LEFT(C831,8)="Banco de",N831="M101ap"),
OR(LEFT(C831,8)&lt;&gt;"Banco de",L831&lt;&gt;"Evaluación")
),"OK","KO")</f>
        <v>OK</v>
      </c>
      <c r="W831" s="3" t="str">
        <f>IF(AND(LEFT(C831,8)="Banco de",K831=0),"OK",
IF(AND(LEFT(C831,8)&lt;&gt;"Banco de",K831&gt;0),"OK","KO"))</f>
        <v>OK</v>
      </c>
      <c r="X831" s="3" t="str">
        <f>IF(J831&lt;&gt;"","OK","KO")</f>
        <v>OK</v>
      </c>
      <c r="Y831" s="3" t="str">
        <f>IF(P831="Si","KO","OK")</f>
        <v>OK</v>
      </c>
      <c r="Z831" s="3" t="str">
        <f>CONCATENATE(
IF(R831&lt;&gt;"OK",CONCATENATE($R$1," / "),""),
IF(S831&lt;&gt;"OK",CONCATENATE($S$1," / "),""),
IF(T831&lt;&gt;"OK",CONCATENATE($T$1," / "),""),
IF(U831&lt;&gt;"OK",CONCATENATE($U$1," / "),""),
IF(V831&lt;&gt;"OK",CONCATENATE($V$1," / "),""),
IF(W831&lt;&gt;"OK",CONCATENATE($W$1," / "),""),
IF(X831&lt;&gt;"OK",CONCATENATE($X$1," / "),""),
IF(Y831&lt;&gt;"OK",$Y$1,"")
)</f>
        <v/>
      </c>
    </row>
    <row r="832" spans="1:26" x14ac:dyDescent="0.45">
      <c r="A832" s="3" t="s">
        <v>163</v>
      </c>
      <c r="B832" s="3" t="s">
        <v>164</v>
      </c>
      <c r="C832" s="3" t="s">
        <v>724</v>
      </c>
      <c r="E832" s="3" t="s">
        <v>20</v>
      </c>
      <c r="H832" s="3" t="s">
        <v>21</v>
      </c>
      <c r="I832" s="3">
        <v>1181789</v>
      </c>
      <c r="J832" s="3" t="s">
        <v>725</v>
      </c>
      <c r="K832" s="3">
        <v>10</v>
      </c>
      <c r="L832" s="3" t="s">
        <v>34</v>
      </c>
      <c r="M832" s="3" t="s">
        <v>35</v>
      </c>
      <c r="N832" s="3" t="s">
        <v>36</v>
      </c>
      <c r="O832" s="3" t="s">
        <v>37</v>
      </c>
      <c r="P832" s="3" t="s">
        <v>21</v>
      </c>
      <c r="Q832" s="3" t="s">
        <v>726</v>
      </c>
      <c r="R832" s="3" t="str">
        <f>IF(_xlfn.XOR(
AND(N832="M102ab",L832="Proyecto"),
AND(N832="M101a",L832="Preguntas con respuesta libre"),
AND(LEFT(N832,1)="M",N832&lt;&gt;"M102AB",N832&lt;&gt;"M101a",N832&lt;&gt;"M101ap",L832="Ejercitación"),
AND(LEFT(C832,15)="Mapa conceptual",L832="Exposición"),
AND(LEFT(N832,1)&lt;&gt;"M",LEFT(C832,15)&lt;&gt;"Mapa conceptual",L832="Exposición"),
AND(LEFT(C832,8)="Banco de",L832="Generador de actividades"),
AND(C832=L832)
),"OK","KO")</f>
        <v>OK</v>
      </c>
      <c r="S832" s="3" t="str">
        <f>IF(_xlfn.XOR(
AND(LEFT(N832,1)="M",M832="Actividad"),
AND(LEFT(N832,1)="F",M832="Interactivo"),
AND(N832="diaporama",M832="Secuencia de imágenes"),
OR(N832="video",M832="Animación",M832="Video"),
AND(C832=M832)
),"OK","KO")</f>
        <v>OK</v>
      </c>
      <c r="T832" s="3" t="str">
        <f>IF(
AND(L832="Evaluación",C832&lt;&gt;L832),"KO",
IF(AND(L832="Mapa conceptual",C832&lt;&gt;L832),"KO",
IF(AND(N832="M101ap",C832&lt;&gt;"Banco de actividades"),"KO",
"OK")))</f>
        <v>OK</v>
      </c>
      <c r="U832" s="3" t="str">
        <f>IF(
AND(LEFT(N832,1)="M",LEFT(M832,4)&lt;&gt;"Mapa",S832="OK",O832=""),
"KO","OK")</f>
        <v>OK</v>
      </c>
      <c r="V832" s="3" t="str">
        <f>IF(OR(
AND(L832="Evaluación",R832="OK",OR(N832="M4a",N832="M5a")),
AND(LEFT(C832,8)="Banco de",N832="M101ap"),
OR(LEFT(C832,8)&lt;&gt;"Banco de",L832&lt;&gt;"Evaluación")
),"OK","KO")</f>
        <v>OK</v>
      </c>
      <c r="W832" s="3" t="str">
        <f>IF(AND(LEFT(C832,8)="Banco de",K832=0),"OK",
IF(AND(LEFT(C832,8)&lt;&gt;"Banco de",K832&gt;0),"OK","KO"))</f>
        <v>OK</v>
      </c>
      <c r="X832" s="3" t="str">
        <f>IF(J832&lt;&gt;"","OK","KO")</f>
        <v>OK</v>
      </c>
      <c r="Y832" s="3" t="str">
        <f>IF(P832="Si","KO","OK")</f>
        <v>OK</v>
      </c>
      <c r="Z832" s="3" t="str">
        <f>CONCATENATE(
IF(R832&lt;&gt;"OK",CONCATENATE($R$1," / "),""),
IF(S832&lt;&gt;"OK",CONCATENATE($S$1," / "),""),
IF(T832&lt;&gt;"OK",CONCATENATE($T$1," / "),""),
IF(U832&lt;&gt;"OK",CONCATENATE($U$1," / "),""),
IF(V832&lt;&gt;"OK",CONCATENATE($V$1," / "),""),
IF(W832&lt;&gt;"OK",CONCATENATE($W$1," / "),""),
IF(X832&lt;&gt;"OK",CONCATENATE($X$1," / "),""),
IF(Y832&lt;&gt;"OK",$Y$1,"")
)</f>
        <v/>
      </c>
    </row>
    <row r="833" spans="1:26" x14ac:dyDescent="0.45">
      <c r="A833" s="3" t="s">
        <v>163</v>
      </c>
      <c r="B833" s="3" t="s">
        <v>164</v>
      </c>
      <c r="C833" s="3" t="s">
        <v>727</v>
      </c>
      <c r="E833" s="3" t="s">
        <v>20</v>
      </c>
      <c r="H833" s="3" t="s">
        <v>21</v>
      </c>
      <c r="I833" s="3">
        <v>1771770</v>
      </c>
      <c r="J833" s="3" t="s">
        <v>728</v>
      </c>
      <c r="K833" s="3">
        <v>30</v>
      </c>
      <c r="L833" s="3" t="s">
        <v>23</v>
      </c>
      <c r="M833" s="3" t="s">
        <v>29</v>
      </c>
      <c r="N833" s="3" t="s">
        <v>30</v>
      </c>
      <c r="P833" s="3" t="s">
        <v>21</v>
      </c>
      <c r="Q833" s="3" t="s">
        <v>729</v>
      </c>
      <c r="R833" s="3" t="str">
        <f>IF(_xlfn.XOR(
AND(N833="M102ab",L833="Proyecto"),
AND(N833="M101a",L833="Preguntas con respuesta libre"),
AND(LEFT(N833,1)="M",N833&lt;&gt;"M102AB",N833&lt;&gt;"M101a",N833&lt;&gt;"M101ap",L833="Ejercitación"),
AND(LEFT(C833,15)="Mapa conceptual",L833="Exposición"),
AND(LEFT(N833,1)&lt;&gt;"M",LEFT(C833,15)&lt;&gt;"Mapa conceptual",L833="Exposición"),
AND(LEFT(C833,8)="Banco de",L833="Generador de actividades"),
AND(C833=L833)
),"OK","KO")</f>
        <v>OK</v>
      </c>
      <c r="S833" s="3" t="str">
        <f>IF(_xlfn.XOR(
AND(LEFT(N833,1)="M",M833="Actividad"),
AND(LEFT(N833,1)="F",M833="Interactivo"),
AND(N833="diaporama",M833="Secuencia de imágenes"),
OR(N833="video",M833="Animación",M833="Video"),
AND(C833=M833)
),"OK","KO")</f>
        <v>OK</v>
      </c>
      <c r="T833" s="3" t="str">
        <f>IF(
AND(L833="Evaluación",C833&lt;&gt;L833),"KO",
IF(AND(L833="Mapa conceptual",C833&lt;&gt;L833),"KO",
IF(AND(N833="M101ap",C833&lt;&gt;"Banco de actividades"),"KO",
"OK")))</f>
        <v>OK</v>
      </c>
      <c r="U833" s="3" t="str">
        <f>IF(
AND(LEFT(N833,1)="M",LEFT(M833,4)&lt;&gt;"Mapa",S833="OK",O833=""),
"KO","OK")</f>
        <v>OK</v>
      </c>
      <c r="V833" s="3" t="str">
        <f>IF(OR(
AND(L833="Evaluación",R833="OK",OR(N833="M4a",N833="M5a")),
AND(LEFT(C833,8)="Banco de",N833="M101ap"),
OR(LEFT(C833,8)&lt;&gt;"Banco de",L833&lt;&gt;"Evaluación")
),"OK","KO")</f>
        <v>OK</v>
      </c>
      <c r="W833" s="3" t="str">
        <f>IF(AND(LEFT(C833,8)="Banco de",K833=0),"OK",
IF(AND(LEFT(C833,8)&lt;&gt;"Banco de",K833&gt;0),"OK","KO"))</f>
        <v>OK</v>
      </c>
      <c r="X833" s="3" t="str">
        <f>IF(J833&lt;&gt;"","OK","KO")</f>
        <v>OK</v>
      </c>
      <c r="Y833" s="3" t="str">
        <f>IF(P833="Si","KO","OK")</f>
        <v>OK</v>
      </c>
      <c r="Z833" s="3" t="str">
        <f>CONCATENATE(
IF(R833&lt;&gt;"OK",CONCATENATE($R$1," / "),""),
IF(S833&lt;&gt;"OK",CONCATENATE($S$1," / "),""),
IF(T833&lt;&gt;"OK",CONCATENATE($T$1," / "),""),
IF(U833&lt;&gt;"OK",CONCATENATE($U$1," / "),""),
IF(V833&lt;&gt;"OK",CONCATENATE($V$1," / "),""),
IF(W833&lt;&gt;"OK",CONCATENATE($W$1," / "),""),
IF(X833&lt;&gt;"OK",CONCATENATE($X$1," / "),""),
IF(Y833&lt;&gt;"OK",$Y$1,"")
)</f>
        <v/>
      </c>
    </row>
    <row r="834" spans="1:26" x14ac:dyDescent="0.45">
      <c r="A834" s="3" t="s">
        <v>163</v>
      </c>
      <c r="B834" s="3" t="s">
        <v>164</v>
      </c>
      <c r="C834" s="3" t="s">
        <v>730</v>
      </c>
      <c r="E834" s="3" t="s">
        <v>20</v>
      </c>
      <c r="H834" s="3" t="s">
        <v>21</v>
      </c>
      <c r="I834" s="3">
        <v>1199818</v>
      </c>
      <c r="J834" s="3" t="s">
        <v>731</v>
      </c>
      <c r="K834" s="3">
        <v>15</v>
      </c>
      <c r="L834" s="3" t="s">
        <v>34</v>
      </c>
      <c r="M834" s="3" t="s">
        <v>35</v>
      </c>
      <c r="N834" s="3" t="s">
        <v>173</v>
      </c>
      <c r="O834" s="3" t="s">
        <v>37</v>
      </c>
      <c r="P834" s="3" t="s">
        <v>21</v>
      </c>
      <c r="Q834" s="3" t="s">
        <v>732</v>
      </c>
      <c r="R834" s="3" t="str">
        <f>IF(_xlfn.XOR(
AND(N834="M102ab",L834="Proyecto"),
AND(N834="M101a",L834="Preguntas con respuesta libre"),
AND(LEFT(N834,1)="M",N834&lt;&gt;"M102AB",N834&lt;&gt;"M101a",N834&lt;&gt;"M101ap",L834="Ejercitación"),
AND(LEFT(C834,15)="Mapa conceptual",L834="Exposición"),
AND(LEFT(N834,1)&lt;&gt;"M",LEFT(C834,15)&lt;&gt;"Mapa conceptual",L834="Exposición"),
AND(LEFT(C834,8)="Banco de",L834="Generador de actividades"),
AND(C834=L834)
),"OK","KO")</f>
        <v>OK</v>
      </c>
      <c r="S834" s="3" t="str">
        <f>IF(_xlfn.XOR(
AND(LEFT(N834,1)="M",M834="Actividad"),
AND(LEFT(N834,1)="F",M834="Interactivo"),
AND(N834="diaporama",M834="Secuencia de imágenes"),
OR(N834="video",M834="Animación",M834="Video"),
AND(C834=M834)
),"OK","KO")</f>
        <v>OK</v>
      </c>
      <c r="T834" s="3" t="str">
        <f>IF(
AND(L834="Evaluación",C834&lt;&gt;L834),"KO",
IF(AND(L834="Mapa conceptual",C834&lt;&gt;L834),"KO",
IF(AND(N834="M101ap",C834&lt;&gt;"Banco de actividades"),"KO",
"OK")))</f>
        <v>OK</v>
      </c>
      <c r="U834" s="3" t="str">
        <f>IF(
AND(LEFT(N834,1)="M",LEFT(M834,4)&lt;&gt;"Mapa",S834="OK",O834=""),
"KO","OK")</f>
        <v>OK</v>
      </c>
      <c r="V834" s="3" t="str">
        <f>IF(OR(
AND(L834="Evaluación",R834="OK",OR(N834="M4a",N834="M5a")),
AND(LEFT(C834,8)="Banco de",N834="M101ap"),
OR(LEFT(C834,8)&lt;&gt;"Banco de",L834&lt;&gt;"Evaluación")
),"OK","KO")</f>
        <v>OK</v>
      </c>
      <c r="W834" s="3" t="str">
        <f>IF(AND(LEFT(C834,8)="Banco de",K834=0),"OK",
IF(AND(LEFT(C834,8)&lt;&gt;"Banco de",K834&gt;0),"OK","KO"))</f>
        <v>OK</v>
      </c>
      <c r="X834" s="3" t="str">
        <f>IF(J834&lt;&gt;"","OK","KO")</f>
        <v>OK</v>
      </c>
      <c r="Y834" s="3" t="str">
        <f>IF(P834="Si","KO","OK")</f>
        <v>OK</v>
      </c>
      <c r="Z834" s="3" t="str">
        <f>CONCATENATE(
IF(R834&lt;&gt;"OK",CONCATENATE($R$1," / "),""),
IF(S834&lt;&gt;"OK",CONCATENATE($S$1," / "),""),
IF(T834&lt;&gt;"OK",CONCATENATE($T$1," / "),""),
IF(U834&lt;&gt;"OK",CONCATENATE($U$1," / "),""),
IF(V834&lt;&gt;"OK",CONCATENATE($V$1," / "),""),
IF(W834&lt;&gt;"OK",CONCATENATE($W$1," / "),""),
IF(X834&lt;&gt;"OK",CONCATENATE($X$1," / "),""),
IF(Y834&lt;&gt;"OK",$Y$1,"")
)</f>
        <v/>
      </c>
    </row>
    <row r="835" spans="1:26" x14ac:dyDescent="0.45">
      <c r="A835" s="3" t="s">
        <v>163</v>
      </c>
      <c r="B835" s="3" t="s">
        <v>164</v>
      </c>
      <c r="C835" s="3" t="s">
        <v>733</v>
      </c>
      <c r="E835" s="3" t="s">
        <v>20</v>
      </c>
      <c r="H835" s="3" t="s">
        <v>21</v>
      </c>
      <c r="I835" s="3">
        <v>1869927</v>
      </c>
      <c r="J835" s="3" t="s">
        <v>734</v>
      </c>
      <c r="K835" s="3">
        <v>20</v>
      </c>
      <c r="L835" s="3" t="s">
        <v>80</v>
      </c>
      <c r="M835" s="3" t="s">
        <v>35</v>
      </c>
      <c r="N835" s="3" t="s">
        <v>81</v>
      </c>
      <c r="O835" s="3" t="s">
        <v>85</v>
      </c>
      <c r="P835" s="3" t="s">
        <v>21</v>
      </c>
      <c r="Q835" s="3" t="s">
        <v>735</v>
      </c>
      <c r="R835" s="3" t="str">
        <f>IF(_xlfn.XOR(
AND(N835="M102ab",L835="Proyecto"),
AND(N835="M101a",L835="Preguntas con respuesta libre"),
AND(LEFT(N835,1)="M",N835&lt;&gt;"M102AB",N835&lt;&gt;"M101a",N835&lt;&gt;"M101ap",L835="Ejercitación"),
AND(LEFT(C835,15)="Mapa conceptual",L835="Exposición"),
AND(LEFT(N835,1)&lt;&gt;"M",LEFT(C835,15)&lt;&gt;"Mapa conceptual",L835="Exposición"),
AND(LEFT(C835,8)="Banco de",L835="Generador de actividades"),
AND(C835=L835)
),"OK","KO")</f>
        <v>OK</v>
      </c>
      <c r="S835" s="3" t="str">
        <f>IF(_xlfn.XOR(
AND(LEFT(N835,1)="M",M835="Actividad"),
AND(LEFT(N835,1)="F",M835="Interactivo"),
AND(N835="diaporama",M835="Secuencia de imágenes"),
OR(N835="video",M835="Animación",M835="Video"),
AND(C835=M835)
),"OK","KO")</f>
        <v>OK</v>
      </c>
      <c r="T835" s="3" t="str">
        <f>IF(
AND(L835="Evaluación",C835&lt;&gt;L835),"KO",
IF(AND(L835="Mapa conceptual",C835&lt;&gt;L835),"KO",
IF(AND(N835="M101ap",C835&lt;&gt;"Banco de actividades"),"KO",
"OK")))</f>
        <v>OK</v>
      </c>
      <c r="U835" s="3" t="str">
        <f>IF(
AND(LEFT(N835,1)="M",LEFT(M835,4)&lt;&gt;"Mapa",S835="OK",O835=""),
"KO","OK")</f>
        <v>OK</v>
      </c>
      <c r="V835" s="3" t="str">
        <f>IF(OR(
AND(L835="Evaluación",R835="OK",OR(N835="M4a",N835="M5a")),
AND(LEFT(C835,8)="Banco de",N835="M101ap"),
OR(LEFT(C835,8)&lt;&gt;"Banco de",L835&lt;&gt;"Evaluación")
),"OK","KO")</f>
        <v>OK</v>
      </c>
      <c r="W835" s="3" t="str">
        <f>IF(AND(LEFT(C835,8)="Banco de",K835=0),"OK",
IF(AND(LEFT(C835,8)&lt;&gt;"Banco de",K835&gt;0),"OK","KO"))</f>
        <v>OK</v>
      </c>
      <c r="X835" s="3" t="str">
        <f>IF(J835&lt;&gt;"","OK","KO")</f>
        <v>OK</v>
      </c>
      <c r="Y835" s="3" t="str">
        <f>IF(P835="Si","KO","OK")</f>
        <v>OK</v>
      </c>
      <c r="Z835" s="3" t="str">
        <f>CONCATENATE(
IF(R835&lt;&gt;"OK",CONCATENATE($R$1," / "),""),
IF(S835&lt;&gt;"OK",CONCATENATE($S$1," / "),""),
IF(T835&lt;&gt;"OK",CONCATENATE($T$1," / "),""),
IF(U835&lt;&gt;"OK",CONCATENATE($U$1," / "),""),
IF(V835&lt;&gt;"OK",CONCATENATE($V$1," / "),""),
IF(W835&lt;&gt;"OK",CONCATENATE($W$1," / "),""),
IF(X835&lt;&gt;"OK",CONCATENATE($X$1," / "),""),
IF(Y835&lt;&gt;"OK",$Y$1,"")
)</f>
        <v/>
      </c>
    </row>
    <row r="836" spans="1:26" x14ac:dyDescent="0.45">
      <c r="A836" s="3" t="s">
        <v>163</v>
      </c>
      <c r="B836" s="3" t="s">
        <v>164</v>
      </c>
      <c r="C836" s="3" t="s">
        <v>736</v>
      </c>
      <c r="E836" s="3" t="s">
        <v>20</v>
      </c>
      <c r="H836" s="3" t="s">
        <v>21</v>
      </c>
      <c r="I836" s="3">
        <v>1483175</v>
      </c>
      <c r="J836" s="3" t="s">
        <v>737</v>
      </c>
      <c r="K836" s="3">
        <v>30</v>
      </c>
      <c r="L836" s="3" t="s">
        <v>23</v>
      </c>
      <c r="M836" s="3" t="s">
        <v>29</v>
      </c>
      <c r="N836" s="3" t="s">
        <v>495</v>
      </c>
      <c r="P836" s="3" t="s">
        <v>21</v>
      </c>
      <c r="Q836" s="3" t="s">
        <v>738</v>
      </c>
      <c r="R836" s="3" t="str">
        <f>IF(_xlfn.XOR(
AND(N836="M102ab",L836="Proyecto"),
AND(N836="M101a",L836="Preguntas con respuesta libre"),
AND(LEFT(N836,1)="M",N836&lt;&gt;"M102AB",N836&lt;&gt;"M101a",N836&lt;&gt;"M101ap",L836="Ejercitación"),
AND(LEFT(C836,15)="Mapa conceptual",L836="Exposición"),
AND(LEFT(N836,1)&lt;&gt;"M",LEFT(C836,15)&lt;&gt;"Mapa conceptual",L836="Exposición"),
AND(LEFT(C836,8)="Banco de",L836="Generador de actividades"),
AND(C836=L836)
),"OK","KO")</f>
        <v>OK</v>
      </c>
      <c r="S836" s="3" t="str">
        <f>IF(_xlfn.XOR(
AND(LEFT(N836,1)="M",M836="Actividad"),
AND(LEFT(N836,1)="F",M836="Interactivo"),
AND(N836="diaporama",M836="Secuencia de imágenes"),
OR(N836="video",M836="Animación",M836="Video"),
AND(C836=M836)
),"OK","KO")</f>
        <v>OK</v>
      </c>
      <c r="T836" s="3" t="str">
        <f>IF(
AND(L836="Evaluación",C836&lt;&gt;L836),"KO",
IF(AND(L836="Mapa conceptual",C836&lt;&gt;L836),"KO",
IF(AND(N836="M101ap",C836&lt;&gt;"Banco de actividades"),"KO",
"OK")))</f>
        <v>OK</v>
      </c>
      <c r="U836" s="3" t="str">
        <f>IF(
AND(LEFT(N836,1)="M",LEFT(M836,4)&lt;&gt;"Mapa",S836="OK",O836=""),
"KO","OK")</f>
        <v>OK</v>
      </c>
      <c r="V836" s="3" t="str">
        <f>IF(OR(
AND(L836="Evaluación",R836="OK",OR(N836="M4a",N836="M5a")),
AND(LEFT(C836,8)="Banco de",N836="M101ap"),
OR(LEFT(C836,8)&lt;&gt;"Banco de",L836&lt;&gt;"Evaluación")
),"OK","KO")</f>
        <v>OK</v>
      </c>
      <c r="W836" s="3" t="str">
        <f>IF(AND(LEFT(C836,8)="Banco de",K836=0),"OK",
IF(AND(LEFT(C836,8)&lt;&gt;"Banco de",K836&gt;0),"OK","KO"))</f>
        <v>OK</v>
      </c>
      <c r="X836" s="3" t="str">
        <f>IF(J836&lt;&gt;"","OK","KO")</f>
        <v>OK</v>
      </c>
      <c r="Y836" s="3" t="str">
        <f>IF(P836="Si","KO","OK")</f>
        <v>OK</v>
      </c>
      <c r="Z836" s="3" t="str">
        <f>CONCATENATE(
IF(R836&lt;&gt;"OK",CONCATENATE($R$1," / "),""),
IF(S836&lt;&gt;"OK",CONCATENATE($S$1," / "),""),
IF(T836&lt;&gt;"OK",CONCATENATE($T$1," / "),""),
IF(U836&lt;&gt;"OK",CONCATENATE($U$1," / "),""),
IF(V836&lt;&gt;"OK",CONCATENATE($V$1," / "),""),
IF(W836&lt;&gt;"OK",CONCATENATE($W$1," / "),""),
IF(X836&lt;&gt;"OK",CONCATENATE($X$1," / "),""),
IF(Y836&lt;&gt;"OK",$Y$1,"")
)</f>
        <v/>
      </c>
    </row>
    <row r="837" spans="1:26" x14ac:dyDescent="0.45">
      <c r="A837" s="3" t="s">
        <v>163</v>
      </c>
      <c r="B837" s="3" t="s">
        <v>164</v>
      </c>
      <c r="C837" s="3" t="s">
        <v>739</v>
      </c>
      <c r="E837" s="3" t="s">
        <v>20</v>
      </c>
      <c r="H837" s="3" t="s">
        <v>21</v>
      </c>
      <c r="I837" s="3">
        <v>1813690</v>
      </c>
      <c r="J837" s="3" t="s">
        <v>740</v>
      </c>
      <c r="K837" s="3">
        <v>20</v>
      </c>
      <c r="L837" s="3" t="s">
        <v>80</v>
      </c>
      <c r="M837" s="3" t="s">
        <v>35</v>
      </c>
      <c r="N837" s="3" t="s">
        <v>81</v>
      </c>
      <c r="O837" s="3" t="s">
        <v>85</v>
      </c>
      <c r="P837" s="3" t="s">
        <v>21</v>
      </c>
      <c r="Q837" s="3" t="s">
        <v>741</v>
      </c>
      <c r="R837" s="3" t="str">
        <f>IF(_xlfn.XOR(
AND(N837="M102ab",L837="Proyecto"),
AND(N837="M101a",L837="Preguntas con respuesta libre"),
AND(LEFT(N837,1)="M",N837&lt;&gt;"M102AB",N837&lt;&gt;"M101a",N837&lt;&gt;"M101ap",L837="Ejercitación"),
AND(LEFT(C837,15)="Mapa conceptual",L837="Exposición"),
AND(LEFT(N837,1)&lt;&gt;"M",LEFT(C837,15)&lt;&gt;"Mapa conceptual",L837="Exposición"),
AND(LEFT(C837,8)="Banco de",L837="Generador de actividades"),
AND(C837=L837)
),"OK","KO")</f>
        <v>OK</v>
      </c>
      <c r="S837" s="3" t="str">
        <f>IF(_xlfn.XOR(
AND(LEFT(N837,1)="M",M837="Actividad"),
AND(LEFT(N837,1)="F",M837="Interactivo"),
AND(N837="diaporama",M837="Secuencia de imágenes"),
OR(N837="video",M837="Animación",M837="Video"),
AND(C837=M837)
),"OK","KO")</f>
        <v>OK</v>
      </c>
      <c r="T837" s="3" t="str">
        <f>IF(
AND(L837="Evaluación",C837&lt;&gt;L837),"KO",
IF(AND(L837="Mapa conceptual",C837&lt;&gt;L837),"KO",
IF(AND(N837="M101ap",C837&lt;&gt;"Banco de actividades"),"KO",
"OK")))</f>
        <v>OK</v>
      </c>
      <c r="U837" s="3" t="str">
        <f>IF(
AND(LEFT(N837,1)="M",LEFT(M837,4)&lt;&gt;"Mapa",S837="OK",O837=""),
"KO","OK")</f>
        <v>OK</v>
      </c>
      <c r="V837" s="3" t="str">
        <f>IF(OR(
AND(L837="Evaluación",R837="OK",OR(N837="M4a",N837="M5a")),
AND(LEFT(C837,8)="Banco de",N837="M101ap"),
OR(LEFT(C837,8)&lt;&gt;"Banco de",L837&lt;&gt;"Evaluación")
),"OK","KO")</f>
        <v>OK</v>
      </c>
      <c r="W837" s="3" t="str">
        <f>IF(AND(LEFT(C837,8)="Banco de",K837=0),"OK",
IF(AND(LEFT(C837,8)&lt;&gt;"Banco de",K837&gt;0),"OK","KO"))</f>
        <v>OK</v>
      </c>
      <c r="X837" s="3" t="str">
        <f>IF(J837&lt;&gt;"","OK","KO")</f>
        <v>OK</v>
      </c>
      <c r="Y837" s="3" t="str">
        <f>IF(P837="Si","KO","OK")</f>
        <v>OK</v>
      </c>
      <c r="Z837" s="3" t="str">
        <f>CONCATENATE(
IF(R837&lt;&gt;"OK",CONCATENATE($R$1," / "),""),
IF(S837&lt;&gt;"OK",CONCATENATE($S$1," / "),""),
IF(T837&lt;&gt;"OK",CONCATENATE($T$1," / "),""),
IF(U837&lt;&gt;"OK",CONCATENATE($U$1," / "),""),
IF(V837&lt;&gt;"OK",CONCATENATE($V$1," / "),""),
IF(W837&lt;&gt;"OK",CONCATENATE($W$1," / "),""),
IF(X837&lt;&gt;"OK",CONCATENATE($X$1," / "),""),
IF(Y837&lt;&gt;"OK",$Y$1,"")
)</f>
        <v/>
      </c>
    </row>
    <row r="838" spans="1:26" x14ac:dyDescent="0.45">
      <c r="A838" s="3" t="s">
        <v>163</v>
      </c>
      <c r="B838" s="3" t="s">
        <v>164</v>
      </c>
      <c r="C838" s="3" t="s">
        <v>742</v>
      </c>
      <c r="E838" s="3" t="s">
        <v>20</v>
      </c>
      <c r="H838" s="3" t="s">
        <v>21</v>
      </c>
      <c r="I838" s="3">
        <v>1056713</v>
      </c>
      <c r="J838" s="3" t="s">
        <v>743</v>
      </c>
      <c r="K838" s="3">
        <v>30</v>
      </c>
      <c r="L838" s="3" t="s">
        <v>23</v>
      </c>
      <c r="M838" s="3" t="s">
        <v>29</v>
      </c>
      <c r="N838" s="3" t="s">
        <v>49</v>
      </c>
      <c r="P838" s="3" t="s">
        <v>21</v>
      </c>
      <c r="Q838" s="3" t="s">
        <v>744</v>
      </c>
      <c r="R838" s="3" t="str">
        <f>IF(_xlfn.XOR(
AND(N838="M102ab",L838="Proyecto"),
AND(N838="M101a",L838="Preguntas con respuesta libre"),
AND(LEFT(N838,1)="M",N838&lt;&gt;"M102AB",N838&lt;&gt;"M101a",N838&lt;&gt;"M101ap",L838="Ejercitación"),
AND(LEFT(C838,15)="Mapa conceptual",L838="Exposición"),
AND(LEFT(N838,1)&lt;&gt;"M",LEFT(C838,15)&lt;&gt;"Mapa conceptual",L838="Exposición"),
AND(LEFT(C838,8)="Banco de",L838="Generador de actividades"),
AND(C838=L838)
),"OK","KO")</f>
        <v>OK</v>
      </c>
      <c r="S838" s="3" t="str">
        <f>IF(_xlfn.XOR(
AND(LEFT(N838,1)="M",M838="Actividad"),
AND(LEFT(N838,1)="F",M838="Interactivo"),
AND(N838="diaporama",M838="Secuencia de imágenes"),
OR(N838="video",M838="Animación",M838="Video"),
AND(C838=M838)
),"OK","KO")</f>
        <v>OK</v>
      </c>
      <c r="T838" s="3" t="str">
        <f>IF(
AND(L838="Evaluación",C838&lt;&gt;L838),"KO",
IF(AND(L838="Mapa conceptual",C838&lt;&gt;L838),"KO",
IF(AND(N838="M101ap",C838&lt;&gt;"Banco de actividades"),"KO",
"OK")))</f>
        <v>OK</v>
      </c>
      <c r="U838" s="3" t="str">
        <f>IF(
AND(LEFT(N838,1)="M",LEFT(M838,4)&lt;&gt;"Mapa",S838="OK",O838=""),
"KO","OK")</f>
        <v>OK</v>
      </c>
      <c r="V838" s="3" t="str">
        <f>IF(OR(
AND(L838="Evaluación",R838="OK",OR(N838="M4a",N838="M5a")),
AND(LEFT(C838,8)="Banco de",N838="M101ap"),
OR(LEFT(C838,8)&lt;&gt;"Banco de",L838&lt;&gt;"Evaluación")
),"OK","KO")</f>
        <v>OK</v>
      </c>
      <c r="W838" s="3" t="str">
        <f>IF(AND(LEFT(C838,8)="Banco de",K838=0),"OK",
IF(AND(LEFT(C838,8)&lt;&gt;"Banco de",K838&gt;0),"OK","KO"))</f>
        <v>OK</v>
      </c>
      <c r="X838" s="3" t="str">
        <f>IF(J838&lt;&gt;"","OK","KO")</f>
        <v>OK</v>
      </c>
      <c r="Y838" s="3" t="str">
        <f>IF(P838="Si","KO","OK")</f>
        <v>OK</v>
      </c>
      <c r="Z838" s="3" t="str">
        <f>CONCATENATE(
IF(R838&lt;&gt;"OK",CONCATENATE($R$1," / "),""),
IF(S838&lt;&gt;"OK",CONCATENATE($S$1," / "),""),
IF(T838&lt;&gt;"OK",CONCATENATE($T$1," / "),""),
IF(U838&lt;&gt;"OK",CONCATENATE($U$1," / "),""),
IF(V838&lt;&gt;"OK",CONCATENATE($V$1," / "),""),
IF(W838&lt;&gt;"OK",CONCATENATE($W$1," / "),""),
IF(X838&lt;&gt;"OK",CONCATENATE($X$1," / "),""),
IF(Y838&lt;&gt;"OK",$Y$1,"")
)</f>
        <v/>
      </c>
    </row>
    <row r="839" spans="1:26" x14ac:dyDescent="0.45">
      <c r="A839" s="3" t="s">
        <v>163</v>
      </c>
      <c r="B839" s="3" t="s">
        <v>164</v>
      </c>
      <c r="C839" s="3" t="s">
        <v>745</v>
      </c>
      <c r="E839" s="3" t="s">
        <v>20</v>
      </c>
      <c r="H839" s="3" t="s">
        <v>21</v>
      </c>
      <c r="I839" s="3">
        <v>1223696</v>
      </c>
      <c r="J839" s="3" t="s">
        <v>746</v>
      </c>
      <c r="K839" s="3">
        <v>30</v>
      </c>
      <c r="L839" s="3" t="s">
        <v>23</v>
      </c>
      <c r="M839" s="3" t="s">
        <v>29</v>
      </c>
      <c r="N839" s="3" t="s">
        <v>495</v>
      </c>
      <c r="P839" s="3" t="s">
        <v>21</v>
      </c>
      <c r="Q839" s="3" t="s">
        <v>747</v>
      </c>
      <c r="R839" s="3" t="str">
        <f>IF(_xlfn.XOR(
AND(N839="M102ab",L839="Proyecto"),
AND(N839="M101a",L839="Preguntas con respuesta libre"),
AND(LEFT(N839,1)="M",N839&lt;&gt;"M102AB",N839&lt;&gt;"M101a",N839&lt;&gt;"M101ap",L839="Ejercitación"),
AND(LEFT(C839,15)="Mapa conceptual",L839="Exposición"),
AND(LEFT(N839,1)&lt;&gt;"M",LEFT(C839,15)&lt;&gt;"Mapa conceptual",L839="Exposición"),
AND(LEFT(C839,8)="Banco de",L839="Generador de actividades"),
AND(C839=L839)
),"OK","KO")</f>
        <v>OK</v>
      </c>
      <c r="S839" s="3" t="str">
        <f>IF(_xlfn.XOR(
AND(LEFT(N839,1)="M",M839="Actividad"),
AND(LEFT(N839,1)="F",M839="Interactivo"),
AND(N839="diaporama",M839="Secuencia de imágenes"),
OR(N839="video",M839="Animación",M839="Video"),
AND(C839=M839)
),"OK","KO")</f>
        <v>OK</v>
      </c>
      <c r="T839" s="3" t="str">
        <f>IF(
AND(L839="Evaluación",C839&lt;&gt;L839),"KO",
IF(AND(L839="Mapa conceptual",C839&lt;&gt;L839),"KO",
IF(AND(N839="M101ap",C839&lt;&gt;"Banco de actividades"),"KO",
"OK")))</f>
        <v>OK</v>
      </c>
      <c r="U839" s="3" t="str">
        <f>IF(
AND(LEFT(N839,1)="M",LEFT(M839,4)&lt;&gt;"Mapa",S839="OK",O839=""),
"KO","OK")</f>
        <v>OK</v>
      </c>
      <c r="V839" s="3" t="str">
        <f>IF(OR(
AND(L839="Evaluación",R839="OK",OR(N839="M4a",N839="M5a")),
AND(LEFT(C839,8)="Banco de",N839="M101ap"),
OR(LEFT(C839,8)&lt;&gt;"Banco de",L839&lt;&gt;"Evaluación")
),"OK","KO")</f>
        <v>OK</v>
      </c>
      <c r="W839" s="3" t="str">
        <f>IF(AND(LEFT(C839,8)="Banco de",K839=0),"OK",
IF(AND(LEFT(C839,8)&lt;&gt;"Banco de",K839&gt;0),"OK","KO"))</f>
        <v>OK</v>
      </c>
      <c r="X839" s="3" t="str">
        <f>IF(J839&lt;&gt;"","OK","KO")</f>
        <v>OK</v>
      </c>
      <c r="Y839" s="3" t="str">
        <f>IF(P839="Si","KO","OK")</f>
        <v>OK</v>
      </c>
      <c r="Z839" s="3" t="str">
        <f>CONCATENATE(
IF(R839&lt;&gt;"OK",CONCATENATE($R$1," / "),""),
IF(S839&lt;&gt;"OK",CONCATENATE($S$1," / "),""),
IF(T839&lt;&gt;"OK",CONCATENATE($T$1," / "),""),
IF(U839&lt;&gt;"OK",CONCATENATE($U$1," / "),""),
IF(V839&lt;&gt;"OK",CONCATENATE($V$1," / "),""),
IF(W839&lt;&gt;"OK",CONCATENATE($W$1," / "),""),
IF(X839&lt;&gt;"OK",CONCATENATE($X$1," / "),""),
IF(Y839&lt;&gt;"OK",$Y$1,"")
)</f>
        <v/>
      </c>
    </row>
    <row r="840" spans="1:26" x14ac:dyDescent="0.45">
      <c r="A840" s="3" t="s">
        <v>163</v>
      </c>
      <c r="B840" s="3" t="s">
        <v>164</v>
      </c>
      <c r="C840" s="3" t="s">
        <v>748</v>
      </c>
      <c r="E840" s="3" t="s">
        <v>20</v>
      </c>
      <c r="H840" s="3" t="s">
        <v>21</v>
      </c>
      <c r="I840" s="3">
        <v>1869476</v>
      </c>
      <c r="J840" s="3" t="s">
        <v>749</v>
      </c>
      <c r="K840" s="3">
        <v>20</v>
      </c>
      <c r="L840" s="3" t="s">
        <v>80</v>
      </c>
      <c r="M840" s="3" t="s">
        <v>35</v>
      </c>
      <c r="N840" s="3" t="s">
        <v>81</v>
      </c>
      <c r="O840" s="3" t="s">
        <v>85</v>
      </c>
      <c r="P840" s="3" t="s">
        <v>21</v>
      </c>
      <c r="Q840" s="3" t="s">
        <v>750</v>
      </c>
      <c r="R840" s="3" t="str">
        <f>IF(_xlfn.XOR(
AND(N840="M102ab",L840="Proyecto"),
AND(N840="M101a",L840="Preguntas con respuesta libre"),
AND(LEFT(N840,1)="M",N840&lt;&gt;"M102AB",N840&lt;&gt;"M101a",N840&lt;&gt;"M101ap",L840="Ejercitación"),
AND(LEFT(C840,15)="Mapa conceptual",L840="Exposición"),
AND(LEFT(N840,1)&lt;&gt;"M",LEFT(C840,15)&lt;&gt;"Mapa conceptual",L840="Exposición"),
AND(LEFT(C840,8)="Banco de",L840="Generador de actividades"),
AND(C840=L840)
),"OK","KO")</f>
        <v>OK</v>
      </c>
      <c r="S840" s="3" t="str">
        <f>IF(_xlfn.XOR(
AND(LEFT(N840,1)="M",M840="Actividad"),
AND(LEFT(N840,1)="F",M840="Interactivo"),
AND(N840="diaporama",M840="Secuencia de imágenes"),
OR(N840="video",M840="Animación",M840="Video"),
AND(C840=M840)
),"OK","KO")</f>
        <v>OK</v>
      </c>
      <c r="T840" s="3" t="str">
        <f>IF(
AND(L840="Evaluación",C840&lt;&gt;L840),"KO",
IF(AND(L840="Mapa conceptual",C840&lt;&gt;L840),"KO",
IF(AND(N840="M101ap",C840&lt;&gt;"Banco de actividades"),"KO",
"OK")))</f>
        <v>OK</v>
      </c>
      <c r="U840" s="3" t="str">
        <f>IF(
AND(LEFT(N840,1)="M",LEFT(M840,4)&lt;&gt;"Mapa",S840="OK",O840=""),
"KO","OK")</f>
        <v>OK</v>
      </c>
      <c r="V840" s="3" t="str">
        <f>IF(OR(
AND(L840="Evaluación",R840="OK",OR(N840="M4a",N840="M5a")),
AND(LEFT(C840,8)="Banco de",N840="M101ap"),
OR(LEFT(C840,8)&lt;&gt;"Banco de",L840&lt;&gt;"Evaluación")
),"OK","KO")</f>
        <v>OK</v>
      </c>
      <c r="W840" s="3" t="str">
        <f>IF(AND(LEFT(C840,8)="Banco de",K840=0),"OK",
IF(AND(LEFT(C840,8)&lt;&gt;"Banco de",K840&gt;0),"OK","KO"))</f>
        <v>OK</v>
      </c>
      <c r="X840" s="3" t="str">
        <f>IF(J840&lt;&gt;"","OK","KO")</f>
        <v>OK</v>
      </c>
      <c r="Y840" s="3" t="str">
        <f>IF(P840="Si","KO","OK")</f>
        <v>OK</v>
      </c>
      <c r="Z840" s="3" t="str">
        <f>CONCATENATE(
IF(R840&lt;&gt;"OK",CONCATENATE($R$1," / "),""),
IF(S840&lt;&gt;"OK",CONCATENATE($S$1," / "),""),
IF(T840&lt;&gt;"OK",CONCATENATE($T$1," / "),""),
IF(U840&lt;&gt;"OK",CONCATENATE($U$1," / "),""),
IF(V840&lt;&gt;"OK",CONCATENATE($V$1," / "),""),
IF(W840&lt;&gt;"OK",CONCATENATE($W$1," / "),""),
IF(X840&lt;&gt;"OK",CONCATENATE($X$1," / "),""),
IF(Y840&lt;&gt;"OK",$Y$1,"")
)</f>
        <v/>
      </c>
    </row>
    <row r="841" spans="1:26" x14ac:dyDescent="0.45">
      <c r="A841" s="3" t="s">
        <v>163</v>
      </c>
      <c r="B841" s="3" t="s">
        <v>164</v>
      </c>
      <c r="C841" s="3" t="s">
        <v>751</v>
      </c>
      <c r="E841" s="3" t="s">
        <v>20</v>
      </c>
      <c r="H841" s="3" t="s">
        <v>21</v>
      </c>
      <c r="I841" s="3">
        <v>1869368</v>
      </c>
      <c r="J841" s="3" t="s">
        <v>752</v>
      </c>
      <c r="K841" s="3">
        <v>20</v>
      </c>
      <c r="L841" s="3" t="s">
        <v>80</v>
      </c>
      <c r="M841" s="3" t="s">
        <v>35</v>
      </c>
      <c r="N841" s="3" t="s">
        <v>81</v>
      </c>
      <c r="O841" s="3" t="s">
        <v>85</v>
      </c>
      <c r="P841" s="3" t="s">
        <v>21</v>
      </c>
      <c r="Q841" s="3" t="s">
        <v>753</v>
      </c>
      <c r="R841" s="3" t="str">
        <f>IF(_xlfn.XOR(
AND(N841="M102ab",L841="Proyecto"),
AND(N841="M101a",L841="Preguntas con respuesta libre"),
AND(LEFT(N841,1)="M",N841&lt;&gt;"M102AB",N841&lt;&gt;"M101a",N841&lt;&gt;"M101ap",L841="Ejercitación"),
AND(LEFT(C841,15)="Mapa conceptual",L841="Exposición"),
AND(LEFT(N841,1)&lt;&gt;"M",LEFT(C841,15)&lt;&gt;"Mapa conceptual",L841="Exposición"),
AND(LEFT(C841,8)="Banco de",L841="Generador de actividades"),
AND(C841=L841)
),"OK","KO")</f>
        <v>OK</v>
      </c>
      <c r="S841" s="3" t="str">
        <f>IF(_xlfn.XOR(
AND(LEFT(N841,1)="M",M841="Actividad"),
AND(LEFT(N841,1)="F",M841="Interactivo"),
AND(N841="diaporama",M841="Secuencia de imágenes"),
OR(N841="video",M841="Animación",M841="Video"),
AND(C841=M841)
),"OK","KO")</f>
        <v>OK</v>
      </c>
      <c r="T841" s="3" t="str">
        <f>IF(
AND(L841="Evaluación",C841&lt;&gt;L841),"KO",
IF(AND(L841="Mapa conceptual",C841&lt;&gt;L841),"KO",
IF(AND(N841="M101ap",C841&lt;&gt;"Banco de actividades"),"KO",
"OK")))</f>
        <v>OK</v>
      </c>
      <c r="U841" s="3" t="str">
        <f>IF(
AND(LEFT(N841,1)="M",LEFT(M841,4)&lt;&gt;"Mapa",S841="OK",O841=""),
"KO","OK")</f>
        <v>OK</v>
      </c>
      <c r="V841" s="3" t="str">
        <f>IF(OR(
AND(L841="Evaluación",R841="OK",OR(N841="M4a",N841="M5a")),
AND(LEFT(C841,8)="Banco de",N841="M101ap"),
OR(LEFT(C841,8)&lt;&gt;"Banco de",L841&lt;&gt;"Evaluación")
),"OK","KO")</f>
        <v>OK</v>
      </c>
      <c r="W841" s="3" t="str">
        <f>IF(AND(LEFT(C841,8)="Banco de",K841=0),"OK",
IF(AND(LEFT(C841,8)&lt;&gt;"Banco de",K841&gt;0),"OK","KO"))</f>
        <v>OK</v>
      </c>
      <c r="X841" s="3" t="str">
        <f>IF(J841&lt;&gt;"","OK","KO")</f>
        <v>OK</v>
      </c>
      <c r="Y841" s="3" t="str">
        <f>IF(P841="Si","KO","OK")</f>
        <v>OK</v>
      </c>
      <c r="Z841" s="3" t="str">
        <f>CONCATENATE(
IF(R841&lt;&gt;"OK",CONCATENATE($R$1," / "),""),
IF(S841&lt;&gt;"OK",CONCATENATE($S$1," / "),""),
IF(T841&lt;&gt;"OK",CONCATENATE($T$1," / "),""),
IF(U841&lt;&gt;"OK",CONCATENATE($U$1," / "),""),
IF(V841&lt;&gt;"OK",CONCATENATE($V$1," / "),""),
IF(W841&lt;&gt;"OK",CONCATENATE($W$1," / "),""),
IF(X841&lt;&gt;"OK",CONCATENATE($X$1," / "),""),
IF(Y841&lt;&gt;"OK",$Y$1,"")
)</f>
        <v/>
      </c>
    </row>
    <row r="842" spans="1:26" x14ac:dyDescent="0.45">
      <c r="A842" s="3" t="s">
        <v>838</v>
      </c>
      <c r="B842" s="3" t="s">
        <v>839</v>
      </c>
      <c r="C842" s="3" t="s">
        <v>840</v>
      </c>
      <c r="E842" s="3" t="s">
        <v>20</v>
      </c>
      <c r="H842" s="3" t="s">
        <v>21</v>
      </c>
      <c r="I842" s="3">
        <v>5967892</v>
      </c>
      <c r="J842" s="3" t="s">
        <v>841</v>
      </c>
      <c r="K842" s="3">
        <v>30</v>
      </c>
      <c r="L842" s="3" t="s">
        <v>23</v>
      </c>
      <c r="M842" s="3" t="s">
        <v>29</v>
      </c>
      <c r="N842" s="3" t="s">
        <v>842</v>
      </c>
      <c r="P842" s="3" t="s">
        <v>21</v>
      </c>
      <c r="Q842" s="3" t="s">
        <v>843</v>
      </c>
      <c r="R842" s="3" t="str">
        <f>IF(_xlfn.XOR(
AND(N842="M102ab",L842="Proyecto"),
AND(N842="M101a",L842="Preguntas con respuesta libre"),
AND(LEFT(N842,1)="M",N842&lt;&gt;"M102AB",N842&lt;&gt;"M101a",N842&lt;&gt;"M101ap",L842="Ejercitación"),
AND(LEFT(C842,15)="Mapa conceptual",L842="Exposición"),
AND(LEFT(N842,1)&lt;&gt;"M",LEFT(C842,15)&lt;&gt;"Mapa conceptual",L842="Exposición"),
AND(LEFT(C842,8)="Banco de",L842="Generador de actividades"),
AND(C842=L842)
),"OK","KO")</f>
        <v>OK</v>
      </c>
      <c r="S842" s="3" t="str">
        <f>IF(_xlfn.XOR(
AND(LEFT(N842,1)="M",M842="Actividad"),
AND(LEFT(N842,1)="F",M842="Interactivo"),
AND(N842="diaporama",M842="Secuencia de imágenes"),
OR(N842="video",M842="Animación",M842="Video"),
AND(C842=M842)
),"OK","KO")</f>
        <v>OK</v>
      </c>
      <c r="T842" s="3" t="str">
        <f>IF(
AND(L842="Evaluación",C842&lt;&gt;L842),"KO",
IF(AND(L842="Mapa conceptual",C842&lt;&gt;L842),"KO",
IF(AND(N842="M101ap",C842&lt;&gt;"Banco de actividades"),"KO",
"OK")))</f>
        <v>OK</v>
      </c>
      <c r="U842" s="3" t="str">
        <f>IF(
AND(LEFT(N842,1)="M",LEFT(M842,4)&lt;&gt;"Mapa",S842="OK",O842=""),
"KO","OK")</f>
        <v>OK</v>
      </c>
      <c r="V842" s="3" t="str">
        <f>IF(OR(
AND(L842="Evaluación",R842="OK",OR(N842="M4a",N842="M5a")),
AND(LEFT(C842,8)="Banco de",N842="M101ap"),
OR(LEFT(C842,8)&lt;&gt;"Banco de",L842&lt;&gt;"Evaluación")
),"OK","KO")</f>
        <v>OK</v>
      </c>
      <c r="W842" s="3" t="str">
        <f>IF(AND(LEFT(C842,8)="Banco de",K842=0),"OK",
IF(AND(LEFT(C842,8)&lt;&gt;"Banco de",K842&gt;0),"OK","KO"))</f>
        <v>OK</v>
      </c>
      <c r="X842" s="3" t="str">
        <f>IF(J842&lt;&gt;"","OK","KO")</f>
        <v>OK</v>
      </c>
      <c r="Y842" s="3" t="str">
        <f>IF(P842="Si","KO","OK")</f>
        <v>OK</v>
      </c>
      <c r="Z842" s="3" t="str">
        <f>CONCATENATE(
IF(R842&lt;&gt;"OK",CONCATENATE($R$1," / "),""),
IF(S842&lt;&gt;"OK",CONCATENATE($S$1," / "),""),
IF(T842&lt;&gt;"OK",CONCATENATE($T$1," / "),""),
IF(U842&lt;&gt;"OK",CONCATENATE($U$1," / "),""),
IF(V842&lt;&gt;"OK",CONCATENATE($V$1," / "),""),
IF(W842&lt;&gt;"OK",CONCATENATE($W$1," / "),""),
IF(X842&lt;&gt;"OK",CONCATENATE($X$1," / "),""),
IF(Y842&lt;&gt;"OK",$Y$1,"")
)</f>
        <v/>
      </c>
    </row>
    <row r="843" spans="1:26" x14ac:dyDescent="0.45">
      <c r="A843" s="3" t="s">
        <v>838</v>
      </c>
      <c r="B843" s="3" t="s">
        <v>839</v>
      </c>
      <c r="C843" s="3" t="s">
        <v>844</v>
      </c>
      <c r="E843" s="3" t="s">
        <v>20</v>
      </c>
      <c r="H843" s="3" t="s">
        <v>21</v>
      </c>
      <c r="I843" s="3">
        <v>5651824</v>
      </c>
      <c r="J843" s="3" t="s">
        <v>845</v>
      </c>
      <c r="K843" s="3">
        <v>30</v>
      </c>
      <c r="L843" s="3" t="s">
        <v>23</v>
      </c>
      <c r="M843" s="3" t="s">
        <v>29</v>
      </c>
      <c r="N843" s="3" t="s">
        <v>842</v>
      </c>
      <c r="P843" s="3" t="s">
        <v>21</v>
      </c>
      <c r="Q843" s="3" t="s">
        <v>846</v>
      </c>
      <c r="R843" s="3" t="str">
        <f>IF(_xlfn.XOR(
AND(N843="M102ab",L843="Proyecto"),
AND(N843="M101a",L843="Preguntas con respuesta libre"),
AND(LEFT(N843,1)="M",N843&lt;&gt;"M102AB",N843&lt;&gt;"M101a",N843&lt;&gt;"M101ap",L843="Ejercitación"),
AND(LEFT(C843,15)="Mapa conceptual",L843="Exposición"),
AND(LEFT(N843,1)&lt;&gt;"M",LEFT(C843,15)&lt;&gt;"Mapa conceptual",L843="Exposición"),
AND(LEFT(C843,8)="Banco de",L843="Generador de actividades"),
AND(C843=L843)
),"OK","KO")</f>
        <v>OK</v>
      </c>
      <c r="S843" s="3" t="str">
        <f>IF(_xlfn.XOR(
AND(LEFT(N843,1)="M",M843="Actividad"),
AND(LEFT(N843,1)="F",M843="Interactivo"),
AND(N843="diaporama",M843="Secuencia de imágenes"),
OR(N843="video",M843="Animación",M843="Video"),
AND(C843=M843)
),"OK","KO")</f>
        <v>OK</v>
      </c>
      <c r="T843" s="3" t="str">
        <f>IF(
AND(L843="Evaluación",C843&lt;&gt;L843),"KO",
IF(AND(L843="Mapa conceptual",C843&lt;&gt;L843),"KO",
IF(AND(N843="M101ap",C843&lt;&gt;"Banco de actividades"),"KO",
"OK")))</f>
        <v>OK</v>
      </c>
      <c r="U843" s="3" t="str">
        <f>IF(
AND(LEFT(N843,1)="M",LEFT(M843,4)&lt;&gt;"Mapa",S843="OK",O843=""),
"KO","OK")</f>
        <v>OK</v>
      </c>
      <c r="V843" s="3" t="str">
        <f>IF(OR(
AND(L843="Evaluación",R843="OK",OR(N843="M4a",N843="M5a")),
AND(LEFT(C843,8)="Banco de",N843="M101ap"),
OR(LEFT(C843,8)&lt;&gt;"Banco de",L843&lt;&gt;"Evaluación")
),"OK","KO")</f>
        <v>OK</v>
      </c>
      <c r="W843" s="3" t="str">
        <f>IF(AND(LEFT(C843,8)="Banco de",K843=0),"OK",
IF(AND(LEFT(C843,8)&lt;&gt;"Banco de",K843&gt;0),"OK","KO"))</f>
        <v>OK</v>
      </c>
      <c r="X843" s="3" t="str">
        <f>IF(J843&lt;&gt;"","OK","KO")</f>
        <v>OK</v>
      </c>
      <c r="Y843" s="3" t="str">
        <f>IF(P843="Si","KO","OK")</f>
        <v>OK</v>
      </c>
      <c r="Z843" s="3" t="str">
        <f>CONCATENATE(
IF(R843&lt;&gt;"OK",CONCATENATE($R$1," / "),""),
IF(S843&lt;&gt;"OK",CONCATENATE($S$1," / "),""),
IF(T843&lt;&gt;"OK",CONCATENATE($T$1," / "),""),
IF(U843&lt;&gt;"OK",CONCATENATE($U$1," / "),""),
IF(V843&lt;&gt;"OK",CONCATENATE($V$1," / "),""),
IF(W843&lt;&gt;"OK",CONCATENATE($W$1," / "),""),
IF(X843&lt;&gt;"OK",CONCATENATE($X$1," / "),""),
IF(Y843&lt;&gt;"OK",$Y$1,"")
)</f>
        <v/>
      </c>
    </row>
    <row r="844" spans="1:26" x14ac:dyDescent="0.45">
      <c r="A844" s="3" t="s">
        <v>838</v>
      </c>
      <c r="B844" s="3" t="s">
        <v>839</v>
      </c>
      <c r="C844" s="3" t="s">
        <v>847</v>
      </c>
      <c r="E844" s="3" t="s">
        <v>20</v>
      </c>
      <c r="H844" s="3" t="s">
        <v>21</v>
      </c>
      <c r="I844" s="3">
        <v>1179109</v>
      </c>
      <c r="J844" s="3" t="s">
        <v>848</v>
      </c>
      <c r="K844" s="3">
        <v>10</v>
      </c>
      <c r="L844" s="3" t="s">
        <v>34</v>
      </c>
      <c r="M844" s="3" t="s">
        <v>35</v>
      </c>
      <c r="N844" s="3" t="s">
        <v>62</v>
      </c>
      <c r="O844" s="3" t="s">
        <v>37</v>
      </c>
      <c r="P844" s="3" t="s">
        <v>21</v>
      </c>
      <c r="Q844" s="3" t="s">
        <v>849</v>
      </c>
      <c r="R844" s="3" t="str">
        <f>IF(_xlfn.XOR(
AND(N844="M102ab",L844="Proyecto"),
AND(N844="M101a",L844="Preguntas con respuesta libre"),
AND(LEFT(N844,1)="M",N844&lt;&gt;"M102AB",N844&lt;&gt;"M101a",N844&lt;&gt;"M101ap",L844="Ejercitación"),
AND(LEFT(C844,15)="Mapa conceptual",L844="Exposición"),
AND(LEFT(N844,1)&lt;&gt;"M",LEFT(C844,15)&lt;&gt;"Mapa conceptual",L844="Exposición"),
AND(LEFT(C844,8)="Banco de",L844="Generador de actividades"),
AND(C844=L844)
),"OK","KO")</f>
        <v>OK</v>
      </c>
      <c r="S844" s="3" t="str">
        <f>IF(_xlfn.XOR(
AND(LEFT(N844,1)="M",M844="Actividad"),
AND(LEFT(N844,1)="F",M844="Interactivo"),
AND(N844="diaporama",M844="Secuencia de imágenes"),
OR(N844="video",M844="Animación",M844="Video"),
AND(C844=M844)
),"OK","KO")</f>
        <v>OK</v>
      </c>
      <c r="T844" s="3" t="str">
        <f>IF(
AND(L844="Evaluación",C844&lt;&gt;L844),"KO",
IF(AND(L844="Mapa conceptual",C844&lt;&gt;L844),"KO",
IF(AND(N844="M101ap",C844&lt;&gt;"Banco de actividades"),"KO",
"OK")))</f>
        <v>OK</v>
      </c>
      <c r="U844" s="3" t="str">
        <f>IF(
AND(LEFT(N844,1)="M",LEFT(M844,4)&lt;&gt;"Mapa",S844="OK",O844=""),
"KO","OK")</f>
        <v>OK</v>
      </c>
      <c r="V844" s="3" t="str">
        <f>IF(OR(
AND(L844="Evaluación",R844="OK",OR(N844="M4a",N844="M5a")),
AND(LEFT(C844,8)="Banco de",N844="M101ap"),
OR(LEFT(C844,8)&lt;&gt;"Banco de",L844&lt;&gt;"Evaluación")
),"OK","KO")</f>
        <v>OK</v>
      </c>
      <c r="W844" s="3" t="str">
        <f>IF(AND(LEFT(C844,8)="Banco de",K844=0),"OK",
IF(AND(LEFT(C844,8)&lt;&gt;"Banco de",K844&gt;0),"OK","KO"))</f>
        <v>OK</v>
      </c>
      <c r="X844" s="3" t="str">
        <f>IF(J844&lt;&gt;"","OK","KO")</f>
        <v>OK</v>
      </c>
      <c r="Y844" s="3" t="str">
        <f>IF(P844="Si","KO","OK")</f>
        <v>OK</v>
      </c>
      <c r="Z844" s="3" t="str">
        <f>CONCATENATE(
IF(R844&lt;&gt;"OK",CONCATENATE($R$1," / "),""),
IF(S844&lt;&gt;"OK",CONCATENATE($S$1," / "),""),
IF(T844&lt;&gt;"OK",CONCATENATE($T$1," / "),""),
IF(U844&lt;&gt;"OK",CONCATENATE($U$1," / "),""),
IF(V844&lt;&gt;"OK",CONCATENATE($V$1," / "),""),
IF(W844&lt;&gt;"OK",CONCATENATE($W$1," / "),""),
IF(X844&lt;&gt;"OK",CONCATENATE($X$1," / "),""),
IF(Y844&lt;&gt;"OK",$Y$1,"")
)</f>
        <v/>
      </c>
    </row>
    <row r="845" spans="1:26" x14ac:dyDescent="0.45">
      <c r="A845" s="3" t="s">
        <v>838</v>
      </c>
      <c r="B845" s="3" t="s">
        <v>839</v>
      </c>
      <c r="C845" s="3" t="s">
        <v>850</v>
      </c>
      <c r="E845" s="3" t="s">
        <v>20</v>
      </c>
      <c r="H845" s="3" t="s">
        <v>21</v>
      </c>
      <c r="I845" s="3">
        <v>1943671</v>
      </c>
      <c r="J845" s="3" t="s">
        <v>851</v>
      </c>
      <c r="K845" s="3">
        <v>30</v>
      </c>
      <c r="L845" s="3" t="s">
        <v>80</v>
      </c>
      <c r="M845" s="3" t="s">
        <v>35</v>
      </c>
      <c r="N845" s="3" t="s">
        <v>81</v>
      </c>
      <c r="O845" s="3" t="s">
        <v>37</v>
      </c>
      <c r="P845" s="3" t="s">
        <v>21</v>
      </c>
      <c r="Q845" s="3" t="s">
        <v>852</v>
      </c>
      <c r="R845" s="3" t="str">
        <f>IF(_xlfn.XOR(
AND(N845="M102ab",L845="Proyecto"),
AND(N845="M101a",L845="Preguntas con respuesta libre"),
AND(LEFT(N845,1)="M",N845&lt;&gt;"M102AB",N845&lt;&gt;"M101a",N845&lt;&gt;"M101ap",L845="Ejercitación"),
AND(LEFT(C845,15)="Mapa conceptual",L845="Exposición"),
AND(LEFT(N845,1)&lt;&gt;"M",LEFT(C845,15)&lt;&gt;"Mapa conceptual",L845="Exposición"),
AND(LEFT(C845,8)="Banco de",L845="Generador de actividades"),
AND(C845=L845)
),"OK","KO")</f>
        <v>OK</v>
      </c>
      <c r="S845" s="3" t="str">
        <f>IF(_xlfn.XOR(
AND(LEFT(N845,1)="M",M845="Actividad"),
AND(LEFT(N845,1)="F",M845="Interactivo"),
AND(N845="diaporama",M845="Secuencia de imágenes"),
OR(N845="video",M845="Animación",M845="Video"),
AND(C845=M845)
),"OK","KO")</f>
        <v>OK</v>
      </c>
      <c r="T845" s="3" t="str">
        <f>IF(
AND(L845="Evaluación",C845&lt;&gt;L845),"KO",
IF(AND(L845="Mapa conceptual",C845&lt;&gt;L845),"KO",
IF(AND(N845="M101ap",C845&lt;&gt;"Banco de actividades"),"KO",
"OK")))</f>
        <v>OK</v>
      </c>
      <c r="U845" s="3" t="str">
        <f>IF(
AND(LEFT(N845,1)="M",LEFT(M845,4)&lt;&gt;"Mapa",S845="OK",O845=""),
"KO","OK")</f>
        <v>OK</v>
      </c>
      <c r="V845" s="3" t="str">
        <f>IF(OR(
AND(L845="Evaluación",R845="OK",OR(N845="M4a",N845="M5a")),
AND(LEFT(C845,8)="Banco de",N845="M101ap"),
OR(LEFT(C845,8)&lt;&gt;"Banco de",L845&lt;&gt;"Evaluación")
),"OK","KO")</f>
        <v>OK</v>
      </c>
      <c r="W845" s="3" t="str">
        <f>IF(AND(LEFT(C845,8)="Banco de",K845=0),"OK",
IF(AND(LEFT(C845,8)&lt;&gt;"Banco de",K845&gt;0),"OK","KO"))</f>
        <v>OK</v>
      </c>
      <c r="X845" s="3" t="str">
        <f>IF(J845&lt;&gt;"","OK","KO")</f>
        <v>OK</v>
      </c>
      <c r="Y845" s="3" t="str">
        <f>IF(P845="Si","KO","OK")</f>
        <v>OK</v>
      </c>
      <c r="Z845" s="3" t="str">
        <f>CONCATENATE(
IF(R845&lt;&gt;"OK",CONCATENATE($R$1," / "),""),
IF(S845&lt;&gt;"OK",CONCATENATE($S$1," / "),""),
IF(T845&lt;&gt;"OK",CONCATENATE($T$1," / "),""),
IF(U845&lt;&gt;"OK",CONCATENATE($U$1," / "),""),
IF(V845&lt;&gt;"OK",CONCATENATE($V$1," / "),""),
IF(W845&lt;&gt;"OK",CONCATENATE($W$1," / "),""),
IF(X845&lt;&gt;"OK",CONCATENATE($X$1," / "),""),
IF(Y845&lt;&gt;"OK",$Y$1,"")
)</f>
        <v/>
      </c>
    </row>
    <row r="846" spans="1:26" x14ac:dyDescent="0.45">
      <c r="A846" s="3" t="s">
        <v>838</v>
      </c>
      <c r="B846" s="3" t="s">
        <v>839</v>
      </c>
      <c r="C846" s="3" t="s">
        <v>853</v>
      </c>
      <c r="E846" s="3" t="s">
        <v>20</v>
      </c>
      <c r="H846" s="3" t="s">
        <v>21</v>
      </c>
      <c r="I846" s="3">
        <v>911659</v>
      </c>
      <c r="J846" s="3" t="s">
        <v>854</v>
      </c>
      <c r="K846" s="3">
        <v>20</v>
      </c>
      <c r="L846" s="3" t="s">
        <v>23</v>
      </c>
      <c r="M846" s="3" t="s">
        <v>29</v>
      </c>
      <c r="N846" s="3" t="s">
        <v>30</v>
      </c>
      <c r="P846" s="3" t="s">
        <v>21</v>
      </c>
      <c r="Q846" s="3" t="s">
        <v>855</v>
      </c>
      <c r="R846" s="3" t="str">
        <f>IF(_xlfn.XOR(
AND(N846="M102ab",L846="Proyecto"),
AND(N846="M101a",L846="Preguntas con respuesta libre"),
AND(LEFT(N846,1)="M",N846&lt;&gt;"M102AB",N846&lt;&gt;"M101a",N846&lt;&gt;"M101ap",L846="Ejercitación"),
AND(LEFT(C846,15)="Mapa conceptual",L846="Exposición"),
AND(LEFT(N846,1)&lt;&gt;"M",LEFT(C846,15)&lt;&gt;"Mapa conceptual",L846="Exposición"),
AND(LEFT(C846,8)="Banco de",L846="Generador de actividades"),
AND(C846=L846)
),"OK","KO")</f>
        <v>OK</v>
      </c>
      <c r="S846" s="3" t="str">
        <f>IF(_xlfn.XOR(
AND(LEFT(N846,1)="M",M846="Actividad"),
AND(LEFT(N846,1)="F",M846="Interactivo"),
AND(N846="diaporama",M846="Secuencia de imágenes"),
OR(N846="video",M846="Animación",M846="Video"),
AND(C846=M846)
),"OK","KO")</f>
        <v>OK</v>
      </c>
      <c r="T846" s="3" t="str">
        <f>IF(
AND(L846="Evaluación",C846&lt;&gt;L846),"KO",
IF(AND(L846="Mapa conceptual",C846&lt;&gt;L846),"KO",
IF(AND(N846="M101ap",C846&lt;&gt;"Banco de actividades"),"KO",
"OK")))</f>
        <v>OK</v>
      </c>
      <c r="U846" s="3" t="str">
        <f>IF(
AND(LEFT(N846,1)="M",LEFT(M846,4)&lt;&gt;"Mapa",S846="OK",O846=""),
"KO","OK")</f>
        <v>OK</v>
      </c>
      <c r="V846" s="3" t="str">
        <f>IF(OR(
AND(L846="Evaluación",R846="OK",OR(N846="M4a",N846="M5a")),
AND(LEFT(C846,8)="Banco de",N846="M101ap"),
OR(LEFT(C846,8)&lt;&gt;"Banco de",L846&lt;&gt;"Evaluación")
),"OK","KO")</f>
        <v>OK</v>
      </c>
      <c r="W846" s="3" t="str">
        <f>IF(AND(LEFT(C846,8)="Banco de",K846=0),"OK",
IF(AND(LEFT(C846,8)&lt;&gt;"Banco de",K846&gt;0),"OK","KO"))</f>
        <v>OK</v>
      </c>
      <c r="X846" s="3" t="str">
        <f>IF(J846&lt;&gt;"","OK","KO")</f>
        <v>OK</v>
      </c>
      <c r="Y846" s="3" t="str">
        <f>IF(P846="Si","KO","OK")</f>
        <v>OK</v>
      </c>
      <c r="Z846" s="3" t="str">
        <f>CONCATENATE(
IF(R846&lt;&gt;"OK",CONCATENATE($R$1," / "),""),
IF(S846&lt;&gt;"OK",CONCATENATE($S$1," / "),""),
IF(T846&lt;&gt;"OK",CONCATENATE($T$1," / "),""),
IF(U846&lt;&gt;"OK",CONCATENATE($U$1," / "),""),
IF(V846&lt;&gt;"OK",CONCATENATE($V$1," / "),""),
IF(W846&lt;&gt;"OK",CONCATENATE($W$1," / "),""),
IF(X846&lt;&gt;"OK",CONCATENATE($X$1," / "),""),
IF(Y846&lt;&gt;"OK",$Y$1,"")
)</f>
        <v/>
      </c>
    </row>
    <row r="847" spans="1:26" x14ac:dyDescent="0.45">
      <c r="A847" s="3" t="s">
        <v>838</v>
      </c>
      <c r="B847" s="3" t="s">
        <v>839</v>
      </c>
      <c r="C847" s="3" t="s">
        <v>856</v>
      </c>
      <c r="E847" s="3" t="s">
        <v>20</v>
      </c>
      <c r="H847" s="3" t="s">
        <v>21</v>
      </c>
      <c r="I847" s="3">
        <v>1191034</v>
      </c>
      <c r="J847" s="3" t="s">
        <v>857</v>
      </c>
      <c r="K847" s="3">
        <v>10</v>
      </c>
      <c r="L847" s="3" t="s">
        <v>34</v>
      </c>
      <c r="M847" s="3" t="s">
        <v>35</v>
      </c>
      <c r="N847" s="3" t="s">
        <v>114</v>
      </c>
      <c r="O847" s="3" t="s">
        <v>37</v>
      </c>
      <c r="P847" s="3" t="s">
        <v>21</v>
      </c>
      <c r="Q847" s="3" t="s">
        <v>858</v>
      </c>
      <c r="R847" s="3" t="str">
        <f>IF(_xlfn.XOR(
AND(N847="M102ab",L847="Proyecto"),
AND(N847="M101a",L847="Preguntas con respuesta libre"),
AND(LEFT(N847,1)="M",N847&lt;&gt;"M102AB",N847&lt;&gt;"M101a",N847&lt;&gt;"M101ap",L847="Ejercitación"),
AND(LEFT(C847,15)="Mapa conceptual",L847="Exposición"),
AND(LEFT(N847,1)&lt;&gt;"M",LEFT(C847,15)&lt;&gt;"Mapa conceptual",L847="Exposición"),
AND(LEFT(C847,8)="Banco de",L847="Generador de actividades"),
AND(C847=L847)
),"OK","KO")</f>
        <v>OK</v>
      </c>
      <c r="S847" s="3" t="str">
        <f>IF(_xlfn.XOR(
AND(LEFT(N847,1)="M",M847="Actividad"),
AND(LEFT(N847,1)="F",M847="Interactivo"),
AND(N847="diaporama",M847="Secuencia de imágenes"),
OR(N847="video",M847="Animación",M847="Video"),
AND(C847=M847)
),"OK","KO")</f>
        <v>OK</v>
      </c>
      <c r="T847" s="3" t="str">
        <f>IF(
AND(L847="Evaluación",C847&lt;&gt;L847),"KO",
IF(AND(L847="Mapa conceptual",C847&lt;&gt;L847),"KO",
IF(AND(N847="M101ap",C847&lt;&gt;"Banco de actividades"),"KO",
"OK")))</f>
        <v>OK</v>
      </c>
      <c r="U847" s="3" t="str">
        <f>IF(
AND(LEFT(N847,1)="M",LEFT(M847,4)&lt;&gt;"Mapa",S847="OK",O847=""),
"KO","OK")</f>
        <v>OK</v>
      </c>
      <c r="V847" s="3" t="str">
        <f>IF(OR(
AND(L847="Evaluación",R847="OK",OR(N847="M4a",N847="M5a")),
AND(LEFT(C847,8)="Banco de",N847="M101ap"),
OR(LEFT(C847,8)&lt;&gt;"Banco de",L847&lt;&gt;"Evaluación")
),"OK","KO")</f>
        <v>OK</v>
      </c>
      <c r="W847" s="3" t="str">
        <f>IF(AND(LEFT(C847,8)="Banco de",K847=0),"OK",
IF(AND(LEFT(C847,8)&lt;&gt;"Banco de",K847&gt;0),"OK","KO"))</f>
        <v>OK</v>
      </c>
      <c r="X847" s="3" t="str">
        <f>IF(J847&lt;&gt;"","OK","KO")</f>
        <v>OK</v>
      </c>
      <c r="Y847" s="3" t="str">
        <f>IF(P847="Si","KO","OK")</f>
        <v>OK</v>
      </c>
      <c r="Z847" s="3" t="str">
        <f>CONCATENATE(
IF(R847&lt;&gt;"OK",CONCATENATE($R$1," / "),""),
IF(S847&lt;&gt;"OK",CONCATENATE($S$1," / "),""),
IF(T847&lt;&gt;"OK",CONCATENATE($T$1," / "),""),
IF(U847&lt;&gt;"OK",CONCATENATE($U$1," / "),""),
IF(V847&lt;&gt;"OK",CONCATENATE($V$1," / "),""),
IF(W847&lt;&gt;"OK",CONCATENATE($W$1," / "),""),
IF(X847&lt;&gt;"OK",CONCATENATE($X$1," / "),""),
IF(Y847&lt;&gt;"OK",$Y$1,"")
)</f>
        <v/>
      </c>
    </row>
    <row r="848" spans="1:26" x14ac:dyDescent="0.45">
      <c r="A848" s="3" t="s">
        <v>838</v>
      </c>
      <c r="B848" s="3" t="s">
        <v>839</v>
      </c>
      <c r="C848" s="3" t="s">
        <v>859</v>
      </c>
      <c r="E848" s="3" t="s">
        <v>20</v>
      </c>
      <c r="H848" s="3" t="s">
        <v>21</v>
      </c>
      <c r="I848" s="3">
        <v>1199740</v>
      </c>
      <c r="J848" s="3" t="s">
        <v>860</v>
      </c>
      <c r="K848" s="3">
        <v>15</v>
      </c>
      <c r="L848" s="3" t="s">
        <v>861</v>
      </c>
      <c r="M848" s="3" t="s">
        <v>35</v>
      </c>
      <c r="N848" s="3" t="s">
        <v>173</v>
      </c>
      <c r="O848" s="3" t="s">
        <v>37</v>
      </c>
      <c r="P848" s="3" t="s">
        <v>21</v>
      </c>
      <c r="Q848" s="3" t="s">
        <v>862</v>
      </c>
      <c r="R848" s="3" t="str">
        <f>IF(_xlfn.XOR(
AND(N848="M102ab",L848="Proyecto"),
AND(N848="M101a",L848="Preguntas con respuesta libre"),
AND(LEFT(N848,1)="M",N848&lt;&gt;"M102AB",N848&lt;&gt;"M101a",N848&lt;&gt;"M101ap",L848="Ejercitación"),
AND(LEFT(C848,15)="Mapa conceptual",L848="Exposición"),
AND(LEFT(N848,1)&lt;&gt;"M",LEFT(C848,15)&lt;&gt;"Mapa conceptual",L848="Exposición"),
AND(LEFT(C848,8)="Banco de",L848="Generador de actividades"),
AND(C848=L848)
),"OK","KO")</f>
        <v>KO</v>
      </c>
      <c r="S848" s="3" t="str">
        <f>IF(_xlfn.XOR(
AND(LEFT(N848,1)="M",M848="Actividad"),
AND(LEFT(N848,1)="F",M848="Interactivo"),
AND(N848="diaporama",M848="Secuencia de imágenes"),
OR(N848="video",M848="Animación",M848="Video"),
AND(C848=M848)
),"OK","KO")</f>
        <v>OK</v>
      </c>
      <c r="T848" s="3" t="str">
        <f>IF(
AND(L848="Evaluación",C848&lt;&gt;L848),"KO",
IF(AND(L848="Mapa conceptual",C848&lt;&gt;L848),"KO",
IF(AND(N848="M101ap",C848&lt;&gt;"Banco de actividades"),"KO",
"OK")))</f>
        <v>OK</v>
      </c>
      <c r="U848" s="3" t="str">
        <f>IF(
AND(LEFT(N848,1)="M",LEFT(M848,4)&lt;&gt;"Mapa",S848="OK",O848=""),
"KO","OK")</f>
        <v>OK</v>
      </c>
      <c r="V848" s="3" t="str">
        <f>IF(OR(
AND(L848="Evaluación",R848="OK",OR(N848="M4a",N848="M5a")),
AND(LEFT(C848,8)="Banco de",N848="M101ap"),
OR(LEFT(C848,8)&lt;&gt;"Banco de",L848&lt;&gt;"Evaluación")
),"OK","KO")</f>
        <v>OK</v>
      </c>
      <c r="W848" s="3" t="str">
        <f>IF(AND(LEFT(C848,8)="Banco de",K848=0),"OK",
IF(AND(LEFT(C848,8)&lt;&gt;"Banco de",K848&gt;0),"OK","KO"))</f>
        <v>OK</v>
      </c>
      <c r="X848" s="3" t="str">
        <f>IF(J848&lt;&gt;"","OK","KO")</f>
        <v>OK</v>
      </c>
      <c r="Y848" s="3" t="str">
        <f>IF(P848="Si","KO","OK")</f>
        <v>OK</v>
      </c>
      <c r="Z848" s="3" t="str">
        <f>CONCATENATE(
IF(R848&lt;&gt;"OK",CONCATENATE($R$1," / "),""),
IF(S848&lt;&gt;"OK",CONCATENATE($S$1," / "),""),
IF(T848&lt;&gt;"OK",CONCATENATE($T$1," / "),""),
IF(U848&lt;&gt;"OK",CONCATENATE($U$1," / "),""),
IF(V848&lt;&gt;"OK",CONCATENATE($V$1," / "),""),
IF(W848&lt;&gt;"OK",CONCATENATE($W$1," / "),""),
IF(X848&lt;&gt;"OK",CONCATENATE($X$1," / "),""),
IF(Y848&lt;&gt;"OK",$Y$1,"")
)</f>
        <v xml:space="preserve">Acción didáctica / </v>
      </c>
    </row>
    <row r="849" spans="1:26" x14ac:dyDescent="0.45">
      <c r="A849" s="3" t="s">
        <v>838</v>
      </c>
      <c r="B849" s="3" t="s">
        <v>839</v>
      </c>
      <c r="C849" s="3" t="s">
        <v>863</v>
      </c>
      <c r="E849" s="3" t="s">
        <v>20</v>
      </c>
      <c r="H849" s="3" t="s">
        <v>21</v>
      </c>
      <c r="I849" s="3">
        <v>1869662</v>
      </c>
      <c r="J849" s="3" t="s">
        <v>864</v>
      </c>
      <c r="K849" s="3">
        <v>20</v>
      </c>
      <c r="L849" s="3" t="s">
        <v>80</v>
      </c>
      <c r="M849" s="3" t="s">
        <v>35</v>
      </c>
      <c r="N849" s="3" t="s">
        <v>81</v>
      </c>
      <c r="O849" s="3" t="s">
        <v>85</v>
      </c>
      <c r="P849" s="3" t="s">
        <v>21</v>
      </c>
      <c r="Q849" s="3" t="s">
        <v>865</v>
      </c>
      <c r="R849" s="3" t="str">
        <f>IF(_xlfn.XOR(
AND(N849="M102ab",L849="Proyecto"),
AND(N849="M101a",L849="Preguntas con respuesta libre"),
AND(LEFT(N849,1)="M",N849&lt;&gt;"M102AB",N849&lt;&gt;"M101a",N849&lt;&gt;"M101ap",L849="Ejercitación"),
AND(LEFT(C849,15)="Mapa conceptual",L849="Exposición"),
AND(LEFT(N849,1)&lt;&gt;"M",LEFT(C849,15)&lt;&gt;"Mapa conceptual",L849="Exposición"),
AND(LEFT(C849,8)="Banco de",L849="Generador de actividades"),
AND(C849=L849)
),"OK","KO")</f>
        <v>OK</v>
      </c>
      <c r="S849" s="3" t="str">
        <f>IF(_xlfn.XOR(
AND(LEFT(N849,1)="M",M849="Actividad"),
AND(LEFT(N849,1)="F",M849="Interactivo"),
AND(N849="diaporama",M849="Secuencia de imágenes"),
OR(N849="video",M849="Animación",M849="Video"),
AND(C849=M849)
),"OK","KO")</f>
        <v>OK</v>
      </c>
      <c r="T849" s="3" t="str">
        <f>IF(
AND(L849="Evaluación",C849&lt;&gt;L849),"KO",
IF(AND(L849="Mapa conceptual",C849&lt;&gt;L849),"KO",
IF(AND(N849="M101ap",C849&lt;&gt;"Banco de actividades"),"KO",
"OK")))</f>
        <v>OK</v>
      </c>
      <c r="U849" s="3" t="str">
        <f>IF(
AND(LEFT(N849,1)="M",LEFT(M849,4)&lt;&gt;"Mapa",S849="OK",O849=""),
"KO","OK")</f>
        <v>OK</v>
      </c>
      <c r="V849" s="3" t="str">
        <f>IF(OR(
AND(L849="Evaluación",R849="OK",OR(N849="M4a",N849="M5a")),
AND(LEFT(C849,8)="Banco de",N849="M101ap"),
OR(LEFT(C849,8)&lt;&gt;"Banco de",L849&lt;&gt;"Evaluación")
),"OK","KO")</f>
        <v>OK</v>
      </c>
      <c r="W849" s="3" t="str">
        <f>IF(AND(LEFT(C849,8)="Banco de",K849=0),"OK",
IF(AND(LEFT(C849,8)&lt;&gt;"Banco de",K849&gt;0),"OK","KO"))</f>
        <v>OK</v>
      </c>
      <c r="X849" s="3" t="str">
        <f>IF(J849&lt;&gt;"","OK","KO")</f>
        <v>OK</v>
      </c>
      <c r="Y849" s="3" t="str">
        <f>IF(P849="Si","KO","OK")</f>
        <v>OK</v>
      </c>
      <c r="Z849" s="3" t="str">
        <f>CONCATENATE(
IF(R849&lt;&gt;"OK",CONCATENATE($R$1," / "),""),
IF(S849&lt;&gt;"OK",CONCATENATE($S$1," / "),""),
IF(T849&lt;&gt;"OK",CONCATENATE($T$1," / "),""),
IF(U849&lt;&gt;"OK",CONCATENATE($U$1," / "),""),
IF(V849&lt;&gt;"OK",CONCATENATE($V$1," / "),""),
IF(W849&lt;&gt;"OK",CONCATENATE($W$1," / "),""),
IF(X849&lt;&gt;"OK",CONCATENATE($X$1," / "),""),
IF(Y849&lt;&gt;"OK",$Y$1,"")
)</f>
        <v/>
      </c>
    </row>
    <row r="850" spans="1:26" x14ac:dyDescent="0.45">
      <c r="A850" s="3" t="s">
        <v>838</v>
      </c>
      <c r="B850" s="3" t="s">
        <v>839</v>
      </c>
      <c r="C850" s="3" t="s">
        <v>866</v>
      </c>
      <c r="E850" s="3" t="s">
        <v>20</v>
      </c>
      <c r="G850" s="3" t="s">
        <v>867</v>
      </c>
      <c r="H850" s="3" t="s">
        <v>21</v>
      </c>
      <c r="I850" s="3">
        <v>19275</v>
      </c>
      <c r="J850" s="3" t="s">
        <v>868</v>
      </c>
      <c r="K850" s="3">
        <v>30</v>
      </c>
      <c r="L850" s="3" t="s">
        <v>23</v>
      </c>
      <c r="M850" s="3" t="s">
        <v>90</v>
      </c>
      <c r="N850" s="3" t="s">
        <v>91</v>
      </c>
      <c r="P850" s="3" t="s">
        <v>21</v>
      </c>
      <c r="Q850" s="3" t="s">
        <v>869</v>
      </c>
      <c r="R850" s="3" t="str">
        <f>IF(_xlfn.XOR(
AND(N850="M102ab",L850="Proyecto"),
AND(N850="M101a",L850="Preguntas con respuesta libre"),
AND(LEFT(N850,1)="M",N850&lt;&gt;"M102AB",N850&lt;&gt;"M101a",N850&lt;&gt;"M101ap",L850="Ejercitación"),
AND(LEFT(C850,15)="Mapa conceptual",L850="Exposición"),
AND(LEFT(N850,1)&lt;&gt;"M",LEFT(C850,15)&lt;&gt;"Mapa conceptual",L850="Exposición"),
AND(LEFT(C850,8)="Banco de",L850="Generador de actividades"),
AND(C850=L850)
),"OK","KO")</f>
        <v>OK</v>
      </c>
      <c r="S850" s="3" t="str">
        <f>IF(_xlfn.XOR(
AND(LEFT(N850,1)="M",M850="Actividad"),
AND(LEFT(N850,1)="F",M850="Interactivo"),
AND(N850="diaporama",M850="Secuencia de imágenes"),
OR(N850="video",M850="Animación",M850="Video"),
AND(C850=M850)
),"OK","KO")</f>
        <v>OK</v>
      </c>
      <c r="T850" s="3" t="str">
        <f>IF(
AND(L850="Evaluación",C850&lt;&gt;L850),"KO",
IF(AND(L850="Mapa conceptual",C850&lt;&gt;L850),"KO",
IF(AND(N850="M101ap",C850&lt;&gt;"Banco de actividades"),"KO",
"OK")))</f>
        <v>OK</v>
      </c>
      <c r="U850" s="3" t="str">
        <f>IF(
AND(LEFT(N850,1)="M",LEFT(M850,4)&lt;&gt;"Mapa",S850="OK",O850=""),
"KO","OK")</f>
        <v>OK</v>
      </c>
      <c r="V850" s="3" t="str">
        <f>IF(OR(
AND(L850="Evaluación",R850="OK",OR(N850="M4a",N850="M5a")),
AND(LEFT(C850,8)="Banco de",N850="M101ap"),
OR(LEFT(C850,8)&lt;&gt;"Banco de",L850&lt;&gt;"Evaluación")
),"OK","KO")</f>
        <v>OK</v>
      </c>
      <c r="W850" s="3" t="str">
        <f>IF(AND(LEFT(C850,8)="Banco de",K850=0),"OK",
IF(AND(LEFT(C850,8)&lt;&gt;"Banco de",K850&gt;0),"OK","KO"))</f>
        <v>OK</v>
      </c>
      <c r="X850" s="3" t="str">
        <f>IF(J850&lt;&gt;"","OK","KO")</f>
        <v>OK</v>
      </c>
      <c r="Y850" s="3" t="str">
        <f>IF(P850="Si","KO","OK")</f>
        <v>OK</v>
      </c>
      <c r="Z850" s="3" t="str">
        <f>CONCATENATE(
IF(R850&lt;&gt;"OK",CONCATENATE($R$1," / "),""),
IF(S850&lt;&gt;"OK",CONCATENATE($S$1," / "),""),
IF(T850&lt;&gt;"OK",CONCATENATE($T$1," / "),""),
IF(U850&lt;&gt;"OK",CONCATENATE($U$1," / "),""),
IF(V850&lt;&gt;"OK",CONCATENATE($V$1," / "),""),
IF(W850&lt;&gt;"OK",CONCATENATE($W$1," / "),""),
IF(X850&lt;&gt;"OK",CONCATENATE($X$1," / "),""),
IF(Y850&lt;&gt;"OK",$Y$1,"")
)</f>
        <v/>
      </c>
    </row>
    <row r="851" spans="1:26" x14ac:dyDescent="0.45">
      <c r="A851" s="3" t="s">
        <v>838</v>
      </c>
      <c r="B851" s="3" t="s">
        <v>839</v>
      </c>
      <c r="C851" s="3" t="s">
        <v>870</v>
      </c>
      <c r="E851" s="3" t="s">
        <v>20</v>
      </c>
      <c r="H851" s="3" t="s">
        <v>21</v>
      </c>
      <c r="I851" s="3">
        <v>1182438</v>
      </c>
      <c r="J851" s="3" t="s">
        <v>871</v>
      </c>
      <c r="K851" s="3">
        <v>10</v>
      </c>
      <c r="L851" s="3" t="s">
        <v>34</v>
      </c>
      <c r="M851" s="3" t="s">
        <v>35</v>
      </c>
      <c r="N851" s="3" t="s">
        <v>36</v>
      </c>
      <c r="O851" s="3" t="s">
        <v>37</v>
      </c>
      <c r="P851" s="3" t="s">
        <v>21</v>
      </c>
      <c r="Q851" s="3" t="s">
        <v>872</v>
      </c>
      <c r="R851" s="3" t="str">
        <f>IF(_xlfn.XOR(
AND(N851="M102ab",L851="Proyecto"),
AND(N851="M101a",L851="Preguntas con respuesta libre"),
AND(LEFT(N851,1)="M",N851&lt;&gt;"M102AB",N851&lt;&gt;"M101a",N851&lt;&gt;"M101ap",L851="Ejercitación"),
AND(LEFT(C851,15)="Mapa conceptual",L851="Exposición"),
AND(LEFT(N851,1)&lt;&gt;"M",LEFT(C851,15)&lt;&gt;"Mapa conceptual",L851="Exposición"),
AND(LEFT(C851,8)="Banco de",L851="Generador de actividades"),
AND(C851=L851)
),"OK","KO")</f>
        <v>OK</v>
      </c>
      <c r="S851" s="3" t="str">
        <f>IF(_xlfn.XOR(
AND(LEFT(N851,1)="M",M851="Actividad"),
AND(LEFT(N851,1)="F",M851="Interactivo"),
AND(N851="diaporama",M851="Secuencia de imágenes"),
OR(N851="video",M851="Animación",M851="Video"),
AND(C851=M851)
),"OK","KO")</f>
        <v>OK</v>
      </c>
      <c r="T851" s="3" t="str">
        <f>IF(
AND(L851="Evaluación",C851&lt;&gt;L851),"KO",
IF(AND(L851="Mapa conceptual",C851&lt;&gt;L851),"KO",
IF(AND(N851="M101ap",C851&lt;&gt;"Banco de actividades"),"KO",
"OK")))</f>
        <v>OK</v>
      </c>
      <c r="U851" s="3" t="str">
        <f>IF(
AND(LEFT(N851,1)="M",LEFT(M851,4)&lt;&gt;"Mapa",S851="OK",O851=""),
"KO","OK")</f>
        <v>OK</v>
      </c>
      <c r="V851" s="3" t="str">
        <f>IF(OR(
AND(L851="Evaluación",R851="OK",OR(N851="M4a",N851="M5a")),
AND(LEFT(C851,8)="Banco de",N851="M101ap"),
OR(LEFT(C851,8)&lt;&gt;"Banco de",L851&lt;&gt;"Evaluación")
),"OK","KO")</f>
        <v>OK</v>
      </c>
      <c r="W851" s="3" t="str">
        <f>IF(AND(LEFT(C851,8)="Banco de",K851=0),"OK",
IF(AND(LEFT(C851,8)&lt;&gt;"Banco de",K851&gt;0),"OK","KO"))</f>
        <v>OK</v>
      </c>
      <c r="X851" s="3" t="str">
        <f>IF(J851&lt;&gt;"","OK","KO")</f>
        <v>OK</v>
      </c>
      <c r="Y851" s="3" t="str">
        <f>IF(P851="Si","KO","OK")</f>
        <v>OK</v>
      </c>
      <c r="Z851" s="3" t="str">
        <f>CONCATENATE(
IF(R851&lt;&gt;"OK",CONCATENATE($R$1," / "),""),
IF(S851&lt;&gt;"OK",CONCATENATE($S$1," / "),""),
IF(T851&lt;&gt;"OK",CONCATENATE($T$1," / "),""),
IF(U851&lt;&gt;"OK",CONCATENATE($U$1," / "),""),
IF(V851&lt;&gt;"OK",CONCATENATE($V$1," / "),""),
IF(W851&lt;&gt;"OK",CONCATENATE($W$1," / "),""),
IF(X851&lt;&gt;"OK",CONCATENATE($X$1," / "),""),
IF(Y851&lt;&gt;"OK",$Y$1,"")
)</f>
        <v/>
      </c>
    </row>
    <row r="852" spans="1:26" x14ac:dyDescent="0.45">
      <c r="A852" s="3" t="s">
        <v>838</v>
      </c>
      <c r="B852" s="3" t="s">
        <v>839</v>
      </c>
      <c r="C852" s="3" t="s">
        <v>873</v>
      </c>
      <c r="E852" s="3" t="s">
        <v>20</v>
      </c>
      <c r="H852" s="3" t="s">
        <v>21</v>
      </c>
      <c r="I852" s="3">
        <v>1943371</v>
      </c>
      <c r="J852" s="3" t="s">
        <v>874</v>
      </c>
      <c r="K852" s="3">
        <v>25</v>
      </c>
      <c r="L852" s="3" t="s">
        <v>80</v>
      </c>
      <c r="M852" s="3" t="s">
        <v>35</v>
      </c>
      <c r="N852" s="3" t="s">
        <v>81</v>
      </c>
      <c r="O852" s="3" t="s">
        <v>37</v>
      </c>
      <c r="P852" s="3" t="s">
        <v>21</v>
      </c>
      <c r="Q852" s="3" t="s">
        <v>875</v>
      </c>
      <c r="R852" s="3" t="str">
        <f>IF(_xlfn.XOR(
AND(N852="M102ab",L852="Proyecto"),
AND(N852="M101a",L852="Preguntas con respuesta libre"),
AND(LEFT(N852,1)="M",N852&lt;&gt;"M102AB",N852&lt;&gt;"M101a",N852&lt;&gt;"M101ap",L852="Ejercitación"),
AND(LEFT(C852,15)="Mapa conceptual",L852="Exposición"),
AND(LEFT(N852,1)&lt;&gt;"M",LEFT(C852,15)&lt;&gt;"Mapa conceptual",L852="Exposición"),
AND(LEFT(C852,8)="Banco de",L852="Generador de actividades"),
AND(C852=L852)
),"OK","KO")</f>
        <v>OK</v>
      </c>
      <c r="S852" s="3" t="str">
        <f>IF(_xlfn.XOR(
AND(LEFT(N852,1)="M",M852="Actividad"),
AND(LEFT(N852,1)="F",M852="Interactivo"),
AND(N852="diaporama",M852="Secuencia de imágenes"),
OR(N852="video",M852="Animación",M852="Video"),
AND(C852=M852)
),"OK","KO")</f>
        <v>OK</v>
      </c>
      <c r="T852" s="3" t="str">
        <f>IF(
AND(L852="Evaluación",C852&lt;&gt;L852),"KO",
IF(AND(L852="Mapa conceptual",C852&lt;&gt;L852),"KO",
IF(AND(N852="M101ap",C852&lt;&gt;"Banco de actividades"),"KO",
"OK")))</f>
        <v>OK</v>
      </c>
      <c r="U852" s="3" t="str">
        <f>IF(
AND(LEFT(N852,1)="M",LEFT(M852,4)&lt;&gt;"Mapa",S852="OK",O852=""),
"KO","OK")</f>
        <v>OK</v>
      </c>
      <c r="V852" s="3" t="str">
        <f>IF(OR(
AND(L852="Evaluación",R852="OK",OR(N852="M4a",N852="M5a")),
AND(LEFT(C852,8)="Banco de",N852="M101ap"),
OR(LEFT(C852,8)&lt;&gt;"Banco de",L852&lt;&gt;"Evaluación")
),"OK","KO")</f>
        <v>OK</v>
      </c>
      <c r="W852" s="3" t="str">
        <f>IF(AND(LEFT(C852,8)="Banco de",K852=0),"OK",
IF(AND(LEFT(C852,8)&lt;&gt;"Banco de",K852&gt;0),"OK","KO"))</f>
        <v>OK</v>
      </c>
      <c r="X852" s="3" t="str">
        <f>IF(J852&lt;&gt;"","OK","KO")</f>
        <v>OK</v>
      </c>
      <c r="Y852" s="3" t="str">
        <f>IF(P852="Si","KO","OK")</f>
        <v>OK</v>
      </c>
      <c r="Z852" s="3" t="str">
        <f>CONCATENATE(
IF(R852&lt;&gt;"OK",CONCATENATE($R$1," / "),""),
IF(S852&lt;&gt;"OK",CONCATENATE($S$1," / "),""),
IF(T852&lt;&gt;"OK",CONCATENATE($T$1," / "),""),
IF(U852&lt;&gt;"OK",CONCATENATE($U$1," / "),""),
IF(V852&lt;&gt;"OK",CONCATENATE($V$1," / "),""),
IF(W852&lt;&gt;"OK",CONCATENATE($W$1," / "),""),
IF(X852&lt;&gt;"OK",CONCATENATE($X$1," / "),""),
IF(Y852&lt;&gt;"OK",$Y$1,"")
)</f>
        <v/>
      </c>
    </row>
    <row r="853" spans="1:26" x14ac:dyDescent="0.45">
      <c r="A853" s="3" t="s">
        <v>838</v>
      </c>
      <c r="B853" s="3" t="s">
        <v>839</v>
      </c>
      <c r="C853" s="3" t="s">
        <v>876</v>
      </c>
      <c r="E853" s="3" t="s">
        <v>20</v>
      </c>
      <c r="H853" s="3" t="s">
        <v>21</v>
      </c>
      <c r="I853" s="3">
        <v>1260773</v>
      </c>
      <c r="J853" s="3" t="s">
        <v>877</v>
      </c>
      <c r="K853" s="3">
        <v>30</v>
      </c>
      <c r="L853" s="3" t="s">
        <v>23</v>
      </c>
      <c r="M853" s="3" t="s">
        <v>24</v>
      </c>
      <c r="N853" s="3" t="s">
        <v>25</v>
      </c>
      <c r="P853" s="3" t="s">
        <v>21</v>
      </c>
      <c r="Q853" s="3" t="s">
        <v>878</v>
      </c>
      <c r="R853" s="3" t="str">
        <f>IF(_xlfn.XOR(
AND(N853="M102ab",L853="Proyecto"),
AND(N853="M101a",L853="Preguntas con respuesta libre"),
AND(LEFT(N853,1)="M",N853&lt;&gt;"M102AB",N853&lt;&gt;"M101a",N853&lt;&gt;"M101ap",L853="Ejercitación"),
AND(LEFT(C853,15)="Mapa conceptual",L853="Exposición"),
AND(LEFT(N853,1)&lt;&gt;"M",LEFT(C853,15)&lt;&gt;"Mapa conceptual",L853="Exposición"),
AND(LEFT(C853,8)="Banco de",L853="Generador de actividades"),
AND(C853=L853)
),"OK","KO")</f>
        <v>OK</v>
      </c>
      <c r="S853" s="3" t="str">
        <f>IF(_xlfn.XOR(
AND(LEFT(N853,1)="M",M853="Actividad"),
AND(LEFT(N853,1)="F",M853="Interactivo"),
AND(N853="diaporama",M853="Secuencia de imágenes"),
OR(N853="video",M853="Animación",M853="Video"),
AND(C853=M853)
),"OK","KO")</f>
        <v>OK</v>
      </c>
      <c r="T853" s="3" t="str">
        <f>IF(
AND(L853="Evaluación",C853&lt;&gt;L853),"KO",
IF(AND(L853="Mapa conceptual",C853&lt;&gt;L853),"KO",
IF(AND(N853="M101ap",C853&lt;&gt;"Banco de actividades"),"KO",
"OK")))</f>
        <v>OK</v>
      </c>
      <c r="U853" s="3" t="str">
        <f>IF(
AND(LEFT(N853,1)="M",LEFT(M853,4)&lt;&gt;"Mapa",S853="OK",O853=""),
"KO","OK")</f>
        <v>OK</v>
      </c>
      <c r="V853" s="3" t="str">
        <f>IF(OR(
AND(L853="Evaluación",R853="OK",OR(N853="M4a",N853="M5a")),
AND(LEFT(C853,8)="Banco de",N853="M101ap"),
OR(LEFT(C853,8)&lt;&gt;"Banco de",L853&lt;&gt;"Evaluación")
),"OK","KO")</f>
        <v>OK</v>
      </c>
      <c r="W853" s="3" t="str">
        <f>IF(AND(LEFT(C853,8)="Banco de",K853=0),"OK",
IF(AND(LEFT(C853,8)&lt;&gt;"Banco de",K853&gt;0),"OK","KO"))</f>
        <v>OK</v>
      </c>
      <c r="X853" s="3" t="str">
        <f>IF(J853&lt;&gt;"","OK","KO")</f>
        <v>OK</v>
      </c>
      <c r="Y853" s="3" t="str">
        <f>IF(P853="Si","KO","OK")</f>
        <v>OK</v>
      </c>
      <c r="Z853" s="3" t="str">
        <f>CONCATENATE(
IF(R853&lt;&gt;"OK",CONCATENATE($R$1," / "),""),
IF(S853&lt;&gt;"OK",CONCATENATE($S$1," / "),""),
IF(T853&lt;&gt;"OK",CONCATENATE($T$1," / "),""),
IF(U853&lt;&gt;"OK",CONCATENATE($U$1," / "),""),
IF(V853&lt;&gt;"OK",CONCATENATE($V$1," / "),""),
IF(W853&lt;&gt;"OK",CONCATENATE($W$1," / "),""),
IF(X853&lt;&gt;"OK",CONCATENATE($X$1," / "),""),
IF(Y853&lt;&gt;"OK",$Y$1,"")
)</f>
        <v/>
      </c>
    </row>
    <row r="854" spans="1:26" x14ac:dyDescent="0.45">
      <c r="A854" s="3" t="s">
        <v>838</v>
      </c>
      <c r="B854" s="3" t="s">
        <v>839</v>
      </c>
      <c r="C854" s="3" t="s">
        <v>879</v>
      </c>
      <c r="E854" s="3" t="s">
        <v>20</v>
      </c>
      <c r="H854" s="3" t="s">
        <v>21</v>
      </c>
      <c r="I854" s="3">
        <v>3342981</v>
      </c>
      <c r="J854" s="3" t="s">
        <v>880</v>
      </c>
      <c r="K854" s="3">
        <v>30</v>
      </c>
      <c r="L854" s="3" t="s">
        <v>23</v>
      </c>
      <c r="M854" s="3" t="s">
        <v>29</v>
      </c>
      <c r="N854" s="3" t="s">
        <v>842</v>
      </c>
      <c r="P854" s="3" t="s">
        <v>21</v>
      </c>
      <c r="Q854" s="3" t="s">
        <v>881</v>
      </c>
      <c r="R854" s="3" t="str">
        <f>IF(_xlfn.XOR(
AND(N854="M102ab",L854="Proyecto"),
AND(N854="M101a",L854="Preguntas con respuesta libre"),
AND(LEFT(N854,1)="M",N854&lt;&gt;"M102AB",N854&lt;&gt;"M101a",N854&lt;&gt;"M101ap",L854="Ejercitación"),
AND(LEFT(C854,15)="Mapa conceptual",L854="Exposición"),
AND(LEFT(N854,1)&lt;&gt;"M",LEFT(C854,15)&lt;&gt;"Mapa conceptual",L854="Exposición"),
AND(LEFT(C854,8)="Banco de",L854="Generador de actividades"),
AND(C854=L854)
),"OK","KO")</f>
        <v>OK</v>
      </c>
      <c r="S854" s="3" t="str">
        <f>IF(_xlfn.XOR(
AND(LEFT(N854,1)="M",M854="Actividad"),
AND(LEFT(N854,1)="F",M854="Interactivo"),
AND(N854="diaporama",M854="Secuencia de imágenes"),
OR(N854="video",M854="Animación",M854="Video"),
AND(C854=M854)
),"OK","KO")</f>
        <v>OK</v>
      </c>
      <c r="T854" s="3" t="str">
        <f>IF(
AND(L854="Evaluación",C854&lt;&gt;L854),"KO",
IF(AND(L854="Mapa conceptual",C854&lt;&gt;L854),"KO",
IF(AND(N854="M101ap",C854&lt;&gt;"Banco de actividades"),"KO",
"OK")))</f>
        <v>OK</v>
      </c>
      <c r="U854" s="3" t="str">
        <f>IF(
AND(LEFT(N854,1)="M",LEFT(M854,4)&lt;&gt;"Mapa",S854="OK",O854=""),
"KO","OK")</f>
        <v>OK</v>
      </c>
      <c r="V854" s="3" t="str">
        <f>IF(OR(
AND(L854="Evaluación",R854="OK",OR(N854="M4a",N854="M5a")),
AND(LEFT(C854,8)="Banco de",N854="M101ap"),
OR(LEFT(C854,8)&lt;&gt;"Banco de",L854&lt;&gt;"Evaluación")
),"OK","KO")</f>
        <v>OK</v>
      </c>
      <c r="W854" s="3" t="str">
        <f>IF(AND(LEFT(C854,8)="Banco de",K854=0),"OK",
IF(AND(LEFT(C854,8)&lt;&gt;"Banco de",K854&gt;0),"OK","KO"))</f>
        <v>OK</v>
      </c>
      <c r="X854" s="3" t="str">
        <f>IF(J854&lt;&gt;"","OK","KO")</f>
        <v>OK</v>
      </c>
      <c r="Y854" s="3" t="str">
        <f>IF(P854="Si","KO","OK")</f>
        <v>OK</v>
      </c>
      <c r="Z854" s="3" t="str">
        <f>CONCATENATE(
IF(R854&lt;&gt;"OK",CONCATENATE($R$1," / "),""),
IF(S854&lt;&gt;"OK",CONCATENATE($S$1," / "),""),
IF(T854&lt;&gt;"OK",CONCATENATE($T$1," / "),""),
IF(U854&lt;&gt;"OK",CONCATENATE($U$1," / "),""),
IF(V854&lt;&gt;"OK",CONCATENATE($V$1," / "),""),
IF(W854&lt;&gt;"OK",CONCATENATE($W$1," / "),""),
IF(X854&lt;&gt;"OK",CONCATENATE($X$1," / "),""),
IF(Y854&lt;&gt;"OK",$Y$1,"")
)</f>
        <v/>
      </c>
    </row>
    <row r="855" spans="1:26" x14ac:dyDescent="0.45">
      <c r="A855" s="3" t="s">
        <v>838</v>
      </c>
      <c r="B855" s="3" t="s">
        <v>839</v>
      </c>
      <c r="C855" s="3" t="s">
        <v>882</v>
      </c>
      <c r="E855" s="3" t="s">
        <v>20</v>
      </c>
      <c r="H855" s="3" t="s">
        <v>21</v>
      </c>
      <c r="I855" s="3">
        <v>1200111</v>
      </c>
      <c r="J855" s="3" t="s">
        <v>883</v>
      </c>
      <c r="K855" s="3">
        <v>15</v>
      </c>
      <c r="L855" s="3" t="s">
        <v>861</v>
      </c>
      <c r="M855" s="3" t="s">
        <v>35</v>
      </c>
      <c r="N855" s="3" t="s">
        <v>173</v>
      </c>
      <c r="O855" s="3" t="s">
        <v>37</v>
      </c>
      <c r="P855" s="3" t="s">
        <v>21</v>
      </c>
      <c r="Q855" s="3" t="s">
        <v>884</v>
      </c>
      <c r="R855" s="3" t="str">
        <f>IF(_xlfn.XOR(
AND(N855="M102ab",L855="Proyecto"),
AND(N855="M101a",L855="Preguntas con respuesta libre"),
AND(LEFT(N855,1)="M",N855&lt;&gt;"M102AB",N855&lt;&gt;"M101a",N855&lt;&gt;"M101ap",L855="Ejercitación"),
AND(LEFT(C855,15)="Mapa conceptual",L855="Exposición"),
AND(LEFT(N855,1)&lt;&gt;"M",LEFT(C855,15)&lt;&gt;"Mapa conceptual",L855="Exposición"),
AND(LEFT(C855,8)="Banco de",L855="Generador de actividades"),
AND(C855=L855)
),"OK","KO")</f>
        <v>KO</v>
      </c>
      <c r="S855" s="3" t="str">
        <f>IF(_xlfn.XOR(
AND(LEFT(N855,1)="M",M855="Actividad"),
AND(LEFT(N855,1)="F",M855="Interactivo"),
AND(N855="diaporama",M855="Secuencia de imágenes"),
OR(N855="video",M855="Animación",M855="Video"),
AND(C855=M855)
),"OK","KO")</f>
        <v>OK</v>
      </c>
      <c r="T855" s="3" t="str">
        <f>IF(
AND(L855="Evaluación",C855&lt;&gt;L855),"KO",
IF(AND(L855="Mapa conceptual",C855&lt;&gt;L855),"KO",
IF(AND(N855="M101ap",C855&lt;&gt;"Banco de actividades"),"KO",
"OK")))</f>
        <v>OK</v>
      </c>
      <c r="U855" s="3" t="str">
        <f>IF(
AND(LEFT(N855,1)="M",LEFT(M855,4)&lt;&gt;"Mapa",S855="OK",O855=""),
"KO","OK")</f>
        <v>OK</v>
      </c>
      <c r="V855" s="3" t="str">
        <f>IF(OR(
AND(L855="Evaluación",R855="OK",OR(N855="M4a",N855="M5a")),
AND(LEFT(C855,8)="Banco de",N855="M101ap"),
OR(LEFT(C855,8)&lt;&gt;"Banco de",L855&lt;&gt;"Evaluación")
),"OK","KO")</f>
        <v>OK</v>
      </c>
      <c r="W855" s="3" t="str">
        <f>IF(AND(LEFT(C855,8)="Banco de",K855=0),"OK",
IF(AND(LEFT(C855,8)&lt;&gt;"Banco de",K855&gt;0),"OK","KO"))</f>
        <v>OK</v>
      </c>
      <c r="X855" s="3" t="str">
        <f>IF(J855&lt;&gt;"","OK","KO")</f>
        <v>OK</v>
      </c>
      <c r="Y855" s="3" t="str">
        <f>IF(P855="Si","KO","OK")</f>
        <v>OK</v>
      </c>
      <c r="Z855" s="3" t="str">
        <f>CONCATENATE(
IF(R855&lt;&gt;"OK",CONCATENATE($R$1," / "),""),
IF(S855&lt;&gt;"OK",CONCATENATE($S$1," / "),""),
IF(T855&lt;&gt;"OK",CONCATENATE($T$1," / "),""),
IF(U855&lt;&gt;"OK",CONCATENATE($U$1," / "),""),
IF(V855&lt;&gt;"OK",CONCATENATE($V$1," / "),""),
IF(W855&lt;&gt;"OK",CONCATENATE($W$1," / "),""),
IF(X855&lt;&gt;"OK",CONCATENATE($X$1," / "),""),
IF(Y855&lt;&gt;"OK",$Y$1,"")
)</f>
        <v xml:space="preserve">Acción didáctica / </v>
      </c>
    </row>
    <row r="856" spans="1:26" x14ac:dyDescent="0.45">
      <c r="A856" s="3" t="s">
        <v>838</v>
      </c>
      <c r="B856" s="3" t="s">
        <v>839</v>
      </c>
      <c r="C856" s="3" t="s">
        <v>885</v>
      </c>
      <c r="E856" s="3" t="s">
        <v>20</v>
      </c>
      <c r="H856" s="3" t="s">
        <v>21</v>
      </c>
      <c r="I856" s="3">
        <v>1944222</v>
      </c>
      <c r="J856" s="3" t="s">
        <v>886</v>
      </c>
      <c r="K856" s="3">
        <v>30</v>
      </c>
      <c r="L856" s="3" t="s">
        <v>80</v>
      </c>
      <c r="M856" s="3" t="s">
        <v>35</v>
      </c>
      <c r="N856" s="3" t="s">
        <v>81</v>
      </c>
      <c r="O856" s="3" t="s">
        <v>37</v>
      </c>
      <c r="P856" s="3" t="s">
        <v>21</v>
      </c>
      <c r="Q856" s="3" t="s">
        <v>887</v>
      </c>
      <c r="R856" s="3" t="str">
        <f>IF(_xlfn.XOR(
AND(N856="M102ab",L856="Proyecto"),
AND(N856="M101a",L856="Preguntas con respuesta libre"),
AND(LEFT(N856,1)="M",N856&lt;&gt;"M102AB",N856&lt;&gt;"M101a",N856&lt;&gt;"M101ap",L856="Ejercitación"),
AND(LEFT(C856,15)="Mapa conceptual",L856="Exposición"),
AND(LEFT(N856,1)&lt;&gt;"M",LEFT(C856,15)&lt;&gt;"Mapa conceptual",L856="Exposición"),
AND(LEFT(C856,8)="Banco de",L856="Generador de actividades"),
AND(C856=L856)
),"OK","KO")</f>
        <v>OK</v>
      </c>
      <c r="S856" s="3" t="str">
        <f>IF(_xlfn.XOR(
AND(LEFT(N856,1)="M",M856="Actividad"),
AND(LEFT(N856,1)="F",M856="Interactivo"),
AND(N856="diaporama",M856="Secuencia de imágenes"),
OR(N856="video",M856="Animación",M856="Video"),
AND(C856=M856)
),"OK","KO")</f>
        <v>OK</v>
      </c>
      <c r="T856" s="3" t="str">
        <f>IF(
AND(L856="Evaluación",C856&lt;&gt;L856),"KO",
IF(AND(L856="Mapa conceptual",C856&lt;&gt;L856),"KO",
IF(AND(N856="M101ap",C856&lt;&gt;"Banco de actividades"),"KO",
"OK")))</f>
        <v>OK</v>
      </c>
      <c r="U856" s="3" t="str">
        <f>IF(
AND(LEFT(N856,1)="M",LEFT(M856,4)&lt;&gt;"Mapa",S856="OK",O856=""),
"KO","OK")</f>
        <v>OK</v>
      </c>
      <c r="V856" s="3" t="str">
        <f>IF(OR(
AND(L856="Evaluación",R856="OK",OR(N856="M4a",N856="M5a")),
AND(LEFT(C856,8)="Banco de",N856="M101ap"),
OR(LEFT(C856,8)&lt;&gt;"Banco de",L856&lt;&gt;"Evaluación")
),"OK","KO")</f>
        <v>OK</v>
      </c>
      <c r="W856" s="3" t="str">
        <f>IF(AND(LEFT(C856,8)="Banco de",K856=0),"OK",
IF(AND(LEFT(C856,8)&lt;&gt;"Banco de",K856&gt;0),"OK","KO"))</f>
        <v>OK</v>
      </c>
      <c r="X856" s="3" t="str">
        <f>IF(J856&lt;&gt;"","OK","KO")</f>
        <v>OK</v>
      </c>
      <c r="Y856" s="3" t="str">
        <f>IF(P856="Si","KO","OK")</f>
        <v>OK</v>
      </c>
      <c r="Z856" s="3" t="str">
        <f>CONCATENATE(
IF(R856&lt;&gt;"OK",CONCATENATE($R$1," / "),""),
IF(S856&lt;&gt;"OK",CONCATENATE($S$1," / "),""),
IF(T856&lt;&gt;"OK",CONCATENATE($T$1," / "),""),
IF(U856&lt;&gt;"OK",CONCATENATE($U$1," / "),""),
IF(V856&lt;&gt;"OK",CONCATENATE($V$1," / "),""),
IF(W856&lt;&gt;"OK",CONCATENATE($W$1," / "),""),
IF(X856&lt;&gt;"OK",CONCATENATE($X$1," / "),""),
IF(Y856&lt;&gt;"OK",$Y$1,"")
)</f>
        <v/>
      </c>
    </row>
    <row r="857" spans="1:26" x14ac:dyDescent="0.45">
      <c r="A857" s="3" t="s">
        <v>838</v>
      </c>
      <c r="B857" s="3" t="s">
        <v>839</v>
      </c>
      <c r="C857" s="3" t="s">
        <v>888</v>
      </c>
      <c r="E857" s="3" t="s">
        <v>20</v>
      </c>
      <c r="H857" s="3" t="s">
        <v>21</v>
      </c>
      <c r="I857" s="3">
        <v>4295617</v>
      </c>
      <c r="J857" s="3" t="s">
        <v>889</v>
      </c>
      <c r="K857" s="3">
        <v>10</v>
      </c>
      <c r="L857" s="3" t="s">
        <v>34</v>
      </c>
      <c r="M857" s="3" t="s">
        <v>35</v>
      </c>
      <c r="N857" s="3" t="s">
        <v>122</v>
      </c>
      <c r="O857" s="3" t="s">
        <v>37</v>
      </c>
      <c r="P857" s="3" t="s">
        <v>21</v>
      </c>
      <c r="Q857" s="3" t="s">
        <v>890</v>
      </c>
      <c r="R857" s="3" t="str">
        <f>IF(_xlfn.XOR(
AND(N857="M102ab",L857="Proyecto"),
AND(N857="M101a",L857="Preguntas con respuesta libre"),
AND(LEFT(N857,1)="M",N857&lt;&gt;"M102AB",N857&lt;&gt;"M101a",N857&lt;&gt;"M101ap",L857="Ejercitación"),
AND(LEFT(C857,15)="Mapa conceptual",L857="Exposición"),
AND(LEFT(N857,1)&lt;&gt;"M",LEFT(C857,15)&lt;&gt;"Mapa conceptual",L857="Exposición"),
AND(LEFT(C857,8)="Banco de",L857="Generador de actividades"),
AND(C857=L857)
),"OK","KO")</f>
        <v>OK</v>
      </c>
      <c r="S857" s="3" t="str">
        <f>IF(_xlfn.XOR(
AND(LEFT(N857,1)="M",M857="Actividad"),
AND(LEFT(N857,1)="F",M857="Interactivo"),
AND(N857="diaporama",M857="Secuencia de imágenes"),
OR(N857="video",M857="Animación",M857="Video"),
AND(C857=M857)
),"OK","KO")</f>
        <v>OK</v>
      </c>
      <c r="T857" s="3" t="str">
        <f>IF(
AND(L857="Evaluación",C857&lt;&gt;L857),"KO",
IF(AND(L857="Mapa conceptual",C857&lt;&gt;L857),"KO",
IF(AND(N857="M101ap",C857&lt;&gt;"Banco de actividades"),"KO",
"OK")))</f>
        <v>OK</v>
      </c>
      <c r="U857" s="3" t="str">
        <f>IF(
AND(LEFT(N857,1)="M",LEFT(M857,4)&lt;&gt;"Mapa",S857="OK",O857=""),
"KO","OK")</f>
        <v>OK</v>
      </c>
      <c r="V857" s="3" t="str">
        <f>IF(OR(
AND(L857="Evaluación",R857="OK",OR(N857="M4a",N857="M5a")),
AND(LEFT(C857,8)="Banco de",N857="M101ap"),
OR(LEFT(C857,8)&lt;&gt;"Banco de",L857&lt;&gt;"Evaluación")
),"OK","KO")</f>
        <v>OK</v>
      </c>
      <c r="W857" s="3" t="str">
        <f>IF(AND(LEFT(C857,8)="Banco de",K857=0),"OK",
IF(AND(LEFT(C857,8)&lt;&gt;"Banco de",K857&gt;0),"OK","KO"))</f>
        <v>OK</v>
      </c>
      <c r="X857" s="3" t="str">
        <f>IF(J857&lt;&gt;"","OK","KO")</f>
        <v>OK</v>
      </c>
      <c r="Y857" s="3" t="str">
        <f>IF(P857="Si","KO","OK")</f>
        <v>OK</v>
      </c>
      <c r="Z857" s="3" t="str">
        <f>CONCATENATE(
IF(R857&lt;&gt;"OK",CONCATENATE($R$1," / "),""),
IF(S857&lt;&gt;"OK",CONCATENATE($S$1," / "),""),
IF(T857&lt;&gt;"OK",CONCATENATE($T$1," / "),""),
IF(U857&lt;&gt;"OK",CONCATENATE($U$1," / "),""),
IF(V857&lt;&gt;"OK",CONCATENATE($V$1," / "),""),
IF(W857&lt;&gt;"OK",CONCATENATE($W$1," / "),""),
IF(X857&lt;&gt;"OK",CONCATENATE($X$1," / "),""),
IF(Y857&lt;&gt;"OK",$Y$1,"")
)</f>
        <v/>
      </c>
    </row>
    <row r="858" spans="1:26" x14ac:dyDescent="0.45">
      <c r="A858" s="3" t="s">
        <v>838</v>
      </c>
      <c r="B858" s="3" t="s">
        <v>839</v>
      </c>
      <c r="C858" s="3" t="s">
        <v>891</v>
      </c>
      <c r="E858" s="3" t="s">
        <v>20</v>
      </c>
      <c r="H858" s="3" t="s">
        <v>21</v>
      </c>
      <c r="I858" s="3">
        <v>1941775</v>
      </c>
      <c r="J858" s="3" t="s">
        <v>892</v>
      </c>
      <c r="K858" s="3">
        <v>15</v>
      </c>
      <c r="L858" s="3" t="s">
        <v>80</v>
      </c>
      <c r="M858" s="3" t="s">
        <v>35</v>
      </c>
      <c r="N858" s="3" t="s">
        <v>81</v>
      </c>
      <c r="O858" s="3" t="s">
        <v>37</v>
      </c>
      <c r="P858" s="3" t="s">
        <v>21</v>
      </c>
      <c r="Q858" s="3" t="s">
        <v>893</v>
      </c>
      <c r="R858" s="3" t="str">
        <f>IF(_xlfn.XOR(
AND(N858="M102ab",L858="Proyecto"),
AND(N858="M101a",L858="Preguntas con respuesta libre"),
AND(LEFT(N858,1)="M",N858&lt;&gt;"M102AB",N858&lt;&gt;"M101a",N858&lt;&gt;"M101ap",L858="Ejercitación"),
AND(LEFT(C858,15)="Mapa conceptual",L858="Exposición"),
AND(LEFT(N858,1)&lt;&gt;"M",LEFT(C858,15)&lt;&gt;"Mapa conceptual",L858="Exposición"),
AND(LEFT(C858,8)="Banco de",L858="Generador de actividades"),
AND(C858=L858)
),"OK","KO")</f>
        <v>OK</v>
      </c>
      <c r="S858" s="3" t="str">
        <f>IF(_xlfn.XOR(
AND(LEFT(N858,1)="M",M858="Actividad"),
AND(LEFT(N858,1)="F",M858="Interactivo"),
AND(N858="diaporama",M858="Secuencia de imágenes"),
OR(N858="video",M858="Animación",M858="Video"),
AND(C858=M858)
),"OK","KO")</f>
        <v>OK</v>
      </c>
      <c r="T858" s="3" t="str">
        <f>IF(
AND(L858="Evaluación",C858&lt;&gt;L858),"KO",
IF(AND(L858="Mapa conceptual",C858&lt;&gt;L858),"KO",
IF(AND(N858="M101ap",C858&lt;&gt;"Banco de actividades"),"KO",
"OK")))</f>
        <v>OK</v>
      </c>
      <c r="U858" s="3" t="str">
        <f>IF(
AND(LEFT(N858,1)="M",LEFT(M858,4)&lt;&gt;"Mapa",S858="OK",O858=""),
"KO","OK")</f>
        <v>OK</v>
      </c>
      <c r="V858" s="3" t="str">
        <f>IF(OR(
AND(L858="Evaluación",R858="OK",OR(N858="M4a",N858="M5a")),
AND(LEFT(C858,8)="Banco de",N858="M101ap"),
OR(LEFT(C858,8)&lt;&gt;"Banco de",L858&lt;&gt;"Evaluación")
),"OK","KO")</f>
        <v>OK</v>
      </c>
      <c r="W858" s="3" t="str">
        <f>IF(AND(LEFT(C858,8)="Banco de",K858=0),"OK",
IF(AND(LEFT(C858,8)&lt;&gt;"Banco de",K858&gt;0),"OK","KO"))</f>
        <v>OK</v>
      </c>
      <c r="X858" s="3" t="str">
        <f>IF(J858&lt;&gt;"","OK","KO")</f>
        <v>OK</v>
      </c>
      <c r="Y858" s="3" t="str">
        <f>IF(P858="Si","KO","OK")</f>
        <v>OK</v>
      </c>
      <c r="Z858" s="3" t="str">
        <f>CONCATENATE(
IF(R858&lt;&gt;"OK",CONCATENATE($R$1," / "),""),
IF(S858&lt;&gt;"OK",CONCATENATE($S$1," / "),""),
IF(T858&lt;&gt;"OK",CONCATENATE($T$1," / "),""),
IF(U858&lt;&gt;"OK",CONCATENATE($U$1," / "),""),
IF(V858&lt;&gt;"OK",CONCATENATE($V$1," / "),""),
IF(W858&lt;&gt;"OK",CONCATENATE($W$1," / "),""),
IF(X858&lt;&gt;"OK",CONCATENATE($X$1," / "),""),
IF(Y858&lt;&gt;"OK",$Y$1,"")
)</f>
        <v/>
      </c>
    </row>
    <row r="859" spans="1:26" x14ac:dyDescent="0.45">
      <c r="A859" s="3" t="s">
        <v>838</v>
      </c>
      <c r="B859" s="3" t="s">
        <v>839</v>
      </c>
      <c r="C859" s="3" t="s">
        <v>894</v>
      </c>
      <c r="E859" s="3" t="s">
        <v>20</v>
      </c>
      <c r="H859" s="3" t="s">
        <v>21</v>
      </c>
      <c r="I859" s="3">
        <v>977880</v>
      </c>
      <c r="J859" s="3" t="s">
        <v>895</v>
      </c>
      <c r="K859" s="3">
        <v>20</v>
      </c>
      <c r="L859" s="3" t="s">
        <v>23</v>
      </c>
      <c r="M859" s="3" t="s">
        <v>29</v>
      </c>
      <c r="N859" s="3" t="s">
        <v>30</v>
      </c>
      <c r="P859" s="3" t="s">
        <v>21</v>
      </c>
      <c r="Q859" s="3" t="s">
        <v>896</v>
      </c>
      <c r="R859" s="3" t="str">
        <f>IF(_xlfn.XOR(
AND(N859="M102ab",L859="Proyecto"),
AND(N859="M101a",L859="Preguntas con respuesta libre"),
AND(LEFT(N859,1)="M",N859&lt;&gt;"M102AB",N859&lt;&gt;"M101a",N859&lt;&gt;"M101ap",L859="Ejercitación"),
AND(LEFT(C859,15)="Mapa conceptual",L859="Exposición"),
AND(LEFT(N859,1)&lt;&gt;"M",LEFT(C859,15)&lt;&gt;"Mapa conceptual",L859="Exposición"),
AND(LEFT(C859,8)="Banco de",L859="Generador de actividades"),
AND(C859=L859)
),"OK","KO")</f>
        <v>OK</v>
      </c>
      <c r="S859" s="3" t="str">
        <f>IF(_xlfn.XOR(
AND(LEFT(N859,1)="M",M859="Actividad"),
AND(LEFT(N859,1)="F",M859="Interactivo"),
AND(N859="diaporama",M859="Secuencia de imágenes"),
OR(N859="video",M859="Animación",M859="Video"),
AND(C859=M859)
),"OK","KO")</f>
        <v>OK</v>
      </c>
      <c r="T859" s="3" t="str">
        <f>IF(
AND(L859="Evaluación",C859&lt;&gt;L859),"KO",
IF(AND(L859="Mapa conceptual",C859&lt;&gt;L859),"KO",
IF(AND(N859="M101ap",C859&lt;&gt;"Banco de actividades"),"KO",
"OK")))</f>
        <v>OK</v>
      </c>
      <c r="U859" s="3" t="str">
        <f>IF(
AND(LEFT(N859,1)="M",LEFT(M859,4)&lt;&gt;"Mapa",S859="OK",O859=""),
"KO","OK")</f>
        <v>OK</v>
      </c>
      <c r="V859" s="3" t="str">
        <f>IF(OR(
AND(L859="Evaluación",R859="OK",OR(N859="M4a",N859="M5a")),
AND(LEFT(C859,8)="Banco de",N859="M101ap"),
OR(LEFT(C859,8)&lt;&gt;"Banco de",L859&lt;&gt;"Evaluación")
),"OK","KO")</f>
        <v>OK</v>
      </c>
      <c r="W859" s="3" t="str">
        <f>IF(AND(LEFT(C859,8)="Banco de",K859=0),"OK",
IF(AND(LEFT(C859,8)&lt;&gt;"Banco de",K859&gt;0),"OK","KO"))</f>
        <v>OK</v>
      </c>
      <c r="X859" s="3" t="str">
        <f>IF(J859&lt;&gt;"","OK","KO")</f>
        <v>OK</v>
      </c>
      <c r="Y859" s="3" t="str">
        <f>IF(P859="Si","KO","OK")</f>
        <v>OK</v>
      </c>
      <c r="Z859" s="3" t="str">
        <f>CONCATENATE(
IF(R859&lt;&gt;"OK",CONCATENATE($R$1," / "),""),
IF(S859&lt;&gt;"OK",CONCATENATE($S$1," / "),""),
IF(T859&lt;&gt;"OK",CONCATENATE($T$1," / "),""),
IF(U859&lt;&gt;"OK",CONCATENATE($U$1," / "),""),
IF(V859&lt;&gt;"OK",CONCATENATE($V$1," / "),""),
IF(W859&lt;&gt;"OK",CONCATENATE($W$1," / "),""),
IF(X859&lt;&gt;"OK",CONCATENATE($X$1," / "),""),
IF(Y859&lt;&gt;"OK",$Y$1,"")
)</f>
        <v/>
      </c>
    </row>
    <row r="860" spans="1:26" x14ac:dyDescent="0.45">
      <c r="A860" s="3" t="s">
        <v>838</v>
      </c>
      <c r="B860" s="3" t="s">
        <v>839</v>
      </c>
      <c r="C860" s="3" t="s">
        <v>897</v>
      </c>
      <c r="E860" s="3" t="s">
        <v>20</v>
      </c>
      <c r="H860" s="3" t="s">
        <v>21</v>
      </c>
      <c r="I860" s="3">
        <v>1176179</v>
      </c>
      <c r="J860" s="3" t="s">
        <v>898</v>
      </c>
      <c r="K860" s="3">
        <v>5</v>
      </c>
      <c r="L860" s="3" t="s">
        <v>34</v>
      </c>
      <c r="M860" s="3" t="s">
        <v>35</v>
      </c>
      <c r="N860" s="3" t="s">
        <v>700</v>
      </c>
      <c r="O860" s="3" t="s">
        <v>37</v>
      </c>
      <c r="P860" s="3" t="s">
        <v>21</v>
      </c>
      <c r="Q860" s="3" t="s">
        <v>899</v>
      </c>
      <c r="R860" s="3" t="str">
        <f>IF(_xlfn.XOR(
AND(N860="M102ab",L860="Proyecto"),
AND(N860="M101a",L860="Preguntas con respuesta libre"),
AND(LEFT(N860,1)="M",N860&lt;&gt;"M102AB",N860&lt;&gt;"M101a",N860&lt;&gt;"M101ap",L860="Ejercitación"),
AND(LEFT(C860,15)="Mapa conceptual",L860="Exposición"),
AND(LEFT(N860,1)&lt;&gt;"M",LEFT(C860,15)&lt;&gt;"Mapa conceptual",L860="Exposición"),
AND(LEFT(C860,8)="Banco de",L860="Generador de actividades"),
AND(C860=L860)
),"OK","KO")</f>
        <v>OK</v>
      </c>
      <c r="S860" s="3" t="str">
        <f>IF(_xlfn.XOR(
AND(LEFT(N860,1)="M",M860="Actividad"),
AND(LEFT(N860,1)="F",M860="Interactivo"),
AND(N860="diaporama",M860="Secuencia de imágenes"),
OR(N860="video",M860="Animación",M860="Video"),
AND(C860=M860)
),"OK","KO")</f>
        <v>OK</v>
      </c>
      <c r="T860" s="3" t="str">
        <f>IF(
AND(L860="Evaluación",C860&lt;&gt;L860),"KO",
IF(AND(L860="Mapa conceptual",C860&lt;&gt;L860),"KO",
IF(AND(N860="M101ap",C860&lt;&gt;"Banco de actividades"),"KO",
"OK")))</f>
        <v>OK</v>
      </c>
      <c r="U860" s="3" t="str">
        <f>IF(
AND(LEFT(N860,1)="M",LEFT(M860,4)&lt;&gt;"Mapa",S860="OK",O860=""),
"KO","OK")</f>
        <v>OK</v>
      </c>
      <c r="V860" s="3" t="str">
        <f>IF(OR(
AND(L860="Evaluación",R860="OK",OR(N860="M4a",N860="M5a")),
AND(LEFT(C860,8)="Banco de",N860="M101ap"),
OR(LEFT(C860,8)&lt;&gt;"Banco de",L860&lt;&gt;"Evaluación")
),"OK","KO")</f>
        <v>OK</v>
      </c>
      <c r="W860" s="3" t="str">
        <f>IF(AND(LEFT(C860,8)="Banco de",K860=0),"OK",
IF(AND(LEFT(C860,8)&lt;&gt;"Banco de",K860&gt;0),"OK","KO"))</f>
        <v>OK</v>
      </c>
      <c r="X860" s="3" t="str">
        <f>IF(J860&lt;&gt;"","OK","KO")</f>
        <v>OK</v>
      </c>
      <c r="Y860" s="3" t="str">
        <f>IF(P860="Si","KO","OK")</f>
        <v>OK</v>
      </c>
      <c r="Z860" s="3" t="str">
        <f>CONCATENATE(
IF(R860&lt;&gt;"OK",CONCATENATE($R$1," / "),""),
IF(S860&lt;&gt;"OK",CONCATENATE($S$1," / "),""),
IF(T860&lt;&gt;"OK",CONCATENATE($T$1," / "),""),
IF(U860&lt;&gt;"OK",CONCATENATE($U$1," / "),""),
IF(V860&lt;&gt;"OK",CONCATENATE($V$1," / "),""),
IF(W860&lt;&gt;"OK",CONCATENATE($W$1," / "),""),
IF(X860&lt;&gt;"OK",CONCATENATE($X$1," / "),""),
IF(Y860&lt;&gt;"OK",$Y$1,"")
)</f>
        <v/>
      </c>
    </row>
    <row r="861" spans="1:26" x14ac:dyDescent="0.45">
      <c r="A861" s="3" t="s">
        <v>838</v>
      </c>
      <c r="B861" s="3" t="s">
        <v>839</v>
      </c>
      <c r="C861" s="3" t="s">
        <v>900</v>
      </c>
      <c r="E861" s="3" t="s">
        <v>20</v>
      </c>
      <c r="H861" s="3" t="s">
        <v>21</v>
      </c>
      <c r="I861" s="3">
        <v>1546669</v>
      </c>
      <c r="J861" s="3" t="s">
        <v>901</v>
      </c>
      <c r="K861" s="3">
        <v>20</v>
      </c>
      <c r="L861" s="3" t="s">
        <v>23</v>
      </c>
      <c r="M861" s="3" t="s">
        <v>29</v>
      </c>
      <c r="N861" s="3" t="s">
        <v>30</v>
      </c>
      <c r="P861" s="3" t="s">
        <v>21</v>
      </c>
      <c r="Q861" s="3" t="s">
        <v>902</v>
      </c>
      <c r="R861" s="3" t="str">
        <f>IF(_xlfn.XOR(
AND(N861="M102ab",L861="Proyecto"),
AND(N861="M101a",L861="Preguntas con respuesta libre"),
AND(LEFT(N861,1)="M",N861&lt;&gt;"M102AB",N861&lt;&gt;"M101a",N861&lt;&gt;"M101ap",L861="Ejercitación"),
AND(LEFT(C861,15)="Mapa conceptual",L861="Exposición"),
AND(LEFT(N861,1)&lt;&gt;"M",LEFT(C861,15)&lt;&gt;"Mapa conceptual",L861="Exposición"),
AND(LEFT(C861,8)="Banco de",L861="Generador de actividades"),
AND(C861=L861)
),"OK","KO")</f>
        <v>OK</v>
      </c>
      <c r="S861" s="3" t="str">
        <f>IF(_xlfn.XOR(
AND(LEFT(N861,1)="M",M861="Actividad"),
AND(LEFT(N861,1)="F",M861="Interactivo"),
AND(N861="diaporama",M861="Secuencia de imágenes"),
OR(N861="video",M861="Animación",M861="Video"),
AND(C861=M861)
),"OK","KO")</f>
        <v>OK</v>
      </c>
      <c r="T861" s="3" t="str">
        <f>IF(
AND(L861="Evaluación",C861&lt;&gt;L861),"KO",
IF(AND(L861="Mapa conceptual",C861&lt;&gt;L861),"KO",
IF(AND(N861="M101ap",C861&lt;&gt;"Banco de actividades"),"KO",
"OK")))</f>
        <v>OK</v>
      </c>
      <c r="U861" s="3" t="str">
        <f>IF(
AND(LEFT(N861,1)="M",LEFT(M861,4)&lt;&gt;"Mapa",S861="OK",O861=""),
"KO","OK")</f>
        <v>OK</v>
      </c>
      <c r="V861" s="3" t="str">
        <f>IF(OR(
AND(L861="Evaluación",R861="OK",OR(N861="M4a",N861="M5a")),
AND(LEFT(C861,8)="Banco de",N861="M101ap"),
OR(LEFT(C861,8)&lt;&gt;"Banco de",L861&lt;&gt;"Evaluación")
),"OK","KO")</f>
        <v>OK</v>
      </c>
      <c r="W861" s="3" t="str">
        <f>IF(AND(LEFT(C861,8)="Banco de",K861=0),"OK",
IF(AND(LEFT(C861,8)&lt;&gt;"Banco de",K861&gt;0),"OK","KO"))</f>
        <v>OK</v>
      </c>
      <c r="X861" s="3" t="str">
        <f>IF(J861&lt;&gt;"","OK","KO")</f>
        <v>OK</v>
      </c>
      <c r="Y861" s="3" t="str">
        <f>IF(P861="Si","KO","OK")</f>
        <v>OK</v>
      </c>
      <c r="Z861" s="3" t="str">
        <f>CONCATENATE(
IF(R861&lt;&gt;"OK",CONCATENATE($R$1," / "),""),
IF(S861&lt;&gt;"OK",CONCATENATE($S$1," / "),""),
IF(T861&lt;&gt;"OK",CONCATENATE($T$1," / "),""),
IF(U861&lt;&gt;"OK",CONCATENATE($U$1," / "),""),
IF(V861&lt;&gt;"OK",CONCATENATE($V$1," / "),""),
IF(W861&lt;&gt;"OK",CONCATENATE($W$1," / "),""),
IF(X861&lt;&gt;"OK",CONCATENATE($X$1," / "),""),
IF(Y861&lt;&gt;"OK",$Y$1,"")
)</f>
        <v/>
      </c>
    </row>
    <row r="862" spans="1:26" x14ac:dyDescent="0.45">
      <c r="A862" s="3" t="s">
        <v>838</v>
      </c>
      <c r="B862" s="3" t="s">
        <v>839</v>
      </c>
      <c r="C862" s="3" t="s">
        <v>903</v>
      </c>
      <c r="E862" s="3" t="s">
        <v>20</v>
      </c>
      <c r="H862" s="3" t="s">
        <v>21</v>
      </c>
      <c r="I862" s="3">
        <v>2102624</v>
      </c>
      <c r="J862" s="3" t="s">
        <v>904</v>
      </c>
      <c r="K862" s="3">
        <v>30</v>
      </c>
      <c r="L862" s="3" t="s">
        <v>23</v>
      </c>
      <c r="M862" s="3" t="s">
        <v>29</v>
      </c>
      <c r="N862" s="3" t="s">
        <v>49</v>
      </c>
      <c r="P862" s="3" t="s">
        <v>21</v>
      </c>
      <c r="Q862" s="3" t="s">
        <v>905</v>
      </c>
      <c r="R862" s="3" t="str">
        <f>IF(_xlfn.XOR(
AND(N862="M102ab",L862="Proyecto"),
AND(N862="M101a",L862="Preguntas con respuesta libre"),
AND(LEFT(N862,1)="M",N862&lt;&gt;"M102AB",N862&lt;&gt;"M101a",N862&lt;&gt;"M101ap",L862="Ejercitación"),
AND(LEFT(C862,15)="Mapa conceptual",L862="Exposición"),
AND(LEFT(N862,1)&lt;&gt;"M",LEFT(C862,15)&lt;&gt;"Mapa conceptual",L862="Exposición"),
AND(LEFT(C862,8)="Banco de",L862="Generador de actividades"),
AND(C862=L862)
),"OK","KO")</f>
        <v>OK</v>
      </c>
      <c r="S862" s="3" t="str">
        <f>IF(_xlfn.XOR(
AND(LEFT(N862,1)="M",M862="Actividad"),
AND(LEFT(N862,1)="F",M862="Interactivo"),
AND(N862="diaporama",M862="Secuencia de imágenes"),
OR(N862="video",M862="Animación",M862="Video"),
AND(C862=M862)
),"OK","KO")</f>
        <v>OK</v>
      </c>
      <c r="T862" s="3" t="str">
        <f>IF(
AND(L862="Evaluación",C862&lt;&gt;L862),"KO",
IF(AND(L862="Mapa conceptual",C862&lt;&gt;L862),"KO",
IF(AND(N862="M101ap",C862&lt;&gt;"Banco de actividades"),"KO",
"OK")))</f>
        <v>OK</v>
      </c>
      <c r="U862" s="3" t="str">
        <f>IF(
AND(LEFT(N862,1)="M",LEFT(M862,4)&lt;&gt;"Mapa",S862="OK",O862=""),
"KO","OK")</f>
        <v>OK</v>
      </c>
      <c r="V862" s="3" t="str">
        <f>IF(OR(
AND(L862="Evaluación",R862="OK",OR(N862="M4a",N862="M5a")),
AND(LEFT(C862,8)="Banco de",N862="M101ap"),
OR(LEFT(C862,8)&lt;&gt;"Banco de",L862&lt;&gt;"Evaluación")
),"OK","KO")</f>
        <v>OK</v>
      </c>
      <c r="W862" s="3" t="str">
        <f>IF(AND(LEFT(C862,8)="Banco de",K862=0),"OK",
IF(AND(LEFT(C862,8)&lt;&gt;"Banco de",K862&gt;0),"OK","KO"))</f>
        <v>OK</v>
      </c>
      <c r="X862" s="3" t="str">
        <f>IF(J862&lt;&gt;"","OK","KO")</f>
        <v>OK</v>
      </c>
      <c r="Y862" s="3" t="str">
        <f>IF(P862="Si","KO","OK")</f>
        <v>OK</v>
      </c>
      <c r="Z862" s="3" t="str">
        <f>CONCATENATE(
IF(R862&lt;&gt;"OK",CONCATENATE($R$1," / "),""),
IF(S862&lt;&gt;"OK",CONCATENATE($S$1," / "),""),
IF(T862&lt;&gt;"OK",CONCATENATE($T$1," / "),""),
IF(U862&lt;&gt;"OK",CONCATENATE($U$1," / "),""),
IF(V862&lt;&gt;"OK",CONCATENATE($V$1," / "),""),
IF(W862&lt;&gt;"OK",CONCATENATE($W$1," / "),""),
IF(X862&lt;&gt;"OK",CONCATENATE($X$1," / "),""),
IF(Y862&lt;&gt;"OK",$Y$1,"")
)</f>
        <v/>
      </c>
    </row>
    <row r="863" spans="1:26" x14ac:dyDescent="0.45">
      <c r="A863" s="3" t="s">
        <v>838</v>
      </c>
      <c r="B863" s="3" t="s">
        <v>839</v>
      </c>
      <c r="C863" s="3" t="s">
        <v>906</v>
      </c>
      <c r="E863" s="3" t="s">
        <v>20</v>
      </c>
      <c r="H863" s="3" t="s">
        <v>21</v>
      </c>
      <c r="I863" s="3">
        <v>1941415</v>
      </c>
      <c r="J863" s="3" t="s">
        <v>907</v>
      </c>
      <c r="K863" s="3">
        <v>35</v>
      </c>
      <c r="L863" s="3" t="s">
        <v>80</v>
      </c>
      <c r="M863" s="3" t="s">
        <v>35</v>
      </c>
      <c r="N863" s="3" t="s">
        <v>81</v>
      </c>
      <c r="O863" s="3" t="s">
        <v>37</v>
      </c>
      <c r="P863" s="3" t="s">
        <v>21</v>
      </c>
      <c r="Q863" s="3" t="s">
        <v>908</v>
      </c>
      <c r="R863" s="3" t="str">
        <f>IF(_xlfn.XOR(
AND(N863="M102ab",L863="Proyecto"),
AND(N863="M101a",L863="Preguntas con respuesta libre"),
AND(LEFT(N863,1)="M",N863&lt;&gt;"M102AB",N863&lt;&gt;"M101a",N863&lt;&gt;"M101ap",L863="Ejercitación"),
AND(LEFT(C863,15)="Mapa conceptual",L863="Exposición"),
AND(LEFT(N863,1)&lt;&gt;"M",LEFT(C863,15)&lt;&gt;"Mapa conceptual",L863="Exposición"),
AND(LEFT(C863,8)="Banco de",L863="Generador de actividades"),
AND(C863=L863)
),"OK","KO")</f>
        <v>OK</v>
      </c>
      <c r="S863" s="3" t="str">
        <f>IF(_xlfn.XOR(
AND(LEFT(N863,1)="M",M863="Actividad"),
AND(LEFT(N863,1)="F",M863="Interactivo"),
AND(N863="diaporama",M863="Secuencia de imágenes"),
OR(N863="video",M863="Animación",M863="Video"),
AND(C863=M863)
),"OK","KO")</f>
        <v>OK</v>
      </c>
      <c r="T863" s="3" t="str">
        <f>IF(
AND(L863="Evaluación",C863&lt;&gt;L863),"KO",
IF(AND(L863="Mapa conceptual",C863&lt;&gt;L863),"KO",
IF(AND(N863="M101ap",C863&lt;&gt;"Banco de actividades"),"KO",
"OK")))</f>
        <v>OK</v>
      </c>
      <c r="U863" s="3" t="str">
        <f>IF(
AND(LEFT(N863,1)="M",LEFT(M863,4)&lt;&gt;"Mapa",S863="OK",O863=""),
"KO","OK")</f>
        <v>OK</v>
      </c>
      <c r="V863" s="3" t="str">
        <f>IF(OR(
AND(L863="Evaluación",R863="OK",OR(N863="M4a",N863="M5a")),
AND(LEFT(C863,8)="Banco de",N863="M101ap"),
OR(LEFT(C863,8)&lt;&gt;"Banco de",L863&lt;&gt;"Evaluación")
),"OK","KO")</f>
        <v>OK</v>
      </c>
      <c r="W863" s="3" t="str">
        <f>IF(AND(LEFT(C863,8)="Banco de",K863=0),"OK",
IF(AND(LEFT(C863,8)&lt;&gt;"Banco de",K863&gt;0),"OK","KO"))</f>
        <v>OK</v>
      </c>
      <c r="X863" s="3" t="str">
        <f>IF(J863&lt;&gt;"","OK","KO")</f>
        <v>OK</v>
      </c>
      <c r="Y863" s="3" t="str">
        <f>IF(P863="Si","KO","OK")</f>
        <v>OK</v>
      </c>
      <c r="Z863" s="3" t="str">
        <f>CONCATENATE(
IF(R863&lt;&gt;"OK",CONCATENATE($R$1," / "),""),
IF(S863&lt;&gt;"OK",CONCATENATE($S$1," / "),""),
IF(T863&lt;&gt;"OK",CONCATENATE($T$1," / "),""),
IF(U863&lt;&gt;"OK",CONCATENATE($U$1," / "),""),
IF(V863&lt;&gt;"OK",CONCATENATE($V$1," / "),""),
IF(W863&lt;&gt;"OK",CONCATENATE($W$1," / "),""),
IF(X863&lt;&gt;"OK",CONCATENATE($X$1," / "),""),
IF(Y863&lt;&gt;"OK",$Y$1,"")
)</f>
        <v/>
      </c>
    </row>
    <row r="864" spans="1:26" x14ac:dyDescent="0.45">
      <c r="A864" s="3" t="s">
        <v>838</v>
      </c>
      <c r="B864" s="3" t="s">
        <v>839</v>
      </c>
      <c r="C864" s="3" t="s">
        <v>909</v>
      </c>
      <c r="E864" s="3" t="s">
        <v>20</v>
      </c>
      <c r="H864" s="3" t="s">
        <v>21</v>
      </c>
      <c r="I864" s="3">
        <v>1301457</v>
      </c>
      <c r="J864" s="3" t="s">
        <v>910</v>
      </c>
      <c r="K864" s="3">
        <v>60</v>
      </c>
      <c r="L864" s="3" t="s">
        <v>57</v>
      </c>
      <c r="M864" s="3" t="s">
        <v>35</v>
      </c>
      <c r="N864" s="3" t="s">
        <v>58</v>
      </c>
      <c r="O864" s="3" t="s">
        <v>37</v>
      </c>
      <c r="P864" s="3" t="s">
        <v>21</v>
      </c>
      <c r="Q864" s="3" t="s">
        <v>911</v>
      </c>
      <c r="R864" s="3" t="str">
        <f>IF(_xlfn.XOR(
AND(N864="M102ab",L864="Proyecto"),
AND(N864="M101a",L864="Preguntas con respuesta libre"),
AND(LEFT(N864,1)="M",N864&lt;&gt;"M102AB",N864&lt;&gt;"M101a",N864&lt;&gt;"M101ap",L864="Ejercitación"),
AND(LEFT(C864,15)="Mapa conceptual",L864="Exposición"),
AND(LEFT(N864,1)&lt;&gt;"M",LEFT(C864,15)&lt;&gt;"Mapa conceptual",L864="Exposición"),
AND(LEFT(C864,8)="Banco de",L864="Generador de actividades"),
AND(C864=L864)
),"OK","KO")</f>
        <v>OK</v>
      </c>
      <c r="S864" s="3" t="str">
        <f>IF(_xlfn.XOR(
AND(LEFT(N864,1)="M",M864="Actividad"),
AND(LEFT(N864,1)="F",M864="Interactivo"),
AND(N864="diaporama",M864="Secuencia de imágenes"),
OR(N864="video",M864="Animación",M864="Video"),
AND(C864=M864)
),"OK","KO")</f>
        <v>OK</v>
      </c>
      <c r="T864" s="3" t="str">
        <f>IF(
AND(L864="Evaluación",C864&lt;&gt;L864),"KO",
IF(AND(L864="Mapa conceptual",C864&lt;&gt;L864),"KO",
IF(AND(N864="M101ap",C864&lt;&gt;"Banco de actividades"),"KO",
"OK")))</f>
        <v>OK</v>
      </c>
      <c r="U864" s="3" t="str">
        <f>IF(
AND(LEFT(N864,1)="M",LEFT(M864,4)&lt;&gt;"Mapa",S864="OK",O864=""),
"KO","OK")</f>
        <v>OK</v>
      </c>
      <c r="V864" s="3" t="str">
        <f>IF(OR(
AND(L864="Evaluación",R864="OK",OR(N864="M4a",N864="M5a")),
AND(LEFT(C864,8)="Banco de",N864="M101ap"),
OR(LEFT(C864,8)&lt;&gt;"Banco de",L864&lt;&gt;"Evaluación")
),"OK","KO")</f>
        <v>OK</v>
      </c>
      <c r="W864" s="3" t="str">
        <f>IF(AND(LEFT(C864,8)="Banco de",K864=0),"OK",
IF(AND(LEFT(C864,8)&lt;&gt;"Banco de",K864&gt;0),"OK","KO"))</f>
        <v>OK</v>
      </c>
      <c r="X864" s="3" t="str">
        <f>IF(J864&lt;&gt;"","OK","KO")</f>
        <v>OK</v>
      </c>
      <c r="Y864" s="3" t="str">
        <f>IF(P864="Si","KO","OK")</f>
        <v>OK</v>
      </c>
      <c r="Z864" s="3" t="str">
        <f>CONCATENATE(
IF(R864&lt;&gt;"OK",CONCATENATE($R$1," / "),""),
IF(S864&lt;&gt;"OK",CONCATENATE($S$1," / "),""),
IF(T864&lt;&gt;"OK",CONCATENATE($T$1," / "),""),
IF(U864&lt;&gt;"OK",CONCATENATE($U$1," / "),""),
IF(V864&lt;&gt;"OK",CONCATENATE($V$1," / "),""),
IF(W864&lt;&gt;"OK",CONCATENATE($W$1," / "),""),
IF(X864&lt;&gt;"OK",CONCATENATE($X$1," / "),""),
IF(Y864&lt;&gt;"OK",$Y$1,"")
)</f>
        <v/>
      </c>
    </row>
    <row r="865" spans="1:26" x14ac:dyDescent="0.45">
      <c r="A865" s="3" t="s">
        <v>838</v>
      </c>
      <c r="B865" s="3" t="s">
        <v>839</v>
      </c>
      <c r="C865" s="3" t="s">
        <v>912</v>
      </c>
      <c r="E865" s="3" t="s">
        <v>20</v>
      </c>
      <c r="H865" s="3" t="s">
        <v>21</v>
      </c>
      <c r="I865" s="3">
        <v>1173023</v>
      </c>
      <c r="J865" s="3" t="s">
        <v>913</v>
      </c>
      <c r="K865" s="3">
        <v>60</v>
      </c>
      <c r="L865" s="3" t="s">
        <v>57</v>
      </c>
      <c r="M865" s="3" t="s">
        <v>35</v>
      </c>
      <c r="N865" s="3" t="s">
        <v>58</v>
      </c>
      <c r="O865" s="3" t="s">
        <v>37</v>
      </c>
      <c r="P865" s="3" t="s">
        <v>21</v>
      </c>
      <c r="Q865" s="3" t="s">
        <v>914</v>
      </c>
      <c r="R865" s="3" t="str">
        <f>IF(_xlfn.XOR(
AND(N865="M102ab",L865="Proyecto"),
AND(N865="M101a",L865="Preguntas con respuesta libre"),
AND(LEFT(N865,1)="M",N865&lt;&gt;"M102AB",N865&lt;&gt;"M101a",N865&lt;&gt;"M101ap",L865="Ejercitación"),
AND(LEFT(C865,15)="Mapa conceptual",L865="Exposición"),
AND(LEFT(N865,1)&lt;&gt;"M",LEFT(C865,15)&lt;&gt;"Mapa conceptual",L865="Exposición"),
AND(LEFT(C865,8)="Banco de",L865="Generador de actividades"),
AND(C865=L865)
),"OK","KO")</f>
        <v>OK</v>
      </c>
      <c r="S865" s="3" t="str">
        <f>IF(_xlfn.XOR(
AND(LEFT(N865,1)="M",M865="Actividad"),
AND(LEFT(N865,1)="F",M865="Interactivo"),
AND(N865="diaporama",M865="Secuencia de imágenes"),
OR(N865="video",M865="Animación",M865="Video"),
AND(C865=M865)
),"OK","KO")</f>
        <v>OK</v>
      </c>
      <c r="T865" s="3" t="str">
        <f>IF(
AND(L865="Evaluación",C865&lt;&gt;L865),"KO",
IF(AND(L865="Mapa conceptual",C865&lt;&gt;L865),"KO",
IF(AND(N865="M101ap",C865&lt;&gt;"Banco de actividades"),"KO",
"OK")))</f>
        <v>OK</v>
      </c>
      <c r="U865" s="3" t="str">
        <f>IF(
AND(LEFT(N865,1)="M",LEFT(M865,4)&lt;&gt;"Mapa",S865="OK",O865=""),
"KO","OK")</f>
        <v>OK</v>
      </c>
      <c r="V865" s="3" t="str">
        <f>IF(OR(
AND(L865="Evaluación",R865="OK",OR(N865="M4a",N865="M5a")),
AND(LEFT(C865,8)="Banco de",N865="M101ap"),
OR(LEFT(C865,8)&lt;&gt;"Banco de",L865&lt;&gt;"Evaluación")
),"OK","KO")</f>
        <v>OK</v>
      </c>
      <c r="W865" s="3" t="str">
        <f>IF(AND(LEFT(C865,8)="Banco de",K865=0),"OK",
IF(AND(LEFT(C865,8)&lt;&gt;"Banco de",K865&gt;0),"OK","KO"))</f>
        <v>OK</v>
      </c>
      <c r="X865" s="3" t="str">
        <f>IF(J865&lt;&gt;"","OK","KO")</f>
        <v>OK</v>
      </c>
      <c r="Y865" s="3" t="str">
        <f>IF(P865="Si","KO","OK")</f>
        <v>OK</v>
      </c>
      <c r="Z865" s="3" t="str">
        <f>CONCATENATE(
IF(R865&lt;&gt;"OK",CONCATENATE($R$1," / "),""),
IF(S865&lt;&gt;"OK",CONCATENATE($S$1," / "),""),
IF(T865&lt;&gt;"OK",CONCATENATE($T$1," / "),""),
IF(U865&lt;&gt;"OK",CONCATENATE($U$1," / "),""),
IF(V865&lt;&gt;"OK",CONCATENATE($V$1," / "),""),
IF(W865&lt;&gt;"OK",CONCATENATE($W$1," / "),""),
IF(X865&lt;&gt;"OK",CONCATENATE($X$1," / "),""),
IF(Y865&lt;&gt;"OK",$Y$1,"")
)</f>
        <v/>
      </c>
    </row>
    <row r="866" spans="1:26" x14ac:dyDescent="0.45">
      <c r="A866" s="3" t="s">
        <v>838</v>
      </c>
      <c r="B866" s="3" t="s">
        <v>839</v>
      </c>
      <c r="C866" s="3" t="s">
        <v>915</v>
      </c>
      <c r="E866" s="3" t="s">
        <v>20</v>
      </c>
      <c r="H866" s="3" t="s">
        <v>21</v>
      </c>
      <c r="I866" s="3">
        <v>1194442</v>
      </c>
      <c r="J866" s="3" t="s">
        <v>916</v>
      </c>
      <c r="K866" s="3">
        <v>60</v>
      </c>
      <c r="L866" s="3" t="s">
        <v>57</v>
      </c>
      <c r="M866" s="3" t="s">
        <v>35</v>
      </c>
      <c r="N866" s="3" t="s">
        <v>58</v>
      </c>
      <c r="O866" s="3" t="s">
        <v>37</v>
      </c>
      <c r="P866" s="3" t="s">
        <v>21</v>
      </c>
      <c r="Q866" s="3" t="s">
        <v>917</v>
      </c>
      <c r="R866" s="3" t="str">
        <f>IF(_xlfn.XOR(
AND(N866="M102ab",L866="Proyecto"),
AND(N866="M101a",L866="Preguntas con respuesta libre"),
AND(LEFT(N866,1)="M",N866&lt;&gt;"M102AB",N866&lt;&gt;"M101a",N866&lt;&gt;"M101ap",L866="Ejercitación"),
AND(LEFT(C866,15)="Mapa conceptual",L866="Exposición"),
AND(LEFT(N866,1)&lt;&gt;"M",LEFT(C866,15)&lt;&gt;"Mapa conceptual",L866="Exposición"),
AND(LEFT(C866,8)="Banco de",L866="Generador de actividades"),
AND(C866=L866)
),"OK","KO")</f>
        <v>OK</v>
      </c>
      <c r="S866" s="3" t="str">
        <f>IF(_xlfn.XOR(
AND(LEFT(N866,1)="M",M866="Actividad"),
AND(LEFT(N866,1)="F",M866="Interactivo"),
AND(N866="diaporama",M866="Secuencia de imágenes"),
OR(N866="video",M866="Animación",M866="Video"),
AND(C866=M866)
),"OK","KO")</f>
        <v>OK</v>
      </c>
      <c r="T866" s="3" t="str">
        <f>IF(
AND(L866="Evaluación",C866&lt;&gt;L866),"KO",
IF(AND(L866="Mapa conceptual",C866&lt;&gt;L866),"KO",
IF(AND(N866="M101ap",C866&lt;&gt;"Banco de actividades"),"KO",
"OK")))</f>
        <v>OK</v>
      </c>
      <c r="U866" s="3" t="str">
        <f>IF(
AND(LEFT(N866,1)="M",LEFT(M866,4)&lt;&gt;"Mapa",S866="OK",O866=""),
"KO","OK")</f>
        <v>OK</v>
      </c>
      <c r="V866" s="3" t="str">
        <f>IF(OR(
AND(L866="Evaluación",R866="OK",OR(N866="M4a",N866="M5a")),
AND(LEFT(C866,8)="Banco de",N866="M101ap"),
OR(LEFT(C866,8)&lt;&gt;"Banco de",L866&lt;&gt;"Evaluación")
),"OK","KO")</f>
        <v>OK</v>
      </c>
      <c r="W866" s="3" t="str">
        <f>IF(AND(LEFT(C866,8)="Banco de",K866=0),"OK",
IF(AND(LEFT(C866,8)&lt;&gt;"Banco de",K866&gt;0),"OK","KO"))</f>
        <v>OK</v>
      </c>
      <c r="X866" s="3" t="str">
        <f>IF(J866&lt;&gt;"","OK","KO")</f>
        <v>OK</v>
      </c>
      <c r="Y866" s="3" t="str">
        <f>IF(P866="Si","KO","OK")</f>
        <v>OK</v>
      </c>
      <c r="Z866" s="3" t="str">
        <f>CONCATENATE(
IF(R866&lt;&gt;"OK",CONCATENATE($R$1," / "),""),
IF(S866&lt;&gt;"OK",CONCATENATE($S$1," / "),""),
IF(T866&lt;&gt;"OK",CONCATENATE($T$1," / "),""),
IF(U866&lt;&gt;"OK",CONCATENATE($U$1," / "),""),
IF(V866&lt;&gt;"OK",CONCATENATE($V$1," / "),""),
IF(W866&lt;&gt;"OK",CONCATENATE($W$1," / "),""),
IF(X866&lt;&gt;"OK",CONCATENATE($X$1," / "),""),
IF(Y866&lt;&gt;"OK",$Y$1,"")
)</f>
        <v/>
      </c>
    </row>
    <row r="867" spans="1:26" x14ac:dyDescent="0.45">
      <c r="A867" s="3" t="s">
        <v>838</v>
      </c>
      <c r="B867" s="3" t="s">
        <v>839</v>
      </c>
      <c r="C867" s="3" t="s">
        <v>918</v>
      </c>
      <c r="E867" s="3" t="s">
        <v>20</v>
      </c>
      <c r="H867" s="3" t="s">
        <v>21</v>
      </c>
      <c r="I867" s="3">
        <v>1957143</v>
      </c>
      <c r="J867" s="3" t="s">
        <v>919</v>
      </c>
      <c r="K867" s="3">
        <v>20</v>
      </c>
      <c r="L867" s="3" t="s">
        <v>358</v>
      </c>
      <c r="M867" s="3" t="s">
        <v>35</v>
      </c>
      <c r="N867" s="3" t="s">
        <v>359</v>
      </c>
      <c r="O867" s="3" t="s">
        <v>37</v>
      </c>
      <c r="P867" s="3" t="s">
        <v>21</v>
      </c>
      <c r="Q867" s="3" t="s">
        <v>920</v>
      </c>
      <c r="R867" s="3" t="str">
        <f>IF(_xlfn.XOR(
AND(N867="M102ab",L867="Proyecto"),
AND(N867="M101a",L867="Preguntas con respuesta libre"),
AND(LEFT(N867,1)="M",N867&lt;&gt;"M102AB",N867&lt;&gt;"M101a",N867&lt;&gt;"M101ap",L867="Ejercitación"),
AND(LEFT(C867,15)="Mapa conceptual",L867="Exposición"),
AND(LEFT(N867,1)&lt;&gt;"M",LEFT(C867,15)&lt;&gt;"Mapa conceptual",L867="Exposición"),
AND(LEFT(C867,8)="Banco de",L867="Generador de actividades"),
AND(C867=L867)
),"OK","KO")</f>
        <v>OK</v>
      </c>
      <c r="S867" s="3" t="str">
        <f>IF(_xlfn.XOR(
AND(LEFT(N867,1)="M",M867="Actividad"),
AND(LEFT(N867,1)="F",M867="Interactivo"),
AND(N867="diaporama",M867="Secuencia de imágenes"),
OR(N867="video",M867="Animación",M867="Video"),
AND(C867=M867)
),"OK","KO")</f>
        <v>OK</v>
      </c>
      <c r="T867" s="3" t="str">
        <f>IF(
AND(L867="Evaluación",C867&lt;&gt;L867),"KO",
IF(AND(L867="Mapa conceptual",C867&lt;&gt;L867),"KO",
IF(AND(N867="M101ap",C867&lt;&gt;"Banco de actividades"),"KO",
"OK")))</f>
        <v>KO</v>
      </c>
      <c r="U867" s="3" t="str">
        <f>IF(
AND(LEFT(N867,1)="M",LEFT(M867,4)&lt;&gt;"Mapa",S867="OK",O867=""),
"KO","OK")</f>
        <v>OK</v>
      </c>
      <c r="V867" s="3" t="str">
        <f>IF(OR(
AND(L867="Evaluación",R867="OK",OR(N867="M4a",N867="M5a")),
AND(LEFT(C867,8)="Banco de",N867="M101ap"),
OR(LEFT(C867,8)&lt;&gt;"Banco de",L867&lt;&gt;"Evaluación")
),"OK","KO")</f>
        <v>OK</v>
      </c>
      <c r="W867" s="3" t="str">
        <f>IF(AND(LEFT(C867,8)="Banco de",K867=0),"OK",
IF(AND(LEFT(C867,8)&lt;&gt;"Banco de",K867&gt;0),"OK","KO"))</f>
        <v>KO</v>
      </c>
      <c r="X867" s="3" t="str">
        <f>IF(J867&lt;&gt;"","OK","KO")</f>
        <v>OK</v>
      </c>
      <c r="Y867" s="3" t="str">
        <f>IF(P867="Si","KO","OK")</f>
        <v>OK</v>
      </c>
      <c r="Z867" s="3" t="str">
        <f>CONCATENATE(
IF(R867&lt;&gt;"OK",CONCATENATE($R$1," / "),""),
IF(S867&lt;&gt;"OK",CONCATENATE($S$1," / "),""),
IF(T867&lt;&gt;"OK",CONCATENATE($T$1," / "),""),
IF(U867&lt;&gt;"OK",CONCATENATE($U$1," / "),""),
IF(V867&lt;&gt;"OK",CONCATENATE($V$1," / "),""),
IF(W867&lt;&gt;"OK",CONCATENATE($W$1," / "),""),
IF(X867&lt;&gt;"OK",CONCATENATE($X$1," / "),""),
IF(Y867&lt;&gt;"OK",$Y$1,"")
)</f>
        <v xml:space="preserve">Nombre del recurso / Tiempo del recurso / </v>
      </c>
    </row>
    <row r="868" spans="1:26" x14ac:dyDescent="0.45">
      <c r="A868" s="3" t="s">
        <v>838</v>
      </c>
      <c r="B868" s="3" t="s">
        <v>839</v>
      </c>
      <c r="C868" s="3" t="s">
        <v>67</v>
      </c>
      <c r="D868" s="3" t="s">
        <v>67</v>
      </c>
      <c r="E868" s="3" t="s">
        <v>20</v>
      </c>
      <c r="H868" s="3" t="s">
        <v>21</v>
      </c>
      <c r="I868" s="3">
        <v>1355050</v>
      </c>
      <c r="K868" s="3">
        <v>15</v>
      </c>
      <c r="L868" s="3" t="s">
        <v>23</v>
      </c>
      <c r="M868" s="3" t="s">
        <v>67</v>
      </c>
      <c r="N868" s="3" t="s">
        <v>68</v>
      </c>
      <c r="P868" s="3" t="s">
        <v>21</v>
      </c>
      <c r="Q868" s="3" t="s">
        <v>921</v>
      </c>
      <c r="R868" s="3" t="str">
        <f>IF(_xlfn.XOR(
AND(N868="M102ab",L868="Proyecto"),
AND(N868="M101a",L868="Preguntas con respuesta libre"),
AND(LEFT(N868,1)="M",N868&lt;&gt;"M102AB",N868&lt;&gt;"M101a",N868&lt;&gt;"M101ap",L868="Ejercitación"),
AND(LEFT(C868,15)="Mapa conceptual",L868="Exposición"),
AND(LEFT(N868,1)&lt;&gt;"M",LEFT(C868,15)&lt;&gt;"Mapa conceptual",L868="Exposición"),
AND(LEFT(C868,8)="Banco de",L868="Generador de actividades"),
AND(C868=L868)
),"OK","KO")</f>
        <v>OK</v>
      </c>
      <c r="S868" s="3" t="str">
        <f>IF(_xlfn.XOR(
AND(LEFT(N868,1)="M",M868="Actividad"),
AND(LEFT(N868,1)="F",M868="Interactivo"),
AND(N868="diaporama",M868="Secuencia de imágenes"),
OR(N868="video",M868="Animación",M868="Video"),
AND(C868=M868)
),"OK","KO")</f>
        <v>OK</v>
      </c>
      <c r="T868" s="3" t="str">
        <f>IF(
AND(L868="Evaluación",C868&lt;&gt;L868),"KO",
IF(AND(L868="Mapa conceptual",C868&lt;&gt;L868),"KO",
IF(AND(N868="M101ap",C868&lt;&gt;"Banco de actividades"),"KO",
"OK")))</f>
        <v>OK</v>
      </c>
      <c r="U868" s="3" t="str">
        <f>IF(
AND(LEFT(N868,1)="M",LEFT(M868,4)&lt;&gt;"Mapa",S868="OK",O868=""),
"KO","OK")</f>
        <v>OK</v>
      </c>
      <c r="V868" s="3" t="str">
        <f>IF(OR(
AND(L868="Evaluación",R868="OK",OR(N868="M4a",N868="M5a")),
AND(LEFT(C868,8)="Banco de",N868="M101ap"),
OR(LEFT(C868,8)&lt;&gt;"Banco de",L868&lt;&gt;"Evaluación")
),"OK","KO")</f>
        <v>OK</v>
      </c>
      <c r="W868" s="3" t="str">
        <f>IF(AND(LEFT(C868,8)="Banco de",K868=0),"OK",
IF(AND(LEFT(C868,8)&lt;&gt;"Banco de",K868&gt;0),"OK","KO"))</f>
        <v>OK</v>
      </c>
      <c r="X868" s="3" t="str">
        <f>IF(J868&lt;&gt;"","OK","KO")</f>
        <v>KO</v>
      </c>
      <c r="Y868" s="3" t="str">
        <f>IF(P868="Si","KO","OK")</f>
        <v>OK</v>
      </c>
      <c r="Z868" s="3" t="str">
        <f>CONCATENATE(
IF(R868&lt;&gt;"OK",CONCATENATE($R$1," / "),""),
IF(S868&lt;&gt;"OK",CONCATENATE($S$1," / "),""),
IF(T868&lt;&gt;"OK",CONCATENATE($T$1," / "),""),
IF(U868&lt;&gt;"OK",CONCATENATE($U$1," / "),""),
IF(V868&lt;&gt;"OK",CONCATENATE($V$1," / "),""),
IF(W868&lt;&gt;"OK",CONCATENATE($W$1," / "),""),
IF(X868&lt;&gt;"OK",CONCATENATE($X$1," / "),""),
IF(Y868&lt;&gt;"OK",$Y$1,"")
)</f>
        <v xml:space="preserve">Palabras clave / </v>
      </c>
    </row>
    <row r="869" spans="1:26" x14ac:dyDescent="0.45">
      <c r="A869" s="3" t="s">
        <v>838</v>
      </c>
      <c r="B869" s="3" t="s">
        <v>839</v>
      </c>
      <c r="C869" s="3" t="s">
        <v>70</v>
      </c>
      <c r="E869" s="3" t="s">
        <v>20</v>
      </c>
      <c r="H869" s="3" t="s">
        <v>21</v>
      </c>
      <c r="I869" s="3">
        <v>2325705</v>
      </c>
      <c r="J869" s="3" t="s">
        <v>922</v>
      </c>
      <c r="K869" s="3">
        <v>20</v>
      </c>
      <c r="L869" s="3" t="s">
        <v>70</v>
      </c>
      <c r="M869" s="3" t="s">
        <v>35</v>
      </c>
      <c r="N869" s="3" t="s">
        <v>161</v>
      </c>
      <c r="O869" s="3" t="s">
        <v>37</v>
      </c>
      <c r="P869" s="3" t="s">
        <v>21</v>
      </c>
      <c r="Q869" s="3" t="s">
        <v>923</v>
      </c>
      <c r="R869" s="3" t="str">
        <f>IF(_xlfn.XOR(
AND(N869="M102ab",L869="Proyecto"),
AND(N869="M101a",L869="Preguntas con respuesta libre"),
AND(LEFT(N869,1)="M",N869&lt;&gt;"M102AB",N869&lt;&gt;"M101a",N869&lt;&gt;"M101ap",L869="Ejercitación"),
AND(LEFT(C869,15)="Mapa conceptual",L869="Exposición"),
AND(LEFT(N869,1)&lt;&gt;"M",LEFT(C869,15)&lt;&gt;"Mapa conceptual",L869="Exposición"),
AND(LEFT(C869,8)="Banco de",L869="Generador de actividades"),
AND(C869=L869)
),"OK","KO")</f>
        <v>OK</v>
      </c>
      <c r="S869" s="3" t="str">
        <f>IF(_xlfn.XOR(
AND(LEFT(N869,1)="M",M869="Actividad"),
AND(LEFT(N869,1)="F",M869="Interactivo"),
AND(N869="diaporama",M869="Secuencia de imágenes"),
OR(N869="video",M869="Animación",M869="Video"),
AND(C869=M869)
),"OK","KO")</f>
        <v>OK</v>
      </c>
      <c r="T869" s="3" t="str">
        <f>IF(
AND(L869="Evaluación",C869&lt;&gt;L869),"KO",
IF(AND(L869="Mapa conceptual",C869&lt;&gt;L869),"KO",
IF(AND(N869="M101ap",C869&lt;&gt;"Banco de actividades"),"KO",
"OK")))</f>
        <v>OK</v>
      </c>
      <c r="U869" s="3" t="str">
        <f>IF(
AND(LEFT(N869,1)="M",LEFT(M869,4)&lt;&gt;"Mapa",S869="OK",O869=""),
"KO","OK")</f>
        <v>OK</v>
      </c>
      <c r="V869" s="3" t="str">
        <f>IF(OR(
AND(L869="Evaluación",R869="OK",OR(N869="M4a",N869="M5a")),
AND(LEFT(C869,8)="Banco de",N869="M101ap"),
OR(LEFT(C869,8)&lt;&gt;"Banco de",L869&lt;&gt;"Evaluación")
),"OK","KO")</f>
        <v>OK</v>
      </c>
      <c r="W869" s="3" t="str">
        <f>IF(AND(LEFT(C869,8)="Banco de",K869=0),"OK",
IF(AND(LEFT(C869,8)&lt;&gt;"Banco de",K869&gt;0),"OK","KO"))</f>
        <v>OK</v>
      </c>
      <c r="X869" s="3" t="str">
        <f>IF(J869&lt;&gt;"","OK","KO")</f>
        <v>OK</v>
      </c>
      <c r="Y869" s="3" t="str">
        <f>IF(P869="Si","KO","OK")</f>
        <v>OK</v>
      </c>
      <c r="Z869" s="3" t="str">
        <f>CONCATENATE(
IF(R869&lt;&gt;"OK",CONCATENATE($R$1," / "),""),
IF(S869&lt;&gt;"OK",CONCATENATE($S$1," / "),""),
IF(T869&lt;&gt;"OK",CONCATENATE($T$1," / "),""),
IF(U869&lt;&gt;"OK",CONCATENATE($U$1," / "),""),
IF(V869&lt;&gt;"OK",CONCATENATE($V$1," / "),""),
IF(W869&lt;&gt;"OK",CONCATENATE($W$1," / "),""),
IF(X869&lt;&gt;"OK",CONCATENATE($X$1," / "),""),
IF(Y869&lt;&gt;"OK",$Y$1,"")
)</f>
        <v/>
      </c>
    </row>
    <row r="870" spans="1:26" x14ac:dyDescent="0.45">
      <c r="A870" s="3" t="s">
        <v>924</v>
      </c>
      <c r="B870" s="3" t="s">
        <v>925</v>
      </c>
      <c r="C870" s="3" t="s">
        <v>926</v>
      </c>
      <c r="E870" s="3" t="s">
        <v>20</v>
      </c>
      <c r="H870" s="3" t="s">
        <v>21</v>
      </c>
      <c r="I870" s="3">
        <v>1076895</v>
      </c>
      <c r="J870" s="3" t="s">
        <v>927</v>
      </c>
      <c r="K870" s="3">
        <v>10</v>
      </c>
      <c r="L870" s="3" t="s">
        <v>23</v>
      </c>
      <c r="M870" s="3" t="s">
        <v>29</v>
      </c>
      <c r="N870" s="3" t="s">
        <v>30</v>
      </c>
      <c r="P870" s="3" t="s">
        <v>21</v>
      </c>
      <c r="Q870" s="3" t="s">
        <v>928</v>
      </c>
      <c r="R870" s="3" t="str">
        <f>IF(_xlfn.XOR(
AND(N870="M102ab",L870="Proyecto"),
AND(N870="M101a",L870="Preguntas con respuesta libre"),
AND(LEFT(N870,1)="M",N870&lt;&gt;"M102AB",N870&lt;&gt;"M101a",N870&lt;&gt;"M101ap",L870="Ejercitación"),
AND(LEFT(C870,15)="Mapa conceptual",L870="Exposición"),
AND(LEFT(N870,1)&lt;&gt;"M",LEFT(C870,15)&lt;&gt;"Mapa conceptual",L870="Exposición"),
AND(LEFT(C870,8)="Banco de",L870="Generador de actividades"),
AND(C870=L870)
),"OK","KO")</f>
        <v>OK</v>
      </c>
      <c r="S870" s="3" t="str">
        <f>IF(_xlfn.XOR(
AND(LEFT(N870,1)="M",M870="Actividad"),
AND(LEFT(N870,1)="F",M870="Interactivo"),
AND(N870="diaporama",M870="Secuencia de imágenes"),
OR(N870="video",M870="Animación",M870="Video"),
AND(C870=M870)
),"OK","KO")</f>
        <v>OK</v>
      </c>
      <c r="T870" s="3" t="str">
        <f>IF(
AND(L870="Evaluación",C870&lt;&gt;L870),"KO",
IF(AND(L870="Mapa conceptual",C870&lt;&gt;L870),"KO",
IF(AND(N870="M101ap",C870&lt;&gt;"Banco de actividades"),"KO",
"OK")))</f>
        <v>OK</v>
      </c>
      <c r="U870" s="3" t="str">
        <f>IF(
AND(LEFT(N870,1)="M",LEFT(M870,4)&lt;&gt;"Mapa",S870="OK",O870=""),
"KO","OK")</f>
        <v>OK</v>
      </c>
      <c r="V870" s="3" t="str">
        <f>IF(OR(
AND(L870="Evaluación",R870="OK",OR(N870="M4a",N870="M5a")),
AND(LEFT(C870,8)="Banco de",N870="M101ap"),
OR(LEFT(C870,8)&lt;&gt;"Banco de",L870&lt;&gt;"Evaluación")
),"OK","KO")</f>
        <v>OK</v>
      </c>
      <c r="W870" s="3" t="str">
        <f>IF(AND(LEFT(C870,8)="Banco de",K870=0),"OK",
IF(AND(LEFT(C870,8)&lt;&gt;"Banco de",K870&gt;0),"OK","KO"))</f>
        <v>OK</v>
      </c>
      <c r="X870" s="3" t="str">
        <f>IF(J870&lt;&gt;"","OK","KO")</f>
        <v>OK</v>
      </c>
      <c r="Y870" s="3" t="str">
        <f>IF(P870="Si","KO","OK")</f>
        <v>OK</v>
      </c>
      <c r="Z870" s="3" t="str">
        <f>CONCATENATE(
IF(R870&lt;&gt;"OK",CONCATENATE($R$1," / "),""),
IF(S870&lt;&gt;"OK",CONCATENATE($S$1," / "),""),
IF(T870&lt;&gt;"OK",CONCATENATE($T$1," / "),""),
IF(U870&lt;&gt;"OK",CONCATENATE($U$1," / "),""),
IF(V870&lt;&gt;"OK",CONCATENATE($V$1," / "),""),
IF(W870&lt;&gt;"OK",CONCATENATE($W$1," / "),""),
IF(X870&lt;&gt;"OK",CONCATENATE($X$1," / "),""),
IF(Y870&lt;&gt;"OK",$Y$1,"")
)</f>
        <v/>
      </c>
    </row>
    <row r="871" spans="1:26" x14ac:dyDescent="0.45">
      <c r="A871" s="3" t="s">
        <v>924</v>
      </c>
      <c r="B871" s="3" t="s">
        <v>925</v>
      </c>
      <c r="C871" s="3" t="s">
        <v>929</v>
      </c>
      <c r="E871" s="3" t="s">
        <v>20</v>
      </c>
      <c r="H871" s="3" t="s">
        <v>21</v>
      </c>
      <c r="I871" s="3">
        <v>1798298</v>
      </c>
      <c r="J871" s="3" t="s">
        <v>930</v>
      </c>
      <c r="K871" s="3">
        <v>20</v>
      </c>
      <c r="L871" s="3" t="s">
        <v>80</v>
      </c>
      <c r="M871" s="3" t="s">
        <v>35</v>
      </c>
      <c r="N871" s="3" t="s">
        <v>81</v>
      </c>
      <c r="O871" s="3" t="s">
        <v>37</v>
      </c>
      <c r="P871" s="3" t="s">
        <v>21</v>
      </c>
      <c r="Q871" s="3" t="s">
        <v>931</v>
      </c>
      <c r="R871" s="3" t="str">
        <f>IF(_xlfn.XOR(
AND(N871="M102ab",L871="Proyecto"),
AND(N871="M101a",L871="Preguntas con respuesta libre"),
AND(LEFT(N871,1)="M",N871&lt;&gt;"M102AB",N871&lt;&gt;"M101a",N871&lt;&gt;"M101ap",L871="Ejercitación"),
AND(LEFT(C871,15)="Mapa conceptual",L871="Exposición"),
AND(LEFT(N871,1)&lt;&gt;"M",LEFT(C871,15)&lt;&gt;"Mapa conceptual",L871="Exposición"),
AND(LEFT(C871,8)="Banco de",L871="Generador de actividades"),
AND(C871=L871)
),"OK","KO")</f>
        <v>OK</v>
      </c>
      <c r="S871" s="3" t="str">
        <f>IF(_xlfn.XOR(
AND(LEFT(N871,1)="M",M871="Actividad"),
AND(LEFT(N871,1)="F",M871="Interactivo"),
AND(N871="diaporama",M871="Secuencia de imágenes"),
OR(N871="video",M871="Animación",M871="Video"),
AND(C871=M871)
),"OK","KO")</f>
        <v>OK</v>
      </c>
      <c r="T871" s="3" t="str">
        <f>IF(
AND(L871="Evaluación",C871&lt;&gt;L871),"KO",
IF(AND(L871="Mapa conceptual",C871&lt;&gt;L871),"KO",
IF(AND(N871="M101ap",C871&lt;&gt;"Banco de actividades"),"KO",
"OK")))</f>
        <v>OK</v>
      </c>
      <c r="U871" s="3" t="str">
        <f>IF(
AND(LEFT(N871,1)="M",LEFT(M871,4)&lt;&gt;"Mapa",S871="OK",O871=""),
"KO","OK")</f>
        <v>OK</v>
      </c>
      <c r="V871" s="3" t="str">
        <f>IF(OR(
AND(L871="Evaluación",R871="OK",OR(N871="M4a",N871="M5a")),
AND(LEFT(C871,8)="Banco de",N871="M101ap"),
OR(LEFT(C871,8)&lt;&gt;"Banco de",L871&lt;&gt;"Evaluación")
),"OK","KO")</f>
        <v>OK</v>
      </c>
      <c r="W871" s="3" t="str">
        <f>IF(AND(LEFT(C871,8)="Banco de",K871=0),"OK",
IF(AND(LEFT(C871,8)&lt;&gt;"Banco de",K871&gt;0),"OK","KO"))</f>
        <v>OK</v>
      </c>
      <c r="X871" s="3" t="str">
        <f>IF(J871&lt;&gt;"","OK","KO")</f>
        <v>OK</v>
      </c>
      <c r="Y871" s="3" t="str">
        <f>IF(P871="Si","KO","OK")</f>
        <v>OK</v>
      </c>
      <c r="Z871" s="3" t="str">
        <f>CONCATENATE(
IF(R871&lt;&gt;"OK",CONCATENATE($R$1," / "),""),
IF(S871&lt;&gt;"OK",CONCATENATE($S$1," / "),""),
IF(T871&lt;&gt;"OK",CONCATENATE($T$1," / "),""),
IF(U871&lt;&gt;"OK",CONCATENATE($U$1," / "),""),
IF(V871&lt;&gt;"OK",CONCATENATE($V$1," / "),""),
IF(W871&lt;&gt;"OK",CONCATENATE($W$1," / "),""),
IF(X871&lt;&gt;"OK",CONCATENATE($X$1," / "),""),
IF(Y871&lt;&gt;"OK",$Y$1,"")
)</f>
        <v/>
      </c>
    </row>
    <row r="872" spans="1:26" x14ac:dyDescent="0.45">
      <c r="A872" s="3" t="s">
        <v>924</v>
      </c>
      <c r="B872" s="3" t="s">
        <v>925</v>
      </c>
      <c r="C872" s="3" t="s">
        <v>932</v>
      </c>
      <c r="E872" s="3" t="s">
        <v>20</v>
      </c>
      <c r="H872" s="3" t="s">
        <v>21</v>
      </c>
      <c r="I872" s="3">
        <v>2183054</v>
      </c>
      <c r="J872" s="3" t="s">
        <v>933</v>
      </c>
      <c r="K872" s="3">
        <v>15</v>
      </c>
      <c r="L872" s="3" t="s">
        <v>23</v>
      </c>
      <c r="M872" s="3" t="s">
        <v>29</v>
      </c>
      <c r="N872" s="3" t="s">
        <v>49</v>
      </c>
      <c r="P872" s="3" t="s">
        <v>21</v>
      </c>
      <c r="Q872" s="3" t="s">
        <v>934</v>
      </c>
      <c r="R872" s="3" t="str">
        <f>IF(_xlfn.XOR(
AND(N872="M102ab",L872="Proyecto"),
AND(N872="M101a",L872="Preguntas con respuesta libre"),
AND(LEFT(N872,1)="M",N872&lt;&gt;"M102AB",N872&lt;&gt;"M101a",N872&lt;&gt;"M101ap",L872="Ejercitación"),
AND(LEFT(C872,15)="Mapa conceptual",L872="Exposición"),
AND(LEFT(N872,1)&lt;&gt;"M",LEFT(C872,15)&lt;&gt;"Mapa conceptual",L872="Exposición"),
AND(LEFT(C872,8)="Banco de",L872="Generador de actividades"),
AND(C872=L872)
),"OK","KO")</f>
        <v>OK</v>
      </c>
      <c r="S872" s="3" t="str">
        <f>IF(_xlfn.XOR(
AND(LEFT(N872,1)="M",M872="Actividad"),
AND(LEFT(N872,1)="F",M872="Interactivo"),
AND(N872="diaporama",M872="Secuencia de imágenes"),
OR(N872="video",M872="Animación",M872="Video"),
AND(C872=M872)
),"OK","KO")</f>
        <v>OK</v>
      </c>
      <c r="T872" s="3" t="str">
        <f>IF(
AND(L872="Evaluación",C872&lt;&gt;L872),"KO",
IF(AND(L872="Mapa conceptual",C872&lt;&gt;L872),"KO",
IF(AND(N872="M101ap",C872&lt;&gt;"Banco de actividades"),"KO",
"OK")))</f>
        <v>OK</v>
      </c>
      <c r="U872" s="3" t="str">
        <f>IF(
AND(LEFT(N872,1)="M",LEFT(M872,4)&lt;&gt;"Mapa",S872="OK",O872=""),
"KO","OK")</f>
        <v>OK</v>
      </c>
      <c r="V872" s="3" t="str">
        <f>IF(OR(
AND(L872="Evaluación",R872="OK",OR(N872="M4a",N872="M5a")),
AND(LEFT(C872,8)="Banco de",N872="M101ap"),
OR(LEFT(C872,8)&lt;&gt;"Banco de",L872&lt;&gt;"Evaluación")
),"OK","KO")</f>
        <v>OK</v>
      </c>
      <c r="W872" s="3" t="str">
        <f>IF(AND(LEFT(C872,8)="Banco de",K872=0),"OK",
IF(AND(LEFT(C872,8)&lt;&gt;"Banco de",K872&gt;0),"OK","KO"))</f>
        <v>OK</v>
      </c>
      <c r="X872" s="3" t="str">
        <f>IF(J872&lt;&gt;"","OK","KO")</f>
        <v>OK</v>
      </c>
      <c r="Y872" s="3" t="str">
        <f>IF(P872="Si","KO","OK")</f>
        <v>OK</v>
      </c>
      <c r="Z872" s="3" t="str">
        <f>CONCATENATE(
IF(R872&lt;&gt;"OK",CONCATENATE($R$1," / "),""),
IF(S872&lt;&gt;"OK",CONCATENATE($S$1," / "),""),
IF(T872&lt;&gt;"OK",CONCATENATE($T$1," / "),""),
IF(U872&lt;&gt;"OK",CONCATENATE($U$1," / "),""),
IF(V872&lt;&gt;"OK",CONCATENATE($V$1," / "),""),
IF(W872&lt;&gt;"OK",CONCATENATE($W$1," / "),""),
IF(X872&lt;&gt;"OK",CONCATENATE($X$1," / "),""),
IF(Y872&lt;&gt;"OK",$Y$1,"")
)</f>
        <v/>
      </c>
    </row>
    <row r="873" spans="1:26" x14ac:dyDescent="0.45">
      <c r="A873" s="3" t="s">
        <v>924</v>
      </c>
      <c r="B873" s="3" t="s">
        <v>925</v>
      </c>
      <c r="C873" s="3" t="s">
        <v>935</v>
      </c>
      <c r="E873" s="3" t="s">
        <v>20</v>
      </c>
      <c r="H873" s="3" t="s">
        <v>21</v>
      </c>
      <c r="I873" s="3">
        <v>708944</v>
      </c>
      <c r="J873" s="3" t="s">
        <v>936</v>
      </c>
      <c r="K873" s="3">
        <v>10</v>
      </c>
      <c r="L873" s="3" t="s">
        <v>34</v>
      </c>
      <c r="M873" s="3" t="s">
        <v>35</v>
      </c>
      <c r="N873" s="3" t="s">
        <v>41</v>
      </c>
      <c r="O873" s="3" t="s">
        <v>85</v>
      </c>
      <c r="P873" s="3" t="s">
        <v>21</v>
      </c>
      <c r="Q873" s="3" t="s">
        <v>937</v>
      </c>
      <c r="R873" s="3" t="str">
        <f>IF(_xlfn.XOR(
AND(N873="M102ab",L873="Proyecto"),
AND(N873="M101a",L873="Preguntas con respuesta libre"),
AND(LEFT(N873,1)="M",N873&lt;&gt;"M102AB",N873&lt;&gt;"M101a",N873&lt;&gt;"M101ap",L873="Ejercitación"),
AND(LEFT(C873,15)="Mapa conceptual",L873="Exposición"),
AND(LEFT(N873,1)&lt;&gt;"M",LEFT(C873,15)&lt;&gt;"Mapa conceptual",L873="Exposición"),
AND(LEFT(C873,8)="Banco de",L873="Generador de actividades"),
AND(C873=L873)
),"OK","KO")</f>
        <v>OK</v>
      </c>
      <c r="S873" s="3" t="str">
        <f>IF(_xlfn.XOR(
AND(LEFT(N873,1)="M",M873="Actividad"),
AND(LEFT(N873,1)="F",M873="Interactivo"),
AND(N873="diaporama",M873="Secuencia de imágenes"),
OR(N873="video",M873="Animación",M873="Video"),
AND(C873=M873)
),"OK","KO")</f>
        <v>OK</v>
      </c>
      <c r="T873" s="3" t="str">
        <f>IF(
AND(L873="Evaluación",C873&lt;&gt;L873),"KO",
IF(AND(L873="Mapa conceptual",C873&lt;&gt;L873),"KO",
IF(AND(N873="M101ap",C873&lt;&gt;"Banco de actividades"),"KO",
"OK")))</f>
        <v>OK</v>
      </c>
      <c r="U873" s="3" t="str">
        <f>IF(
AND(LEFT(N873,1)="M",LEFT(M873,4)&lt;&gt;"Mapa",S873="OK",O873=""),
"KO","OK")</f>
        <v>OK</v>
      </c>
      <c r="V873" s="3" t="str">
        <f>IF(OR(
AND(L873="Evaluación",R873="OK",OR(N873="M4a",N873="M5a")),
AND(LEFT(C873,8)="Banco de",N873="M101ap"),
OR(LEFT(C873,8)&lt;&gt;"Banco de",L873&lt;&gt;"Evaluación")
),"OK","KO")</f>
        <v>OK</v>
      </c>
      <c r="W873" s="3" t="str">
        <f>IF(AND(LEFT(C873,8)="Banco de",K873=0),"OK",
IF(AND(LEFT(C873,8)&lt;&gt;"Banco de",K873&gt;0),"OK","KO"))</f>
        <v>OK</v>
      </c>
      <c r="X873" s="3" t="str">
        <f>IF(J873&lt;&gt;"","OK","KO")</f>
        <v>OK</v>
      </c>
      <c r="Y873" s="3" t="str">
        <f>IF(P873="Si","KO","OK")</f>
        <v>OK</v>
      </c>
      <c r="Z873" s="3" t="str">
        <f>CONCATENATE(
IF(R873&lt;&gt;"OK",CONCATENATE($R$1," / "),""),
IF(S873&lt;&gt;"OK",CONCATENATE($S$1," / "),""),
IF(T873&lt;&gt;"OK",CONCATENATE($T$1," / "),""),
IF(U873&lt;&gt;"OK",CONCATENATE($U$1," / "),""),
IF(V873&lt;&gt;"OK",CONCATENATE($V$1," / "),""),
IF(W873&lt;&gt;"OK",CONCATENATE($W$1," / "),""),
IF(X873&lt;&gt;"OK",CONCATENATE($X$1," / "),""),
IF(Y873&lt;&gt;"OK",$Y$1,"")
)</f>
        <v/>
      </c>
    </row>
    <row r="874" spans="1:26" x14ac:dyDescent="0.45">
      <c r="A874" s="3" t="s">
        <v>924</v>
      </c>
      <c r="B874" s="3" t="s">
        <v>925</v>
      </c>
      <c r="C874" s="3" t="s">
        <v>938</v>
      </c>
      <c r="E874" s="3" t="s">
        <v>20</v>
      </c>
      <c r="H874" s="3" t="s">
        <v>21</v>
      </c>
      <c r="I874" s="3">
        <v>1799563</v>
      </c>
      <c r="J874" s="3" t="s">
        <v>939</v>
      </c>
      <c r="K874" s="3">
        <v>20</v>
      </c>
      <c r="L874" s="3" t="s">
        <v>80</v>
      </c>
      <c r="M874" s="3" t="s">
        <v>35</v>
      </c>
      <c r="N874" s="3" t="s">
        <v>81</v>
      </c>
      <c r="O874" s="3" t="s">
        <v>479</v>
      </c>
      <c r="P874" s="3" t="s">
        <v>21</v>
      </c>
      <c r="Q874" s="3" t="s">
        <v>940</v>
      </c>
      <c r="R874" s="3" t="str">
        <f>IF(_xlfn.XOR(
AND(N874="M102ab",L874="Proyecto"),
AND(N874="M101a",L874="Preguntas con respuesta libre"),
AND(LEFT(N874,1)="M",N874&lt;&gt;"M102AB",N874&lt;&gt;"M101a",N874&lt;&gt;"M101ap",L874="Ejercitación"),
AND(LEFT(C874,15)="Mapa conceptual",L874="Exposición"),
AND(LEFT(N874,1)&lt;&gt;"M",LEFT(C874,15)&lt;&gt;"Mapa conceptual",L874="Exposición"),
AND(LEFT(C874,8)="Banco de",L874="Generador de actividades"),
AND(C874=L874)
),"OK","KO")</f>
        <v>OK</v>
      </c>
      <c r="S874" s="3" t="str">
        <f>IF(_xlfn.XOR(
AND(LEFT(N874,1)="M",M874="Actividad"),
AND(LEFT(N874,1)="F",M874="Interactivo"),
AND(N874="diaporama",M874="Secuencia de imágenes"),
OR(N874="video",M874="Animación",M874="Video"),
AND(C874=M874)
),"OK","KO")</f>
        <v>OK</v>
      </c>
      <c r="T874" s="3" t="str">
        <f>IF(
AND(L874="Evaluación",C874&lt;&gt;L874),"KO",
IF(AND(L874="Mapa conceptual",C874&lt;&gt;L874),"KO",
IF(AND(N874="M101ap",C874&lt;&gt;"Banco de actividades"),"KO",
"OK")))</f>
        <v>OK</v>
      </c>
      <c r="U874" s="3" t="str">
        <f>IF(
AND(LEFT(N874,1)="M",LEFT(M874,4)&lt;&gt;"Mapa",S874="OK",O874=""),
"KO","OK")</f>
        <v>OK</v>
      </c>
      <c r="V874" s="3" t="str">
        <f>IF(OR(
AND(L874="Evaluación",R874="OK",OR(N874="M4a",N874="M5a")),
AND(LEFT(C874,8)="Banco de",N874="M101ap"),
OR(LEFT(C874,8)&lt;&gt;"Banco de",L874&lt;&gt;"Evaluación")
),"OK","KO")</f>
        <v>OK</v>
      </c>
      <c r="W874" s="3" t="str">
        <f>IF(AND(LEFT(C874,8)="Banco de",K874=0),"OK",
IF(AND(LEFT(C874,8)&lt;&gt;"Banco de",K874&gt;0),"OK","KO"))</f>
        <v>OK</v>
      </c>
      <c r="X874" s="3" t="str">
        <f>IF(J874&lt;&gt;"","OK","KO")</f>
        <v>OK</v>
      </c>
      <c r="Y874" s="3" t="str">
        <f>IF(P874="Si","KO","OK")</f>
        <v>OK</v>
      </c>
      <c r="Z874" s="3" t="str">
        <f>CONCATENATE(
IF(R874&lt;&gt;"OK",CONCATENATE($R$1," / "),""),
IF(S874&lt;&gt;"OK",CONCATENATE($S$1," / "),""),
IF(T874&lt;&gt;"OK",CONCATENATE($T$1," / "),""),
IF(U874&lt;&gt;"OK",CONCATENATE($U$1," / "),""),
IF(V874&lt;&gt;"OK",CONCATENATE($V$1," / "),""),
IF(W874&lt;&gt;"OK",CONCATENATE($W$1," / "),""),
IF(X874&lt;&gt;"OK",CONCATENATE($X$1," / "),""),
IF(Y874&lt;&gt;"OK",$Y$1,"")
)</f>
        <v/>
      </c>
    </row>
    <row r="875" spans="1:26" x14ac:dyDescent="0.45">
      <c r="A875" s="3" t="s">
        <v>924</v>
      </c>
      <c r="B875" s="3" t="s">
        <v>925</v>
      </c>
      <c r="C875" s="3" t="s">
        <v>941</v>
      </c>
      <c r="E875" s="3" t="s">
        <v>20</v>
      </c>
      <c r="H875" s="3" t="s">
        <v>21</v>
      </c>
      <c r="I875" s="3">
        <v>1089754</v>
      </c>
      <c r="J875" s="3" t="s">
        <v>942</v>
      </c>
      <c r="K875" s="3">
        <v>20</v>
      </c>
      <c r="L875" s="3" t="s">
        <v>23</v>
      </c>
      <c r="M875" s="3" t="s">
        <v>29</v>
      </c>
      <c r="N875" s="3" t="s">
        <v>53</v>
      </c>
      <c r="P875" s="3" t="s">
        <v>21</v>
      </c>
      <c r="Q875" s="3" t="s">
        <v>943</v>
      </c>
      <c r="R875" s="3" t="str">
        <f>IF(_xlfn.XOR(
AND(N875="M102ab",L875="Proyecto"),
AND(N875="M101a",L875="Preguntas con respuesta libre"),
AND(LEFT(N875,1)="M",N875&lt;&gt;"M102AB",N875&lt;&gt;"M101a",N875&lt;&gt;"M101ap",L875="Ejercitación"),
AND(LEFT(C875,15)="Mapa conceptual",L875="Exposición"),
AND(LEFT(N875,1)&lt;&gt;"M",LEFT(C875,15)&lt;&gt;"Mapa conceptual",L875="Exposición"),
AND(LEFT(C875,8)="Banco de",L875="Generador de actividades"),
AND(C875=L875)
),"OK","KO")</f>
        <v>OK</v>
      </c>
      <c r="S875" s="3" t="str">
        <f>IF(_xlfn.XOR(
AND(LEFT(N875,1)="M",M875="Actividad"),
AND(LEFT(N875,1)="F",M875="Interactivo"),
AND(N875="diaporama",M875="Secuencia de imágenes"),
OR(N875="video",M875="Animación",M875="Video"),
AND(C875=M875)
),"OK","KO")</f>
        <v>OK</v>
      </c>
      <c r="T875" s="3" t="str">
        <f>IF(
AND(L875="Evaluación",C875&lt;&gt;L875),"KO",
IF(AND(L875="Mapa conceptual",C875&lt;&gt;L875),"KO",
IF(AND(N875="M101ap",C875&lt;&gt;"Banco de actividades"),"KO",
"OK")))</f>
        <v>OK</v>
      </c>
      <c r="U875" s="3" t="str">
        <f>IF(
AND(LEFT(N875,1)="M",LEFT(M875,4)&lt;&gt;"Mapa",S875="OK",O875=""),
"KO","OK")</f>
        <v>OK</v>
      </c>
      <c r="V875" s="3" t="str">
        <f>IF(OR(
AND(L875="Evaluación",R875="OK",OR(N875="M4a",N875="M5a")),
AND(LEFT(C875,8)="Banco de",N875="M101ap"),
OR(LEFT(C875,8)&lt;&gt;"Banco de",L875&lt;&gt;"Evaluación")
),"OK","KO")</f>
        <v>OK</v>
      </c>
      <c r="W875" s="3" t="str">
        <f>IF(AND(LEFT(C875,8)="Banco de",K875=0),"OK",
IF(AND(LEFT(C875,8)&lt;&gt;"Banco de",K875&gt;0),"OK","KO"))</f>
        <v>OK</v>
      </c>
      <c r="X875" s="3" t="str">
        <f>IF(J875&lt;&gt;"","OK","KO")</f>
        <v>OK</v>
      </c>
      <c r="Y875" s="3" t="str">
        <f>IF(P875="Si","KO","OK")</f>
        <v>OK</v>
      </c>
      <c r="Z875" s="3" t="str">
        <f>CONCATENATE(
IF(R875&lt;&gt;"OK",CONCATENATE($R$1," / "),""),
IF(S875&lt;&gt;"OK",CONCATENATE($S$1," / "),""),
IF(T875&lt;&gt;"OK",CONCATENATE($T$1," / "),""),
IF(U875&lt;&gt;"OK",CONCATENATE($U$1," / "),""),
IF(V875&lt;&gt;"OK",CONCATENATE($V$1," / "),""),
IF(W875&lt;&gt;"OK",CONCATENATE($W$1," / "),""),
IF(X875&lt;&gt;"OK",CONCATENATE($X$1," / "),""),
IF(Y875&lt;&gt;"OK",$Y$1,"")
)</f>
        <v/>
      </c>
    </row>
    <row r="876" spans="1:26" x14ac:dyDescent="0.45">
      <c r="A876" s="3" t="s">
        <v>924</v>
      </c>
      <c r="B876" s="3" t="s">
        <v>925</v>
      </c>
      <c r="C876" s="3" t="s">
        <v>944</v>
      </c>
      <c r="E876" s="3" t="s">
        <v>20</v>
      </c>
      <c r="H876" s="3" t="s">
        <v>21</v>
      </c>
      <c r="I876" s="3">
        <v>1333000</v>
      </c>
      <c r="J876" s="3" t="s">
        <v>945</v>
      </c>
      <c r="K876" s="3">
        <v>5</v>
      </c>
      <c r="L876" s="3" t="s">
        <v>34</v>
      </c>
      <c r="M876" s="3" t="s">
        <v>35</v>
      </c>
      <c r="N876" s="3" t="s">
        <v>190</v>
      </c>
      <c r="O876" s="3" t="s">
        <v>37</v>
      </c>
      <c r="P876" s="3" t="s">
        <v>21</v>
      </c>
      <c r="Q876" s="3" t="s">
        <v>946</v>
      </c>
      <c r="R876" s="3" t="str">
        <f>IF(_xlfn.XOR(
AND(N876="M102ab",L876="Proyecto"),
AND(N876="M101a",L876="Preguntas con respuesta libre"),
AND(LEFT(N876,1)="M",N876&lt;&gt;"M102AB",N876&lt;&gt;"M101a",N876&lt;&gt;"M101ap",L876="Ejercitación"),
AND(LEFT(C876,15)="Mapa conceptual",L876="Exposición"),
AND(LEFT(N876,1)&lt;&gt;"M",LEFT(C876,15)&lt;&gt;"Mapa conceptual",L876="Exposición"),
AND(LEFT(C876,8)="Banco de",L876="Generador de actividades"),
AND(C876=L876)
),"OK","KO")</f>
        <v>OK</v>
      </c>
      <c r="S876" s="3" t="str">
        <f>IF(_xlfn.XOR(
AND(LEFT(N876,1)="M",M876="Actividad"),
AND(LEFT(N876,1)="F",M876="Interactivo"),
AND(N876="diaporama",M876="Secuencia de imágenes"),
OR(N876="video",M876="Animación",M876="Video"),
AND(C876=M876)
),"OK","KO")</f>
        <v>OK</v>
      </c>
      <c r="T876" s="3" t="str">
        <f>IF(
AND(L876="Evaluación",C876&lt;&gt;L876),"KO",
IF(AND(L876="Mapa conceptual",C876&lt;&gt;L876),"KO",
IF(AND(N876="M101ap",C876&lt;&gt;"Banco de actividades"),"KO",
"OK")))</f>
        <v>OK</v>
      </c>
      <c r="U876" s="3" t="str">
        <f>IF(
AND(LEFT(N876,1)="M",LEFT(M876,4)&lt;&gt;"Mapa",S876="OK",O876=""),
"KO","OK")</f>
        <v>OK</v>
      </c>
      <c r="V876" s="3" t="str">
        <f>IF(OR(
AND(L876="Evaluación",R876="OK",OR(N876="M4a",N876="M5a")),
AND(LEFT(C876,8)="Banco de",N876="M101ap"),
OR(LEFT(C876,8)&lt;&gt;"Banco de",L876&lt;&gt;"Evaluación")
),"OK","KO")</f>
        <v>OK</v>
      </c>
      <c r="W876" s="3" t="str">
        <f>IF(AND(LEFT(C876,8)="Banco de",K876=0),"OK",
IF(AND(LEFT(C876,8)&lt;&gt;"Banco de",K876&gt;0),"OK","KO"))</f>
        <v>OK</v>
      </c>
      <c r="X876" s="3" t="str">
        <f>IF(J876&lt;&gt;"","OK","KO")</f>
        <v>OK</v>
      </c>
      <c r="Y876" s="3" t="str">
        <f>IF(P876="Si","KO","OK")</f>
        <v>OK</v>
      </c>
      <c r="Z876" s="3" t="str">
        <f>CONCATENATE(
IF(R876&lt;&gt;"OK",CONCATENATE($R$1," / "),""),
IF(S876&lt;&gt;"OK",CONCATENATE($S$1," / "),""),
IF(T876&lt;&gt;"OK",CONCATENATE($T$1," / "),""),
IF(U876&lt;&gt;"OK",CONCATENATE($U$1," / "),""),
IF(V876&lt;&gt;"OK",CONCATENATE($V$1," / "),""),
IF(W876&lt;&gt;"OK",CONCATENATE($W$1," / "),""),
IF(X876&lt;&gt;"OK",CONCATENATE($X$1," / "),""),
IF(Y876&lt;&gt;"OK",$Y$1,"")
)</f>
        <v/>
      </c>
    </row>
    <row r="877" spans="1:26" x14ac:dyDescent="0.45">
      <c r="A877" s="3" t="s">
        <v>924</v>
      </c>
      <c r="B877" s="3" t="s">
        <v>925</v>
      </c>
      <c r="C877" s="3" t="s">
        <v>947</v>
      </c>
      <c r="E877" s="3" t="s">
        <v>20</v>
      </c>
      <c r="H877" s="3" t="s">
        <v>21</v>
      </c>
      <c r="I877" s="3">
        <v>750007</v>
      </c>
      <c r="J877" s="3" t="s">
        <v>948</v>
      </c>
      <c r="K877" s="3">
        <v>20</v>
      </c>
      <c r="L877" s="3" t="s">
        <v>23</v>
      </c>
      <c r="M877" s="3" t="s">
        <v>29</v>
      </c>
      <c r="N877" s="3" t="s">
        <v>684</v>
      </c>
      <c r="P877" s="3" t="s">
        <v>21</v>
      </c>
      <c r="Q877" s="3" t="s">
        <v>949</v>
      </c>
      <c r="R877" s="3" t="str">
        <f>IF(_xlfn.XOR(
AND(N877="M102ab",L877="Proyecto"),
AND(N877="M101a",L877="Preguntas con respuesta libre"),
AND(LEFT(N877,1)="M",N877&lt;&gt;"M102AB",N877&lt;&gt;"M101a",N877&lt;&gt;"M101ap",L877="Ejercitación"),
AND(LEFT(C877,15)="Mapa conceptual",L877="Exposición"),
AND(LEFT(N877,1)&lt;&gt;"M",LEFT(C877,15)&lt;&gt;"Mapa conceptual",L877="Exposición"),
AND(LEFT(C877,8)="Banco de",L877="Generador de actividades"),
AND(C877=L877)
),"OK","KO")</f>
        <v>OK</v>
      </c>
      <c r="S877" s="3" t="str">
        <f>IF(_xlfn.XOR(
AND(LEFT(N877,1)="M",M877="Actividad"),
AND(LEFT(N877,1)="F",M877="Interactivo"),
AND(N877="diaporama",M877="Secuencia de imágenes"),
OR(N877="video",M877="Animación",M877="Video"),
AND(C877=M877)
),"OK","KO")</f>
        <v>OK</v>
      </c>
      <c r="T877" s="3" t="str">
        <f>IF(
AND(L877="Evaluación",C877&lt;&gt;L877),"KO",
IF(AND(L877="Mapa conceptual",C877&lt;&gt;L877),"KO",
IF(AND(N877="M101ap",C877&lt;&gt;"Banco de actividades"),"KO",
"OK")))</f>
        <v>OK</v>
      </c>
      <c r="U877" s="3" t="str">
        <f>IF(
AND(LEFT(N877,1)="M",LEFT(M877,4)&lt;&gt;"Mapa",S877="OK",O877=""),
"KO","OK")</f>
        <v>OK</v>
      </c>
      <c r="V877" s="3" t="str">
        <f>IF(OR(
AND(L877="Evaluación",R877="OK",OR(N877="M4a",N877="M5a")),
AND(LEFT(C877,8)="Banco de",N877="M101ap"),
OR(LEFT(C877,8)&lt;&gt;"Banco de",L877&lt;&gt;"Evaluación")
),"OK","KO")</f>
        <v>OK</v>
      </c>
      <c r="W877" s="3" t="str">
        <f>IF(AND(LEFT(C877,8)="Banco de",K877=0),"OK",
IF(AND(LEFT(C877,8)&lt;&gt;"Banco de",K877&gt;0),"OK","KO"))</f>
        <v>OK</v>
      </c>
      <c r="X877" s="3" t="str">
        <f>IF(J877&lt;&gt;"","OK","KO")</f>
        <v>OK</v>
      </c>
      <c r="Y877" s="3" t="str">
        <f>IF(P877="Si","KO","OK")</f>
        <v>OK</v>
      </c>
      <c r="Z877" s="3" t="str">
        <f>CONCATENATE(
IF(R877&lt;&gt;"OK",CONCATENATE($R$1," / "),""),
IF(S877&lt;&gt;"OK",CONCATENATE($S$1," / "),""),
IF(T877&lt;&gt;"OK",CONCATENATE($T$1," / "),""),
IF(U877&lt;&gt;"OK",CONCATENATE($U$1," / "),""),
IF(V877&lt;&gt;"OK",CONCATENATE($V$1," / "),""),
IF(W877&lt;&gt;"OK",CONCATENATE($W$1," / "),""),
IF(X877&lt;&gt;"OK",CONCATENATE($X$1," / "),""),
IF(Y877&lt;&gt;"OK",$Y$1,"")
)</f>
        <v/>
      </c>
    </row>
    <row r="878" spans="1:26" x14ac:dyDescent="0.45">
      <c r="A878" s="3" t="s">
        <v>924</v>
      </c>
      <c r="B878" s="3" t="s">
        <v>925</v>
      </c>
      <c r="C878" s="3" t="s">
        <v>950</v>
      </c>
      <c r="E878" s="3" t="s">
        <v>20</v>
      </c>
      <c r="H878" s="3" t="s">
        <v>21</v>
      </c>
      <c r="I878" s="3">
        <v>1200835</v>
      </c>
      <c r="J878" s="3" t="s">
        <v>951</v>
      </c>
      <c r="K878" s="3">
        <v>15</v>
      </c>
      <c r="L878" s="3" t="s">
        <v>861</v>
      </c>
      <c r="M878" s="3" t="s">
        <v>35</v>
      </c>
      <c r="N878" s="3" t="s">
        <v>173</v>
      </c>
      <c r="O878" s="3" t="s">
        <v>85</v>
      </c>
      <c r="P878" s="3" t="s">
        <v>21</v>
      </c>
      <c r="Q878" s="3" t="s">
        <v>952</v>
      </c>
      <c r="R878" s="3" t="str">
        <f>IF(_xlfn.XOR(
AND(N878="M102ab",L878="Proyecto"),
AND(N878="M101a",L878="Preguntas con respuesta libre"),
AND(LEFT(N878,1)="M",N878&lt;&gt;"M102AB",N878&lt;&gt;"M101a",N878&lt;&gt;"M101ap",L878="Ejercitación"),
AND(LEFT(C878,15)="Mapa conceptual",L878="Exposición"),
AND(LEFT(N878,1)&lt;&gt;"M",LEFT(C878,15)&lt;&gt;"Mapa conceptual",L878="Exposición"),
AND(LEFT(C878,8)="Banco de",L878="Generador de actividades"),
AND(C878=L878)
),"OK","KO")</f>
        <v>KO</v>
      </c>
      <c r="S878" s="3" t="str">
        <f>IF(_xlfn.XOR(
AND(LEFT(N878,1)="M",M878="Actividad"),
AND(LEFT(N878,1)="F",M878="Interactivo"),
AND(N878="diaporama",M878="Secuencia de imágenes"),
OR(N878="video",M878="Animación",M878="Video"),
AND(C878=M878)
),"OK","KO")</f>
        <v>OK</v>
      </c>
      <c r="T878" s="3" t="str">
        <f>IF(
AND(L878="Evaluación",C878&lt;&gt;L878),"KO",
IF(AND(L878="Mapa conceptual",C878&lt;&gt;L878),"KO",
IF(AND(N878="M101ap",C878&lt;&gt;"Banco de actividades"),"KO",
"OK")))</f>
        <v>OK</v>
      </c>
      <c r="U878" s="3" t="str">
        <f>IF(
AND(LEFT(N878,1)="M",LEFT(M878,4)&lt;&gt;"Mapa",S878="OK",O878=""),
"KO","OK")</f>
        <v>OK</v>
      </c>
      <c r="V878" s="3" t="str">
        <f>IF(OR(
AND(L878="Evaluación",R878="OK",OR(N878="M4a",N878="M5a")),
AND(LEFT(C878,8)="Banco de",N878="M101ap"),
OR(LEFT(C878,8)&lt;&gt;"Banco de",L878&lt;&gt;"Evaluación")
),"OK","KO")</f>
        <v>OK</v>
      </c>
      <c r="W878" s="3" t="str">
        <f>IF(AND(LEFT(C878,8)="Banco de",K878=0),"OK",
IF(AND(LEFT(C878,8)&lt;&gt;"Banco de",K878&gt;0),"OK","KO"))</f>
        <v>OK</v>
      </c>
      <c r="X878" s="3" t="str">
        <f>IF(J878&lt;&gt;"","OK","KO")</f>
        <v>OK</v>
      </c>
      <c r="Y878" s="3" t="str">
        <f>IF(P878="Si","KO","OK")</f>
        <v>OK</v>
      </c>
      <c r="Z878" s="3" t="str">
        <f>CONCATENATE(
IF(R878&lt;&gt;"OK",CONCATENATE($R$1," / "),""),
IF(S878&lt;&gt;"OK",CONCATENATE($S$1," / "),""),
IF(T878&lt;&gt;"OK",CONCATENATE($T$1," / "),""),
IF(U878&lt;&gt;"OK",CONCATENATE($U$1," / "),""),
IF(V878&lt;&gt;"OK",CONCATENATE($V$1," / "),""),
IF(W878&lt;&gt;"OK",CONCATENATE($W$1," / "),""),
IF(X878&lt;&gt;"OK",CONCATENATE($X$1," / "),""),
IF(Y878&lt;&gt;"OK",$Y$1,"")
)</f>
        <v xml:space="preserve">Acción didáctica / </v>
      </c>
    </row>
    <row r="879" spans="1:26" x14ac:dyDescent="0.45">
      <c r="A879" s="3" t="s">
        <v>924</v>
      </c>
      <c r="B879" s="3" t="s">
        <v>925</v>
      </c>
      <c r="C879" s="3" t="s">
        <v>953</v>
      </c>
      <c r="E879" s="3" t="s">
        <v>20</v>
      </c>
      <c r="H879" s="3" t="s">
        <v>21</v>
      </c>
      <c r="I879" s="3">
        <v>1800002</v>
      </c>
      <c r="J879" s="3" t="s">
        <v>954</v>
      </c>
      <c r="K879" s="3">
        <v>30</v>
      </c>
      <c r="L879" s="3" t="s">
        <v>34</v>
      </c>
      <c r="M879" s="3" t="s">
        <v>35</v>
      </c>
      <c r="N879" s="3" t="s">
        <v>81</v>
      </c>
      <c r="O879" s="3" t="s">
        <v>37</v>
      </c>
      <c r="P879" s="3" t="s">
        <v>21</v>
      </c>
      <c r="Q879" s="3" t="s">
        <v>955</v>
      </c>
      <c r="R879" s="3" t="str">
        <f>IF(_xlfn.XOR(
AND(N879="M102ab",L879="Proyecto"),
AND(N879="M101a",L879="Preguntas con respuesta libre"),
AND(LEFT(N879,1)="M",N879&lt;&gt;"M102AB",N879&lt;&gt;"M101a",N879&lt;&gt;"M101ap",L879="Ejercitación"),
AND(LEFT(C879,15)="Mapa conceptual",L879="Exposición"),
AND(LEFT(N879,1)&lt;&gt;"M",LEFT(C879,15)&lt;&gt;"Mapa conceptual",L879="Exposición"),
AND(LEFT(C879,8)="Banco de",L879="Generador de actividades"),
AND(C879=L879)
),"OK","KO")</f>
        <v>KO</v>
      </c>
      <c r="S879" s="3" t="str">
        <f>IF(_xlfn.XOR(
AND(LEFT(N879,1)="M",M879="Actividad"),
AND(LEFT(N879,1)="F",M879="Interactivo"),
AND(N879="diaporama",M879="Secuencia de imágenes"),
OR(N879="video",M879="Animación",M879="Video"),
AND(C879=M879)
),"OK","KO")</f>
        <v>OK</v>
      </c>
      <c r="T879" s="3" t="str">
        <f>IF(
AND(L879="Evaluación",C879&lt;&gt;L879),"KO",
IF(AND(L879="Mapa conceptual",C879&lt;&gt;L879),"KO",
IF(AND(N879="M101ap",C879&lt;&gt;"Banco de actividades"),"KO",
"OK")))</f>
        <v>OK</v>
      </c>
      <c r="U879" s="3" t="str">
        <f>IF(
AND(LEFT(N879,1)="M",LEFT(M879,4)&lt;&gt;"Mapa",S879="OK",O879=""),
"KO","OK")</f>
        <v>OK</v>
      </c>
      <c r="V879" s="3" t="str">
        <f>IF(OR(
AND(L879="Evaluación",R879="OK",OR(N879="M4a",N879="M5a")),
AND(LEFT(C879,8)="Banco de",N879="M101ap"),
OR(LEFT(C879,8)&lt;&gt;"Banco de",L879&lt;&gt;"Evaluación")
),"OK","KO")</f>
        <v>OK</v>
      </c>
      <c r="W879" s="3" t="str">
        <f>IF(AND(LEFT(C879,8)="Banco de",K879=0),"OK",
IF(AND(LEFT(C879,8)&lt;&gt;"Banco de",K879&gt;0),"OK","KO"))</f>
        <v>OK</v>
      </c>
      <c r="X879" s="3" t="str">
        <f>IF(J879&lt;&gt;"","OK","KO")</f>
        <v>OK</v>
      </c>
      <c r="Y879" s="3" t="str">
        <f>IF(P879="Si","KO","OK")</f>
        <v>OK</v>
      </c>
      <c r="Z879" s="3" t="str">
        <f>CONCATENATE(
IF(R879&lt;&gt;"OK",CONCATENATE($R$1," / "),""),
IF(S879&lt;&gt;"OK",CONCATENATE($S$1," / "),""),
IF(T879&lt;&gt;"OK",CONCATENATE($T$1," / "),""),
IF(U879&lt;&gt;"OK",CONCATENATE($U$1," / "),""),
IF(V879&lt;&gt;"OK",CONCATENATE($V$1," / "),""),
IF(W879&lt;&gt;"OK",CONCATENATE($W$1," / "),""),
IF(X879&lt;&gt;"OK",CONCATENATE($X$1," / "),""),
IF(Y879&lt;&gt;"OK",$Y$1,"")
)</f>
        <v xml:space="preserve">Acción didáctica / </v>
      </c>
    </row>
    <row r="880" spans="1:26" x14ac:dyDescent="0.45">
      <c r="A880" s="3" t="s">
        <v>924</v>
      </c>
      <c r="B880" s="3" t="s">
        <v>925</v>
      </c>
      <c r="C880" s="3" t="s">
        <v>956</v>
      </c>
      <c r="E880" s="3" t="s">
        <v>20</v>
      </c>
      <c r="G880" s="3" t="s">
        <v>957</v>
      </c>
      <c r="H880" s="3" t="s">
        <v>21</v>
      </c>
      <c r="I880" s="3">
        <v>14616</v>
      </c>
      <c r="J880" s="3" t="s">
        <v>958</v>
      </c>
      <c r="K880" s="3">
        <v>1</v>
      </c>
      <c r="L880" s="3" t="s">
        <v>23</v>
      </c>
      <c r="M880" s="3" t="s">
        <v>90</v>
      </c>
      <c r="N880" s="3" t="s">
        <v>91</v>
      </c>
      <c r="P880" s="3" t="s">
        <v>21</v>
      </c>
      <c r="Q880" s="3" t="s">
        <v>959</v>
      </c>
      <c r="R880" s="3" t="str">
        <f>IF(_xlfn.XOR(
AND(N880="M102ab",L880="Proyecto"),
AND(N880="M101a",L880="Preguntas con respuesta libre"),
AND(LEFT(N880,1)="M",N880&lt;&gt;"M102AB",N880&lt;&gt;"M101a",N880&lt;&gt;"M101ap",L880="Ejercitación"),
AND(LEFT(C880,15)="Mapa conceptual",L880="Exposición"),
AND(LEFT(N880,1)&lt;&gt;"M",LEFT(C880,15)&lt;&gt;"Mapa conceptual",L880="Exposición"),
AND(LEFT(C880,8)="Banco de",L880="Generador de actividades"),
AND(C880=L880)
),"OK","KO")</f>
        <v>OK</v>
      </c>
      <c r="S880" s="3" t="str">
        <f>IF(_xlfn.XOR(
AND(LEFT(N880,1)="M",M880="Actividad"),
AND(LEFT(N880,1)="F",M880="Interactivo"),
AND(N880="diaporama",M880="Secuencia de imágenes"),
OR(N880="video",M880="Animación",M880="Video"),
AND(C880=M880)
),"OK","KO")</f>
        <v>OK</v>
      </c>
      <c r="T880" s="3" t="str">
        <f>IF(
AND(L880="Evaluación",C880&lt;&gt;L880),"KO",
IF(AND(L880="Mapa conceptual",C880&lt;&gt;L880),"KO",
IF(AND(N880="M101ap",C880&lt;&gt;"Banco de actividades"),"KO",
"OK")))</f>
        <v>OK</v>
      </c>
      <c r="U880" s="3" t="str">
        <f>IF(
AND(LEFT(N880,1)="M",LEFT(M880,4)&lt;&gt;"Mapa",S880="OK",O880=""),
"KO","OK")</f>
        <v>OK</v>
      </c>
      <c r="V880" s="3" t="str">
        <f>IF(OR(
AND(L880="Evaluación",R880="OK",OR(N880="M4a",N880="M5a")),
AND(LEFT(C880,8)="Banco de",N880="M101ap"),
OR(LEFT(C880,8)&lt;&gt;"Banco de",L880&lt;&gt;"Evaluación")
),"OK","KO")</f>
        <v>OK</v>
      </c>
      <c r="W880" s="3" t="str">
        <f>IF(AND(LEFT(C880,8)="Banco de",K880=0),"OK",
IF(AND(LEFT(C880,8)&lt;&gt;"Banco de",K880&gt;0),"OK","KO"))</f>
        <v>OK</v>
      </c>
      <c r="X880" s="3" t="str">
        <f>IF(J880&lt;&gt;"","OK","KO")</f>
        <v>OK</v>
      </c>
      <c r="Y880" s="3" t="str">
        <f>IF(P880="Si","KO","OK")</f>
        <v>OK</v>
      </c>
      <c r="Z880" s="3" t="str">
        <f>CONCATENATE(
IF(R880&lt;&gt;"OK",CONCATENATE($R$1," / "),""),
IF(S880&lt;&gt;"OK",CONCATENATE($S$1," / "),""),
IF(T880&lt;&gt;"OK",CONCATENATE($T$1," / "),""),
IF(U880&lt;&gt;"OK",CONCATENATE($U$1," / "),""),
IF(V880&lt;&gt;"OK",CONCATENATE($V$1," / "),""),
IF(W880&lt;&gt;"OK",CONCATENATE($W$1," / "),""),
IF(X880&lt;&gt;"OK",CONCATENATE($X$1," / "),""),
IF(Y880&lt;&gt;"OK",$Y$1,"")
)</f>
        <v/>
      </c>
    </row>
    <row r="881" spans="1:26" x14ac:dyDescent="0.45">
      <c r="A881" s="3" t="s">
        <v>924</v>
      </c>
      <c r="B881" s="3" t="s">
        <v>925</v>
      </c>
      <c r="C881" s="3" t="s">
        <v>960</v>
      </c>
      <c r="E881" s="3" t="s">
        <v>20</v>
      </c>
      <c r="G881" s="3" t="s">
        <v>961</v>
      </c>
      <c r="H881" s="3" t="s">
        <v>21</v>
      </c>
      <c r="I881" s="3">
        <v>21693</v>
      </c>
      <c r="J881" s="3" t="s">
        <v>962</v>
      </c>
      <c r="K881" s="3">
        <v>1</v>
      </c>
      <c r="L881" s="3" t="s">
        <v>23</v>
      </c>
      <c r="M881" s="3" t="s">
        <v>90</v>
      </c>
      <c r="N881" s="3" t="s">
        <v>91</v>
      </c>
      <c r="P881" s="3" t="s">
        <v>21</v>
      </c>
      <c r="Q881" s="3" t="s">
        <v>963</v>
      </c>
      <c r="R881" s="3" t="str">
        <f>IF(_xlfn.XOR(
AND(N881="M102ab",L881="Proyecto"),
AND(N881="M101a",L881="Preguntas con respuesta libre"),
AND(LEFT(N881,1)="M",N881&lt;&gt;"M102AB",N881&lt;&gt;"M101a",N881&lt;&gt;"M101ap",L881="Ejercitación"),
AND(LEFT(C881,15)="Mapa conceptual",L881="Exposición"),
AND(LEFT(N881,1)&lt;&gt;"M",LEFT(C881,15)&lt;&gt;"Mapa conceptual",L881="Exposición"),
AND(LEFT(C881,8)="Banco de",L881="Generador de actividades"),
AND(C881=L881)
),"OK","KO")</f>
        <v>OK</v>
      </c>
      <c r="S881" s="3" t="str">
        <f>IF(_xlfn.XOR(
AND(LEFT(N881,1)="M",M881="Actividad"),
AND(LEFT(N881,1)="F",M881="Interactivo"),
AND(N881="diaporama",M881="Secuencia de imágenes"),
OR(N881="video",M881="Animación",M881="Video"),
AND(C881=M881)
),"OK","KO")</f>
        <v>OK</v>
      </c>
      <c r="T881" s="3" t="str">
        <f>IF(
AND(L881="Evaluación",C881&lt;&gt;L881),"KO",
IF(AND(L881="Mapa conceptual",C881&lt;&gt;L881),"KO",
IF(AND(N881="M101ap",C881&lt;&gt;"Banco de actividades"),"KO",
"OK")))</f>
        <v>OK</v>
      </c>
      <c r="U881" s="3" t="str">
        <f>IF(
AND(LEFT(N881,1)="M",LEFT(M881,4)&lt;&gt;"Mapa",S881="OK",O881=""),
"KO","OK")</f>
        <v>OK</v>
      </c>
      <c r="V881" s="3" t="str">
        <f>IF(OR(
AND(L881="Evaluación",R881="OK",OR(N881="M4a",N881="M5a")),
AND(LEFT(C881,8)="Banco de",N881="M101ap"),
OR(LEFT(C881,8)&lt;&gt;"Banco de",L881&lt;&gt;"Evaluación")
),"OK","KO")</f>
        <v>OK</v>
      </c>
      <c r="W881" s="3" t="str">
        <f>IF(AND(LEFT(C881,8)="Banco de",K881=0),"OK",
IF(AND(LEFT(C881,8)&lt;&gt;"Banco de",K881&gt;0),"OK","KO"))</f>
        <v>OK</v>
      </c>
      <c r="X881" s="3" t="str">
        <f>IF(J881&lt;&gt;"","OK","KO")</f>
        <v>OK</v>
      </c>
      <c r="Y881" s="3" t="str">
        <f>IF(P881="Si","KO","OK")</f>
        <v>OK</v>
      </c>
      <c r="Z881" s="3" t="str">
        <f>CONCATENATE(
IF(R881&lt;&gt;"OK",CONCATENATE($R$1," / "),""),
IF(S881&lt;&gt;"OK",CONCATENATE($S$1," / "),""),
IF(T881&lt;&gt;"OK",CONCATENATE($T$1," / "),""),
IF(U881&lt;&gt;"OK",CONCATENATE($U$1," / "),""),
IF(V881&lt;&gt;"OK",CONCATENATE($V$1," / "),""),
IF(W881&lt;&gt;"OK",CONCATENATE($W$1," / "),""),
IF(X881&lt;&gt;"OK",CONCATENATE($X$1," / "),""),
IF(Y881&lt;&gt;"OK",$Y$1,"")
)</f>
        <v/>
      </c>
    </row>
    <row r="882" spans="1:26" x14ac:dyDescent="0.45">
      <c r="A882" s="3" t="s">
        <v>924</v>
      </c>
      <c r="B882" s="3" t="s">
        <v>925</v>
      </c>
      <c r="C882" s="3" t="s">
        <v>964</v>
      </c>
      <c r="E882" s="3" t="s">
        <v>20</v>
      </c>
      <c r="H882" s="3" t="s">
        <v>21</v>
      </c>
      <c r="I882" s="3">
        <v>1185552</v>
      </c>
      <c r="J882" s="3" t="s">
        <v>965</v>
      </c>
      <c r="K882" s="3">
        <v>10</v>
      </c>
      <c r="L882" s="3" t="s">
        <v>34</v>
      </c>
      <c r="M882" s="3" t="s">
        <v>35</v>
      </c>
      <c r="N882" s="3" t="s">
        <v>36</v>
      </c>
      <c r="O882" s="3" t="s">
        <v>37</v>
      </c>
      <c r="P882" s="3" t="s">
        <v>21</v>
      </c>
      <c r="Q882" s="3" t="s">
        <v>966</v>
      </c>
      <c r="R882" s="3" t="str">
        <f>IF(_xlfn.XOR(
AND(N882="M102ab",L882="Proyecto"),
AND(N882="M101a",L882="Preguntas con respuesta libre"),
AND(LEFT(N882,1)="M",N882&lt;&gt;"M102AB",N882&lt;&gt;"M101a",N882&lt;&gt;"M101ap",L882="Ejercitación"),
AND(LEFT(C882,15)="Mapa conceptual",L882="Exposición"),
AND(LEFT(N882,1)&lt;&gt;"M",LEFT(C882,15)&lt;&gt;"Mapa conceptual",L882="Exposición"),
AND(LEFT(C882,8)="Banco de",L882="Generador de actividades"),
AND(C882=L882)
),"OK","KO")</f>
        <v>OK</v>
      </c>
      <c r="S882" s="3" t="str">
        <f>IF(_xlfn.XOR(
AND(LEFT(N882,1)="M",M882="Actividad"),
AND(LEFT(N882,1)="F",M882="Interactivo"),
AND(N882="diaporama",M882="Secuencia de imágenes"),
OR(N882="video",M882="Animación",M882="Video"),
AND(C882=M882)
),"OK","KO")</f>
        <v>OK</v>
      </c>
      <c r="T882" s="3" t="str">
        <f>IF(
AND(L882="Evaluación",C882&lt;&gt;L882),"KO",
IF(AND(L882="Mapa conceptual",C882&lt;&gt;L882),"KO",
IF(AND(N882="M101ap",C882&lt;&gt;"Banco de actividades"),"KO",
"OK")))</f>
        <v>OK</v>
      </c>
      <c r="U882" s="3" t="str">
        <f>IF(
AND(LEFT(N882,1)="M",LEFT(M882,4)&lt;&gt;"Mapa",S882="OK",O882=""),
"KO","OK")</f>
        <v>OK</v>
      </c>
      <c r="V882" s="3" t="str">
        <f>IF(OR(
AND(L882="Evaluación",R882="OK",OR(N882="M4a",N882="M5a")),
AND(LEFT(C882,8)="Banco de",N882="M101ap"),
OR(LEFT(C882,8)&lt;&gt;"Banco de",L882&lt;&gt;"Evaluación")
),"OK","KO")</f>
        <v>OK</v>
      </c>
      <c r="W882" s="3" t="str">
        <f>IF(AND(LEFT(C882,8)="Banco de",K882=0),"OK",
IF(AND(LEFT(C882,8)&lt;&gt;"Banco de",K882&gt;0),"OK","KO"))</f>
        <v>OK</v>
      </c>
      <c r="X882" s="3" t="str">
        <f>IF(J882&lt;&gt;"","OK","KO")</f>
        <v>OK</v>
      </c>
      <c r="Y882" s="3" t="str">
        <f>IF(P882="Si","KO","OK")</f>
        <v>OK</v>
      </c>
      <c r="Z882" s="3" t="str">
        <f>CONCATENATE(
IF(R882&lt;&gt;"OK",CONCATENATE($R$1," / "),""),
IF(S882&lt;&gt;"OK",CONCATENATE($S$1," / "),""),
IF(T882&lt;&gt;"OK",CONCATENATE($T$1," / "),""),
IF(U882&lt;&gt;"OK",CONCATENATE($U$1," / "),""),
IF(V882&lt;&gt;"OK",CONCATENATE($V$1," / "),""),
IF(W882&lt;&gt;"OK",CONCATENATE($W$1," / "),""),
IF(X882&lt;&gt;"OK",CONCATENATE($X$1," / "),""),
IF(Y882&lt;&gt;"OK",$Y$1,"")
)</f>
        <v/>
      </c>
    </row>
    <row r="883" spans="1:26" x14ac:dyDescent="0.45">
      <c r="A883" s="3" t="s">
        <v>924</v>
      </c>
      <c r="B883" s="3" t="s">
        <v>925</v>
      </c>
      <c r="C883" s="3" t="s">
        <v>967</v>
      </c>
      <c r="E883" s="3" t="s">
        <v>20</v>
      </c>
      <c r="H883" s="3" t="s">
        <v>21</v>
      </c>
      <c r="I883" s="3">
        <v>964773</v>
      </c>
      <c r="J883" s="3" t="s">
        <v>968</v>
      </c>
      <c r="K883" s="3">
        <v>20</v>
      </c>
      <c r="L883" s="3" t="s">
        <v>23</v>
      </c>
      <c r="M883" s="3" t="s">
        <v>24</v>
      </c>
      <c r="N883" s="3" t="s">
        <v>25</v>
      </c>
      <c r="P883" s="3" t="s">
        <v>21</v>
      </c>
      <c r="Q883" s="3" t="s">
        <v>969</v>
      </c>
      <c r="R883" s="3" t="str">
        <f>IF(_xlfn.XOR(
AND(N883="M102ab",L883="Proyecto"),
AND(N883="M101a",L883="Preguntas con respuesta libre"),
AND(LEFT(N883,1)="M",N883&lt;&gt;"M102AB",N883&lt;&gt;"M101a",N883&lt;&gt;"M101ap",L883="Ejercitación"),
AND(LEFT(C883,15)="Mapa conceptual",L883="Exposición"),
AND(LEFT(N883,1)&lt;&gt;"M",LEFT(C883,15)&lt;&gt;"Mapa conceptual",L883="Exposición"),
AND(LEFT(C883,8)="Banco de",L883="Generador de actividades"),
AND(C883=L883)
),"OK","KO")</f>
        <v>OK</v>
      </c>
      <c r="S883" s="3" t="str">
        <f>IF(_xlfn.XOR(
AND(LEFT(N883,1)="M",M883="Actividad"),
AND(LEFT(N883,1)="F",M883="Interactivo"),
AND(N883="diaporama",M883="Secuencia de imágenes"),
OR(N883="video",M883="Animación",M883="Video"),
AND(C883=M883)
),"OK","KO")</f>
        <v>OK</v>
      </c>
      <c r="T883" s="3" t="str">
        <f>IF(
AND(L883="Evaluación",C883&lt;&gt;L883),"KO",
IF(AND(L883="Mapa conceptual",C883&lt;&gt;L883),"KO",
IF(AND(N883="M101ap",C883&lt;&gt;"Banco de actividades"),"KO",
"OK")))</f>
        <v>OK</v>
      </c>
      <c r="U883" s="3" t="str">
        <f>IF(
AND(LEFT(N883,1)="M",LEFT(M883,4)&lt;&gt;"Mapa",S883="OK",O883=""),
"KO","OK")</f>
        <v>OK</v>
      </c>
      <c r="V883" s="3" t="str">
        <f>IF(OR(
AND(L883="Evaluación",R883="OK",OR(N883="M4a",N883="M5a")),
AND(LEFT(C883,8)="Banco de",N883="M101ap"),
OR(LEFT(C883,8)&lt;&gt;"Banco de",L883&lt;&gt;"Evaluación")
),"OK","KO")</f>
        <v>OK</v>
      </c>
      <c r="W883" s="3" t="str">
        <f>IF(AND(LEFT(C883,8)="Banco de",K883=0),"OK",
IF(AND(LEFT(C883,8)&lt;&gt;"Banco de",K883&gt;0),"OK","KO"))</f>
        <v>OK</v>
      </c>
      <c r="X883" s="3" t="str">
        <f>IF(J883&lt;&gt;"","OK","KO")</f>
        <v>OK</v>
      </c>
      <c r="Y883" s="3" t="str">
        <f>IF(P883="Si","KO","OK")</f>
        <v>OK</v>
      </c>
      <c r="Z883" s="3" t="str">
        <f>CONCATENATE(
IF(R883&lt;&gt;"OK",CONCATENATE($R$1," / "),""),
IF(S883&lt;&gt;"OK",CONCATENATE($S$1," / "),""),
IF(T883&lt;&gt;"OK",CONCATENATE($T$1," / "),""),
IF(U883&lt;&gt;"OK",CONCATENATE($U$1," / "),""),
IF(V883&lt;&gt;"OK",CONCATENATE($V$1," / "),""),
IF(W883&lt;&gt;"OK",CONCATENATE($W$1," / "),""),
IF(X883&lt;&gt;"OK",CONCATENATE($X$1," / "),""),
IF(Y883&lt;&gt;"OK",$Y$1,"")
)</f>
        <v/>
      </c>
    </row>
    <row r="884" spans="1:26" x14ac:dyDescent="0.45">
      <c r="A884" s="3" t="s">
        <v>924</v>
      </c>
      <c r="B884" s="3" t="s">
        <v>925</v>
      </c>
      <c r="C884" s="3" t="s">
        <v>970</v>
      </c>
      <c r="E884" s="3" t="s">
        <v>20</v>
      </c>
      <c r="H884" s="3" t="s">
        <v>21</v>
      </c>
      <c r="I884" s="3">
        <v>1180273</v>
      </c>
      <c r="J884" s="3" t="s">
        <v>971</v>
      </c>
      <c r="K884" s="3">
        <v>10</v>
      </c>
      <c r="L884" s="3" t="s">
        <v>34</v>
      </c>
      <c r="M884" s="3" t="s">
        <v>35</v>
      </c>
      <c r="N884" s="3" t="s">
        <v>62</v>
      </c>
      <c r="O884" s="3" t="s">
        <v>37</v>
      </c>
      <c r="P884" s="3" t="s">
        <v>21</v>
      </c>
      <c r="Q884" s="3" t="s">
        <v>972</v>
      </c>
      <c r="R884" s="3" t="str">
        <f>IF(_xlfn.XOR(
AND(N884="M102ab",L884="Proyecto"),
AND(N884="M101a",L884="Preguntas con respuesta libre"),
AND(LEFT(N884,1)="M",N884&lt;&gt;"M102AB",N884&lt;&gt;"M101a",N884&lt;&gt;"M101ap",L884="Ejercitación"),
AND(LEFT(C884,15)="Mapa conceptual",L884="Exposición"),
AND(LEFT(N884,1)&lt;&gt;"M",LEFT(C884,15)&lt;&gt;"Mapa conceptual",L884="Exposición"),
AND(LEFT(C884,8)="Banco de",L884="Generador de actividades"),
AND(C884=L884)
),"OK","KO")</f>
        <v>OK</v>
      </c>
      <c r="S884" s="3" t="str">
        <f>IF(_xlfn.XOR(
AND(LEFT(N884,1)="M",M884="Actividad"),
AND(LEFT(N884,1)="F",M884="Interactivo"),
AND(N884="diaporama",M884="Secuencia de imágenes"),
OR(N884="video",M884="Animación",M884="Video"),
AND(C884=M884)
),"OK","KO")</f>
        <v>OK</v>
      </c>
      <c r="T884" s="3" t="str">
        <f>IF(
AND(L884="Evaluación",C884&lt;&gt;L884),"KO",
IF(AND(L884="Mapa conceptual",C884&lt;&gt;L884),"KO",
IF(AND(N884="M101ap",C884&lt;&gt;"Banco de actividades"),"KO",
"OK")))</f>
        <v>OK</v>
      </c>
      <c r="U884" s="3" t="str">
        <f>IF(
AND(LEFT(N884,1)="M",LEFT(M884,4)&lt;&gt;"Mapa",S884="OK",O884=""),
"KO","OK")</f>
        <v>OK</v>
      </c>
      <c r="V884" s="3" t="str">
        <f>IF(OR(
AND(L884="Evaluación",R884="OK",OR(N884="M4a",N884="M5a")),
AND(LEFT(C884,8)="Banco de",N884="M101ap"),
OR(LEFT(C884,8)&lt;&gt;"Banco de",L884&lt;&gt;"Evaluación")
),"OK","KO")</f>
        <v>OK</v>
      </c>
      <c r="W884" s="3" t="str">
        <f>IF(AND(LEFT(C884,8)="Banco de",K884=0),"OK",
IF(AND(LEFT(C884,8)&lt;&gt;"Banco de",K884&gt;0),"OK","KO"))</f>
        <v>OK</v>
      </c>
      <c r="X884" s="3" t="str">
        <f>IF(J884&lt;&gt;"","OK","KO")</f>
        <v>OK</v>
      </c>
      <c r="Y884" s="3" t="str">
        <f>IF(P884="Si","KO","OK")</f>
        <v>OK</v>
      </c>
      <c r="Z884" s="3" t="str">
        <f>CONCATENATE(
IF(R884&lt;&gt;"OK",CONCATENATE($R$1," / "),""),
IF(S884&lt;&gt;"OK",CONCATENATE($S$1," / "),""),
IF(T884&lt;&gt;"OK",CONCATENATE($T$1," / "),""),
IF(U884&lt;&gt;"OK",CONCATENATE($U$1," / "),""),
IF(V884&lt;&gt;"OK",CONCATENATE($V$1," / "),""),
IF(W884&lt;&gt;"OK",CONCATENATE($W$1," / "),""),
IF(X884&lt;&gt;"OK",CONCATENATE($X$1," / "),""),
IF(Y884&lt;&gt;"OK",$Y$1,"")
)</f>
        <v/>
      </c>
    </row>
    <row r="885" spans="1:26" x14ac:dyDescent="0.45">
      <c r="A885" s="3" t="s">
        <v>924</v>
      </c>
      <c r="B885" s="3" t="s">
        <v>925</v>
      </c>
      <c r="C885" s="3" t="s">
        <v>973</v>
      </c>
      <c r="E885" s="3" t="s">
        <v>20</v>
      </c>
      <c r="H885" s="3" t="s">
        <v>21</v>
      </c>
      <c r="I885" s="3">
        <v>2023144</v>
      </c>
      <c r="J885" s="3" t="s">
        <v>974</v>
      </c>
      <c r="K885" s="3">
        <v>40</v>
      </c>
      <c r="L885" s="3" t="s">
        <v>80</v>
      </c>
      <c r="M885" s="3" t="s">
        <v>35</v>
      </c>
      <c r="N885" s="3" t="s">
        <v>81</v>
      </c>
      <c r="O885" s="3" t="s">
        <v>37</v>
      </c>
      <c r="P885" s="3" t="s">
        <v>21</v>
      </c>
      <c r="Q885" s="3" t="s">
        <v>975</v>
      </c>
      <c r="R885" s="3" t="str">
        <f>IF(_xlfn.XOR(
AND(N885="M102ab",L885="Proyecto"),
AND(N885="M101a",L885="Preguntas con respuesta libre"),
AND(LEFT(N885,1)="M",N885&lt;&gt;"M102AB",N885&lt;&gt;"M101a",N885&lt;&gt;"M101ap",L885="Ejercitación"),
AND(LEFT(C885,15)="Mapa conceptual",L885="Exposición"),
AND(LEFT(N885,1)&lt;&gt;"M",LEFT(C885,15)&lt;&gt;"Mapa conceptual",L885="Exposición"),
AND(LEFT(C885,8)="Banco de",L885="Generador de actividades"),
AND(C885=L885)
),"OK","KO")</f>
        <v>OK</v>
      </c>
      <c r="S885" s="3" t="str">
        <f>IF(_xlfn.XOR(
AND(LEFT(N885,1)="M",M885="Actividad"),
AND(LEFT(N885,1)="F",M885="Interactivo"),
AND(N885="diaporama",M885="Secuencia de imágenes"),
OR(N885="video",M885="Animación",M885="Video"),
AND(C885=M885)
),"OK","KO")</f>
        <v>OK</v>
      </c>
      <c r="T885" s="3" t="str">
        <f>IF(
AND(L885="Evaluación",C885&lt;&gt;L885),"KO",
IF(AND(L885="Mapa conceptual",C885&lt;&gt;L885),"KO",
IF(AND(N885="M101ap",C885&lt;&gt;"Banco de actividades"),"KO",
"OK")))</f>
        <v>OK</v>
      </c>
      <c r="U885" s="3" t="str">
        <f>IF(
AND(LEFT(N885,1)="M",LEFT(M885,4)&lt;&gt;"Mapa",S885="OK",O885=""),
"KO","OK")</f>
        <v>OK</v>
      </c>
      <c r="V885" s="3" t="str">
        <f>IF(OR(
AND(L885="Evaluación",R885="OK",OR(N885="M4a",N885="M5a")),
AND(LEFT(C885,8)="Banco de",N885="M101ap"),
OR(LEFT(C885,8)&lt;&gt;"Banco de",L885&lt;&gt;"Evaluación")
),"OK","KO")</f>
        <v>OK</v>
      </c>
      <c r="W885" s="3" t="str">
        <f>IF(AND(LEFT(C885,8)="Banco de",K885=0),"OK",
IF(AND(LEFT(C885,8)&lt;&gt;"Banco de",K885&gt;0),"OK","KO"))</f>
        <v>OK</v>
      </c>
      <c r="X885" s="3" t="str">
        <f>IF(J885&lt;&gt;"","OK","KO")</f>
        <v>OK</v>
      </c>
      <c r="Y885" s="3" t="str">
        <f>IF(P885="Si","KO","OK")</f>
        <v>OK</v>
      </c>
      <c r="Z885" s="3" t="str">
        <f>CONCATENATE(
IF(R885&lt;&gt;"OK",CONCATENATE($R$1," / "),""),
IF(S885&lt;&gt;"OK",CONCATENATE($S$1," / "),""),
IF(T885&lt;&gt;"OK",CONCATENATE($T$1," / "),""),
IF(U885&lt;&gt;"OK",CONCATENATE($U$1," / "),""),
IF(V885&lt;&gt;"OK",CONCATENATE($V$1," / "),""),
IF(W885&lt;&gt;"OK",CONCATENATE($W$1," / "),""),
IF(X885&lt;&gt;"OK",CONCATENATE($X$1," / "),""),
IF(Y885&lt;&gt;"OK",$Y$1,"")
)</f>
        <v/>
      </c>
    </row>
    <row r="886" spans="1:26" x14ac:dyDescent="0.45">
      <c r="A886" s="3" t="s">
        <v>924</v>
      </c>
      <c r="B886" s="3" t="s">
        <v>925</v>
      </c>
      <c r="C886" s="3" t="s">
        <v>976</v>
      </c>
      <c r="E886" s="3" t="s">
        <v>20</v>
      </c>
      <c r="H886" s="3" t="s">
        <v>21</v>
      </c>
      <c r="I886" s="3">
        <v>640755</v>
      </c>
      <c r="J886" s="3" t="s">
        <v>977</v>
      </c>
      <c r="K886" s="3">
        <v>15</v>
      </c>
      <c r="L886" s="3" t="s">
        <v>23</v>
      </c>
      <c r="M886" s="3" t="s">
        <v>29</v>
      </c>
      <c r="N886" s="3" t="s">
        <v>53</v>
      </c>
      <c r="P886" s="3" t="s">
        <v>21</v>
      </c>
      <c r="Q886" s="3" t="s">
        <v>978</v>
      </c>
      <c r="R886" s="3" t="str">
        <f>IF(_xlfn.XOR(
AND(N886="M102ab",L886="Proyecto"),
AND(N886="M101a",L886="Preguntas con respuesta libre"),
AND(LEFT(N886,1)="M",N886&lt;&gt;"M102AB",N886&lt;&gt;"M101a",N886&lt;&gt;"M101ap",L886="Ejercitación"),
AND(LEFT(C886,15)="Mapa conceptual",L886="Exposición"),
AND(LEFT(N886,1)&lt;&gt;"M",LEFT(C886,15)&lt;&gt;"Mapa conceptual",L886="Exposición"),
AND(LEFT(C886,8)="Banco de",L886="Generador de actividades"),
AND(C886=L886)
),"OK","KO")</f>
        <v>OK</v>
      </c>
      <c r="S886" s="3" t="str">
        <f>IF(_xlfn.XOR(
AND(LEFT(N886,1)="M",M886="Actividad"),
AND(LEFT(N886,1)="F",M886="Interactivo"),
AND(N886="diaporama",M886="Secuencia de imágenes"),
OR(N886="video",M886="Animación",M886="Video"),
AND(C886=M886)
),"OK","KO")</f>
        <v>OK</v>
      </c>
      <c r="T886" s="3" t="str">
        <f>IF(
AND(L886="Evaluación",C886&lt;&gt;L886),"KO",
IF(AND(L886="Mapa conceptual",C886&lt;&gt;L886),"KO",
IF(AND(N886="M101ap",C886&lt;&gt;"Banco de actividades"),"KO",
"OK")))</f>
        <v>OK</v>
      </c>
      <c r="U886" s="3" t="str">
        <f>IF(
AND(LEFT(N886,1)="M",LEFT(M886,4)&lt;&gt;"Mapa",S886="OK",O886=""),
"KO","OK")</f>
        <v>OK</v>
      </c>
      <c r="V886" s="3" t="str">
        <f>IF(OR(
AND(L886="Evaluación",R886="OK",OR(N886="M4a",N886="M5a")),
AND(LEFT(C886,8)="Banco de",N886="M101ap"),
OR(LEFT(C886,8)&lt;&gt;"Banco de",L886&lt;&gt;"Evaluación")
),"OK","KO")</f>
        <v>OK</v>
      </c>
      <c r="W886" s="3" t="str">
        <f>IF(AND(LEFT(C886,8)="Banco de",K886=0),"OK",
IF(AND(LEFT(C886,8)&lt;&gt;"Banco de",K886&gt;0),"OK","KO"))</f>
        <v>OK</v>
      </c>
      <c r="X886" s="3" t="str">
        <f>IF(J886&lt;&gt;"","OK","KO")</f>
        <v>OK</v>
      </c>
      <c r="Y886" s="3" t="str">
        <f>IF(P886="Si","KO","OK")</f>
        <v>OK</v>
      </c>
      <c r="Z886" s="3" t="str">
        <f>CONCATENATE(
IF(R886&lt;&gt;"OK",CONCATENATE($R$1," / "),""),
IF(S886&lt;&gt;"OK",CONCATENATE($S$1," / "),""),
IF(T886&lt;&gt;"OK",CONCATENATE($T$1," / "),""),
IF(U886&lt;&gt;"OK",CONCATENATE($U$1," / "),""),
IF(V886&lt;&gt;"OK",CONCATENATE($V$1," / "),""),
IF(W886&lt;&gt;"OK",CONCATENATE($W$1," / "),""),
IF(X886&lt;&gt;"OK",CONCATENATE($X$1," / "),""),
IF(Y886&lt;&gt;"OK",$Y$1,"")
)</f>
        <v/>
      </c>
    </row>
    <row r="887" spans="1:26" x14ac:dyDescent="0.45">
      <c r="A887" s="3" t="s">
        <v>924</v>
      </c>
      <c r="B887" s="3" t="s">
        <v>925</v>
      </c>
      <c r="C887" s="3" t="s">
        <v>979</v>
      </c>
      <c r="E887" s="3" t="s">
        <v>20</v>
      </c>
      <c r="H887" s="3" t="s">
        <v>21</v>
      </c>
      <c r="I887" s="3">
        <v>1181044</v>
      </c>
      <c r="J887" s="3" t="s">
        <v>980</v>
      </c>
      <c r="K887" s="3">
        <v>10</v>
      </c>
      <c r="L887" s="3" t="s">
        <v>34</v>
      </c>
      <c r="M887" s="3" t="s">
        <v>35</v>
      </c>
      <c r="N887" s="3" t="s">
        <v>41</v>
      </c>
      <c r="O887" s="3" t="s">
        <v>85</v>
      </c>
      <c r="P887" s="3" t="s">
        <v>21</v>
      </c>
      <c r="Q887" s="3" t="s">
        <v>981</v>
      </c>
      <c r="R887" s="3" t="str">
        <f>IF(_xlfn.XOR(
AND(N887="M102ab",L887="Proyecto"),
AND(N887="M101a",L887="Preguntas con respuesta libre"),
AND(LEFT(N887,1)="M",N887&lt;&gt;"M102AB",N887&lt;&gt;"M101a",N887&lt;&gt;"M101ap",L887="Ejercitación"),
AND(LEFT(C887,15)="Mapa conceptual",L887="Exposición"),
AND(LEFT(N887,1)&lt;&gt;"M",LEFT(C887,15)&lt;&gt;"Mapa conceptual",L887="Exposición"),
AND(LEFT(C887,8)="Banco de",L887="Generador de actividades"),
AND(C887=L887)
),"OK","KO")</f>
        <v>OK</v>
      </c>
      <c r="S887" s="3" t="str">
        <f>IF(_xlfn.XOR(
AND(LEFT(N887,1)="M",M887="Actividad"),
AND(LEFT(N887,1)="F",M887="Interactivo"),
AND(N887="diaporama",M887="Secuencia de imágenes"),
OR(N887="video",M887="Animación",M887="Video"),
AND(C887=M887)
),"OK","KO")</f>
        <v>OK</v>
      </c>
      <c r="T887" s="3" t="str">
        <f>IF(
AND(L887="Evaluación",C887&lt;&gt;L887),"KO",
IF(AND(L887="Mapa conceptual",C887&lt;&gt;L887),"KO",
IF(AND(N887="M101ap",C887&lt;&gt;"Banco de actividades"),"KO",
"OK")))</f>
        <v>OK</v>
      </c>
      <c r="U887" s="3" t="str">
        <f>IF(
AND(LEFT(N887,1)="M",LEFT(M887,4)&lt;&gt;"Mapa",S887="OK",O887=""),
"KO","OK")</f>
        <v>OK</v>
      </c>
      <c r="V887" s="3" t="str">
        <f>IF(OR(
AND(L887="Evaluación",R887="OK",OR(N887="M4a",N887="M5a")),
AND(LEFT(C887,8)="Banco de",N887="M101ap"),
OR(LEFT(C887,8)&lt;&gt;"Banco de",L887&lt;&gt;"Evaluación")
),"OK","KO")</f>
        <v>OK</v>
      </c>
      <c r="W887" s="3" t="str">
        <f>IF(AND(LEFT(C887,8)="Banco de",K887=0),"OK",
IF(AND(LEFT(C887,8)&lt;&gt;"Banco de",K887&gt;0),"OK","KO"))</f>
        <v>OK</v>
      </c>
      <c r="X887" s="3" t="str">
        <f>IF(J887&lt;&gt;"","OK","KO")</f>
        <v>OK</v>
      </c>
      <c r="Y887" s="3" t="str">
        <f>IF(P887="Si","KO","OK")</f>
        <v>OK</v>
      </c>
      <c r="Z887" s="3" t="str">
        <f>CONCATENATE(
IF(R887&lt;&gt;"OK",CONCATENATE($R$1," / "),""),
IF(S887&lt;&gt;"OK",CONCATENATE($S$1," / "),""),
IF(T887&lt;&gt;"OK",CONCATENATE($T$1," / "),""),
IF(U887&lt;&gt;"OK",CONCATENATE($U$1," / "),""),
IF(V887&lt;&gt;"OK",CONCATENATE($V$1," / "),""),
IF(W887&lt;&gt;"OK",CONCATENATE($W$1," / "),""),
IF(X887&lt;&gt;"OK",CONCATENATE($X$1," / "),""),
IF(Y887&lt;&gt;"OK",$Y$1,"")
)</f>
        <v/>
      </c>
    </row>
    <row r="888" spans="1:26" x14ac:dyDescent="0.45">
      <c r="A888" s="3" t="s">
        <v>924</v>
      </c>
      <c r="B888" s="3" t="s">
        <v>925</v>
      </c>
      <c r="C888" s="3" t="s">
        <v>982</v>
      </c>
      <c r="E888" s="3" t="s">
        <v>20</v>
      </c>
      <c r="H888" s="3" t="s">
        <v>21</v>
      </c>
      <c r="I888" s="3">
        <v>1798384</v>
      </c>
      <c r="J888" s="3" t="s">
        <v>983</v>
      </c>
      <c r="K888" s="3">
        <v>15</v>
      </c>
      <c r="L888" s="3" t="s">
        <v>80</v>
      </c>
      <c r="M888" s="3" t="s">
        <v>35</v>
      </c>
      <c r="N888" s="3" t="s">
        <v>81</v>
      </c>
      <c r="O888" s="3" t="s">
        <v>85</v>
      </c>
      <c r="P888" s="3" t="s">
        <v>21</v>
      </c>
      <c r="Q888" s="3" t="s">
        <v>984</v>
      </c>
      <c r="R888" s="3" t="str">
        <f>IF(_xlfn.XOR(
AND(N888="M102ab",L888="Proyecto"),
AND(N888="M101a",L888="Preguntas con respuesta libre"),
AND(LEFT(N888,1)="M",N888&lt;&gt;"M102AB",N888&lt;&gt;"M101a",N888&lt;&gt;"M101ap",L888="Ejercitación"),
AND(LEFT(C888,15)="Mapa conceptual",L888="Exposición"),
AND(LEFT(N888,1)&lt;&gt;"M",LEFT(C888,15)&lt;&gt;"Mapa conceptual",L888="Exposición"),
AND(LEFT(C888,8)="Banco de",L888="Generador de actividades"),
AND(C888=L888)
),"OK","KO")</f>
        <v>OK</v>
      </c>
      <c r="S888" s="3" t="str">
        <f>IF(_xlfn.XOR(
AND(LEFT(N888,1)="M",M888="Actividad"),
AND(LEFT(N888,1)="F",M888="Interactivo"),
AND(N888="diaporama",M888="Secuencia de imágenes"),
OR(N888="video",M888="Animación",M888="Video"),
AND(C888=M888)
),"OK","KO")</f>
        <v>OK</v>
      </c>
      <c r="T888" s="3" t="str">
        <f>IF(
AND(L888="Evaluación",C888&lt;&gt;L888),"KO",
IF(AND(L888="Mapa conceptual",C888&lt;&gt;L888),"KO",
IF(AND(N888="M101ap",C888&lt;&gt;"Banco de actividades"),"KO",
"OK")))</f>
        <v>OK</v>
      </c>
      <c r="U888" s="3" t="str">
        <f>IF(
AND(LEFT(N888,1)="M",LEFT(M888,4)&lt;&gt;"Mapa",S888="OK",O888=""),
"KO","OK")</f>
        <v>OK</v>
      </c>
      <c r="V888" s="3" t="str">
        <f>IF(OR(
AND(L888="Evaluación",R888="OK",OR(N888="M4a",N888="M5a")),
AND(LEFT(C888,8)="Banco de",N888="M101ap"),
OR(LEFT(C888,8)&lt;&gt;"Banco de",L888&lt;&gt;"Evaluación")
),"OK","KO")</f>
        <v>OK</v>
      </c>
      <c r="W888" s="3" t="str">
        <f>IF(AND(LEFT(C888,8)="Banco de",K888=0),"OK",
IF(AND(LEFT(C888,8)&lt;&gt;"Banco de",K888&gt;0),"OK","KO"))</f>
        <v>OK</v>
      </c>
      <c r="X888" s="3" t="str">
        <f>IF(J888&lt;&gt;"","OK","KO")</f>
        <v>OK</v>
      </c>
      <c r="Y888" s="3" t="str">
        <f>IF(P888="Si","KO","OK")</f>
        <v>OK</v>
      </c>
      <c r="Z888" s="3" t="str">
        <f>CONCATENATE(
IF(R888&lt;&gt;"OK",CONCATENATE($R$1," / "),""),
IF(S888&lt;&gt;"OK",CONCATENATE($S$1," / "),""),
IF(T888&lt;&gt;"OK",CONCATENATE($T$1," / "),""),
IF(U888&lt;&gt;"OK",CONCATENATE($U$1," / "),""),
IF(V888&lt;&gt;"OK",CONCATENATE($V$1," / "),""),
IF(W888&lt;&gt;"OK",CONCATENATE($W$1," / "),""),
IF(X888&lt;&gt;"OK",CONCATENATE($X$1," / "),""),
IF(Y888&lt;&gt;"OK",$Y$1,"")
)</f>
        <v/>
      </c>
    </row>
    <row r="889" spans="1:26" x14ac:dyDescent="0.45">
      <c r="A889" s="3" t="s">
        <v>924</v>
      </c>
      <c r="B889" s="3" t="s">
        <v>925</v>
      </c>
      <c r="C889" s="3" t="s">
        <v>985</v>
      </c>
      <c r="E889" s="3" t="s">
        <v>20</v>
      </c>
      <c r="G889" s="3" t="s">
        <v>986</v>
      </c>
      <c r="H889" s="3" t="s">
        <v>21</v>
      </c>
      <c r="I889" s="3">
        <v>17611</v>
      </c>
      <c r="J889" s="3" t="s">
        <v>987</v>
      </c>
      <c r="K889" s="3">
        <v>2</v>
      </c>
      <c r="L889" s="3" t="s">
        <v>23</v>
      </c>
      <c r="M889" s="3" t="s">
        <v>90</v>
      </c>
      <c r="N889" s="3" t="s">
        <v>91</v>
      </c>
      <c r="P889" s="3" t="s">
        <v>21</v>
      </c>
      <c r="Q889" s="3" t="s">
        <v>988</v>
      </c>
      <c r="R889" s="3" t="str">
        <f>IF(_xlfn.XOR(
AND(N889="M102ab",L889="Proyecto"),
AND(N889="M101a",L889="Preguntas con respuesta libre"),
AND(LEFT(N889,1)="M",N889&lt;&gt;"M102AB",N889&lt;&gt;"M101a",N889&lt;&gt;"M101ap",L889="Ejercitación"),
AND(LEFT(C889,15)="Mapa conceptual",L889="Exposición"),
AND(LEFT(N889,1)&lt;&gt;"M",LEFT(C889,15)&lt;&gt;"Mapa conceptual",L889="Exposición"),
AND(LEFT(C889,8)="Banco de",L889="Generador de actividades"),
AND(C889=L889)
),"OK","KO")</f>
        <v>OK</v>
      </c>
      <c r="S889" s="3" t="str">
        <f>IF(_xlfn.XOR(
AND(LEFT(N889,1)="M",M889="Actividad"),
AND(LEFT(N889,1)="F",M889="Interactivo"),
AND(N889="diaporama",M889="Secuencia de imágenes"),
OR(N889="video",M889="Animación",M889="Video"),
AND(C889=M889)
),"OK","KO")</f>
        <v>OK</v>
      </c>
      <c r="T889" s="3" t="str">
        <f>IF(
AND(L889="Evaluación",C889&lt;&gt;L889),"KO",
IF(AND(L889="Mapa conceptual",C889&lt;&gt;L889),"KO",
IF(AND(N889="M101ap",C889&lt;&gt;"Banco de actividades"),"KO",
"OK")))</f>
        <v>OK</v>
      </c>
      <c r="U889" s="3" t="str">
        <f>IF(
AND(LEFT(N889,1)="M",LEFT(M889,4)&lt;&gt;"Mapa",S889="OK",O889=""),
"KO","OK")</f>
        <v>OK</v>
      </c>
      <c r="V889" s="3" t="str">
        <f>IF(OR(
AND(L889="Evaluación",R889="OK",OR(N889="M4a",N889="M5a")),
AND(LEFT(C889,8)="Banco de",N889="M101ap"),
OR(LEFT(C889,8)&lt;&gt;"Banco de",L889&lt;&gt;"Evaluación")
),"OK","KO")</f>
        <v>OK</v>
      </c>
      <c r="W889" s="3" t="str">
        <f>IF(AND(LEFT(C889,8)="Banco de",K889=0),"OK",
IF(AND(LEFT(C889,8)&lt;&gt;"Banco de",K889&gt;0),"OK","KO"))</f>
        <v>OK</v>
      </c>
      <c r="X889" s="3" t="str">
        <f>IF(J889&lt;&gt;"","OK","KO")</f>
        <v>OK</v>
      </c>
      <c r="Y889" s="3" t="str">
        <f>IF(P889="Si","KO","OK")</f>
        <v>OK</v>
      </c>
      <c r="Z889" s="3" t="str">
        <f>CONCATENATE(
IF(R889&lt;&gt;"OK",CONCATENATE($R$1," / "),""),
IF(S889&lt;&gt;"OK",CONCATENATE($S$1," / "),""),
IF(T889&lt;&gt;"OK",CONCATENATE($T$1," / "),""),
IF(U889&lt;&gt;"OK",CONCATENATE($U$1," / "),""),
IF(V889&lt;&gt;"OK",CONCATENATE($V$1," / "),""),
IF(W889&lt;&gt;"OK",CONCATENATE($W$1," / "),""),
IF(X889&lt;&gt;"OK",CONCATENATE($X$1," / "),""),
IF(Y889&lt;&gt;"OK",$Y$1,"")
)</f>
        <v/>
      </c>
    </row>
    <row r="890" spans="1:26" x14ac:dyDescent="0.45">
      <c r="A890" s="3" t="s">
        <v>924</v>
      </c>
      <c r="B890" s="3" t="s">
        <v>925</v>
      </c>
      <c r="C890" s="3" t="s">
        <v>989</v>
      </c>
      <c r="E890" s="3" t="s">
        <v>20</v>
      </c>
      <c r="H890" s="3" t="s">
        <v>21</v>
      </c>
      <c r="I890" s="3">
        <v>1181380</v>
      </c>
      <c r="J890" s="3" t="s">
        <v>990</v>
      </c>
      <c r="K890" s="3">
        <v>10</v>
      </c>
      <c r="L890" s="3" t="s">
        <v>34</v>
      </c>
      <c r="M890" s="3" t="s">
        <v>35</v>
      </c>
      <c r="N890" s="3" t="s">
        <v>326</v>
      </c>
      <c r="O890" s="3" t="s">
        <v>479</v>
      </c>
      <c r="P890" s="3" t="s">
        <v>21</v>
      </c>
      <c r="Q890" s="3" t="s">
        <v>991</v>
      </c>
      <c r="R890" s="3" t="str">
        <f>IF(_xlfn.XOR(
AND(N890="M102ab",L890="Proyecto"),
AND(N890="M101a",L890="Preguntas con respuesta libre"),
AND(LEFT(N890,1)="M",N890&lt;&gt;"M102AB",N890&lt;&gt;"M101a",N890&lt;&gt;"M101ap",L890="Ejercitación"),
AND(LEFT(C890,15)="Mapa conceptual",L890="Exposición"),
AND(LEFT(N890,1)&lt;&gt;"M",LEFT(C890,15)&lt;&gt;"Mapa conceptual",L890="Exposición"),
AND(LEFT(C890,8)="Banco de",L890="Generador de actividades"),
AND(C890=L890)
),"OK","KO")</f>
        <v>OK</v>
      </c>
      <c r="S890" s="3" t="str">
        <f>IF(_xlfn.XOR(
AND(LEFT(N890,1)="M",M890="Actividad"),
AND(LEFT(N890,1)="F",M890="Interactivo"),
AND(N890="diaporama",M890="Secuencia de imágenes"),
OR(N890="video",M890="Animación",M890="Video"),
AND(C890=M890)
),"OK","KO")</f>
        <v>OK</v>
      </c>
      <c r="T890" s="3" t="str">
        <f>IF(
AND(L890="Evaluación",C890&lt;&gt;L890),"KO",
IF(AND(L890="Mapa conceptual",C890&lt;&gt;L890),"KO",
IF(AND(N890="M101ap",C890&lt;&gt;"Banco de actividades"),"KO",
"OK")))</f>
        <v>OK</v>
      </c>
      <c r="U890" s="3" t="str">
        <f>IF(
AND(LEFT(N890,1)="M",LEFT(M890,4)&lt;&gt;"Mapa",S890="OK",O890=""),
"KO","OK")</f>
        <v>OK</v>
      </c>
      <c r="V890" s="3" t="str">
        <f>IF(OR(
AND(L890="Evaluación",R890="OK",OR(N890="M4a",N890="M5a")),
AND(LEFT(C890,8)="Banco de",N890="M101ap"),
OR(LEFT(C890,8)&lt;&gt;"Banco de",L890&lt;&gt;"Evaluación")
),"OK","KO")</f>
        <v>OK</v>
      </c>
      <c r="W890" s="3" t="str">
        <f>IF(AND(LEFT(C890,8)="Banco de",K890=0),"OK",
IF(AND(LEFT(C890,8)&lt;&gt;"Banco de",K890&gt;0),"OK","KO"))</f>
        <v>OK</v>
      </c>
      <c r="X890" s="3" t="str">
        <f>IF(J890&lt;&gt;"","OK","KO")</f>
        <v>OK</v>
      </c>
      <c r="Y890" s="3" t="str">
        <f>IF(P890="Si","KO","OK")</f>
        <v>OK</v>
      </c>
      <c r="Z890" s="3" t="str">
        <f>CONCATENATE(
IF(R890&lt;&gt;"OK",CONCATENATE($R$1," / "),""),
IF(S890&lt;&gt;"OK",CONCATENATE($S$1," / "),""),
IF(T890&lt;&gt;"OK",CONCATENATE($T$1," / "),""),
IF(U890&lt;&gt;"OK",CONCATENATE($U$1," / "),""),
IF(V890&lt;&gt;"OK",CONCATENATE($V$1," / "),""),
IF(W890&lt;&gt;"OK",CONCATENATE($W$1," / "),""),
IF(X890&lt;&gt;"OK",CONCATENATE($X$1," / "),""),
IF(Y890&lt;&gt;"OK",$Y$1,"")
)</f>
        <v/>
      </c>
    </row>
    <row r="891" spans="1:26" x14ac:dyDescent="0.45">
      <c r="A891" s="3" t="s">
        <v>924</v>
      </c>
      <c r="B891" s="3" t="s">
        <v>925</v>
      </c>
      <c r="C891" s="3" t="s">
        <v>992</v>
      </c>
      <c r="E891" s="3" t="s">
        <v>20</v>
      </c>
      <c r="H891" s="3" t="s">
        <v>21</v>
      </c>
      <c r="I891" s="3">
        <v>393499</v>
      </c>
      <c r="J891" s="3" t="s">
        <v>993</v>
      </c>
      <c r="K891" s="3">
        <v>30</v>
      </c>
      <c r="L891" s="3" t="s">
        <v>23</v>
      </c>
      <c r="M891" s="3" t="s">
        <v>29</v>
      </c>
      <c r="N891" s="3" t="s">
        <v>194</v>
      </c>
      <c r="P891" s="3" t="s">
        <v>21</v>
      </c>
      <c r="Q891" s="3" t="s">
        <v>994</v>
      </c>
      <c r="R891" s="3" t="str">
        <f>IF(_xlfn.XOR(
AND(N891="M102ab",L891="Proyecto"),
AND(N891="M101a",L891="Preguntas con respuesta libre"),
AND(LEFT(N891,1)="M",N891&lt;&gt;"M102AB",N891&lt;&gt;"M101a",N891&lt;&gt;"M101ap",L891="Ejercitación"),
AND(LEFT(C891,15)="Mapa conceptual",L891="Exposición"),
AND(LEFT(N891,1)&lt;&gt;"M",LEFT(C891,15)&lt;&gt;"Mapa conceptual",L891="Exposición"),
AND(LEFT(C891,8)="Banco de",L891="Generador de actividades"),
AND(C891=L891)
),"OK","KO")</f>
        <v>OK</v>
      </c>
      <c r="S891" s="3" t="str">
        <f>IF(_xlfn.XOR(
AND(LEFT(N891,1)="M",M891="Actividad"),
AND(LEFT(N891,1)="F",M891="Interactivo"),
AND(N891="diaporama",M891="Secuencia de imágenes"),
OR(N891="video",M891="Animación",M891="Video"),
AND(C891=M891)
),"OK","KO")</f>
        <v>OK</v>
      </c>
      <c r="T891" s="3" t="str">
        <f>IF(
AND(L891="Evaluación",C891&lt;&gt;L891),"KO",
IF(AND(L891="Mapa conceptual",C891&lt;&gt;L891),"KO",
IF(AND(N891="M101ap",C891&lt;&gt;"Banco de actividades"),"KO",
"OK")))</f>
        <v>OK</v>
      </c>
      <c r="U891" s="3" t="str">
        <f>IF(
AND(LEFT(N891,1)="M",LEFT(M891,4)&lt;&gt;"Mapa",S891="OK",O891=""),
"KO","OK")</f>
        <v>OK</v>
      </c>
      <c r="V891" s="3" t="str">
        <f>IF(OR(
AND(L891="Evaluación",R891="OK",OR(N891="M4a",N891="M5a")),
AND(LEFT(C891,8)="Banco de",N891="M101ap"),
OR(LEFT(C891,8)&lt;&gt;"Banco de",L891&lt;&gt;"Evaluación")
),"OK","KO")</f>
        <v>OK</v>
      </c>
      <c r="W891" s="3" t="str">
        <f>IF(AND(LEFT(C891,8)="Banco de",K891=0),"OK",
IF(AND(LEFT(C891,8)&lt;&gt;"Banco de",K891&gt;0),"OK","KO"))</f>
        <v>OK</v>
      </c>
      <c r="X891" s="3" t="str">
        <f>IF(J891&lt;&gt;"","OK","KO")</f>
        <v>OK</v>
      </c>
      <c r="Y891" s="3" t="str">
        <f>IF(P891="Si","KO","OK")</f>
        <v>OK</v>
      </c>
      <c r="Z891" s="3" t="str">
        <f>CONCATENATE(
IF(R891&lt;&gt;"OK",CONCATENATE($R$1," / "),""),
IF(S891&lt;&gt;"OK",CONCATENATE($S$1," / "),""),
IF(T891&lt;&gt;"OK",CONCATENATE($T$1," / "),""),
IF(U891&lt;&gt;"OK",CONCATENATE($U$1," / "),""),
IF(V891&lt;&gt;"OK",CONCATENATE($V$1," / "),""),
IF(W891&lt;&gt;"OK",CONCATENATE($W$1," / "),""),
IF(X891&lt;&gt;"OK",CONCATENATE($X$1," / "),""),
IF(Y891&lt;&gt;"OK",$Y$1,"")
)</f>
        <v/>
      </c>
    </row>
    <row r="892" spans="1:26" x14ac:dyDescent="0.45">
      <c r="A892" s="3" t="s">
        <v>924</v>
      </c>
      <c r="B892" s="3" t="s">
        <v>925</v>
      </c>
      <c r="C892" s="3" t="s">
        <v>995</v>
      </c>
      <c r="E892" s="3" t="s">
        <v>20</v>
      </c>
      <c r="H892" s="3" t="s">
        <v>21</v>
      </c>
      <c r="I892" s="3">
        <v>1176285</v>
      </c>
      <c r="J892" s="3" t="s">
        <v>996</v>
      </c>
      <c r="K892" s="3">
        <v>15</v>
      </c>
      <c r="L892" s="3" t="s">
        <v>70</v>
      </c>
      <c r="M892" s="3" t="s">
        <v>35</v>
      </c>
      <c r="N892" s="3" t="s">
        <v>62</v>
      </c>
      <c r="O892" s="3" t="s">
        <v>37</v>
      </c>
      <c r="P892" s="3" t="s">
        <v>21</v>
      </c>
      <c r="Q892" s="3" t="s">
        <v>997</v>
      </c>
      <c r="R892" s="3" t="str">
        <f>IF(_xlfn.XOR(
AND(N892="M102ab",L892="Proyecto"),
AND(N892="M101a",L892="Preguntas con respuesta libre"),
AND(LEFT(N892,1)="M",N892&lt;&gt;"M102AB",N892&lt;&gt;"M101a",N892&lt;&gt;"M101ap",L892="Ejercitación"),
AND(LEFT(C892,15)="Mapa conceptual",L892="Exposición"),
AND(LEFT(N892,1)&lt;&gt;"M",LEFT(C892,15)&lt;&gt;"Mapa conceptual",L892="Exposición"),
AND(LEFT(C892,8)="Banco de",L892="Generador de actividades"),
AND(C892=L892)
),"OK","KO")</f>
        <v>KO</v>
      </c>
      <c r="S892" s="3" t="str">
        <f>IF(_xlfn.XOR(
AND(LEFT(N892,1)="M",M892="Actividad"),
AND(LEFT(N892,1)="F",M892="Interactivo"),
AND(N892="diaporama",M892="Secuencia de imágenes"),
OR(N892="video",M892="Animación",M892="Video"),
AND(C892=M892)
),"OK","KO")</f>
        <v>OK</v>
      </c>
      <c r="T892" s="3" t="str">
        <f>IF(
AND(L892="Evaluación",C892&lt;&gt;L892),"KO",
IF(AND(L892="Mapa conceptual",C892&lt;&gt;L892),"KO",
IF(AND(N892="M101ap",C892&lt;&gt;"Banco de actividades"),"KO",
"OK")))</f>
        <v>KO</v>
      </c>
      <c r="U892" s="3" t="str">
        <f>IF(
AND(LEFT(N892,1)="M",LEFT(M892,4)&lt;&gt;"Mapa",S892="OK",O892=""),
"KO","OK")</f>
        <v>OK</v>
      </c>
      <c r="V892" s="3" t="str">
        <f>IF(OR(
AND(L892="Evaluación",R892="OK",OR(N892="M4a",N892="M5a")),
AND(LEFT(C892,8)="Banco de",N892="M101ap"),
OR(LEFT(C892,8)&lt;&gt;"Banco de",L892&lt;&gt;"Evaluación")
),"OK","KO")</f>
        <v>OK</v>
      </c>
      <c r="W892" s="3" t="str">
        <f>IF(AND(LEFT(C892,8)="Banco de",K892=0),"OK",
IF(AND(LEFT(C892,8)&lt;&gt;"Banco de",K892&gt;0),"OK","KO"))</f>
        <v>OK</v>
      </c>
      <c r="X892" s="3" t="str">
        <f>IF(J892&lt;&gt;"","OK","KO")</f>
        <v>OK</v>
      </c>
      <c r="Y892" s="3" t="str">
        <f>IF(P892="Si","KO","OK")</f>
        <v>OK</v>
      </c>
      <c r="Z892" s="3" t="str">
        <f>CONCATENATE(
IF(R892&lt;&gt;"OK",CONCATENATE($R$1," / "),""),
IF(S892&lt;&gt;"OK",CONCATENATE($S$1," / "),""),
IF(T892&lt;&gt;"OK",CONCATENATE($T$1," / "),""),
IF(U892&lt;&gt;"OK",CONCATENATE($U$1," / "),""),
IF(V892&lt;&gt;"OK",CONCATENATE($V$1," / "),""),
IF(W892&lt;&gt;"OK",CONCATENATE($W$1," / "),""),
IF(X892&lt;&gt;"OK",CONCATENATE($X$1," / "),""),
IF(Y892&lt;&gt;"OK",$Y$1,"")
)</f>
        <v xml:space="preserve">Acción didáctica / Nombre del recurso / </v>
      </c>
    </row>
    <row r="893" spans="1:26" x14ac:dyDescent="0.45">
      <c r="A893" s="3" t="s">
        <v>924</v>
      </c>
      <c r="B893" s="3" t="s">
        <v>925</v>
      </c>
      <c r="C893" s="3" t="s">
        <v>998</v>
      </c>
      <c r="E893" s="3" t="s">
        <v>20</v>
      </c>
      <c r="H893" s="3" t="s">
        <v>21</v>
      </c>
      <c r="I893" s="3">
        <v>1969582</v>
      </c>
      <c r="J893" s="3" t="s">
        <v>999</v>
      </c>
      <c r="K893" s="3">
        <v>20</v>
      </c>
      <c r="L893" s="3" t="s">
        <v>80</v>
      </c>
      <c r="M893" s="3" t="s">
        <v>35</v>
      </c>
      <c r="N893" s="3" t="s">
        <v>81</v>
      </c>
      <c r="O893" s="3" t="s">
        <v>37</v>
      </c>
      <c r="P893" s="3" t="s">
        <v>21</v>
      </c>
      <c r="Q893" s="3" t="s">
        <v>1000</v>
      </c>
      <c r="R893" s="3" t="str">
        <f>IF(_xlfn.XOR(
AND(N893="M102ab",L893="Proyecto"),
AND(N893="M101a",L893="Preguntas con respuesta libre"),
AND(LEFT(N893,1)="M",N893&lt;&gt;"M102AB",N893&lt;&gt;"M101a",N893&lt;&gt;"M101ap",L893="Ejercitación"),
AND(LEFT(C893,15)="Mapa conceptual",L893="Exposición"),
AND(LEFT(N893,1)&lt;&gt;"M",LEFT(C893,15)&lt;&gt;"Mapa conceptual",L893="Exposición"),
AND(LEFT(C893,8)="Banco de",L893="Generador de actividades"),
AND(C893=L893)
),"OK","KO")</f>
        <v>OK</v>
      </c>
      <c r="S893" s="3" t="str">
        <f>IF(_xlfn.XOR(
AND(LEFT(N893,1)="M",M893="Actividad"),
AND(LEFT(N893,1)="F",M893="Interactivo"),
AND(N893="diaporama",M893="Secuencia de imágenes"),
OR(N893="video",M893="Animación",M893="Video"),
AND(C893=M893)
),"OK","KO")</f>
        <v>OK</v>
      </c>
      <c r="T893" s="3" t="str">
        <f>IF(
AND(L893="Evaluación",C893&lt;&gt;L893),"KO",
IF(AND(L893="Mapa conceptual",C893&lt;&gt;L893),"KO",
IF(AND(N893="M101ap",C893&lt;&gt;"Banco de actividades"),"KO",
"OK")))</f>
        <v>OK</v>
      </c>
      <c r="U893" s="3" t="str">
        <f>IF(
AND(LEFT(N893,1)="M",LEFT(M893,4)&lt;&gt;"Mapa",S893="OK",O893=""),
"KO","OK")</f>
        <v>OK</v>
      </c>
      <c r="V893" s="3" t="str">
        <f>IF(OR(
AND(L893="Evaluación",R893="OK",OR(N893="M4a",N893="M5a")),
AND(LEFT(C893,8)="Banco de",N893="M101ap"),
OR(LEFT(C893,8)&lt;&gt;"Banco de",L893&lt;&gt;"Evaluación")
),"OK","KO")</f>
        <v>OK</v>
      </c>
      <c r="W893" s="3" t="str">
        <f>IF(AND(LEFT(C893,8)="Banco de",K893=0),"OK",
IF(AND(LEFT(C893,8)&lt;&gt;"Banco de",K893&gt;0),"OK","KO"))</f>
        <v>OK</v>
      </c>
      <c r="X893" s="3" t="str">
        <f>IF(J893&lt;&gt;"","OK","KO")</f>
        <v>OK</v>
      </c>
      <c r="Y893" s="3" t="str">
        <f>IF(P893="Si","KO","OK")</f>
        <v>OK</v>
      </c>
      <c r="Z893" s="3" t="str">
        <f>CONCATENATE(
IF(R893&lt;&gt;"OK",CONCATENATE($R$1," / "),""),
IF(S893&lt;&gt;"OK",CONCATENATE($S$1," / "),""),
IF(T893&lt;&gt;"OK",CONCATENATE($T$1," / "),""),
IF(U893&lt;&gt;"OK",CONCATENATE($U$1," / "),""),
IF(V893&lt;&gt;"OK",CONCATENATE($V$1," / "),""),
IF(W893&lt;&gt;"OK",CONCATENATE($W$1," / "),""),
IF(X893&lt;&gt;"OK",CONCATENATE($X$1," / "),""),
IF(Y893&lt;&gt;"OK",$Y$1,"")
)</f>
        <v/>
      </c>
    </row>
    <row r="894" spans="1:26" x14ac:dyDescent="0.45">
      <c r="A894" s="3" t="s">
        <v>924</v>
      </c>
      <c r="B894" s="3" t="s">
        <v>925</v>
      </c>
      <c r="C894" s="3" t="s">
        <v>1001</v>
      </c>
      <c r="E894" s="3" t="s">
        <v>20</v>
      </c>
      <c r="H894" s="3" t="s">
        <v>21</v>
      </c>
      <c r="I894" s="3">
        <v>1187820</v>
      </c>
      <c r="J894" s="3" t="s">
        <v>1002</v>
      </c>
      <c r="K894" s="3">
        <v>60</v>
      </c>
      <c r="L894" s="3" t="s">
        <v>57</v>
      </c>
      <c r="M894" s="3" t="s">
        <v>35</v>
      </c>
      <c r="N894" s="3" t="s">
        <v>58</v>
      </c>
      <c r="O894" s="3" t="s">
        <v>37</v>
      </c>
      <c r="P894" s="3" t="s">
        <v>21</v>
      </c>
      <c r="Q894" s="3" t="s">
        <v>1003</v>
      </c>
      <c r="R894" s="3" t="str">
        <f>IF(_xlfn.XOR(
AND(N894="M102ab",L894="Proyecto"),
AND(N894="M101a",L894="Preguntas con respuesta libre"),
AND(LEFT(N894,1)="M",N894&lt;&gt;"M102AB",N894&lt;&gt;"M101a",N894&lt;&gt;"M101ap",L894="Ejercitación"),
AND(LEFT(C894,15)="Mapa conceptual",L894="Exposición"),
AND(LEFT(N894,1)&lt;&gt;"M",LEFT(C894,15)&lt;&gt;"Mapa conceptual",L894="Exposición"),
AND(LEFT(C894,8)="Banco de",L894="Generador de actividades"),
AND(C894=L894)
),"OK","KO")</f>
        <v>OK</v>
      </c>
      <c r="S894" s="3" t="str">
        <f>IF(_xlfn.XOR(
AND(LEFT(N894,1)="M",M894="Actividad"),
AND(LEFT(N894,1)="F",M894="Interactivo"),
AND(N894="diaporama",M894="Secuencia de imágenes"),
OR(N894="video",M894="Animación",M894="Video"),
AND(C894=M894)
),"OK","KO")</f>
        <v>OK</v>
      </c>
      <c r="T894" s="3" t="str">
        <f>IF(
AND(L894="Evaluación",C894&lt;&gt;L894),"KO",
IF(AND(L894="Mapa conceptual",C894&lt;&gt;L894),"KO",
IF(AND(N894="M101ap",C894&lt;&gt;"Banco de actividades"),"KO",
"OK")))</f>
        <v>OK</v>
      </c>
      <c r="U894" s="3" t="str">
        <f>IF(
AND(LEFT(N894,1)="M",LEFT(M894,4)&lt;&gt;"Mapa",S894="OK",O894=""),
"KO","OK")</f>
        <v>OK</v>
      </c>
      <c r="V894" s="3" t="str">
        <f>IF(OR(
AND(L894="Evaluación",R894="OK",OR(N894="M4a",N894="M5a")),
AND(LEFT(C894,8)="Banco de",N894="M101ap"),
OR(LEFT(C894,8)&lt;&gt;"Banco de",L894&lt;&gt;"Evaluación")
),"OK","KO")</f>
        <v>OK</v>
      </c>
      <c r="W894" s="3" t="str">
        <f>IF(AND(LEFT(C894,8)="Banco de",K894=0),"OK",
IF(AND(LEFT(C894,8)&lt;&gt;"Banco de",K894&gt;0),"OK","KO"))</f>
        <v>OK</v>
      </c>
      <c r="X894" s="3" t="str">
        <f>IF(J894&lt;&gt;"","OK","KO")</f>
        <v>OK</v>
      </c>
      <c r="Y894" s="3" t="str">
        <f>IF(P894="Si","KO","OK")</f>
        <v>OK</v>
      </c>
      <c r="Z894" s="3" t="str">
        <f>CONCATENATE(
IF(R894&lt;&gt;"OK",CONCATENATE($R$1," / "),""),
IF(S894&lt;&gt;"OK",CONCATENATE($S$1," / "),""),
IF(T894&lt;&gt;"OK",CONCATENATE($T$1," / "),""),
IF(U894&lt;&gt;"OK",CONCATENATE($U$1," / "),""),
IF(V894&lt;&gt;"OK",CONCATENATE($V$1," / "),""),
IF(W894&lt;&gt;"OK",CONCATENATE($W$1," / "),""),
IF(X894&lt;&gt;"OK",CONCATENATE($X$1," / "),""),
IF(Y894&lt;&gt;"OK",$Y$1,"")
)</f>
        <v/>
      </c>
    </row>
    <row r="895" spans="1:26" x14ac:dyDescent="0.45">
      <c r="A895" s="3" t="s">
        <v>924</v>
      </c>
      <c r="B895" s="3" t="s">
        <v>925</v>
      </c>
      <c r="C895" s="3" t="s">
        <v>1004</v>
      </c>
      <c r="E895" s="3" t="s">
        <v>20</v>
      </c>
      <c r="H895" s="3" t="s">
        <v>21</v>
      </c>
      <c r="I895" s="3">
        <v>1192640</v>
      </c>
      <c r="J895" s="3" t="s">
        <v>1005</v>
      </c>
      <c r="K895" s="3">
        <v>60</v>
      </c>
      <c r="L895" s="3" t="s">
        <v>57</v>
      </c>
      <c r="M895" s="3" t="s">
        <v>35</v>
      </c>
      <c r="N895" s="3" t="s">
        <v>58</v>
      </c>
      <c r="O895" s="3" t="s">
        <v>37</v>
      </c>
      <c r="P895" s="3" t="s">
        <v>21</v>
      </c>
      <c r="Q895" s="3" t="s">
        <v>1006</v>
      </c>
      <c r="R895" s="3" t="str">
        <f>IF(_xlfn.XOR(
AND(N895="M102ab",L895="Proyecto"),
AND(N895="M101a",L895="Preguntas con respuesta libre"),
AND(LEFT(N895,1)="M",N895&lt;&gt;"M102AB",N895&lt;&gt;"M101a",N895&lt;&gt;"M101ap",L895="Ejercitación"),
AND(LEFT(C895,15)="Mapa conceptual",L895="Exposición"),
AND(LEFT(N895,1)&lt;&gt;"M",LEFT(C895,15)&lt;&gt;"Mapa conceptual",L895="Exposición"),
AND(LEFT(C895,8)="Banco de",L895="Generador de actividades"),
AND(C895=L895)
),"OK","KO")</f>
        <v>OK</v>
      </c>
      <c r="S895" s="3" t="str">
        <f>IF(_xlfn.XOR(
AND(LEFT(N895,1)="M",M895="Actividad"),
AND(LEFT(N895,1)="F",M895="Interactivo"),
AND(N895="diaporama",M895="Secuencia de imágenes"),
OR(N895="video",M895="Animación",M895="Video"),
AND(C895=M895)
),"OK","KO")</f>
        <v>OK</v>
      </c>
      <c r="T895" s="3" t="str">
        <f>IF(
AND(L895="Evaluación",C895&lt;&gt;L895),"KO",
IF(AND(L895="Mapa conceptual",C895&lt;&gt;L895),"KO",
IF(AND(N895="M101ap",C895&lt;&gt;"Banco de actividades"),"KO",
"OK")))</f>
        <v>OK</v>
      </c>
      <c r="U895" s="3" t="str">
        <f>IF(
AND(LEFT(N895,1)="M",LEFT(M895,4)&lt;&gt;"Mapa",S895="OK",O895=""),
"KO","OK")</f>
        <v>OK</v>
      </c>
      <c r="V895" s="3" t="str">
        <f>IF(OR(
AND(L895="Evaluación",R895="OK",OR(N895="M4a",N895="M5a")),
AND(LEFT(C895,8)="Banco de",N895="M101ap"),
OR(LEFT(C895,8)&lt;&gt;"Banco de",L895&lt;&gt;"Evaluación")
),"OK","KO")</f>
        <v>OK</v>
      </c>
      <c r="W895" s="3" t="str">
        <f>IF(AND(LEFT(C895,8)="Banco de",K895=0),"OK",
IF(AND(LEFT(C895,8)&lt;&gt;"Banco de",K895&gt;0),"OK","KO"))</f>
        <v>OK</v>
      </c>
      <c r="X895" s="3" t="str">
        <f>IF(J895&lt;&gt;"","OK","KO")</f>
        <v>OK</v>
      </c>
      <c r="Y895" s="3" t="str">
        <f>IF(P895="Si","KO","OK")</f>
        <v>OK</v>
      </c>
      <c r="Z895" s="3" t="str">
        <f>CONCATENATE(
IF(R895&lt;&gt;"OK",CONCATENATE($R$1," / "),""),
IF(S895&lt;&gt;"OK",CONCATENATE($S$1," / "),""),
IF(T895&lt;&gt;"OK",CONCATENATE($T$1," / "),""),
IF(U895&lt;&gt;"OK",CONCATENATE($U$1," / "),""),
IF(V895&lt;&gt;"OK",CONCATENATE($V$1," / "),""),
IF(W895&lt;&gt;"OK",CONCATENATE($W$1," / "),""),
IF(X895&lt;&gt;"OK",CONCATENATE($X$1," / "),""),
IF(Y895&lt;&gt;"OK",$Y$1,"")
)</f>
        <v/>
      </c>
    </row>
    <row r="896" spans="1:26" x14ac:dyDescent="0.45">
      <c r="A896" s="3" t="s">
        <v>924</v>
      </c>
      <c r="B896" s="3" t="s">
        <v>925</v>
      </c>
      <c r="C896" s="3" t="s">
        <v>1007</v>
      </c>
      <c r="E896" s="3" t="s">
        <v>20</v>
      </c>
      <c r="H896" s="3" t="s">
        <v>21</v>
      </c>
      <c r="I896" s="3">
        <v>1165028</v>
      </c>
      <c r="J896" s="3" t="s">
        <v>1008</v>
      </c>
      <c r="K896" s="3">
        <v>60</v>
      </c>
      <c r="L896" s="3" t="s">
        <v>57</v>
      </c>
      <c r="M896" s="3" t="s">
        <v>35</v>
      </c>
      <c r="N896" s="3" t="s">
        <v>58</v>
      </c>
      <c r="O896" s="3" t="s">
        <v>37</v>
      </c>
      <c r="P896" s="3" t="s">
        <v>21</v>
      </c>
      <c r="Q896" s="3" t="s">
        <v>1009</v>
      </c>
      <c r="R896" s="3" t="str">
        <f>IF(_xlfn.XOR(
AND(N896="M102ab",L896="Proyecto"),
AND(N896="M101a",L896="Preguntas con respuesta libre"),
AND(LEFT(N896,1)="M",N896&lt;&gt;"M102AB",N896&lt;&gt;"M101a",N896&lt;&gt;"M101ap",L896="Ejercitación"),
AND(LEFT(C896,15)="Mapa conceptual",L896="Exposición"),
AND(LEFT(N896,1)&lt;&gt;"M",LEFT(C896,15)&lt;&gt;"Mapa conceptual",L896="Exposición"),
AND(LEFT(C896,8)="Banco de",L896="Generador de actividades"),
AND(C896=L896)
),"OK","KO")</f>
        <v>OK</v>
      </c>
      <c r="S896" s="3" t="str">
        <f>IF(_xlfn.XOR(
AND(LEFT(N896,1)="M",M896="Actividad"),
AND(LEFT(N896,1)="F",M896="Interactivo"),
AND(N896="diaporama",M896="Secuencia de imágenes"),
OR(N896="video",M896="Animación",M896="Video"),
AND(C896=M896)
),"OK","KO")</f>
        <v>OK</v>
      </c>
      <c r="T896" s="3" t="str">
        <f>IF(
AND(L896="Evaluación",C896&lt;&gt;L896),"KO",
IF(AND(L896="Mapa conceptual",C896&lt;&gt;L896),"KO",
IF(AND(N896="M101ap",C896&lt;&gt;"Banco de actividades"),"KO",
"OK")))</f>
        <v>OK</v>
      </c>
      <c r="U896" s="3" t="str">
        <f>IF(
AND(LEFT(N896,1)="M",LEFT(M896,4)&lt;&gt;"Mapa",S896="OK",O896=""),
"KO","OK")</f>
        <v>OK</v>
      </c>
      <c r="V896" s="3" t="str">
        <f>IF(OR(
AND(L896="Evaluación",R896="OK",OR(N896="M4a",N896="M5a")),
AND(LEFT(C896,8)="Banco de",N896="M101ap"),
OR(LEFT(C896,8)&lt;&gt;"Banco de",L896&lt;&gt;"Evaluación")
),"OK","KO")</f>
        <v>OK</v>
      </c>
      <c r="W896" s="3" t="str">
        <f>IF(AND(LEFT(C896,8)="Banco de",K896=0),"OK",
IF(AND(LEFT(C896,8)&lt;&gt;"Banco de",K896&gt;0),"OK","KO"))</f>
        <v>OK</v>
      </c>
      <c r="X896" s="3" t="str">
        <f>IF(J896&lt;&gt;"","OK","KO")</f>
        <v>OK</v>
      </c>
      <c r="Y896" s="3" t="str">
        <f>IF(P896="Si","KO","OK")</f>
        <v>OK</v>
      </c>
      <c r="Z896" s="3" t="str">
        <f>CONCATENATE(
IF(R896&lt;&gt;"OK",CONCATENATE($R$1," / "),""),
IF(S896&lt;&gt;"OK",CONCATENATE($S$1," / "),""),
IF(T896&lt;&gt;"OK",CONCATENATE($T$1," / "),""),
IF(U896&lt;&gt;"OK",CONCATENATE($U$1," / "),""),
IF(V896&lt;&gt;"OK",CONCATENATE($V$1," / "),""),
IF(W896&lt;&gt;"OK",CONCATENATE($W$1," / "),""),
IF(X896&lt;&gt;"OK",CONCATENATE($X$1," / "),""),
IF(Y896&lt;&gt;"OK",$Y$1,"")
)</f>
        <v/>
      </c>
    </row>
    <row r="897" spans="1:26" x14ac:dyDescent="0.45">
      <c r="A897" s="3" t="s">
        <v>924</v>
      </c>
      <c r="B897" s="3" t="s">
        <v>925</v>
      </c>
      <c r="C897" s="3" t="s">
        <v>1010</v>
      </c>
      <c r="E897" s="3" t="s">
        <v>20</v>
      </c>
      <c r="H897" s="3" t="s">
        <v>21</v>
      </c>
      <c r="I897" s="3">
        <v>1160819</v>
      </c>
      <c r="J897" s="3" t="s">
        <v>1011</v>
      </c>
      <c r="K897" s="3">
        <v>60</v>
      </c>
      <c r="L897" s="3" t="s">
        <v>57</v>
      </c>
      <c r="M897" s="3" t="s">
        <v>35</v>
      </c>
      <c r="N897" s="3" t="s">
        <v>58</v>
      </c>
      <c r="O897" s="3" t="s">
        <v>37</v>
      </c>
      <c r="P897" s="3" t="s">
        <v>21</v>
      </c>
      <c r="Q897" s="3" t="s">
        <v>1012</v>
      </c>
      <c r="R897" s="3" t="str">
        <f>IF(_xlfn.XOR(
AND(N897="M102ab",L897="Proyecto"),
AND(N897="M101a",L897="Preguntas con respuesta libre"),
AND(LEFT(N897,1)="M",N897&lt;&gt;"M102AB",N897&lt;&gt;"M101a",N897&lt;&gt;"M101ap",L897="Ejercitación"),
AND(LEFT(C897,15)="Mapa conceptual",L897="Exposición"),
AND(LEFT(N897,1)&lt;&gt;"M",LEFT(C897,15)&lt;&gt;"Mapa conceptual",L897="Exposición"),
AND(LEFT(C897,8)="Banco de",L897="Generador de actividades"),
AND(C897=L897)
),"OK","KO")</f>
        <v>OK</v>
      </c>
      <c r="S897" s="3" t="str">
        <f>IF(_xlfn.XOR(
AND(LEFT(N897,1)="M",M897="Actividad"),
AND(LEFT(N897,1)="F",M897="Interactivo"),
AND(N897="diaporama",M897="Secuencia de imágenes"),
OR(N897="video",M897="Animación",M897="Video"),
AND(C897=M897)
),"OK","KO")</f>
        <v>OK</v>
      </c>
      <c r="T897" s="3" t="str">
        <f>IF(
AND(L897="Evaluación",C897&lt;&gt;L897),"KO",
IF(AND(L897="Mapa conceptual",C897&lt;&gt;L897),"KO",
IF(AND(N897="M101ap",C897&lt;&gt;"Banco de actividades"),"KO",
"OK")))</f>
        <v>OK</v>
      </c>
      <c r="U897" s="3" t="str">
        <f>IF(
AND(LEFT(N897,1)="M",LEFT(M897,4)&lt;&gt;"Mapa",S897="OK",O897=""),
"KO","OK")</f>
        <v>OK</v>
      </c>
      <c r="V897" s="3" t="str">
        <f>IF(OR(
AND(L897="Evaluación",R897="OK",OR(N897="M4a",N897="M5a")),
AND(LEFT(C897,8)="Banco de",N897="M101ap"),
OR(LEFT(C897,8)&lt;&gt;"Banco de",L897&lt;&gt;"Evaluación")
),"OK","KO")</f>
        <v>OK</v>
      </c>
      <c r="W897" s="3" t="str">
        <f>IF(AND(LEFT(C897,8)="Banco de",K897=0),"OK",
IF(AND(LEFT(C897,8)&lt;&gt;"Banco de",K897&gt;0),"OK","KO"))</f>
        <v>OK</v>
      </c>
      <c r="X897" s="3" t="str">
        <f>IF(J897&lt;&gt;"","OK","KO")</f>
        <v>OK</v>
      </c>
      <c r="Y897" s="3" t="str">
        <f>IF(P897="Si","KO","OK")</f>
        <v>OK</v>
      </c>
      <c r="Z897" s="3" t="str">
        <f>CONCATENATE(
IF(R897&lt;&gt;"OK",CONCATENATE($R$1," / "),""),
IF(S897&lt;&gt;"OK",CONCATENATE($S$1," / "),""),
IF(T897&lt;&gt;"OK",CONCATENATE($T$1," / "),""),
IF(U897&lt;&gt;"OK",CONCATENATE($U$1," / "),""),
IF(V897&lt;&gt;"OK",CONCATENATE($V$1," / "),""),
IF(W897&lt;&gt;"OK",CONCATENATE($W$1," / "),""),
IF(X897&lt;&gt;"OK",CONCATENATE($X$1," / "),""),
IF(Y897&lt;&gt;"OK",$Y$1,"")
)</f>
        <v/>
      </c>
    </row>
    <row r="898" spans="1:26" x14ac:dyDescent="0.45">
      <c r="A898" s="3" t="s">
        <v>924</v>
      </c>
      <c r="B898" s="3" t="s">
        <v>925</v>
      </c>
      <c r="C898" s="3" t="s">
        <v>534</v>
      </c>
      <c r="E898" s="3" t="s">
        <v>20</v>
      </c>
      <c r="H898" s="3" t="s">
        <v>21</v>
      </c>
      <c r="I898" s="3">
        <v>1908714</v>
      </c>
      <c r="J898" s="3" t="s">
        <v>1013</v>
      </c>
      <c r="K898" s="3">
        <v>20</v>
      </c>
      <c r="L898" s="3" t="s">
        <v>80</v>
      </c>
      <c r="M898" s="3" t="s">
        <v>35</v>
      </c>
      <c r="N898" s="3" t="s">
        <v>359</v>
      </c>
      <c r="O898" s="3" t="s">
        <v>479</v>
      </c>
      <c r="P898" s="3" t="s">
        <v>21</v>
      </c>
      <c r="Q898" s="3" t="s">
        <v>1014</v>
      </c>
      <c r="R898" s="3" t="str">
        <f>IF(_xlfn.XOR(
AND(N898="M102ab",L898="Proyecto"),
AND(N898="M101a",L898="Preguntas con respuesta libre"),
AND(LEFT(N898,1)="M",N898&lt;&gt;"M102AB",N898&lt;&gt;"M101a",N898&lt;&gt;"M101ap",L898="Ejercitación"),
AND(LEFT(C898,15)="Mapa conceptual",L898="Exposición"),
AND(LEFT(N898,1)&lt;&gt;"M",LEFT(C898,15)&lt;&gt;"Mapa conceptual",L898="Exposición"),
AND(LEFT(C898,8)="Banco de",L898="Generador de actividades"),
AND(C898=L898)
),"OK","KO")</f>
        <v>KO</v>
      </c>
      <c r="S898" s="3" t="str">
        <f>IF(_xlfn.XOR(
AND(LEFT(N898,1)="M",M898="Actividad"),
AND(LEFT(N898,1)="F",M898="Interactivo"),
AND(N898="diaporama",M898="Secuencia de imágenes"),
OR(N898="video",M898="Animación",M898="Video"),
AND(C898=M898)
),"OK","KO")</f>
        <v>OK</v>
      </c>
      <c r="T898" s="3" t="str">
        <f>IF(
AND(L898="Evaluación",C898&lt;&gt;L898),"KO",
IF(AND(L898="Mapa conceptual",C898&lt;&gt;L898),"KO",
IF(AND(N898="M101ap",C898&lt;&gt;"Banco de actividades"),"KO",
"OK")))</f>
        <v>OK</v>
      </c>
      <c r="U898" s="3" t="str">
        <f>IF(
AND(LEFT(N898,1)="M",LEFT(M898,4)&lt;&gt;"Mapa",S898="OK",O898=""),
"KO","OK")</f>
        <v>OK</v>
      </c>
      <c r="V898" s="3" t="str">
        <f>IF(OR(
AND(L898="Evaluación",R898="OK",OR(N898="M4a",N898="M5a")),
AND(LEFT(C898,8)="Banco de",N898="M101ap"),
OR(LEFT(C898,8)&lt;&gt;"Banco de",L898&lt;&gt;"Evaluación")
),"OK","KO")</f>
        <v>OK</v>
      </c>
      <c r="W898" s="3" t="str">
        <f>IF(AND(LEFT(C898,8)="Banco de",K898=0),"OK",
IF(AND(LEFT(C898,8)&lt;&gt;"Banco de",K898&gt;0),"OK","KO"))</f>
        <v>KO</v>
      </c>
      <c r="X898" s="3" t="str">
        <f>IF(J898&lt;&gt;"","OK","KO")</f>
        <v>OK</v>
      </c>
      <c r="Y898" s="3" t="str">
        <f>IF(P898="Si","KO","OK")</f>
        <v>OK</v>
      </c>
      <c r="Z898" s="3" t="str">
        <f>CONCATENATE(
IF(R898&lt;&gt;"OK",CONCATENATE($R$1," / "),""),
IF(S898&lt;&gt;"OK",CONCATENATE($S$1," / "),""),
IF(T898&lt;&gt;"OK",CONCATENATE($T$1," / "),""),
IF(U898&lt;&gt;"OK",CONCATENATE($U$1," / "),""),
IF(V898&lt;&gt;"OK",CONCATENATE($V$1," / "),""),
IF(W898&lt;&gt;"OK",CONCATENATE($W$1," / "),""),
IF(X898&lt;&gt;"OK",CONCATENATE($X$1," / "),""),
IF(Y898&lt;&gt;"OK",$Y$1,"")
)</f>
        <v xml:space="preserve">Acción didáctica / Tiempo del recurso / </v>
      </c>
    </row>
    <row r="899" spans="1:26" x14ac:dyDescent="0.45">
      <c r="A899" s="3" t="s">
        <v>924</v>
      </c>
      <c r="B899" s="3" t="s">
        <v>925</v>
      </c>
      <c r="C899" s="3" t="s">
        <v>67</v>
      </c>
      <c r="D899" s="3" t="s">
        <v>67</v>
      </c>
      <c r="E899" s="3" t="s">
        <v>20</v>
      </c>
      <c r="H899" s="3" t="s">
        <v>21</v>
      </c>
      <c r="I899" s="3">
        <v>1241455</v>
      </c>
      <c r="K899" s="3">
        <v>15</v>
      </c>
      <c r="L899" s="3" t="s">
        <v>23</v>
      </c>
      <c r="M899" s="3" t="s">
        <v>67</v>
      </c>
      <c r="N899" s="3" t="s">
        <v>68</v>
      </c>
      <c r="P899" s="3" t="s">
        <v>21</v>
      </c>
      <c r="Q899" s="3" t="s">
        <v>1015</v>
      </c>
      <c r="R899" s="3" t="str">
        <f>IF(_xlfn.XOR(
AND(N899="M102ab",L899="Proyecto"),
AND(N899="M101a",L899="Preguntas con respuesta libre"),
AND(LEFT(N899,1)="M",N899&lt;&gt;"M102AB",N899&lt;&gt;"M101a",N899&lt;&gt;"M101ap",L899="Ejercitación"),
AND(LEFT(C899,15)="Mapa conceptual",L899="Exposición"),
AND(LEFT(N899,1)&lt;&gt;"M",LEFT(C899,15)&lt;&gt;"Mapa conceptual",L899="Exposición"),
AND(LEFT(C899,8)="Banco de",L899="Generador de actividades"),
AND(C899=L899)
),"OK","KO")</f>
        <v>OK</v>
      </c>
      <c r="S899" s="3" t="str">
        <f>IF(_xlfn.XOR(
AND(LEFT(N899,1)="M",M899="Actividad"),
AND(LEFT(N899,1)="F",M899="Interactivo"),
AND(N899="diaporama",M899="Secuencia de imágenes"),
OR(N899="video",M899="Animación",M899="Video"),
AND(C899=M899)
),"OK","KO")</f>
        <v>OK</v>
      </c>
      <c r="T899" s="3" t="str">
        <f>IF(
AND(L899="Evaluación",C899&lt;&gt;L899),"KO",
IF(AND(L899="Mapa conceptual",C899&lt;&gt;L899),"KO",
IF(AND(N899="M101ap",C899&lt;&gt;"Banco de actividades"),"KO",
"OK")))</f>
        <v>OK</v>
      </c>
      <c r="U899" s="3" t="str">
        <f>IF(
AND(LEFT(N899,1)="M",LEFT(M899,4)&lt;&gt;"Mapa",S899="OK",O899=""),
"KO","OK")</f>
        <v>OK</v>
      </c>
      <c r="V899" s="3" t="str">
        <f>IF(OR(
AND(L899="Evaluación",R899="OK",OR(N899="M4a",N899="M5a")),
AND(LEFT(C899,8)="Banco de",N899="M101ap"),
OR(LEFT(C899,8)&lt;&gt;"Banco de",L899&lt;&gt;"Evaluación")
),"OK","KO")</f>
        <v>OK</v>
      </c>
      <c r="W899" s="3" t="str">
        <f>IF(AND(LEFT(C899,8)="Banco de",K899=0),"OK",
IF(AND(LEFT(C899,8)&lt;&gt;"Banco de",K899&gt;0),"OK","KO"))</f>
        <v>OK</v>
      </c>
      <c r="X899" s="3" t="str">
        <f>IF(J899&lt;&gt;"","OK","KO")</f>
        <v>KO</v>
      </c>
      <c r="Y899" s="3" t="str">
        <f>IF(P899="Si","KO","OK")</f>
        <v>OK</v>
      </c>
      <c r="Z899" s="3" t="str">
        <f>CONCATENATE(
IF(R899&lt;&gt;"OK",CONCATENATE($R$1," / "),""),
IF(S899&lt;&gt;"OK",CONCATENATE($S$1," / "),""),
IF(T899&lt;&gt;"OK",CONCATENATE($T$1," / "),""),
IF(U899&lt;&gt;"OK",CONCATENATE($U$1," / "),""),
IF(V899&lt;&gt;"OK",CONCATENATE($V$1," / "),""),
IF(W899&lt;&gt;"OK",CONCATENATE($W$1," / "),""),
IF(X899&lt;&gt;"OK",CONCATENATE($X$1," / "),""),
IF(Y899&lt;&gt;"OK",$Y$1,"")
)</f>
        <v xml:space="preserve">Palabras clave / </v>
      </c>
    </row>
    <row r="900" spans="1:26" x14ac:dyDescent="0.45">
      <c r="A900" s="3" t="s">
        <v>924</v>
      </c>
      <c r="B900" s="3" t="s">
        <v>925</v>
      </c>
      <c r="C900" s="3" t="s">
        <v>70</v>
      </c>
      <c r="E900" s="3" t="s">
        <v>20</v>
      </c>
      <c r="H900" s="3" t="s">
        <v>21</v>
      </c>
      <c r="I900" s="3">
        <v>2338929</v>
      </c>
      <c r="J900" s="3" t="s">
        <v>1016</v>
      </c>
      <c r="K900" s="3">
        <v>20</v>
      </c>
      <c r="L900" s="3" t="s">
        <v>70</v>
      </c>
      <c r="M900" s="3" t="s">
        <v>35</v>
      </c>
      <c r="N900" s="3" t="s">
        <v>161</v>
      </c>
      <c r="O900" s="3" t="s">
        <v>85</v>
      </c>
      <c r="P900" s="3" t="s">
        <v>21</v>
      </c>
      <c r="Q900" s="3" t="s">
        <v>1017</v>
      </c>
      <c r="R900" s="3" t="str">
        <f>IF(_xlfn.XOR(
AND(N900="M102ab",L900="Proyecto"),
AND(N900="M101a",L900="Preguntas con respuesta libre"),
AND(LEFT(N900,1)="M",N900&lt;&gt;"M102AB",N900&lt;&gt;"M101a",N900&lt;&gt;"M101ap",L900="Ejercitación"),
AND(LEFT(C900,15)="Mapa conceptual",L900="Exposición"),
AND(LEFT(N900,1)&lt;&gt;"M",LEFT(C900,15)&lt;&gt;"Mapa conceptual",L900="Exposición"),
AND(LEFT(C900,8)="Banco de",L900="Generador de actividades"),
AND(C900=L900)
),"OK","KO")</f>
        <v>OK</v>
      </c>
      <c r="S900" s="3" t="str">
        <f>IF(_xlfn.XOR(
AND(LEFT(N900,1)="M",M900="Actividad"),
AND(LEFT(N900,1)="F",M900="Interactivo"),
AND(N900="diaporama",M900="Secuencia de imágenes"),
OR(N900="video",M900="Animación",M900="Video"),
AND(C900=M900)
),"OK","KO")</f>
        <v>OK</v>
      </c>
      <c r="T900" s="3" t="str">
        <f>IF(
AND(L900="Evaluación",C900&lt;&gt;L900),"KO",
IF(AND(L900="Mapa conceptual",C900&lt;&gt;L900),"KO",
IF(AND(N900="M101ap",C900&lt;&gt;"Banco de actividades"),"KO",
"OK")))</f>
        <v>OK</v>
      </c>
      <c r="U900" s="3" t="str">
        <f>IF(
AND(LEFT(N900,1)="M",LEFT(M900,4)&lt;&gt;"Mapa",S900="OK",O900=""),
"KO","OK")</f>
        <v>OK</v>
      </c>
      <c r="V900" s="3" t="str">
        <f>IF(OR(
AND(L900="Evaluación",R900="OK",OR(N900="M4a",N900="M5a")),
AND(LEFT(C900,8)="Banco de",N900="M101ap"),
OR(LEFT(C900,8)&lt;&gt;"Banco de",L900&lt;&gt;"Evaluación")
),"OK","KO")</f>
        <v>OK</v>
      </c>
      <c r="W900" s="3" t="str">
        <f>IF(AND(LEFT(C900,8)="Banco de",K900=0),"OK",
IF(AND(LEFT(C900,8)&lt;&gt;"Banco de",K900&gt;0),"OK","KO"))</f>
        <v>OK</v>
      </c>
      <c r="X900" s="3" t="str">
        <f>IF(J900&lt;&gt;"","OK","KO")</f>
        <v>OK</v>
      </c>
      <c r="Y900" s="3" t="str">
        <f>IF(P900="Si","KO","OK")</f>
        <v>OK</v>
      </c>
      <c r="Z900" s="3" t="str">
        <f>CONCATENATE(
IF(R900&lt;&gt;"OK",CONCATENATE($R$1," / "),""),
IF(S900&lt;&gt;"OK",CONCATENATE($S$1," / "),""),
IF(T900&lt;&gt;"OK",CONCATENATE($T$1," / "),""),
IF(U900&lt;&gt;"OK",CONCATENATE($U$1," / "),""),
IF(V900&lt;&gt;"OK",CONCATENATE($V$1," / "),""),
IF(W900&lt;&gt;"OK",CONCATENATE($W$1," / "),""),
IF(X900&lt;&gt;"OK",CONCATENATE($X$1," / "),""),
IF(Y900&lt;&gt;"OK",$Y$1,"")
)</f>
        <v/>
      </c>
    </row>
    <row r="901" spans="1:26" x14ac:dyDescent="0.45">
      <c r="A901" s="3" t="s">
        <v>1018</v>
      </c>
      <c r="B901" s="3" t="s">
        <v>1019</v>
      </c>
      <c r="C901" s="3" t="s">
        <v>1020</v>
      </c>
      <c r="E901" s="3" t="s">
        <v>20</v>
      </c>
      <c r="H901" s="3" t="s">
        <v>21</v>
      </c>
      <c r="I901" s="3">
        <v>994458</v>
      </c>
      <c r="J901" s="3" t="s">
        <v>1021</v>
      </c>
      <c r="K901" s="3">
        <v>30</v>
      </c>
      <c r="L901" s="3" t="s">
        <v>23</v>
      </c>
      <c r="M901" s="3" t="s">
        <v>29</v>
      </c>
      <c r="N901" s="3" t="s">
        <v>30</v>
      </c>
      <c r="P901" s="3" t="s">
        <v>21</v>
      </c>
      <c r="Q901" s="3" t="s">
        <v>1022</v>
      </c>
      <c r="R901" s="3" t="str">
        <f>IF(_xlfn.XOR(
AND(N901="M102ab",L901="Proyecto"),
AND(N901="M101a",L901="Preguntas con respuesta libre"),
AND(LEFT(N901,1)="M",N901&lt;&gt;"M102AB",N901&lt;&gt;"M101a",N901&lt;&gt;"M101ap",L901="Ejercitación"),
AND(LEFT(C901,15)="Mapa conceptual",L901="Exposición"),
AND(LEFT(N901,1)&lt;&gt;"M",LEFT(C901,15)&lt;&gt;"Mapa conceptual",L901="Exposición"),
AND(LEFT(C901,8)="Banco de",L901="Generador de actividades"),
AND(C901=L901)
),"OK","KO")</f>
        <v>OK</v>
      </c>
      <c r="S901" s="3" t="str">
        <f>IF(_xlfn.XOR(
AND(LEFT(N901,1)="M",M901="Actividad"),
AND(LEFT(N901,1)="F",M901="Interactivo"),
AND(N901="diaporama",M901="Secuencia de imágenes"),
OR(N901="video",M901="Animación",M901="Video"),
AND(C901=M901)
),"OK","KO")</f>
        <v>OK</v>
      </c>
      <c r="T901" s="3" t="str">
        <f>IF(
AND(L901="Evaluación",C901&lt;&gt;L901),"KO",
IF(AND(L901="Mapa conceptual",C901&lt;&gt;L901),"KO",
IF(AND(N901="M101ap",C901&lt;&gt;"Banco de actividades"),"KO",
"OK")))</f>
        <v>OK</v>
      </c>
      <c r="U901" s="3" t="str">
        <f>IF(
AND(LEFT(N901,1)="M",LEFT(M901,4)&lt;&gt;"Mapa",S901="OK",O901=""),
"KO","OK")</f>
        <v>OK</v>
      </c>
      <c r="V901" s="3" t="str">
        <f>IF(OR(
AND(L901="Evaluación",R901="OK",OR(N901="M4a",N901="M5a")),
AND(LEFT(C901,8)="Banco de",N901="M101ap"),
OR(LEFT(C901,8)&lt;&gt;"Banco de",L901&lt;&gt;"Evaluación")
),"OK","KO")</f>
        <v>OK</v>
      </c>
      <c r="W901" s="3" t="str">
        <f>IF(AND(LEFT(C901,8)="Banco de",K901=0),"OK",
IF(AND(LEFT(C901,8)&lt;&gt;"Banco de",K901&gt;0),"OK","KO"))</f>
        <v>OK</v>
      </c>
      <c r="X901" s="3" t="str">
        <f>IF(J901&lt;&gt;"","OK","KO")</f>
        <v>OK</v>
      </c>
      <c r="Y901" s="3" t="str">
        <f>IF(P901="Si","KO","OK")</f>
        <v>OK</v>
      </c>
      <c r="Z901" s="3" t="str">
        <f>CONCATENATE(
IF(R901&lt;&gt;"OK",CONCATENATE($R$1," / "),""),
IF(S901&lt;&gt;"OK",CONCATENATE($S$1," / "),""),
IF(T901&lt;&gt;"OK",CONCATENATE($T$1," / "),""),
IF(U901&lt;&gt;"OK",CONCATENATE($U$1," / "),""),
IF(V901&lt;&gt;"OK",CONCATENATE($V$1," / "),""),
IF(W901&lt;&gt;"OK",CONCATENATE($W$1," / "),""),
IF(X901&lt;&gt;"OK",CONCATENATE($X$1," / "),""),
IF(Y901&lt;&gt;"OK",$Y$1,"")
)</f>
        <v/>
      </c>
    </row>
    <row r="902" spans="1:26" x14ac:dyDescent="0.45">
      <c r="A902" s="3" t="s">
        <v>1018</v>
      </c>
      <c r="B902" s="3" t="s">
        <v>1019</v>
      </c>
      <c r="C902" s="3" t="s">
        <v>1023</v>
      </c>
      <c r="E902" s="3" t="s">
        <v>20</v>
      </c>
      <c r="H902" s="3" t="s">
        <v>21</v>
      </c>
      <c r="I902" s="3">
        <v>773978</v>
      </c>
      <c r="J902" s="3" t="s">
        <v>1024</v>
      </c>
      <c r="K902" s="3">
        <v>20</v>
      </c>
      <c r="L902" s="3" t="s">
        <v>23</v>
      </c>
      <c r="M902" s="3" t="s">
        <v>29</v>
      </c>
      <c r="N902" s="3" t="s">
        <v>684</v>
      </c>
      <c r="P902" s="3" t="s">
        <v>21</v>
      </c>
      <c r="Q902" s="3" t="s">
        <v>1025</v>
      </c>
      <c r="R902" s="3" t="str">
        <f>IF(_xlfn.XOR(
AND(N902="M102ab",L902="Proyecto"),
AND(N902="M101a",L902="Preguntas con respuesta libre"),
AND(LEFT(N902,1)="M",N902&lt;&gt;"M102AB",N902&lt;&gt;"M101a",N902&lt;&gt;"M101ap",L902="Ejercitación"),
AND(LEFT(C902,15)="Mapa conceptual",L902="Exposición"),
AND(LEFT(N902,1)&lt;&gt;"M",LEFT(C902,15)&lt;&gt;"Mapa conceptual",L902="Exposición"),
AND(LEFT(C902,8)="Banco de",L902="Generador de actividades"),
AND(C902=L902)
),"OK","KO")</f>
        <v>OK</v>
      </c>
      <c r="S902" s="3" t="str">
        <f>IF(_xlfn.XOR(
AND(LEFT(N902,1)="M",M902="Actividad"),
AND(LEFT(N902,1)="F",M902="Interactivo"),
AND(N902="diaporama",M902="Secuencia de imágenes"),
OR(N902="video",M902="Animación",M902="Video"),
AND(C902=M902)
),"OK","KO")</f>
        <v>OK</v>
      </c>
      <c r="T902" s="3" t="str">
        <f>IF(
AND(L902="Evaluación",C902&lt;&gt;L902),"KO",
IF(AND(L902="Mapa conceptual",C902&lt;&gt;L902),"KO",
IF(AND(N902="M101ap",C902&lt;&gt;"Banco de actividades"),"KO",
"OK")))</f>
        <v>OK</v>
      </c>
      <c r="U902" s="3" t="str">
        <f>IF(
AND(LEFT(N902,1)="M",LEFT(M902,4)&lt;&gt;"Mapa",S902="OK",O902=""),
"KO","OK")</f>
        <v>OK</v>
      </c>
      <c r="V902" s="3" t="str">
        <f>IF(OR(
AND(L902="Evaluación",R902="OK",OR(N902="M4a",N902="M5a")),
AND(LEFT(C902,8)="Banco de",N902="M101ap"),
OR(LEFT(C902,8)&lt;&gt;"Banco de",L902&lt;&gt;"Evaluación")
),"OK","KO")</f>
        <v>OK</v>
      </c>
      <c r="W902" s="3" t="str">
        <f>IF(AND(LEFT(C902,8)="Banco de",K902=0),"OK",
IF(AND(LEFT(C902,8)&lt;&gt;"Banco de",K902&gt;0),"OK","KO"))</f>
        <v>OK</v>
      </c>
      <c r="X902" s="3" t="str">
        <f>IF(J902&lt;&gt;"","OK","KO")</f>
        <v>OK</v>
      </c>
      <c r="Y902" s="3" t="str">
        <f>IF(P902="Si","KO","OK")</f>
        <v>OK</v>
      </c>
      <c r="Z902" s="3" t="str">
        <f>CONCATENATE(
IF(R902&lt;&gt;"OK",CONCATENATE($R$1," / "),""),
IF(S902&lt;&gt;"OK",CONCATENATE($S$1," / "),""),
IF(T902&lt;&gt;"OK",CONCATENATE($T$1," / "),""),
IF(U902&lt;&gt;"OK",CONCATENATE($U$1," / "),""),
IF(V902&lt;&gt;"OK",CONCATENATE($V$1," / "),""),
IF(W902&lt;&gt;"OK",CONCATENATE($W$1," / "),""),
IF(X902&lt;&gt;"OK",CONCATENATE($X$1," / "),""),
IF(Y902&lt;&gt;"OK",$Y$1,"")
)</f>
        <v/>
      </c>
    </row>
    <row r="903" spans="1:26" x14ac:dyDescent="0.45">
      <c r="A903" s="3" t="s">
        <v>1018</v>
      </c>
      <c r="B903" s="3" t="s">
        <v>1019</v>
      </c>
      <c r="C903" s="3" t="s">
        <v>1026</v>
      </c>
      <c r="E903" s="3" t="s">
        <v>20</v>
      </c>
      <c r="H903" s="3" t="s">
        <v>21</v>
      </c>
      <c r="I903" s="3">
        <v>709219</v>
      </c>
      <c r="J903" s="3" t="s">
        <v>1027</v>
      </c>
      <c r="K903" s="3">
        <v>10</v>
      </c>
      <c r="L903" s="3" t="s">
        <v>34</v>
      </c>
      <c r="M903" s="3" t="s">
        <v>35</v>
      </c>
      <c r="N903" s="3" t="s">
        <v>326</v>
      </c>
      <c r="O903" s="3" t="s">
        <v>85</v>
      </c>
      <c r="P903" s="3" t="s">
        <v>21</v>
      </c>
      <c r="Q903" s="3" t="s">
        <v>1028</v>
      </c>
      <c r="R903" s="3" t="str">
        <f>IF(_xlfn.XOR(
AND(N903="M102ab",L903="Proyecto"),
AND(N903="M101a",L903="Preguntas con respuesta libre"),
AND(LEFT(N903,1)="M",N903&lt;&gt;"M102AB",N903&lt;&gt;"M101a",N903&lt;&gt;"M101ap",L903="Ejercitación"),
AND(LEFT(C903,15)="Mapa conceptual",L903="Exposición"),
AND(LEFT(N903,1)&lt;&gt;"M",LEFT(C903,15)&lt;&gt;"Mapa conceptual",L903="Exposición"),
AND(LEFT(C903,8)="Banco de",L903="Generador de actividades"),
AND(C903=L903)
),"OK","KO")</f>
        <v>OK</v>
      </c>
      <c r="S903" s="3" t="str">
        <f>IF(_xlfn.XOR(
AND(LEFT(N903,1)="M",M903="Actividad"),
AND(LEFT(N903,1)="F",M903="Interactivo"),
AND(N903="diaporama",M903="Secuencia de imágenes"),
OR(N903="video",M903="Animación",M903="Video"),
AND(C903=M903)
),"OK","KO")</f>
        <v>OK</v>
      </c>
      <c r="T903" s="3" t="str">
        <f>IF(
AND(L903="Evaluación",C903&lt;&gt;L903),"KO",
IF(AND(L903="Mapa conceptual",C903&lt;&gt;L903),"KO",
IF(AND(N903="M101ap",C903&lt;&gt;"Banco de actividades"),"KO",
"OK")))</f>
        <v>OK</v>
      </c>
      <c r="U903" s="3" t="str">
        <f>IF(
AND(LEFT(N903,1)="M",LEFT(M903,4)&lt;&gt;"Mapa",S903="OK",O903=""),
"KO","OK")</f>
        <v>OK</v>
      </c>
      <c r="V903" s="3" t="str">
        <f>IF(OR(
AND(L903="Evaluación",R903="OK",OR(N903="M4a",N903="M5a")),
AND(LEFT(C903,8)="Banco de",N903="M101ap"),
OR(LEFT(C903,8)&lt;&gt;"Banco de",L903&lt;&gt;"Evaluación")
),"OK","KO")</f>
        <v>OK</v>
      </c>
      <c r="W903" s="3" t="str">
        <f>IF(AND(LEFT(C903,8)="Banco de",K903=0),"OK",
IF(AND(LEFT(C903,8)&lt;&gt;"Banco de",K903&gt;0),"OK","KO"))</f>
        <v>OK</v>
      </c>
      <c r="X903" s="3" t="str">
        <f>IF(J903&lt;&gt;"","OK","KO")</f>
        <v>OK</v>
      </c>
      <c r="Y903" s="3" t="str">
        <f>IF(P903="Si","KO","OK")</f>
        <v>OK</v>
      </c>
      <c r="Z903" s="3" t="str">
        <f>CONCATENATE(
IF(R903&lt;&gt;"OK",CONCATENATE($R$1," / "),""),
IF(S903&lt;&gt;"OK",CONCATENATE($S$1," / "),""),
IF(T903&lt;&gt;"OK",CONCATENATE($T$1," / "),""),
IF(U903&lt;&gt;"OK",CONCATENATE($U$1," / "),""),
IF(V903&lt;&gt;"OK",CONCATENATE($V$1," / "),""),
IF(W903&lt;&gt;"OK",CONCATENATE($W$1," / "),""),
IF(X903&lt;&gt;"OK",CONCATENATE($X$1," / "),""),
IF(Y903&lt;&gt;"OK",$Y$1,"")
)</f>
        <v/>
      </c>
    </row>
    <row r="904" spans="1:26" x14ac:dyDescent="0.45">
      <c r="A904" s="3" t="s">
        <v>1018</v>
      </c>
      <c r="B904" s="3" t="s">
        <v>1019</v>
      </c>
      <c r="C904" s="3" t="s">
        <v>1029</v>
      </c>
      <c r="E904" s="3" t="s">
        <v>20</v>
      </c>
      <c r="H904" s="3" t="s">
        <v>21</v>
      </c>
      <c r="I904" s="3">
        <v>1087294</v>
      </c>
      <c r="J904" s="3" t="s">
        <v>1030</v>
      </c>
      <c r="K904" s="3">
        <v>30</v>
      </c>
      <c r="L904" s="3" t="s">
        <v>23</v>
      </c>
      <c r="M904" s="3" t="s">
        <v>29</v>
      </c>
      <c r="N904" s="3" t="s">
        <v>49</v>
      </c>
      <c r="P904" s="3" t="s">
        <v>21</v>
      </c>
      <c r="Q904" s="3" t="s">
        <v>1031</v>
      </c>
      <c r="R904" s="3" t="str">
        <f>IF(_xlfn.XOR(
AND(N904="M102ab",L904="Proyecto"),
AND(N904="M101a",L904="Preguntas con respuesta libre"),
AND(LEFT(N904,1)="M",N904&lt;&gt;"M102AB",N904&lt;&gt;"M101a",N904&lt;&gt;"M101ap",L904="Ejercitación"),
AND(LEFT(C904,15)="Mapa conceptual",L904="Exposición"),
AND(LEFT(N904,1)&lt;&gt;"M",LEFT(C904,15)&lt;&gt;"Mapa conceptual",L904="Exposición"),
AND(LEFT(C904,8)="Banco de",L904="Generador de actividades"),
AND(C904=L904)
),"OK","KO")</f>
        <v>OK</v>
      </c>
      <c r="S904" s="3" t="str">
        <f>IF(_xlfn.XOR(
AND(LEFT(N904,1)="M",M904="Actividad"),
AND(LEFT(N904,1)="F",M904="Interactivo"),
AND(N904="diaporama",M904="Secuencia de imágenes"),
OR(N904="video",M904="Animación",M904="Video"),
AND(C904=M904)
),"OK","KO")</f>
        <v>OK</v>
      </c>
      <c r="T904" s="3" t="str">
        <f>IF(
AND(L904="Evaluación",C904&lt;&gt;L904),"KO",
IF(AND(L904="Mapa conceptual",C904&lt;&gt;L904),"KO",
IF(AND(N904="M101ap",C904&lt;&gt;"Banco de actividades"),"KO",
"OK")))</f>
        <v>OK</v>
      </c>
      <c r="U904" s="3" t="str">
        <f>IF(
AND(LEFT(N904,1)="M",LEFT(M904,4)&lt;&gt;"Mapa",S904="OK",O904=""),
"KO","OK")</f>
        <v>OK</v>
      </c>
      <c r="V904" s="3" t="str">
        <f>IF(OR(
AND(L904="Evaluación",R904="OK",OR(N904="M4a",N904="M5a")),
AND(LEFT(C904,8)="Banco de",N904="M101ap"),
OR(LEFT(C904,8)&lt;&gt;"Banco de",L904&lt;&gt;"Evaluación")
),"OK","KO")</f>
        <v>OK</v>
      </c>
      <c r="W904" s="3" t="str">
        <f>IF(AND(LEFT(C904,8)="Banco de",K904=0),"OK",
IF(AND(LEFT(C904,8)&lt;&gt;"Banco de",K904&gt;0),"OK","KO"))</f>
        <v>OK</v>
      </c>
      <c r="X904" s="3" t="str">
        <f>IF(J904&lt;&gt;"","OK","KO")</f>
        <v>OK</v>
      </c>
      <c r="Y904" s="3" t="str">
        <f>IF(P904="Si","KO","OK")</f>
        <v>OK</v>
      </c>
      <c r="Z904" s="3" t="str">
        <f>CONCATENATE(
IF(R904&lt;&gt;"OK",CONCATENATE($R$1," / "),""),
IF(S904&lt;&gt;"OK",CONCATENATE($S$1," / "),""),
IF(T904&lt;&gt;"OK",CONCATENATE($T$1," / "),""),
IF(U904&lt;&gt;"OK",CONCATENATE($U$1," / "),""),
IF(V904&lt;&gt;"OK",CONCATENATE($V$1," / "),""),
IF(W904&lt;&gt;"OK",CONCATENATE($W$1," / "),""),
IF(X904&lt;&gt;"OK",CONCATENATE($X$1," / "),""),
IF(Y904&lt;&gt;"OK",$Y$1,"")
)</f>
        <v/>
      </c>
    </row>
    <row r="905" spans="1:26" x14ac:dyDescent="0.45">
      <c r="A905" s="3" t="s">
        <v>1018</v>
      </c>
      <c r="B905" s="3" t="s">
        <v>1019</v>
      </c>
      <c r="C905" s="3" t="s">
        <v>1032</v>
      </c>
      <c r="E905" s="3" t="s">
        <v>20</v>
      </c>
      <c r="H905" s="3" t="s">
        <v>21</v>
      </c>
      <c r="I905" s="3">
        <v>1174534</v>
      </c>
      <c r="J905" s="3" t="s">
        <v>1033</v>
      </c>
      <c r="K905" s="3">
        <v>15</v>
      </c>
      <c r="L905" s="3" t="s">
        <v>34</v>
      </c>
      <c r="M905" s="3" t="s">
        <v>35</v>
      </c>
      <c r="N905" s="3" t="s">
        <v>101</v>
      </c>
      <c r="O905" s="3" t="s">
        <v>85</v>
      </c>
      <c r="P905" s="3" t="s">
        <v>21</v>
      </c>
      <c r="Q905" s="3" t="s">
        <v>1034</v>
      </c>
      <c r="R905" s="3" t="str">
        <f>IF(_xlfn.XOR(
AND(N905="M102ab",L905="Proyecto"),
AND(N905="M101a",L905="Preguntas con respuesta libre"),
AND(LEFT(N905,1)="M",N905&lt;&gt;"M102AB",N905&lt;&gt;"M101a",N905&lt;&gt;"M101ap",L905="Ejercitación"),
AND(LEFT(C905,15)="Mapa conceptual",L905="Exposición"),
AND(LEFT(N905,1)&lt;&gt;"M",LEFT(C905,15)&lt;&gt;"Mapa conceptual",L905="Exposición"),
AND(LEFT(C905,8)="Banco de",L905="Generador de actividades"),
AND(C905=L905)
),"OK","KO")</f>
        <v>OK</v>
      </c>
      <c r="S905" s="3" t="str">
        <f>IF(_xlfn.XOR(
AND(LEFT(N905,1)="M",M905="Actividad"),
AND(LEFT(N905,1)="F",M905="Interactivo"),
AND(N905="diaporama",M905="Secuencia de imágenes"),
OR(N905="video",M905="Animación",M905="Video"),
AND(C905=M905)
),"OK","KO")</f>
        <v>OK</v>
      </c>
      <c r="T905" s="3" t="str">
        <f>IF(
AND(L905="Evaluación",C905&lt;&gt;L905),"KO",
IF(AND(L905="Mapa conceptual",C905&lt;&gt;L905),"KO",
IF(AND(N905="M101ap",C905&lt;&gt;"Banco de actividades"),"KO",
"OK")))</f>
        <v>OK</v>
      </c>
      <c r="U905" s="3" t="str">
        <f>IF(
AND(LEFT(N905,1)="M",LEFT(M905,4)&lt;&gt;"Mapa",S905="OK",O905=""),
"KO","OK")</f>
        <v>OK</v>
      </c>
      <c r="V905" s="3" t="str">
        <f>IF(OR(
AND(L905="Evaluación",R905="OK",OR(N905="M4a",N905="M5a")),
AND(LEFT(C905,8)="Banco de",N905="M101ap"),
OR(LEFT(C905,8)&lt;&gt;"Banco de",L905&lt;&gt;"Evaluación")
),"OK","KO")</f>
        <v>OK</v>
      </c>
      <c r="W905" s="3" t="str">
        <f>IF(AND(LEFT(C905,8)="Banco de",K905=0),"OK",
IF(AND(LEFT(C905,8)&lt;&gt;"Banco de",K905&gt;0),"OK","KO"))</f>
        <v>OK</v>
      </c>
      <c r="X905" s="3" t="str">
        <f>IF(J905&lt;&gt;"","OK","KO")</f>
        <v>OK</v>
      </c>
      <c r="Y905" s="3" t="str">
        <f>IF(P905="Si","KO","OK")</f>
        <v>OK</v>
      </c>
      <c r="Z905" s="3" t="str">
        <f>CONCATENATE(
IF(R905&lt;&gt;"OK",CONCATENATE($R$1," / "),""),
IF(S905&lt;&gt;"OK",CONCATENATE($S$1," / "),""),
IF(T905&lt;&gt;"OK",CONCATENATE($T$1," / "),""),
IF(U905&lt;&gt;"OK",CONCATENATE($U$1," / "),""),
IF(V905&lt;&gt;"OK",CONCATENATE($V$1," / "),""),
IF(W905&lt;&gt;"OK",CONCATENATE($W$1," / "),""),
IF(X905&lt;&gt;"OK",CONCATENATE($X$1," / "),""),
IF(Y905&lt;&gt;"OK",$Y$1,"")
)</f>
        <v/>
      </c>
    </row>
    <row r="906" spans="1:26" x14ac:dyDescent="0.45">
      <c r="A906" s="3" t="s">
        <v>1018</v>
      </c>
      <c r="B906" s="3" t="s">
        <v>1019</v>
      </c>
      <c r="C906" s="3" t="s">
        <v>1035</v>
      </c>
      <c r="E906" s="3" t="s">
        <v>20</v>
      </c>
      <c r="H906" s="3" t="s">
        <v>21</v>
      </c>
      <c r="I906" s="3">
        <v>1870514</v>
      </c>
      <c r="J906" s="3" t="s">
        <v>1036</v>
      </c>
      <c r="K906" s="3">
        <v>20</v>
      </c>
      <c r="L906" s="3" t="s">
        <v>80</v>
      </c>
      <c r="M906" s="3" t="s">
        <v>35</v>
      </c>
      <c r="N906" s="3" t="s">
        <v>81</v>
      </c>
      <c r="O906" s="3" t="s">
        <v>85</v>
      </c>
      <c r="P906" s="3" t="s">
        <v>21</v>
      </c>
      <c r="Q906" s="3" t="s">
        <v>1037</v>
      </c>
      <c r="R906" s="3" t="str">
        <f>IF(_xlfn.XOR(
AND(N906="M102ab",L906="Proyecto"),
AND(N906="M101a",L906="Preguntas con respuesta libre"),
AND(LEFT(N906,1)="M",N906&lt;&gt;"M102AB",N906&lt;&gt;"M101a",N906&lt;&gt;"M101ap",L906="Ejercitación"),
AND(LEFT(C906,15)="Mapa conceptual",L906="Exposición"),
AND(LEFT(N906,1)&lt;&gt;"M",LEFT(C906,15)&lt;&gt;"Mapa conceptual",L906="Exposición"),
AND(LEFT(C906,8)="Banco de",L906="Generador de actividades"),
AND(C906=L906)
),"OK","KO")</f>
        <v>OK</v>
      </c>
      <c r="S906" s="3" t="str">
        <f>IF(_xlfn.XOR(
AND(LEFT(N906,1)="M",M906="Actividad"),
AND(LEFT(N906,1)="F",M906="Interactivo"),
AND(N906="diaporama",M906="Secuencia de imágenes"),
OR(N906="video",M906="Animación",M906="Video"),
AND(C906=M906)
),"OK","KO")</f>
        <v>OK</v>
      </c>
      <c r="T906" s="3" t="str">
        <f>IF(
AND(L906="Evaluación",C906&lt;&gt;L906),"KO",
IF(AND(L906="Mapa conceptual",C906&lt;&gt;L906),"KO",
IF(AND(N906="M101ap",C906&lt;&gt;"Banco de actividades"),"KO",
"OK")))</f>
        <v>OK</v>
      </c>
      <c r="U906" s="3" t="str">
        <f>IF(
AND(LEFT(N906,1)="M",LEFT(M906,4)&lt;&gt;"Mapa",S906="OK",O906=""),
"KO","OK")</f>
        <v>OK</v>
      </c>
      <c r="V906" s="3" t="str">
        <f>IF(OR(
AND(L906="Evaluación",R906="OK",OR(N906="M4a",N906="M5a")),
AND(LEFT(C906,8)="Banco de",N906="M101ap"),
OR(LEFT(C906,8)&lt;&gt;"Banco de",L906&lt;&gt;"Evaluación")
),"OK","KO")</f>
        <v>OK</v>
      </c>
      <c r="W906" s="3" t="str">
        <f>IF(AND(LEFT(C906,8)="Banco de",K906=0),"OK",
IF(AND(LEFT(C906,8)&lt;&gt;"Banco de",K906&gt;0),"OK","KO"))</f>
        <v>OK</v>
      </c>
      <c r="X906" s="3" t="str">
        <f>IF(J906&lt;&gt;"","OK","KO")</f>
        <v>OK</v>
      </c>
      <c r="Y906" s="3" t="str">
        <f>IF(P906="Si","KO","OK")</f>
        <v>OK</v>
      </c>
      <c r="Z906" s="3" t="str">
        <f>CONCATENATE(
IF(R906&lt;&gt;"OK",CONCATENATE($R$1," / "),""),
IF(S906&lt;&gt;"OK",CONCATENATE($S$1," / "),""),
IF(T906&lt;&gt;"OK",CONCATENATE($T$1," / "),""),
IF(U906&lt;&gt;"OK",CONCATENATE($U$1," / "),""),
IF(V906&lt;&gt;"OK",CONCATENATE($V$1," / "),""),
IF(W906&lt;&gt;"OK",CONCATENATE($W$1," / "),""),
IF(X906&lt;&gt;"OK",CONCATENATE($X$1," / "),""),
IF(Y906&lt;&gt;"OK",$Y$1,"")
)</f>
        <v/>
      </c>
    </row>
    <row r="907" spans="1:26" x14ac:dyDescent="0.45">
      <c r="A907" s="3" t="s">
        <v>1018</v>
      </c>
      <c r="B907" s="3" t="s">
        <v>1019</v>
      </c>
      <c r="C907" s="3" t="s">
        <v>1038</v>
      </c>
      <c r="E907" s="3" t="s">
        <v>20</v>
      </c>
      <c r="H907" s="3" t="s">
        <v>21</v>
      </c>
      <c r="I907" s="3">
        <v>2829017</v>
      </c>
      <c r="J907" s="3" t="s">
        <v>1039</v>
      </c>
      <c r="K907" s="3">
        <v>30</v>
      </c>
      <c r="L907" s="3" t="s">
        <v>23</v>
      </c>
      <c r="M907" s="3" t="s">
        <v>29</v>
      </c>
      <c r="N907" s="3" t="s">
        <v>368</v>
      </c>
      <c r="P907" s="3" t="s">
        <v>21</v>
      </c>
      <c r="Q907" s="3" t="s">
        <v>1040</v>
      </c>
      <c r="R907" s="3" t="str">
        <f>IF(_xlfn.XOR(
AND(N907="M102ab",L907="Proyecto"),
AND(N907="M101a",L907="Preguntas con respuesta libre"),
AND(LEFT(N907,1)="M",N907&lt;&gt;"M102AB",N907&lt;&gt;"M101a",N907&lt;&gt;"M101ap",L907="Ejercitación"),
AND(LEFT(C907,15)="Mapa conceptual",L907="Exposición"),
AND(LEFT(N907,1)&lt;&gt;"M",LEFT(C907,15)&lt;&gt;"Mapa conceptual",L907="Exposición"),
AND(LEFT(C907,8)="Banco de",L907="Generador de actividades"),
AND(C907=L907)
),"OK","KO")</f>
        <v>OK</v>
      </c>
      <c r="S907" s="3" t="str">
        <f>IF(_xlfn.XOR(
AND(LEFT(N907,1)="M",M907="Actividad"),
AND(LEFT(N907,1)="F",M907="Interactivo"),
AND(N907="diaporama",M907="Secuencia de imágenes"),
OR(N907="video",M907="Animación",M907="Video"),
AND(C907=M907)
),"OK","KO")</f>
        <v>OK</v>
      </c>
      <c r="T907" s="3" t="str">
        <f>IF(
AND(L907="Evaluación",C907&lt;&gt;L907),"KO",
IF(AND(L907="Mapa conceptual",C907&lt;&gt;L907),"KO",
IF(AND(N907="M101ap",C907&lt;&gt;"Banco de actividades"),"KO",
"OK")))</f>
        <v>OK</v>
      </c>
      <c r="U907" s="3" t="str">
        <f>IF(
AND(LEFT(N907,1)="M",LEFT(M907,4)&lt;&gt;"Mapa",S907="OK",O907=""),
"KO","OK")</f>
        <v>OK</v>
      </c>
      <c r="V907" s="3" t="str">
        <f>IF(OR(
AND(L907="Evaluación",R907="OK",OR(N907="M4a",N907="M5a")),
AND(LEFT(C907,8)="Banco de",N907="M101ap"),
OR(LEFT(C907,8)&lt;&gt;"Banco de",L907&lt;&gt;"Evaluación")
),"OK","KO")</f>
        <v>OK</v>
      </c>
      <c r="W907" s="3" t="str">
        <f>IF(AND(LEFT(C907,8)="Banco de",K907=0),"OK",
IF(AND(LEFT(C907,8)&lt;&gt;"Banco de",K907&gt;0),"OK","KO"))</f>
        <v>OK</v>
      </c>
      <c r="X907" s="3" t="str">
        <f>IF(J907&lt;&gt;"","OK","KO")</f>
        <v>OK</v>
      </c>
      <c r="Y907" s="3" t="str">
        <f>IF(P907="Si","KO","OK")</f>
        <v>OK</v>
      </c>
      <c r="Z907" s="3" t="str">
        <f>CONCATENATE(
IF(R907&lt;&gt;"OK",CONCATENATE($R$1," / "),""),
IF(S907&lt;&gt;"OK",CONCATENATE($S$1," / "),""),
IF(T907&lt;&gt;"OK",CONCATENATE($T$1," / "),""),
IF(U907&lt;&gt;"OK",CONCATENATE($U$1," / "),""),
IF(V907&lt;&gt;"OK",CONCATENATE($V$1," / "),""),
IF(W907&lt;&gt;"OK",CONCATENATE($W$1," / "),""),
IF(X907&lt;&gt;"OK",CONCATENATE($X$1," / "),""),
IF(Y907&lt;&gt;"OK",$Y$1,"")
)</f>
        <v/>
      </c>
    </row>
    <row r="908" spans="1:26" x14ac:dyDescent="0.45">
      <c r="A908" s="3" t="s">
        <v>1018</v>
      </c>
      <c r="B908" s="3" t="s">
        <v>1019</v>
      </c>
      <c r="C908" s="3" t="s">
        <v>1041</v>
      </c>
      <c r="E908" s="3" t="s">
        <v>20</v>
      </c>
      <c r="H908" s="3" t="s">
        <v>21</v>
      </c>
      <c r="I908" s="3">
        <v>704051</v>
      </c>
      <c r="J908" s="3" t="s">
        <v>1042</v>
      </c>
      <c r="K908" s="3">
        <v>15</v>
      </c>
      <c r="L908" s="3" t="s">
        <v>34</v>
      </c>
      <c r="M908" s="3" t="s">
        <v>35</v>
      </c>
      <c r="N908" s="3" t="s">
        <v>700</v>
      </c>
      <c r="O908" s="3" t="s">
        <v>85</v>
      </c>
      <c r="P908" s="3" t="s">
        <v>21</v>
      </c>
      <c r="Q908" s="3" t="s">
        <v>1043</v>
      </c>
      <c r="R908" s="3" t="str">
        <f>IF(_xlfn.XOR(
AND(N908="M102ab",L908="Proyecto"),
AND(N908="M101a",L908="Preguntas con respuesta libre"),
AND(LEFT(N908,1)="M",N908&lt;&gt;"M102AB",N908&lt;&gt;"M101a",N908&lt;&gt;"M101ap",L908="Ejercitación"),
AND(LEFT(C908,15)="Mapa conceptual",L908="Exposición"),
AND(LEFT(N908,1)&lt;&gt;"M",LEFT(C908,15)&lt;&gt;"Mapa conceptual",L908="Exposición"),
AND(LEFT(C908,8)="Banco de",L908="Generador de actividades"),
AND(C908=L908)
),"OK","KO")</f>
        <v>OK</v>
      </c>
      <c r="S908" s="3" t="str">
        <f>IF(_xlfn.XOR(
AND(LEFT(N908,1)="M",M908="Actividad"),
AND(LEFT(N908,1)="F",M908="Interactivo"),
AND(N908="diaporama",M908="Secuencia de imágenes"),
OR(N908="video",M908="Animación",M908="Video"),
AND(C908=M908)
),"OK","KO")</f>
        <v>OK</v>
      </c>
      <c r="T908" s="3" t="str">
        <f>IF(
AND(L908="Evaluación",C908&lt;&gt;L908),"KO",
IF(AND(L908="Mapa conceptual",C908&lt;&gt;L908),"KO",
IF(AND(N908="M101ap",C908&lt;&gt;"Banco de actividades"),"KO",
"OK")))</f>
        <v>OK</v>
      </c>
      <c r="U908" s="3" t="str">
        <f>IF(
AND(LEFT(N908,1)="M",LEFT(M908,4)&lt;&gt;"Mapa",S908="OK",O908=""),
"KO","OK")</f>
        <v>OK</v>
      </c>
      <c r="V908" s="3" t="str">
        <f>IF(OR(
AND(L908="Evaluación",R908="OK",OR(N908="M4a",N908="M5a")),
AND(LEFT(C908,8)="Banco de",N908="M101ap"),
OR(LEFT(C908,8)&lt;&gt;"Banco de",L908&lt;&gt;"Evaluación")
),"OK","KO")</f>
        <v>OK</v>
      </c>
      <c r="W908" s="3" t="str">
        <f>IF(AND(LEFT(C908,8)="Banco de",K908=0),"OK",
IF(AND(LEFT(C908,8)&lt;&gt;"Banco de",K908&gt;0),"OK","KO"))</f>
        <v>OK</v>
      </c>
      <c r="X908" s="3" t="str">
        <f>IF(J908&lt;&gt;"","OK","KO")</f>
        <v>OK</v>
      </c>
      <c r="Y908" s="3" t="str">
        <f>IF(P908="Si","KO","OK")</f>
        <v>OK</v>
      </c>
      <c r="Z908" s="3" t="str">
        <f>CONCATENATE(
IF(R908&lt;&gt;"OK",CONCATENATE($R$1," / "),""),
IF(S908&lt;&gt;"OK",CONCATENATE($S$1," / "),""),
IF(T908&lt;&gt;"OK",CONCATENATE($T$1," / "),""),
IF(U908&lt;&gt;"OK",CONCATENATE($U$1," / "),""),
IF(V908&lt;&gt;"OK",CONCATENATE($V$1," / "),""),
IF(W908&lt;&gt;"OK",CONCATENATE($W$1," / "),""),
IF(X908&lt;&gt;"OK",CONCATENATE($X$1," / "),""),
IF(Y908&lt;&gt;"OK",$Y$1,"")
)</f>
        <v/>
      </c>
    </row>
    <row r="909" spans="1:26" x14ac:dyDescent="0.45">
      <c r="A909" s="3" t="s">
        <v>1018</v>
      </c>
      <c r="B909" s="3" t="s">
        <v>1019</v>
      </c>
      <c r="C909" s="3" t="s">
        <v>1044</v>
      </c>
      <c r="E909" s="3" t="s">
        <v>20</v>
      </c>
      <c r="H909" s="3" t="s">
        <v>21</v>
      </c>
      <c r="I909" s="3">
        <v>1870633</v>
      </c>
      <c r="J909" s="3" t="s">
        <v>1045</v>
      </c>
      <c r="K909" s="3">
        <v>20</v>
      </c>
      <c r="L909" s="3" t="s">
        <v>80</v>
      </c>
      <c r="M909" s="3" t="s">
        <v>35</v>
      </c>
      <c r="N909" s="3" t="s">
        <v>81</v>
      </c>
      <c r="O909" s="3" t="s">
        <v>85</v>
      </c>
      <c r="P909" s="3" t="s">
        <v>21</v>
      </c>
      <c r="Q909" s="3" t="s">
        <v>1046</v>
      </c>
      <c r="R909" s="3" t="str">
        <f>IF(_xlfn.XOR(
AND(N909="M102ab",L909="Proyecto"),
AND(N909="M101a",L909="Preguntas con respuesta libre"),
AND(LEFT(N909,1)="M",N909&lt;&gt;"M102AB",N909&lt;&gt;"M101a",N909&lt;&gt;"M101ap",L909="Ejercitación"),
AND(LEFT(C909,15)="Mapa conceptual",L909="Exposición"),
AND(LEFT(N909,1)&lt;&gt;"M",LEFT(C909,15)&lt;&gt;"Mapa conceptual",L909="Exposición"),
AND(LEFT(C909,8)="Banco de",L909="Generador de actividades"),
AND(C909=L909)
),"OK","KO")</f>
        <v>OK</v>
      </c>
      <c r="S909" s="3" t="str">
        <f>IF(_xlfn.XOR(
AND(LEFT(N909,1)="M",M909="Actividad"),
AND(LEFT(N909,1)="F",M909="Interactivo"),
AND(N909="diaporama",M909="Secuencia de imágenes"),
OR(N909="video",M909="Animación",M909="Video"),
AND(C909=M909)
),"OK","KO")</f>
        <v>OK</v>
      </c>
      <c r="T909" s="3" t="str">
        <f>IF(
AND(L909="Evaluación",C909&lt;&gt;L909),"KO",
IF(AND(L909="Mapa conceptual",C909&lt;&gt;L909),"KO",
IF(AND(N909="M101ap",C909&lt;&gt;"Banco de actividades"),"KO",
"OK")))</f>
        <v>OK</v>
      </c>
      <c r="U909" s="3" t="str">
        <f>IF(
AND(LEFT(N909,1)="M",LEFT(M909,4)&lt;&gt;"Mapa",S909="OK",O909=""),
"KO","OK")</f>
        <v>OK</v>
      </c>
      <c r="V909" s="3" t="str">
        <f>IF(OR(
AND(L909="Evaluación",R909="OK",OR(N909="M4a",N909="M5a")),
AND(LEFT(C909,8)="Banco de",N909="M101ap"),
OR(LEFT(C909,8)&lt;&gt;"Banco de",L909&lt;&gt;"Evaluación")
),"OK","KO")</f>
        <v>OK</v>
      </c>
      <c r="W909" s="3" t="str">
        <f>IF(AND(LEFT(C909,8)="Banco de",K909=0),"OK",
IF(AND(LEFT(C909,8)&lt;&gt;"Banco de",K909&gt;0),"OK","KO"))</f>
        <v>OK</v>
      </c>
      <c r="X909" s="3" t="str">
        <f>IF(J909&lt;&gt;"","OK","KO")</f>
        <v>OK</v>
      </c>
      <c r="Y909" s="3" t="str">
        <f>IF(P909="Si","KO","OK")</f>
        <v>OK</v>
      </c>
      <c r="Z909" s="3" t="str">
        <f>CONCATENATE(
IF(R909&lt;&gt;"OK",CONCATENATE($R$1," / "),""),
IF(S909&lt;&gt;"OK",CONCATENATE($S$1," / "),""),
IF(T909&lt;&gt;"OK",CONCATENATE($T$1," / "),""),
IF(U909&lt;&gt;"OK",CONCATENATE($U$1," / "),""),
IF(V909&lt;&gt;"OK",CONCATENATE($V$1," / "),""),
IF(W909&lt;&gt;"OK",CONCATENATE($W$1," / "),""),
IF(X909&lt;&gt;"OK",CONCATENATE($X$1," / "),""),
IF(Y909&lt;&gt;"OK",$Y$1,"")
)</f>
        <v/>
      </c>
    </row>
    <row r="910" spans="1:26" x14ac:dyDescent="0.45">
      <c r="A910" s="3" t="s">
        <v>1018</v>
      </c>
      <c r="B910" s="3" t="s">
        <v>1019</v>
      </c>
      <c r="C910" s="3" t="s">
        <v>1047</v>
      </c>
      <c r="E910" s="3" t="s">
        <v>20</v>
      </c>
      <c r="H910" s="3" t="s">
        <v>21</v>
      </c>
      <c r="I910" s="3">
        <v>1241554</v>
      </c>
      <c r="J910" s="3" t="s">
        <v>1048</v>
      </c>
      <c r="K910" s="3">
        <v>60</v>
      </c>
      <c r="L910" s="3" t="s">
        <v>23</v>
      </c>
      <c r="M910" s="3" t="s">
        <v>29</v>
      </c>
      <c r="N910" s="3" t="s">
        <v>30</v>
      </c>
      <c r="P910" s="3" t="s">
        <v>21</v>
      </c>
      <c r="Q910" s="3" t="s">
        <v>1049</v>
      </c>
      <c r="R910" s="3" t="str">
        <f>IF(_xlfn.XOR(
AND(N910="M102ab",L910="Proyecto"),
AND(N910="M101a",L910="Preguntas con respuesta libre"),
AND(LEFT(N910,1)="M",N910&lt;&gt;"M102AB",N910&lt;&gt;"M101a",N910&lt;&gt;"M101ap",L910="Ejercitación"),
AND(LEFT(C910,15)="Mapa conceptual",L910="Exposición"),
AND(LEFT(N910,1)&lt;&gt;"M",LEFT(C910,15)&lt;&gt;"Mapa conceptual",L910="Exposición"),
AND(LEFT(C910,8)="Banco de",L910="Generador de actividades"),
AND(C910=L910)
),"OK","KO")</f>
        <v>OK</v>
      </c>
      <c r="S910" s="3" t="str">
        <f>IF(_xlfn.XOR(
AND(LEFT(N910,1)="M",M910="Actividad"),
AND(LEFT(N910,1)="F",M910="Interactivo"),
AND(N910="diaporama",M910="Secuencia de imágenes"),
OR(N910="video",M910="Animación",M910="Video"),
AND(C910=M910)
),"OK","KO")</f>
        <v>OK</v>
      </c>
      <c r="T910" s="3" t="str">
        <f>IF(
AND(L910="Evaluación",C910&lt;&gt;L910),"KO",
IF(AND(L910="Mapa conceptual",C910&lt;&gt;L910),"KO",
IF(AND(N910="M101ap",C910&lt;&gt;"Banco de actividades"),"KO",
"OK")))</f>
        <v>OK</v>
      </c>
      <c r="U910" s="3" t="str">
        <f>IF(
AND(LEFT(N910,1)="M",LEFT(M910,4)&lt;&gt;"Mapa",S910="OK",O910=""),
"KO","OK")</f>
        <v>OK</v>
      </c>
      <c r="V910" s="3" t="str">
        <f>IF(OR(
AND(L910="Evaluación",R910="OK",OR(N910="M4a",N910="M5a")),
AND(LEFT(C910,8)="Banco de",N910="M101ap"),
OR(LEFT(C910,8)&lt;&gt;"Banco de",L910&lt;&gt;"Evaluación")
),"OK","KO")</f>
        <v>OK</v>
      </c>
      <c r="W910" s="3" t="str">
        <f>IF(AND(LEFT(C910,8)="Banco de",K910=0),"OK",
IF(AND(LEFT(C910,8)&lt;&gt;"Banco de",K910&gt;0),"OK","KO"))</f>
        <v>OK</v>
      </c>
      <c r="X910" s="3" t="str">
        <f>IF(J910&lt;&gt;"","OK","KO")</f>
        <v>OK</v>
      </c>
      <c r="Y910" s="3" t="str">
        <f>IF(P910="Si","KO","OK")</f>
        <v>OK</v>
      </c>
      <c r="Z910" s="3" t="str">
        <f>CONCATENATE(
IF(R910&lt;&gt;"OK",CONCATENATE($R$1," / "),""),
IF(S910&lt;&gt;"OK",CONCATENATE($S$1," / "),""),
IF(T910&lt;&gt;"OK",CONCATENATE($T$1," / "),""),
IF(U910&lt;&gt;"OK",CONCATENATE($U$1," / "),""),
IF(V910&lt;&gt;"OK",CONCATENATE($V$1," / "),""),
IF(W910&lt;&gt;"OK",CONCATENATE($W$1," / "),""),
IF(X910&lt;&gt;"OK",CONCATENATE($X$1," / "),""),
IF(Y910&lt;&gt;"OK",$Y$1,"")
)</f>
        <v/>
      </c>
    </row>
    <row r="911" spans="1:26" x14ac:dyDescent="0.45">
      <c r="A911" s="3" t="s">
        <v>1018</v>
      </c>
      <c r="B911" s="3" t="s">
        <v>1019</v>
      </c>
      <c r="C911" s="3" t="s">
        <v>1050</v>
      </c>
      <c r="E911" s="3" t="s">
        <v>20</v>
      </c>
      <c r="H911" s="3" t="s">
        <v>21</v>
      </c>
      <c r="I911" s="3">
        <v>863805</v>
      </c>
      <c r="J911" s="3" t="s">
        <v>1051</v>
      </c>
      <c r="K911" s="3">
        <v>60</v>
      </c>
      <c r="L911" s="3" t="s">
        <v>23</v>
      </c>
      <c r="M911" s="3" t="s">
        <v>29</v>
      </c>
      <c r="N911" s="3" t="s">
        <v>235</v>
      </c>
      <c r="P911" s="3" t="s">
        <v>21</v>
      </c>
      <c r="Q911" s="3" t="s">
        <v>1052</v>
      </c>
      <c r="R911" s="3" t="str">
        <f>IF(_xlfn.XOR(
AND(N911="M102ab",L911="Proyecto"),
AND(N911="M101a",L911="Preguntas con respuesta libre"),
AND(LEFT(N911,1)="M",N911&lt;&gt;"M102AB",N911&lt;&gt;"M101a",N911&lt;&gt;"M101ap",L911="Ejercitación"),
AND(LEFT(C911,15)="Mapa conceptual",L911="Exposición"),
AND(LEFT(N911,1)&lt;&gt;"M",LEFT(C911,15)&lt;&gt;"Mapa conceptual",L911="Exposición"),
AND(LEFT(C911,8)="Banco de",L911="Generador de actividades"),
AND(C911=L911)
),"OK","KO")</f>
        <v>OK</v>
      </c>
      <c r="S911" s="3" t="str">
        <f>IF(_xlfn.XOR(
AND(LEFT(N911,1)="M",M911="Actividad"),
AND(LEFT(N911,1)="F",M911="Interactivo"),
AND(N911="diaporama",M911="Secuencia de imágenes"),
OR(N911="video",M911="Animación",M911="Video"),
AND(C911=M911)
),"OK","KO")</f>
        <v>OK</v>
      </c>
      <c r="T911" s="3" t="str">
        <f>IF(
AND(L911="Evaluación",C911&lt;&gt;L911),"KO",
IF(AND(L911="Mapa conceptual",C911&lt;&gt;L911),"KO",
IF(AND(N911="M101ap",C911&lt;&gt;"Banco de actividades"),"KO",
"OK")))</f>
        <v>OK</v>
      </c>
      <c r="U911" s="3" t="str">
        <f>IF(
AND(LEFT(N911,1)="M",LEFT(M911,4)&lt;&gt;"Mapa",S911="OK",O911=""),
"KO","OK")</f>
        <v>OK</v>
      </c>
      <c r="V911" s="3" t="str">
        <f>IF(OR(
AND(L911="Evaluación",R911="OK",OR(N911="M4a",N911="M5a")),
AND(LEFT(C911,8)="Banco de",N911="M101ap"),
OR(LEFT(C911,8)&lt;&gt;"Banco de",L911&lt;&gt;"Evaluación")
),"OK","KO")</f>
        <v>OK</v>
      </c>
      <c r="W911" s="3" t="str">
        <f>IF(AND(LEFT(C911,8)="Banco de",K911=0),"OK",
IF(AND(LEFT(C911,8)&lt;&gt;"Banco de",K911&gt;0),"OK","KO"))</f>
        <v>OK</v>
      </c>
      <c r="X911" s="3" t="str">
        <f>IF(J911&lt;&gt;"","OK","KO")</f>
        <v>OK</v>
      </c>
      <c r="Y911" s="3" t="str">
        <f>IF(P911="Si","KO","OK")</f>
        <v>OK</v>
      </c>
      <c r="Z911" s="3" t="str">
        <f>CONCATENATE(
IF(R911&lt;&gt;"OK",CONCATENATE($R$1," / "),""),
IF(S911&lt;&gt;"OK",CONCATENATE($S$1," / "),""),
IF(T911&lt;&gt;"OK",CONCATENATE($T$1," / "),""),
IF(U911&lt;&gt;"OK",CONCATENATE($U$1," / "),""),
IF(V911&lt;&gt;"OK",CONCATENATE($V$1," / "),""),
IF(W911&lt;&gt;"OK",CONCATENATE($W$1," / "),""),
IF(X911&lt;&gt;"OK",CONCATENATE($X$1," / "),""),
IF(Y911&lt;&gt;"OK",$Y$1,"")
)</f>
        <v/>
      </c>
    </row>
    <row r="912" spans="1:26" x14ac:dyDescent="0.45">
      <c r="A912" s="3" t="s">
        <v>1018</v>
      </c>
      <c r="B912" s="3" t="s">
        <v>1019</v>
      </c>
      <c r="C912" s="3" t="s">
        <v>1053</v>
      </c>
      <c r="E912" s="3" t="s">
        <v>20</v>
      </c>
      <c r="H912" s="3" t="s">
        <v>21</v>
      </c>
      <c r="I912" s="3">
        <v>1180399</v>
      </c>
      <c r="J912" s="3" t="s">
        <v>1054</v>
      </c>
      <c r="K912" s="3">
        <v>10</v>
      </c>
      <c r="L912" s="3" t="s">
        <v>34</v>
      </c>
      <c r="M912" s="3" t="s">
        <v>35</v>
      </c>
      <c r="N912" s="3" t="s">
        <v>62</v>
      </c>
      <c r="O912" s="3" t="s">
        <v>37</v>
      </c>
      <c r="P912" s="3" t="s">
        <v>21</v>
      </c>
      <c r="Q912" s="3" t="s">
        <v>1055</v>
      </c>
      <c r="R912" s="3" t="str">
        <f>IF(_xlfn.XOR(
AND(N912="M102ab",L912="Proyecto"),
AND(N912="M101a",L912="Preguntas con respuesta libre"),
AND(LEFT(N912,1)="M",N912&lt;&gt;"M102AB",N912&lt;&gt;"M101a",N912&lt;&gt;"M101ap",L912="Ejercitación"),
AND(LEFT(C912,15)="Mapa conceptual",L912="Exposición"),
AND(LEFT(N912,1)&lt;&gt;"M",LEFT(C912,15)&lt;&gt;"Mapa conceptual",L912="Exposición"),
AND(LEFT(C912,8)="Banco de",L912="Generador de actividades"),
AND(C912=L912)
),"OK","KO")</f>
        <v>OK</v>
      </c>
      <c r="S912" s="3" t="str">
        <f>IF(_xlfn.XOR(
AND(LEFT(N912,1)="M",M912="Actividad"),
AND(LEFT(N912,1)="F",M912="Interactivo"),
AND(N912="diaporama",M912="Secuencia de imágenes"),
OR(N912="video",M912="Animación",M912="Video"),
AND(C912=M912)
),"OK","KO")</f>
        <v>OK</v>
      </c>
      <c r="T912" s="3" t="str">
        <f>IF(
AND(L912="Evaluación",C912&lt;&gt;L912),"KO",
IF(AND(L912="Mapa conceptual",C912&lt;&gt;L912),"KO",
IF(AND(N912="M101ap",C912&lt;&gt;"Banco de actividades"),"KO",
"OK")))</f>
        <v>OK</v>
      </c>
      <c r="U912" s="3" t="str">
        <f>IF(
AND(LEFT(N912,1)="M",LEFT(M912,4)&lt;&gt;"Mapa",S912="OK",O912=""),
"KO","OK")</f>
        <v>OK</v>
      </c>
      <c r="V912" s="3" t="str">
        <f>IF(OR(
AND(L912="Evaluación",R912="OK",OR(N912="M4a",N912="M5a")),
AND(LEFT(C912,8)="Banco de",N912="M101ap"),
OR(LEFT(C912,8)&lt;&gt;"Banco de",L912&lt;&gt;"Evaluación")
),"OK","KO")</f>
        <v>OK</v>
      </c>
      <c r="W912" s="3" t="str">
        <f>IF(AND(LEFT(C912,8)="Banco de",K912=0),"OK",
IF(AND(LEFT(C912,8)&lt;&gt;"Banco de",K912&gt;0),"OK","KO"))</f>
        <v>OK</v>
      </c>
      <c r="X912" s="3" t="str">
        <f>IF(J912&lt;&gt;"","OK","KO")</f>
        <v>OK</v>
      </c>
      <c r="Y912" s="3" t="str">
        <f>IF(P912="Si","KO","OK")</f>
        <v>OK</v>
      </c>
      <c r="Z912" s="3" t="str">
        <f>CONCATENATE(
IF(R912&lt;&gt;"OK",CONCATENATE($R$1," / "),""),
IF(S912&lt;&gt;"OK",CONCATENATE($S$1," / "),""),
IF(T912&lt;&gt;"OK",CONCATENATE($T$1," / "),""),
IF(U912&lt;&gt;"OK",CONCATENATE($U$1," / "),""),
IF(V912&lt;&gt;"OK",CONCATENATE($V$1," / "),""),
IF(W912&lt;&gt;"OK",CONCATENATE($W$1," / "),""),
IF(X912&lt;&gt;"OK",CONCATENATE($X$1," / "),""),
IF(Y912&lt;&gt;"OK",$Y$1,"")
)</f>
        <v/>
      </c>
    </row>
    <row r="913" spans="1:26" x14ac:dyDescent="0.45">
      <c r="A913" s="3" t="s">
        <v>1018</v>
      </c>
      <c r="B913" s="3" t="s">
        <v>1019</v>
      </c>
      <c r="C913" s="3" t="s">
        <v>1056</v>
      </c>
      <c r="E913" s="3" t="s">
        <v>20</v>
      </c>
      <c r="H913" s="3" t="s">
        <v>21</v>
      </c>
      <c r="I913" s="3">
        <v>712548</v>
      </c>
      <c r="J913" s="3" t="s">
        <v>1057</v>
      </c>
      <c r="K913" s="3">
        <v>30</v>
      </c>
      <c r="L913" s="3" t="s">
        <v>34</v>
      </c>
      <c r="M913" s="3" t="s">
        <v>35</v>
      </c>
      <c r="N913" s="3" t="s">
        <v>326</v>
      </c>
      <c r="O913" s="3" t="s">
        <v>85</v>
      </c>
      <c r="P913" s="3" t="s">
        <v>21</v>
      </c>
      <c r="Q913" s="3" t="s">
        <v>1058</v>
      </c>
      <c r="R913" s="3" t="str">
        <f>IF(_xlfn.XOR(
AND(N913="M102ab",L913="Proyecto"),
AND(N913="M101a",L913="Preguntas con respuesta libre"),
AND(LEFT(N913,1)="M",N913&lt;&gt;"M102AB",N913&lt;&gt;"M101a",N913&lt;&gt;"M101ap",L913="Ejercitación"),
AND(LEFT(C913,15)="Mapa conceptual",L913="Exposición"),
AND(LEFT(N913,1)&lt;&gt;"M",LEFT(C913,15)&lt;&gt;"Mapa conceptual",L913="Exposición"),
AND(LEFT(C913,8)="Banco de",L913="Generador de actividades"),
AND(C913=L913)
),"OK","KO")</f>
        <v>OK</v>
      </c>
      <c r="S913" s="3" t="str">
        <f>IF(_xlfn.XOR(
AND(LEFT(N913,1)="M",M913="Actividad"),
AND(LEFT(N913,1)="F",M913="Interactivo"),
AND(N913="diaporama",M913="Secuencia de imágenes"),
OR(N913="video",M913="Animación",M913="Video"),
AND(C913=M913)
),"OK","KO")</f>
        <v>OK</v>
      </c>
      <c r="T913" s="3" t="str">
        <f>IF(
AND(L913="Evaluación",C913&lt;&gt;L913),"KO",
IF(AND(L913="Mapa conceptual",C913&lt;&gt;L913),"KO",
IF(AND(N913="M101ap",C913&lt;&gt;"Banco de actividades"),"KO",
"OK")))</f>
        <v>OK</v>
      </c>
      <c r="U913" s="3" t="str">
        <f>IF(
AND(LEFT(N913,1)="M",LEFT(M913,4)&lt;&gt;"Mapa",S913="OK",O913=""),
"KO","OK")</f>
        <v>OK</v>
      </c>
      <c r="V913" s="3" t="str">
        <f>IF(OR(
AND(L913="Evaluación",R913="OK",OR(N913="M4a",N913="M5a")),
AND(LEFT(C913,8)="Banco de",N913="M101ap"),
OR(LEFT(C913,8)&lt;&gt;"Banco de",L913&lt;&gt;"Evaluación")
),"OK","KO")</f>
        <v>OK</v>
      </c>
      <c r="W913" s="3" t="str">
        <f>IF(AND(LEFT(C913,8)="Banco de",K913=0),"OK",
IF(AND(LEFT(C913,8)&lt;&gt;"Banco de",K913&gt;0),"OK","KO"))</f>
        <v>OK</v>
      </c>
      <c r="X913" s="3" t="str">
        <f>IF(J913&lt;&gt;"","OK","KO")</f>
        <v>OK</v>
      </c>
      <c r="Y913" s="3" t="str">
        <f>IF(P913="Si","KO","OK")</f>
        <v>OK</v>
      </c>
      <c r="Z913" s="3" t="str">
        <f>CONCATENATE(
IF(R913&lt;&gt;"OK",CONCATENATE($R$1," / "),""),
IF(S913&lt;&gt;"OK",CONCATENATE($S$1," / "),""),
IF(T913&lt;&gt;"OK",CONCATENATE($T$1," / "),""),
IF(U913&lt;&gt;"OK",CONCATENATE($U$1," / "),""),
IF(V913&lt;&gt;"OK",CONCATENATE($V$1," / "),""),
IF(W913&lt;&gt;"OK",CONCATENATE($W$1," / "),""),
IF(X913&lt;&gt;"OK",CONCATENATE($X$1," / "),""),
IF(Y913&lt;&gt;"OK",$Y$1,"")
)</f>
        <v/>
      </c>
    </row>
    <row r="914" spans="1:26" x14ac:dyDescent="0.45">
      <c r="A914" s="3" t="s">
        <v>1018</v>
      </c>
      <c r="B914" s="3" t="s">
        <v>1019</v>
      </c>
      <c r="C914" s="3" t="s">
        <v>1059</v>
      </c>
      <c r="E914" s="3" t="s">
        <v>20</v>
      </c>
      <c r="H914" s="3" t="s">
        <v>21</v>
      </c>
      <c r="I914" s="3">
        <v>704404</v>
      </c>
      <c r="J914" s="3" t="s">
        <v>1060</v>
      </c>
      <c r="K914" s="3">
        <v>15</v>
      </c>
      <c r="L914" s="3" t="s">
        <v>34</v>
      </c>
      <c r="M914" s="3" t="s">
        <v>35</v>
      </c>
      <c r="N914" s="3" t="s">
        <v>101</v>
      </c>
      <c r="O914" s="3" t="s">
        <v>85</v>
      </c>
      <c r="P914" s="3" t="s">
        <v>21</v>
      </c>
      <c r="Q914" s="3" t="s">
        <v>1061</v>
      </c>
      <c r="R914" s="3" t="str">
        <f>IF(_xlfn.XOR(
AND(N914="M102ab",L914="Proyecto"),
AND(N914="M101a",L914="Preguntas con respuesta libre"),
AND(LEFT(N914,1)="M",N914&lt;&gt;"M102AB",N914&lt;&gt;"M101a",N914&lt;&gt;"M101ap",L914="Ejercitación"),
AND(LEFT(C914,15)="Mapa conceptual",L914="Exposición"),
AND(LEFT(N914,1)&lt;&gt;"M",LEFT(C914,15)&lt;&gt;"Mapa conceptual",L914="Exposición"),
AND(LEFT(C914,8)="Banco de",L914="Generador de actividades"),
AND(C914=L914)
),"OK","KO")</f>
        <v>OK</v>
      </c>
      <c r="S914" s="3" t="str">
        <f>IF(_xlfn.XOR(
AND(LEFT(N914,1)="M",M914="Actividad"),
AND(LEFT(N914,1)="F",M914="Interactivo"),
AND(N914="diaporama",M914="Secuencia de imágenes"),
OR(N914="video",M914="Animación",M914="Video"),
AND(C914=M914)
),"OK","KO")</f>
        <v>OK</v>
      </c>
      <c r="T914" s="3" t="str">
        <f>IF(
AND(L914="Evaluación",C914&lt;&gt;L914),"KO",
IF(AND(L914="Mapa conceptual",C914&lt;&gt;L914),"KO",
IF(AND(N914="M101ap",C914&lt;&gt;"Banco de actividades"),"KO",
"OK")))</f>
        <v>OK</v>
      </c>
      <c r="U914" s="3" t="str">
        <f>IF(
AND(LEFT(N914,1)="M",LEFT(M914,4)&lt;&gt;"Mapa",S914="OK",O914=""),
"KO","OK")</f>
        <v>OK</v>
      </c>
      <c r="V914" s="3" t="str">
        <f>IF(OR(
AND(L914="Evaluación",R914="OK",OR(N914="M4a",N914="M5a")),
AND(LEFT(C914,8)="Banco de",N914="M101ap"),
OR(LEFT(C914,8)&lt;&gt;"Banco de",L914&lt;&gt;"Evaluación")
),"OK","KO")</f>
        <v>OK</v>
      </c>
      <c r="W914" s="3" t="str">
        <f>IF(AND(LEFT(C914,8)="Banco de",K914=0),"OK",
IF(AND(LEFT(C914,8)&lt;&gt;"Banco de",K914&gt;0),"OK","KO"))</f>
        <v>OK</v>
      </c>
      <c r="X914" s="3" t="str">
        <f>IF(J914&lt;&gt;"","OK","KO")</f>
        <v>OK</v>
      </c>
      <c r="Y914" s="3" t="str">
        <f>IF(P914="Si","KO","OK")</f>
        <v>OK</v>
      </c>
      <c r="Z914" s="3" t="str">
        <f>CONCATENATE(
IF(R914&lt;&gt;"OK",CONCATENATE($R$1," / "),""),
IF(S914&lt;&gt;"OK",CONCATENATE($S$1," / "),""),
IF(T914&lt;&gt;"OK",CONCATENATE($T$1," / "),""),
IF(U914&lt;&gt;"OK",CONCATENATE($U$1," / "),""),
IF(V914&lt;&gt;"OK",CONCATENATE($V$1," / "),""),
IF(W914&lt;&gt;"OK",CONCATENATE($W$1," / "),""),
IF(X914&lt;&gt;"OK",CONCATENATE($X$1," / "),""),
IF(Y914&lt;&gt;"OK",$Y$1,"")
)</f>
        <v/>
      </c>
    </row>
    <row r="915" spans="1:26" x14ac:dyDescent="0.45">
      <c r="A915" s="3" t="s">
        <v>1018</v>
      </c>
      <c r="B915" s="3" t="s">
        <v>1019</v>
      </c>
      <c r="C915" s="3" t="s">
        <v>1062</v>
      </c>
      <c r="E915" s="3" t="s">
        <v>20</v>
      </c>
      <c r="H915" s="3" t="s">
        <v>21</v>
      </c>
      <c r="I915" s="3">
        <v>1870259</v>
      </c>
      <c r="J915" s="3" t="s">
        <v>1063</v>
      </c>
      <c r="K915" s="3">
        <v>20</v>
      </c>
      <c r="L915" s="3" t="s">
        <v>80</v>
      </c>
      <c r="M915" s="3" t="s">
        <v>35</v>
      </c>
      <c r="N915" s="3" t="s">
        <v>81</v>
      </c>
      <c r="O915" s="3" t="s">
        <v>37</v>
      </c>
      <c r="P915" s="3" t="s">
        <v>21</v>
      </c>
      <c r="Q915" s="3" t="s">
        <v>1064</v>
      </c>
      <c r="R915" s="3" t="str">
        <f>IF(_xlfn.XOR(
AND(N915="M102ab",L915="Proyecto"),
AND(N915="M101a",L915="Preguntas con respuesta libre"),
AND(LEFT(N915,1)="M",N915&lt;&gt;"M102AB",N915&lt;&gt;"M101a",N915&lt;&gt;"M101ap",L915="Ejercitación"),
AND(LEFT(C915,15)="Mapa conceptual",L915="Exposición"),
AND(LEFT(N915,1)&lt;&gt;"M",LEFT(C915,15)&lt;&gt;"Mapa conceptual",L915="Exposición"),
AND(LEFT(C915,8)="Banco de",L915="Generador de actividades"),
AND(C915=L915)
),"OK","KO")</f>
        <v>OK</v>
      </c>
      <c r="S915" s="3" t="str">
        <f>IF(_xlfn.XOR(
AND(LEFT(N915,1)="M",M915="Actividad"),
AND(LEFT(N915,1)="F",M915="Interactivo"),
AND(N915="diaporama",M915="Secuencia de imágenes"),
OR(N915="video",M915="Animación",M915="Video"),
AND(C915=M915)
),"OK","KO")</f>
        <v>OK</v>
      </c>
      <c r="T915" s="3" t="str">
        <f>IF(
AND(L915="Evaluación",C915&lt;&gt;L915),"KO",
IF(AND(L915="Mapa conceptual",C915&lt;&gt;L915),"KO",
IF(AND(N915="M101ap",C915&lt;&gt;"Banco de actividades"),"KO",
"OK")))</f>
        <v>OK</v>
      </c>
      <c r="U915" s="3" t="str">
        <f>IF(
AND(LEFT(N915,1)="M",LEFT(M915,4)&lt;&gt;"Mapa",S915="OK",O915=""),
"KO","OK")</f>
        <v>OK</v>
      </c>
      <c r="V915" s="3" t="str">
        <f>IF(OR(
AND(L915="Evaluación",R915="OK",OR(N915="M4a",N915="M5a")),
AND(LEFT(C915,8)="Banco de",N915="M101ap"),
OR(LEFT(C915,8)&lt;&gt;"Banco de",L915&lt;&gt;"Evaluación")
),"OK","KO")</f>
        <v>OK</v>
      </c>
      <c r="W915" s="3" t="str">
        <f>IF(AND(LEFT(C915,8)="Banco de",K915=0),"OK",
IF(AND(LEFT(C915,8)&lt;&gt;"Banco de",K915&gt;0),"OK","KO"))</f>
        <v>OK</v>
      </c>
      <c r="X915" s="3" t="str">
        <f>IF(J915&lt;&gt;"","OK","KO")</f>
        <v>OK</v>
      </c>
      <c r="Y915" s="3" t="str">
        <f>IF(P915="Si","KO","OK")</f>
        <v>OK</v>
      </c>
      <c r="Z915" s="3" t="str">
        <f>CONCATENATE(
IF(R915&lt;&gt;"OK",CONCATENATE($R$1," / "),""),
IF(S915&lt;&gt;"OK",CONCATENATE($S$1," / "),""),
IF(T915&lt;&gt;"OK",CONCATENATE($T$1," / "),""),
IF(U915&lt;&gt;"OK",CONCATENATE($U$1," / "),""),
IF(V915&lt;&gt;"OK",CONCATENATE($V$1," / "),""),
IF(W915&lt;&gt;"OK",CONCATENATE($W$1," / "),""),
IF(X915&lt;&gt;"OK",CONCATENATE($X$1," / "),""),
IF(Y915&lt;&gt;"OK",$Y$1,"")
)</f>
        <v/>
      </c>
    </row>
    <row r="916" spans="1:26" x14ac:dyDescent="0.45">
      <c r="A916" s="3" t="s">
        <v>1018</v>
      </c>
      <c r="B916" s="3" t="s">
        <v>1019</v>
      </c>
      <c r="C916" s="3" t="s">
        <v>1065</v>
      </c>
      <c r="E916" s="3" t="s">
        <v>20</v>
      </c>
      <c r="H916" s="3" t="s">
        <v>21</v>
      </c>
      <c r="I916" s="3">
        <v>1250839</v>
      </c>
      <c r="J916" s="3" t="s">
        <v>1066</v>
      </c>
      <c r="K916" s="3">
        <v>50</v>
      </c>
      <c r="L916" s="3" t="s">
        <v>23</v>
      </c>
      <c r="M916" s="3" t="s">
        <v>29</v>
      </c>
      <c r="N916" s="3" t="s">
        <v>30</v>
      </c>
      <c r="P916" s="3" t="s">
        <v>21</v>
      </c>
      <c r="Q916" s="3" t="s">
        <v>1067</v>
      </c>
      <c r="R916" s="3" t="str">
        <f>IF(_xlfn.XOR(
AND(N916="M102ab",L916="Proyecto"),
AND(N916="M101a",L916="Preguntas con respuesta libre"),
AND(LEFT(N916,1)="M",N916&lt;&gt;"M102AB",N916&lt;&gt;"M101a",N916&lt;&gt;"M101ap",L916="Ejercitación"),
AND(LEFT(C916,15)="Mapa conceptual",L916="Exposición"),
AND(LEFT(N916,1)&lt;&gt;"M",LEFT(C916,15)&lt;&gt;"Mapa conceptual",L916="Exposición"),
AND(LEFT(C916,8)="Banco de",L916="Generador de actividades"),
AND(C916=L916)
),"OK","KO")</f>
        <v>OK</v>
      </c>
      <c r="S916" s="3" t="str">
        <f>IF(_xlfn.XOR(
AND(LEFT(N916,1)="M",M916="Actividad"),
AND(LEFT(N916,1)="F",M916="Interactivo"),
AND(N916="diaporama",M916="Secuencia de imágenes"),
OR(N916="video",M916="Animación",M916="Video"),
AND(C916=M916)
),"OK","KO")</f>
        <v>OK</v>
      </c>
      <c r="T916" s="3" t="str">
        <f>IF(
AND(L916="Evaluación",C916&lt;&gt;L916),"KO",
IF(AND(L916="Mapa conceptual",C916&lt;&gt;L916),"KO",
IF(AND(N916="M101ap",C916&lt;&gt;"Banco de actividades"),"KO",
"OK")))</f>
        <v>OK</v>
      </c>
      <c r="U916" s="3" t="str">
        <f>IF(
AND(LEFT(N916,1)="M",LEFT(M916,4)&lt;&gt;"Mapa",S916="OK",O916=""),
"KO","OK")</f>
        <v>OK</v>
      </c>
      <c r="V916" s="3" t="str">
        <f>IF(OR(
AND(L916="Evaluación",R916="OK",OR(N916="M4a",N916="M5a")),
AND(LEFT(C916,8)="Banco de",N916="M101ap"),
OR(LEFT(C916,8)&lt;&gt;"Banco de",L916&lt;&gt;"Evaluación")
),"OK","KO")</f>
        <v>OK</v>
      </c>
      <c r="W916" s="3" t="str">
        <f>IF(AND(LEFT(C916,8)="Banco de",K916=0),"OK",
IF(AND(LEFT(C916,8)&lt;&gt;"Banco de",K916&gt;0),"OK","KO"))</f>
        <v>OK</v>
      </c>
      <c r="X916" s="3" t="str">
        <f>IF(J916&lt;&gt;"","OK","KO")</f>
        <v>OK</v>
      </c>
      <c r="Y916" s="3" t="str">
        <f>IF(P916="Si","KO","OK")</f>
        <v>OK</v>
      </c>
      <c r="Z916" s="3" t="str">
        <f>CONCATENATE(
IF(R916&lt;&gt;"OK",CONCATENATE($R$1," / "),""),
IF(S916&lt;&gt;"OK",CONCATENATE($S$1," / "),""),
IF(T916&lt;&gt;"OK",CONCATENATE($T$1," / "),""),
IF(U916&lt;&gt;"OK",CONCATENATE($U$1," / "),""),
IF(V916&lt;&gt;"OK",CONCATENATE($V$1," / "),""),
IF(W916&lt;&gt;"OK",CONCATENATE($W$1," / "),""),
IF(X916&lt;&gt;"OK",CONCATENATE($X$1," / "),""),
IF(Y916&lt;&gt;"OK",$Y$1,"")
)</f>
        <v/>
      </c>
    </row>
    <row r="917" spans="1:26" x14ac:dyDescent="0.45">
      <c r="A917" s="3" t="s">
        <v>1018</v>
      </c>
      <c r="B917" s="3" t="s">
        <v>1019</v>
      </c>
      <c r="C917" s="3" t="s">
        <v>1068</v>
      </c>
      <c r="E917" s="3" t="s">
        <v>20</v>
      </c>
      <c r="H917" s="3" t="s">
        <v>21</v>
      </c>
      <c r="I917" s="3">
        <v>725709</v>
      </c>
      <c r="J917" s="3" t="s">
        <v>1069</v>
      </c>
      <c r="K917" s="3">
        <v>15</v>
      </c>
      <c r="L917" s="3" t="s">
        <v>34</v>
      </c>
      <c r="M917" s="3" t="s">
        <v>35</v>
      </c>
      <c r="N917" s="3" t="s">
        <v>173</v>
      </c>
      <c r="O917" s="3" t="s">
        <v>85</v>
      </c>
      <c r="P917" s="3" t="s">
        <v>21</v>
      </c>
      <c r="Q917" s="3" t="s">
        <v>1070</v>
      </c>
      <c r="R917" s="3" t="str">
        <f>IF(_xlfn.XOR(
AND(N917="M102ab",L917="Proyecto"),
AND(N917="M101a",L917="Preguntas con respuesta libre"),
AND(LEFT(N917,1)="M",N917&lt;&gt;"M102AB",N917&lt;&gt;"M101a",N917&lt;&gt;"M101ap",L917="Ejercitación"),
AND(LEFT(C917,15)="Mapa conceptual",L917="Exposición"),
AND(LEFT(N917,1)&lt;&gt;"M",LEFT(C917,15)&lt;&gt;"Mapa conceptual",L917="Exposición"),
AND(LEFT(C917,8)="Banco de",L917="Generador de actividades"),
AND(C917=L917)
),"OK","KO")</f>
        <v>OK</v>
      </c>
      <c r="S917" s="3" t="str">
        <f>IF(_xlfn.XOR(
AND(LEFT(N917,1)="M",M917="Actividad"),
AND(LEFT(N917,1)="F",M917="Interactivo"),
AND(N917="diaporama",M917="Secuencia de imágenes"),
OR(N917="video",M917="Animación",M917="Video"),
AND(C917=M917)
),"OK","KO")</f>
        <v>OK</v>
      </c>
      <c r="T917" s="3" t="str">
        <f>IF(
AND(L917="Evaluación",C917&lt;&gt;L917),"KO",
IF(AND(L917="Mapa conceptual",C917&lt;&gt;L917),"KO",
IF(AND(N917="M101ap",C917&lt;&gt;"Banco de actividades"),"KO",
"OK")))</f>
        <v>OK</v>
      </c>
      <c r="U917" s="3" t="str">
        <f>IF(
AND(LEFT(N917,1)="M",LEFT(M917,4)&lt;&gt;"Mapa",S917="OK",O917=""),
"KO","OK")</f>
        <v>OK</v>
      </c>
      <c r="V917" s="3" t="str">
        <f>IF(OR(
AND(L917="Evaluación",R917="OK",OR(N917="M4a",N917="M5a")),
AND(LEFT(C917,8)="Banco de",N917="M101ap"),
OR(LEFT(C917,8)&lt;&gt;"Banco de",L917&lt;&gt;"Evaluación")
),"OK","KO")</f>
        <v>OK</v>
      </c>
      <c r="W917" s="3" t="str">
        <f>IF(AND(LEFT(C917,8)="Banco de",K917=0),"OK",
IF(AND(LEFT(C917,8)&lt;&gt;"Banco de",K917&gt;0),"OK","KO"))</f>
        <v>OK</v>
      </c>
      <c r="X917" s="3" t="str">
        <f>IF(J917&lt;&gt;"","OK","KO")</f>
        <v>OK</v>
      </c>
      <c r="Y917" s="3" t="str">
        <f>IF(P917="Si","KO","OK")</f>
        <v>OK</v>
      </c>
      <c r="Z917" s="3" t="str">
        <f>CONCATENATE(
IF(R917&lt;&gt;"OK",CONCATENATE($R$1," / "),""),
IF(S917&lt;&gt;"OK",CONCATENATE($S$1," / "),""),
IF(T917&lt;&gt;"OK",CONCATENATE($T$1," / "),""),
IF(U917&lt;&gt;"OK",CONCATENATE($U$1," / "),""),
IF(V917&lt;&gt;"OK",CONCATENATE($V$1," / "),""),
IF(W917&lt;&gt;"OK",CONCATENATE($W$1," / "),""),
IF(X917&lt;&gt;"OK",CONCATENATE($X$1," / "),""),
IF(Y917&lt;&gt;"OK",$Y$1,"")
)</f>
        <v/>
      </c>
    </row>
    <row r="918" spans="1:26" x14ac:dyDescent="0.45">
      <c r="A918" s="3" t="s">
        <v>1018</v>
      </c>
      <c r="B918" s="3" t="s">
        <v>1019</v>
      </c>
      <c r="C918" s="3" t="s">
        <v>1071</v>
      </c>
      <c r="E918" s="3" t="s">
        <v>20</v>
      </c>
      <c r="H918" s="3" t="s">
        <v>21</v>
      </c>
      <c r="I918" s="3">
        <v>1489845</v>
      </c>
      <c r="J918" s="3" t="s">
        <v>1072</v>
      </c>
      <c r="K918" s="3">
        <v>45</v>
      </c>
      <c r="L918" s="3" t="s">
        <v>23</v>
      </c>
      <c r="M918" s="3" t="s">
        <v>29</v>
      </c>
      <c r="N918" s="3" t="s">
        <v>495</v>
      </c>
      <c r="P918" s="3" t="s">
        <v>21</v>
      </c>
      <c r="Q918" s="3" t="s">
        <v>1073</v>
      </c>
      <c r="R918" s="3" t="str">
        <f>IF(_xlfn.XOR(
AND(N918="M102ab",L918="Proyecto"),
AND(N918="M101a",L918="Preguntas con respuesta libre"),
AND(LEFT(N918,1)="M",N918&lt;&gt;"M102AB",N918&lt;&gt;"M101a",N918&lt;&gt;"M101ap",L918="Ejercitación"),
AND(LEFT(C918,15)="Mapa conceptual",L918="Exposición"),
AND(LEFT(N918,1)&lt;&gt;"M",LEFT(C918,15)&lt;&gt;"Mapa conceptual",L918="Exposición"),
AND(LEFT(C918,8)="Banco de",L918="Generador de actividades"),
AND(C918=L918)
),"OK","KO")</f>
        <v>OK</v>
      </c>
      <c r="S918" s="3" t="str">
        <f>IF(_xlfn.XOR(
AND(LEFT(N918,1)="M",M918="Actividad"),
AND(LEFT(N918,1)="F",M918="Interactivo"),
AND(N918="diaporama",M918="Secuencia de imágenes"),
OR(N918="video",M918="Animación",M918="Video"),
AND(C918=M918)
),"OK","KO")</f>
        <v>OK</v>
      </c>
      <c r="T918" s="3" t="str">
        <f>IF(
AND(L918="Evaluación",C918&lt;&gt;L918),"KO",
IF(AND(L918="Mapa conceptual",C918&lt;&gt;L918),"KO",
IF(AND(N918="M101ap",C918&lt;&gt;"Banco de actividades"),"KO",
"OK")))</f>
        <v>OK</v>
      </c>
      <c r="U918" s="3" t="str">
        <f>IF(
AND(LEFT(N918,1)="M",LEFT(M918,4)&lt;&gt;"Mapa",S918="OK",O918=""),
"KO","OK")</f>
        <v>OK</v>
      </c>
      <c r="V918" s="3" t="str">
        <f>IF(OR(
AND(L918="Evaluación",R918="OK",OR(N918="M4a",N918="M5a")),
AND(LEFT(C918,8)="Banco de",N918="M101ap"),
OR(LEFT(C918,8)&lt;&gt;"Banco de",L918&lt;&gt;"Evaluación")
),"OK","KO")</f>
        <v>OK</v>
      </c>
      <c r="W918" s="3" t="str">
        <f>IF(AND(LEFT(C918,8)="Banco de",K918=0),"OK",
IF(AND(LEFT(C918,8)&lt;&gt;"Banco de",K918&gt;0),"OK","KO"))</f>
        <v>OK</v>
      </c>
      <c r="X918" s="3" t="str">
        <f>IF(J918&lt;&gt;"","OK","KO")</f>
        <v>OK</v>
      </c>
      <c r="Y918" s="3" t="str">
        <f>IF(P918="Si","KO","OK")</f>
        <v>OK</v>
      </c>
      <c r="Z918" s="3" t="str">
        <f>CONCATENATE(
IF(R918&lt;&gt;"OK",CONCATENATE($R$1," / "),""),
IF(S918&lt;&gt;"OK",CONCATENATE($S$1," / "),""),
IF(T918&lt;&gt;"OK",CONCATENATE($T$1," / "),""),
IF(U918&lt;&gt;"OK",CONCATENATE($U$1," / "),""),
IF(V918&lt;&gt;"OK",CONCATENATE($V$1," / "),""),
IF(W918&lt;&gt;"OK",CONCATENATE($W$1," / "),""),
IF(X918&lt;&gt;"OK",CONCATENATE($X$1," / "),""),
IF(Y918&lt;&gt;"OK",$Y$1,"")
)</f>
        <v/>
      </c>
    </row>
    <row r="919" spans="1:26" x14ac:dyDescent="0.45">
      <c r="A919" s="3" t="s">
        <v>1018</v>
      </c>
      <c r="B919" s="3" t="s">
        <v>1019</v>
      </c>
      <c r="C919" s="3" t="s">
        <v>1074</v>
      </c>
      <c r="E919" s="3" t="s">
        <v>20</v>
      </c>
      <c r="H919" s="3" t="s">
        <v>21</v>
      </c>
      <c r="I919" s="3">
        <v>709095</v>
      </c>
      <c r="J919" s="3" t="s">
        <v>1075</v>
      </c>
      <c r="K919" s="3">
        <v>15</v>
      </c>
      <c r="L919" s="3" t="s">
        <v>34</v>
      </c>
      <c r="M919" s="3" t="s">
        <v>35</v>
      </c>
      <c r="N919" s="3" t="s">
        <v>41</v>
      </c>
      <c r="O919" s="3" t="s">
        <v>85</v>
      </c>
      <c r="P919" s="3" t="s">
        <v>21</v>
      </c>
      <c r="Q919" s="3" t="s">
        <v>1076</v>
      </c>
      <c r="R919" s="3" t="str">
        <f>IF(_xlfn.XOR(
AND(N919="M102ab",L919="Proyecto"),
AND(N919="M101a",L919="Preguntas con respuesta libre"),
AND(LEFT(N919,1)="M",N919&lt;&gt;"M102AB",N919&lt;&gt;"M101a",N919&lt;&gt;"M101ap",L919="Ejercitación"),
AND(LEFT(C919,15)="Mapa conceptual",L919="Exposición"),
AND(LEFT(N919,1)&lt;&gt;"M",LEFT(C919,15)&lt;&gt;"Mapa conceptual",L919="Exposición"),
AND(LEFT(C919,8)="Banco de",L919="Generador de actividades"),
AND(C919=L919)
),"OK","KO")</f>
        <v>OK</v>
      </c>
      <c r="S919" s="3" t="str">
        <f>IF(_xlfn.XOR(
AND(LEFT(N919,1)="M",M919="Actividad"),
AND(LEFT(N919,1)="F",M919="Interactivo"),
AND(N919="diaporama",M919="Secuencia de imágenes"),
OR(N919="video",M919="Animación",M919="Video"),
AND(C919=M919)
),"OK","KO")</f>
        <v>OK</v>
      </c>
      <c r="T919" s="3" t="str">
        <f>IF(
AND(L919="Evaluación",C919&lt;&gt;L919),"KO",
IF(AND(L919="Mapa conceptual",C919&lt;&gt;L919),"KO",
IF(AND(N919="M101ap",C919&lt;&gt;"Banco de actividades"),"KO",
"OK")))</f>
        <v>OK</v>
      </c>
      <c r="U919" s="3" t="str">
        <f>IF(
AND(LEFT(N919,1)="M",LEFT(M919,4)&lt;&gt;"Mapa",S919="OK",O919=""),
"KO","OK")</f>
        <v>OK</v>
      </c>
      <c r="V919" s="3" t="str">
        <f>IF(OR(
AND(L919="Evaluación",R919="OK",OR(N919="M4a",N919="M5a")),
AND(LEFT(C919,8)="Banco de",N919="M101ap"),
OR(LEFT(C919,8)&lt;&gt;"Banco de",L919&lt;&gt;"Evaluación")
),"OK","KO")</f>
        <v>OK</v>
      </c>
      <c r="W919" s="3" t="str">
        <f>IF(AND(LEFT(C919,8)="Banco de",K919=0),"OK",
IF(AND(LEFT(C919,8)&lt;&gt;"Banco de",K919&gt;0),"OK","KO"))</f>
        <v>OK</v>
      </c>
      <c r="X919" s="3" t="str">
        <f>IF(J919&lt;&gt;"","OK","KO")</f>
        <v>OK</v>
      </c>
      <c r="Y919" s="3" t="str">
        <f>IF(P919="Si","KO","OK")</f>
        <v>OK</v>
      </c>
      <c r="Z919" s="3" t="str">
        <f>CONCATENATE(
IF(R919&lt;&gt;"OK",CONCATENATE($R$1," / "),""),
IF(S919&lt;&gt;"OK",CONCATENATE($S$1," / "),""),
IF(T919&lt;&gt;"OK",CONCATENATE($T$1," / "),""),
IF(U919&lt;&gt;"OK",CONCATENATE($U$1," / "),""),
IF(V919&lt;&gt;"OK",CONCATENATE($V$1," / "),""),
IF(W919&lt;&gt;"OK",CONCATENATE($W$1," / "),""),
IF(X919&lt;&gt;"OK",CONCATENATE($X$1," / "),""),
IF(Y919&lt;&gt;"OK",$Y$1,"")
)</f>
        <v/>
      </c>
    </row>
    <row r="920" spans="1:26" x14ac:dyDescent="0.45">
      <c r="A920" s="3" t="s">
        <v>1018</v>
      </c>
      <c r="B920" s="3" t="s">
        <v>1019</v>
      </c>
      <c r="C920" s="3" t="s">
        <v>1077</v>
      </c>
      <c r="E920" s="3" t="s">
        <v>20</v>
      </c>
      <c r="H920" s="3" t="s">
        <v>21</v>
      </c>
      <c r="I920" s="3">
        <v>581293</v>
      </c>
      <c r="J920" s="3" t="s">
        <v>1078</v>
      </c>
      <c r="K920" s="3">
        <v>30</v>
      </c>
      <c r="L920" s="3" t="s">
        <v>23</v>
      </c>
      <c r="M920" s="3" t="s">
        <v>29</v>
      </c>
      <c r="N920" s="3" t="s">
        <v>30</v>
      </c>
      <c r="P920" s="3" t="s">
        <v>21</v>
      </c>
      <c r="Q920" s="3" t="s">
        <v>1079</v>
      </c>
      <c r="R920" s="3" t="str">
        <f>IF(_xlfn.XOR(
AND(N920="M102ab",L920="Proyecto"),
AND(N920="M101a",L920="Preguntas con respuesta libre"),
AND(LEFT(N920,1)="M",N920&lt;&gt;"M102AB",N920&lt;&gt;"M101a",N920&lt;&gt;"M101ap",L920="Ejercitación"),
AND(LEFT(C920,15)="Mapa conceptual",L920="Exposición"),
AND(LEFT(N920,1)&lt;&gt;"M",LEFT(C920,15)&lt;&gt;"Mapa conceptual",L920="Exposición"),
AND(LEFT(C920,8)="Banco de",L920="Generador de actividades"),
AND(C920=L920)
),"OK","KO")</f>
        <v>OK</v>
      </c>
      <c r="S920" s="3" t="str">
        <f>IF(_xlfn.XOR(
AND(LEFT(N920,1)="M",M920="Actividad"),
AND(LEFT(N920,1)="F",M920="Interactivo"),
AND(N920="diaporama",M920="Secuencia de imágenes"),
OR(N920="video",M920="Animación",M920="Video"),
AND(C920=M920)
),"OK","KO")</f>
        <v>OK</v>
      </c>
      <c r="T920" s="3" t="str">
        <f>IF(
AND(L920="Evaluación",C920&lt;&gt;L920),"KO",
IF(AND(L920="Mapa conceptual",C920&lt;&gt;L920),"KO",
IF(AND(N920="M101ap",C920&lt;&gt;"Banco de actividades"),"KO",
"OK")))</f>
        <v>OK</v>
      </c>
      <c r="U920" s="3" t="str">
        <f>IF(
AND(LEFT(N920,1)="M",LEFT(M920,4)&lt;&gt;"Mapa",S920="OK",O920=""),
"KO","OK")</f>
        <v>OK</v>
      </c>
      <c r="V920" s="3" t="str">
        <f>IF(OR(
AND(L920="Evaluación",R920="OK",OR(N920="M4a",N920="M5a")),
AND(LEFT(C920,8)="Banco de",N920="M101ap"),
OR(LEFT(C920,8)&lt;&gt;"Banco de",L920&lt;&gt;"Evaluación")
),"OK","KO")</f>
        <v>OK</v>
      </c>
      <c r="W920" s="3" t="str">
        <f>IF(AND(LEFT(C920,8)="Banco de",K920=0),"OK",
IF(AND(LEFT(C920,8)&lt;&gt;"Banco de",K920&gt;0),"OK","KO"))</f>
        <v>OK</v>
      </c>
      <c r="X920" s="3" t="str">
        <f>IF(J920&lt;&gt;"","OK","KO")</f>
        <v>OK</v>
      </c>
      <c r="Y920" s="3" t="str">
        <f>IF(P920="Si","KO","OK")</f>
        <v>OK</v>
      </c>
      <c r="Z920" s="3" t="str">
        <f>CONCATENATE(
IF(R920&lt;&gt;"OK",CONCATENATE($R$1," / "),""),
IF(S920&lt;&gt;"OK",CONCATENATE($S$1," / "),""),
IF(T920&lt;&gt;"OK",CONCATENATE($T$1," / "),""),
IF(U920&lt;&gt;"OK",CONCATENATE($U$1," / "),""),
IF(V920&lt;&gt;"OK",CONCATENATE($V$1," / "),""),
IF(W920&lt;&gt;"OK",CONCATENATE($W$1," / "),""),
IF(X920&lt;&gt;"OK",CONCATENATE($X$1," / "),""),
IF(Y920&lt;&gt;"OK",$Y$1,"")
)</f>
        <v/>
      </c>
    </row>
    <row r="921" spans="1:26" x14ac:dyDescent="0.45">
      <c r="A921" s="3" t="s">
        <v>1018</v>
      </c>
      <c r="B921" s="3" t="s">
        <v>1019</v>
      </c>
      <c r="C921" s="3" t="s">
        <v>1080</v>
      </c>
      <c r="E921" s="3" t="s">
        <v>20</v>
      </c>
      <c r="H921" s="3" t="s">
        <v>21</v>
      </c>
      <c r="I921" s="3">
        <v>1352699</v>
      </c>
      <c r="J921" s="3" t="s">
        <v>1081</v>
      </c>
      <c r="K921" s="3">
        <v>20</v>
      </c>
      <c r="L921" s="3" t="s">
        <v>80</v>
      </c>
      <c r="M921" s="3" t="s">
        <v>35</v>
      </c>
      <c r="N921" s="3" t="s">
        <v>81</v>
      </c>
      <c r="O921" s="3" t="s">
        <v>85</v>
      </c>
      <c r="P921" s="3" t="s">
        <v>21</v>
      </c>
      <c r="Q921" s="3" t="s">
        <v>1082</v>
      </c>
      <c r="R921" s="3" t="str">
        <f>IF(_xlfn.XOR(
AND(N921="M102ab",L921="Proyecto"),
AND(N921="M101a",L921="Preguntas con respuesta libre"),
AND(LEFT(N921,1)="M",N921&lt;&gt;"M102AB",N921&lt;&gt;"M101a",N921&lt;&gt;"M101ap",L921="Ejercitación"),
AND(LEFT(C921,15)="Mapa conceptual",L921="Exposición"),
AND(LEFT(N921,1)&lt;&gt;"M",LEFT(C921,15)&lt;&gt;"Mapa conceptual",L921="Exposición"),
AND(LEFT(C921,8)="Banco de",L921="Generador de actividades"),
AND(C921=L921)
),"OK","KO")</f>
        <v>OK</v>
      </c>
      <c r="S921" s="3" t="str">
        <f>IF(_xlfn.XOR(
AND(LEFT(N921,1)="M",M921="Actividad"),
AND(LEFT(N921,1)="F",M921="Interactivo"),
AND(N921="diaporama",M921="Secuencia de imágenes"),
OR(N921="video",M921="Animación",M921="Video"),
AND(C921=M921)
),"OK","KO")</f>
        <v>OK</v>
      </c>
      <c r="T921" s="3" t="str">
        <f>IF(
AND(L921="Evaluación",C921&lt;&gt;L921),"KO",
IF(AND(L921="Mapa conceptual",C921&lt;&gt;L921),"KO",
IF(AND(N921="M101ap",C921&lt;&gt;"Banco de actividades"),"KO",
"OK")))</f>
        <v>OK</v>
      </c>
      <c r="U921" s="3" t="str">
        <f>IF(
AND(LEFT(N921,1)="M",LEFT(M921,4)&lt;&gt;"Mapa",S921="OK",O921=""),
"KO","OK")</f>
        <v>OK</v>
      </c>
      <c r="V921" s="3" t="str">
        <f>IF(OR(
AND(L921="Evaluación",R921="OK",OR(N921="M4a",N921="M5a")),
AND(LEFT(C921,8)="Banco de",N921="M101ap"),
OR(LEFT(C921,8)&lt;&gt;"Banco de",L921&lt;&gt;"Evaluación")
),"OK","KO")</f>
        <v>OK</v>
      </c>
      <c r="W921" s="3" t="str">
        <f>IF(AND(LEFT(C921,8)="Banco de",K921=0),"OK",
IF(AND(LEFT(C921,8)&lt;&gt;"Banco de",K921&gt;0),"OK","KO"))</f>
        <v>OK</v>
      </c>
      <c r="X921" s="3" t="str">
        <f>IF(J921&lt;&gt;"","OK","KO")</f>
        <v>OK</v>
      </c>
      <c r="Y921" s="3" t="str">
        <f>IF(P921="Si","KO","OK")</f>
        <v>OK</v>
      </c>
      <c r="Z921" s="3" t="str">
        <f>CONCATENATE(
IF(R921&lt;&gt;"OK",CONCATENATE($R$1," / "),""),
IF(S921&lt;&gt;"OK",CONCATENATE($S$1," / "),""),
IF(T921&lt;&gt;"OK",CONCATENATE($T$1," / "),""),
IF(U921&lt;&gt;"OK",CONCATENATE($U$1," / "),""),
IF(V921&lt;&gt;"OK",CONCATENATE($V$1," / "),""),
IF(W921&lt;&gt;"OK",CONCATENATE($W$1," / "),""),
IF(X921&lt;&gt;"OK",CONCATENATE($X$1," / "),""),
IF(Y921&lt;&gt;"OK",$Y$1,"")
)</f>
        <v/>
      </c>
    </row>
    <row r="922" spans="1:26" x14ac:dyDescent="0.45">
      <c r="A922" s="3" t="s">
        <v>1018</v>
      </c>
      <c r="B922" s="3" t="s">
        <v>1019</v>
      </c>
      <c r="C922" s="3" t="s">
        <v>1083</v>
      </c>
      <c r="E922" s="3" t="s">
        <v>20</v>
      </c>
      <c r="H922" s="3" t="s">
        <v>21</v>
      </c>
      <c r="I922" s="3">
        <v>829634</v>
      </c>
      <c r="J922" s="3" t="s">
        <v>1084</v>
      </c>
      <c r="K922" s="3">
        <v>50</v>
      </c>
      <c r="L922" s="3" t="s">
        <v>23</v>
      </c>
      <c r="M922" s="3" t="s">
        <v>29</v>
      </c>
      <c r="N922" s="3" t="s">
        <v>495</v>
      </c>
      <c r="P922" s="3" t="s">
        <v>21</v>
      </c>
      <c r="Q922" s="3" t="s">
        <v>1085</v>
      </c>
      <c r="R922" s="3" t="str">
        <f>IF(_xlfn.XOR(
AND(N922="M102ab",L922="Proyecto"),
AND(N922="M101a",L922="Preguntas con respuesta libre"),
AND(LEFT(N922,1)="M",N922&lt;&gt;"M102AB",N922&lt;&gt;"M101a",N922&lt;&gt;"M101ap",L922="Ejercitación"),
AND(LEFT(C922,15)="Mapa conceptual",L922="Exposición"),
AND(LEFT(N922,1)&lt;&gt;"M",LEFT(C922,15)&lt;&gt;"Mapa conceptual",L922="Exposición"),
AND(LEFT(C922,8)="Banco de",L922="Generador de actividades"),
AND(C922=L922)
),"OK","KO")</f>
        <v>OK</v>
      </c>
      <c r="S922" s="3" t="str">
        <f>IF(_xlfn.XOR(
AND(LEFT(N922,1)="M",M922="Actividad"),
AND(LEFT(N922,1)="F",M922="Interactivo"),
AND(N922="diaporama",M922="Secuencia de imágenes"),
OR(N922="video",M922="Animación",M922="Video"),
AND(C922=M922)
),"OK","KO")</f>
        <v>OK</v>
      </c>
      <c r="T922" s="3" t="str">
        <f>IF(
AND(L922="Evaluación",C922&lt;&gt;L922),"KO",
IF(AND(L922="Mapa conceptual",C922&lt;&gt;L922),"KO",
IF(AND(N922="M101ap",C922&lt;&gt;"Banco de actividades"),"KO",
"OK")))</f>
        <v>OK</v>
      </c>
      <c r="U922" s="3" t="str">
        <f>IF(
AND(LEFT(N922,1)="M",LEFT(M922,4)&lt;&gt;"Mapa",S922="OK",O922=""),
"KO","OK")</f>
        <v>OK</v>
      </c>
      <c r="V922" s="3" t="str">
        <f>IF(OR(
AND(L922="Evaluación",R922="OK",OR(N922="M4a",N922="M5a")),
AND(LEFT(C922,8)="Banco de",N922="M101ap"),
OR(LEFT(C922,8)&lt;&gt;"Banco de",L922&lt;&gt;"Evaluación")
),"OK","KO")</f>
        <v>OK</v>
      </c>
      <c r="W922" s="3" t="str">
        <f>IF(AND(LEFT(C922,8)="Banco de",K922=0),"OK",
IF(AND(LEFT(C922,8)&lt;&gt;"Banco de",K922&gt;0),"OK","KO"))</f>
        <v>OK</v>
      </c>
      <c r="X922" s="3" t="str">
        <f>IF(J922&lt;&gt;"","OK","KO")</f>
        <v>OK</v>
      </c>
      <c r="Y922" s="3" t="str">
        <f>IF(P922="Si","KO","OK")</f>
        <v>OK</v>
      </c>
      <c r="Z922" s="3" t="str">
        <f>CONCATENATE(
IF(R922&lt;&gt;"OK",CONCATENATE($R$1," / "),""),
IF(S922&lt;&gt;"OK",CONCATENATE($S$1," / "),""),
IF(T922&lt;&gt;"OK",CONCATENATE($T$1," / "),""),
IF(U922&lt;&gt;"OK",CONCATENATE($U$1," / "),""),
IF(V922&lt;&gt;"OK",CONCATENATE($V$1," / "),""),
IF(W922&lt;&gt;"OK",CONCATENATE($W$1," / "),""),
IF(X922&lt;&gt;"OK",CONCATENATE($X$1," / "),""),
IF(Y922&lt;&gt;"OK",$Y$1,"")
)</f>
        <v/>
      </c>
    </row>
    <row r="923" spans="1:26" x14ac:dyDescent="0.45">
      <c r="A923" s="3" t="s">
        <v>1018</v>
      </c>
      <c r="B923" s="3" t="s">
        <v>1019</v>
      </c>
      <c r="C923" s="3" t="s">
        <v>1086</v>
      </c>
      <c r="E923" s="3" t="s">
        <v>20</v>
      </c>
      <c r="H923" s="3" t="s">
        <v>21</v>
      </c>
      <c r="I923" s="3">
        <v>1220922</v>
      </c>
      <c r="J923" s="3" t="s">
        <v>1087</v>
      </c>
      <c r="K923" s="3">
        <v>30</v>
      </c>
      <c r="L923" s="3" t="s">
        <v>23</v>
      </c>
      <c r="M923" s="3" t="s">
        <v>29</v>
      </c>
      <c r="N923" s="3" t="s">
        <v>49</v>
      </c>
      <c r="P923" s="3" t="s">
        <v>21</v>
      </c>
      <c r="Q923" s="3" t="s">
        <v>1088</v>
      </c>
      <c r="R923" s="3" t="str">
        <f>IF(_xlfn.XOR(
AND(N923="M102ab",L923="Proyecto"),
AND(N923="M101a",L923="Preguntas con respuesta libre"),
AND(LEFT(N923,1)="M",N923&lt;&gt;"M102AB",N923&lt;&gt;"M101a",N923&lt;&gt;"M101ap",L923="Ejercitación"),
AND(LEFT(C923,15)="Mapa conceptual",L923="Exposición"),
AND(LEFT(N923,1)&lt;&gt;"M",LEFT(C923,15)&lt;&gt;"Mapa conceptual",L923="Exposición"),
AND(LEFT(C923,8)="Banco de",L923="Generador de actividades"),
AND(C923=L923)
),"OK","KO")</f>
        <v>OK</v>
      </c>
      <c r="S923" s="3" t="str">
        <f>IF(_xlfn.XOR(
AND(LEFT(N923,1)="M",M923="Actividad"),
AND(LEFT(N923,1)="F",M923="Interactivo"),
AND(N923="diaporama",M923="Secuencia de imágenes"),
OR(N923="video",M923="Animación",M923="Video"),
AND(C923=M923)
),"OK","KO")</f>
        <v>OK</v>
      </c>
      <c r="T923" s="3" t="str">
        <f>IF(
AND(L923="Evaluación",C923&lt;&gt;L923),"KO",
IF(AND(L923="Mapa conceptual",C923&lt;&gt;L923),"KO",
IF(AND(N923="M101ap",C923&lt;&gt;"Banco de actividades"),"KO",
"OK")))</f>
        <v>OK</v>
      </c>
      <c r="U923" s="3" t="str">
        <f>IF(
AND(LEFT(N923,1)="M",LEFT(M923,4)&lt;&gt;"Mapa",S923="OK",O923=""),
"KO","OK")</f>
        <v>OK</v>
      </c>
      <c r="V923" s="3" t="str">
        <f>IF(OR(
AND(L923="Evaluación",R923="OK",OR(N923="M4a",N923="M5a")),
AND(LEFT(C923,8)="Banco de",N923="M101ap"),
OR(LEFT(C923,8)&lt;&gt;"Banco de",L923&lt;&gt;"Evaluación")
),"OK","KO")</f>
        <v>OK</v>
      </c>
      <c r="W923" s="3" t="str">
        <f>IF(AND(LEFT(C923,8)="Banco de",K923=0),"OK",
IF(AND(LEFT(C923,8)&lt;&gt;"Banco de",K923&gt;0),"OK","KO"))</f>
        <v>OK</v>
      </c>
      <c r="X923" s="3" t="str">
        <f>IF(J923&lt;&gt;"","OK","KO")</f>
        <v>OK</v>
      </c>
      <c r="Y923" s="3" t="str">
        <f>IF(P923="Si","KO","OK")</f>
        <v>OK</v>
      </c>
      <c r="Z923" s="3" t="str">
        <f>CONCATENATE(
IF(R923&lt;&gt;"OK",CONCATENATE($R$1," / "),""),
IF(S923&lt;&gt;"OK",CONCATENATE($S$1," / "),""),
IF(T923&lt;&gt;"OK",CONCATENATE($T$1," / "),""),
IF(U923&lt;&gt;"OK",CONCATENATE($U$1," / "),""),
IF(V923&lt;&gt;"OK",CONCATENATE($V$1," / "),""),
IF(W923&lt;&gt;"OK",CONCATENATE($W$1," / "),""),
IF(X923&lt;&gt;"OK",CONCATENATE($X$1," / "),""),
IF(Y923&lt;&gt;"OK",$Y$1,"")
)</f>
        <v/>
      </c>
    </row>
    <row r="924" spans="1:26" x14ac:dyDescent="0.45">
      <c r="A924" s="3" t="s">
        <v>1018</v>
      </c>
      <c r="B924" s="3" t="s">
        <v>1019</v>
      </c>
      <c r="C924" s="3" t="s">
        <v>1089</v>
      </c>
      <c r="E924" s="3" t="s">
        <v>20</v>
      </c>
      <c r="H924" s="3" t="s">
        <v>21</v>
      </c>
      <c r="I924" s="3">
        <v>708546</v>
      </c>
      <c r="J924" s="3" t="s">
        <v>1090</v>
      </c>
      <c r="K924" s="3">
        <v>15</v>
      </c>
      <c r="L924" s="3" t="s">
        <v>34</v>
      </c>
      <c r="M924" s="3" t="s">
        <v>35</v>
      </c>
      <c r="N924" s="3" t="s">
        <v>36</v>
      </c>
      <c r="O924" s="3" t="s">
        <v>85</v>
      </c>
      <c r="P924" s="3" t="s">
        <v>21</v>
      </c>
      <c r="Q924" s="3" t="s">
        <v>1091</v>
      </c>
      <c r="R924" s="3" t="str">
        <f>IF(_xlfn.XOR(
AND(N924="M102ab",L924="Proyecto"),
AND(N924="M101a",L924="Preguntas con respuesta libre"),
AND(LEFT(N924,1)="M",N924&lt;&gt;"M102AB",N924&lt;&gt;"M101a",N924&lt;&gt;"M101ap",L924="Ejercitación"),
AND(LEFT(C924,15)="Mapa conceptual",L924="Exposición"),
AND(LEFT(N924,1)&lt;&gt;"M",LEFT(C924,15)&lt;&gt;"Mapa conceptual",L924="Exposición"),
AND(LEFT(C924,8)="Banco de",L924="Generador de actividades"),
AND(C924=L924)
),"OK","KO")</f>
        <v>OK</v>
      </c>
      <c r="S924" s="3" t="str">
        <f>IF(_xlfn.XOR(
AND(LEFT(N924,1)="M",M924="Actividad"),
AND(LEFT(N924,1)="F",M924="Interactivo"),
AND(N924="diaporama",M924="Secuencia de imágenes"),
OR(N924="video",M924="Animación",M924="Video"),
AND(C924=M924)
),"OK","KO")</f>
        <v>OK</v>
      </c>
      <c r="T924" s="3" t="str">
        <f>IF(
AND(L924="Evaluación",C924&lt;&gt;L924),"KO",
IF(AND(L924="Mapa conceptual",C924&lt;&gt;L924),"KO",
IF(AND(N924="M101ap",C924&lt;&gt;"Banco de actividades"),"KO",
"OK")))</f>
        <v>OK</v>
      </c>
      <c r="U924" s="3" t="str">
        <f>IF(
AND(LEFT(N924,1)="M",LEFT(M924,4)&lt;&gt;"Mapa",S924="OK",O924=""),
"KO","OK")</f>
        <v>OK</v>
      </c>
      <c r="V924" s="3" t="str">
        <f>IF(OR(
AND(L924="Evaluación",R924="OK",OR(N924="M4a",N924="M5a")),
AND(LEFT(C924,8)="Banco de",N924="M101ap"),
OR(LEFT(C924,8)&lt;&gt;"Banco de",L924&lt;&gt;"Evaluación")
),"OK","KO")</f>
        <v>OK</v>
      </c>
      <c r="W924" s="3" t="str">
        <f>IF(AND(LEFT(C924,8)="Banco de",K924=0),"OK",
IF(AND(LEFT(C924,8)&lt;&gt;"Banco de",K924&gt;0),"OK","KO"))</f>
        <v>OK</v>
      </c>
      <c r="X924" s="3" t="str">
        <f>IF(J924&lt;&gt;"","OK","KO")</f>
        <v>OK</v>
      </c>
      <c r="Y924" s="3" t="str">
        <f>IF(P924="Si","KO","OK")</f>
        <v>OK</v>
      </c>
      <c r="Z924" s="3" t="str">
        <f>CONCATENATE(
IF(R924&lt;&gt;"OK",CONCATENATE($R$1," / "),""),
IF(S924&lt;&gt;"OK",CONCATENATE($S$1," / "),""),
IF(T924&lt;&gt;"OK",CONCATENATE($T$1," / "),""),
IF(U924&lt;&gt;"OK",CONCATENATE($U$1," / "),""),
IF(V924&lt;&gt;"OK",CONCATENATE($V$1," / "),""),
IF(W924&lt;&gt;"OK",CONCATENATE($W$1," / "),""),
IF(X924&lt;&gt;"OK",CONCATENATE($X$1," / "),""),
IF(Y924&lt;&gt;"OK",$Y$1,"")
)</f>
        <v/>
      </c>
    </row>
    <row r="925" spans="1:26" x14ac:dyDescent="0.45">
      <c r="A925" s="3" t="s">
        <v>1018</v>
      </c>
      <c r="B925" s="3" t="s">
        <v>1019</v>
      </c>
      <c r="C925" s="3" t="s">
        <v>1092</v>
      </c>
      <c r="E925" s="3" t="s">
        <v>20</v>
      </c>
      <c r="H925" s="3" t="s">
        <v>21</v>
      </c>
      <c r="I925" s="3">
        <v>704523</v>
      </c>
      <c r="J925" s="3" t="s">
        <v>1093</v>
      </c>
      <c r="K925" s="3">
        <v>10</v>
      </c>
      <c r="L925" s="3" t="s">
        <v>34</v>
      </c>
      <c r="M925" s="3" t="s">
        <v>35</v>
      </c>
      <c r="N925" s="3" t="s">
        <v>101</v>
      </c>
      <c r="O925" s="3" t="s">
        <v>85</v>
      </c>
      <c r="P925" s="3" t="s">
        <v>21</v>
      </c>
      <c r="Q925" s="3" t="s">
        <v>1094</v>
      </c>
      <c r="R925" s="3" t="str">
        <f>IF(_xlfn.XOR(
AND(N925="M102ab",L925="Proyecto"),
AND(N925="M101a",L925="Preguntas con respuesta libre"),
AND(LEFT(N925,1)="M",N925&lt;&gt;"M102AB",N925&lt;&gt;"M101a",N925&lt;&gt;"M101ap",L925="Ejercitación"),
AND(LEFT(C925,15)="Mapa conceptual",L925="Exposición"),
AND(LEFT(N925,1)&lt;&gt;"M",LEFT(C925,15)&lt;&gt;"Mapa conceptual",L925="Exposición"),
AND(LEFT(C925,8)="Banco de",L925="Generador de actividades"),
AND(C925=L925)
),"OK","KO")</f>
        <v>OK</v>
      </c>
      <c r="S925" s="3" t="str">
        <f>IF(_xlfn.XOR(
AND(LEFT(N925,1)="M",M925="Actividad"),
AND(LEFT(N925,1)="F",M925="Interactivo"),
AND(N925="diaporama",M925="Secuencia de imágenes"),
OR(N925="video",M925="Animación",M925="Video"),
AND(C925=M925)
),"OK","KO")</f>
        <v>OK</v>
      </c>
      <c r="T925" s="3" t="str">
        <f>IF(
AND(L925="Evaluación",C925&lt;&gt;L925),"KO",
IF(AND(L925="Mapa conceptual",C925&lt;&gt;L925),"KO",
IF(AND(N925="M101ap",C925&lt;&gt;"Banco de actividades"),"KO",
"OK")))</f>
        <v>OK</v>
      </c>
      <c r="U925" s="3" t="str">
        <f>IF(
AND(LEFT(N925,1)="M",LEFT(M925,4)&lt;&gt;"Mapa",S925="OK",O925=""),
"KO","OK")</f>
        <v>OK</v>
      </c>
      <c r="V925" s="3" t="str">
        <f>IF(OR(
AND(L925="Evaluación",R925="OK",OR(N925="M4a",N925="M5a")),
AND(LEFT(C925,8)="Banco de",N925="M101ap"),
OR(LEFT(C925,8)&lt;&gt;"Banco de",L925&lt;&gt;"Evaluación")
),"OK","KO")</f>
        <v>OK</v>
      </c>
      <c r="W925" s="3" t="str">
        <f>IF(AND(LEFT(C925,8)="Banco de",K925=0),"OK",
IF(AND(LEFT(C925,8)&lt;&gt;"Banco de",K925&gt;0),"OK","KO"))</f>
        <v>OK</v>
      </c>
      <c r="X925" s="3" t="str">
        <f>IF(J925&lt;&gt;"","OK","KO")</f>
        <v>OK</v>
      </c>
      <c r="Y925" s="3" t="str">
        <f>IF(P925="Si","KO","OK")</f>
        <v>OK</v>
      </c>
      <c r="Z925" s="3" t="str">
        <f>CONCATENATE(
IF(R925&lt;&gt;"OK",CONCATENATE($R$1," / "),""),
IF(S925&lt;&gt;"OK",CONCATENATE($S$1," / "),""),
IF(T925&lt;&gt;"OK",CONCATENATE($T$1," / "),""),
IF(U925&lt;&gt;"OK",CONCATENATE($U$1," / "),""),
IF(V925&lt;&gt;"OK",CONCATENATE($V$1," / "),""),
IF(W925&lt;&gt;"OK",CONCATENATE($W$1," / "),""),
IF(X925&lt;&gt;"OK",CONCATENATE($X$1," / "),""),
IF(Y925&lt;&gt;"OK",$Y$1,"")
)</f>
        <v/>
      </c>
    </row>
    <row r="926" spans="1:26" x14ac:dyDescent="0.45">
      <c r="A926" s="3" t="s">
        <v>1018</v>
      </c>
      <c r="B926" s="3" t="s">
        <v>1019</v>
      </c>
      <c r="C926" s="3" t="s">
        <v>1095</v>
      </c>
      <c r="E926" s="3" t="s">
        <v>20</v>
      </c>
      <c r="H926" s="3" t="s">
        <v>21</v>
      </c>
      <c r="I926" s="3">
        <v>1871982</v>
      </c>
      <c r="J926" s="3" t="s">
        <v>1096</v>
      </c>
      <c r="K926" s="3">
        <v>15</v>
      </c>
      <c r="L926" s="3" t="s">
        <v>34</v>
      </c>
      <c r="M926" s="3" t="s">
        <v>35</v>
      </c>
      <c r="N926" s="3" t="s">
        <v>81</v>
      </c>
      <c r="O926" s="3" t="s">
        <v>85</v>
      </c>
      <c r="P926" s="3" t="s">
        <v>21</v>
      </c>
      <c r="Q926" s="3" t="s">
        <v>1097</v>
      </c>
      <c r="R926" s="3" t="str">
        <f>IF(_xlfn.XOR(
AND(N926="M102ab",L926="Proyecto"),
AND(N926="M101a",L926="Preguntas con respuesta libre"),
AND(LEFT(N926,1)="M",N926&lt;&gt;"M102AB",N926&lt;&gt;"M101a",N926&lt;&gt;"M101ap",L926="Ejercitación"),
AND(LEFT(C926,15)="Mapa conceptual",L926="Exposición"),
AND(LEFT(N926,1)&lt;&gt;"M",LEFT(C926,15)&lt;&gt;"Mapa conceptual",L926="Exposición"),
AND(LEFT(C926,8)="Banco de",L926="Generador de actividades"),
AND(C926=L926)
),"OK","KO")</f>
        <v>KO</v>
      </c>
      <c r="S926" s="3" t="str">
        <f>IF(_xlfn.XOR(
AND(LEFT(N926,1)="M",M926="Actividad"),
AND(LEFT(N926,1)="F",M926="Interactivo"),
AND(N926="diaporama",M926="Secuencia de imágenes"),
OR(N926="video",M926="Animación",M926="Video"),
AND(C926=M926)
),"OK","KO")</f>
        <v>OK</v>
      </c>
      <c r="T926" s="3" t="str">
        <f>IF(
AND(L926="Evaluación",C926&lt;&gt;L926),"KO",
IF(AND(L926="Mapa conceptual",C926&lt;&gt;L926),"KO",
IF(AND(N926="M101ap",C926&lt;&gt;"Banco de actividades"),"KO",
"OK")))</f>
        <v>OK</v>
      </c>
      <c r="U926" s="3" t="str">
        <f>IF(
AND(LEFT(N926,1)="M",LEFT(M926,4)&lt;&gt;"Mapa",S926="OK",O926=""),
"KO","OK")</f>
        <v>OK</v>
      </c>
      <c r="V926" s="3" t="str">
        <f>IF(OR(
AND(L926="Evaluación",R926="OK",OR(N926="M4a",N926="M5a")),
AND(LEFT(C926,8)="Banco de",N926="M101ap"),
OR(LEFT(C926,8)&lt;&gt;"Banco de",L926&lt;&gt;"Evaluación")
),"OK","KO")</f>
        <v>OK</v>
      </c>
      <c r="W926" s="3" t="str">
        <f>IF(AND(LEFT(C926,8)="Banco de",K926=0),"OK",
IF(AND(LEFT(C926,8)&lt;&gt;"Banco de",K926&gt;0),"OK","KO"))</f>
        <v>OK</v>
      </c>
      <c r="X926" s="3" t="str">
        <f>IF(J926&lt;&gt;"","OK","KO")</f>
        <v>OK</v>
      </c>
      <c r="Y926" s="3" t="str">
        <f>IF(P926="Si","KO","OK")</f>
        <v>OK</v>
      </c>
      <c r="Z926" s="3" t="str">
        <f>CONCATENATE(
IF(R926&lt;&gt;"OK",CONCATENATE($R$1," / "),""),
IF(S926&lt;&gt;"OK",CONCATENATE($S$1," / "),""),
IF(T926&lt;&gt;"OK",CONCATENATE($T$1," / "),""),
IF(U926&lt;&gt;"OK",CONCATENATE($U$1," / "),""),
IF(V926&lt;&gt;"OK",CONCATENATE($V$1," / "),""),
IF(W926&lt;&gt;"OK",CONCATENATE($W$1," / "),""),
IF(X926&lt;&gt;"OK",CONCATENATE($X$1," / "),""),
IF(Y926&lt;&gt;"OK",$Y$1,"")
)</f>
        <v xml:space="preserve">Acción didáctica / </v>
      </c>
    </row>
    <row r="927" spans="1:26" x14ac:dyDescent="0.45">
      <c r="A927" s="3" t="s">
        <v>1018</v>
      </c>
      <c r="B927" s="3" t="s">
        <v>1019</v>
      </c>
      <c r="C927" s="3" t="s">
        <v>1098</v>
      </c>
      <c r="E927" s="3" t="s">
        <v>20</v>
      </c>
      <c r="H927" s="3" t="s">
        <v>21</v>
      </c>
      <c r="I927" s="3">
        <v>1123821</v>
      </c>
      <c r="J927" s="3" t="s">
        <v>1099</v>
      </c>
      <c r="K927" s="3">
        <v>60</v>
      </c>
      <c r="L927" s="3" t="s">
        <v>57</v>
      </c>
      <c r="M927" s="3" t="s">
        <v>35</v>
      </c>
      <c r="N927" s="3" t="s">
        <v>58</v>
      </c>
      <c r="O927" s="3" t="s">
        <v>37</v>
      </c>
      <c r="P927" s="3" t="s">
        <v>21</v>
      </c>
      <c r="Q927" s="3" t="s">
        <v>1100</v>
      </c>
      <c r="R927" s="3" t="str">
        <f>IF(_xlfn.XOR(
AND(N927="M102ab",L927="Proyecto"),
AND(N927="M101a",L927="Preguntas con respuesta libre"),
AND(LEFT(N927,1)="M",N927&lt;&gt;"M102AB",N927&lt;&gt;"M101a",N927&lt;&gt;"M101ap",L927="Ejercitación"),
AND(LEFT(C927,15)="Mapa conceptual",L927="Exposición"),
AND(LEFT(N927,1)&lt;&gt;"M",LEFT(C927,15)&lt;&gt;"Mapa conceptual",L927="Exposición"),
AND(LEFT(C927,8)="Banco de",L927="Generador de actividades"),
AND(C927=L927)
),"OK","KO")</f>
        <v>OK</v>
      </c>
      <c r="S927" s="3" t="str">
        <f>IF(_xlfn.XOR(
AND(LEFT(N927,1)="M",M927="Actividad"),
AND(LEFT(N927,1)="F",M927="Interactivo"),
AND(N927="diaporama",M927="Secuencia de imágenes"),
OR(N927="video",M927="Animación",M927="Video"),
AND(C927=M927)
),"OK","KO")</f>
        <v>OK</v>
      </c>
      <c r="T927" s="3" t="str">
        <f>IF(
AND(L927="Evaluación",C927&lt;&gt;L927),"KO",
IF(AND(L927="Mapa conceptual",C927&lt;&gt;L927),"KO",
IF(AND(N927="M101ap",C927&lt;&gt;"Banco de actividades"),"KO",
"OK")))</f>
        <v>OK</v>
      </c>
      <c r="U927" s="3" t="str">
        <f>IF(
AND(LEFT(N927,1)="M",LEFT(M927,4)&lt;&gt;"Mapa",S927="OK",O927=""),
"KO","OK")</f>
        <v>OK</v>
      </c>
      <c r="V927" s="3" t="str">
        <f>IF(OR(
AND(L927="Evaluación",R927="OK",OR(N927="M4a",N927="M5a")),
AND(LEFT(C927,8)="Banco de",N927="M101ap"),
OR(LEFT(C927,8)&lt;&gt;"Banco de",L927&lt;&gt;"Evaluación")
),"OK","KO")</f>
        <v>OK</v>
      </c>
      <c r="W927" s="3" t="str">
        <f>IF(AND(LEFT(C927,8)="Banco de",K927=0),"OK",
IF(AND(LEFT(C927,8)&lt;&gt;"Banco de",K927&gt;0),"OK","KO"))</f>
        <v>OK</v>
      </c>
      <c r="X927" s="3" t="str">
        <f>IF(J927&lt;&gt;"","OK","KO")</f>
        <v>OK</v>
      </c>
      <c r="Y927" s="3" t="str">
        <f>IF(P927="Si","KO","OK")</f>
        <v>OK</v>
      </c>
      <c r="Z927" s="3" t="str">
        <f>CONCATENATE(
IF(R927&lt;&gt;"OK",CONCATENATE($R$1," / "),""),
IF(S927&lt;&gt;"OK",CONCATENATE($S$1," / "),""),
IF(T927&lt;&gt;"OK",CONCATENATE($T$1," / "),""),
IF(U927&lt;&gt;"OK",CONCATENATE($U$1," / "),""),
IF(V927&lt;&gt;"OK",CONCATENATE($V$1," / "),""),
IF(W927&lt;&gt;"OK",CONCATENATE($W$1," / "),""),
IF(X927&lt;&gt;"OK",CONCATENATE($X$1," / "),""),
IF(Y927&lt;&gt;"OK",$Y$1,"")
)</f>
        <v/>
      </c>
    </row>
    <row r="928" spans="1:26" x14ac:dyDescent="0.45">
      <c r="A928" s="3" t="s">
        <v>1018</v>
      </c>
      <c r="B928" s="3" t="s">
        <v>1019</v>
      </c>
      <c r="C928" s="3" t="s">
        <v>1101</v>
      </c>
      <c r="E928" s="3" t="s">
        <v>20</v>
      </c>
      <c r="H928" s="3" t="s">
        <v>21</v>
      </c>
      <c r="I928" s="3">
        <v>1118911</v>
      </c>
      <c r="J928" s="3" t="s">
        <v>1102</v>
      </c>
      <c r="K928" s="3">
        <v>60</v>
      </c>
      <c r="L928" s="3" t="s">
        <v>34</v>
      </c>
      <c r="M928" s="3" t="s">
        <v>35</v>
      </c>
      <c r="N928" s="3" t="s">
        <v>58</v>
      </c>
      <c r="O928" s="3" t="s">
        <v>85</v>
      </c>
      <c r="P928" s="3" t="s">
        <v>21</v>
      </c>
      <c r="Q928" s="3" t="s">
        <v>1103</v>
      </c>
      <c r="R928" s="3" t="str">
        <f>IF(_xlfn.XOR(
AND(N928="M102ab",L928="Proyecto"),
AND(N928="M101a",L928="Preguntas con respuesta libre"),
AND(LEFT(N928,1)="M",N928&lt;&gt;"M102AB",N928&lt;&gt;"M101a",N928&lt;&gt;"M101ap",L928="Ejercitación"),
AND(LEFT(C928,15)="Mapa conceptual",L928="Exposición"),
AND(LEFT(N928,1)&lt;&gt;"M",LEFT(C928,15)&lt;&gt;"Mapa conceptual",L928="Exposición"),
AND(LEFT(C928,8)="Banco de",L928="Generador de actividades"),
AND(C928=L928)
),"OK","KO")</f>
        <v>KO</v>
      </c>
      <c r="S928" s="3" t="str">
        <f>IF(_xlfn.XOR(
AND(LEFT(N928,1)="M",M928="Actividad"),
AND(LEFT(N928,1)="F",M928="Interactivo"),
AND(N928="diaporama",M928="Secuencia de imágenes"),
OR(N928="video",M928="Animación",M928="Video"),
AND(C928=M928)
),"OK","KO")</f>
        <v>OK</v>
      </c>
      <c r="T928" s="3" t="str">
        <f>IF(
AND(L928="Evaluación",C928&lt;&gt;L928),"KO",
IF(AND(L928="Mapa conceptual",C928&lt;&gt;L928),"KO",
IF(AND(N928="M101ap",C928&lt;&gt;"Banco de actividades"),"KO",
"OK")))</f>
        <v>OK</v>
      </c>
      <c r="U928" s="3" t="str">
        <f>IF(
AND(LEFT(N928,1)="M",LEFT(M928,4)&lt;&gt;"Mapa",S928="OK",O928=""),
"KO","OK")</f>
        <v>OK</v>
      </c>
      <c r="V928" s="3" t="str">
        <f>IF(OR(
AND(L928="Evaluación",R928="OK",OR(N928="M4a",N928="M5a")),
AND(LEFT(C928,8)="Banco de",N928="M101ap"),
OR(LEFT(C928,8)&lt;&gt;"Banco de",L928&lt;&gt;"Evaluación")
),"OK","KO")</f>
        <v>OK</v>
      </c>
      <c r="W928" s="3" t="str">
        <f>IF(AND(LEFT(C928,8)="Banco de",K928=0),"OK",
IF(AND(LEFT(C928,8)&lt;&gt;"Banco de",K928&gt;0),"OK","KO"))</f>
        <v>OK</v>
      </c>
      <c r="X928" s="3" t="str">
        <f>IF(J928&lt;&gt;"","OK","KO")</f>
        <v>OK</v>
      </c>
      <c r="Y928" s="3" t="str">
        <f>IF(P928="Si","KO","OK")</f>
        <v>OK</v>
      </c>
      <c r="Z928" s="3" t="str">
        <f>CONCATENATE(
IF(R928&lt;&gt;"OK",CONCATENATE($R$1," / "),""),
IF(S928&lt;&gt;"OK",CONCATENATE($S$1," / "),""),
IF(T928&lt;&gt;"OK",CONCATENATE($T$1," / "),""),
IF(U928&lt;&gt;"OK",CONCATENATE($U$1," / "),""),
IF(V928&lt;&gt;"OK",CONCATENATE($V$1," / "),""),
IF(W928&lt;&gt;"OK",CONCATENATE($W$1," / "),""),
IF(X928&lt;&gt;"OK",CONCATENATE($X$1," / "),""),
IF(Y928&lt;&gt;"OK",$Y$1,"")
)</f>
        <v xml:space="preserve">Acción didáctica / </v>
      </c>
    </row>
    <row r="929" spans="1:26" x14ac:dyDescent="0.45">
      <c r="A929" s="3" t="s">
        <v>1018</v>
      </c>
      <c r="B929" s="3" t="s">
        <v>1019</v>
      </c>
      <c r="C929" s="3" t="s">
        <v>1104</v>
      </c>
      <c r="E929" s="3" t="s">
        <v>20</v>
      </c>
      <c r="H929" s="3" t="s">
        <v>21</v>
      </c>
      <c r="I929" s="3">
        <v>2578080</v>
      </c>
      <c r="J929" s="3" t="s">
        <v>1105</v>
      </c>
      <c r="K929" s="3">
        <v>60</v>
      </c>
      <c r="L929" s="3" t="s">
        <v>34</v>
      </c>
      <c r="M929" s="3" t="s">
        <v>35</v>
      </c>
      <c r="N929" s="3" t="s">
        <v>58</v>
      </c>
      <c r="O929" s="3" t="s">
        <v>85</v>
      </c>
      <c r="P929" s="3" t="s">
        <v>21</v>
      </c>
      <c r="Q929" s="3" t="s">
        <v>1106</v>
      </c>
      <c r="R929" s="3" t="str">
        <f>IF(_xlfn.XOR(
AND(N929="M102ab",L929="Proyecto"),
AND(N929="M101a",L929="Preguntas con respuesta libre"),
AND(LEFT(N929,1)="M",N929&lt;&gt;"M102AB",N929&lt;&gt;"M101a",N929&lt;&gt;"M101ap",L929="Ejercitación"),
AND(LEFT(C929,15)="Mapa conceptual",L929="Exposición"),
AND(LEFT(N929,1)&lt;&gt;"M",LEFT(C929,15)&lt;&gt;"Mapa conceptual",L929="Exposición"),
AND(LEFT(C929,8)="Banco de",L929="Generador de actividades"),
AND(C929=L929)
),"OK","KO")</f>
        <v>KO</v>
      </c>
      <c r="S929" s="3" t="str">
        <f>IF(_xlfn.XOR(
AND(LEFT(N929,1)="M",M929="Actividad"),
AND(LEFT(N929,1)="F",M929="Interactivo"),
AND(N929="diaporama",M929="Secuencia de imágenes"),
OR(N929="video",M929="Animación",M929="Video"),
AND(C929=M929)
),"OK","KO")</f>
        <v>OK</v>
      </c>
      <c r="T929" s="3" t="str">
        <f>IF(
AND(L929="Evaluación",C929&lt;&gt;L929),"KO",
IF(AND(L929="Mapa conceptual",C929&lt;&gt;L929),"KO",
IF(AND(N929="M101ap",C929&lt;&gt;"Banco de actividades"),"KO",
"OK")))</f>
        <v>OK</v>
      </c>
      <c r="U929" s="3" t="str">
        <f>IF(
AND(LEFT(N929,1)="M",LEFT(M929,4)&lt;&gt;"Mapa",S929="OK",O929=""),
"KO","OK")</f>
        <v>OK</v>
      </c>
      <c r="V929" s="3" t="str">
        <f>IF(OR(
AND(L929="Evaluación",R929="OK",OR(N929="M4a",N929="M5a")),
AND(LEFT(C929,8)="Banco de",N929="M101ap"),
OR(LEFT(C929,8)&lt;&gt;"Banco de",L929&lt;&gt;"Evaluación")
),"OK","KO")</f>
        <v>OK</v>
      </c>
      <c r="W929" s="3" t="str">
        <f>IF(AND(LEFT(C929,8)="Banco de",K929=0),"OK",
IF(AND(LEFT(C929,8)&lt;&gt;"Banco de",K929&gt;0),"OK","KO"))</f>
        <v>OK</v>
      </c>
      <c r="X929" s="3" t="str">
        <f>IF(J929&lt;&gt;"","OK","KO")</f>
        <v>OK</v>
      </c>
      <c r="Y929" s="3" t="str">
        <f>IF(P929="Si","KO","OK")</f>
        <v>OK</v>
      </c>
      <c r="Z929" s="3" t="str">
        <f>CONCATENATE(
IF(R929&lt;&gt;"OK",CONCATENATE($R$1," / "),""),
IF(S929&lt;&gt;"OK",CONCATENATE($S$1," / "),""),
IF(T929&lt;&gt;"OK",CONCATENATE($T$1," / "),""),
IF(U929&lt;&gt;"OK",CONCATENATE($U$1," / "),""),
IF(V929&lt;&gt;"OK",CONCATENATE($V$1," / "),""),
IF(W929&lt;&gt;"OK",CONCATENATE($W$1," / "),""),
IF(X929&lt;&gt;"OK",CONCATENATE($X$1," / "),""),
IF(Y929&lt;&gt;"OK",$Y$1,"")
)</f>
        <v xml:space="preserve">Acción didáctica / </v>
      </c>
    </row>
    <row r="930" spans="1:26" x14ac:dyDescent="0.45">
      <c r="A930" s="3" t="s">
        <v>1018</v>
      </c>
      <c r="B930" s="3" t="s">
        <v>1019</v>
      </c>
      <c r="C930" s="3" t="s">
        <v>534</v>
      </c>
      <c r="E930" s="3" t="s">
        <v>20</v>
      </c>
      <c r="H930" s="3" t="s">
        <v>21</v>
      </c>
      <c r="I930" s="3">
        <v>1879793</v>
      </c>
      <c r="J930" s="3" t="s">
        <v>1107</v>
      </c>
      <c r="K930" s="3">
        <v>20</v>
      </c>
      <c r="L930" s="3" t="s">
        <v>80</v>
      </c>
      <c r="M930" s="3" t="s">
        <v>35</v>
      </c>
      <c r="N930" s="3" t="s">
        <v>359</v>
      </c>
      <c r="O930" s="3" t="s">
        <v>37</v>
      </c>
      <c r="P930" s="3" t="s">
        <v>21</v>
      </c>
      <c r="Q930" s="3" t="s">
        <v>1108</v>
      </c>
      <c r="R930" s="3" t="str">
        <f>IF(_xlfn.XOR(
AND(N930="M102ab",L930="Proyecto"),
AND(N930="M101a",L930="Preguntas con respuesta libre"),
AND(LEFT(N930,1)="M",N930&lt;&gt;"M102AB",N930&lt;&gt;"M101a",N930&lt;&gt;"M101ap",L930="Ejercitación"),
AND(LEFT(C930,15)="Mapa conceptual",L930="Exposición"),
AND(LEFT(N930,1)&lt;&gt;"M",LEFT(C930,15)&lt;&gt;"Mapa conceptual",L930="Exposición"),
AND(LEFT(C930,8)="Banco de",L930="Generador de actividades"),
AND(C930=L930)
),"OK","KO")</f>
        <v>KO</v>
      </c>
      <c r="S930" s="3" t="str">
        <f>IF(_xlfn.XOR(
AND(LEFT(N930,1)="M",M930="Actividad"),
AND(LEFT(N930,1)="F",M930="Interactivo"),
AND(N930="diaporama",M930="Secuencia de imágenes"),
OR(N930="video",M930="Animación",M930="Video"),
AND(C930=M930)
),"OK","KO")</f>
        <v>OK</v>
      </c>
      <c r="T930" s="3" t="str">
        <f>IF(
AND(L930="Evaluación",C930&lt;&gt;L930),"KO",
IF(AND(L930="Mapa conceptual",C930&lt;&gt;L930),"KO",
IF(AND(N930="M101ap",C930&lt;&gt;"Banco de actividades"),"KO",
"OK")))</f>
        <v>OK</v>
      </c>
      <c r="U930" s="3" t="str">
        <f>IF(
AND(LEFT(N930,1)="M",LEFT(M930,4)&lt;&gt;"Mapa",S930="OK",O930=""),
"KO","OK")</f>
        <v>OK</v>
      </c>
      <c r="V930" s="3" t="str">
        <f>IF(OR(
AND(L930="Evaluación",R930="OK",OR(N930="M4a",N930="M5a")),
AND(LEFT(C930,8)="Banco de",N930="M101ap"),
OR(LEFT(C930,8)&lt;&gt;"Banco de",L930&lt;&gt;"Evaluación")
),"OK","KO")</f>
        <v>OK</v>
      </c>
      <c r="W930" s="3" t="str">
        <f>IF(AND(LEFT(C930,8)="Banco de",K930=0),"OK",
IF(AND(LEFT(C930,8)&lt;&gt;"Banco de",K930&gt;0),"OK","KO"))</f>
        <v>KO</v>
      </c>
      <c r="X930" s="3" t="str">
        <f>IF(J930&lt;&gt;"","OK","KO")</f>
        <v>OK</v>
      </c>
      <c r="Y930" s="3" t="str">
        <f>IF(P930="Si","KO","OK")</f>
        <v>OK</v>
      </c>
      <c r="Z930" s="3" t="str">
        <f>CONCATENATE(
IF(R930&lt;&gt;"OK",CONCATENATE($R$1," / "),""),
IF(S930&lt;&gt;"OK",CONCATENATE($S$1," / "),""),
IF(T930&lt;&gt;"OK",CONCATENATE($T$1," / "),""),
IF(U930&lt;&gt;"OK",CONCATENATE($U$1," / "),""),
IF(V930&lt;&gt;"OK",CONCATENATE($V$1," / "),""),
IF(W930&lt;&gt;"OK",CONCATENATE($W$1," / "),""),
IF(X930&lt;&gt;"OK",CONCATENATE($X$1," / "),""),
IF(Y930&lt;&gt;"OK",$Y$1,"")
)</f>
        <v xml:space="preserve">Acción didáctica / Tiempo del recurso / </v>
      </c>
    </row>
    <row r="931" spans="1:26" x14ac:dyDescent="0.45">
      <c r="A931" s="3" t="s">
        <v>1018</v>
      </c>
      <c r="B931" s="3" t="s">
        <v>1019</v>
      </c>
      <c r="C931" s="3" t="s">
        <v>67</v>
      </c>
      <c r="D931" s="3" t="s">
        <v>67</v>
      </c>
      <c r="E931" s="3" t="s">
        <v>20</v>
      </c>
      <c r="H931" s="3" t="s">
        <v>21</v>
      </c>
      <c r="I931" s="3">
        <v>1281113</v>
      </c>
      <c r="K931" s="3">
        <v>15</v>
      </c>
      <c r="L931" s="3" t="s">
        <v>23</v>
      </c>
      <c r="M931" s="3" t="s">
        <v>67</v>
      </c>
      <c r="N931" s="3" t="s">
        <v>227</v>
      </c>
      <c r="P931" s="3" t="s">
        <v>21</v>
      </c>
      <c r="Q931" s="3" t="s">
        <v>1109</v>
      </c>
      <c r="R931" s="3" t="str">
        <f>IF(_xlfn.XOR(
AND(N931="M102ab",L931="Proyecto"),
AND(N931="M101a",L931="Preguntas con respuesta libre"),
AND(LEFT(N931,1)="M",N931&lt;&gt;"M102AB",N931&lt;&gt;"M101a",N931&lt;&gt;"M101ap",L931="Ejercitación"),
AND(LEFT(C931,15)="Mapa conceptual",L931="Exposición"),
AND(LEFT(N931,1)&lt;&gt;"M",LEFT(C931,15)&lt;&gt;"Mapa conceptual",L931="Exposición"),
AND(LEFT(C931,8)="Banco de",L931="Generador de actividades"),
AND(C931=L931)
),"OK","KO")</f>
        <v>OK</v>
      </c>
      <c r="S931" s="3" t="str">
        <f>IF(_xlfn.XOR(
AND(LEFT(N931,1)="M",M931="Actividad"),
AND(LEFT(N931,1)="F",M931="Interactivo"),
AND(N931="diaporama",M931="Secuencia de imágenes"),
OR(N931="video",M931="Animación",M931="Video"),
AND(C931=M931)
),"OK","KO")</f>
        <v>OK</v>
      </c>
      <c r="T931" s="3" t="str">
        <f>IF(
AND(L931="Evaluación",C931&lt;&gt;L931),"KO",
IF(AND(L931="Mapa conceptual",C931&lt;&gt;L931),"KO",
IF(AND(N931="M101ap",C931&lt;&gt;"Banco de actividades"),"KO",
"OK")))</f>
        <v>OK</v>
      </c>
      <c r="U931" s="3" t="str">
        <f>IF(
AND(LEFT(N931,1)="M",LEFT(M931,4)&lt;&gt;"Mapa",S931="OK",O931=""),
"KO","OK")</f>
        <v>OK</v>
      </c>
      <c r="V931" s="3" t="str">
        <f>IF(OR(
AND(L931="Evaluación",R931="OK",OR(N931="M4a",N931="M5a")),
AND(LEFT(C931,8)="Banco de",N931="M101ap"),
OR(LEFT(C931,8)&lt;&gt;"Banco de",L931&lt;&gt;"Evaluación")
),"OK","KO")</f>
        <v>OK</v>
      </c>
      <c r="W931" s="3" t="str">
        <f>IF(AND(LEFT(C931,8)="Banco de",K931=0),"OK",
IF(AND(LEFT(C931,8)&lt;&gt;"Banco de",K931&gt;0),"OK","KO"))</f>
        <v>OK</v>
      </c>
      <c r="X931" s="3" t="str">
        <f>IF(J931&lt;&gt;"","OK","KO")</f>
        <v>KO</v>
      </c>
      <c r="Y931" s="3" t="str">
        <f>IF(P931="Si","KO","OK")</f>
        <v>OK</v>
      </c>
      <c r="Z931" s="3" t="str">
        <f>CONCATENATE(
IF(R931&lt;&gt;"OK",CONCATENATE($R$1," / "),""),
IF(S931&lt;&gt;"OK",CONCATENATE($S$1," / "),""),
IF(T931&lt;&gt;"OK",CONCATENATE($T$1," / "),""),
IF(U931&lt;&gt;"OK",CONCATENATE($U$1," / "),""),
IF(V931&lt;&gt;"OK",CONCATENATE($V$1," / "),""),
IF(W931&lt;&gt;"OK",CONCATENATE($W$1," / "),""),
IF(X931&lt;&gt;"OK",CONCATENATE($X$1," / "),""),
IF(Y931&lt;&gt;"OK",$Y$1,"")
)</f>
        <v xml:space="preserve">Palabras clave / </v>
      </c>
    </row>
    <row r="932" spans="1:26" x14ac:dyDescent="0.45">
      <c r="A932" s="3" t="s">
        <v>1018</v>
      </c>
      <c r="B932" s="3" t="s">
        <v>1019</v>
      </c>
      <c r="C932" s="3" t="s">
        <v>70</v>
      </c>
      <c r="E932" s="3" t="s">
        <v>20</v>
      </c>
      <c r="H932" s="3" t="s">
        <v>21</v>
      </c>
      <c r="I932" s="3">
        <v>709609</v>
      </c>
      <c r="K932" s="3">
        <v>20</v>
      </c>
      <c r="L932" s="3" t="s">
        <v>70</v>
      </c>
      <c r="M932" s="3" t="s">
        <v>35</v>
      </c>
      <c r="N932" s="3" t="s">
        <v>62</v>
      </c>
      <c r="O932" s="3" t="s">
        <v>85</v>
      </c>
      <c r="P932" s="3" t="s">
        <v>21</v>
      </c>
      <c r="Q932" s="3" t="s">
        <v>1110</v>
      </c>
      <c r="R932" s="3" t="str">
        <f>IF(_xlfn.XOR(
AND(N932="M102ab",L932="Proyecto"),
AND(N932="M101a",L932="Preguntas con respuesta libre"),
AND(LEFT(N932,1)="M",N932&lt;&gt;"M102AB",N932&lt;&gt;"M101a",N932&lt;&gt;"M101ap",L932="Ejercitación"),
AND(LEFT(C932,15)="Mapa conceptual",L932="Exposición"),
AND(LEFT(N932,1)&lt;&gt;"M",LEFT(C932,15)&lt;&gt;"Mapa conceptual",L932="Exposición"),
AND(LEFT(C932,8)="Banco de",L932="Generador de actividades"),
AND(C932=L932)
),"OK","KO")</f>
        <v>OK</v>
      </c>
      <c r="S932" s="3" t="str">
        <f>IF(_xlfn.XOR(
AND(LEFT(N932,1)="M",M932="Actividad"),
AND(LEFT(N932,1)="F",M932="Interactivo"),
AND(N932="diaporama",M932="Secuencia de imágenes"),
OR(N932="video",M932="Animación",M932="Video"),
AND(C932=M932)
),"OK","KO")</f>
        <v>OK</v>
      </c>
      <c r="T932" s="3" t="str">
        <f>IF(
AND(L932="Evaluación",C932&lt;&gt;L932),"KO",
IF(AND(L932="Mapa conceptual",C932&lt;&gt;L932),"KO",
IF(AND(N932="M101ap",C932&lt;&gt;"Banco de actividades"),"KO",
"OK")))</f>
        <v>OK</v>
      </c>
      <c r="U932" s="3" t="str">
        <f>IF(
AND(LEFT(N932,1)="M",LEFT(M932,4)&lt;&gt;"Mapa",S932="OK",O932=""),
"KO","OK")</f>
        <v>OK</v>
      </c>
      <c r="V932" s="3" t="str">
        <f>IF(OR(
AND(L932="Evaluación",R932="OK",OR(N932="M4a",N932="M5a")),
AND(LEFT(C932,8)="Banco de",N932="M101ap"),
OR(LEFT(C932,8)&lt;&gt;"Banco de",L932&lt;&gt;"Evaluación")
),"OK","KO")</f>
        <v>OK</v>
      </c>
      <c r="W932" s="3" t="str">
        <f>IF(AND(LEFT(C932,8)="Banco de",K932=0),"OK",
IF(AND(LEFT(C932,8)&lt;&gt;"Banco de",K932&gt;0),"OK","KO"))</f>
        <v>OK</v>
      </c>
      <c r="X932" s="3" t="str">
        <f>IF(J932&lt;&gt;"","OK","KO")</f>
        <v>KO</v>
      </c>
      <c r="Y932" s="3" t="str">
        <f>IF(P932="Si","KO","OK")</f>
        <v>OK</v>
      </c>
      <c r="Z932" s="3" t="str">
        <f>CONCATENATE(
IF(R932&lt;&gt;"OK",CONCATENATE($R$1," / "),""),
IF(S932&lt;&gt;"OK",CONCATENATE($S$1," / "),""),
IF(T932&lt;&gt;"OK",CONCATENATE($T$1," / "),""),
IF(U932&lt;&gt;"OK",CONCATENATE($U$1," / "),""),
IF(V932&lt;&gt;"OK",CONCATENATE($V$1," / "),""),
IF(W932&lt;&gt;"OK",CONCATENATE($W$1," / "),""),
IF(X932&lt;&gt;"OK",CONCATENATE($X$1," / "),""),
IF(Y932&lt;&gt;"OK",$Y$1,"")
)</f>
        <v xml:space="preserve">Palabras clave / </v>
      </c>
    </row>
    <row r="933" spans="1:26" x14ac:dyDescent="0.45">
      <c r="A933" s="3" t="s">
        <v>2327</v>
      </c>
      <c r="B933" s="3" t="s">
        <v>2328</v>
      </c>
      <c r="C933" s="3" t="s">
        <v>2329</v>
      </c>
      <c r="E933" s="3" t="s">
        <v>20</v>
      </c>
      <c r="H933" s="3" t="s">
        <v>21</v>
      </c>
      <c r="I933" s="3">
        <v>2004052</v>
      </c>
      <c r="J933" s="3" t="s">
        <v>2330</v>
      </c>
      <c r="K933" s="3">
        <v>30</v>
      </c>
      <c r="L933" s="3" t="s">
        <v>23</v>
      </c>
      <c r="M933" s="3" t="s">
        <v>29</v>
      </c>
      <c r="N933" s="3" t="s">
        <v>495</v>
      </c>
      <c r="P933" s="3" t="s">
        <v>21</v>
      </c>
      <c r="Q933" s="3" t="s">
        <v>2331</v>
      </c>
      <c r="R933" s="3" t="str">
        <f>IF(_xlfn.XOR(
AND(N933="M102ab",L933="Proyecto"),
AND(N933="M101a",L933="Preguntas con respuesta libre"),
AND(LEFT(N933,1)="M",N933&lt;&gt;"M102AB",N933&lt;&gt;"M101a",N933&lt;&gt;"M101ap",L933="Ejercitación"),
AND(LEFT(C933,15)="Mapa conceptual",L933="Exposición"),
AND(LEFT(N933,1)&lt;&gt;"M",LEFT(C933,15)&lt;&gt;"Mapa conceptual",L933="Exposición"),
AND(LEFT(C933,8)="Banco de",L933="Generador de actividades"),
AND(C933=L933)
),"OK","KO")</f>
        <v>OK</v>
      </c>
      <c r="S933" s="3" t="str">
        <f>IF(_xlfn.XOR(
AND(LEFT(N933,1)="M",M933="Actividad"),
AND(LEFT(N933,1)="F",M933="Interactivo"),
AND(N933="diaporama",M933="Secuencia de imágenes"),
OR(N933="video",M933="Animación",M933="Video"),
AND(C933=M933)
),"OK","KO")</f>
        <v>OK</v>
      </c>
      <c r="T933" s="3" t="str">
        <f>IF(
AND(L933="Evaluación",C933&lt;&gt;L933),"KO",
IF(AND(L933="Mapa conceptual",C933&lt;&gt;L933),"KO",
IF(AND(N933="M101ap",C933&lt;&gt;"Banco de actividades"),"KO",
"OK")))</f>
        <v>OK</v>
      </c>
      <c r="U933" s="3" t="str">
        <f>IF(
AND(LEFT(N933,1)="M",LEFT(M933,4)&lt;&gt;"Mapa",S933="OK",O933=""),
"KO","OK")</f>
        <v>OK</v>
      </c>
      <c r="V933" s="3" t="str">
        <f>IF(OR(
AND(L933="Evaluación",R933="OK",OR(N933="M4a",N933="M5a")),
AND(LEFT(C933,8)="Banco de",N933="M101ap"),
OR(LEFT(C933,8)&lt;&gt;"Banco de",L933&lt;&gt;"Evaluación")
),"OK","KO")</f>
        <v>OK</v>
      </c>
      <c r="W933" s="3" t="str">
        <f>IF(AND(LEFT(C933,8)="Banco de",K933=0),"OK",
IF(AND(LEFT(C933,8)&lt;&gt;"Banco de",K933&gt;0),"OK","KO"))</f>
        <v>OK</v>
      </c>
      <c r="X933" s="3" t="str">
        <f>IF(J933&lt;&gt;"","OK","KO")</f>
        <v>OK</v>
      </c>
      <c r="Y933" s="3" t="str">
        <f>IF(P933="Si","KO","OK")</f>
        <v>OK</v>
      </c>
      <c r="Z933" s="3" t="str">
        <f>CONCATENATE(
IF(R933&lt;&gt;"OK",CONCATENATE($R$1," / "),""),
IF(S933&lt;&gt;"OK",CONCATENATE($S$1," / "),""),
IF(T933&lt;&gt;"OK",CONCATENATE($T$1," / "),""),
IF(U933&lt;&gt;"OK",CONCATENATE($U$1," / "),""),
IF(V933&lt;&gt;"OK",CONCATENATE($V$1," / "),""),
IF(W933&lt;&gt;"OK",CONCATENATE($W$1," / "),""),
IF(X933&lt;&gt;"OK",CONCATENATE($X$1," / "),""),
IF(Y933&lt;&gt;"OK",$Y$1,"")
)</f>
        <v/>
      </c>
    </row>
    <row r="934" spans="1:26" x14ac:dyDescent="0.45">
      <c r="A934" s="3" t="s">
        <v>2327</v>
      </c>
      <c r="B934" s="3" t="s">
        <v>2328</v>
      </c>
      <c r="C934" s="3" t="s">
        <v>2332</v>
      </c>
      <c r="E934" s="3" t="s">
        <v>20</v>
      </c>
      <c r="H934" s="3" t="s">
        <v>21</v>
      </c>
      <c r="I934" s="3">
        <v>1030965</v>
      </c>
      <c r="J934" s="3" t="s">
        <v>2333</v>
      </c>
      <c r="K934" s="3">
        <v>10</v>
      </c>
      <c r="L934" s="3" t="s">
        <v>34</v>
      </c>
      <c r="M934" s="3" t="s">
        <v>35</v>
      </c>
      <c r="N934" s="3" t="s">
        <v>316</v>
      </c>
      <c r="O934" s="3" t="s">
        <v>85</v>
      </c>
      <c r="P934" s="3" t="s">
        <v>21</v>
      </c>
      <c r="Q934" s="3" t="s">
        <v>2334</v>
      </c>
      <c r="R934" s="3" t="str">
        <f>IF(_xlfn.XOR(
AND(N934="M102ab",L934="Proyecto"),
AND(N934="M101a",L934="Preguntas con respuesta libre"),
AND(LEFT(N934,1)="M",N934&lt;&gt;"M102AB",N934&lt;&gt;"M101a",N934&lt;&gt;"M101ap",L934="Ejercitación"),
AND(LEFT(C934,15)="Mapa conceptual",L934="Exposición"),
AND(LEFT(N934,1)&lt;&gt;"M",LEFT(C934,15)&lt;&gt;"Mapa conceptual",L934="Exposición"),
AND(LEFT(C934,8)="Banco de",L934="Generador de actividades"),
AND(C934=L934)
),"OK","KO")</f>
        <v>OK</v>
      </c>
      <c r="S934" s="3" t="str">
        <f>IF(_xlfn.XOR(
AND(LEFT(N934,1)="M",M934="Actividad"),
AND(LEFT(N934,1)="F",M934="Interactivo"),
AND(N934="diaporama",M934="Secuencia de imágenes"),
OR(N934="video",M934="Animación",M934="Video"),
AND(C934=M934)
),"OK","KO")</f>
        <v>OK</v>
      </c>
      <c r="T934" s="3" t="str">
        <f>IF(
AND(L934="Evaluación",C934&lt;&gt;L934),"KO",
IF(AND(L934="Mapa conceptual",C934&lt;&gt;L934),"KO",
IF(AND(N934="M101ap",C934&lt;&gt;"Banco de actividades"),"KO",
"OK")))</f>
        <v>OK</v>
      </c>
      <c r="U934" s="3" t="str">
        <f>IF(
AND(LEFT(N934,1)="M",LEFT(M934,4)&lt;&gt;"Mapa",S934="OK",O934=""),
"KO","OK")</f>
        <v>OK</v>
      </c>
      <c r="V934" s="3" t="str">
        <f>IF(OR(
AND(L934="Evaluación",R934="OK",OR(N934="M4a",N934="M5a")),
AND(LEFT(C934,8)="Banco de",N934="M101ap"),
OR(LEFT(C934,8)&lt;&gt;"Banco de",L934&lt;&gt;"Evaluación")
),"OK","KO")</f>
        <v>OK</v>
      </c>
      <c r="W934" s="3" t="str">
        <f>IF(AND(LEFT(C934,8)="Banco de",K934=0),"OK",
IF(AND(LEFT(C934,8)&lt;&gt;"Banco de",K934&gt;0),"OK","KO"))</f>
        <v>OK</v>
      </c>
      <c r="X934" s="3" t="str">
        <f>IF(J934&lt;&gt;"","OK","KO")</f>
        <v>OK</v>
      </c>
      <c r="Y934" s="3" t="str">
        <f>IF(P934="Si","KO","OK")</f>
        <v>OK</v>
      </c>
      <c r="Z934" s="3" t="str">
        <f>CONCATENATE(
IF(R934&lt;&gt;"OK",CONCATENATE($R$1," / "),""),
IF(S934&lt;&gt;"OK",CONCATENATE($S$1," / "),""),
IF(T934&lt;&gt;"OK",CONCATENATE($T$1," / "),""),
IF(U934&lt;&gt;"OK",CONCATENATE($U$1," / "),""),
IF(V934&lt;&gt;"OK",CONCATENATE($V$1," / "),""),
IF(W934&lt;&gt;"OK",CONCATENATE($W$1," / "),""),
IF(X934&lt;&gt;"OK",CONCATENATE($X$1," / "),""),
IF(Y934&lt;&gt;"OK",$Y$1,"")
)</f>
        <v/>
      </c>
    </row>
    <row r="935" spans="1:26" x14ac:dyDescent="0.45">
      <c r="A935" s="3" t="s">
        <v>2327</v>
      </c>
      <c r="B935" s="3" t="s">
        <v>2328</v>
      </c>
      <c r="C935" s="3" t="s">
        <v>2335</v>
      </c>
      <c r="E935" s="3" t="s">
        <v>20</v>
      </c>
      <c r="H935" s="3" t="s">
        <v>21</v>
      </c>
      <c r="I935" s="3">
        <v>1850151</v>
      </c>
      <c r="J935" s="3" t="s">
        <v>2336</v>
      </c>
      <c r="K935" s="3">
        <v>20</v>
      </c>
      <c r="L935" s="3" t="s">
        <v>34</v>
      </c>
      <c r="M935" s="3" t="s">
        <v>35</v>
      </c>
      <c r="N935" s="3" t="s">
        <v>81</v>
      </c>
      <c r="O935" s="3" t="s">
        <v>85</v>
      </c>
      <c r="P935" s="3" t="s">
        <v>21</v>
      </c>
      <c r="Q935" s="3" t="s">
        <v>2337</v>
      </c>
      <c r="R935" s="3" t="str">
        <f>IF(_xlfn.XOR(
AND(N935="M102ab",L935="Proyecto"),
AND(N935="M101a",L935="Preguntas con respuesta libre"),
AND(LEFT(N935,1)="M",N935&lt;&gt;"M102AB",N935&lt;&gt;"M101a",N935&lt;&gt;"M101ap",L935="Ejercitación"),
AND(LEFT(C935,15)="Mapa conceptual",L935="Exposición"),
AND(LEFT(N935,1)&lt;&gt;"M",LEFT(C935,15)&lt;&gt;"Mapa conceptual",L935="Exposición"),
AND(LEFT(C935,8)="Banco de",L935="Generador de actividades"),
AND(C935=L935)
),"OK","KO")</f>
        <v>KO</v>
      </c>
      <c r="S935" s="3" t="str">
        <f>IF(_xlfn.XOR(
AND(LEFT(N935,1)="M",M935="Actividad"),
AND(LEFT(N935,1)="F",M935="Interactivo"),
AND(N935="diaporama",M935="Secuencia de imágenes"),
OR(N935="video",M935="Animación",M935="Video"),
AND(C935=M935)
),"OK","KO")</f>
        <v>OK</v>
      </c>
      <c r="T935" s="3" t="str">
        <f>IF(
AND(L935="Evaluación",C935&lt;&gt;L935),"KO",
IF(AND(L935="Mapa conceptual",C935&lt;&gt;L935),"KO",
IF(AND(N935="M101ap",C935&lt;&gt;"Banco de actividades"),"KO",
"OK")))</f>
        <v>OK</v>
      </c>
      <c r="U935" s="3" t="str">
        <f>IF(
AND(LEFT(N935,1)="M",LEFT(M935,4)&lt;&gt;"Mapa",S935="OK",O935=""),
"KO","OK")</f>
        <v>OK</v>
      </c>
      <c r="V935" s="3" t="str">
        <f>IF(OR(
AND(L935="Evaluación",R935="OK",OR(N935="M4a",N935="M5a")),
AND(LEFT(C935,8)="Banco de",N935="M101ap"),
OR(LEFT(C935,8)&lt;&gt;"Banco de",L935&lt;&gt;"Evaluación")
),"OK","KO")</f>
        <v>OK</v>
      </c>
      <c r="W935" s="3" t="str">
        <f>IF(AND(LEFT(C935,8)="Banco de",K935=0),"OK",
IF(AND(LEFT(C935,8)&lt;&gt;"Banco de",K935&gt;0),"OK","KO"))</f>
        <v>OK</v>
      </c>
      <c r="X935" s="3" t="str">
        <f>IF(J935&lt;&gt;"","OK","KO")</f>
        <v>OK</v>
      </c>
      <c r="Y935" s="3" t="str">
        <f>IF(P935="Si","KO","OK")</f>
        <v>OK</v>
      </c>
      <c r="Z935" s="3" t="str">
        <f>CONCATENATE(
IF(R935&lt;&gt;"OK",CONCATENATE($R$1," / "),""),
IF(S935&lt;&gt;"OK",CONCATENATE($S$1," / "),""),
IF(T935&lt;&gt;"OK",CONCATENATE($T$1," / "),""),
IF(U935&lt;&gt;"OK",CONCATENATE($U$1," / "),""),
IF(V935&lt;&gt;"OK",CONCATENATE($V$1," / "),""),
IF(W935&lt;&gt;"OK",CONCATENATE($W$1," / "),""),
IF(X935&lt;&gt;"OK",CONCATENATE($X$1," / "),""),
IF(Y935&lt;&gt;"OK",$Y$1,"")
)</f>
        <v xml:space="preserve">Acción didáctica / </v>
      </c>
    </row>
    <row r="936" spans="1:26" x14ac:dyDescent="0.45">
      <c r="A936" s="3" t="s">
        <v>2327</v>
      </c>
      <c r="B936" s="3" t="s">
        <v>2328</v>
      </c>
      <c r="C936" s="3" t="s">
        <v>2338</v>
      </c>
      <c r="E936" s="3" t="s">
        <v>20</v>
      </c>
      <c r="H936" s="3" t="s">
        <v>21</v>
      </c>
      <c r="I936" s="3">
        <v>1243444</v>
      </c>
      <c r="J936" s="3" t="s">
        <v>2339</v>
      </c>
      <c r="K936" s="3">
        <v>30</v>
      </c>
      <c r="L936" s="3" t="s">
        <v>23</v>
      </c>
      <c r="M936" s="3" t="s">
        <v>29</v>
      </c>
      <c r="N936" s="3" t="s">
        <v>30</v>
      </c>
      <c r="P936" s="3" t="s">
        <v>21</v>
      </c>
      <c r="Q936" s="3" t="s">
        <v>2340</v>
      </c>
      <c r="R936" s="3" t="str">
        <f>IF(_xlfn.XOR(
AND(N936="M102ab",L936="Proyecto"),
AND(N936="M101a",L936="Preguntas con respuesta libre"),
AND(LEFT(N936,1)="M",N936&lt;&gt;"M102AB",N936&lt;&gt;"M101a",N936&lt;&gt;"M101ap",L936="Ejercitación"),
AND(LEFT(C936,15)="Mapa conceptual",L936="Exposición"),
AND(LEFT(N936,1)&lt;&gt;"M",LEFT(C936,15)&lt;&gt;"Mapa conceptual",L936="Exposición"),
AND(LEFT(C936,8)="Banco de",L936="Generador de actividades"),
AND(C936=L936)
),"OK","KO")</f>
        <v>OK</v>
      </c>
      <c r="S936" s="3" t="str">
        <f>IF(_xlfn.XOR(
AND(LEFT(N936,1)="M",M936="Actividad"),
AND(LEFT(N936,1)="F",M936="Interactivo"),
AND(N936="diaporama",M936="Secuencia de imágenes"),
OR(N936="video",M936="Animación",M936="Video"),
AND(C936=M936)
),"OK","KO")</f>
        <v>OK</v>
      </c>
      <c r="T936" s="3" t="str">
        <f>IF(
AND(L936="Evaluación",C936&lt;&gt;L936),"KO",
IF(AND(L936="Mapa conceptual",C936&lt;&gt;L936),"KO",
IF(AND(N936="M101ap",C936&lt;&gt;"Banco de actividades"),"KO",
"OK")))</f>
        <v>OK</v>
      </c>
      <c r="U936" s="3" t="str">
        <f>IF(
AND(LEFT(N936,1)="M",LEFT(M936,4)&lt;&gt;"Mapa",S936="OK",O936=""),
"KO","OK")</f>
        <v>OK</v>
      </c>
      <c r="V936" s="3" t="str">
        <f>IF(OR(
AND(L936="Evaluación",R936="OK",OR(N936="M4a",N936="M5a")),
AND(LEFT(C936,8)="Banco de",N936="M101ap"),
OR(LEFT(C936,8)&lt;&gt;"Banco de",L936&lt;&gt;"Evaluación")
),"OK","KO")</f>
        <v>OK</v>
      </c>
      <c r="W936" s="3" t="str">
        <f>IF(AND(LEFT(C936,8)="Banco de",K936=0),"OK",
IF(AND(LEFT(C936,8)&lt;&gt;"Banco de",K936&gt;0),"OK","KO"))</f>
        <v>OK</v>
      </c>
      <c r="X936" s="3" t="str">
        <f>IF(J936&lt;&gt;"","OK","KO")</f>
        <v>OK</v>
      </c>
      <c r="Y936" s="3" t="str">
        <f>IF(P936="Si","KO","OK")</f>
        <v>OK</v>
      </c>
      <c r="Z936" s="3" t="str">
        <f>CONCATENATE(
IF(R936&lt;&gt;"OK",CONCATENATE($R$1," / "),""),
IF(S936&lt;&gt;"OK",CONCATENATE($S$1," / "),""),
IF(T936&lt;&gt;"OK",CONCATENATE($T$1," / "),""),
IF(U936&lt;&gt;"OK",CONCATENATE($U$1," / "),""),
IF(V936&lt;&gt;"OK",CONCATENATE($V$1," / "),""),
IF(W936&lt;&gt;"OK",CONCATENATE($W$1," / "),""),
IF(X936&lt;&gt;"OK",CONCATENATE($X$1," / "),""),
IF(Y936&lt;&gt;"OK",$Y$1,"")
)</f>
        <v/>
      </c>
    </row>
    <row r="937" spans="1:26" x14ac:dyDescent="0.45">
      <c r="A937" s="3" t="s">
        <v>2327</v>
      </c>
      <c r="B937" s="3" t="s">
        <v>2328</v>
      </c>
      <c r="C937" s="3" t="s">
        <v>2341</v>
      </c>
      <c r="E937" s="3" t="s">
        <v>20</v>
      </c>
      <c r="H937" s="3" t="s">
        <v>21</v>
      </c>
      <c r="I937" s="3">
        <v>705434</v>
      </c>
      <c r="J937" s="3" t="s">
        <v>2342</v>
      </c>
      <c r="K937" s="3">
        <v>10</v>
      </c>
      <c r="L937" s="3" t="s">
        <v>34</v>
      </c>
      <c r="M937" s="3" t="s">
        <v>35</v>
      </c>
      <c r="N937" s="3" t="s">
        <v>326</v>
      </c>
      <c r="O937" s="3" t="s">
        <v>85</v>
      </c>
      <c r="P937" s="3" t="s">
        <v>21</v>
      </c>
      <c r="Q937" s="3" t="s">
        <v>2343</v>
      </c>
      <c r="R937" s="3" t="str">
        <f>IF(_xlfn.XOR(
AND(N937="M102ab",L937="Proyecto"),
AND(N937="M101a",L937="Preguntas con respuesta libre"),
AND(LEFT(N937,1)="M",N937&lt;&gt;"M102AB",N937&lt;&gt;"M101a",N937&lt;&gt;"M101ap",L937="Ejercitación"),
AND(LEFT(C937,15)="Mapa conceptual",L937="Exposición"),
AND(LEFT(N937,1)&lt;&gt;"M",LEFT(C937,15)&lt;&gt;"Mapa conceptual",L937="Exposición"),
AND(LEFT(C937,8)="Banco de",L937="Generador de actividades"),
AND(C937=L937)
),"OK","KO")</f>
        <v>OK</v>
      </c>
      <c r="S937" s="3" t="str">
        <f>IF(_xlfn.XOR(
AND(LEFT(N937,1)="M",M937="Actividad"),
AND(LEFT(N937,1)="F",M937="Interactivo"),
AND(N937="diaporama",M937="Secuencia de imágenes"),
OR(N937="video",M937="Animación",M937="Video"),
AND(C937=M937)
),"OK","KO")</f>
        <v>OK</v>
      </c>
      <c r="T937" s="3" t="str">
        <f>IF(
AND(L937="Evaluación",C937&lt;&gt;L937),"KO",
IF(AND(L937="Mapa conceptual",C937&lt;&gt;L937),"KO",
IF(AND(N937="M101ap",C937&lt;&gt;"Banco de actividades"),"KO",
"OK")))</f>
        <v>OK</v>
      </c>
      <c r="U937" s="3" t="str">
        <f>IF(
AND(LEFT(N937,1)="M",LEFT(M937,4)&lt;&gt;"Mapa",S937="OK",O937=""),
"KO","OK")</f>
        <v>OK</v>
      </c>
      <c r="V937" s="3" t="str">
        <f>IF(OR(
AND(L937="Evaluación",R937="OK",OR(N937="M4a",N937="M5a")),
AND(LEFT(C937,8)="Banco de",N937="M101ap"),
OR(LEFT(C937,8)&lt;&gt;"Banco de",L937&lt;&gt;"Evaluación")
),"OK","KO")</f>
        <v>OK</v>
      </c>
      <c r="W937" s="3" t="str">
        <f>IF(AND(LEFT(C937,8)="Banco de",K937=0),"OK",
IF(AND(LEFT(C937,8)&lt;&gt;"Banco de",K937&gt;0),"OK","KO"))</f>
        <v>OK</v>
      </c>
      <c r="X937" s="3" t="str">
        <f>IF(J937&lt;&gt;"","OK","KO")</f>
        <v>OK</v>
      </c>
      <c r="Y937" s="3" t="str">
        <f>IF(P937="Si","KO","OK")</f>
        <v>OK</v>
      </c>
      <c r="Z937" s="3" t="str">
        <f>CONCATENATE(
IF(R937&lt;&gt;"OK",CONCATENATE($R$1," / "),""),
IF(S937&lt;&gt;"OK",CONCATENATE($S$1," / "),""),
IF(T937&lt;&gt;"OK",CONCATENATE($T$1," / "),""),
IF(U937&lt;&gt;"OK",CONCATENATE($U$1," / "),""),
IF(V937&lt;&gt;"OK",CONCATENATE($V$1," / "),""),
IF(W937&lt;&gt;"OK",CONCATENATE($W$1," / "),""),
IF(X937&lt;&gt;"OK",CONCATENATE($X$1," / "),""),
IF(Y937&lt;&gt;"OK",$Y$1,"")
)</f>
        <v/>
      </c>
    </row>
    <row r="938" spans="1:26" x14ac:dyDescent="0.45">
      <c r="A938" s="3" t="s">
        <v>2327</v>
      </c>
      <c r="B938" s="3" t="s">
        <v>2328</v>
      </c>
      <c r="C938" s="3" t="s">
        <v>2344</v>
      </c>
      <c r="E938" s="3" t="s">
        <v>20</v>
      </c>
      <c r="H938" s="3" t="s">
        <v>21</v>
      </c>
      <c r="I938" s="3">
        <v>1933266</v>
      </c>
      <c r="J938" s="3" t="s">
        <v>2345</v>
      </c>
      <c r="K938" s="3">
        <v>20</v>
      </c>
      <c r="L938" s="3" t="s">
        <v>34</v>
      </c>
      <c r="M938" s="3" t="s">
        <v>35</v>
      </c>
      <c r="N938" s="3" t="s">
        <v>81</v>
      </c>
      <c r="O938" s="3" t="s">
        <v>85</v>
      </c>
      <c r="P938" s="3" t="s">
        <v>21</v>
      </c>
      <c r="Q938" s="3" t="s">
        <v>2346</v>
      </c>
      <c r="R938" s="3" t="str">
        <f>IF(_xlfn.XOR(
AND(N938="M102ab",L938="Proyecto"),
AND(N938="M101a",L938="Preguntas con respuesta libre"),
AND(LEFT(N938,1)="M",N938&lt;&gt;"M102AB",N938&lt;&gt;"M101a",N938&lt;&gt;"M101ap",L938="Ejercitación"),
AND(LEFT(C938,15)="Mapa conceptual",L938="Exposición"),
AND(LEFT(N938,1)&lt;&gt;"M",LEFT(C938,15)&lt;&gt;"Mapa conceptual",L938="Exposición"),
AND(LEFT(C938,8)="Banco de",L938="Generador de actividades"),
AND(C938=L938)
),"OK","KO")</f>
        <v>KO</v>
      </c>
      <c r="S938" s="3" t="str">
        <f>IF(_xlfn.XOR(
AND(LEFT(N938,1)="M",M938="Actividad"),
AND(LEFT(N938,1)="F",M938="Interactivo"),
AND(N938="diaporama",M938="Secuencia de imágenes"),
OR(N938="video",M938="Animación",M938="Video"),
AND(C938=M938)
),"OK","KO")</f>
        <v>OK</v>
      </c>
      <c r="T938" s="3" t="str">
        <f>IF(
AND(L938="Evaluación",C938&lt;&gt;L938),"KO",
IF(AND(L938="Mapa conceptual",C938&lt;&gt;L938),"KO",
IF(AND(N938="M101ap",C938&lt;&gt;"Banco de actividades"),"KO",
"OK")))</f>
        <v>OK</v>
      </c>
      <c r="U938" s="3" t="str">
        <f>IF(
AND(LEFT(N938,1)="M",LEFT(M938,4)&lt;&gt;"Mapa",S938="OK",O938=""),
"KO","OK")</f>
        <v>OK</v>
      </c>
      <c r="V938" s="3" t="str">
        <f>IF(OR(
AND(L938="Evaluación",R938="OK",OR(N938="M4a",N938="M5a")),
AND(LEFT(C938,8)="Banco de",N938="M101ap"),
OR(LEFT(C938,8)&lt;&gt;"Banco de",L938&lt;&gt;"Evaluación")
),"OK","KO")</f>
        <v>OK</v>
      </c>
      <c r="W938" s="3" t="str">
        <f>IF(AND(LEFT(C938,8)="Banco de",K938=0),"OK",
IF(AND(LEFT(C938,8)&lt;&gt;"Banco de",K938&gt;0),"OK","KO"))</f>
        <v>OK</v>
      </c>
      <c r="X938" s="3" t="str">
        <f>IF(J938&lt;&gt;"","OK","KO")</f>
        <v>OK</v>
      </c>
      <c r="Y938" s="3" t="str">
        <f>IF(P938="Si","KO","OK")</f>
        <v>OK</v>
      </c>
      <c r="Z938" s="3" t="str">
        <f>CONCATENATE(
IF(R938&lt;&gt;"OK",CONCATENATE($R$1," / "),""),
IF(S938&lt;&gt;"OK",CONCATENATE($S$1," / "),""),
IF(T938&lt;&gt;"OK",CONCATENATE($T$1," / "),""),
IF(U938&lt;&gt;"OK",CONCATENATE($U$1," / "),""),
IF(V938&lt;&gt;"OK",CONCATENATE($V$1," / "),""),
IF(W938&lt;&gt;"OK",CONCATENATE($W$1," / "),""),
IF(X938&lt;&gt;"OK",CONCATENATE($X$1," / "),""),
IF(Y938&lt;&gt;"OK",$Y$1,"")
)</f>
        <v xml:space="preserve">Acción didáctica / </v>
      </c>
    </row>
    <row r="939" spans="1:26" x14ac:dyDescent="0.45">
      <c r="A939" s="3" t="s">
        <v>2327</v>
      </c>
      <c r="B939" s="3" t="s">
        <v>2328</v>
      </c>
      <c r="C939" s="3" t="s">
        <v>2347</v>
      </c>
      <c r="E939" s="3" t="s">
        <v>20</v>
      </c>
      <c r="H939" s="3" t="s">
        <v>21</v>
      </c>
      <c r="I939" s="3">
        <v>1049634</v>
      </c>
      <c r="J939" s="3" t="s">
        <v>2348</v>
      </c>
      <c r="K939" s="3">
        <v>20</v>
      </c>
      <c r="L939" s="3" t="s">
        <v>23</v>
      </c>
      <c r="M939" s="3" t="s">
        <v>29</v>
      </c>
      <c r="N939" s="3" t="s">
        <v>235</v>
      </c>
      <c r="P939" s="3" t="s">
        <v>21</v>
      </c>
      <c r="Q939" s="3" t="s">
        <v>2349</v>
      </c>
      <c r="R939" s="3" t="str">
        <f>IF(_xlfn.XOR(
AND(N939="M102ab",L939="Proyecto"),
AND(N939="M101a",L939="Preguntas con respuesta libre"),
AND(LEFT(N939,1)="M",N939&lt;&gt;"M102AB",N939&lt;&gt;"M101a",N939&lt;&gt;"M101ap",L939="Ejercitación"),
AND(LEFT(C939,15)="Mapa conceptual",L939="Exposición"),
AND(LEFT(N939,1)&lt;&gt;"M",LEFT(C939,15)&lt;&gt;"Mapa conceptual",L939="Exposición"),
AND(LEFT(C939,8)="Banco de",L939="Generador de actividades"),
AND(C939=L939)
),"OK","KO")</f>
        <v>OK</v>
      </c>
      <c r="S939" s="3" t="str">
        <f>IF(_xlfn.XOR(
AND(LEFT(N939,1)="M",M939="Actividad"),
AND(LEFT(N939,1)="F",M939="Interactivo"),
AND(N939="diaporama",M939="Secuencia de imágenes"),
OR(N939="video",M939="Animación",M939="Video"),
AND(C939=M939)
),"OK","KO")</f>
        <v>OK</v>
      </c>
      <c r="T939" s="3" t="str">
        <f>IF(
AND(L939="Evaluación",C939&lt;&gt;L939),"KO",
IF(AND(L939="Mapa conceptual",C939&lt;&gt;L939),"KO",
IF(AND(N939="M101ap",C939&lt;&gt;"Banco de actividades"),"KO",
"OK")))</f>
        <v>OK</v>
      </c>
      <c r="U939" s="3" t="str">
        <f>IF(
AND(LEFT(N939,1)="M",LEFT(M939,4)&lt;&gt;"Mapa",S939="OK",O939=""),
"KO","OK")</f>
        <v>OK</v>
      </c>
      <c r="V939" s="3" t="str">
        <f>IF(OR(
AND(L939="Evaluación",R939="OK",OR(N939="M4a",N939="M5a")),
AND(LEFT(C939,8)="Banco de",N939="M101ap"),
OR(LEFT(C939,8)&lt;&gt;"Banco de",L939&lt;&gt;"Evaluación")
),"OK","KO")</f>
        <v>OK</v>
      </c>
      <c r="W939" s="3" t="str">
        <f>IF(AND(LEFT(C939,8)="Banco de",K939=0),"OK",
IF(AND(LEFT(C939,8)&lt;&gt;"Banco de",K939&gt;0),"OK","KO"))</f>
        <v>OK</v>
      </c>
      <c r="X939" s="3" t="str">
        <f>IF(J939&lt;&gt;"","OK","KO")</f>
        <v>OK</v>
      </c>
      <c r="Y939" s="3" t="str">
        <f>IF(P939="Si","KO","OK")</f>
        <v>OK</v>
      </c>
      <c r="Z939" s="3" t="str">
        <f>CONCATENATE(
IF(R939&lt;&gt;"OK",CONCATENATE($R$1," / "),""),
IF(S939&lt;&gt;"OK",CONCATENATE($S$1," / "),""),
IF(T939&lt;&gt;"OK",CONCATENATE($T$1," / "),""),
IF(U939&lt;&gt;"OK",CONCATENATE($U$1," / "),""),
IF(V939&lt;&gt;"OK",CONCATENATE($V$1," / "),""),
IF(W939&lt;&gt;"OK",CONCATENATE($W$1," / "),""),
IF(X939&lt;&gt;"OK",CONCATENATE($X$1," / "),""),
IF(Y939&lt;&gt;"OK",$Y$1,"")
)</f>
        <v/>
      </c>
    </row>
    <row r="940" spans="1:26" x14ac:dyDescent="0.45">
      <c r="A940" s="3" t="s">
        <v>2327</v>
      </c>
      <c r="B940" s="3" t="s">
        <v>2328</v>
      </c>
      <c r="C940" s="3" t="s">
        <v>2350</v>
      </c>
      <c r="E940" s="3" t="s">
        <v>20</v>
      </c>
      <c r="H940" s="3" t="s">
        <v>21</v>
      </c>
      <c r="I940" s="3">
        <v>1402492</v>
      </c>
      <c r="J940" s="3" t="s">
        <v>2351</v>
      </c>
      <c r="K940" s="3">
        <v>15</v>
      </c>
      <c r="L940" s="3" t="s">
        <v>34</v>
      </c>
      <c r="M940" s="3" t="s">
        <v>35</v>
      </c>
      <c r="N940" s="3" t="s">
        <v>773</v>
      </c>
      <c r="O940" s="3" t="s">
        <v>85</v>
      </c>
      <c r="P940" s="3" t="s">
        <v>21</v>
      </c>
      <c r="Q940" s="3" t="s">
        <v>2352</v>
      </c>
      <c r="R940" s="3" t="str">
        <f>IF(_xlfn.XOR(
AND(N940="M102ab",L940="Proyecto"),
AND(N940="M101a",L940="Preguntas con respuesta libre"),
AND(LEFT(N940,1)="M",N940&lt;&gt;"M102AB",N940&lt;&gt;"M101a",N940&lt;&gt;"M101ap",L940="Ejercitación"),
AND(LEFT(C940,15)="Mapa conceptual",L940="Exposición"),
AND(LEFT(N940,1)&lt;&gt;"M",LEFT(C940,15)&lt;&gt;"Mapa conceptual",L940="Exposición"),
AND(LEFT(C940,8)="Banco de",L940="Generador de actividades"),
AND(C940=L940)
),"OK","KO")</f>
        <v>OK</v>
      </c>
      <c r="S940" s="3" t="str">
        <f>IF(_xlfn.XOR(
AND(LEFT(N940,1)="M",M940="Actividad"),
AND(LEFT(N940,1)="F",M940="Interactivo"),
AND(N940="diaporama",M940="Secuencia de imágenes"),
OR(N940="video",M940="Animación",M940="Video"),
AND(C940=M940)
),"OK","KO")</f>
        <v>OK</v>
      </c>
      <c r="T940" s="3" t="str">
        <f>IF(
AND(L940="Evaluación",C940&lt;&gt;L940),"KO",
IF(AND(L940="Mapa conceptual",C940&lt;&gt;L940),"KO",
IF(AND(N940="M101ap",C940&lt;&gt;"Banco de actividades"),"KO",
"OK")))</f>
        <v>OK</v>
      </c>
      <c r="U940" s="3" t="str">
        <f>IF(
AND(LEFT(N940,1)="M",LEFT(M940,4)&lt;&gt;"Mapa",S940="OK",O940=""),
"KO","OK")</f>
        <v>OK</v>
      </c>
      <c r="V940" s="3" t="str">
        <f>IF(OR(
AND(L940="Evaluación",R940="OK",OR(N940="M4a",N940="M5a")),
AND(LEFT(C940,8)="Banco de",N940="M101ap"),
OR(LEFT(C940,8)&lt;&gt;"Banco de",L940&lt;&gt;"Evaluación")
),"OK","KO")</f>
        <v>OK</v>
      </c>
      <c r="W940" s="3" t="str">
        <f>IF(AND(LEFT(C940,8)="Banco de",K940=0),"OK",
IF(AND(LEFT(C940,8)&lt;&gt;"Banco de",K940&gt;0),"OK","KO"))</f>
        <v>OK</v>
      </c>
      <c r="X940" s="3" t="str">
        <f>IF(J940&lt;&gt;"","OK","KO")</f>
        <v>OK</v>
      </c>
      <c r="Y940" s="3" t="str">
        <f>IF(P940="Si","KO","OK")</f>
        <v>OK</v>
      </c>
      <c r="Z940" s="3" t="str">
        <f>CONCATENATE(
IF(R940&lt;&gt;"OK",CONCATENATE($R$1," / "),""),
IF(S940&lt;&gt;"OK",CONCATENATE($S$1," / "),""),
IF(T940&lt;&gt;"OK",CONCATENATE($T$1," / "),""),
IF(U940&lt;&gt;"OK",CONCATENATE($U$1," / "),""),
IF(V940&lt;&gt;"OK",CONCATENATE($V$1," / "),""),
IF(W940&lt;&gt;"OK",CONCATENATE($W$1," / "),""),
IF(X940&lt;&gt;"OK",CONCATENATE($X$1," / "),""),
IF(Y940&lt;&gt;"OK",$Y$1,"")
)</f>
        <v/>
      </c>
    </row>
    <row r="941" spans="1:26" x14ac:dyDescent="0.45">
      <c r="A941" s="3" t="s">
        <v>2327</v>
      </c>
      <c r="B941" s="3" t="s">
        <v>2328</v>
      </c>
      <c r="C941" s="3" t="s">
        <v>2353</v>
      </c>
      <c r="E941" s="3" t="s">
        <v>20</v>
      </c>
      <c r="H941" s="3" t="s">
        <v>21</v>
      </c>
      <c r="I941" s="3">
        <v>1236662</v>
      </c>
      <c r="J941" s="3" t="s">
        <v>2354</v>
      </c>
      <c r="K941" s="3">
        <v>15</v>
      </c>
      <c r="L941" s="3" t="s">
        <v>34</v>
      </c>
      <c r="M941" s="3" t="s">
        <v>35</v>
      </c>
      <c r="N941" s="3" t="s">
        <v>773</v>
      </c>
      <c r="O941" s="3" t="s">
        <v>85</v>
      </c>
      <c r="P941" s="3" t="s">
        <v>21</v>
      </c>
      <c r="Q941" s="3" t="s">
        <v>2355</v>
      </c>
      <c r="R941" s="3" t="str">
        <f>IF(_xlfn.XOR(
AND(N941="M102ab",L941="Proyecto"),
AND(N941="M101a",L941="Preguntas con respuesta libre"),
AND(LEFT(N941,1)="M",N941&lt;&gt;"M102AB",N941&lt;&gt;"M101a",N941&lt;&gt;"M101ap",L941="Ejercitación"),
AND(LEFT(C941,15)="Mapa conceptual",L941="Exposición"),
AND(LEFT(N941,1)&lt;&gt;"M",LEFT(C941,15)&lt;&gt;"Mapa conceptual",L941="Exposición"),
AND(LEFT(C941,8)="Banco de",L941="Generador de actividades"),
AND(C941=L941)
),"OK","KO")</f>
        <v>OK</v>
      </c>
      <c r="S941" s="3" t="str">
        <f>IF(_xlfn.XOR(
AND(LEFT(N941,1)="M",M941="Actividad"),
AND(LEFT(N941,1)="F",M941="Interactivo"),
AND(N941="diaporama",M941="Secuencia de imágenes"),
OR(N941="video",M941="Animación",M941="Video"),
AND(C941=M941)
),"OK","KO")</f>
        <v>OK</v>
      </c>
      <c r="T941" s="3" t="str">
        <f>IF(
AND(L941="Evaluación",C941&lt;&gt;L941),"KO",
IF(AND(L941="Mapa conceptual",C941&lt;&gt;L941),"KO",
IF(AND(N941="M101ap",C941&lt;&gt;"Banco de actividades"),"KO",
"OK")))</f>
        <v>OK</v>
      </c>
      <c r="U941" s="3" t="str">
        <f>IF(
AND(LEFT(N941,1)="M",LEFT(M941,4)&lt;&gt;"Mapa",S941="OK",O941=""),
"KO","OK")</f>
        <v>OK</v>
      </c>
      <c r="V941" s="3" t="str">
        <f>IF(OR(
AND(L941="Evaluación",R941="OK",OR(N941="M4a",N941="M5a")),
AND(LEFT(C941,8)="Banco de",N941="M101ap"),
OR(LEFT(C941,8)&lt;&gt;"Banco de",L941&lt;&gt;"Evaluación")
),"OK","KO")</f>
        <v>OK</v>
      </c>
      <c r="W941" s="3" t="str">
        <f>IF(AND(LEFT(C941,8)="Banco de",K941=0),"OK",
IF(AND(LEFT(C941,8)&lt;&gt;"Banco de",K941&gt;0),"OK","KO"))</f>
        <v>OK</v>
      </c>
      <c r="X941" s="3" t="str">
        <f>IF(J941&lt;&gt;"","OK","KO")</f>
        <v>OK</v>
      </c>
      <c r="Y941" s="3" t="str">
        <f>IF(P941="Si","KO","OK")</f>
        <v>OK</v>
      </c>
      <c r="Z941" s="3" t="str">
        <f>CONCATENATE(
IF(R941&lt;&gt;"OK",CONCATENATE($R$1," / "),""),
IF(S941&lt;&gt;"OK",CONCATENATE($S$1," / "),""),
IF(T941&lt;&gt;"OK",CONCATENATE($T$1," / "),""),
IF(U941&lt;&gt;"OK",CONCATENATE($U$1," / "),""),
IF(V941&lt;&gt;"OK",CONCATENATE($V$1," / "),""),
IF(W941&lt;&gt;"OK",CONCATENATE($W$1," / "),""),
IF(X941&lt;&gt;"OK",CONCATENATE($X$1," / "),""),
IF(Y941&lt;&gt;"OK",$Y$1,"")
)</f>
        <v/>
      </c>
    </row>
    <row r="942" spans="1:26" x14ac:dyDescent="0.45">
      <c r="A942" s="3" t="s">
        <v>2327</v>
      </c>
      <c r="B942" s="3" t="s">
        <v>2328</v>
      </c>
      <c r="C942" s="3" t="s">
        <v>2356</v>
      </c>
      <c r="E942" s="3" t="s">
        <v>20</v>
      </c>
      <c r="H942" s="3" t="s">
        <v>21</v>
      </c>
      <c r="I942" s="3">
        <v>1677451</v>
      </c>
      <c r="J942" s="3" t="s">
        <v>2357</v>
      </c>
      <c r="K942" s="3">
        <v>30</v>
      </c>
      <c r="L942" s="3" t="s">
        <v>34</v>
      </c>
      <c r="M942" s="3" t="s">
        <v>35</v>
      </c>
      <c r="N942" s="3" t="s">
        <v>81</v>
      </c>
      <c r="O942" s="3" t="s">
        <v>37</v>
      </c>
      <c r="P942" s="3" t="s">
        <v>21</v>
      </c>
      <c r="Q942" s="3" t="s">
        <v>2358</v>
      </c>
      <c r="R942" s="3" t="str">
        <f>IF(_xlfn.XOR(
AND(N942="M102ab",L942="Proyecto"),
AND(N942="M101a",L942="Preguntas con respuesta libre"),
AND(LEFT(N942,1)="M",N942&lt;&gt;"M102AB",N942&lt;&gt;"M101a",N942&lt;&gt;"M101ap",L942="Ejercitación"),
AND(LEFT(C942,15)="Mapa conceptual",L942="Exposición"),
AND(LEFT(N942,1)&lt;&gt;"M",LEFT(C942,15)&lt;&gt;"Mapa conceptual",L942="Exposición"),
AND(LEFT(C942,8)="Banco de",L942="Generador de actividades"),
AND(C942=L942)
),"OK","KO")</f>
        <v>KO</v>
      </c>
      <c r="S942" s="3" t="str">
        <f>IF(_xlfn.XOR(
AND(LEFT(N942,1)="M",M942="Actividad"),
AND(LEFT(N942,1)="F",M942="Interactivo"),
AND(N942="diaporama",M942="Secuencia de imágenes"),
OR(N942="video",M942="Animación",M942="Video"),
AND(C942=M942)
),"OK","KO")</f>
        <v>OK</v>
      </c>
      <c r="T942" s="3" t="str">
        <f>IF(
AND(L942="Evaluación",C942&lt;&gt;L942),"KO",
IF(AND(L942="Mapa conceptual",C942&lt;&gt;L942),"KO",
IF(AND(N942="M101ap",C942&lt;&gt;"Banco de actividades"),"KO",
"OK")))</f>
        <v>OK</v>
      </c>
      <c r="U942" s="3" t="str">
        <f>IF(
AND(LEFT(N942,1)="M",LEFT(M942,4)&lt;&gt;"Mapa",S942="OK",O942=""),
"KO","OK")</f>
        <v>OK</v>
      </c>
      <c r="V942" s="3" t="str">
        <f>IF(OR(
AND(L942="Evaluación",R942="OK",OR(N942="M4a",N942="M5a")),
AND(LEFT(C942,8)="Banco de",N942="M101ap"),
OR(LEFT(C942,8)&lt;&gt;"Banco de",L942&lt;&gt;"Evaluación")
),"OK","KO")</f>
        <v>OK</v>
      </c>
      <c r="W942" s="3" t="str">
        <f>IF(AND(LEFT(C942,8)="Banco de",K942=0),"OK",
IF(AND(LEFT(C942,8)&lt;&gt;"Banco de",K942&gt;0),"OK","KO"))</f>
        <v>OK</v>
      </c>
      <c r="X942" s="3" t="str">
        <f>IF(J942&lt;&gt;"","OK","KO")</f>
        <v>OK</v>
      </c>
      <c r="Y942" s="3" t="str">
        <f>IF(P942="Si","KO","OK")</f>
        <v>OK</v>
      </c>
      <c r="Z942" s="3" t="str">
        <f>CONCATENATE(
IF(R942&lt;&gt;"OK",CONCATENATE($R$1," / "),""),
IF(S942&lt;&gt;"OK",CONCATENATE($S$1," / "),""),
IF(T942&lt;&gt;"OK",CONCATENATE($T$1," / "),""),
IF(U942&lt;&gt;"OK",CONCATENATE($U$1," / "),""),
IF(V942&lt;&gt;"OK",CONCATENATE($V$1," / "),""),
IF(W942&lt;&gt;"OK",CONCATENATE($W$1," / "),""),
IF(X942&lt;&gt;"OK",CONCATENATE($X$1," / "),""),
IF(Y942&lt;&gt;"OK",$Y$1,"")
)</f>
        <v xml:space="preserve">Acción didáctica / </v>
      </c>
    </row>
    <row r="943" spans="1:26" x14ac:dyDescent="0.45">
      <c r="A943" s="3" t="s">
        <v>2327</v>
      </c>
      <c r="B943" s="3" t="s">
        <v>2328</v>
      </c>
      <c r="C943" s="3" t="s">
        <v>2359</v>
      </c>
      <c r="E943" s="3" t="s">
        <v>20</v>
      </c>
      <c r="G943" s="3" t="s">
        <v>2360</v>
      </c>
      <c r="H943" s="3" t="s">
        <v>21</v>
      </c>
      <c r="I943" s="3">
        <v>97157</v>
      </c>
      <c r="J943" s="3" t="s">
        <v>2361</v>
      </c>
      <c r="K943" s="3">
        <v>20</v>
      </c>
      <c r="L943" s="3" t="s">
        <v>23</v>
      </c>
      <c r="M943" s="3" t="s">
        <v>199</v>
      </c>
      <c r="N943" s="3" t="s">
        <v>91</v>
      </c>
      <c r="P943" s="3" t="s">
        <v>21</v>
      </c>
      <c r="Q943" s="3" t="s">
        <v>2362</v>
      </c>
      <c r="R943" s="3" t="str">
        <f>IF(_xlfn.XOR(
AND(N943="M102ab",L943="Proyecto"),
AND(N943="M101a",L943="Preguntas con respuesta libre"),
AND(LEFT(N943,1)="M",N943&lt;&gt;"M102AB",N943&lt;&gt;"M101a",N943&lt;&gt;"M101ap",L943="Ejercitación"),
AND(LEFT(C943,15)="Mapa conceptual",L943="Exposición"),
AND(LEFT(N943,1)&lt;&gt;"M",LEFT(C943,15)&lt;&gt;"Mapa conceptual",L943="Exposición"),
AND(LEFT(C943,8)="Banco de",L943="Generador de actividades"),
AND(C943=L943)
),"OK","KO")</f>
        <v>OK</v>
      </c>
      <c r="S943" s="3" t="str">
        <f>IF(_xlfn.XOR(
AND(LEFT(N943,1)="M",M943="Actividad"),
AND(LEFT(N943,1)="F",M943="Interactivo"),
AND(N943="diaporama",M943="Secuencia de imágenes"),
OR(N943="video",M943="Animación",M943="Video"),
AND(C943=M943)
),"OK","KO")</f>
        <v>OK</v>
      </c>
      <c r="T943" s="3" t="str">
        <f>IF(
AND(L943="Evaluación",C943&lt;&gt;L943),"KO",
IF(AND(L943="Mapa conceptual",C943&lt;&gt;L943),"KO",
IF(AND(N943="M101ap",C943&lt;&gt;"Banco de actividades"),"KO",
"OK")))</f>
        <v>OK</v>
      </c>
      <c r="U943" s="3" t="str">
        <f>IF(
AND(LEFT(N943,1)="M",LEFT(M943,4)&lt;&gt;"Mapa",S943="OK",O943=""),
"KO","OK")</f>
        <v>OK</v>
      </c>
      <c r="V943" s="3" t="str">
        <f>IF(OR(
AND(L943="Evaluación",R943="OK",OR(N943="M4a",N943="M5a")),
AND(LEFT(C943,8)="Banco de",N943="M101ap"),
OR(LEFT(C943,8)&lt;&gt;"Banco de",L943&lt;&gt;"Evaluación")
),"OK","KO")</f>
        <v>OK</v>
      </c>
      <c r="W943" s="3" t="str">
        <f>IF(AND(LEFT(C943,8)="Banco de",K943=0),"OK",
IF(AND(LEFT(C943,8)&lt;&gt;"Banco de",K943&gt;0),"OK","KO"))</f>
        <v>OK</v>
      </c>
      <c r="X943" s="3" t="str">
        <f>IF(J943&lt;&gt;"","OK","KO")</f>
        <v>OK</v>
      </c>
      <c r="Y943" s="3" t="str">
        <f>IF(P943="Si","KO","OK")</f>
        <v>OK</v>
      </c>
      <c r="Z943" s="3" t="str">
        <f>CONCATENATE(
IF(R943&lt;&gt;"OK",CONCATENATE($R$1," / "),""),
IF(S943&lt;&gt;"OK",CONCATENATE($S$1," / "),""),
IF(T943&lt;&gt;"OK",CONCATENATE($T$1," / "),""),
IF(U943&lt;&gt;"OK",CONCATENATE($U$1," / "),""),
IF(V943&lt;&gt;"OK",CONCATENATE($V$1," / "),""),
IF(W943&lt;&gt;"OK",CONCATENATE($W$1," / "),""),
IF(X943&lt;&gt;"OK",CONCATENATE($X$1," / "),""),
IF(Y943&lt;&gt;"OK",$Y$1,"")
)</f>
        <v/>
      </c>
    </row>
    <row r="944" spans="1:26" x14ac:dyDescent="0.45">
      <c r="A944" s="3" t="s">
        <v>2327</v>
      </c>
      <c r="B944" s="3" t="s">
        <v>2328</v>
      </c>
      <c r="C944" s="3" t="s">
        <v>2363</v>
      </c>
      <c r="E944" s="3" t="s">
        <v>20</v>
      </c>
      <c r="H944" s="3" t="s">
        <v>21</v>
      </c>
      <c r="I944" s="3">
        <v>693313</v>
      </c>
      <c r="J944" s="3" t="s">
        <v>2364</v>
      </c>
      <c r="K944" s="3">
        <v>20</v>
      </c>
      <c r="L944" s="3" t="s">
        <v>23</v>
      </c>
      <c r="M944" s="3" t="s">
        <v>29</v>
      </c>
      <c r="N944" s="3" t="s">
        <v>235</v>
      </c>
      <c r="P944" s="3" t="s">
        <v>21</v>
      </c>
      <c r="Q944" s="3" t="s">
        <v>2365</v>
      </c>
      <c r="R944" s="3" t="str">
        <f>IF(_xlfn.XOR(
AND(N944="M102ab",L944="Proyecto"),
AND(N944="M101a",L944="Preguntas con respuesta libre"),
AND(LEFT(N944,1)="M",N944&lt;&gt;"M102AB",N944&lt;&gt;"M101a",N944&lt;&gt;"M101ap",L944="Ejercitación"),
AND(LEFT(C944,15)="Mapa conceptual",L944="Exposición"),
AND(LEFT(N944,1)&lt;&gt;"M",LEFT(C944,15)&lt;&gt;"Mapa conceptual",L944="Exposición"),
AND(LEFT(C944,8)="Banco de",L944="Generador de actividades"),
AND(C944=L944)
),"OK","KO")</f>
        <v>OK</v>
      </c>
      <c r="S944" s="3" t="str">
        <f>IF(_xlfn.XOR(
AND(LEFT(N944,1)="M",M944="Actividad"),
AND(LEFT(N944,1)="F",M944="Interactivo"),
AND(N944="diaporama",M944="Secuencia de imágenes"),
OR(N944="video",M944="Animación",M944="Video"),
AND(C944=M944)
),"OK","KO")</f>
        <v>OK</v>
      </c>
      <c r="T944" s="3" t="str">
        <f>IF(
AND(L944="Evaluación",C944&lt;&gt;L944),"KO",
IF(AND(L944="Mapa conceptual",C944&lt;&gt;L944),"KO",
IF(AND(N944="M101ap",C944&lt;&gt;"Banco de actividades"),"KO",
"OK")))</f>
        <v>OK</v>
      </c>
      <c r="U944" s="3" t="str">
        <f>IF(
AND(LEFT(N944,1)="M",LEFT(M944,4)&lt;&gt;"Mapa",S944="OK",O944=""),
"KO","OK")</f>
        <v>OK</v>
      </c>
      <c r="V944" s="3" t="str">
        <f>IF(OR(
AND(L944="Evaluación",R944="OK",OR(N944="M4a",N944="M5a")),
AND(LEFT(C944,8)="Banco de",N944="M101ap"),
OR(LEFT(C944,8)&lt;&gt;"Banco de",L944&lt;&gt;"Evaluación")
),"OK","KO")</f>
        <v>OK</v>
      </c>
      <c r="W944" s="3" t="str">
        <f>IF(AND(LEFT(C944,8)="Banco de",K944=0),"OK",
IF(AND(LEFT(C944,8)&lt;&gt;"Banco de",K944&gt;0),"OK","KO"))</f>
        <v>OK</v>
      </c>
      <c r="X944" s="3" t="str">
        <f>IF(J944&lt;&gt;"","OK","KO")</f>
        <v>OK</v>
      </c>
      <c r="Y944" s="3" t="str">
        <f>IF(P944="Si","KO","OK")</f>
        <v>OK</v>
      </c>
      <c r="Z944" s="3" t="str">
        <f>CONCATENATE(
IF(R944&lt;&gt;"OK",CONCATENATE($R$1," / "),""),
IF(S944&lt;&gt;"OK",CONCATENATE($S$1," / "),""),
IF(T944&lt;&gt;"OK",CONCATENATE($T$1," / "),""),
IF(U944&lt;&gt;"OK",CONCATENATE($U$1," / "),""),
IF(V944&lt;&gt;"OK",CONCATENATE($V$1," / "),""),
IF(W944&lt;&gt;"OK",CONCATENATE($W$1," / "),""),
IF(X944&lt;&gt;"OK",CONCATENATE($X$1," / "),""),
IF(Y944&lt;&gt;"OK",$Y$1,"")
)</f>
        <v/>
      </c>
    </row>
    <row r="945" spans="1:26" x14ac:dyDescent="0.45">
      <c r="A945" s="3" t="s">
        <v>2327</v>
      </c>
      <c r="B945" s="3" t="s">
        <v>2328</v>
      </c>
      <c r="C945" s="3" t="s">
        <v>2366</v>
      </c>
      <c r="E945" s="3" t="s">
        <v>20</v>
      </c>
      <c r="H945" s="3" t="s">
        <v>21</v>
      </c>
      <c r="I945" s="3">
        <v>1292862</v>
      </c>
      <c r="J945" s="3" t="s">
        <v>2367</v>
      </c>
      <c r="K945" s="3">
        <v>15</v>
      </c>
      <c r="L945" s="3" t="s">
        <v>34</v>
      </c>
      <c r="M945" s="3" t="s">
        <v>35</v>
      </c>
      <c r="N945" s="3" t="s">
        <v>763</v>
      </c>
      <c r="O945" s="3" t="s">
        <v>37</v>
      </c>
      <c r="P945" s="3" t="s">
        <v>21</v>
      </c>
      <c r="Q945" s="3" t="s">
        <v>2368</v>
      </c>
      <c r="R945" s="3" t="str">
        <f>IF(_xlfn.XOR(
AND(N945="M102ab",L945="Proyecto"),
AND(N945="M101a",L945="Preguntas con respuesta libre"),
AND(LEFT(N945,1)="M",N945&lt;&gt;"M102AB",N945&lt;&gt;"M101a",N945&lt;&gt;"M101ap",L945="Ejercitación"),
AND(LEFT(C945,15)="Mapa conceptual",L945="Exposición"),
AND(LEFT(N945,1)&lt;&gt;"M",LEFT(C945,15)&lt;&gt;"Mapa conceptual",L945="Exposición"),
AND(LEFT(C945,8)="Banco de",L945="Generador de actividades"),
AND(C945=L945)
),"OK","KO")</f>
        <v>OK</v>
      </c>
      <c r="S945" s="3" t="str">
        <f>IF(_xlfn.XOR(
AND(LEFT(N945,1)="M",M945="Actividad"),
AND(LEFT(N945,1)="F",M945="Interactivo"),
AND(N945="diaporama",M945="Secuencia de imágenes"),
OR(N945="video",M945="Animación",M945="Video"),
AND(C945=M945)
),"OK","KO")</f>
        <v>OK</v>
      </c>
      <c r="T945" s="3" t="str">
        <f>IF(
AND(L945="Evaluación",C945&lt;&gt;L945),"KO",
IF(AND(L945="Mapa conceptual",C945&lt;&gt;L945),"KO",
IF(AND(N945="M101ap",C945&lt;&gt;"Banco de actividades"),"KO",
"OK")))</f>
        <v>OK</v>
      </c>
      <c r="U945" s="3" t="str">
        <f>IF(
AND(LEFT(N945,1)="M",LEFT(M945,4)&lt;&gt;"Mapa",S945="OK",O945=""),
"KO","OK")</f>
        <v>OK</v>
      </c>
      <c r="V945" s="3" t="str">
        <f>IF(OR(
AND(L945="Evaluación",R945="OK",OR(N945="M4a",N945="M5a")),
AND(LEFT(C945,8)="Banco de",N945="M101ap"),
OR(LEFT(C945,8)&lt;&gt;"Banco de",L945&lt;&gt;"Evaluación")
),"OK","KO")</f>
        <v>OK</v>
      </c>
      <c r="W945" s="3" t="str">
        <f>IF(AND(LEFT(C945,8)="Banco de",K945=0),"OK",
IF(AND(LEFT(C945,8)&lt;&gt;"Banco de",K945&gt;0),"OK","KO"))</f>
        <v>OK</v>
      </c>
      <c r="X945" s="3" t="str">
        <f>IF(J945&lt;&gt;"","OK","KO")</f>
        <v>OK</v>
      </c>
      <c r="Y945" s="3" t="str">
        <f>IF(P945="Si","KO","OK")</f>
        <v>OK</v>
      </c>
      <c r="Z945" s="3" t="str">
        <f>CONCATENATE(
IF(R945&lt;&gt;"OK",CONCATENATE($R$1," / "),""),
IF(S945&lt;&gt;"OK",CONCATENATE($S$1," / "),""),
IF(T945&lt;&gt;"OK",CONCATENATE($T$1," / "),""),
IF(U945&lt;&gt;"OK",CONCATENATE($U$1," / "),""),
IF(V945&lt;&gt;"OK",CONCATENATE($V$1," / "),""),
IF(W945&lt;&gt;"OK",CONCATENATE($W$1," / "),""),
IF(X945&lt;&gt;"OK",CONCATENATE($X$1," / "),""),
IF(Y945&lt;&gt;"OK",$Y$1,"")
)</f>
        <v/>
      </c>
    </row>
    <row r="946" spans="1:26" x14ac:dyDescent="0.45">
      <c r="A946" s="3" t="s">
        <v>2327</v>
      </c>
      <c r="B946" s="3" t="s">
        <v>2328</v>
      </c>
      <c r="C946" s="3" t="s">
        <v>2369</v>
      </c>
      <c r="E946" s="3" t="s">
        <v>20</v>
      </c>
      <c r="H946" s="3" t="s">
        <v>21</v>
      </c>
      <c r="I946" s="3">
        <v>1714619</v>
      </c>
      <c r="J946" s="3" t="s">
        <v>2370</v>
      </c>
      <c r="K946" s="3">
        <v>20</v>
      </c>
      <c r="L946" s="3" t="s">
        <v>34</v>
      </c>
      <c r="M946" s="3" t="s">
        <v>35</v>
      </c>
      <c r="N946" s="3" t="s">
        <v>81</v>
      </c>
      <c r="O946" s="3" t="s">
        <v>37</v>
      </c>
      <c r="P946" s="3" t="s">
        <v>21</v>
      </c>
      <c r="Q946" s="3" t="s">
        <v>2371</v>
      </c>
      <c r="R946" s="3" t="str">
        <f>IF(_xlfn.XOR(
AND(N946="M102ab",L946="Proyecto"),
AND(N946="M101a",L946="Preguntas con respuesta libre"),
AND(LEFT(N946,1)="M",N946&lt;&gt;"M102AB",N946&lt;&gt;"M101a",N946&lt;&gt;"M101ap",L946="Ejercitación"),
AND(LEFT(C946,15)="Mapa conceptual",L946="Exposición"),
AND(LEFT(N946,1)&lt;&gt;"M",LEFT(C946,15)&lt;&gt;"Mapa conceptual",L946="Exposición"),
AND(LEFT(C946,8)="Banco de",L946="Generador de actividades"),
AND(C946=L946)
),"OK","KO")</f>
        <v>KO</v>
      </c>
      <c r="S946" s="3" t="str">
        <f>IF(_xlfn.XOR(
AND(LEFT(N946,1)="M",M946="Actividad"),
AND(LEFT(N946,1)="F",M946="Interactivo"),
AND(N946="diaporama",M946="Secuencia de imágenes"),
OR(N946="video",M946="Animación",M946="Video"),
AND(C946=M946)
),"OK","KO")</f>
        <v>OK</v>
      </c>
      <c r="T946" s="3" t="str">
        <f>IF(
AND(L946="Evaluación",C946&lt;&gt;L946),"KO",
IF(AND(L946="Mapa conceptual",C946&lt;&gt;L946),"KO",
IF(AND(N946="M101ap",C946&lt;&gt;"Banco de actividades"),"KO",
"OK")))</f>
        <v>OK</v>
      </c>
      <c r="U946" s="3" t="str">
        <f>IF(
AND(LEFT(N946,1)="M",LEFT(M946,4)&lt;&gt;"Mapa",S946="OK",O946=""),
"KO","OK")</f>
        <v>OK</v>
      </c>
      <c r="V946" s="3" t="str">
        <f>IF(OR(
AND(L946="Evaluación",R946="OK",OR(N946="M4a",N946="M5a")),
AND(LEFT(C946,8)="Banco de",N946="M101ap"),
OR(LEFT(C946,8)&lt;&gt;"Banco de",L946&lt;&gt;"Evaluación")
),"OK","KO")</f>
        <v>OK</v>
      </c>
      <c r="W946" s="3" t="str">
        <f>IF(AND(LEFT(C946,8)="Banco de",K946=0),"OK",
IF(AND(LEFT(C946,8)&lt;&gt;"Banco de",K946&gt;0),"OK","KO"))</f>
        <v>OK</v>
      </c>
      <c r="X946" s="3" t="str">
        <f>IF(J946&lt;&gt;"","OK","KO")</f>
        <v>OK</v>
      </c>
      <c r="Y946" s="3" t="str">
        <f>IF(P946="Si","KO","OK")</f>
        <v>OK</v>
      </c>
      <c r="Z946" s="3" t="str">
        <f>CONCATENATE(
IF(R946&lt;&gt;"OK",CONCATENATE($R$1," / "),""),
IF(S946&lt;&gt;"OK",CONCATENATE($S$1," / "),""),
IF(T946&lt;&gt;"OK",CONCATENATE($T$1," / "),""),
IF(U946&lt;&gt;"OK",CONCATENATE($U$1," / "),""),
IF(V946&lt;&gt;"OK",CONCATENATE($V$1," / "),""),
IF(W946&lt;&gt;"OK",CONCATENATE($W$1," / "),""),
IF(X946&lt;&gt;"OK",CONCATENATE($X$1," / "),""),
IF(Y946&lt;&gt;"OK",$Y$1,"")
)</f>
        <v xml:space="preserve">Acción didáctica / </v>
      </c>
    </row>
    <row r="947" spans="1:26" x14ac:dyDescent="0.45">
      <c r="A947" s="3" t="s">
        <v>2327</v>
      </c>
      <c r="B947" s="3" t="s">
        <v>2328</v>
      </c>
      <c r="C947" s="3" t="s">
        <v>2372</v>
      </c>
      <c r="E947" s="3" t="s">
        <v>20</v>
      </c>
      <c r="H947" s="3" t="s">
        <v>21</v>
      </c>
      <c r="I947" s="3">
        <v>751671</v>
      </c>
      <c r="J947" s="3" t="s">
        <v>2373</v>
      </c>
      <c r="K947" s="3">
        <v>20</v>
      </c>
      <c r="L947" s="3" t="s">
        <v>23</v>
      </c>
      <c r="M947" s="3" t="s">
        <v>29</v>
      </c>
      <c r="N947" s="3" t="s">
        <v>53</v>
      </c>
      <c r="P947" s="3" t="s">
        <v>21</v>
      </c>
      <c r="Q947" s="3" t="s">
        <v>2374</v>
      </c>
      <c r="R947" s="3" t="str">
        <f>IF(_xlfn.XOR(
AND(N947="M102ab",L947="Proyecto"),
AND(N947="M101a",L947="Preguntas con respuesta libre"),
AND(LEFT(N947,1)="M",N947&lt;&gt;"M102AB",N947&lt;&gt;"M101a",N947&lt;&gt;"M101ap",L947="Ejercitación"),
AND(LEFT(C947,15)="Mapa conceptual",L947="Exposición"),
AND(LEFT(N947,1)&lt;&gt;"M",LEFT(C947,15)&lt;&gt;"Mapa conceptual",L947="Exposición"),
AND(LEFT(C947,8)="Banco de",L947="Generador de actividades"),
AND(C947=L947)
),"OK","KO")</f>
        <v>OK</v>
      </c>
      <c r="S947" s="3" t="str">
        <f>IF(_xlfn.XOR(
AND(LEFT(N947,1)="M",M947="Actividad"),
AND(LEFT(N947,1)="F",M947="Interactivo"),
AND(N947="diaporama",M947="Secuencia de imágenes"),
OR(N947="video",M947="Animación",M947="Video"),
AND(C947=M947)
),"OK","KO")</f>
        <v>OK</v>
      </c>
      <c r="T947" s="3" t="str">
        <f>IF(
AND(L947="Evaluación",C947&lt;&gt;L947),"KO",
IF(AND(L947="Mapa conceptual",C947&lt;&gt;L947),"KO",
IF(AND(N947="M101ap",C947&lt;&gt;"Banco de actividades"),"KO",
"OK")))</f>
        <v>OK</v>
      </c>
      <c r="U947" s="3" t="str">
        <f>IF(
AND(LEFT(N947,1)="M",LEFT(M947,4)&lt;&gt;"Mapa",S947="OK",O947=""),
"KO","OK")</f>
        <v>OK</v>
      </c>
      <c r="V947" s="3" t="str">
        <f>IF(OR(
AND(L947="Evaluación",R947="OK",OR(N947="M4a",N947="M5a")),
AND(LEFT(C947,8)="Banco de",N947="M101ap"),
OR(LEFT(C947,8)&lt;&gt;"Banco de",L947&lt;&gt;"Evaluación")
),"OK","KO")</f>
        <v>OK</v>
      </c>
      <c r="W947" s="3" t="str">
        <f>IF(AND(LEFT(C947,8)="Banco de",K947=0),"OK",
IF(AND(LEFT(C947,8)&lt;&gt;"Banco de",K947&gt;0),"OK","KO"))</f>
        <v>OK</v>
      </c>
      <c r="X947" s="3" t="str">
        <f>IF(J947&lt;&gt;"","OK","KO")</f>
        <v>OK</v>
      </c>
      <c r="Y947" s="3" t="str">
        <f>IF(P947="Si","KO","OK")</f>
        <v>OK</v>
      </c>
      <c r="Z947" s="3" t="str">
        <f>CONCATENATE(
IF(R947&lt;&gt;"OK",CONCATENATE($R$1," / "),""),
IF(S947&lt;&gt;"OK",CONCATENATE($S$1," / "),""),
IF(T947&lt;&gt;"OK",CONCATENATE($T$1," / "),""),
IF(U947&lt;&gt;"OK",CONCATENATE($U$1," / "),""),
IF(V947&lt;&gt;"OK",CONCATENATE($V$1," / "),""),
IF(W947&lt;&gt;"OK",CONCATENATE($W$1," / "),""),
IF(X947&lt;&gt;"OK",CONCATENATE($X$1," / "),""),
IF(Y947&lt;&gt;"OK",$Y$1,"")
)</f>
        <v/>
      </c>
    </row>
    <row r="948" spans="1:26" x14ac:dyDescent="0.45">
      <c r="A948" s="3" t="s">
        <v>2327</v>
      </c>
      <c r="B948" s="3" t="s">
        <v>2328</v>
      </c>
      <c r="C948" s="3" t="s">
        <v>2375</v>
      </c>
      <c r="E948" s="3" t="s">
        <v>20</v>
      </c>
      <c r="H948" s="3" t="s">
        <v>21</v>
      </c>
      <c r="I948" s="3">
        <v>1421812</v>
      </c>
      <c r="J948" s="3" t="s">
        <v>2376</v>
      </c>
      <c r="K948" s="3">
        <v>20</v>
      </c>
      <c r="L948" s="3" t="s">
        <v>34</v>
      </c>
      <c r="M948" s="3" t="s">
        <v>35</v>
      </c>
      <c r="N948" s="3" t="s">
        <v>773</v>
      </c>
      <c r="O948" s="3" t="s">
        <v>37</v>
      </c>
      <c r="P948" s="3" t="s">
        <v>21</v>
      </c>
      <c r="Q948" s="3" t="s">
        <v>2377</v>
      </c>
      <c r="R948" s="3" t="str">
        <f>IF(_xlfn.XOR(
AND(N948="M102ab",L948="Proyecto"),
AND(N948="M101a",L948="Preguntas con respuesta libre"),
AND(LEFT(N948,1)="M",N948&lt;&gt;"M102AB",N948&lt;&gt;"M101a",N948&lt;&gt;"M101ap",L948="Ejercitación"),
AND(LEFT(C948,15)="Mapa conceptual",L948="Exposición"),
AND(LEFT(N948,1)&lt;&gt;"M",LEFT(C948,15)&lt;&gt;"Mapa conceptual",L948="Exposición"),
AND(LEFT(C948,8)="Banco de",L948="Generador de actividades"),
AND(C948=L948)
),"OK","KO")</f>
        <v>OK</v>
      </c>
      <c r="S948" s="3" t="str">
        <f>IF(_xlfn.XOR(
AND(LEFT(N948,1)="M",M948="Actividad"),
AND(LEFT(N948,1)="F",M948="Interactivo"),
AND(N948="diaporama",M948="Secuencia de imágenes"),
OR(N948="video",M948="Animación",M948="Video"),
AND(C948=M948)
),"OK","KO")</f>
        <v>OK</v>
      </c>
      <c r="T948" s="3" t="str">
        <f>IF(
AND(L948="Evaluación",C948&lt;&gt;L948),"KO",
IF(AND(L948="Mapa conceptual",C948&lt;&gt;L948),"KO",
IF(AND(N948="M101ap",C948&lt;&gt;"Banco de actividades"),"KO",
"OK")))</f>
        <v>OK</v>
      </c>
      <c r="U948" s="3" t="str">
        <f>IF(
AND(LEFT(N948,1)="M",LEFT(M948,4)&lt;&gt;"Mapa",S948="OK",O948=""),
"KO","OK")</f>
        <v>OK</v>
      </c>
      <c r="V948" s="3" t="str">
        <f>IF(OR(
AND(L948="Evaluación",R948="OK",OR(N948="M4a",N948="M5a")),
AND(LEFT(C948,8)="Banco de",N948="M101ap"),
OR(LEFT(C948,8)&lt;&gt;"Banco de",L948&lt;&gt;"Evaluación")
),"OK","KO")</f>
        <v>OK</v>
      </c>
      <c r="W948" s="3" t="str">
        <f>IF(AND(LEFT(C948,8)="Banco de",K948=0),"OK",
IF(AND(LEFT(C948,8)&lt;&gt;"Banco de",K948&gt;0),"OK","KO"))</f>
        <v>OK</v>
      </c>
      <c r="X948" s="3" t="str">
        <f>IF(J948&lt;&gt;"","OK","KO")</f>
        <v>OK</v>
      </c>
      <c r="Y948" s="3" t="str">
        <f>IF(P948="Si","KO","OK")</f>
        <v>OK</v>
      </c>
      <c r="Z948" s="3" t="str">
        <f>CONCATENATE(
IF(R948&lt;&gt;"OK",CONCATENATE($R$1," / "),""),
IF(S948&lt;&gt;"OK",CONCATENATE($S$1," / "),""),
IF(T948&lt;&gt;"OK",CONCATENATE($T$1," / "),""),
IF(U948&lt;&gt;"OK",CONCATENATE($U$1," / "),""),
IF(V948&lt;&gt;"OK",CONCATENATE($V$1," / "),""),
IF(W948&lt;&gt;"OK",CONCATENATE($W$1," / "),""),
IF(X948&lt;&gt;"OK",CONCATENATE($X$1," / "),""),
IF(Y948&lt;&gt;"OK",$Y$1,"")
)</f>
        <v/>
      </c>
    </row>
    <row r="949" spans="1:26" x14ac:dyDescent="0.45">
      <c r="A949" s="3" t="s">
        <v>2327</v>
      </c>
      <c r="B949" s="3" t="s">
        <v>2328</v>
      </c>
      <c r="C949" s="3" t="s">
        <v>2378</v>
      </c>
      <c r="E949" s="3" t="s">
        <v>20</v>
      </c>
      <c r="H949" s="3" t="s">
        <v>21</v>
      </c>
      <c r="I949" s="3">
        <v>1874755</v>
      </c>
      <c r="J949" s="3" t="s">
        <v>2379</v>
      </c>
      <c r="K949" s="3">
        <v>30</v>
      </c>
      <c r="L949" s="3" t="s">
        <v>34</v>
      </c>
      <c r="M949" s="3" t="s">
        <v>35</v>
      </c>
      <c r="N949" s="3" t="s">
        <v>81</v>
      </c>
      <c r="O949" s="3" t="s">
        <v>479</v>
      </c>
      <c r="P949" s="3" t="s">
        <v>21</v>
      </c>
      <c r="Q949" s="3" t="s">
        <v>2380</v>
      </c>
      <c r="R949" s="3" t="str">
        <f>IF(_xlfn.XOR(
AND(N949="M102ab",L949="Proyecto"),
AND(N949="M101a",L949="Preguntas con respuesta libre"),
AND(LEFT(N949,1)="M",N949&lt;&gt;"M102AB",N949&lt;&gt;"M101a",N949&lt;&gt;"M101ap",L949="Ejercitación"),
AND(LEFT(C949,15)="Mapa conceptual",L949="Exposición"),
AND(LEFT(N949,1)&lt;&gt;"M",LEFT(C949,15)&lt;&gt;"Mapa conceptual",L949="Exposición"),
AND(LEFT(C949,8)="Banco de",L949="Generador de actividades"),
AND(C949=L949)
),"OK","KO")</f>
        <v>KO</v>
      </c>
      <c r="S949" s="3" t="str">
        <f>IF(_xlfn.XOR(
AND(LEFT(N949,1)="M",M949="Actividad"),
AND(LEFT(N949,1)="F",M949="Interactivo"),
AND(N949="diaporama",M949="Secuencia de imágenes"),
OR(N949="video",M949="Animación",M949="Video"),
AND(C949=M949)
),"OK","KO")</f>
        <v>OK</v>
      </c>
      <c r="T949" s="3" t="str">
        <f>IF(
AND(L949="Evaluación",C949&lt;&gt;L949),"KO",
IF(AND(L949="Mapa conceptual",C949&lt;&gt;L949),"KO",
IF(AND(N949="M101ap",C949&lt;&gt;"Banco de actividades"),"KO",
"OK")))</f>
        <v>OK</v>
      </c>
      <c r="U949" s="3" t="str">
        <f>IF(
AND(LEFT(N949,1)="M",LEFT(M949,4)&lt;&gt;"Mapa",S949="OK",O949=""),
"KO","OK")</f>
        <v>OK</v>
      </c>
      <c r="V949" s="3" t="str">
        <f>IF(OR(
AND(L949="Evaluación",R949="OK",OR(N949="M4a",N949="M5a")),
AND(LEFT(C949,8)="Banco de",N949="M101ap"),
OR(LEFT(C949,8)&lt;&gt;"Banco de",L949&lt;&gt;"Evaluación")
),"OK","KO")</f>
        <v>OK</v>
      </c>
      <c r="W949" s="3" t="str">
        <f>IF(AND(LEFT(C949,8)="Banco de",K949=0),"OK",
IF(AND(LEFT(C949,8)&lt;&gt;"Banco de",K949&gt;0),"OK","KO"))</f>
        <v>OK</v>
      </c>
      <c r="X949" s="3" t="str">
        <f>IF(J949&lt;&gt;"","OK","KO")</f>
        <v>OK</v>
      </c>
      <c r="Y949" s="3" t="str">
        <f>IF(P949="Si","KO","OK")</f>
        <v>OK</v>
      </c>
      <c r="Z949" s="3" t="str">
        <f>CONCATENATE(
IF(R949&lt;&gt;"OK",CONCATENATE($R$1," / "),""),
IF(S949&lt;&gt;"OK",CONCATENATE($S$1," / "),""),
IF(T949&lt;&gt;"OK",CONCATENATE($T$1," / "),""),
IF(U949&lt;&gt;"OK",CONCATENATE($U$1," / "),""),
IF(V949&lt;&gt;"OK",CONCATENATE($V$1," / "),""),
IF(W949&lt;&gt;"OK",CONCATENATE($W$1," / "),""),
IF(X949&lt;&gt;"OK",CONCATENATE($X$1," / "),""),
IF(Y949&lt;&gt;"OK",$Y$1,"")
)</f>
        <v xml:space="preserve">Acción didáctica / </v>
      </c>
    </row>
    <row r="950" spans="1:26" x14ac:dyDescent="0.45">
      <c r="A950" s="3" t="s">
        <v>2327</v>
      </c>
      <c r="B950" s="3" t="s">
        <v>2328</v>
      </c>
      <c r="C950" s="3" t="s">
        <v>2381</v>
      </c>
      <c r="E950" s="3" t="s">
        <v>20</v>
      </c>
      <c r="H950" s="3" t="s">
        <v>21</v>
      </c>
      <c r="I950" s="3">
        <v>1243543</v>
      </c>
      <c r="J950" s="3" t="s">
        <v>2382</v>
      </c>
      <c r="K950" s="3">
        <v>120</v>
      </c>
      <c r="L950" s="3" t="s">
        <v>57</v>
      </c>
      <c r="M950" s="3" t="s">
        <v>35</v>
      </c>
      <c r="N950" s="3" t="s">
        <v>58</v>
      </c>
      <c r="O950" s="3" t="s">
        <v>479</v>
      </c>
      <c r="P950" s="3" t="s">
        <v>21</v>
      </c>
      <c r="Q950" s="3" t="s">
        <v>2383</v>
      </c>
      <c r="R950" s="3" t="str">
        <f>IF(_xlfn.XOR(
AND(N950="M102ab",L950="Proyecto"),
AND(N950="M101a",L950="Preguntas con respuesta libre"),
AND(LEFT(N950,1)="M",N950&lt;&gt;"M102AB",N950&lt;&gt;"M101a",N950&lt;&gt;"M101ap",L950="Ejercitación"),
AND(LEFT(C950,15)="Mapa conceptual",L950="Exposición"),
AND(LEFT(N950,1)&lt;&gt;"M",LEFT(C950,15)&lt;&gt;"Mapa conceptual",L950="Exposición"),
AND(LEFT(C950,8)="Banco de",L950="Generador de actividades"),
AND(C950=L950)
),"OK","KO")</f>
        <v>OK</v>
      </c>
      <c r="S950" s="3" t="str">
        <f>IF(_xlfn.XOR(
AND(LEFT(N950,1)="M",M950="Actividad"),
AND(LEFT(N950,1)="F",M950="Interactivo"),
AND(N950="diaporama",M950="Secuencia de imágenes"),
OR(N950="video",M950="Animación",M950="Video"),
AND(C950=M950)
),"OK","KO")</f>
        <v>OK</v>
      </c>
      <c r="T950" s="3" t="str">
        <f>IF(
AND(L950="Evaluación",C950&lt;&gt;L950),"KO",
IF(AND(L950="Mapa conceptual",C950&lt;&gt;L950),"KO",
IF(AND(N950="M101ap",C950&lt;&gt;"Banco de actividades"),"KO",
"OK")))</f>
        <v>OK</v>
      </c>
      <c r="U950" s="3" t="str">
        <f>IF(
AND(LEFT(N950,1)="M",LEFT(M950,4)&lt;&gt;"Mapa",S950="OK",O950=""),
"KO","OK")</f>
        <v>OK</v>
      </c>
      <c r="V950" s="3" t="str">
        <f>IF(OR(
AND(L950="Evaluación",R950="OK",OR(N950="M4a",N950="M5a")),
AND(LEFT(C950,8)="Banco de",N950="M101ap"),
OR(LEFT(C950,8)&lt;&gt;"Banco de",L950&lt;&gt;"Evaluación")
),"OK","KO")</f>
        <v>OK</v>
      </c>
      <c r="W950" s="3" t="str">
        <f>IF(AND(LEFT(C950,8)="Banco de",K950=0),"OK",
IF(AND(LEFT(C950,8)&lt;&gt;"Banco de",K950&gt;0),"OK","KO"))</f>
        <v>OK</v>
      </c>
      <c r="X950" s="3" t="str">
        <f>IF(J950&lt;&gt;"","OK","KO")</f>
        <v>OK</v>
      </c>
      <c r="Y950" s="3" t="str">
        <f>IF(P950="Si","KO","OK")</f>
        <v>OK</v>
      </c>
      <c r="Z950" s="3" t="str">
        <f>CONCATENATE(
IF(R950&lt;&gt;"OK",CONCATENATE($R$1," / "),""),
IF(S950&lt;&gt;"OK",CONCATENATE($S$1," / "),""),
IF(T950&lt;&gt;"OK",CONCATENATE($T$1," / "),""),
IF(U950&lt;&gt;"OK",CONCATENATE($U$1," / "),""),
IF(V950&lt;&gt;"OK",CONCATENATE($V$1," / "),""),
IF(W950&lt;&gt;"OK",CONCATENATE($W$1," / "),""),
IF(X950&lt;&gt;"OK",CONCATENATE($X$1," / "),""),
IF(Y950&lt;&gt;"OK",$Y$1,"")
)</f>
        <v/>
      </c>
    </row>
    <row r="951" spans="1:26" x14ac:dyDescent="0.45">
      <c r="A951" s="3" t="s">
        <v>2327</v>
      </c>
      <c r="B951" s="3" t="s">
        <v>2328</v>
      </c>
      <c r="C951" s="3" t="s">
        <v>2384</v>
      </c>
      <c r="E951" s="3" t="s">
        <v>20</v>
      </c>
      <c r="H951" s="3" t="s">
        <v>21</v>
      </c>
      <c r="I951" s="3">
        <v>1307705</v>
      </c>
      <c r="J951" s="3" t="s">
        <v>2385</v>
      </c>
      <c r="K951" s="3">
        <v>40</v>
      </c>
      <c r="L951" s="3" t="s">
        <v>57</v>
      </c>
      <c r="M951" s="3" t="s">
        <v>35</v>
      </c>
      <c r="N951" s="3" t="s">
        <v>58</v>
      </c>
      <c r="O951" s="3" t="s">
        <v>479</v>
      </c>
      <c r="P951" s="3" t="s">
        <v>21</v>
      </c>
      <c r="Q951" s="3" t="s">
        <v>2386</v>
      </c>
      <c r="R951" s="3" t="str">
        <f>IF(_xlfn.XOR(
AND(N951="M102ab",L951="Proyecto"),
AND(N951="M101a",L951="Preguntas con respuesta libre"),
AND(LEFT(N951,1)="M",N951&lt;&gt;"M102AB",N951&lt;&gt;"M101a",N951&lt;&gt;"M101ap",L951="Ejercitación"),
AND(LEFT(C951,15)="Mapa conceptual",L951="Exposición"),
AND(LEFT(N951,1)&lt;&gt;"M",LEFT(C951,15)&lt;&gt;"Mapa conceptual",L951="Exposición"),
AND(LEFT(C951,8)="Banco de",L951="Generador de actividades"),
AND(C951=L951)
),"OK","KO")</f>
        <v>OK</v>
      </c>
      <c r="S951" s="3" t="str">
        <f>IF(_xlfn.XOR(
AND(LEFT(N951,1)="M",M951="Actividad"),
AND(LEFT(N951,1)="F",M951="Interactivo"),
AND(N951="diaporama",M951="Secuencia de imágenes"),
OR(N951="video",M951="Animación",M951="Video"),
AND(C951=M951)
),"OK","KO")</f>
        <v>OK</v>
      </c>
      <c r="T951" s="3" t="str">
        <f>IF(
AND(L951="Evaluación",C951&lt;&gt;L951),"KO",
IF(AND(L951="Mapa conceptual",C951&lt;&gt;L951),"KO",
IF(AND(N951="M101ap",C951&lt;&gt;"Banco de actividades"),"KO",
"OK")))</f>
        <v>OK</v>
      </c>
      <c r="U951" s="3" t="str">
        <f>IF(
AND(LEFT(N951,1)="M",LEFT(M951,4)&lt;&gt;"Mapa",S951="OK",O951=""),
"KO","OK")</f>
        <v>OK</v>
      </c>
      <c r="V951" s="3" t="str">
        <f>IF(OR(
AND(L951="Evaluación",R951="OK",OR(N951="M4a",N951="M5a")),
AND(LEFT(C951,8)="Banco de",N951="M101ap"),
OR(LEFT(C951,8)&lt;&gt;"Banco de",L951&lt;&gt;"Evaluación")
),"OK","KO")</f>
        <v>OK</v>
      </c>
      <c r="W951" s="3" t="str">
        <f>IF(AND(LEFT(C951,8)="Banco de",K951=0),"OK",
IF(AND(LEFT(C951,8)&lt;&gt;"Banco de",K951&gt;0),"OK","KO"))</f>
        <v>OK</v>
      </c>
      <c r="X951" s="3" t="str">
        <f>IF(J951&lt;&gt;"","OK","KO")</f>
        <v>OK</v>
      </c>
      <c r="Y951" s="3" t="str">
        <f>IF(P951="Si","KO","OK")</f>
        <v>OK</v>
      </c>
      <c r="Z951" s="3" t="str">
        <f>CONCATENATE(
IF(R951&lt;&gt;"OK",CONCATENATE($R$1," / "),""),
IF(S951&lt;&gt;"OK",CONCATENATE($S$1," / "),""),
IF(T951&lt;&gt;"OK",CONCATENATE($T$1," / "),""),
IF(U951&lt;&gt;"OK",CONCATENATE($U$1," / "),""),
IF(V951&lt;&gt;"OK",CONCATENATE($V$1," / "),""),
IF(W951&lt;&gt;"OK",CONCATENATE($W$1," / "),""),
IF(X951&lt;&gt;"OK",CONCATENATE($X$1," / "),""),
IF(Y951&lt;&gt;"OK",$Y$1,"")
)</f>
        <v/>
      </c>
    </row>
    <row r="952" spans="1:26" x14ac:dyDescent="0.45">
      <c r="A952" s="3" t="s">
        <v>2327</v>
      </c>
      <c r="B952" s="3" t="s">
        <v>2328</v>
      </c>
      <c r="C952" s="3" t="s">
        <v>2387</v>
      </c>
      <c r="E952" s="3" t="s">
        <v>20</v>
      </c>
      <c r="H952" s="3" t="s">
        <v>21</v>
      </c>
      <c r="I952" s="3">
        <v>1401481</v>
      </c>
      <c r="J952" s="3" t="s">
        <v>2388</v>
      </c>
      <c r="K952" s="3">
        <v>30</v>
      </c>
      <c r="L952" s="3" t="s">
        <v>57</v>
      </c>
      <c r="M952" s="3" t="s">
        <v>35</v>
      </c>
      <c r="N952" s="3" t="s">
        <v>58</v>
      </c>
      <c r="O952" s="3" t="s">
        <v>37</v>
      </c>
      <c r="P952" s="3" t="s">
        <v>21</v>
      </c>
      <c r="Q952" s="3" t="s">
        <v>2389</v>
      </c>
      <c r="R952" s="3" t="str">
        <f>IF(_xlfn.XOR(
AND(N952="M102ab",L952="Proyecto"),
AND(N952="M101a",L952="Preguntas con respuesta libre"),
AND(LEFT(N952,1)="M",N952&lt;&gt;"M102AB",N952&lt;&gt;"M101a",N952&lt;&gt;"M101ap",L952="Ejercitación"),
AND(LEFT(C952,15)="Mapa conceptual",L952="Exposición"),
AND(LEFT(N952,1)&lt;&gt;"M",LEFT(C952,15)&lt;&gt;"Mapa conceptual",L952="Exposición"),
AND(LEFT(C952,8)="Banco de",L952="Generador de actividades"),
AND(C952=L952)
),"OK","KO")</f>
        <v>OK</v>
      </c>
      <c r="S952" s="3" t="str">
        <f>IF(_xlfn.XOR(
AND(LEFT(N952,1)="M",M952="Actividad"),
AND(LEFT(N952,1)="F",M952="Interactivo"),
AND(N952="diaporama",M952="Secuencia de imágenes"),
OR(N952="video",M952="Animación",M952="Video"),
AND(C952=M952)
),"OK","KO")</f>
        <v>OK</v>
      </c>
      <c r="T952" s="3" t="str">
        <f>IF(
AND(L952="Evaluación",C952&lt;&gt;L952),"KO",
IF(AND(L952="Mapa conceptual",C952&lt;&gt;L952),"KO",
IF(AND(N952="M101ap",C952&lt;&gt;"Banco de actividades"),"KO",
"OK")))</f>
        <v>OK</v>
      </c>
      <c r="U952" s="3" t="str">
        <f>IF(
AND(LEFT(N952,1)="M",LEFT(M952,4)&lt;&gt;"Mapa",S952="OK",O952=""),
"KO","OK")</f>
        <v>OK</v>
      </c>
      <c r="V952" s="3" t="str">
        <f>IF(OR(
AND(L952="Evaluación",R952="OK",OR(N952="M4a",N952="M5a")),
AND(LEFT(C952,8)="Banco de",N952="M101ap"),
OR(LEFT(C952,8)&lt;&gt;"Banco de",L952&lt;&gt;"Evaluación")
),"OK","KO")</f>
        <v>OK</v>
      </c>
      <c r="W952" s="3" t="str">
        <f>IF(AND(LEFT(C952,8)="Banco de",K952=0),"OK",
IF(AND(LEFT(C952,8)&lt;&gt;"Banco de",K952&gt;0),"OK","KO"))</f>
        <v>OK</v>
      </c>
      <c r="X952" s="3" t="str">
        <f>IF(J952&lt;&gt;"","OK","KO")</f>
        <v>OK</v>
      </c>
      <c r="Y952" s="3" t="str">
        <f>IF(P952="Si","KO","OK")</f>
        <v>OK</v>
      </c>
      <c r="Z952" s="3" t="str">
        <f>CONCATENATE(
IF(R952&lt;&gt;"OK",CONCATENATE($R$1," / "),""),
IF(S952&lt;&gt;"OK",CONCATENATE($S$1," / "),""),
IF(T952&lt;&gt;"OK",CONCATENATE($T$1," / "),""),
IF(U952&lt;&gt;"OK",CONCATENATE($U$1," / "),""),
IF(V952&lt;&gt;"OK",CONCATENATE($V$1," / "),""),
IF(W952&lt;&gt;"OK",CONCATENATE($W$1," / "),""),
IF(X952&lt;&gt;"OK",CONCATENATE($X$1," / "),""),
IF(Y952&lt;&gt;"OK",$Y$1,"")
)</f>
        <v/>
      </c>
    </row>
    <row r="953" spans="1:26" x14ac:dyDescent="0.45">
      <c r="A953" s="3" t="s">
        <v>2327</v>
      </c>
      <c r="B953" s="3" t="s">
        <v>2328</v>
      </c>
      <c r="C953" s="3" t="s">
        <v>2390</v>
      </c>
      <c r="E953" s="3" t="s">
        <v>20</v>
      </c>
      <c r="H953" s="3" t="s">
        <v>21</v>
      </c>
      <c r="I953" s="3">
        <v>1161999</v>
      </c>
      <c r="J953" s="3" t="s">
        <v>2391</v>
      </c>
      <c r="K953" s="3">
        <v>40</v>
      </c>
      <c r="L953" s="3" t="s">
        <v>57</v>
      </c>
      <c r="M953" s="3" t="s">
        <v>35</v>
      </c>
      <c r="N953" s="3" t="s">
        <v>58</v>
      </c>
      <c r="O953" s="3" t="s">
        <v>37</v>
      </c>
      <c r="P953" s="3" t="s">
        <v>21</v>
      </c>
      <c r="Q953" s="3" t="s">
        <v>2392</v>
      </c>
      <c r="R953" s="3" t="str">
        <f>IF(_xlfn.XOR(
AND(N953="M102ab",L953="Proyecto"),
AND(N953="M101a",L953="Preguntas con respuesta libre"),
AND(LEFT(N953,1)="M",N953&lt;&gt;"M102AB",N953&lt;&gt;"M101a",N953&lt;&gt;"M101ap",L953="Ejercitación"),
AND(LEFT(C953,15)="Mapa conceptual",L953="Exposición"),
AND(LEFT(N953,1)&lt;&gt;"M",LEFT(C953,15)&lt;&gt;"Mapa conceptual",L953="Exposición"),
AND(LEFT(C953,8)="Banco de",L953="Generador de actividades"),
AND(C953=L953)
),"OK","KO")</f>
        <v>OK</v>
      </c>
      <c r="S953" s="3" t="str">
        <f>IF(_xlfn.XOR(
AND(LEFT(N953,1)="M",M953="Actividad"),
AND(LEFT(N953,1)="F",M953="Interactivo"),
AND(N953="diaporama",M953="Secuencia de imágenes"),
OR(N953="video",M953="Animación",M953="Video"),
AND(C953=M953)
),"OK","KO")</f>
        <v>OK</v>
      </c>
      <c r="T953" s="3" t="str">
        <f>IF(
AND(L953="Evaluación",C953&lt;&gt;L953),"KO",
IF(AND(L953="Mapa conceptual",C953&lt;&gt;L953),"KO",
IF(AND(N953="M101ap",C953&lt;&gt;"Banco de actividades"),"KO",
"OK")))</f>
        <v>OK</v>
      </c>
      <c r="U953" s="3" t="str">
        <f>IF(
AND(LEFT(N953,1)="M",LEFT(M953,4)&lt;&gt;"Mapa",S953="OK",O953=""),
"KO","OK")</f>
        <v>OK</v>
      </c>
      <c r="V953" s="3" t="str">
        <f>IF(OR(
AND(L953="Evaluación",R953="OK",OR(N953="M4a",N953="M5a")),
AND(LEFT(C953,8)="Banco de",N953="M101ap"),
OR(LEFT(C953,8)&lt;&gt;"Banco de",L953&lt;&gt;"Evaluación")
),"OK","KO")</f>
        <v>OK</v>
      </c>
      <c r="W953" s="3" t="str">
        <f>IF(AND(LEFT(C953,8)="Banco de",K953=0),"OK",
IF(AND(LEFT(C953,8)&lt;&gt;"Banco de",K953&gt;0),"OK","KO"))</f>
        <v>OK</v>
      </c>
      <c r="X953" s="3" t="str">
        <f>IF(J953&lt;&gt;"","OK","KO")</f>
        <v>OK</v>
      </c>
      <c r="Y953" s="3" t="str">
        <f>IF(P953="Si","KO","OK")</f>
        <v>OK</v>
      </c>
      <c r="Z953" s="3" t="str">
        <f>CONCATENATE(
IF(R953&lt;&gt;"OK",CONCATENATE($R$1," / "),""),
IF(S953&lt;&gt;"OK",CONCATENATE($S$1," / "),""),
IF(T953&lt;&gt;"OK",CONCATENATE($T$1," / "),""),
IF(U953&lt;&gt;"OK",CONCATENATE($U$1," / "),""),
IF(V953&lt;&gt;"OK",CONCATENATE($V$1," / "),""),
IF(W953&lt;&gt;"OK",CONCATENATE($W$1," / "),""),
IF(X953&lt;&gt;"OK",CONCATENATE($X$1," / "),""),
IF(Y953&lt;&gt;"OK",$Y$1,"")
)</f>
        <v/>
      </c>
    </row>
    <row r="954" spans="1:26" x14ac:dyDescent="0.45">
      <c r="A954" s="3" t="s">
        <v>2327</v>
      </c>
      <c r="B954" s="3" t="s">
        <v>2328</v>
      </c>
      <c r="C954" s="3" t="s">
        <v>2393</v>
      </c>
      <c r="E954" s="3" t="s">
        <v>20</v>
      </c>
      <c r="H954" s="3" t="s">
        <v>21</v>
      </c>
      <c r="I954" s="3">
        <v>1354511</v>
      </c>
      <c r="J954" s="3" t="s">
        <v>2394</v>
      </c>
      <c r="K954" s="3">
        <v>40</v>
      </c>
      <c r="L954" s="3" t="s">
        <v>57</v>
      </c>
      <c r="M954" s="3" t="s">
        <v>35</v>
      </c>
      <c r="N954" s="3" t="s">
        <v>58</v>
      </c>
      <c r="O954" s="3" t="s">
        <v>479</v>
      </c>
      <c r="P954" s="3" t="s">
        <v>21</v>
      </c>
      <c r="Q954" s="3" t="s">
        <v>2395</v>
      </c>
      <c r="R954" s="3" t="str">
        <f>IF(_xlfn.XOR(
AND(N954="M102ab",L954="Proyecto"),
AND(N954="M101a",L954="Preguntas con respuesta libre"),
AND(LEFT(N954,1)="M",N954&lt;&gt;"M102AB",N954&lt;&gt;"M101a",N954&lt;&gt;"M101ap",L954="Ejercitación"),
AND(LEFT(C954,15)="Mapa conceptual",L954="Exposición"),
AND(LEFT(N954,1)&lt;&gt;"M",LEFT(C954,15)&lt;&gt;"Mapa conceptual",L954="Exposición"),
AND(LEFT(C954,8)="Banco de",L954="Generador de actividades"),
AND(C954=L954)
),"OK","KO")</f>
        <v>OK</v>
      </c>
      <c r="S954" s="3" t="str">
        <f>IF(_xlfn.XOR(
AND(LEFT(N954,1)="M",M954="Actividad"),
AND(LEFT(N954,1)="F",M954="Interactivo"),
AND(N954="diaporama",M954="Secuencia de imágenes"),
OR(N954="video",M954="Animación",M954="Video"),
AND(C954=M954)
),"OK","KO")</f>
        <v>OK</v>
      </c>
      <c r="T954" s="3" t="str">
        <f>IF(
AND(L954="Evaluación",C954&lt;&gt;L954),"KO",
IF(AND(L954="Mapa conceptual",C954&lt;&gt;L954),"KO",
IF(AND(N954="M101ap",C954&lt;&gt;"Banco de actividades"),"KO",
"OK")))</f>
        <v>OK</v>
      </c>
      <c r="U954" s="3" t="str">
        <f>IF(
AND(LEFT(N954,1)="M",LEFT(M954,4)&lt;&gt;"Mapa",S954="OK",O954=""),
"KO","OK")</f>
        <v>OK</v>
      </c>
      <c r="V954" s="3" t="str">
        <f>IF(OR(
AND(L954="Evaluación",R954="OK",OR(N954="M4a",N954="M5a")),
AND(LEFT(C954,8)="Banco de",N954="M101ap"),
OR(LEFT(C954,8)&lt;&gt;"Banco de",L954&lt;&gt;"Evaluación")
),"OK","KO")</f>
        <v>OK</v>
      </c>
      <c r="W954" s="3" t="str">
        <f>IF(AND(LEFT(C954,8)="Banco de",K954=0),"OK",
IF(AND(LEFT(C954,8)&lt;&gt;"Banco de",K954&gt;0),"OK","KO"))</f>
        <v>OK</v>
      </c>
      <c r="X954" s="3" t="str">
        <f>IF(J954&lt;&gt;"","OK","KO")</f>
        <v>OK</v>
      </c>
      <c r="Y954" s="3" t="str">
        <f>IF(P954="Si","KO","OK")</f>
        <v>OK</v>
      </c>
      <c r="Z954" s="3" t="str">
        <f>CONCATENATE(
IF(R954&lt;&gt;"OK",CONCATENATE($R$1," / "),""),
IF(S954&lt;&gt;"OK",CONCATENATE($S$1," / "),""),
IF(T954&lt;&gt;"OK",CONCATENATE($T$1," / "),""),
IF(U954&lt;&gt;"OK",CONCATENATE($U$1," / "),""),
IF(V954&lt;&gt;"OK",CONCATENATE($V$1," / "),""),
IF(W954&lt;&gt;"OK",CONCATENATE($W$1," / "),""),
IF(X954&lt;&gt;"OK",CONCATENATE($X$1," / "),""),
IF(Y954&lt;&gt;"OK",$Y$1,"")
)</f>
        <v/>
      </c>
    </row>
    <row r="955" spans="1:26" x14ac:dyDescent="0.45">
      <c r="A955" s="3" t="s">
        <v>2327</v>
      </c>
      <c r="B955" s="3" t="s">
        <v>2328</v>
      </c>
      <c r="C955" s="3" t="s">
        <v>534</v>
      </c>
      <c r="E955" s="3" t="s">
        <v>20</v>
      </c>
      <c r="H955" s="3" t="s">
        <v>21</v>
      </c>
      <c r="I955" s="3">
        <v>3026152</v>
      </c>
      <c r="J955" s="3" t="s">
        <v>2396</v>
      </c>
      <c r="K955" s="3">
        <v>60</v>
      </c>
      <c r="L955" s="3" t="s">
        <v>358</v>
      </c>
      <c r="M955" s="3" t="s">
        <v>35</v>
      </c>
      <c r="N955" s="3" t="s">
        <v>359</v>
      </c>
      <c r="O955" s="3" t="s">
        <v>479</v>
      </c>
      <c r="P955" s="3" t="s">
        <v>21</v>
      </c>
      <c r="Q955" s="3" t="s">
        <v>2397</v>
      </c>
      <c r="R955" s="3" t="str">
        <f>IF(_xlfn.XOR(
AND(N955="M102ab",L955="Proyecto"),
AND(N955="M101a",L955="Preguntas con respuesta libre"),
AND(LEFT(N955,1)="M",N955&lt;&gt;"M102AB",N955&lt;&gt;"M101a",N955&lt;&gt;"M101ap",L955="Ejercitación"),
AND(LEFT(C955,15)="Mapa conceptual",L955="Exposición"),
AND(LEFT(N955,1)&lt;&gt;"M",LEFT(C955,15)&lt;&gt;"Mapa conceptual",L955="Exposición"),
AND(LEFT(C955,8)="Banco de",L955="Generador de actividades"),
AND(C955=L955)
),"OK","KO")</f>
        <v>OK</v>
      </c>
      <c r="S955" s="3" t="str">
        <f>IF(_xlfn.XOR(
AND(LEFT(N955,1)="M",M955="Actividad"),
AND(LEFT(N955,1)="F",M955="Interactivo"),
AND(N955="diaporama",M955="Secuencia de imágenes"),
OR(N955="video",M955="Animación",M955="Video"),
AND(C955=M955)
),"OK","KO")</f>
        <v>OK</v>
      </c>
      <c r="T955" s="3" t="str">
        <f>IF(
AND(L955="Evaluación",C955&lt;&gt;L955),"KO",
IF(AND(L955="Mapa conceptual",C955&lt;&gt;L955),"KO",
IF(AND(N955="M101ap",C955&lt;&gt;"Banco de actividades"),"KO",
"OK")))</f>
        <v>OK</v>
      </c>
      <c r="U955" s="3" t="str">
        <f>IF(
AND(LEFT(N955,1)="M",LEFT(M955,4)&lt;&gt;"Mapa",S955="OK",O955=""),
"KO","OK")</f>
        <v>OK</v>
      </c>
      <c r="V955" s="3" t="str">
        <f>IF(OR(
AND(L955="Evaluación",R955="OK",OR(N955="M4a",N955="M5a")),
AND(LEFT(C955,8)="Banco de",N955="M101ap"),
OR(LEFT(C955,8)&lt;&gt;"Banco de",L955&lt;&gt;"Evaluación")
),"OK","KO")</f>
        <v>OK</v>
      </c>
      <c r="W955" s="3" t="str">
        <f>IF(AND(LEFT(C955,8)="Banco de",K955=0),"OK",
IF(AND(LEFT(C955,8)&lt;&gt;"Banco de",K955&gt;0),"OK","KO"))</f>
        <v>KO</v>
      </c>
      <c r="X955" s="3" t="str">
        <f>IF(J955&lt;&gt;"","OK","KO")</f>
        <v>OK</v>
      </c>
      <c r="Y955" s="3" t="str">
        <f>IF(P955="Si","KO","OK")</f>
        <v>OK</v>
      </c>
      <c r="Z955" s="3" t="str">
        <f>CONCATENATE(
IF(R955&lt;&gt;"OK",CONCATENATE($R$1," / "),""),
IF(S955&lt;&gt;"OK",CONCATENATE($S$1," / "),""),
IF(T955&lt;&gt;"OK",CONCATENATE($T$1," / "),""),
IF(U955&lt;&gt;"OK",CONCATENATE($U$1," / "),""),
IF(V955&lt;&gt;"OK",CONCATENATE($V$1," / "),""),
IF(W955&lt;&gt;"OK",CONCATENATE($W$1," / "),""),
IF(X955&lt;&gt;"OK",CONCATENATE($X$1," / "),""),
IF(Y955&lt;&gt;"OK",$Y$1,"")
)</f>
        <v xml:space="preserve">Tiempo del recurso / </v>
      </c>
    </row>
    <row r="956" spans="1:26" x14ac:dyDescent="0.45">
      <c r="A956" s="3" t="s">
        <v>2327</v>
      </c>
      <c r="B956" s="3" t="s">
        <v>2328</v>
      </c>
      <c r="C956" s="3" t="s">
        <v>67</v>
      </c>
      <c r="D956" s="3" t="s">
        <v>2237</v>
      </c>
      <c r="E956" s="3" t="s">
        <v>20</v>
      </c>
      <c r="H956" s="3" t="s">
        <v>21</v>
      </c>
      <c r="I956" s="3">
        <v>589670</v>
      </c>
      <c r="K956" s="3">
        <v>15</v>
      </c>
      <c r="L956" s="3" t="s">
        <v>23</v>
      </c>
      <c r="M956" s="3" t="s">
        <v>67</v>
      </c>
      <c r="N956" s="3" t="s">
        <v>227</v>
      </c>
      <c r="P956" s="3" t="s">
        <v>21</v>
      </c>
      <c r="Q956" s="3" t="s">
        <v>2398</v>
      </c>
      <c r="R956" s="3" t="str">
        <f>IF(_xlfn.XOR(
AND(N956="M102ab",L956="Proyecto"),
AND(N956="M101a",L956="Preguntas con respuesta libre"),
AND(LEFT(N956,1)="M",N956&lt;&gt;"M102AB",N956&lt;&gt;"M101a",N956&lt;&gt;"M101ap",L956="Ejercitación"),
AND(LEFT(C956,15)="Mapa conceptual",L956="Exposición"),
AND(LEFT(N956,1)&lt;&gt;"M",LEFT(C956,15)&lt;&gt;"Mapa conceptual",L956="Exposición"),
AND(LEFT(C956,8)="Banco de",L956="Generador de actividades"),
AND(C956=L956)
),"OK","KO")</f>
        <v>OK</v>
      </c>
      <c r="S956" s="3" t="str">
        <f>IF(_xlfn.XOR(
AND(LEFT(N956,1)="M",M956="Actividad"),
AND(LEFT(N956,1)="F",M956="Interactivo"),
AND(N956="diaporama",M956="Secuencia de imágenes"),
OR(N956="video",M956="Animación",M956="Video"),
AND(C956=M956)
),"OK","KO")</f>
        <v>OK</v>
      </c>
      <c r="T956" s="3" t="str">
        <f>IF(
AND(L956="Evaluación",C956&lt;&gt;L956),"KO",
IF(AND(L956="Mapa conceptual",C956&lt;&gt;L956),"KO",
IF(AND(N956="M101ap",C956&lt;&gt;"Banco de actividades"),"KO",
"OK")))</f>
        <v>OK</v>
      </c>
      <c r="U956" s="3" t="str">
        <f>IF(
AND(LEFT(N956,1)="M",LEFT(M956,4)&lt;&gt;"Mapa",S956="OK",O956=""),
"KO","OK")</f>
        <v>OK</v>
      </c>
      <c r="V956" s="3" t="str">
        <f>IF(OR(
AND(L956="Evaluación",R956="OK",OR(N956="M4a",N956="M5a")),
AND(LEFT(C956,8)="Banco de",N956="M101ap"),
OR(LEFT(C956,8)&lt;&gt;"Banco de",L956&lt;&gt;"Evaluación")
),"OK","KO")</f>
        <v>OK</v>
      </c>
      <c r="W956" s="3" t="str">
        <f>IF(AND(LEFT(C956,8)="Banco de",K956=0),"OK",
IF(AND(LEFT(C956,8)&lt;&gt;"Banco de",K956&gt;0),"OK","KO"))</f>
        <v>OK</v>
      </c>
      <c r="X956" s="3" t="str">
        <f>IF(J956&lt;&gt;"","OK","KO")</f>
        <v>KO</v>
      </c>
      <c r="Y956" s="3" t="str">
        <f>IF(P956="Si","KO","OK")</f>
        <v>OK</v>
      </c>
      <c r="Z956" s="3" t="str">
        <f>CONCATENATE(
IF(R956&lt;&gt;"OK",CONCATENATE($R$1," / "),""),
IF(S956&lt;&gt;"OK",CONCATENATE($S$1," / "),""),
IF(T956&lt;&gt;"OK",CONCATENATE($T$1," / "),""),
IF(U956&lt;&gt;"OK",CONCATENATE($U$1," / "),""),
IF(V956&lt;&gt;"OK",CONCATENATE($V$1," / "),""),
IF(W956&lt;&gt;"OK",CONCATENATE($W$1," / "),""),
IF(X956&lt;&gt;"OK",CONCATENATE($X$1," / "),""),
IF(Y956&lt;&gt;"OK",$Y$1,"")
)</f>
        <v xml:space="preserve">Palabras clave / </v>
      </c>
    </row>
    <row r="957" spans="1:26" x14ac:dyDescent="0.45">
      <c r="A957" s="3" t="s">
        <v>2327</v>
      </c>
      <c r="B957" s="3" t="s">
        <v>2328</v>
      </c>
      <c r="C957" s="3" t="s">
        <v>2399</v>
      </c>
      <c r="E957" s="3" t="s">
        <v>20</v>
      </c>
      <c r="H957" s="3" t="s">
        <v>21</v>
      </c>
      <c r="I957" s="3">
        <v>708349</v>
      </c>
      <c r="J957" s="3" t="s">
        <v>2400</v>
      </c>
      <c r="K957" s="3">
        <v>20</v>
      </c>
      <c r="L957" s="3" t="s">
        <v>70</v>
      </c>
      <c r="M957" s="3" t="s">
        <v>35</v>
      </c>
      <c r="N957" s="3" t="s">
        <v>62</v>
      </c>
      <c r="O957" s="3" t="s">
        <v>37</v>
      </c>
      <c r="P957" s="3" t="s">
        <v>21</v>
      </c>
      <c r="Q957" s="3" t="s">
        <v>2401</v>
      </c>
      <c r="R957" s="3" t="str">
        <f>IF(_xlfn.XOR(
AND(N957="M102ab",L957="Proyecto"),
AND(N957="M101a",L957="Preguntas con respuesta libre"),
AND(LEFT(N957,1)="M",N957&lt;&gt;"M102AB",N957&lt;&gt;"M101a",N957&lt;&gt;"M101ap",L957="Ejercitación"),
AND(LEFT(C957,15)="Mapa conceptual",L957="Exposición"),
AND(LEFT(N957,1)&lt;&gt;"M",LEFT(C957,15)&lt;&gt;"Mapa conceptual",L957="Exposición"),
AND(LEFT(C957,8)="Banco de",L957="Generador de actividades"),
AND(C957=L957)
),"OK","KO")</f>
        <v>KO</v>
      </c>
      <c r="S957" s="3" t="str">
        <f>IF(_xlfn.XOR(
AND(LEFT(N957,1)="M",M957="Actividad"),
AND(LEFT(N957,1)="F",M957="Interactivo"),
AND(N957="diaporama",M957="Secuencia de imágenes"),
OR(N957="video",M957="Animación",M957="Video"),
AND(C957=M957)
),"OK","KO")</f>
        <v>OK</v>
      </c>
      <c r="T957" s="3" t="str">
        <f>IF(
AND(L957="Evaluación",C957&lt;&gt;L957),"KO",
IF(AND(L957="Mapa conceptual",C957&lt;&gt;L957),"KO",
IF(AND(N957="M101ap",C957&lt;&gt;"Banco de actividades"),"KO",
"OK")))</f>
        <v>KO</v>
      </c>
      <c r="U957" s="3" t="str">
        <f>IF(
AND(LEFT(N957,1)="M",LEFT(M957,4)&lt;&gt;"Mapa",S957="OK",O957=""),
"KO","OK")</f>
        <v>OK</v>
      </c>
      <c r="V957" s="3" t="str">
        <f>IF(OR(
AND(L957="Evaluación",R957="OK",OR(N957="M4a",N957="M5a")),
AND(LEFT(C957,8)="Banco de",N957="M101ap"),
OR(LEFT(C957,8)&lt;&gt;"Banco de",L957&lt;&gt;"Evaluación")
),"OK","KO")</f>
        <v>OK</v>
      </c>
      <c r="W957" s="3" t="str">
        <f>IF(AND(LEFT(C957,8)="Banco de",K957=0),"OK",
IF(AND(LEFT(C957,8)&lt;&gt;"Banco de",K957&gt;0),"OK","KO"))</f>
        <v>OK</v>
      </c>
      <c r="X957" s="3" t="str">
        <f>IF(J957&lt;&gt;"","OK","KO")</f>
        <v>OK</v>
      </c>
      <c r="Y957" s="3" t="str">
        <f>IF(P957="Si","KO","OK")</f>
        <v>OK</v>
      </c>
      <c r="Z957" s="3" t="str">
        <f>CONCATENATE(
IF(R957&lt;&gt;"OK",CONCATENATE($R$1," / "),""),
IF(S957&lt;&gt;"OK",CONCATENATE($S$1," / "),""),
IF(T957&lt;&gt;"OK",CONCATENATE($T$1," / "),""),
IF(U957&lt;&gt;"OK",CONCATENATE($U$1," / "),""),
IF(V957&lt;&gt;"OK",CONCATENATE($V$1," / "),""),
IF(W957&lt;&gt;"OK",CONCATENATE($W$1," / "),""),
IF(X957&lt;&gt;"OK",CONCATENATE($X$1," / "),""),
IF(Y957&lt;&gt;"OK",$Y$1,"")
)</f>
        <v xml:space="preserve">Acción didáctica / Nombre del recurso / </v>
      </c>
    </row>
    <row r="958" spans="1:26" x14ac:dyDescent="0.45">
      <c r="A958" s="3" t="s">
        <v>1861</v>
      </c>
      <c r="B958" s="3" t="s">
        <v>1862</v>
      </c>
      <c r="C958" s="3" t="s">
        <v>1863</v>
      </c>
      <c r="E958" s="3" t="s">
        <v>20</v>
      </c>
      <c r="H958" s="3" t="s">
        <v>21</v>
      </c>
      <c r="I958" s="3">
        <v>613120</v>
      </c>
      <c r="J958" s="3" t="s">
        <v>1864</v>
      </c>
      <c r="K958" s="3">
        <v>20</v>
      </c>
      <c r="L958" s="3" t="s">
        <v>23</v>
      </c>
      <c r="M958" s="3" t="s">
        <v>29</v>
      </c>
      <c r="N958" s="3" t="s">
        <v>30</v>
      </c>
      <c r="P958" s="3" t="s">
        <v>21</v>
      </c>
      <c r="Q958" s="3" t="s">
        <v>1865</v>
      </c>
      <c r="R958" s="3" t="str">
        <f>IF(_xlfn.XOR(
AND(N958="M102ab",L958="Proyecto"),
AND(N958="M101a",L958="Preguntas con respuesta libre"),
AND(LEFT(N958,1)="M",N958&lt;&gt;"M102AB",N958&lt;&gt;"M101a",N958&lt;&gt;"M101ap",L958="Ejercitación"),
AND(LEFT(C958,15)="Mapa conceptual",L958="Exposición"),
AND(LEFT(N958,1)&lt;&gt;"M",LEFT(C958,15)&lt;&gt;"Mapa conceptual",L958="Exposición"),
AND(LEFT(C958,8)="Banco de",L958="Generador de actividades"),
AND(C958=L958)
),"OK","KO")</f>
        <v>OK</v>
      </c>
      <c r="S958" s="3" t="str">
        <f>IF(_xlfn.XOR(
AND(LEFT(N958,1)="M",M958="Actividad"),
AND(LEFT(N958,1)="F",M958="Interactivo"),
AND(N958="diaporama",M958="Secuencia de imágenes"),
OR(N958="video",M958="Animación",M958="Video"),
AND(C958=M958)
),"OK","KO")</f>
        <v>OK</v>
      </c>
      <c r="T958" s="3" t="str">
        <f>IF(
AND(L958="Evaluación",C958&lt;&gt;L958),"KO",
IF(AND(L958="Mapa conceptual",C958&lt;&gt;L958),"KO",
IF(AND(N958="M101ap",C958&lt;&gt;"Banco de actividades"),"KO",
"OK")))</f>
        <v>OK</v>
      </c>
      <c r="U958" s="3" t="str">
        <f>IF(
AND(LEFT(N958,1)="M",LEFT(M958,4)&lt;&gt;"Mapa",S958="OK",O958=""),
"KO","OK")</f>
        <v>OK</v>
      </c>
      <c r="V958" s="3" t="str">
        <f>IF(OR(
AND(L958="Evaluación",R958="OK",OR(N958="M4a",N958="M5a")),
AND(LEFT(C958,8)="Banco de",N958="M101ap"),
OR(LEFT(C958,8)&lt;&gt;"Banco de",L958&lt;&gt;"Evaluación")
),"OK","KO")</f>
        <v>OK</v>
      </c>
      <c r="W958" s="3" t="str">
        <f>IF(AND(LEFT(C958,8)="Banco de",K958=0),"OK",
IF(AND(LEFT(C958,8)&lt;&gt;"Banco de",K958&gt;0),"OK","KO"))</f>
        <v>OK</v>
      </c>
      <c r="X958" s="3" t="str">
        <f>IF(J958&lt;&gt;"","OK","KO")</f>
        <v>OK</v>
      </c>
      <c r="Y958" s="3" t="str">
        <f>IF(P958="Si","KO","OK")</f>
        <v>OK</v>
      </c>
      <c r="Z958" s="3" t="str">
        <f>CONCATENATE(
IF(R958&lt;&gt;"OK",CONCATENATE($R$1," / "),""),
IF(S958&lt;&gt;"OK",CONCATENATE($S$1," / "),""),
IF(T958&lt;&gt;"OK",CONCATENATE($T$1," / "),""),
IF(U958&lt;&gt;"OK",CONCATENATE($U$1," / "),""),
IF(V958&lt;&gt;"OK",CONCATENATE($V$1," / "),""),
IF(W958&lt;&gt;"OK",CONCATENATE($W$1," / "),""),
IF(X958&lt;&gt;"OK",CONCATENATE($X$1," / "),""),
IF(Y958&lt;&gt;"OK",$Y$1,"")
)</f>
        <v/>
      </c>
    </row>
    <row r="959" spans="1:26" x14ac:dyDescent="0.45">
      <c r="A959" s="3" t="s">
        <v>1861</v>
      </c>
      <c r="B959" s="3" t="s">
        <v>1862</v>
      </c>
      <c r="C959" s="3" t="s">
        <v>1866</v>
      </c>
      <c r="E959" s="3" t="s">
        <v>20</v>
      </c>
      <c r="H959" s="3" t="s">
        <v>21</v>
      </c>
      <c r="I959" s="3">
        <v>708946</v>
      </c>
      <c r="J959" s="3" t="s">
        <v>1867</v>
      </c>
      <c r="K959" s="3">
        <v>15</v>
      </c>
      <c r="L959" s="3" t="s">
        <v>34</v>
      </c>
      <c r="M959" s="3" t="s">
        <v>35</v>
      </c>
      <c r="N959" s="3" t="s">
        <v>41</v>
      </c>
      <c r="O959" s="3" t="s">
        <v>85</v>
      </c>
      <c r="P959" s="3" t="s">
        <v>21</v>
      </c>
      <c r="Q959" s="3" t="s">
        <v>1868</v>
      </c>
      <c r="R959" s="3" t="str">
        <f>IF(_xlfn.XOR(
AND(N959="M102ab",L959="Proyecto"),
AND(N959="M101a",L959="Preguntas con respuesta libre"),
AND(LEFT(N959,1)="M",N959&lt;&gt;"M102AB",N959&lt;&gt;"M101a",N959&lt;&gt;"M101ap",L959="Ejercitación"),
AND(LEFT(C959,15)="Mapa conceptual",L959="Exposición"),
AND(LEFT(N959,1)&lt;&gt;"M",LEFT(C959,15)&lt;&gt;"Mapa conceptual",L959="Exposición"),
AND(LEFT(C959,8)="Banco de",L959="Generador de actividades"),
AND(C959=L959)
),"OK","KO")</f>
        <v>OK</v>
      </c>
      <c r="S959" s="3" t="str">
        <f>IF(_xlfn.XOR(
AND(LEFT(N959,1)="M",M959="Actividad"),
AND(LEFT(N959,1)="F",M959="Interactivo"),
AND(N959="diaporama",M959="Secuencia de imágenes"),
OR(N959="video",M959="Animación",M959="Video"),
AND(C959=M959)
),"OK","KO")</f>
        <v>OK</v>
      </c>
      <c r="T959" s="3" t="str">
        <f>IF(
AND(L959="Evaluación",C959&lt;&gt;L959),"KO",
IF(AND(L959="Mapa conceptual",C959&lt;&gt;L959),"KO",
IF(AND(N959="M101ap",C959&lt;&gt;"Banco de actividades"),"KO",
"OK")))</f>
        <v>OK</v>
      </c>
      <c r="U959" s="3" t="str">
        <f>IF(
AND(LEFT(N959,1)="M",LEFT(M959,4)&lt;&gt;"Mapa",S959="OK",O959=""),
"KO","OK")</f>
        <v>OK</v>
      </c>
      <c r="V959" s="3" t="str">
        <f>IF(OR(
AND(L959="Evaluación",R959="OK",OR(N959="M4a",N959="M5a")),
AND(LEFT(C959,8)="Banco de",N959="M101ap"),
OR(LEFT(C959,8)&lt;&gt;"Banco de",L959&lt;&gt;"Evaluación")
),"OK","KO")</f>
        <v>OK</v>
      </c>
      <c r="W959" s="3" t="str">
        <f>IF(AND(LEFT(C959,8)="Banco de",K959=0),"OK",
IF(AND(LEFT(C959,8)&lt;&gt;"Banco de",K959&gt;0),"OK","KO"))</f>
        <v>OK</v>
      </c>
      <c r="X959" s="3" t="str">
        <f>IF(J959&lt;&gt;"","OK","KO")</f>
        <v>OK</v>
      </c>
      <c r="Y959" s="3" t="str">
        <f>IF(P959="Si","KO","OK")</f>
        <v>OK</v>
      </c>
      <c r="Z959" s="3" t="str">
        <f>CONCATENATE(
IF(R959&lt;&gt;"OK",CONCATENATE($R$1," / "),""),
IF(S959&lt;&gt;"OK",CONCATENATE($S$1," / "),""),
IF(T959&lt;&gt;"OK",CONCATENATE($T$1," / "),""),
IF(U959&lt;&gt;"OK",CONCATENATE($U$1," / "),""),
IF(V959&lt;&gt;"OK",CONCATENATE($V$1," / "),""),
IF(W959&lt;&gt;"OK",CONCATENATE($W$1," / "),""),
IF(X959&lt;&gt;"OK",CONCATENATE($X$1," / "),""),
IF(Y959&lt;&gt;"OK",$Y$1,"")
)</f>
        <v/>
      </c>
    </row>
    <row r="960" spans="1:26" x14ac:dyDescent="0.45">
      <c r="A960" s="3" t="s">
        <v>1861</v>
      </c>
      <c r="B960" s="3" t="s">
        <v>1862</v>
      </c>
      <c r="C960" s="3" t="s">
        <v>1869</v>
      </c>
      <c r="E960" s="3" t="s">
        <v>20</v>
      </c>
      <c r="H960" s="3" t="s">
        <v>21</v>
      </c>
      <c r="I960" s="3">
        <v>1024607</v>
      </c>
      <c r="J960" s="3" t="s">
        <v>1870</v>
      </c>
      <c r="K960" s="3">
        <v>60</v>
      </c>
      <c r="L960" s="3" t="s">
        <v>23</v>
      </c>
      <c r="M960" s="3" t="s">
        <v>29</v>
      </c>
      <c r="N960" s="3" t="s">
        <v>348</v>
      </c>
      <c r="P960" s="3" t="s">
        <v>21</v>
      </c>
      <c r="Q960" s="3" t="s">
        <v>1871</v>
      </c>
      <c r="R960" s="3" t="str">
        <f>IF(_xlfn.XOR(
AND(N960="M102ab",L960="Proyecto"),
AND(N960="M101a",L960="Preguntas con respuesta libre"),
AND(LEFT(N960,1)="M",N960&lt;&gt;"M102AB",N960&lt;&gt;"M101a",N960&lt;&gt;"M101ap",L960="Ejercitación"),
AND(LEFT(C960,15)="Mapa conceptual",L960="Exposición"),
AND(LEFT(N960,1)&lt;&gt;"M",LEFT(C960,15)&lt;&gt;"Mapa conceptual",L960="Exposición"),
AND(LEFT(C960,8)="Banco de",L960="Generador de actividades"),
AND(C960=L960)
),"OK","KO")</f>
        <v>OK</v>
      </c>
      <c r="S960" s="3" t="str">
        <f>IF(_xlfn.XOR(
AND(LEFT(N960,1)="M",M960="Actividad"),
AND(LEFT(N960,1)="F",M960="Interactivo"),
AND(N960="diaporama",M960="Secuencia de imágenes"),
OR(N960="video",M960="Animación",M960="Video"),
AND(C960=M960)
),"OK","KO")</f>
        <v>OK</v>
      </c>
      <c r="T960" s="3" t="str">
        <f>IF(
AND(L960="Evaluación",C960&lt;&gt;L960),"KO",
IF(AND(L960="Mapa conceptual",C960&lt;&gt;L960),"KO",
IF(AND(N960="M101ap",C960&lt;&gt;"Banco de actividades"),"KO",
"OK")))</f>
        <v>OK</v>
      </c>
      <c r="U960" s="3" t="str">
        <f>IF(
AND(LEFT(N960,1)="M",LEFT(M960,4)&lt;&gt;"Mapa",S960="OK",O960=""),
"KO","OK")</f>
        <v>OK</v>
      </c>
      <c r="V960" s="3" t="str">
        <f>IF(OR(
AND(L960="Evaluación",R960="OK",OR(N960="M4a",N960="M5a")),
AND(LEFT(C960,8)="Banco de",N960="M101ap"),
OR(LEFT(C960,8)&lt;&gt;"Banco de",L960&lt;&gt;"Evaluación")
),"OK","KO")</f>
        <v>OK</v>
      </c>
      <c r="W960" s="3" t="str">
        <f>IF(AND(LEFT(C960,8)="Banco de",K960=0),"OK",
IF(AND(LEFT(C960,8)&lt;&gt;"Banco de",K960&gt;0),"OK","KO"))</f>
        <v>OK</v>
      </c>
      <c r="X960" s="3" t="str">
        <f>IF(J960&lt;&gt;"","OK","KO")</f>
        <v>OK</v>
      </c>
      <c r="Y960" s="3" t="str">
        <f>IF(P960="Si","KO","OK")</f>
        <v>OK</v>
      </c>
      <c r="Z960" s="3" t="str">
        <f>CONCATENATE(
IF(R960&lt;&gt;"OK",CONCATENATE($R$1," / "),""),
IF(S960&lt;&gt;"OK",CONCATENATE($S$1," / "),""),
IF(T960&lt;&gt;"OK",CONCATENATE($T$1," / "),""),
IF(U960&lt;&gt;"OK",CONCATENATE($U$1," / "),""),
IF(V960&lt;&gt;"OK",CONCATENATE($V$1," / "),""),
IF(W960&lt;&gt;"OK",CONCATENATE($W$1," / "),""),
IF(X960&lt;&gt;"OK",CONCATENATE($X$1," / "),""),
IF(Y960&lt;&gt;"OK",$Y$1,"")
)</f>
        <v/>
      </c>
    </row>
    <row r="961" spans="1:26" x14ac:dyDescent="0.45">
      <c r="A961" s="3" t="s">
        <v>1861</v>
      </c>
      <c r="B961" s="3" t="s">
        <v>1862</v>
      </c>
      <c r="C961" s="3" t="s">
        <v>1872</v>
      </c>
      <c r="E961" s="3" t="s">
        <v>20</v>
      </c>
      <c r="H961" s="3" t="s">
        <v>21</v>
      </c>
      <c r="I961" s="3">
        <v>709087</v>
      </c>
      <c r="J961" s="3" t="s">
        <v>1873</v>
      </c>
      <c r="K961" s="3">
        <v>15</v>
      </c>
      <c r="L961" s="3" t="s">
        <v>34</v>
      </c>
      <c r="M961" s="3" t="s">
        <v>35</v>
      </c>
      <c r="N961" s="3" t="s">
        <v>41</v>
      </c>
      <c r="O961" s="3" t="s">
        <v>85</v>
      </c>
      <c r="P961" s="3" t="s">
        <v>21</v>
      </c>
      <c r="Q961" s="3" t="s">
        <v>1874</v>
      </c>
      <c r="R961" s="3" t="str">
        <f>IF(_xlfn.XOR(
AND(N961="M102ab",L961="Proyecto"),
AND(N961="M101a",L961="Preguntas con respuesta libre"),
AND(LEFT(N961,1)="M",N961&lt;&gt;"M102AB",N961&lt;&gt;"M101a",N961&lt;&gt;"M101ap",L961="Ejercitación"),
AND(LEFT(C961,15)="Mapa conceptual",L961="Exposición"),
AND(LEFT(N961,1)&lt;&gt;"M",LEFT(C961,15)&lt;&gt;"Mapa conceptual",L961="Exposición"),
AND(LEFT(C961,8)="Banco de",L961="Generador de actividades"),
AND(C961=L961)
),"OK","KO")</f>
        <v>OK</v>
      </c>
      <c r="S961" s="3" t="str">
        <f>IF(_xlfn.XOR(
AND(LEFT(N961,1)="M",M961="Actividad"),
AND(LEFT(N961,1)="F",M961="Interactivo"),
AND(N961="diaporama",M961="Secuencia de imágenes"),
OR(N961="video",M961="Animación",M961="Video"),
AND(C961=M961)
),"OK","KO")</f>
        <v>OK</v>
      </c>
      <c r="T961" s="3" t="str">
        <f>IF(
AND(L961="Evaluación",C961&lt;&gt;L961),"KO",
IF(AND(L961="Mapa conceptual",C961&lt;&gt;L961),"KO",
IF(AND(N961="M101ap",C961&lt;&gt;"Banco de actividades"),"KO",
"OK")))</f>
        <v>OK</v>
      </c>
      <c r="U961" s="3" t="str">
        <f>IF(
AND(LEFT(N961,1)="M",LEFT(M961,4)&lt;&gt;"Mapa",S961="OK",O961=""),
"KO","OK")</f>
        <v>OK</v>
      </c>
      <c r="V961" s="3" t="str">
        <f>IF(OR(
AND(L961="Evaluación",R961="OK",OR(N961="M4a",N961="M5a")),
AND(LEFT(C961,8)="Banco de",N961="M101ap"),
OR(LEFT(C961,8)&lt;&gt;"Banco de",L961&lt;&gt;"Evaluación")
),"OK","KO")</f>
        <v>OK</v>
      </c>
      <c r="W961" s="3" t="str">
        <f>IF(AND(LEFT(C961,8)="Banco de",K961=0),"OK",
IF(AND(LEFT(C961,8)&lt;&gt;"Banco de",K961&gt;0),"OK","KO"))</f>
        <v>OK</v>
      </c>
      <c r="X961" s="3" t="str">
        <f>IF(J961&lt;&gt;"","OK","KO")</f>
        <v>OK</v>
      </c>
      <c r="Y961" s="3" t="str">
        <f>IF(P961="Si","KO","OK")</f>
        <v>OK</v>
      </c>
      <c r="Z961" s="3" t="str">
        <f>CONCATENATE(
IF(R961&lt;&gt;"OK",CONCATENATE($R$1," / "),""),
IF(S961&lt;&gt;"OK",CONCATENATE($S$1," / "),""),
IF(T961&lt;&gt;"OK",CONCATENATE($T$1," / "),""),
IF(U961&lt;&gt;"OK",CONCATENATE($U$1," / "),""),
IF(V961&lt;&gt;"OK",CONCATENATE($V$1," / "),""),
IF(W961&lt;&gt;"OK",CONCATENATE($W$1," / "),""),
IF(X961&lt;&gt;"OK",CONCATENATE($X$1," / "),""),
IF(Y961&lt;&gt;"OK",$Y$1,"")
)</f>
        <v/>
      </c>
    </row>
    <row r="962" spans="1:26" x14ac:dyDescent="0.45">
      <c r="A962" s="3" t="s">
        <v>1861</v>
      </c>
      <c r="B962" s="3" t="s">
        <v>1862</v>
      </c>
      <c r="C962" s="3" t="s">
        <v>1875</v>
      </c>
      <c r="E962" s="3" t="s">
        <v>20</v>
      </c>
      <c r="H962" s="3" t="s">
        <v>21</v>
      </c>
      <c r="I962" s="3">
        <v>1099730</v>
      </c>
      <c r="J962" s="3" t="s">
        <v>1876</v>
      </c>
      <c r="K962" s="3">
        <v>60</v>
      </c>
      <c r="L962" s="3" t="s">
        <v>23</v>
      </c>
      <c r="M962" s="3" t="s">
        <v>29</v>
      </c>
      <c r="N962" s="3" t="s">
        <v>348</v>
      </c>
      <c r="P962" s="3" t="s">
        <v>21</v>
      </c>
      <c r="Q962" s="3" t="s">
        <v>1877</v>
      </c>
      <c r="R962" s="3" t="str">
        <f>IF(_xlfn.XOR(
AND(N962="M102ab",L962="Proyecto"),
AND(N962="M101a",L962="Preguntas con respuesta libre"),
AND(LEFT(N962,1)="M",N962&lt;&gt;"M102AB",N962&lt;&gt;"M101a",N962&lt;&gt;"M101ap",L962="Ejercitación"),
AND(LEFT(C962,15)="Mapa conceptual",L962="Exposición"),
AND(LEFT(N962,1)&lt;&gt;"M",LEFT(C962,15)&lt;&gt;"Mapa conceptual",L962="Exposición"),
AND(LEFT(C962,8)="Banco de",L962="Generador de actividades"),
AND(C962=L962)
),"OK","KO")</f>
        <v>OK</v>
      </c>
      <c r="S962" s="3" t="str">
        <f>IF(_xlfn.XOR(
AND(LEFT(N962,1)="M",M962="Actividad"),
AND(LEFT(N962,1)="F",M962="Interactivo"),
AND(N962="diaporama",M962="Secuencia de imágenes"),
OR(N962="video",M962="Animación",M962="Video"),
AND(C962=M962)
),"OK","KO")</f>
        <v>OK</v>
      </c>
      <c r="T962" s="3" t="str">
        <f>IF(
AND(L962="Evaluación",C962&lt;&gt;L962),"KO",
IF(AND(L962="Mapa conceptual",C962&lt;&gt;L962),"KO",
IF(AND(N962="M101ap",C962&lt;&gt;"Banco de actividades"),"KO",
"OK")))</f>
        <v>OK</v>
      </c>
      <c r="U962" s="3" t="str">
        <f>IF(
AND(LEFT(N962,1)="M",LEFT(M962,4)&lt;&gt;"Mapa",S962="OK",O962=""),
"KO","OK")</f>
        <v>OK</v>
      </c>
      <c r="V962" s="3" t="str">
        <f>IF(OR(
AND(L962="Evaluación",R962="OK",OR(N962="M4a",N962="M5a")),
AND(LEFT(C962,8)="Banco de",N962="M101ap"),
OR(LEFT(C962,8)&lt;&gt;"Banco de",L962&lt;&gt;"Evaluación")
),"OK","KO")</f>
        <v>OK</v>
      </c>
      <c r="W962" s="3" t="str">
        <f>IF(AND(LEFT(C962,8)="Banco de",K962=0),"OK",
IF(AND(LEFT(C962,8)&lt;&gt;"Banco de",K962&gt;0),"OK","KO"))</f>
        <v>OK</v>
      </c>
      <c r="X962" s="3" t="str">
        <f>IF(J962&lt;&gt;"","OK","KO")</f>
        <v>OK</v>
      </c>
      <c r="Y962" s="3" t="str">
        <f>IF(P962="Si","KO","OK")</f>
        <v>OK</v>
      </c>
      <c r="Z962" s="3" t="str">
        <f>CONCATENATE(
IF(R962&lt;&gt;"OK",CONCATENATE($R$1," / "),""),
IF(S962&lt;&gt;"OK",CONCATENATE($S$1," / "),""),
IF(T962&lt;&gt;"OK",CONCATENATE($T$1," / "),""),
IF(U962&lt;&gt;"OK",CONCATENATE($U$1," / "),""),
IF(V962&lt;&gt;"OK",CONCATENATE($V$1," / "),""),
IF(W962&lt;&gt;"OK",CONCATENATE($W$1," / "),""),
IF(X962&lt;&gt;"OK",CONCATENATE($X$1," / "),""),
IF(Y962&lt;&gt;"OK",$Y$1,"")
)</f>
        <v/>
      </c>
    </row>
    <row r="963" spans="1:26" x14ac:dyDescent="0.45">
      <c r="A963" s="3" t="s">
        <v>1861</v>
      </c>
      <c r="B963" s="3" t="s">
        <v>1862</v>
      </c>
      <c r="C963" s="3" t="s">
        <v>1878</v>
      </c>
      <c r="E963" s="3" t="s">
        <v>20</v>
      </c>
      <c r="H963" s="3" t="s">
        <v>21</v>
      </c>
      <c r="I963" s="3">
        <v>1203350</v>
      </c>
      <c r="J963" s="3" t="s">
        <v>1879</v>
      </c>
      <c r="K963" s="3">
        <v>10</v>
      </c>
      <c r="L963" s="3" t="s">
        <v>34</v>
      </c>
      <c r="M963" s="3" t="s">
        <v>35</v>
      </c>
      <c r="N963" s="3" t="s">
        <v>190</v>
      </c>
      <c r="O963" s="3" t="s">
        <v>85</v>
      </c>
      <c r="P963" s="3" t="s">
        <v>21</v>
      </c>
      <c r="Q963" s="3" t="s">
        <v>1880</v>
      </c>
      <c r="R963" s="3" t="str">
        <f>IF(_xlfn.XOR(
AND(N963="M102ab",L963="Proyecto"),
AND(N963="M101a",L963="Preguntas con respuesta libre"),
AND(LEFT(N963,1)="M",N963&lt;&gt;"M102AB",N963&lt;&gt;"M101a",N963&lt;&gt;"M101ap",L963="Ejercitación"),
AND(LEFT(C963,15)="Mapa conceptual",L963="Exposición"),
AND(LEFT(N963,1)&lt;&gt;"M",LEFT(C963,15)&lt;&gt;"Mapa conceptual",L963="Exposición"),
AND(LEFT(C963,8)="Banco de",L963="Generador de actividades"),
AND(C963=L963)
),"OK","KO")</f>
        <v>OK</v>
      </c>
      <c r="S963" s="3" t="str">
        <f>IF(_xlfn.XOR(
AND(LEFT(N963,1)="M",M963="Actividad"),
AND(LEFT(N963,1)="F",M963="Interactivo"),
AND(N963="diaporama",M963="Secuencia de imágenes"),
OR(N963="video",M963="Animación",M963="Video"),
AND(C963=M963)
),"OK","KO")</f>
        <v>OK</v>
      </c>
      <c r="T963" s="3" t="str">
        <f>IF(
AND(L963="Evaluación",C963&lt;&gt;L963),"KO",
IF(AND(L963="Mapa conceptual",C963&lt;&gt;L963),"KO",
IF(AND(N963="M101ap",C963&lt;&gt;"Banco de actividades"),"KO",
"OK")))</f>
        <v>OK</v>
      </c>
      <c r="U963" s="3" t="str">
        <f>IF(
AND(LEFT(N963,1)="M",LEFT(M963,4)&lt;&gt;"Mapa",S963="OK",O963=""),
"KO","OK")</f>
        <v>OK</v>
      </c>
      <c r="V963" s="3" t="str">
        <f>IF(OR(
AND(L963="Evaluación",R963="OK",OR(N963="M4a",N963="M5a")),
AND(LEFT(C963,8)="Banco de",N963="M101ap"),
OR(LEFT(C963,8)&lt;&gt;"Banco de",L963&lt;&gt;"Evaluación")
),"OK","KO")</f>
        <v>OK</v>
      </c>
      <c r="W963" s="3" t="str">
        <f>IF(AND(LEFT(C963,8)="Banco de",K963=0),"OK",
IF(AND(LEFT(C963,8)&lt;&gt;"Banco de",K963&gt;0),"OK","KO"))</f>
        <v>OK</v>
      </c>
      <c r="X963" s="3" t="str">
        <f>IF(J963&lt;&gt;"","OK","KO")</f>
        <v>OK</v>
      </c>
      <c r="Y963" s="3" t="str">
        <f>IF(P963="Si","KO","OK")</f>
        <v>OK</v>
      </c>
      <c r="Z963" s="3" t="str">
        <f>CONCATENATE(
IF(R963&lt;&gt;"OK",CONCATENATE($R$1," / "),""),
IF(S963&lt;&gt;"OK",CONCATENATE($S$1," / "),""),
IF(T963&lt;&gt;"OK",CONCATENATE($T$1," / "),""),
IF(U963&lt;&gt;"OK",CONCATENATE($U$1," / "),""),
IF(V963&lt;&gt;"OK",CONCATENATE($V$1," / "),""),
IF(W963&lt;&gt;"OK",CONCATENATE($W$1," / "),""),
IF(X963&lt;&gt;"OK",CONCATENATE($X$1," / "),""),
IF(Y963&lt;&gt;"OK",$Y$1,"")
)</f>
        <v/>
      </c>
    </row>
    <row r="964" spans="1:26" x14ac:dyDescent="0.45">
      <c r="A964" s="3" t="s">
        <v>1861</v>
      </c>
      <c r="B964" s="3" t="s">
        <v>1862</v>
      </c>
      <c r="C964" s="3" t="s">
        <v>1881</v>
      </c>
      <c r="E964" s="3" t="s">
        <v>20</v>
      </c>
      <c r="H964" s="3" t="s">
        <v>21</v>
      </c>
      <c r="I964" s="3">
        <v>710015</v>
      </c>
      <c r="J964" s="3" t="s">
        <v>1882</v>
      </c>
      <c r="K964" s="3">
        <v>40</v>
      </c>
      <c r="L964" s="3" t="s">
        <v>34</v>
      </c>
      <c r="M964" s="3" t="s">
        <v>35</v>
      </c>
      <c r="N964" s="3" t="s">
        <v>62</v>
      </c>
      <c r="O964" s="3" t="s">
        <v>85</v>
      </c>
      <c r="P964" s="3" t="s">
        <v>21</v>
      </c>
      <c r="Q964" s="3" t="s">
        <v>1883</v>
      </c>
      <c r="R964" s="3" t="str">
        <f>IF(_xlfn.XOR(
AND(N964="M102ab",L964="Proyecto"),
AND(N964="M101a",L964="Preguntas con respuesta libre"),
AND(LEFT(N964,1)="M",N964&lt;&gt;"M102AB",N964&lt;&gt;"M101a",N964&lt;&gt;"M101ap",L964="Ejercitación"),
AND(LEFT(C964,15)="Mapa conceptual",L964="Exposición"),
AND(LEFT(N964,1)&lt;&gt;"M",LEFT(C964,15)&lt;&gt;"Mapa conceptual",L964="Exposición"),
AND(LEFT(C964,8)="Banco de",L964="Generador de actividades"),
AND(C964=L964)
),"OK","KO")</f>
        <v>OK</v>
      </c>
      <c r="S964" s="3" t="str">
        <f>IF(_xlfn.XOR(
AND(LEFT(N964,1)="M",M964="Actividad"),
AND(LEFT(N964,1)="F",M964="Interactivo"),
AND(N964="diaporama",M964="Secuencia de imágenes"),
OR(N964="video",M964="Animación",M964="Video"),
AND(C964=M964)
),"OK","KO")</f>
        <v>OK</v>
      </c>
      <c r="T964" s="3" t="str">
        <f>IF(
AND(L964="Evaluación",C964&lt;&gt;L964),"KO",
IF(AND(L964="Mapa conceptual",C964&lt;&gt;L964),"KO",
IF(AND(N964="M101ap",C964&lt;&gt;"Banco de actividades"),"KO",
"OK")))</f>
        <v>OK</v>
      </c>
      <c r="U964" s="3" t="str">
        <f>IF(
AND(LEFT(N964,1)="M",LEFT(M964,4)&lt;&gt;"Mapa",S964="OK",O964=""),
"KO","OK")</f>
        <v>OK</v>
      </c>
      <c r="V964" s="3" t="str">
        <f>IF(OR(
AND(L964="Evaluación",R964="OK",OR(N964="M4a",N964="M5a")),
AND(LEFT(C964,8)="Banco de",N964="M101ap"),
OR(LEFT(C964,8)&lt;&gt;"Banco de",L964&lt;&gt;"Evaluación")
),"OK","KO")</f>
        <v>OK</v>
      </c>
      <c r="W964" s="3" t="str">
        <f>IF(AND(LEFT(C964,8)="Banco de",K964=0),"OK",
IF(AND(LEFT(C964,8)&lt;&gt;"Banco de",K964&gt;0),"OK","KO"))</f>
        <v>OK</v>
      </c>
      <c r="X964" s="3" t="str">
        <f>IF(J964&lt;&gt;"","OK","KO")</f>
        <v>OK</v>
      </c>
      <c r="Y964" s="3" t="str">
        <f>IF(P964="Si","KO","OK")</f>
        <v>OK</v>
      </c>
      <c r="Z964" s="3" t="str">
        <f>CONCATENATE(
IF(R964&lt;&gt;"OK",CONCATENATE($R$1," / "),""),
IF(S964&lt;&gt;"OK",CONCATENATE($S$1," / "),""),
IF(T964&lt;&gt;"OK",CONCATENATE($T$1," / "),""),
IF(U964&lt;&gt;"OK",CONCATENATE($U$1," / "),""),
IF(V964&lt;&gt;"OK",CONCATENATE($V$1," / "),""),
IF(W964&lt;&gt;"OK",CONCATENATE($W$1," / "),""),
IF(X964&lt;&gt;"OK",CONCATENATE($X$1," / "),""),
IF(Y964&lt;&gt;"OK",$Y$1,"")
)</f>
        <v/>
      </c>
    </row>
    <row r="965" spans="1:26" x14ac:dyDescent="0.45">
      <c r="A965" s="3" t="s">
        <v>1861</v>
      </c>
      <c r="B965" s="3" t="s">
        <v>1862</v>
      </c>
      <c r="C965" s="3" t="s">
        <v>1884</v>
      </c>
      <c r="E965" s="3" t="s">
        <v>20</v>
      </c>
      <c r="H965" s="3" t="s">
        <v>21</v>
      </c>
      <c r="I965" s="3">
        <v>1352339</v>
      </c>
      <c r="J965" s="3" t="s">
        <v>1885</v>
      </c>
      <c r="K965" s="3">
        <v>40</v>
      </c>
      <c r="L965" s="3" t="s">
        <v>80</v>
      </c>
      <c r="M965" s="3" t="s">
        <v>35</v>
      </c>
      <c r="N965" s="3" t="s">
        <v>81</v>
      </c>
      <c r="O965" s="3" t="s">
        <v>85</v>
      </c>
      <c r="P965" s="3" t="s">
        <v>21</v>
      </c>
      <c r="Q965" s="3" t="s">
        <v>1886</v>
      </c>
      <c r="R965" s="3" t="str">
        <f>IF(_xlfn.XOR(
AND(N965="M102ab",L965="Proyecto"),
AND(N965="M101a",L965="Preguntas con respuesta libre"),
AND(LEFT(N965,1)="M",N965&lt;&gt;"M102AB",N965&lt;&gt;"M101a",N965&lt;&gt;"M101ap",L965="Ejercitación"),
AND(LEFT(C965,15)="Mapa conceptual",L965="Exposición"),
AND(LEFT(N965,1)&lt;&gt;"M",LEFT(C965,15)&lt;&gt;"Mapa conceptual",L965="Exposición"),
AND(LEFT(C965,8)="Banco de",L965="Generador de actividades"),
AND(C965=L965)
),"OK","KO")</f>
        <v>OK</v>
      </c>
      <c r="S965" s="3" t="str">
        <f>IF(_xlfn.XOR(
AND(LEFT(N965,1)="M",M965="Actividad"),
AND(LEFT(N965,1)="F",M965="Interactivo"),
AND(N965="diaporama",M965="Secuencia de imágenes"),
OR(N965="video",M965="Animación",M965="Video"),
AND(C965=M965)
),"OK","KO")</f>
        <v>OK</v>
      </c>
      <c r="T965" s="3" t="str">
        <f>IF(
AND(L965="Evaluación",C965&lt;&gt;L965),"KO",
IF(AND(L965="Mapa conceptual",C965&lt;&gt;L965),"KO",
IF(AND(N965="M101ap",C965&lt;&gt;"Banco de actividades"),"KO",
"OK")))</f>
        <v>OK</v>
      </c>
      <c r="U965" s="3" t="str">
        <f>IF(
AND(LEFT(N965,1)="M",LEFT(M965,4)&lt;&gt;"Mapa",S965="OK",O965=""),
"KO","OK")</f>
        <v>OK</v>
      </c>
      <c r="V965" s="3" t="str">
        <f>IF(OR(
AND(L965="Evaluación",R965="OK",OR(N965="M4a",N965="M5a")),
AND(LEFT(C965,8)="Banco de",N965="M101ap"),
OR(LEFT(C965,8)&lt;&gt;"Banco de",L965&lt;&gt;"Evaluación")
),"OK","KO")</f>
        <v>OK</v>
      </c>
      <c r="W965" s="3" t="str">
        <f>IF(AND(LEFT(C965,8)="Banco de",K965=0),"OK",
IF(AND(LEFT(C965,8)&lt;&gt;"Banco de",K965&gt;0),"OK","KO"))</f>
        <v>OK</v>
      </c>
      <c r="X965" s="3" t="str">
        <f>IF(J965&lt;&gt;"","OK","KO")</f>
        <v>OK</v>
      </c>
      <c r="Y965" s="3" t="str">
        <f>IF(P965="Si","KO","OK")</f>
        <v>OK</v>
      </c>
      <c r="Z965" s="3" t="str">
        <f>CONCATENATE(
IF(R965&lt;&gt;"OK",CONCATENATE($R$1," / "),""),
IF(S965&lt;&gt;"OK",CONCATENATE($S$1," / "),""),
IF(T965&lt;&gt;"OK",CONCATENATE($T$1," / "),""),
IF(U965&lt;&gt;"OK",CONCATENATE($U$1," / "),""),
IF(V965&lt;&gt;"OK",CONCATENATE($V$1," / "),""),
IF(W965&lt;&gt;"OK",CONCATENATE($W$1," / "),""),
IF(X965&lt;&gt;"OK",CONCATENATE($X$1," / "),""),
IF(Y965&lt;&gt;"OK",$Y$1,"")
)</f>
        <v/>
      </c>
    </row>
    <row r="966" spans="1:26" x14ac:dyDescent="0.45">
      <c r="A966" s="3" t="s">
        <v>1861</v>
      </c>
      <c r="B966" s="3" t="s">
        <v>1862</v>
      </c>
      <c r="C966" s="3" t="s">
        <v>1887</v>
      </c>
      <c r="E966" s="3" t="s">
        <v>20</v>
      </c>
      <c r="H966" s="3" t="s">
        <v>21</v>
      </c>
      <c r="I966" s="3">
        <v>725050</v>
      </c>
      <c r="J966" s="3" t="s">
        <v>1888</v>
      </c>
      <c r="K966" s="3">
        <v>30</v>
      </c>
      <c r="L966" s="3" t="s">
        <v>23</v>
      </c>
      <c r="M966" s="3" t="s">
        <v>29</v>
      </c>
      <c r="N966" s="3" t="s">
        <v>30</v>
      </c>
      <c r="P966" s="3" t="s">
        <v>21</v>
      </c>
      <c r="Q966" s="3" t="s">
        <v>1889</v>
      </c>
      <c r="R966" s="3" t="str">
        <f>IF(_xlfn.XOR(
AND(N966="M102ab",L966="Proyecto"),
AND(N966="M101a",L966="Preguntas con respuesta libre"),
AND(LEFT(N966,1)="M",N966&lt;&gt;"M102AB",N966&lt;&gt;"M101a",N966&lt;&gt;"M101ap",L966="Ejercitación"),
AND(LEFT(C966,15)="Mapa conceptual",L966="Exposición"),
AND(LEFT(N966,1)&lt;&gt;"M",LEFT(C966,15)&lt;&gt;"Mapa conceptual",L966="Exposición"),
AND(LEFT(C966,8)="Banco de",L966="Generador de actividades"),
AND(C966=L966)
),"OK","KO")</f>
        <v>OK</v>
      </c>
      <c r="S966" s="3" t="str">
        <f>IF(_xlfn.XOR(
AND(LEFT(N966,1)="M",M966="Actividad"),
AND(LEFT(N966,1)="F",M966="Interactivo"),
AND(N966="diaporama",M966="Secuencia de imágenes"),
OR(N966="video",M966="Animación",M966="Video"),
AND(C966=M966)
),"OK","KO")</f>
        <v>OK</v>
      </c>
      <c r="T966" s="3" t="str">
        <f>IF(
AND(L966="Evaluación",C966&lt;&gt;L966),"KO",
IF(AND(L966="Mapa conceptual",C966&lt;&gt;L966),"KO",
IF(AND(N966="M101ap",C966&lt;&gt;"Banco de actividades"),"KO",
"OK")))</f>
        <v>OK</v>
      </c>
      <c r="U966" s="3" t="str">
        <f>IF(
AND(LEFT(N966,1)="M",LEFT(M966,4)&lt;&gt;"Mapa",S966="OK",O966=""),
"KO","OK")</f>
        <v>OK</v>
      </c>
      <c r="V966" s="3" t="str">
        <f>IF(OR(
AND(L966="Evaluación",R966="OK",OR(N966="M4a",N966="M5a")),
AND(LEFT(C966,8)="Banco de",N966="M101ap"),
OR(LEFT(C966,8)&lt;&gt;"Banco de",L966&lt;&gt;"Evaluación")
),"OK","KO")</f>
        <v>OK</v>
      </c>
      <c r="W966" s="3" t="str">
        <f>IF(AND(LEFT(C966,8)="Banco de",K966=0),"OK",
IF(AND(LEFT(C966,8)&lt;&gt;"Banco de",K966&gt;0),"OK","KO"))</f>
        <v>OK</v>
      </c>
      <c r="X966" s="3" t="str">
        <f>IF(J966&lt;&gt;"","OK","KO")</f>
        <v>OK</v>
      </c>
      <c r="Y966" s="3" t="str">
        <f>IF(P966="Si","KO","OK")</f>
        <v>OK</v>
      </c>
      <c r="Z966" s="3" t="str">
        <f>CONCATENATE(
IF(R966&lt;&gt;"OK",CONCATENATE($R$1," / "),""),
IF(S966&lt;&gt;"OK",CONCATENATE($S$1," / "),""),
IF(T966&lt;&gt;"OK",CONCATENATE($T$1," / "),""),
IF(U966&lt;&gt;"OK",CONCATENATE($U$1," / "),""),
IF(V966&lt;&gt;"OK",CONCATENATE($V$1," / "),""),
IF(W966&lt;&gt;"OK",CONCATENATE($W$1," / "),""),
IF(X966&lt;&gt;"OK",CONCATENATE($X$1," / "),""),
IF(Y966&lt;&gt;"OK",$Y$1,"")
)</f>
        <v/>
      </c>
    </row>
    <row r="967" spans="1:26" x14ac:dyDescent="0.45">
      <c r="A967" s="3" t="s">
        <v>1861</v>
      </c>
      <c r="B967" s="3" t="s">
        <v>1862</v>
      </c>
      <c r="C967" s="3" t="s">
        <v>1890</v>
      </c>
      <c r="E967" s="3" t="s">
        <v>20</v>
      </c>
      <c r="H967" s="3" t="s">
        <v>21</v>
      </c>
      <c r="I967" s="3">
        <v>1690456</v>
      </c>
      <c r="J967" s="3" t="s">
        <v>1891</v>
      </c>
      <c r="K967" s="3">
        <v>30</v>
      </c>
      <c r="L967" s="3" t="s">
        <v>34</v>
      </c>
      <c r="M967" s="3" t="s">
        <v>35</v>
      </c>
      <c r="N967" s="3" t="s">
        <v>206</v>
      </c>
      <c r="O967" s="3" t="s">
        <v>85</v>
      </c>
      <c r="P967" s="3" t="s">
        <v>21</v>
      </c>
      <c r="Q967" s="3" t="s">
        <v>1892</v>
      </c>
      <c r="R967" s="3" t="str">
        <f>IF(_xlfn.XOR(
AND(N967="M102ab",L967="Proyecto"),
AND(N967="M101a",L967="Preguntas con respuesta libre"),
AND(LEFT(N967,1)="M",N967&lt;&gt;"M102AB",N967&lt;&gt;"M101a",N967&lt;&gt;"M101ap",L967="Ejercitación"),
AND(LEFT(C967,15)="Mapa conceptual",L967="Exposición"),
AND(LEFT(N967,1)&lt;&gt;"M",LEFT(C967,15)&lt;&gt;"Mapa conceptual",L967="Exposición"),
AND(LEFT(C967,8)="Banco de",L967="Generador de actividades"),
AND(C967=L967)
),"OK","KO")</f>
        <v>OK</v>
      </c>
      <c r="S967" s="3" t="str">
        <f>IF(_xlfn.XOR(
AND(LEFT(N967,1)="M",M967="Actividad"),
AND(LEFT(N967,1)="F",M967="Interactivo"),
AND(N967="diaporama",M967="Secuencia de imágenes"),
OR(N967="video",M967="Animación",M967="Video"),
AND(C967=M967)
),"OK","KO")</f>
        <v>OK</v>
      </c>
      <c r="T967" s="3" t="str">
        <f>IF(
AND(L967="Evaluación",C967&lt;&gt;L967),"KO",
IF(AND(L967="Mapa conceptual",C967&lt;&gt;L967),"KO",
IF(AND(N967="M101ap",C967&lt;&gt;"Banco de actividades"),"KO",
"OK")))</f>
        <v>OK</v>
      </c>
      <c r="U967" s="3" t="str">
        <f>IF(
AND(LEFT(N967,1)="M",LEFT(M967,4)&lt;&gt;"Mapa",S967="OK",O967=""),
"KO","OK")</f>
        <v>OK</v>
      </c>
      <c r="V967" s="3" t="str">
        <f>IF(OR(
AND(L967="Evaluación",R967="OK",OR(N967="M4a",N967="M5a")),
AND(LEFT(C967,8)="Banco de",N967="M101ap"),
OR(LEFT(C967,8)&lt;&gt;"Banco de",L967&lt;&gt;"Evaluación")
),"OK","KO")</f>
        <v>OK</v>
      </c>
      <c r="W967" s="3" t="str">
        <f>IF(AND(LEFT(C967,8)="Banco de",K967=0),"OK",
IF(AND(LEFT(C967,8)&lt;&gt;"Banco de",K967&gt;0),"OK","KO"))</f>
        <v>OK</v>
      </c>
      <c r="X967" s="3" t="str">
        <f>IF(J967&lt;&gt;"","OK","KO")</f>
        <v>OK</v>
      </c>
      <c r="Y967" s="3" t="str">
        <f>IF(P967="Si","KO","OK")</f>
        <v>OK</v>
      </c>
      <c r="Z967" s="3" t="str">
        <f>CONCATENATE(
IF(R967&lt;&gt;"OK",CONCATENATE($R$1," / "),""),
IF(S967&lt;&gt;"OK",CONCATENATE($S$1," / "),""),
IF(T967&lt;&gt;"OK",CONCATENATE($T$1," / "),""),
IF(U967&lt;&gt;"OK",CONCATENATE($U$1," / "),""),
IF(V967&lt;&gt;"OK",CONCATENATE($V$1," / "),""),
IF(W967&lt;&gt;"OK",CONCATENATE($W$1," / "),""),
IF(X967&lt;&gt;"OK",CONCATENATE($X$1," / "),""),
IF(Y967&lt;&gt;"OK",$Y$1,"")
)</f>
        <v/>
      </c>
    </row>
    <row r="968" spans="1:26" x14ac:dyDescent="0.45">
      <c r="A968" s="3" t="s">
        <v>1861</v>
      </c>
      <c r="B968" s="3" t="s">
        <v>1862</v>
      </c>
      <c r="C968" s="3" t="s">
        <v>1893</v>
      </c>
      <c r="E968" s="3" t="s">
        <v>20</v>
      </c>
      <c r="H968" s="3" t="s">
        <v>21</v>
      </c>
      <c r="I968" s="3">
        <v>1340224</v>
      </c>
      <c r="J968" s="3" t="s">
        <v>1894</v>
      </c>
      <c r="K968" s="3">
        <v>30</v>
      </c>
      <c r="L968" s="3" t="s">
        <v>80</v>
      </c>
      <c r="M968" s="3" t="s">
        <v>35</v>
      </c>
      <c r="N968" s="3" t="s">
        <v>81</v>
      </c>
      <c r="O968" s="3" t="s">
        <v>85</v>
      </c>
      <c r="P968" s="3" t="s">
        <v>21</v>
      </c>
      <c r="Q968" s="3" t="s">
        <v>1895</v>
      </c>
      <c r="R968" s="3" t="str">
        <f>IF(_xlfn.XOR(
AND(N968="M102ab",L968="Proyecto"),
AND(N968="M101a",L968="Preguntas con respuesta libre"),
AND(LEFT(N968,1)="M",N968&lt;&gt;"M102AB",N968&lt;&gt;"M101a",N968&lt;&gt;"M101ap",L968="Ejercitación"),
AND(LEFT(C968,15)="Mapa conceptual",L968="Exposición"),
AND(LEFT(N968,1)&lt;&gt;"M",LEFT(C968,15)&lt;&gt;"Mapa conceptual",L968="Exposición"),
AND(LEFT(C968,8)="Banco de",L968="Generador de actividades"),
AND(C968=L968)
),"OK","KO")</f>
        <v>OK</v>
      </c>
      <c r="S968" s="3" t="str">
        <f>IF(_xlfn.XOR(
AND(LEFT(N968,1)="M",M968="Actividad"),
AND(LEFT(N968,1)="F",M968="Interactivo"),
AND(N968="diaporama",M968="Secuencia de imágenes"),
OR(N968="video",M968="Animación",M968="Video"),
AND(C968=M968)
),"OK","KO")</f>
        <v>OK</v>
      </c>
      <c r="T968" s="3" t="str">
        <f>IF(
AND(L968="Evaluación",C968&lt;&gt;L968),"KO",
IF(AND(L968="Mapa conceptual",C968&lt;&gt;L968),"KO",
IF(AND(N968="M101ap",C968&lt;&gt;"Banco de actividades"),"KO",
"OK")))</f>
        <v>OK</v>
      </c>
      <c r="U968" s="3" t="str">
        <f>IF(
AND(LEFT(N968,1)="M",LEFT(M968,4)&lt;&gt;"Mapa",S968="OK",O968=""),
"KO","OK")</f>
        <v>OK</v>
      </c>
      <c r="V968" s="3" t="str">
        <f>IF(OR(
AND(L968="Evaluación",R968="OK",OR(N968="M4a",N968="M5a")),
AND(LEFT(C968,8)="Banco de",N968="M101ap"),
OR(LEFT(C968,8)&lt;&gt;"Banco de",L968&lt;&gt;"Evaluación")
),"OK","KO")</f>
        <v>OK</v>
      </c>
      <c r="W968" s="3" t="str">
        <f>IF(AND(LEFT(C968,8)="Banco de",K968=0),"OK",
IF(AND(LEFT(C968,8)&lt;&gt;"Banco de",K968&gt;0),"OK","KO"))</f>
        <v>OK</v>
      </c>
      <c r="X968" s="3" t="str">
        <f>IF(J968&lt;&gt;"","OK","KO")</f>
        <v>OK</v>
      </c>
      <c r="Y968" s="3" t="str">
        <f>IF(P968="Si","KO","OK")</f>
        <v>OK</v>
      </c>
      <c r="Z968" s="3" t="str">
        <f>CONCATENATE(
IF(R968&lt;&gt;"OK",CONCATENATE($R$1," / "),""),
IF(S968&lt;&gt;"OK",CONCATENATE($S$1," / "),""),
IF(T968&lt;&gt;"OK",CONCATENATE($T$1," / "),""),
IF(U968&lt;&gt;"OK",CONCATENATE($U$1," / "),""),
IF(V968&lt;&gt;"OK",CONCATENATE($V$1," / "),""),
IF(W968&lt;&gt;"OK",CONCATENATE($W$1," / "),""),
IF(X968&lt;&gt;"OK",CONCATENATE($X$1," / "),""),
IF(Y968&lt;&gt;"OK",$Y$1,"")
)</f>
        <v/>
      </c>
    </row>
    <row r="969" spans="1:26" x14ac:dyDescent="0.45">
      <c r="A969" s="3" t="s">
        <v>1861</v>
      </c>
      <c r="B969" s="3" t="s">
        <v>1862</v>
      </c>
      <c r="C969" s="3" t="s">
        <v>1896</v>
      </c>
      <c r="E969" s="3" t="s">
        <v>20</v>
      </c>
      <c r="H969" s="3" t="s">
        <v>21</v>
      </c>
      <c r="I969" s="3">
        <v>538557</v>
      </c>
      <c r="J969" s="3" t="s">
        <v>1897</v>
      </c>
      <c r="K969" s="3">
        <v>60</v>
      </c>
      <c r="L969" s="3" t="s">
        <v>23</v>
      </c>
      <c r="M969" s="3" t="s">
        <v>29</v>
      </c>
      <c r="N969" s="3" t="s">
        <v>348</v>
      </c>
      <c r="P969" s="3" t="s">
        <v>21</v>
      </c>
      <c r="Q969" s="3" t="s">
        <v>1898</v>
      </c>
      <c r="R969" s="3" t="str">
        <f>IF(_xlfn.XOR(
AND(N969="M102ab",L969="Proyecto"),
AND(N969="M101a",L969="Preguntas con respuesta libre"),
AND(LEFT(N969,1)="M",N969&lt;&gt;"M102AB",N969&lt;&gt;"M101a",N969&lt;&gt;"M101ap",L969="Ejercitación"),
AND(LEFT(C969,15)="Mapa conceptual",L969="Exposición"),
AND(LEFT(N969,1)&lt;&gt;"M",LEFT(C969,15)&lt;&gt;"Mapa conceptual",L969="Exposición"),
AND(LEFT(C969,8)="Banco de",L969="Generador de actividades"),
AND(C969=L969)
),"OK","KO")</f>
        <v>OK</v>
      </c>
      <c r="S969" s="3" t="str">
        <f>IF(_xlfn.XOR(
AND(LEFT(N969,1)="M",M969="Actividad"),
AND(LEFT(N969,1)="F",M969="Interactivo"),
AND(N969="diaporama",M969="Secuencia de imágenes"),
OR(N969="video",M969="Animación",M969="Video"),
AND(C969=M969)
),"OK","KO")</f>
        <v>OK</v>
      </c>
      <c r="T969" s="3" t="str">
        <f>IF(
AND(L969="Evaluación",C969&lt;&gt;L969),"KO",
IF(AND(L969="Mapa conceptual",C969&lt;&gt;L969),"KO",
IF(AND(N969="M101ap",C969&lt;&gt;"Banco de actividades"),"KO",
"OK")))</f>
        <v>OK</v>
      </c>
      <c r="U969" s="3" t="str">
        <f>IF(
AND(LEFT(N969,1)="M",LEFT(M969,4)&lt;&gt;"Mapa",S969="OK",O969=""),
"KO","OK")</f>
        <v>OK</v>
      </c>
      <c r="V969" s="3" t="str">
        <f>IF(OR(
AND(L969="Evaluación",R969="OK",OR(N969="M4a",N969="M5a")),
AND(LEFT(C969,8)="Banco de",N969="M101ap"),
OR(LEFT(C969,8)&lt;&gt;"Banco de",L969&lt;&gt;"Evaluación")
),"OK","KO")</f>
        <v>OK</v>
      </c>
      <c r="W969" s="3" t="str">
        <f>IF(AND(LEFT(C969,8)="Banco de",K969=0),"OK",
IF(AND(LEFT(C969,8)&lt;&gt;"Banco de",K969&gt;0),"OK","KO"))</f>
        <v>OK</v>
      </c>
      <c r="X969" s="3" t="str">
        <f>IF(J969&lt;&gt;"","OK","KO")</f>
        <v>OK</v>
      </c>
      <c r="Y969" s="3" t="str">
        <f>IF(P969="Si","KO","OK")</f>
        <v>OK</v>
      </c>
      <c r="Z969" s="3" t="str">
        <f>CONCATENATE(
IF(R969&lt;&gt;"OK",CONCATENATE($R$1," / "),""),
IF(S969&lt;&gt;"OK",CONCATENATE($S$1," / "),""),
IF(T969&lt;&gt;"OK",CONCATENATE($T$1," / "),""),
IF(U969&lt;&gt;"OK",CONCATENATE($U$1," / "),""),
IF(V969&lt;&gt;"OK",CONCATENATE($V$1," / "),""),
IF(W969&lt;&gt;"OK",CONCATENATE($W$1," / "),""),
IF(X969&lt;&gt;"OK",CONCATENATE($X$1," / "),""),
IF(Y969&lt;&gt;"OK",$Y$1,"")
)</f>
        <v/>
      </c>
    </row>
    <row r="970" spans="1:26" x14ac:dyDescent="0.45">
      <c r="A970" s="3" t="s">
        <v>1861</v>
      </c>
      <c r="B970" s="3" t="s">
        <v>1862</v>
      </c>
      <c r="C970" s="3" t="s">
        <v>1899</v>
      </c>
      <c r="E970" s="3" t="s">
        <v>20</v>
      </c>
      <c r="H970" s="3" t="s">
        <v>21</v>
      </c>
      <c r="I970" s="3">
        <v>3628231</v>
      </c>
      <c r="J970" s="3" t="s">
        <v>1900</v>
      </c>
      <c r="K970" s="3">
        <v>20</v>
      </c>
      <c r="L970" s="3" t="s">
        <v>34</v>
      </c>
      <c r="M970" s="3" t="s">
        <v>35</v>
      </c>
      <c r="N970" s="3" t="s">
        <v>122</v>
      </c>
      <c r="O970" s="3" t="s">
        <v>37</v>
      </c>
      <c r="P970" s="3" t="s">
        <v>21</v>
      </c>
      <c r="Q970" s="3" t="s">
        <v>1901</v>
      </c>
      <c r="R970" s="3" t="str">
        <f>IF(_xlfn.XOR(
AND(N970="M102ab",L970="Proyecto"),
AND(N970="M101a",L970="Preguntas con respuesta libre"),
AND(LEFT(N970,1)="M",N970&lt;&gt;"M102AB",N970&lt;&gt;"M101a",N970&lt;&gt;"M101ap",L970="Ejercitación"),
AND(LEFT(C970,15)="Mapa conceptual",L970="Exposición"),
AND(LEFT(N970,1)&lt;&gt;"M",LEFT(C970,15)&lt;&gt;"Mapa conceptual",L970="Exposición"),
AND(LEFT(C970,8)="Banco de",L970="Generador de actividades"),
AND(C970=L970)
),"OK","KO")</f>
        <v>OK</v>
      </c>
      <c r="S970" s="3" t="str">
        <f>IF(_xlfn.XOR(
AND(LEFT(N970,1)="M",M970="Actividad"),
AND(LEFT(N970,1)="F",M970="Interactivo"),
AND(N970="diaporama",M970="Secuencia de imágenes"),
OR(N970="video",M970="Animación",M970="Video"),
AND(C970=M970)
),"OK","KO")</f>
        <v>OK</v>
      </c>
      <c r="T970" s="3" t="str">
        <f>IF(
AND(L970="Evaluación",C970&lt;&gt;L970),"KO",
IF(AND(L970="Mapa conceptual",C970&lt;&gt;L970),"KO",
IF(AND(N970="M101ap",C970&lt;&gt;"Banco de actividades"),"KO",
"OK")))</f>
        <v>OK</v>
      </c>
      <c r="U970" s="3" t="str">
        <f>IF(
AND(LEFT(N970,1)="M",LEFT(M970,4)&lt;&gt;"Mapa",S970="OK",O970=""),
"KO","OK")</f>
        <v>OK</v>
      </c>
      <c r="V970" s="3" t="str">
        <f>IF(OR(
AND(L970="Evaluación",R970="OK",OR(N970="M4a",N970="M5a")),
AND(LEFT(C970,8)="Banco de",N970="M101ap"),
OR(LEFT(C970,8)&lt;&gt;"Banco de",L970&lt;&gt;"Evaluación")
),"OK","KO")</f>
        <v>OK</v>
      </c>
      <c r="W970" s="3" t="str">
        <f>IF(AND(LEFT(C970,8)="Banco de",K970=0),"OK",
IF(AND(LEFT(C970,8)&lt;&gt;"Banco de",K970&gt;0),"OK","KO"))</f>
        <v>OK</v>
      </c>
      <c r="X970" s="3" t="str">
        <f>IF(J970&lt;&gt;"","OK","KO")</f>
        <v>OK</v>
      </c>
      <c r="Y970" s="3" t="str">
        <f>IF(P970="Si","KO","OK")</f>
        <v>OK</v>
      </c>
      <c r="Z970" s="3" t="str">
        <f>CONCATENATE(
IF(R970&lt;&gt;"OK",CONCATENATE($R$1," / "),""),
IF(S970&lt;&gt;"OK",CONCATENATE($S$1," / "),""),
IF(T970&lt;&gt;"OK",CONCATENATE($T$1," / "),""),
IF(U970&lt;&gt;"OK",CONCATENATE($U$1," / "),""),
IF(V970&lt;&gt;"OK",CONCATENATE($V$1," / "),""),
IF(W970&lt;&gt;"OK",CONCATENATE($W$1," / "),""),
IF(X970&lt;&gt;"OK",CONCATENATE($X$1," / "),""),
IF(Y970&lt;&gt;"OK",$Y$1,"")
)</f>
        <v/>
      </c>
    </row>
    <row r="971" spans="1:26" x14ac:dyDescent="0.45">
      <c r="A971" s="3" t="s">
        <v>1861</v>
      </c>
      <c r="B971" s="3" t="s">
        <v>1862</v>
      </c>
      <c r="C971" s="3" t="s">
        <v>1902</v>
      </c>
      <c r="E971" s="3" t="s">
        <v>20</v>
      </c>
      <c r="H971" s="3" t="s">
        <v>21</v>
      </c>
      <c r="I971" s="3">
        <v>1185988</v>
      </c>
      <c r="J971" s="3" t="s">
        <v>1903</v>
      </c>
      <c r="K971" s="3">
        <v>20</v>
      </c>
      <c r="L971" s="3" t="s">
        <v>34</v>
      </c>
      <c r="M971" s="3" t="s">
        <v>35</v>
      </c>
      <c r="N971" s="3" t="s">
        <v>1300</v>
      </c>
      <c r="O971" s="3" t="s">
        <v>37</v>
      </c>
      <c r="P971" s="3" t="s">
        <v>21</v>
      </c>
      <c r="Q971" s="3" t="s">
        <v>1904</v>
      </c>
      <c r="R971" s="3" t="str">
        <f>IF(_xlfn.XOR(
AND(N971="M102ab",L971="Proyecto"),
AND(N971="M101a",L971="Preguntas con respuesta libre"),
AND(LEFT(N971,1)="M",N971&lt;&gt;"M102AB",N971&lt;&gt;"M101a",N971&lt;&gt;"M101ap",L971="Ejercitación"),
AND(LEFT(C971,15)="Mapa conceptual",L971="Exposición"),
AND(LEFT(N971,1)&lt;&gt;"M",LEFT(C971,15)&lt;&gt;"Mapa conceptual",L971="Exposición"),
AND(LEFT(C971,8)="Banco de",L971="Generador de actividades"),
AND(C971=L971)
),"OK","KO")</f>
        <v>OK</v>
      </c>
      <c r="S971" s="3" t="str">
        <f>IF(_xlfn.XOR(
AND(LEFT(N971,1)="M",M971="Actividad"),
AND(LEFT(N971,1)="F",M971="Interactivo"),
AND(N971="diaporama",M971="Secuencia de imágenes"),
OR(N971="video",M971="Animación",M971="Video"),
AND(C971=M971)
),"OK","KO")</f>
        <v>OK</v>
      </c>
      <c r="T971" s="3" t="str">
        <f>IF(
AND(L971="Evaluación",C971&lt;&gt;L971),"KO",
IF(AND(L971="Mapa conceptual",C971&lt;&gt;L971),"KO",
IF(AND(N971="M101ap",C971&lt;&gt;"Banco de actividades"),"KO",
"OK")))</f>
        <v>OK</v>
      </c>
      <c r="U971" s="3" t="str">
        <f>IF(
AND(LEFT(N971,1)="M",LEFT(M971,4)&lt;&gt;"Mapa",S971="OK",O971=""),
"KO","OK")</f>
        <v>OK</v>
      </c>
      <c r="V971" s="3" t="str">
        <f>IF(OR(
AND(L971="Evaluación",R971="OK",OR(N971="M4a",N971="M5a")),
AND(LEFT(C971,8)="Banco de",N971="M101ap"),
OR(LEFT(C971,8)&lt;&gt;"Banco de",L971&lt;&gt;"Evaluación")
),"OK","KO")</f>
        <v>OK</v>
      </c>
      <c r="W971" s="3" t="str">
        <f>IF(AND(LEFT(C971,8)="Banco de",K971=0),"OK",
IF(AND(LEFT(C971,8)&lt;&gt;"Banco de",K971&gt;0),"OK","KO"))</f>
        <v>OK</v>
      </c>
      <c r="X971" s="3" t="str">
        <f>IF(J971&lt;&gt;"","OK","KO")</f>
        <v>OK</v>
      </c>
      <c r="Y971" s="3" t="str">
        <f>IF(P971="Si","KO","OK")</f>
        <v>OK</v>
      </c>
      <c r="Z971" s="3" t="str">
        <f>CONCATENATE(
IF(R971&lt;&gt;"OK",CONCATENATE($R$1," / "),""),
IF(S971&lt;&gt;"OK",CONCATENATE($S$1," / "),""),
IF(T971&lt;&gt;"OK",CONCATENATE($T$1," / "),""),
IF(U971&lt;&gt;"OK",CONCATENATE($U$1," / "),""),
IF(V971&lt;&gt;"OK",CONCATENATE($V$1," / "),""),
IF(W971&lt;&gt;"OK",CONCATENATE($W$1," / "),""),
IF(X971&lt;&gt;"OK",CONCATENATE($X$1," / "),""),
IF(Y971&lt;&gt;"OK",$Y$1,"")
)</f>
        <v/>
      </c>
    </row>
    <row r="972" spans="1:26" x14ac:dyDescent="0.45">
      <c r="A972" s="3" t="s">
        <v>1861</v>
      </c>
      <c r="B972" s="3" t="s">
        <v>1862</v>
      </c>
      <c r="C972" s="3" t="s">
        <v>1905</v>
      </c>
      <c r="E972" s="3" t="s">
        <v>20</v>
      </c>
      <c r="H972" s="3" t="s">
        <v>21</v>
      </c>
      <c r="I972" s="3">
        <v>1179175</v>
      </c>
      <c r="J972" s="3" t="s">
        <v>1906</v>
      </c>
      <c r="K972" s="3">
        <v>10</v>
      </c>
      <c r="L972" s="3" t="s">
        <v>34</v>
      </c>
      <c r="M972" s="3" t="s">
        <v>35</v>
      </c>
      <c r="N972" s="3" t="s">
        <v>41</v>
      </c>
      <c r="O972" s="3" t="s">
        <v>85</v>
      </c>
      <c r="P972" s="3" t="s">
        <v>21</v>
      </c>
      <c r="Q972" s="3" t="s">
        <v>1907</v>
      </c>
      <c r="R972" s="3" t="str">
        <f>IF(_xlfn.XOR(
AND(N972="M102ab",L972="Proyecto"),
AND(N972="M101a",L972="Preguntas con respuesta libre"),
AND(LEFT(N972,1)="M",N972&lt;&gt;"M102AB",N972&lt;&gt;"M101a",N972&lt;&gt;"M101ap",L972="Ejercitación"),
AND(LEFT(C972,15)="Mapa conceptual",L972="Exposición"),
AND(LEFT(N972,1)&lt;&gt;"M",LEFT(C972,15)&lt;&gt;"Mapa conceptual",L972="Exposición"),
AND(LEFT(C972,8)="Banco de",L972="Generador de actividades"),
AND(C972=L972)
),"OK","KO")</f>
        <v>OK</v>
      </c>
      <c r="S972" s="3" t="str">
        <f>IF(_xlfn.XOR(
AND(LEFT(N972,1)="M",M972="Actividad"),
AND(LEFT(N972,1)="F",M972="Interactivo"),
AND(N972="diaporama",M972="Secuencia de imágenes"),
OR(N972="video",M972="Animación",M972="Video"),
AND(C972=M972)
),"OK","KO")</f>
        <v>OK</v>
      </c>
      <c r="T972" s="3" t="str">
        <f>IF(
AND(L972="Evaluación",C972&lt;&gt;L972),"KO",
IF(AND(L972="Mapa conceptual",C972&lt;&gt;L972),"KO",
IF(AND(N972="M101ap",C972&lt;&gt;"Banco de actividades"),"KO",
"OK")))</f>
        <v>OK</v>
      </c>
      <c r="U972" s="3" t="str">
        <f>IF(
AND(LEFT(N972,1)="M",LEFT(M972,4)&lt;&gt;"Mapa",S972="OK",O972=""),
"KO","OK")</f>
        <v>OK</v>
      </c>
      <c r="V972" s="3" t="str">
        <f>IF(OR(
AND(L972="Evaluación",R972="OK",OR(N972="M4a",N972="M5a")),
AND(LEFT(C972,8)="Banco de",N972="M101ap"),
OR(LEFT(C972,8)&lt;&gt;"Banco de",L972&lt;&gt;"Evaluación")
),"OK","KO")</f>
        <v>OK</v>
      </c>
      <c r="W972" s="3" t="str">
        <f>IF(AND(LEFT(C972,8)="Banco de",K972=0),"OK",
IF(AND(LEFT(C972,8)&lt;&gt;"Banco de",K972&gt;0),"OK","KO"))</f>
        <v>OK</v>
      </c>
      <c r="X972" s="3" t="str">
        <f>IF(J972&lt;&gt;"","OK","KO")</f>
        <v>OK</v>
      </c>
      <c r="Y972" s="3" t="str">
        <f>IF(P972="Si","KO","OK")</f>
        <v>OK</v>
      </c>
      <c r="Z972" s="3" t="str">
        <f>CONCATENATE(
IF(R972&lt;&gt;"OK",CONCATENATE($R$1," / "),""),
IF(S972&lt;&gt;"OK",CONCATENATE($S$1," / "),""),
IF(T972&lt;&gt;"OK",CONCATENATE($T$1," / "),""),
IF(U972&lt;&gt;"OK",CONCATENATE($U$1," / "),""),
IF(V972&lt;&gt;"OK",CONCATENATE($V$1," / "),""),
IF(W972&lt;&gt;"OK",CONCATENATE($W$1," / "),""),
IF(X972&lt;&gt;"OK",CONCATENATE($X$1," / "),""),
IF(Y972&lt;&gt;"OK",$Y$1,"")
)</f>
        <v/>
      </c>
    </row>
    <row r="973" spans="1:26" x14ac:dyDescent="0.45">
      <c r="A973" s="3" t="s">
        <v>1861</v>
      </c>
      <c r="B973" s="3" t="s">
        <v>1862</v>
      </c>
      <c r="C973" s="3" t="s">
        <v>1908</v>
      </c>
      <c r="E973" s="3" t="s">
        <v>20</v>
      </c>
      <c r="H973" s="3" t="s">
        <v>21</v>
      </c>
      <c r="I973" s="3">
        <v>709807</v>
      </c>
      <c r="J973" s="3" t="s">
        <v>1909</v>
      </c>
      <c r="K973" s="3">
        <v>30</v>
      </c>
      <c r="L973" s="3" t="s">
        <v>34</v>
      </c>
      <c r="M973" s="3" t="s">
        <v>35</v>
      </c>
      <c r="N973" s="3" t="s">
        <v>62</v>
      </c>
      <c r="O973" s="3" t="s">
        <v>85</v>
      </c>
      <c r="P973" s="3" t="s">
        <v>21</v>
      </c>
      <c r="Q973" s="3" t="s">
        <v>1910</v>
      </c>
      <c r="R973" s="3" t="str">
        <f>IF(_xlfn.XOR(
AND(N973="M102ab",L973="Proyecto"),
AND(N973="M101a",L973="Preguntas con respuesta libre"),
AND(LEFT(N973,1)="M",N973&lt;&gt;"M102AB",N973&lt;&gt;"M101a",N973&lt;&gt;"M101ap",L973="Ejercitación"),
AND(LEFT(C973,15)="Mapa conceptual",L973="Exposición"),
AND(LEFT(N973,1)&lt;&gt;"M",LEFT(C973,15)&lt;&gt;"Mapa conceptual",L973="Exposición"),
AND(LEFT(C973,8)="Banco de",L973="Generador de actividades"),
AND(C973=L973)
),"OK","KO")</f>
        <v>OK</v>
      </c>
      <c r="S973" s="3" t="str">
        <f>IF(_xlfn.XOR(
AND(LEFT(N973,1)="M",M973="Actividad"),
AND(LEFT(N973,1)="F",M973="Interactivo"),
AND(N973="diaporama",M973="Secuencia de imágenes"),
OR(N973="video",M973="Animación",M973="Video"),
AND(C973=M973)
),"OK","KO")</f>
        <v>OK</v>
      </c>
      <c r="T973" s="3" t="str">
        <f>IF(
AND(L973="Evaluación",C973&lt;&gt;L973),"KO",
IF(AND(L973="Mapa conceptual",C973&lt;&gt;L973),"KO",
IF(AND(N973="M101ap",C973&lt;&gt;"Banco de actividades"),"KO",
"OK")))</f>
        <v>OK</v>
      </c>
      <c r="U973" s="3" t="str">
        <f>IF(
AND(LEFT(N973,1)="M",LEFT(M973,4)&lt;&gt;"Mapa",S973="OK",O973=""),
"KO","OK")</f>
        <v>OK</v>
      </c>
      <c r="V973" s="3" t="str">
        <f>IF(OR(
AND(L973="Evaluación",R973="OK",OR(N973="M4a",N973="M5a")),
AND(LEFT(C973,8)="Banco de",N973="M101ap"),
OR(LEFT(C973,8)&lt;&gt;"Banco de",L973&lt;&gt;"Evaluación")
),"OK","KO")</f>
        <v>OK</v>
      </c>
      <c r="W973" s="3" t="str">
        <f>IF(AND(LEFT(C973,8)="Banco de",K973=0),"OK",
IF(AND(LEFT(C973,8)&lt;&gt;"Banco de",K973&gt;0),"OK","KO"))</f>
        <v>OK</v>
      </c>
      <c r="X973" s="3" t="str">
        <f>IF(J973&lt;&gt;"","OK","KO")</f>
        <v>OK</v>
      </c>
      <c r="Y973" s="3" t="str">
        <f>IF(P973="Si","KO","OK")</f>
        <v>OK</v>
      </c>
      <c r="Z973" s="3" t="str">
        <f>CONCATENATE(
IF(R973&lt;&gt;"OK",CONCATENATE($R$1," / "),""),
IF(S973&lt;&gt;"OK",CONCATENATE($S$1," / "),""),
IF(T973&lt;&gt;"OK",CONCATENATE($T$1," / "),""),
IF(U973&lt;&gt;"OK",CONCATENATE($U$1," / "),""),
IF(V973&lt;&gt;"OK",CONCATENATE($V$1," / "),""),
IF(W973&lt;&gt;"OK",CONCATENATE($W$1," / "),""),
IF(X973&lt;&gt;"OK",CONCATENATE($X$1," / "),""),
IF(Y973&lt;&gt;"OK",$Y$1,"")
)</f>
        <v/>
      </c>
    </row>
    <row r="974" spans="1:26" x14ac:dyDescent="0.45">
      <c r="A974" s="3" t="s">
        <v>1861</v>
      </c>
      <c r="B974" s="3" t="s">
        <v>1862</v>
      </c>
      <c r="C974" s="3" t="s">
        <v>1911</v>
      </c>
      <c r="E974" s="3" t="s">
        <v>20</v>
      </c>
      <c r="H974" s="3" t="s">
        <v>21</v>
      </c>
      <c r="I974" s="3">
        <v>1340417</v>
      </c>
      <c r="J974" s="3" t="s">
        <v>1912</v>
      </c>
      <c r="K974" s="3">
        <v>30</v>
      </c>
      <c r="L974" s="3" t="s">
        <v>80</v>
      </c>
      <c r="M974" s="3" t="s">
        <v>35</v>
      </c>
      <c r="N974" s="3" t="s">
        <v>81</v>
      </c>
      <c r="O974" s="3" t="s">
        <v>85</v>
      </c>
      <c r="P974" s="3" t="s">
        <v>21</v>
      </c>
      <c r="Q974" s="3" t="s">
        <v>1913</v>
      </c>
      <c r="R974" s="3" t="str">
        <f>IF(_xlfn.XOR(
AND(N974="M102ab",L974="Proyecto"),
AND(N974="M101a",L974="Preguntas con respuesta libre"),
AND(LEFT(N974,1)="M",N974&lt;&gt;"M102AB",N974&lt;&gt;"M101a",N974&lt;&gt;"M101ap",L974="Ejercitación"),
AND(LEFT(C974,15)="Mapa conceptual",L974="Exposición"),
AND(LEFT(N974,1)&lt;&gt;"M",LEFT(C974,15)&lt;&gt;"Mapa conceptual",L974="Exposición"),
AND(LEFT(C974,8)="Banco de",L974="Generador de actividades"),
AND(C974=L974)
),"OK","KO")</f>
        <v>OK</v>
      </c>
      <c r="S974" s="3" t="str">
        <f>IF(_xlfn.XOR(
AND(LEFT(N974,1)="M",M974="Actividad"),
AND(LEFT(N974,1)="F",M974="Interactivo"),
AND(N974="diaporama",M974="Secuencia de imágenes"),
OR(N974="video",M974="Animación",M974="Video"),
AND(C974=M974)
),"OK","KO")</f>
        <v>OK</v>
      </c>
      <c r="T974" s="3" t="str">
        <f>IF(
AND(L974="Evaluación",C974&lt;&gt;L974),"KO",
IF(AND(L974="Mapa conceptual",C974&lt;&gt;L974),"KO",
IF(AND(N974="M101ap",C974&lt;&gt;"Banco de actividades"),"KO",
"OK")))</f>
        <v>OK</v>
      </c>
      <c r="U974" s="3" t="str">
        <f>IF(
AND(LEFT(N974,1)="M",LEFT(M974,4)&lt;&gt;"Mapa",S974="OK",O974=""),
"KO","OK")</f>
        <v>OK</v>
      </c>
      <c r="V974" s="3" t="str">
        <f>IF(OR(
AND(L974="Evaluación",R974="OK",OR(N974="M4a",N974="M5a")),
AND(LEFT(C974,8)="Banco de",N974="M101ap"),
OR(LEFT(C974,8)&lt;&gt;"Banco de",L974&lt;&gt;"Evaluación")
),"OK","KO")</f>
        <v>OK</v>
      </c>
      <c r="W974" s="3" t="str">
        <f>IF(AND(LEFT(C974,8)="Banco de",K974=0),"OK",
IF(AND(LEFT(C974,8)&lt;&gt;"Banco de",K974&gt;0),"OK","KO"))</f>
        <v>OK</v>
      </c>
      <c r="X974" s="3" t="str">
        <f>IF(J974&lt;&gt;"","OK","KO")</f>
        <v>OK</v>
      </c>
      <c r="Y974" s="3" t="str">
        <f>IF(P974="Si","KO","OK")</f>
        <v>OK</v>
      </c>
      <c r="Z974" s="3" t="str">
        <f>CONCATENATE(
IF(R974&lt;&gt;"OK",CONCATENATE($R$1," / "),""),
IF(S974&lt;&gt;"OK",CONCATENATE($S$1," / "),""),
IF(T974&lt;&gt;"OK",CONCATENATE($T$1," / "),""),
IF(U974&lt;&gt;"OK",CONCATENATE($U$1," / "),""),
IF(V974&lt;&gt;"OK",CONCATENATE($V$1," / "),""),
IF(W974&lt;&gt;"OK",CONCATENATE($W$1," / "),""),
IF(X974&lt;&gt;"OK",CONCATENATE($X$1," / "),""),
IF(Y974&lt;&gt;"OK",$Y$1,"")
)</f>
        <v/>
      </c>
    </row>
    <row r="975" spans="1:26" x14ac:dyDescent="0.45">
      <c r="A975" s="3" t="s">
        <v>1861</v>
      </c>
      <c r="B975" s="3" t="s">
        <v>1862</v>
      </c>
      <c r="C975" s="3" t="s">
        <v>1914</v>
      </c>
      <c r="E975" s="3" t="s">
        <v>20</v>
      </c>
      <c r="H975" s="3" t="s">
        <v>21</v>
      </c>
      <c r="I975" s="3">
        <v>2160478</v>
      </c>
      <c r="J975" s="3" t="s">
        <v>1915</v>
      </c>
      <c r="K975" s="3">
        <v>15</v>
      </c>
      <c r="L975" s="3" t="s">
        <v>34</v>
      </c>
      <c r="M975" s="3" t="s">
        <v>35</v>
      </c>
      <c r="N975" s="3" t="s">
        <v>161</v>
      </c>
      <c r="O975" s="3" t="s">
        <v>37</v>
      </c>
      <c r="P975" s="3" t="s">
        <v>21</v>
      </c>
      <c r="Q975" s="3" t="s">
        <v>1916</v>
      </c>
      <c r="R975" s="3" t="str">
        <f>IF(_xlfn.XOR(
AND(N975="M102ab",L975="Proyecto"),
AND(N975="M101a",L975="Preguntas con respuesta libre"),
AND(LEFT(N975,1)="M",N975&lt;&gt;"M102AB",N975&lt;&gt;"M101a",N975&lt;&gt;"M101ap",L975="Ejercitación"),
AND(LEFT(C975,15)="Mapa conceptual",L975="Exposición"),
AND(LEFT(N975,1)&lt;&gt;"M",LEFT(C975,15)&lt;&gt;"Mapa conceptual",L975="Exposición"),
AND(LEFT(C975,8)="Banco de",L975="Generador de actividades"),
AND(C975=L975)
),"OK","KO")</f>
        <v>OK</v>
      </c>
      <c r="S975" s="3" t="str">
        <f>IF(_xlfn.XOR(
AND(LEFT(N975,1)="M",M975="Actividad"),
AND(LEFT(N975,1)="F",M975="Interactivo"),
AND(N975="diaporama",M975="Secuencia de imágenes"),
OR(N975="video",M975="Animación",M975="Video"),
AND(C975=M975)
),"OK","KO")</f>
        <v>OK</v>
      </c>
      <c r="T975" s="3" t="str">
        <f>IF(
AND(L975="Evaluación",C975&lt;&gt;L975),"KO",
IF(AND(L975="Mapa conceptual",C975&lt;&gt;L975),"KO",
IF(AND(N975="M101ap",C975&lt;&gt;"Banco de actividades"),"KO",
"OK")))</f>
        <v>OK</v>
      </c>
      <c r="U975" s="3" t="str">
        <f>IF(
AND(LEFT(N975,1)="M",LEFT(M975,4)&lt;&gt;"Mapa",S975="OK",O975=""),
"KO","OK")</f>
        <v>OK</v>
      </c>
      <c r="V975" s="3" t="str">
        <f>IF(OR(
AND(L975="Evaluación",R975="OK",OR(N975="M4a",N975="M5a")),
AND(LEFT(C975,8)="Banco de",N975="M101ap"),
OR(LEFT(C975,8)&lt;&gt;"Banco de",L975&lt;&gt;"Evaluación")
),"OK","KO")</f>
        <v>OK</v>
      </c>
      <c r="W975" s="3" t="str">
        <f>IF(AND(LEFT(C975,8)="Banco de",K975=0),"OK",
IF(AND(LEFT(C975,8)&lt;&gt;"Banco de",K975&gt;0),"OK","KO"))</f>
        <v>OK</v>
      </c>
      <c r="X975" s="3" t="str">
        <f>IF(J975&lt;&gt;"","OK","KO")</f>
        <v>OK</v>
      </c>
      <c r="Y975" s="3" t="str">
        <f>IF(P975="Si","KO","OK")</f>
        <v>OK</v>
      </c>
      <c r="Z975" s="3" t="str">
        <f>CONCATENATE(
IF(R975&lt;&gt;"OK",CONCATENATE($R$1," / "),""),
IF(S975&lt;&gt;"OK",CONCATENATE($S$1," / "),""),
IF(T975&lt;&gt;"OK",CONCATENATE($T$1," / "),""),
IF(U975&lt;&gt;"OK",CONCATENATE($U$1," / "),""),
IF(V975&lt;&gt;"OK",CONCATENATE($V$1," / "),""),
IF(W975&lt;&gt;"OK",CONCATENATE($W$1," / "),""),
IF(X975&lt;&gt;"OK",CONCATENATE($X$1," / "),""),
IF(Y975&lt;&gt;"OK",$Y$1,"")
)</f>
        <v/>
      </c>
    </row>
    <row r="976" spans="1:26" x14ac:dyDescent="0.45">
      <c r="A976" s="3" t="s">
        <v>1861</v>
      </c>
      <c r="B976" s="3" t="s">
        <v>1862</v>
      </c>
      <c r="C976" s="3" t="s">
        <v>1917</v>
      </c>
      <c r="E976" s="3" t="s">
        <v>20</v>
      </c>
      <c r="H976" s="3" t="s">
        <v>21</v>
      </c>
      <c r="I976" s="3">
        <v>2043739</v>
      </c>
      <c r="J976" s="3" t="s">
        <v>1918</v>
      </c>
      <c r="K976" s="3">
        <v>15</v>
      </c>
      <c r="L976" s="3" t="s">
        <v>34</v>
      </c>
      <c r="M976" s="3" t="s">
        <v>35</v>
      </c>
      <c r="N976" s="3" t="s">
        <v>161</v>
      </c>
      <c r="O976" s="3" t="s">
        <v>37</v>
      </c>
      <c r="P976" s="3" t="s">
        <v>21</v>
      </c>
      <c r="Q976" s="3" t="s">
        <v>1919</v>
      </c>
      <c r="R976" s="3" t="str">
        <f>IF(_xlfn.XOR(
AND(N976="M102ab",L976="Proyecto"),
AND(N976="M101a",L976="Preguntas con respuesta libre"),
AND(LEFT(N976,1)="M",N976&lt;&gt;"M102AB",N976&lt;&gt;"M101a",N976&lt;&gt;"M101ap",L976="Ejercitación"),
AND(LEFT(C976,15)="Mapa conceptual",L976="Exposición"),
AND(LEFT(N976,1)&lt;&gt;"M",LEFT(C976,15)&lt;&gt;"Mapa conceptual",L976="Exposición"),
AND(LEFT(C976,8)="Banco de",L976="Generador de actividades"),
AND(C976=L976)
),"OK","KO")</f>
        <v>OK</v>
      </c>
      <c r="S976" s="3" t="str">
        <f>IF(_xlfn.XOR(
AND(LEFT(N976,1)="M",M976="Actividad"),
AND(LEFT(N976,1)="F",M976="Interactivo"),
AND(N976="diaporama",M976="Secuencia de imágenes"),
OR(N976="video",M976="Animación",M976="Video"),
AND(C976=M976)
),"OK","KO")</f>
        <v>OK</v>
      </c>
      <c r="T976" s="3" t="str">
        <f>IF(
AND(L976="Evaluación",C976&lt;&gt;L976),"KO",
IF(AND(L976="Mapa conceptual",C976&lt;&gt;L976),"KO",
IF(AND(N976="M101ap",C976&lt;&gt;"Banco de actividades"),"KO",
"OK")))</f>
        <v>OK</v>
      </c>
      <c r="U976" s="3" t="str">
        <f>IF(
AND(LEFT(N976,1)="M",LEFT(M976,4)&lt;&gt;"Mapa",S976="OK",O976=""),
"KO","OK")</f>
        <v>OK</v>
      </c>
      <c r="V976" s="3" t="str">
        <f>IF(OR(
AND(L976="Evaluación",R976="OK",OR(N976="M4a",N976="M5a")),
AND(LEFT(C976,8)="Banco de",N976="M101ap"),
OR(LEFT(C976,8)&lt;&gt;"Banco de",L976&lt;&gt;"Evaluación")
),"OK","KO")</f>
        <v>OK</v>
      </c>
      <c r="W976" s="3" t="str">
        <f>IF(AND(LEFT(C976,8)="Banco de",K976=0),"OK",
IF(AND(LEFT(C976,8)&lt;&gt;"Banco de",K976&gt;0),"OK","KO"))</f>
        <v>OK</v>
      </c>
      <c r="X976" s="3" t="str">
        <f>IF(J976&lt;&gt;"","OK","KO")</f>
        <v>OK</v>
      </c>
      <c r="Y976" s="3" t="str">
        <f>IF(P976="Si","KO","OK")</f>
        <v>OK</v>
      </c>
      <c r="Z976" s="3" t="str">
        <f>CONCATENATE(
IF(R976&lt;&gt;"OK",CONCATENATE($R$1," / "),""),
IF(S976&lt;&gt;"OK",CONCATENATE($S$1," / "),""),
IF(T976&lt;&gt;"OK",CONCATENATE($T$1," / "),""),
IF(U976&lt;&gt;"OK",CONCATENATE($U$1," / "),""),
IF(V976&lt;&gt;"OK",CONCATENATE($V$1," / "),""),
IF(W976&lt;&gt;"OK",CONCATENATE($W$1," / "),""),
IF(X976&lt;&gt;"OK",CONCATENATE($X$1," / "),""),
IF(Y976&lt;&gt;"OK",$Y$1,"")
)</f>
        <v/>
      </c>
    </row>
    <row r="977" spans="1:26" x14ac:dyDescent="0.45">
      <c r="A977" s="3" t="s">
        <v>1861</v>
      </c>
      <c r="B977" s="3" t="s">
        <v>1862</v>
      </c>
      <c r="C977" s="3" t="s">
        <v>1920</v>
      </c>
      <c r="E977" s="3" t="s">
        <v>20</v>
      </c>
      <c r="H977" s="3" t="s">
        <v>21</v>
      </c>
      <c r="I977" s="3">
        <v>1857164</v>
      </c>
      <c r="J977" s="3" t="s">
        <v>1921</v>
      </c>
      <c r="K977" s="3">
        <v>15</v>
      </c>
      <c r="L977" s="3" t="s">
        <v>80</v>
      </c>
      <c r="M977" s="3" t="s">
        <v>35</v>
      </c>
      <c r="N977" s="3" t="s">
        <v>81</v>
      </c>
      <c r="O977" s="3" t="s">
        <v>37</v>
      </c>
      <c r="P977" s="3" t="s">
        <v>21</v>
      </c>
      <c r="Q977" s="3" t="s">
        <v>1922</v>
      </c>
      <c r="R977" s="3" t="str">
        <f>IF(_xlfn.XOR(
AND(N977="M102ab",L977="Proyecto"),
AND(N977="M101a",L977="Preguntas con respuesta libre"),
AND(LEFT(N977,1)="M",N977&lt;&gt;"M102AB",N977&lt;&gt;"M101a",N977&lt;&gt;"M101ap",L977="Ejercitación"),
AND(LEFT(C977,15)="Mapa conceptual",L977="Exposición"),
AND(LEFT(N977,1)&lt;&gt;"M",LEFT(C977,15)&lt;&gt;"Mapa conceptual",L977="Exposición"),
AND(LEFT(C977,8)="Banco de",L977="Generador de actividades"),
AND(C977=L977)
),"OK","KO")</f>
        <v>OK</v>
      </c>
      <c r="S977" s="3" t="str">
        <f>IF(_xlfn.XOR(
AND(LEFT(N977,1)="M",M977="Actividad"),
AND(LEFT(N977,1)="F",M977="Interactivo"),
AND(N977="diaporama",M977="Secuencia de imágenes"),
OR(N977="video",M977="Animación",M977="Video"),
AND(C977=M977)
),"OK","KO")</f>
        <v>OK</v>
      </c>
      <c r="T977" s="3" t="str">
        <f>IF(
AND(L977="Evaluación",C977&lt;&gt;L977),"KO",
IF(AND(L977="Mapa conceptual",C977&lt;&gt;L977),"KO",
IF(AND(N977="M101ap",C977&lt;&gt;"Banco de actividades"),"KO",
"OK")))</f>
        <v>OK</v>
      </c>
      <c r="U977" s="3" t="str">
        <f>IF(
AND(LEFT(N977,1)="M",LEFT(M977,4)&lt;&gt;"Mapa",S977="OK",O977=""),
"KO","OK")</f>
        <v>OK</v>
      </c>
      <c r="V977" s="3" t="str">
        <f>IF(OR(
AND(L977="Evaluación",R977="OK",OR(N977="M4a",N977="M5a")),
AND(LEFT(C977,8)="Banco de",N977="M101ap"),
OR(LEFT(C977,8)&lt;&gt;"Banco de",L977&lt;&gt;"Evaluación")
),"OK","KO")</f>
        <v>OK</v>
      </c>
      <c r="W977" s="3" t="str">
        <f>IF(AND(LEFT(C977,8)="Banco de",K977=0),"OK",
IF(AND(LEFT(C977,8)&lt;&gt;"Banco de",K977&gt;0),"OK","KO"))</f>
        <v>OK</v>
      </c>
      <c r="X977" s="3" t="str">
        <f>IF(J977&lt;&gt;"","OK","KO")</f>
        <v>OK</v>
      </c>
      <c r="Y977" s="3" t="str">
        <f>IF(P977="Si","KO","OK")</f>
        <v>OK</v>
      </c>
      <c r="Z977" s="3" t="str">
        <f>CONCATENATE(
IF(R977&lt;&gt;"OK",CONCATENATE($R$1," / "),""),
IF(S977&lt;&gt;"OK",CONCATENATE($S$1," / "),""),
IF(T977&lt;&gt;"OK",CONCATENATE($T$1," / "),""),
IF(U977&lt;&gt;"OK",CONCATENATE($U$1," / "),""),
IF(V977&lt;&gt;"OK",CONCATENATE($V$1," / "),""),
IF(W977&lt;&gt;"OK",CONCATENATE($W$1," / "),""),
IF(X977&lt;&gt;"OK",CONCATENATE($X$1," / "),""),
IF(Y977&lt;&gt;"OK",$Y$1,"")
)</f>
        <v/>
      </c>
    </row>
    <row r="978" spans="1:26" x14ac:dyDescent="0.45">
      <c r="A978" s="3" t="s">
        <v>1861</v>
      </c>
      <c r="B978" s="3" t="s">
        <v>1862</v>
      </c>
      <c r="C978" s="3" t="s">
        <v>1923</v>
      </c>
      <c r="E978" s="3" t="s">
        <v>20</v>
      </c>
      <c r="H978" s="3" t="s">
        <v>21</v>
      </c>
      <c r="I978" s="3">
        <v>1207432</v>
      </c>
      <c r="J978" s="3" t="s">
        <v>1924</v>
      </c>
      <c r="K978" s="3">
        <v>60</v>
      </c>
      <c r="L978" s="3" t="s">
        <v>57</v>
      </c>
      <c r="M978" s="3" t="s">
        <v>35</v>
      </c>
      <c r="N978" s="3" t="s">
        <v>58</v>
      </c>
      <c r="O978" s="3" t="s">
        <v>85</v>
      </c>
      <c r="P978" s="3" t="s">
        <v>21</v>
      </c>
      <c r="Q978" s="3" t="s">
        <v>1925</v>
      </c>
      <c r="R978" s="3" t="str">
        <f>IF(_xlfn.XOR(
AND(N978="M102ab",L978="Proyecto"),
AND(N978="M101a",L978="Preguntas con respuesta libre"),
AND(LEFT(N978,1)="M",N978&lt;&gt;"M102AB",N978&lt;&gt;"M101a",N978&lt;&gt;"M101ap",L978="Ejercitación"),
AND(LEFT(C978,15)="Mapa conceptual",L978="Exposición"),
AND(LEFT(N978,1)&lt;&gt;"M",LEFT(C978,15)&lt;&gt;"Mapa conceptual",L978="Exposición"),
AND(LEFT(C978,8)="Banco de",L978="Generador de actividades"),
AND(C978=L978)
),"OK","KO")</f>
        <v>OK</v>
      </c>
      <c r="S978" s="3" t="str">
        <f>IF(_xlfn.XOR(
AND(LEFT(N978,1)="M",M978="Actividad"),
AND(LEFT(N978,1)="F",M978="Interactivo"),
AND(N978="diaporama",M978="Secuencia de imágenes"),
OR(N978="video",M978="Animación",M978="Video"),
AND(C978=M978)
),"OK","KO")</f>
        <v>OK</v>
      </c>
      <c r="T978" s="3" t="str">
        <f>IF(
AND(L978="Evaluación",C978&lt;&gt;L978),"KO",
IF(AND(L978="Mapa conceptual",C978&lt;&gt;L978),"KO",
IF(AND(N978="M101ap",C978&lt;&gt;"Banco de actividades"),"KO",
"OK")))</f>
        <v>OK</v>
      </c>
      <c r="U978" s="3" t="str">
        <f>IF(
AND(LEFT(N978,1)="M",LEFT(M978,4)&lt;&gt;"Mapa",S978="OK",O978=""),
"KO","OK")</f>
        <v>OK</v>
      </c>
      <c r="V978" s="3" t="str">
        <f>IF(OR(
AND(L978="Evaluación",R978="OK",OR(N978="M4a",N978="M5a")),
AND(LEFT(C978,8)="Banco de",N978="M101ap"),
OR(LEFT(C978,8)&lt;&gt;"Banco de",L978&lt;&gt;"Evaluación")
),"OK","KO")</f>
        <v>OK</v>
      </c>
      <c r="W978" s="3" t="str">
        <f>IF(AND(LEFT(C978,8)="Banco de",K978=0),"OK",
IF(AND(LEFT(C978,8)&lt;&gt;"Banco de",K978&gt;0),"OK","KO"))</f>
        <v>OK</v>
      </c>
      <c r="X978" s="3" t="str">
        <f>IF(J978&lt;&gt;"","OK","KO")</f>
        <v>OK</v>
      </c>
      <c r="Y978" s="3" t="str">
        <f>IF(P978="Si","KO","OK")</f>
        <v>OK</v>
      </c>
      <c r="Z978" s="3" t="str">
        <f>CONCATENATE(
IF(R978&lt;&gt;"OK",CONCATENATE($R$1," / "),""),
IF(S978&lt;&gt;"OK",CONCATENATE($S$1," / "),""),
IF(T978&lt;&gt;"OK",CONCATENATE($T$1," / "),""),
IF(U978&lt;&gt;"OK",CONCATENATE($U$1," / "),""),
IF(V978&lt;&gt;"OK",CONCATENATE($V$1," / "),""),
IF(W978&lt;&gt;"OK",CONCATENATE($W$1," / "),""),
IF(X978&lt;&gt;"OK",CONCATENATE($X$1," / "),""),
IF(Y978&lt;&gt;"OK",$Y$1,"")
)</f>
        <v/>
      </c>
    </row>
    <row r="979" spans="1:26" x14ac:dyDescent="0.45">
      <c r="A979" s="3" t="s">
        <v>1861</v>
      </c>
      <c r="B979" s="3" t="s">
        <v>1862</v>
      </c>
      <c r="C979" s="3" t="s">
        <v>1926</v>
      </c>
      <c r="E979" s="3" t="s">
        <v>20</v>
      </c>
      <c r="H979" s="3" t="s">
        <v>21</v>
      </c>
      <c r="I979" s="3">
        <v>1441060</v>
      </c>
      <c r="J979" s="3" t="s">
        <v>1927</v>
      </c>
      <c r="K979" s="3">
        <v>60</v>
      </c>
      <c r="L979" s="3" t="s">
        <v>57</v>
      </c>
      <c r="M979" s="3" t="s">
        <v>35</v>
      </c>
      <c r="N979" s="3" t="s">
        <v>58</v>
      </c>
      <c r="O979" s="3" t="s">
        <v>85</v>
      </c>
      <c r="P979" s="3" t="s">
        <v>21</v>
      </c>
      <c r="Q979" s="3" t="s">
        <v>1928</v>
      </c>
      <c r="R979" s="3" t="str">
        <f>IF(_xlfn.XOR(
AND(N979="M102ab",L979="Proyecto"),
AND(N979="M101a",L979="Preguntas con respuesta libre"),
AND(LEFT(N979,1)="M",N979&lt;&gt;"M102AB",N979&lt;&gt;"M101a",N979&lt;&gt;"M101ap",L979="Ejercitación"),
AND(LEFT(C979,15)="Mapa conceptual",L979="Exposición"),
AND(LEFT(N979,1)&lt;&gt;"M",LEFT(C979,15)&lt;&gt;"Mapa conceptual",L979="Exposición"),
AND(LEFT(C979,8)="Banco de",L979="Generador de actividades"),
AND(C979=L979)
),"OK","KO")</f>
        <v>OK</v>
      </c>
      <c r="S979" s="3" t="str">
        <f>IF(_xlfn.XOR(
AND(LEFT(N979,1)="M",M979="Actividad"),
AND(LEFT(N979,1)="F",M979="Interactivo"),
AND(N979="diaporama",M979="Secuencia de imágenes"),
OR(N979="video",M979="Animación",M979="Video"),
AND(C979=M979)
),"OK","KO")</f>
        <v>OK</v>
      </c>
      <c r="T979" s="3" t="str">
        <f>IF(
AND(L979="Evaluación",C979&lt;&gt;L979),"KO",
IF(AND(L979="Mapa conceptual",C979&lt;&gt;L979),"KO",
IF(AND(N979="M101ap",C979&lt;&gt;"Banco de actividades"),"KO",
"OK")))</f>
        <v>OK</v>
      </c>
      <c r="U979" s="3" t="str">
        <f>IF(
AND(LEFT(N979,1)="M",LEFT(M979,4)&lt;&gt;"Mapa",S979="OK",O979=""),
"KO","OK")</f>
        <v>OK</v>
      </c>
      <c r="V979" s="3" t="str">
        <f>IF(OR(
AND(L979="Evaluación",R979="OK",OR(N979="M4a",N979="M5a")),
AND(LEFT(C979,8)="Banco de",N979="M101ap"),
OR(LEFT(C979,8)&lt;&gt;"Banco de",L979&lt;&gt;"Evaluación")
),"OK","KO")</f>
        <v>OK</v>
      </c>
      <c r="W979" s="3" t="str">
        <f>IF(AND(LEFT(C979,8)="Banco de",K979=0),"OK",
IF(AND(LEFT(C979,8)&lt;&gt;"Banco de",K979&gt;0),"OK","KO"))</f>
        <v>OK</v>
      </c>
      <c r="X979" s="3" t="str">
        <f>IF(J979&lt;&gt;"","OK","KO")</f>
        <v>OK</v>
      </c>
      <c r="Y979" s="3" t="str">
        <f>IF(P979="Si","KO","OK")</f>
        <v>OK</v>
      </c>
      <c r="Z979" s="3" t="str">
        <f>CONCATENATE(
IF(R979&lt;&gt;"OK",CONCATENATE($R$1," / "),""),
IF(S979&lt;&gt;"OK",CONCATENATE($S$1," / "),""),
IF(T979&lt;&gt;"OK",CONCATENATE($T$1," / "),""),
IF(U979&lt;&gt;"OK",CONCATENATE($U$1," / "),""),
IF(V979&lt;&gt;"OK",CONCATENATE($V$1," / "),""),
IF(W979&lt;&gt;"OK",CONCATENATE($W$1," / "),""),
IF(X979&lt;&gt;"OK",CONCATENATE($X$1," / "),""),
IF(Y979&lt;&gt;"OK",$Y$1,"")
)</f>
        <v/>
      </c>
    </row>
    <row r="980" spans="1:26" x14ac:dyDescent="0.45">
      <c r="A980" s="3" t="s">
        <v>1861</v>
      </c>
      <c r="B980" s="3" t="s">
        <v>1862</v>
      </c>
      <c r="C980" s="3" t="s">
        <v>534</v>
      </c>
      <c r="E980" s="3" t="s">
        <v>20</v>
      </c>
      <c r="H980" s="3" t="s">
        <v>21</v>
      </c>
      <c r="I980" s="3">
        <v>1360856</v>
      </c>
      <c r="J980" s="3" t="s">
        <v>1929</v>
      </c>
      <c r="K980" s="3">
        <v>0</v>
      </c>
      <c r="L980" s="3" t="s">
        <v>358</v>
      </c>
      <c r="M980" s="3" t="s">
        <v>35</v>
      </c>
      <c r="N980" s="3" t="s">
        <v>359</v>
      </c>
      <c r="O980" s="3" t="s">
        <v>479</v>
      </c>
      <c r="P980" s="3" t="s">
        <v>21</v>
      </c>
      <c r="Q980" s="3" t="s">
        <v>1930</v>
      </c>
      <c r="R980" s="3" t="str">
        <f>IF(_xlfn.XOR(
AND(N980="M102ab",L980="Proyecto"),
AND(N980="M101a",L980="Preguntas con respuesta libre"),
AND(LEFT(N980,1)="M",N980&lt;&gt;"M102AB",N980&lt;&gt;"M101a",N980&lt;&gt;"M101ap",L980="Ejercitación"),
AND(LEFT(C980,15)="Mapa conceptual",L980="Exposición"),
AND(LEFT(N980,1)&lt;&gt;"M",LEFT(C980,15)&lt;&gt;"Mapa conceptual",L980="Exposición"),
AND(LEFT(C980,8)="Banco de",L980="Generador de actividades"),
AND(C980=L980)
),"OK","KO")</f>
        <v>OK</v>
      </c>
      <c r="S980" s="3" t="str">
        <f>IF(_xlfn.XOR(
AND(LEFT(N980,1)="M",M980="Actividad"),
AND(LEFT(N980,1)="F",M980="Interactivo"),
AND(N980="diaporama",M980="Secuencia de imágenes"),
OR(N980="video",M980="Animación",M980="Video"),
AND(C980=M980)
),"OK","KO")</f>
        <v>OK</v>
      </c>
      <c r="T980" s="3" t="str">
        <f>IF(
AND(L980="Evaluación",C980&lt;&gt;L980),"KO",
IF(AND(L980="Mapa conceptual",C980&lt;&gt;L980),"KO",
IF(AND(N980="M101ap",C980&lt;&gt;"Banco de actividades"),"KO",
"OK")))</f>
        <v>OK</v>
      </c>
      <c r="U980" s="3" t="str">
        <f>IF(
AND(LEFT(N980,1)="M",LEFT(M980,4)&lt;&gt;"Mapa",S980="OK",O980=""),
"KO","OK")</f>
        <v>OK</v>
      </c>
      <c r="V980" s="3" t="str">
        <f>IF(OR(
AND(L980="Evaluación",R980="OK",OR(N980="M4a",N980="M5a")),
AND(LEFT(C980,8)="Banco de",N980="M101ap"),
OR(LEFT(C980,8)&lt;&gt;"Banco de",L980&lt;&gt;"Evaluación")
),"OK","KO")</f>
        <v>OK</v>
      </c>
      <c r="W980" s="3" t="str">
        <f>IF(AND(LEFT(C980,8)="Banco de",K980=0),"OK",
IF(AND(LEFT(C980,8)&lt;&gt;"Banco de",K980&gt;0),"OK","KO"))</f>
        <v>OK</v>
      </c>
      <c r="X980" s="3" t="str">
        <f>IF(J980&lt;&gt;"","OK","KO")</f>
        <v>OK</v>
      </c>
      <c r="Y980" s="3" t="str">
        <f>IF(P980="Si","KO","OK")</f>
        <v>OK</v>
      </c>
      <c r="Z980" s="3" t="str">
        <f>CONCATENATE(
IF(R980&lt;&gt;"OK",CONCATENATE($R$1," / "),""),
IF(S980&lt;&gt;"OK",CONCATENATE($S$1," / "),""),
IF(T980&lt;&gt;"OK",CONCATENATE($T$1," / "),""),
IF(U980&lt;&gt;"OK",CONCATENATE($U$1," / "),""),
IF(V980&lt;&gt;"OK",CONCATENATE($V$1," / "),""),
IF(W980&lt;&gt;"OK",CONCATENATE($W$1," / "),""),
IF(X980&lt;&gt;"OK",CONCATENATE($X$1," / "),""),
IF(Y980&lt;&gt;"OK",$Y$1,"")
)</f>
        <v/>
      </c>
    </row>
    <row r="981" spans="1:26" x14ac:dyDescent="0.45">
      <c r="A981" s="3" t="s">
        <v>1861</v>
      </c>
      <c r="B981" s="3" t="s">
        <v>1862</v>
      </c>
      <c r="C981" s="3" t="s">
        <v>67</v>
      </c>
      <c r="D981" s="3" t="s">
        <v>67</v>
      </c>
      <c r="E981" s="3" t="s">
        <v>20</v>
      </c>
      <c r="H981" s="3" t="s">
        <v>21</v>
      </c>
      <c r="I981" s="3">
        <v>586052</v>
      </c>
      <c r="J981" s="3" t="s">
        <v>1931</v>
      </c>
      <c r="K981" s="3">
        <v>15</v>
      </c>
      <c r="L981" s="3" t="s">
        <v>23</v>
      </c>
      <c r="M981" s="3" t="s">
        <v>67</v>
      </c>
      <c r="N981" s="3" t="s">
        <v>227</v>
      </c>
      <c r="P981" s="3" t="s">
        <v>21</v>
      </c>
      <c r="Q981" s="3" t="s">
        <v>1932</v>
      </c>
      <c r="R981" s="3" t="str">
        <f>IF(_xlfn.XOR(
AND(N981="M102ab",L981="Proyecto"),
AND(N981="M101a",L981="Preguntas con respuesta libre"),
AND(LEFT(N981,1)="M",N981&lt;&gt;"M102AB",N981&lt;&gt;"M101a",N981&lt;&gt;"M101ap",L981="Ejercitación"),
AND(LEFT(C981,15)="Mapa conceptual",L981="Exposición"),
AND(LEFT(N981,1)&lt;&gt;"M",LEFT(C981,15)&lt;&gt;"Mapa conceptual",L981="Exposición"),
AND(LEFT(C981,8)="Banco de",L981="Generador de actividades"),
AND(C981=L981)
),"OK","KO")</f>
        <v>OK</v>
      </c>
      <c r="S981" s="3" t="str">
        <f>IF(_xlfn.XOR(
AND(LEFT(N981,1)="M",M981="Actividad"),
AND(LEFT(N981,1)="F",M981="Interactivo"),
AND(N981="diaporama",M981="Secuencia de imágenes"),
OR(N981="video",M981="Animación",M981="Video"),
AND(C981=M981)
),"OK","KO")</f>
        <v>OK</v>
      </c>
      <c r="T981" s="3" t="str">
        <f>IF(
AND(L981="Evaluación",C981&lt;&gt;L981),"KO",
IF(AND(L981="Mapa conceptual",C981&lt;&gt;L981),"KO",
IF(AND(N981="M101ap",C981&lt;&gt;"Banco de actividades"),"KO",
"OK")))</f>
        <v>OK</v>
      </c>
      <c r="U981" s="3" t="str">
        <f>IF(
AND(LEFT(N981,1)="M",LEFT(M981,4)&lt;&gt;"Mapa",S981="OK",O981=""),
"KO","OK")</f>
        <v>OK</v>
      </c>
      <c r="V981" s="3" t="str">
        <f>IF(OR(
AND(L981="Evaluación",R981="OK",OR(N981="M4a",N981="M5a")),
AND(LEFT(C981,8)="Banco de",N981="M101ap"),
OR(LEFT(C981,8)&lt;&gt;"Banco de",L981&lt;&gt;"Evaluación")
),"OK","KO")</f>
        <v>OK</v>
      </c>
      <c r="W981" s="3" t="str">
        <f>IF(AND(LEFT(C981,8)="Banco de",K981=0),"OK",
IF(AND(LEFT(C981,8)&lt;&gt;"Banco de",K981&gt;0),"OK","KO"))</f>
        <v>OK</v>
      </c>
      <c r="X981" s="3" t="str">
        <f>IF(J981&lt;&gt;"","OK","KO")</f>
        <v>OK</v>
      </c>
      <c r="Y981" s="3" t="str">
        <f>IF(P981="Si","KO","OK")</f>
        <v>OK</v>
      </c>
      <c r="Z981" s="3" t="str">
        <f>CONCATENATE(
IF(R981&lt;&gt;"OK",CONCATENATE($R$1," / "),""),
IF(S981&lt;&gt;"OK",CONCATENATE($S$1," / "),""),
IF(T981&lt;&gt;"OK",CONCATENATE($T$1," / "),""),
IF(U981&lt;&gt;"OK",CONCATENATE($U$1," / "),""),
IF(V981&lt;&gt;"OK",CONCATENATE($V$1," / "),""),
IF(W981&lt;&gt;"OK",CONCATENATE($W$1," / "),""),
IF(X981&lt;&gt;"OK",CONCATENATE($X$1," / "),""),
IF(Y981&lt;&gt;"OK",$Y$1,"")
)</f>
        <v/>
      </c>
    </row>
    <row r="982" spans="1:26" x14ac:dyDescent="0.45">
      <c r="A982" s="3" t="s">
        <v>1861</v>
      </c>
      <c r="B982" s="3" t="s">
        <v>1862</v>
      </c>
      <c r="C982" s="3" t="s">
        <v>70</v>
      </c>
      <c r="E982" s="3" t="s">
        <v>20</v>
      </c>
      <c r="H982" s="3" t="s">
        <v>21</v>
      </c>
      <c r="I982" s="3">
        <v>709485</v>
      </c>
      <c r="J982" s="3" t="s">
        <v>1933</v>
      </c>
      <c r="K982" s="3">
        <v>30</v>
      </c>
      <c r="L982" s="3" t="s">
        <v>70</v>
      </c>
      <c r="M982" s="3" t="s">
        <v>35</v>
      </c>
      <c r="N982" s="3" t="s">
        <v>62</v>
      </c>
      <c r="O982" s="3" t="s">
        <v>85</v>
      </c>
      <c r="P982" s="3" t="s">
        <v>21</v>
      </c>
      <c r="Q982" s="3" t="s">
        <v>1934</v>
      </c>
      <c r="R982" s="3" t="str">
        <f>IF(_xlfn.XOR(
AND(N982="M102ab",L982="Proyecto"),
AND(N982="M101a",L982="Preguntas con respuesta libre"),
AND(LEFT(N982,1)="M",N982&lt;&gt;"M102AB",N982&lt;&gt;"M101a",N982&lt;&gt;"M101ap",L982="Ejercitación"),
AND(LEFT(C982,15)="Mapa conceptual",L982="Exposición"),
AND(LEFT(N982,1)&lt;&gt;"M",LEFT(C982,15)&lt;&gt;"Mapa conceptual",L982="Exposición"),
AND(LEFT(C982,8)="Banco de",L982="Generador de actividades"),
AND(C982=L982)
),"OK","KO")</f>
        <v>OK</v>
      </c>
      <c r="S982" s="3" t="str">
        <f>IF(_xlfn.XOR(
AND(LEFT(N982,1)="M",M982="Actividad"),
AND(LEFT(N982,1)="F",M982="Interactivo"),
AND(N982="diaporama",M982="Secuencia de imágenes"),
OR(N982="video",M982="Animación",M982="Video"),
AND(C982=M982)
),"OK","KO")</f>
        <v>OK</v>
      </c>
      <c r="T982" s="3" t="str">
        <f>IF(
AND(L982="Evaluación",C982&lt;&gt;L982),"KO",
IF(AND(L982="Mapa conceptual",C982&lt;&gt;L982),"KO",
IF(AND(N982="M101ap",C982&lt;&gt;"Banco de actividades"),"KO",
"OK")))</f>
        <v>OK</v>
      </c>
      <c r="U982" s="3" t="str">
        <f>IF(
AND(LEFT(N982,1)="M",LEFT(M982,4)&lt;&gt;"Mapa",S982="OK",O982=""),
"KO","OK")</f>
        <v>OK</v>
      </c>
      <c r="V982" s="3" t="str">
        <f>IF(OR(
AND(L982="Evaluación",R982="OK",OR(N982="M4a",N982="M5a")),
AND(LEFT(C982,8)="Banco de",N982="M101ap"),
OR(LEFT(C982,8)&lt;&gt;"Banco de",L982&lt;&gt;"Evaluación")
),"OK","KO")</f>
        <v>OK</v>
      </c>
      <c r="W982" s="3" t="str">
        <f>IF(AND(LEFT(C982,8)="Banco de",K982=0),"OK",
IF(AND(LEFT(C982,8)&lt;&gt;"Banco de",K982&gt;0),"OK","KO"))</f>
        <v>OK</v>
      </c>
      <c r="X982" s="3" t="str">
        <f>IF(J982&lt;&gt;"","OK","KO")</f>
        <v>OK</v>
      </c>
      <c r="Y982" s="3" t="str">
        <f>IF(P982="Si","KO","OK")</f>
        <v>OK</v>
      </c>
      <c r="Z982" s="3" t="str">
        <f>CONCATENATE(
IF(R982&lt;&gt;"OK",CONCATENATE($R$1," / "),""),
IF(S982&lt;&gt;"OK",CONCATENATE($S$1," / "),""),
IF(T982&lt;&gt;"OK",CONCATENATE($T$1," / "),""),
IF(U982&lt;&gt;"OK",CONCATENATE($U$1," / "),""),
IF(V982&lt;&gt;"OK",CONCATENATE($V$1," / "),""),
IF(W982&lt;&gt;"OK",CONCATENATE($W$1," / "),""),
IF(X982&lt;&gt;"OK",CONCATENATE($X$1," / "),""),
IF(Y982&lt;&gt;"OK",$Y$1,"")
)</f>
        <v/>
      </c>
    </row>
    <row r="983" spans="1:26" x14ac:dyDescent="0.45">
      <c r="A983" s="3" t="s">
        <v>2575</v>
      </c>
      <c r="B983" s="3" t="s">
        <v>2576</v>
      </c>
      <c r="C983" s="3" t="s">
        <v>2577</v>
      </c>
      <c r="E983" s="3" t="s">
        <v>20</v>
      </c>
      <c r="H983" s="3" t="s">
        <v>21</v>
      </c>
      <c r="I983" s="3">
        <v>620702</v>
      </c>
      <c r="J983" s="3" t="s">
        <v>2578</v>
      </c>
      <c r="K983" s="3">
        <v>30</v>
      </c>
      <c r="L983" s="3" t="s">
        <v>23</v>
      </c>
      <c r="M983" s="3" t="s">
        <v>29</v>
      </c>
      <c r="N983" s="3" t="s">
        <v>30</v>
      </c>
      <c r="P983" s="3" t="s">
        <v>21</v>
      </c>
      <c r="Q983" s="3" t="s">
        <v>2579</v>
      </c>
      <c r="R983" s="3" t="str">
        <f>IF(_xlfn.XOR(
AND(N983="M102ab",L983="Proyecto"),
AND(N983="M101a",L983="Preguntas con respuesta libre"),
AND(LEFT(N983,1)="M",N983&lt;&gt;"M102AB",N983&lt;&gt;"M101a",N983&lt;&gt;"M101ap",L983="Ejercitación"),
AND(LEFT(C983,15)="Mapa conceptual",L983="Exposición"),
AND(LEFT(N983,1)&lt;&gt;"M",LEFT(C983,15)&lt;&gt;"Mapa conceptual",L983="Exposición"),
AND(LEFT(C983,8)="Banco de",L983="Generador de actividades"),
AND(C983=L983)
),"OK","KO")</f>
        <v>OK</v>
      </c>
      <c r="S983" s="3" t="str">
        <f>IF(_xlfn.XOR(
AND(LEFT(N983,1)="M",M983="Actividad"),
AND(LEFT(N983,1)="F",M983="Interactivo"),
AND(N983="diaporama",M983="Secuencia de imágenes"),
OR(N983="video",M983="Animación",M983="Video"),
AND(C983=M983)
),"OK","KO")</f>
        <v>OK</v>
      </c>
      <c r="T983" s="3" t="str">
        <f>IF(
AND(L983="Evaluación",C983&lt;&gt;L983),"KO",
IF(AND(L983="Mapa conceptual",C983&lt;&gt;L983),"KO",
IF(AND(N983="M101ap",C983&lt;&gt;"Banco de actividades"),"KO",
"OK")))</f>
        <v>OK</v>
      </c>
      <c r="U983" s="3" t="str">
        <f>IF(
AND(LEFT(N983,1)="M",LEFT(M983,4)&lt;&gt;"Mapa",S983="OK",O983=""),
"KO","OK")</f>
        <v>OK</v>
      </c>
      <c r="V983" s="3" t="str">
        <f>IF(OR(
AND(L983="Evaluación",R983="OK",OR(N983="M4a",N983="M5a")),
AND(LEFT(C983,8)="Banco de",N983="M101ap"),
OR(LEFT(C983,8)&lt;&gt;"Banco de",L983&lt;&gt;"Evaluación")
),"OK","KO")</f>
        <v>OK</v>
      </c>
      <c r="W983" s="3" t="str">
        <f>IF(AND(LEFT(C983,8)="Banco de",K983=0),"OK",
IF(AND(LEFT(C983,8)&lt;&gt;"Banco de",K983&gt;0),"OK","KO"))</f>
        <v>OK</v>
      </c>
      <c r="X983" s="3" t="str">
        <f>IF(J983&lt;&gt;"","OK","KO")</f>
        <v>OK</v>
      </c>
      <c r="Y983" s="3" t="str">
        <f>IF(P983="Si","KO","OK")</f>
        <v>OK</v>
      </c>
      <c r="Z983" s="3" t="str">
        <f>CONCATENATE(
IF(R983&lt;&gt;"OK",CONCATENATE($R$1," / "),""),
IF(S983&lt;&gt;"OK",CONCATENATE($S$1," / "),""),
IF(T983&lt;&gt;"OK",CONCATENATE($T$1," / "),""),
IF(U983&lt;&gt;"OK",CONCATENATE($U$1," / "),""),
IF(V983&lt;&gt;"OK",CONCATENATE($V$1," / "),""),
IF(W983&lt;&gt;"OK",CONCATENATE($W$1," / "),""),
IF(X983&lt;&gt;"OK",CONCATENATE($X$1," / "),""),
IF(Y983&lt;&gt;"OK",$Y$1,"")
)</f>
        <v/>
      </c>
    </row>
    <row r="984" spans="1:26" x14ac:dyDescent="0.45">
      <c r="A984" s="3" t="s">
        <v>2575</v>
      </c>
      <c r="B984" s="3" t="s">
        <v>2576</v>
      </c>
      <c r="C984" s="3" t="s">
        <v>2580</v>
      </c>
      <c r="E984" s="3" t="s">
        <v>20</v>
      </c>
      <c r="H984" s="3" t="s">
        <v>21</v>
      </c>
      <c r="I984" s="3">
        <v>1179048</v>
      </c>
      <c r="J984" s="3" t="s">
        <v>2581</v>
      </c>
      <c r="K984" s="3">
        <v>10</v>
      </c>
      <c r="L984" s="3" t="s">
        <v>34</v>
      </c>
      <c r="M984" s="3" t="s">
        <v>35</v>
      </c>
      <c r="N984" s="3" t="s">
        <v>41</v>
      </c>
      <c r="O984" s="3" t="s">
        <v>37</v>
      </c>
      <c r="P984" s="3" t="s">
        <v>21</v>
      </c>
      <c r="Q984" s="3" t="s">
        <v>2582</v>
      </c>
      <c r="R984" s="3" t="str">
        <f>IF(_xlfn.XOR(
AND(N984="M102ab",L984="Proyecto"),
AND(N984="M101a",L984="Preguntas con respuesta libre"),
AND(LEFT(N984,1)="M",N984&lt;&gt;"M102AB",N984&lt;&gt;"M101a",N984&lt;&gt;"M101ap",L984="Ejercitación"),
AND(LEFT(C984,15)="Mapa conceptual",L984="Exposición"),
AND(LEFT(N984,1)&lt;&gt;"M",LEFT(C984,15)&lt;&gt;"Mapa conceptual",L984="Exposición"),
AND(LEFT(C984,8)="Banco de",L984="Generador de actividades"),
AND(C984=L984)
),"OK","KO")</f>
        <v>OK</v>
      </c>
      <c r="S984" s="3" t="str">
        <f>IF(_xlfn.XOR(
AND(LEFT(N984,1)="M",M984="Actividad"),
AND(LEFT(N984,1)="F",M984="Interactivo"),
AND(N984="diaporama",M984="Secuencia de imágenes"),
OR(N984="video",M984="Animación",M984="Video"),
AND(C984=M984)
),"OK","KO")</f>
        <v>OK</v>
      </c>
      <c r="T984" s="3" t="str">
        <f>IF(
AND(L984="Evaluación",C984&lt;&gt;L984),"KO",
IF(AND(L984="Mapa conceptual",C984&lt;&gt;L984),"KO",
IF(AND(N984="M101ap",C984&lt;&gt;"Banco de actividades"),"KO",
"OK")))</f>
        <v>OK</v>
      </c>
      <c r="U984" s="3" t="str">
        <f>IF(
AND(LEFT(N984,1)="M",LEFT(M984,4)&lt;&gt;"Mapa",S984="OK",O984=""),
"KO","OK")</f>
        <v>OK</v>
      </c>
      <c r="V984" s="3" t="str">
        <f>IF(OR(
AND(L984="Evaluación",R984="OK",OR(N984="M4a",N984="M5a")),
AND(LEFT(C984,8)="Banco de",N984="M101ap"),
OR(LEFT(C984,8)&lt;&gt;"Banco de",L984&lt;&gt;"Evaluación")
),"OK","KO")</f>
        <v>OK</v>
      </c>
      <c r="W984" s="3" t="str">
        <f>IF(AND(LEFT(C984,8)="Banco de",K984=0),"OK",
IF(AND(LEFT(C984,8)&lt;&gt;"Banco de",K984&gt;0),"OK","KO"))</f>
        <v>OK</v>
      </c>
      <c r="X984" s="3" t="str">
        <f>IF(J984&lt;&gt;"","OK","KO")</f>
        <v>OK</v>
      </c>
      <c r="Y984" s="3" t="str">
        <f>IF(P984="Si","KO","OK")</f>
        <v>OK</v>
      </c>
      <c r="Z984" s="3" t="str">
        <f>CONCATENATE(
IF(R984&lt;&gt;"OK",CONCATENATE($R$1," / "),""),
IF(S984&lt;&gt;"OK",CONCATENATE($S$1," / "),""),
IF(T984&lt;&gt;"OK",CONCATENATE($T$1," / "),""),
IF(U984&lt;&gt;"OK",CONCATENATE($U$1," / "),""),
IF(V984&lt;&gt;"OK",CONCATENATE($V$1," / "),""),
IF(W984&lt;&gt;"OK",CONCATENATE($W$1," / "),""),
IF(X984&lt;&gt;"OK",CONCATENATE($X$1," / "),""),
IF(Y984&lt;&gt;"OK",$Y$1,"")
)</f>
        <v/>
      </c>
    </row>
    <row r="985" spans="1:26" x14ac:dyDescent="0.45">
      <c r="A985" s="3" t="s">
        <v>2575</v>
      </c>
      <c r="B985" s="3" t="s">
        <v>2576</v>
      </c>
      <c r="C985" s="3" t="s">
        <v>2583</v>
      </c>
      <c r="E985" s="3" t="s">
        <v>20</v>
      </c>
      <c r="H985" s="3" t="s">
        <v>21</v>
      </c>
      <c r="I985" s="3">
        <v>557040</v>
      </c>
      <c r="J985" s="3" t="s">
        <v>2584</v>
      </c>
      <c r="K985" s="3">
        <v>50</v>
      </c>
      <c r="L985" s="3" t="s">
        <v>23</v>
      </c>
      <c r="M985" s="3" t="s">
        <v>29</v>
      </c>
      <c r="N985" s="3" t="s">
        <v>30</v>
      </c>
      <c r="P985" s="3" t="s">
        <v>21</v>
      </c>
      <c r="Q985" s="3" t="s">
        <v>2585</v>
      </c>
      <c r="R985" s="3" t="str">
        <f>IF(_xlfn.XOR(
AND(N985="M102ab",L985="Proyecto"),
AND(N985="M101a",L985="Preguntas con respuesta libre"),
AND(LEFT(N985,1)="M",N985&lt;&gt;"M102AB",N985&lt;&gt;"M101a",N985&lt;&gt;"M101ap",L985="Ejercitación"),
AND(LEFT(C985,15)="Mapa conceptual",L985="Exposición"),
AND(LEFT(N985,1)&lt;&gt;"M",LEFT(C985,15)&lt;&gt;"Mapa conceptual",L985="Exposición"),
AND(LEFT(C985,8)="Banco de",L985="Generador de actividades"),
AND(C985=L985)
),"OK","KO")</f>
        <v>OK</v>
      </c>
      <c r="S985" s="3" t="str">
        <f>IF(_xlfn.XOR(
AND(LEFT(N985,1)="M",M985="Actividad"),
AND(LEFT(N985,1)="F",M985="Interactivo"),
AND(N985="diaporama",M985="Secuencia de imágenes"),
OR(N985="video",M985="Animación",M985="Video"),
AND(C985=M985)
),"OK","KO")</f>
        <v>OK</v>
      </c>
      <c r="T985" s="3" t="str">
        <f>IF(
AND(L985="Evaluación",C985&lt;&gt;L985),"KO",
IF(AND(L985="Mapa conceptual",C985&lt;&gt;L985),"KO",
IF(AND(N985="M101ap",C985&lt;&gt;"Banco de actividades"),"KO",
"OK")))</f>
        <v>OK</v>
      </c>
      <c r="U985" s="3" t="str">
        <f>IF(
AND(LEFT(N985,1)="M",LEFT(M985,4)&lt;&gt;"Mapa",S985="OK",O985=""),
"KO","OK")</f>
        <v>OK</v>
      </c>
      <c r="V985" s="3" t="str">
        <f>IF(OR(
AND(L985="Evaluación",R985="OK",OR(N985="M4a",N985="M5a")),
AND(LEFT(C985,8)="Banco de",N985="M101ap"),
OR(LEFT(C985,8)&lt;&gt;"Banco de",L985&lt;&gt;"Evaluación")
),"OK","KO")</f>
        <v>OK</v>
      </c>
      <c r="W985" s="3" t="str">
        <f>IF(AND(LEFT(C985,8)="Banco de",K985=0),"OK",
IF(AND(LEFT(C985,8)&lt;&gt;"Banco de",K985&gt;0),"OK","KO"))</f>
        <v>OK</v>
      </c>
      <c r="X985" s="3" t="str">
        <f>IF(J985&lt;&gt;"","OK","KO")</f>
        <v>OK</v>
      </c>
      <c r="Y985" s="3" t="str">
        <f>IF(P985="Si","KO","OK")</f>
        <v>OK</v>
      </c>
      <c r="Z985" s="3" t="str">
        <f>CONCATENATE(
IF(R985&lt;&gt;"OK",CONCATENATE($R$1," / "),""),
IF(S985&lt;&gt;"OK",CONCATENATE($S$1," / "),""),
IF(T985&lt;&gt;"OK",CONCATENATE($T$1," / "),""),
IF(U985&lt;&gt;"OK",CONCATENATE($U$1," / "),""),
IF(V985&lt;&gt;"OK",CONCATENATE($V$1," / "),""),
IF(W985&lt;&gt;"OK",CONCATENATE($W$1," / "),""),
IF(X985&lt;&gt;"OK",CONCATENATE($X$1," / "),""),
IF(Y985&lt;&gt;"OK",$Y$1,"")
)</f>
        <v/>
      </c>
    </row>
    <row r="986" spans="1:26" x14ac:dyDescent="0.45">
      <c r="A986" s="3" t="s">
        <v>2575</v>
      </c>
      <c r="B986" s="3" t="s">
        <v>2576</v>
      </c>
      <c r="C986" s="3" t="s">
        <v>2586</v>
      </c>
      <c r="E986" s="3" t="s">
        <v>20</v>
      </c>
      <c r="H986" s="3" t="s">
        <v>21</v>
      </c>
      <c r="I986" s="3">
        <v>1690693</v>
      </c>
      <c r="J986" s="3" t="s">
        <v>2587</v>
      </c>
      <c r="K986" s="3">
        <v>10</v>
      </c>
      <c r="L986" s="3" t="s">
        <v>34</v>
      </c>
      <c r="M986" s="3" t="s">
        <v>35</v>
      </c>
      <c r="N986" s="3" t="s">
        <v>206</v>
      </c>
      <c r="O986" s="3" t="s">
        <v>37</v>
      </c>
      <c r="P986" s="3" t="s">
        <v>21</v>
      </c>
      <c r="Q986" s="3" t="s">
        <v>2588</v>
      </c>
      <c r="R986" s="3" t="str">
        <f>IF(_xlfn.XOR(
AND(N986="M102ab",L986="Proyecto"),
AND(N986="M101a",L986="Preguntas con respuesta libre"),
AND(LEFT(N986,1)="M",N986&lt;&gt;"M102AB",N986&lt;&gt;"M101a",N986&lt;&gt;"M101ap",L986="Ejercitación"),
AND(LEFT(C986,15)="Mapa conceptual",L986="Exposición"),
AND(LEFT(N986,1)&lt;&gt;"M",LEFT(C986,15)&lt;&gt;"Mapa conceptual",L986="Exposición"),
AND(LEFT(C986,8)="Banco de",L986="Generador de actividades"),
AND(C986=L986)
),"OK","KO")</f>
        <v>OK</v>
      </c>
      <c r="S986" s="3" t="str">
        <f>IF(_xlfn.XOR(
AND(LEFT(N986,1)="M",M986="Actividad"),
AND(LEFT(N986,1)="F",M986="Interactivo"),
AND(N986="diaporama",M986="Secuencia de imágenes"),
OR(N986="video",M986="Animación",M986="Video"),
AND(C986=M986)
),"OK","KO")</f>
        <v>OK</v>
      </c>
      <c r="T986" s="3" t="str">
        <f>IF(
AND(L986="Evaluación",C986&lt;&gt;L986),"KO",
IF(AND(L986="Mapa conceptual",C986&lt;&gt;L986),"KO",
IF(AND(N986="M101ap",C986&lt;&gt;"Banco de actividades"),"KO",
"OK")))</f>
        <v>OK</v>
      </c>
      <c r="U986" s="3" t="str">
        <f>IF(
AND(LEFT(N986,1)="M",LEFT(M986,4)&lt;&gt;"Mapa",S986="OK",O986=""),
"KO","OK")</f>
        <v>OK</v>
      </c>
      <c r="V986" s="3" t="str">
        <f>IF(OR(
AND(L986="Evaluación",R986="OK",OR(N986="M4a",N986="M5a")),
AND(LEFT(C986,8)="Banco de",N986="M101ap"),
OR(LEFT(C986,8)&lt;&gt;"Banco de",L986&lt;&gt;"Evaluación")
),"OK","KO")</f>
        <v>OK</v>
      </c>
      <c r="W986" s="3" t="str">
        <f>IF(AND(LEFT(C986,8)="Banco de",K986=0),"OK",
IF(AND(LEFT(C986,8)&lt;&gt;"Banco de",K986&gt;0),"OK","KO"))</f>
        <v>OK</v>
      </c>
      <c r="X986" s="3" t="str">
        <f>IF(J986&lt;&gt;"","OK","KO")</f>
        <v>OK</v>
      </c>
      <c r="Y986" s="3" t="str">
        <f>IF(P986="Si","KO","OK")</f>
        <v>OK</v>
      </c>
      <c r="Z986" s="3" t="str">
        <f>CONCATENATE(
IF(R986&lt;&gt;"OK",CONCATENATE($R$1," / "),""),
IF(S986&lt;&gt;"OK",CONCATENATE($S$1," / "),""),
IF(T986&lt;&gt;"OK",CONCATENATE($T$1," / "),""),
IF(U986&lt;&gt;"OK",CONCATENATE($U$1," / "),""),
IF(V986&lt;&gt;"OK",CONCATENATE($V$1," / "),""),
IF(W986&lt;&gt;"OK",CONCATENATE($W$1," / "),""),
IF(X986&lt;&gt;"OK",CONCATENATE($X$1," / "),""),
IF(Y986&lt;&gt;"OK",$Y$1,"")
)</f>
        <v/>
      </c>
    </row>
    <row r="987" spans="1:26" x14ac:dyDescent="0.45">
      <c r="A987" s="3" t="s">
        <v>2575</v>
      </c>
      <c r="B987" s="3" t="s">
        <v>2576</v>
      </c>
      <c r="C987" s="3" t="s">
        <v>2589</v>
      </c>
      <c r="E987" s="3" t="s">
        <v>20</v>
      </c>
      <c r="H987" s="3" t="s">
        <v>21</v>
      </c>
      <c r="I987" s="3">
        <v>1180393</v>
      </c>
      <c r="J987" s="3" t="s">
        <v>2590</v>
      </c>
      <c r="K987" s="3">
        <v>30</v>
      </c>
      <c r="L987" s="3" t="s">
        <v>34</v>
      </c>
      <c r="M987" s="3" t="s">
        <v>35</v>
      </c>
      <c r="N987" s="3" t="s">
        <v>62</v>
      </c>
      <c r="O987" s="3" t="s">
        <v>37</v>
      </c>
      <c r="P987" s="3" t="s">
        <v>21</v>
      </c>
      <c r="Q987" s="3" t="s">
        <v>2591</v>
      </c>
      <c r="R987" s="3" t="str">
        <f>IF(_xlfn.XOR(
AND(N987="M102ab",L987="Proyecto"),
AND(N987="M101a",L987="Preguntas con respuesta libre"),
AND(LEFT(N987,1)="M",N987&lt;&gt;"M102AB",N987&lt;&gt;"M101a",N987&lt;&gt;"M101ap",L987="Ejercitación"),
AND(LEFT(C987,15)="Mapa conceptual",L987="Exposición"),
AND(LEFT(N987,1)&lt;&gt;"M",LEFT(C987,15)&lt;&gt;"Mapa conceptual",L987="Exposición"),
AND(LEFT(C987,8)="Banco de",L987="Generador de actividades"),
AND(C987=L987)
),"OK","KO")</f>
        <v>OK</v>
      </c>
      <c r="S987" s="3" t="str">
        <f>IF(_xlfn.XOR(
AND(LEFT(N987,1)="M",M987="Actividad"),
AND(LEFT(N987,1)="F",M987="Interactivo"),
AND(N987="diaporama",M987="Secuencia de imágenes"),
OR(N987="video",M987="Animación",M987="Video"),
AND(C987=M987)
),"OK","KO")</f>
        <v>OK</v>
      </c>
      <c r="T987" s="3" t="str">
        <f>IF(
AND(L987="Evaluación",C987&lt;&gt;L987),"KO",
IF(AND(L987="Mapa conceptual",C987&lt;&gt;L987),"KO",
IF(AND(N987="M101ap",C987&lt;&gt;"Banco de actividades"),"KO",
"OK")))</f>
        <v>OK</v>
      </c>
      <c r="U987" s="3" t="str">
        <f>IF(
AND(LEFT(N987,1)="M",LEFT(M987,4)&lt;&gt;"Mapa",S987="OK",O987=""),
"KO","OK")</f>
        <v>OK</v>
      </c>
      <c r="V987" s="3" t="str">
        <f>IF(OR(
AND(L987="Evaluación",R987="OK",OR(N987="M4a",N987="M5a")),
AND(LEFT(C987,8)="Banco de",N987="M101ap"),
OR(LEFT(C987,8)&lt;&gt;"Banco de",L987&lt;&gt;"Evaluación")
),"OK","KO")</f>
        <v>OK</v>
      </c>
      <c r="W987" s="3" t="str">
        <f>IF(AND(LEFT(C987,8)="Banco de",K987=0),"OK",
IF(AND(LEFT(C987,8)&lt;&gt;"Banco de",K987&gt;0),"OK","KO"))</f>
        <v>OK</v>
      </c>
      <c r="X987" s="3" t="str">
        <f>IF(J987&lt;&gt;"","OK","KO")</f>
        <v>OK</v>
      </c>
      <c r="Y987" s="3" t="str">
        <f>IF(P987="Si","KO","OK")</f>
        <v>OK</v>
      </c>
      <c r="Z987" s="3" t="str">
        <f>CONCATENATE(
IF(R987&lt;&gt;"OK",CONCATENATE($R$1," / "),""),
IF(S987&lt;&gt;"OK",CONCATENATE($S$1," / "),""),
IF(T987&lt;&gt;"OK",CONCATENATE($T$1," / "),""),
IF(U987&lt;&gt;"OK",CONCATENATE($U$1," / "),""),
IF(V987&lt;&gt;"OK",CONCATENATE($V$1," / "),""),
IF(W987&lt;&gt;"OK",CONCATENATE($W$1," / "),""),
IF(X987&lt;&gt;"OK",CONCATENATE($X$1," / "),""),
IF(Y987&lt;&gt;"OK",$Y$1,"")
)</f>
        <v/>
      </c>
    </row>
    <row r="988" spans="1:26" x14ac:dyDescent="0.45">
      <c r="A988" s="3" t="s">
        <v>2575</v>
      </c>
      <c r="B988" s="3" t="s">
        <v>2576</v>
      </c>
      <c r="C988" s="3" t="s">
        <v>2592</v>
      </c>
      <c r="E988" s="3" t="s">
        <v>20</v>
      </c>
      <c r="H988" s="3" t="s">
        <v>21</v>
      </c>
      <c r="I988" s="3">
        <v>1871024</v>
      </c>
      <c r="J988" s="3" t="s">
        <v>2593</v>
      </c>
      <c r="K988" s="3">
        <v>30</v>
      </c>
      <c r="L988" s="3" t="s">
        <v>80</v>
      </c>
      <c r="M988" s="3" t="s">
        <v>35</v>
      </c>
      <c r="N988" s="3" t="s">
        <v>81</v>
      </c>
      <c r="O988" s="3" t="s">
        <v>479</v>
      </c>
      <c r="P988" s="3" t="s">
        <v>21</v>
      </c>
      <c r="Q988" s="3" t="s">
        <v>2594</v>
      </c>
      <c r="R988" s="3" t="str">
        <f>IF(_xlfn.XOR(
AND(N988="M102ab",L988="Proyecto"),
AND(N988="M101a",L988="Preguntas con respuesta libre"),
AND(LEFT(N988,1)="M",N988&lt;&gt;"M102AB",N988&lt;&gt;"M101a",N988&lt;&gt;"M101ap",L988="Ejercitación"),
AND(LEFT(C988,15)="Mapa conceptual",L988="Exposición"),
AND(LEFT(N988,1)&lt;&gt;"M",LEFT(C988,15)&lt;&gt;"Mapa conceptual",L988="Exposición"),
AND(LEFT(C988,8)="Banco de",L988="Generador de actividades"),
AND(C988=L988)
),"OK","KO")</f>
        <v>OK</v>
      </c>
      <c r="S988" s="3" t="str">
        <f>IF(_xlfn.XOR(
AND(LEFT(N988,1)="M",M988="Actividad"),
AND(LEFT(N988,1)="F",M988="Interactivo"),
AND(N988="diaporama",M988="Secuencia de imágenes"),
OR(N988="video",M988="Animación",M988="Video"),
AND(C988=M988)
),"OK","KO")</f>
        <v>OK</v>
      </c>
      <c r="T988" s="3" t="str">
        <f>IF(
AND(L988="Evaluación",C988&lt;&gt;L988),"KO",
IF(AND(L988="Mapa conceptual",C988&lt;&gt;L988),"KO",
IF(AND(N988="M101ap",C988&lt;&gt;"Banco de actividades"),"KO",
"OK")))</f>
        <v>OK</v>
      </c>
      <c r="U988" s="3" t="str">
        <f>IF(
AND(LEFT(N988,1)="M",LEFT(M988,4)&lt;&gt;"Mapa",S988="OK",O988=""),
"KO","OK")</f>
        <v>OK</v>
      </c>
      <c r="V988" s="3" t="str">
        <f>IF(OR(
AND(L988="Evaluación",R988="OK",OR(N988="M4a",N988="M5a")),
AND(LEFT(C988,8)="Banco de",N988="M101ap"),
OR(LEFT(C988,8)&lt;&gt;"Banco de",L988&lt;&gt;"Evaluación")
),"OK","KO")</f>
        <v>OK</v>
      </c>
      <c r="W988" s="3" t="str">
        <f>IF(AND(LEFT(C988,8)="Banco de",K988=0),"OK",
IF(AND(LEFT(C988,8)&lt;&gt;"Banco de",K988&gt;0),"OK","KO"))</f>
        <v>OK</v>
      </c>
      <c r="X988" s="3" t="str">
        <f>IF(J988&lt;&gt;"","OK","KO")</f>
        <v>OK</v>
      </c>
      <c r="Y988" s="3" t="str">
        <f>IF(P988="Si","KO","OK")</f>
        <v>OK</v>
      </c>
      <c r="Z988" s="3" t="str">
        <f>CONCATENATE(
IF(R988&lt;&gt;"OK",CONCATENATE($R$1," / "),""),
IF(S988&lt;&gt;"OK",CONCATENATE($S$1," / "),""),
IF(T988&lt;&gt;"OK",CONCATENATE($T$1," / "),""),
IF(U988&lt;&gt;"OK",CONCATENATE($U$1," / "),""),
IF(V988&lt;&gt;"OK",CONCATENATE($V$1," / "),""),
IF(W988&lt;&gt;"OK",CONCATENATE($W$1," / "),""),
IF(X988&lt;&gt;"OK",CONCATENATE($X$1," / "),""),
IF(Y988&lt;&gt;"OK",$Y$1,"")
)</f>
        <v/>
      </c>
    </row>
    <row r="989" spans="1:26" x14ac:dyDescent="0.45">
      <c r="A989" s="3" t="s">
        <v>2575</v>
      </c>
      <c r="B989" s="3" t="s">
        <v>2576</v>
      </c>
      <c r="C989" s="3" t="s">
        <v>2595</v>
      </c>
      <c r="E989" s="3" t="s">
        <v>20</v>
      </c>
      <c r="H989" s="3" t="s">
        <v>21</v>
      </c>
      <c r="I989" s="3">
        <v>355607</v>
      </c>
      <c r="J989" s="3" t="s">
        <v>2596</v>
      </c>
      <c r="K989" s="3">
        <v>45</v>
      </c>
      <c r="L989" s="3" t="s">
        <v>23</v>
      </c>
      <c r="M989" s="3" t="s">
        <v>29</v>
      </c>
      <c r="N989" s="3" t="s">
        <v>495</v>
      </c>
      <c r="P989" s="3" t="s">
        <v>21</v>
      </c>
      <c r="Q989" s="3" t="s">
        <v>2597</v>
      </c>
      <c r="R989" s="3" t="str">
        <f>IF(_xlfn.XOR(
AND(N989="M102ab",L989="Proyecto"),
AND(N989="M101a",L989="Preguntas con respuesta libre"),
AND(LEFT(N989,1)="M",N989&lt;&gt;"M102AB",N989&lt;&gt;"M101a",N989&lt;&gt;"M101ap",L989="Ejercitación"),
AND(LEFT(C989,15)="Mapa conceptual",L989="Exposición"),
AND(LEFT(N989,1)&lt;&gt;"M",LEFT(C989,15)&lt;&gt;"Mapa conceptual",L989="Exposición"),
AND(LEFT(C989,8)="Banco de",L989="Generador de actividades"),
AND(C989=L989)
),"OK","KO")</f>
        <v>OK</v>
      </c>
      <c r="S989" s="3" t="str">
        <f>IF(_xlfn.XOR(
AND(LEFT(N989,1)="M",M989="Actividad"),
AND(LEFT(N989,1)="F",M989="Interactivo"),
AND(N989="diaporama",M989="Secuencia de imágenes"),
OR(N989="video",M989="Animación",M989="Video"),
AND(C989=M989)
),"OK","KO")</f>
        <v>OK</v>
      </c>
      <c r="T989" s="3" t="str">
        <f>IF(
AND(L989="Evaluación",C989&lt;&gt;L989),"KO",
IF(AND(L989="Mapa conceptual",C989&lt;&gt;L989),"KO",
IF(AND(N989="M101ap",C989&lt;&gt;"Banco de actividades"),"KO",
"OK")))</f>
        <v>OK</v>
      </c>
      <c r="U989" s="3" t="str">
        <f>IF(
AND(LEFT(N989,1)="M",LEFT(M989,4)&lt;&gt;"Mapa",S989="OK",O989=""),
"KO","OK")</f>
        <v>OK</v>
      </c>
      <c r="V989" s="3" t="str">
        <f>IF(OR(
AND(L989="Evaluación",R989="OK",OR(N989="M4a",N989="M5a")),
AND(LEFT(C989,8)="Banco de",N989="M101ap"),
OR(LEFT(C989,8)&lt;&gt;"Banco de",L989&lt;&gt;"Evaluación")
),"OK","KO")</f>
        <v>OK</v>
      </c>
      <c r="W989" s="3" t="str">
        <f>IF(AND(LEFT(C989,8)="Banco de",K989=0),"OK",
IF(AND(LEFT(C989,8)&lt;&gt;"Banco de",K989&gt;0),"OK","KO"))</f>
        <v>OK</v>
      </c>
      <c r="X989" s="3" t="str">
        <f>IF(J989&lt;&gt;"","OK","KO")</f>
        <v>OK</v>
      </c>
      <c r="Y989" s="3" t="str">
        <f>IF(P989="Si","KO","OK")</f>
        <v>OK</v>
      </c>
      <c r="Z989" s="3" t="str">
        <f>CONCATENATE(
IF(R989&lt;&gt;"OK",CONCATENATE($R$1," / "),""),
IF(S989&lt;&gt;"OK",CONCATENATE($S$1," / "),""),
IF(T989&lt;&gt;"OK",CONCATENATE($T$1," / "),""),
IF(U989&lt;&gt;"OK",CONCATENATE($U$1," / "),""),
IF(V989&lt;&gt;"OK",CONCATENATE($V$1," / "),""),
IF(W989&lt;&gt;"OK",CONCATENATE($W$1," / "),""),
IF(X989&lt;&gt;"OK",CONCATENATE($X$1," / "),""),
IF(Y989&lt;&gt;"OK",$Y$1,"")
)</f>
        <v/>
      </c>
    </row>
    <row r="990" spans="1:26" x14ac:dyDescent="0.45">
      <c r="A990" s="3" t="s">
        <v>2575</v>
      </c>
      <c r="B990" s="3" t="s">
        <v>2576</v>
      </c>
      <c r="C990" s="3" t="s">
        <v>2598</v>
      </c>
      <c r="E990" s="3" t="s">
        <v>20</v>
      </c>
      <c r="H990" s="3" t="s">
        <v>21</v>
      </c>
      <c r="I990" s="3">
        <v>1202539</v>
      </c>
      <c r="J990" s="3" t="s">
        <v>2599</v>
      </c>
      <c r="K990" s="3">
        <v>20</v>
      </c>
      <c r="L990" s="3" t="s">
        <v>34</v>
      </c>
      <c r="M990" s="3" t="s">
        <v>35</v>
      </c>
      <c r="N990" s="3" t="s">
        <v>173</v>
      </c>
      <c r="O990" s="3" t="s">
        <v>37</v>
      </c>
      <c r="P990" s="3" t="s">
        <v>21</v>
      </c>
      <c r="Q990" s="3" t="s">
        <v>2600</v>
      </c>
      <c r="R990" s="3" t="str">
        <f>IF(_xlfn.XOR(
AND(N990="M102ab",L990="Proyecto"),
AND(N990="M101a",L990="Preguntas con respuesta libre"),
AND(LEFT(N990,1)="M",N990&lt;&gt;"M102AB",N990&lt;&gt;"M101a",N990&lt;&gt;"M101ap",L990="Ejercitación"),
AND(LEFT(C990,15)="Mapa conceptual",L990="Exposición"),
AND(LEFT(N990,1)&lt;&gt;"M",LEFT(C990,15)&lt;&gt;"Mapa conceptual",L990="Exposición"),
AND(LEFT(C990,8)="Banco de",L990="Generador de actividades"),
AND(C990=L990)
),"OK","KO")</f>
        <v>OK</v>
      </c>
      <c r="S990" s="3" t="str">
        <f>IF(_xlfn.XOR(
AND(LEFT(N990,1)="M",M990="Actividad"),
AND(LEFT(N990,1)="F",M990="Interactivo"),
AND(N990="diaporama",M990="Secuencia de imágenes"),
OR(N990="video",M990="Animación",M990="Video"),
AND(C990=M990)
),"OK","KO")</f>
        <v>OK</v>
      </c>
      <c r="T990" s="3" t="str">
        <f>IF(
AND(L990="Evaluación",C990&lt;&gt;L990),"KO",
IF(AND(L990="Mapa conceptual",C990&lt;&gt;L990),"KO",
IF(AND(N990="M101ap",C990&lt;&gt;"Banco de actividades"),"KO",
"OK")))</f>
        <v>OK</v>
      </c>
      <c r="U990" s="3" t="str">
        <f>IF(
AND(LEFT(N990,1)="M",LEFT(M990,4)&lt;&gt;"Mapa",S990="OK",O990=""),
"KO","OK")</f>
        <v>OK</v>
      </c>
      <c r="V990" s="3" t="str">
        <f>IF(OR(
AND(L990="Evaluación",R990="OK",OR(N990="M4a",N990="M5a")),
AND(LEFT(C990,8)="Banco de",N990="M101ap"),
OR(LEFT(C990,8)&lt;&gt;"Banco de",L990&lt;&gt;"Evaluación")
),"OK","KO")</f>
        <v>OK</v>
      </c>
      <c r="W990" s="3" t="str">
        <f>IF(AND(LEFT(C990,8)="Banco de",K990=0),"OK",
IF(AND(LEFT(C990,8)&lt;&gt;"Banco de",K990&gt;0),"OK","KO"))</f>
        <v>OK</v>
      </c>
      <c r="X990" s="3" t="str">
        <f>IF(J990&lt;&gt;"","OK","KO")</f>
        <v>OK</v>
      </c>
      <c r="Y990" s="3" t="str">
        <f>IF(P990="Si","KO","OK")</f>
        <v>OK</v>
      </c>
      <c r="Z990" s="3" t="str">
        <f>CONCATENATE(
IF(R990&lt;&gt;"OK",CONCATENATE($R$1," / "),""),
IF(S990&lt;&gt;"OK",CONCATENATE($S$1," / "),""),
IF(T990&lt;&gt;"OK",CONCATENATE($T$1," / "),""),
IF(U990&lt;&gt;"OK",CONCATENATE($U$1," / "),""),
IF(V990&lt;&gt;"OK",CONCATENATE($V$1," / "),""),
IF(W990&lt;&gt;"OK",CONCATENATE($W$1," / "),""),
IF(X990&lt;&gt;"OK",CONCATENATE($X$1," / "),""),
IF(Y990&lt;&gt;"OK",$Y$1,"")
)</f>
        <v/>
      </c>
    </row>
    <row r="991" spans="1:26" x14ac:dyDescent="0.45">
      <c r="A991" s="3" t="s">
        <v>2575</v>
      </c>
      <c r="B991" s="3" t="s">
        <v>2576</v>
      </c>
      <c r="C991" s="3" t="s">
        <v>2601</v>
      </c>
      <c r="E991" s="3" t="s">
        <v>20</v>
      </c>
      <c r="H991" s="3" t="s">
        <v>21</v>
      </c>
      <c r="I991" s="3">
        <v>3468903</v>
      </c>
      <c r="J991" s="3" t="s">
        <v>2602</v>
      </c>
      <c r="K991" s="3">
        <v>20</v>
      </c>
      <c r="L991" s="3" t="s">
        <v>34</v>
      </c>
      <c r="M991" s="3" t="s">
        <v>35</v>
      </c>
      <c r="N991" s="3" t="s">
        <v>122</v>
      </c>
      <c r="O991" s="3" t="s">
        <v>37</v>
      </c>
      <c r="P991" s="3" t="s">
        <v>21</v>
      </c>
      <c r="Q991" s="3" t="s">
        <v>2603</v>
      </c>
      <c r="R991" s="3" t="str">
        <f>IF(_xlfn.XOR(
AND(N991="M102ab",L991="Proyecto"),
AND(N991="M101a",L991="Preguntas con respuesta libre"),
AND(LEFT(N991,1)="M",N991&lt;&gt;"M102AB",N991&lt;&gt;"M101a",N991&lt;&gt;"M101ap",L991="Ejercitación"),
AND(LEFT(C991,15)="Mapa conceptual",L991="Exposición"),
AND(LEFT(N991,1)&lt;&gt;"M",LEFT(C991,15)&lt;&gt;"Mapa conceptual",L991="Exposición"),
AND(LEFT(C991,8)="Banco de",L991="Generador de actividades"),
AND(C991=L991)
),"OK","KO")</f>
        <v>OK</v>
      </c>
      <c r="S991" s="3" t="str">
        <f>IF(_xlfn.XOR(
AND(LEFT(N991,1)="M",M991="Actividad"),
AND(LEFT(N991,1)="F",M991="Interactivo"),
AND(N991="diaporama",M991="Secuencia de imágenes"),
OR(N991="video",M991="Animación",M991="Video"),
AND(C991=M991)
),"OK","KO")</f>
        <v>OK</v>
      </c>
      <c r="T991" s="3" t="str">
        <f>IF(
AND(L991="Evaluación",C991&lt;&gt;L991),"KO",
IF(AND(L991="Mapa conceptual",C991&lt;&gt;L991),"KO",
IF(AND(N991="M101ap",C991&lt;&gt;"Banco de actividades"),"KO",
"OK")))</f>
        <v>OK</v>
      </c>
      <c r="U991" s="3" t="str">
        <f>IF(
AND(LEFT(N991,1)="M",LEFT(M991,4)&lt;&gt;"Mapa",S991="OK",O991=""),
"KO","OK")</f>
        <v>OK</v>
      </c>
      <c r="V991" s="3" t="str">
        <f>IF(OR(
AND(L991="Evaluación",R991="OK",OR(N991="M4a",N991="M5a")),
AND(LEFT(C991,8)="Banco de",N991="M101ap"),
OR(LEFT(C991,8)&lt;&gt;"Banco de",L991&lt;&gt;"Evaluación")
),"OK","KO")</f>
        <v>OK</v>
      </c>
      <c r="W991" s="3" t="str">
        <f>IF(AND(LEFT(C991,8)="Banco de",K991=0),"OK",
IF(AND(LEFT(C991,8)&lt;&gt;"Banco de",K991&gt;0),"OK","KO"))</f>
        <v>OK</v>
      </c>
      <c r="X991" s="3" t="str">
        <f>IF(J991&lt;&gt;"","OK","KO")</f>
        <v>OK</v>
      </c>
      <c r="Y991" s="3" t="str">
        <f>IF(P991="Si","KO","OK")</f>
        <v>OK</v>
      </c>
      <c r="Z991" s="3" t="str">
        <f>CONCATENATE(
IF(R991&lt;&gt;"OK",CONCATENATE($R$1," / "),""),
IF(S991&lt;&gt;"OK",CONCATENATE($S$1," / "),""),
IF(T991&lt;&gt;"OK",CONCATENATE($T$1," / "),""),
IF(U991&lt;&gt;"OK",CONCATENATE($U$1," / "),""),
IF(V991&lt;&gt;"OK",CONCATENATE($V$1," / "),""),
IF(W991&lt;&gt;"OK",CONCATENATE($W$1," / "),""),
IF(X991&lt;&gt;"OK",CONCATENATE($X$1," / "),""),
IF(Y991&lt;&gt;"OK",$Y$1,"")
)</f>
        <v/>
      </c>
    </row>
    <row r="992" spans="1:26" x14ac:dyDescent="0.45">
      <c r="A992" s="3" t="s">
        <v>2575</v>
      </c>
      <c r="B992" s="3" t="s">
        <v>2576</v>
      </c>
      <c r="C992" s="3" t="s">
        <v>2604</v>
      </c>
      <c r="E992" s="3" t="s">
        <v>20</v>
      </c>
      <c r="H992" s="3" t="s">
        <v>21</v>
      </c>
      <c r="I992" s="3">
        <v>1436970</v>
      </c>
      <c r="J992" s="3" t="s">
        <v>2605</v>
      </c>
      <c r="K992" s="3">
        <v>10</v>
      </c>
      <c r="L992" s="3" t="s">
        <v>34</v>
      </c>
      <c r="M992" s="3" t="s">
        <v>35</v>
      </c>
      <c r="N992" s="3" t="s">
        <v>190</v>
      </c>
      <c r="O992" s="3" t="s">
        <v>479</v>
      </c>
      <c r="P992" s="3" t="s">
        <v>21</v>
      </c>
      <c r="Q992" s="3" t="s">
        <v>2606</v>
      </c>
      <c r="R992" s="3" t="str">
        <f>IF(_xlfn.XOR(
AND(N992="M102ab",L992="Proyecto"),
AND(N992="M101a",L992="Preguntas con respuesta libre"),
AND(LEFT(N992,1)="M",N992&lt;&gt;"M102AB",N992&lt;&gt;"M101a",N992&lt;&gt;"M101ap",L992="Ejercitación"),
AND(LEFT(C992,15)="Mapa conceptual",L992="Exposición"),
AND(LEFT(N992,1)&lt;&gt;"M",LEFT(C992,15)&lt;&gt;"Mapa conceptual",L992="Exposición"),
AND(LEFT(C992,8)="Banco de",L992="Generador de actividades"),
AND(C992=L992)
),"OK","KO")</f>
        <v>OK</v>
      </c>
      <c r="S992" s="3" t="str">
        <f>IF(_xlfn.XOR(
AND(LEFT(N992,1)="M",M992="Actividad"),
AND(LEFT(N992,1)="F",M992="Interactivo"),
AND(N992="diaporama",M992="Secuencia de imágenes"),
OR(N992="video",M992="Animación",M992="Video"),
AND(C992=M992)
),"OK","KO")</f>
        <v>OK</v>
      </c>
      <c r="T992" s="3" t="str">
        <f>IF(
AND(L992="Evaluación",C992&lt;&gt;L992),"KO",
IF(AND(L992="Mapa conceptual",C992&lt;&gt;L992),"KO",
IF(AND(N992="M101ap",C992&lt;&gt;"Banco de actividades"),"KO",
"OK")))</f>
        <v>OK</v>
      </c>
      <c r="U992" s="3" t="str">
        <f>IF(
AND(LEFT(N992,1)="M",LEFT(M992,4)&lt;&gt;"Mapa",S992="OK",O992=""),
"KO","OK")</f>
        <v>OK</v>
      </c>
      <c r="V992" s="3" t="str">
        <f>IF(OR(
AND(L992="Evaluación",R992="OK",OR(N992="M4a",N992="M5a")),
AND(LEFT(C992,8)="Banco de",N992="M101ap"),
OR(LEFT(C992,8)&lt;&gt;"Banco de",L992&lt;&gt;"Evaluación")
),"OK","KO")</f>
        <v>OK</v>
      </c>
      <c r="W992" s="3" t="str">
        <f>IF(AND(LEFT(C992,8)="Banco de",K992=0),"OK",
IF(AND(LEFT(C992,8)&lt;&gt;"Banco de",K992&gt;0),"OK","KO"))</f>
        <v>OK</v>
      </c>
      <c r="X992" s="3" t="str">
        <f>IF(J992&lt;&gt;"","OK","KO")</f>
        <v>OK</v>
      </c>
      <c r="Y992" s="3" t="str">
        <f>IF(P992="Si","KO","OK")</f>
        <v>OK</v>
      </c>
      <c r="Z992" s="3" t="str">
        <f>CONCATENATE(
IF(R992&lt;&gt;"OK",CONCATENATE($R$1," / "),""),
IF(S992&lt;&gt;"OK",CONCATENATE($S$1," / "),""),
IF(T992&lt;&gt;"OK",CONCATENATE($T$1," / "),""),
IF(U992&lt;&gt;"OK",CONCATENATE($U$1," / "),""),
IF(V992&lt;&gt;"OK",CONCATENATE($V$1," / "),""),
IF(W992&lt;&gt;"OK",CONCATENATE($W$1," / "),""),
IF(X992&lt;&gt;"OK",CONCATENATE($X$1," / "),""),
IF(Y992&lt;&gt;"OK",$Y$1,"")
)</f>
        <v/>
      </c>
    </row>
    <row r="993" spans="1:26" x14ac:dyDescent="0.45">
      <c r="A993" s="3" t="s">
        <v>2575</v>
      </c>
      <c r="B993" s="3" t="s">
        <v>2576</v>
      </c>
      <c r="C993" s="3" t="s">
        <v>2607</v>
      </c>
      <c r="E993" s="3" t="s">
        <v>20</v>
      </c>
      <c r="H993" s="3" t="s">
        <v>21</v>
      </c>
      <c r="I993" s="3">
        <v>1875127</v>
      </c>
      <c r="J993" s="3" t="s">
        <v>2608</v>
      </c>
      <c r="K993" s="3">
        <v>40</v>
      </c>
      <c r="L993" s="3" t="s">
        <v>80</v>
      </c>
      <c r="M993" s="3" t="s">
        <v>35</v>
      </c>
      <c r="N993" s="3" t="s">
        <v>81</v>
      </c>
      <c r="O993" s="3" t="s">
        <v>479</v>
      </c>
      <c r="P993" s="3" t="s">
        <v>21</v>
      </c>
      <c r="Q993" s="3" t="s">
        <v>2609</v>
      </c>
      <c r="R993" s="3" t="str">
        <f>IF(_xlfn.XOR(
AND(N993="M102ab",L993="Proyecto"),
AND(N993="M101a",L993="Preguntas con respuesta libre"),
AND(LEFT(N993,1)="M",N993&lt;&gt;"M102AB",N993&lt;&gt;"M101a",N993&lt;&gt;"M101ap",L993="Ejercitación"),
AND(LEFT(C993,15)="Mapa conceptual",L993="Exposición"),
AND(LEFT(N993,1)&lt;&gt;"M",LEFT(C993,15)&lt;&gt;"Mapa conceptual",L993="Exposición"),
AND(LEFT(C993,8)="Banco de",L993="Generador de actividades"),
AND(C993=L993)
),"OK","KO")</f>
        <v>OK</v>
      </c>
      <c r="S993" s="3" t="str">
        <f>IF(_xlfn.XOR(
AND(LEFT(N993,1)="M",M993="Actividad"),
AND(LEFT(N993,1)="F",M993="Interactivo"),
AND(N993="diaporama",M993="Secuencia de imágenes"),
OR(N993="video",M993="Animación",M993="Video"),
AND(C993=M993)
),"OK","KO")</f>
        <v>OK</v>
      </c>
      <c r="T993" s="3" t="str">
        <f>IF(
AND(L993="Evaluación",C993&lt;&gt;L993),"KO",
IF(AND(L993="Mapa conceptual",C993&lt;&gt;L993),"KO",
IF(AND(N993="M101ap",C993&lt;&gt;"Banco de actividades"),"KO",
"OK")))</f>
        <v>OK</v>
      </c>
      <c r="U993" s="3" t="str">
        <f>IF(
AND(LEFT(N993,1)="M",LEFT(M993,4)&lt;&gt;"Mapa",S993="OK",O993=""),
"KO","OK")</f>
        <v>OK</v>
      </c>
      <c r="V993" s="3" t="str">
        <f>IF(OR(
AND(L993="Evaluación",R993="OK",OR(N993="M4a",N993="M5a")),
AND(LEFT(C993,8)="Banco de",N993="M101ap"),
OR(LEFT(C993,8)&lt;&gt;"Banco de",L993&lt;&gt;"Evaluación")
),"OK","KO")</f>
        <v>OK</v>
      </c>
      <c r="W993" s="3" t="str">
        <f>IF(AND(LEFT(C993,8)="Banco de",K993=0),"OK",
IF(AND(LEFT(C993,8)&lt;&gt;"Banco de",K993&gt;0),"OK","KO"))</f>
        <v>OK</v>
      </c>
      <c r="X993" s="3" t="str">
        <f>IF(J993&lt;&gt;"","OK","KO")</f>
        <v>OK</v>
      </c>
      <c r="Y993" s="3" t="str">
        <f>IF(P993="Si","KO","OK")</f>
        <v>OK</v>
      </c>
      <c r="Z993" s="3" t="str">
        <f>CONCATENATE(
IF(R993&lt;&gt;"OK",CONCATENATE($R$1," / "),""),
IF(S993&lt;&gt;"OK",CONCATENATE($S$1," / "),""),
IF(T993&lt;&gt;"OK",CONCATENATE($T$1," / "),""),
IF(U993&lt;&gt;"OK",CONCATENATE($U$1," / "),""),
IF(V993&lt;&gt;"OK",CONCATENATE($V$1," / "),""),
IF(W993&lt;&gt;"OK",CONCATENATE($W$1," / "),""),
IF(X993&lt;&gt;"OK",CONCATENATE($X$1," / "),""),
IF(Y993&lt;&gt;"OK",$Y$1,"")
)</f>
        <v/>
      </c>
    </row>
    <row r="994" spans="1:26" x14ac:dyDescent="0.45">
      <c r="A994" s="3" t="s">
        <v>2575</v>
      </c>
      <c r="B994" s="3" t="s">
        <v>2576</v>
      </c>
      <c r="C994" s="3" t="s">
        <v>2610</v>
      </c>
      <c r="E994" s="3" t="s">
        <v>20</v>
      </c>
      <c r="H994" s="3" t="s">
        <v>21</v>
      </c>
      <c r="I994" s="3">
        <v>1206892</v>
      </c>
      <c r="J994" s="3" t="s">
        <v>2611</v>
      </c>
      <c r="K994" s="3">
        <v>45</v>
      </c>
      <c r="L994" s="3" t="s">
        <v>23</v>
      </c>
      <c r="M994" s="3" t="s">
        <v>29</v>
      </c>
      <c r="N994" s="3" t="s">
        <v>348</v>
      </c>
      <c r="P994" s="3" t="s">
        <v>21</v>
      </c>
      <c r="Q994" s="3" t="s">
        <v>2612</v>
      </c>
      <c r="R994" s="3" t="str">
        <f>IF(_xlfn.XOR(
AND(N994="M102ab",L994="Proyecto"),
AND(N994="M101a",L994="Preguntas con respuesta libre"),
AND(LEFT(N994,1)="M",N994&lt;&gt;"M102AB",N994&lt;&gt;"M101a",N994&lt;&gt;"M101ap",L994="Ejercitación"),
AND(LEFT(C994,15)="Mapa conceptual",L994="Exposición"),
AND(LEFT(N994,1)&lt;&gt;"M",LEFT(C994,15)&lt;&gt;"Mapa conceptual",L994="Exposición"),
AND(LEFT(C994,8)="Banco de",L994="Generador de actividades"),
AND(C994=L994)
),"OK","KO")</f>
        <v>OK</v>
      </c>
      <c r="S994" s="3" t="str">
        <f>IF(_xlfn.XOR(
AND(LEFT(N994,1)="M",M994="Actividad"),
AND(LEFT(N994,1)="F",M994="Interactivo"),
AND(N994="diaporama",M994="Secuencia de imágenes"),
OR(N994="video",M994="Animación",M994="Video"),
AND(C994=M994)
),"OK","KO")</f>
        <v>OK</v>
      </c>
      <c r="T994" s="3" t="str">
        <f>IF(
AND(L994="Evaluación",C994&lt;&gt;L994),"KO",
IF(AND(L994="Mapa conceptual",C994&lt;&gt;L994),"KO",
IF(AND(N994="M101ap",C994&lt;&gt;"Banco de actividades"),"KO",
"OK")))</f>
        <v>OK</v>
      </c>
      <c r="U994" s="3" t="str">
        <f>IF(
AND(LEFT(N994,1)="M",LEFT(M994,4)&lt;&gt;"Mapa",S994="OK",O994=""),
"KO","OK")</f>
        <v>OK</v>
      </c>
      <c r="V994" s="3" t="str">
        <f>IF(OR(
AND(L994="Evaluación",R994="OK",OR(N994="M4a",N994="M5a")),
AND(LEFT(C994,8)="Banco de",N994="M101ap"),
OR(LEFT(C994,8)&lt;&gt;"Banco de",L994&lt;&gt;"Evaluación")
),"OK","KO")</f>
        <v>OK</v>
      </c>
      <c r="W994" s="3" t="str">
        <f>IF(AND(LEFT(C994,8)="Banco de",K994=0),"OK",
IF(AND(LEFT(C994,8)&lt;&gt;"Banco de",K994&gt;0),"OK","KO"))</f>
        <v>OK</v>
      </c>
      <c r="X994" s="3" t="str">
        <f>IF(J994&lt;&gt;"","OK","KO")</f>
        <v>OK</v>
      </c>
      <c r="Y994" s="3" t="str">
        <f>IF(P994="Si","KO","OK")</f>
        <v>OK</v>
      </c>
      <c r="Z994" s="3" t="str">
        <f>CONCATENATE(
IF(R994&lt;&gt;"OK",CONCATENATE($R$1," / "),""),
IF(S994&lt;&gt;"OK",CONCATENATE($S$1," / "),""),
IF(T994&lt;&gt;"OK",CONCATENATE($T$1," / "),""),
IF(U994&lt;&gt;"OK",CONCATENATE($U$1," / "),""),
IF(V994&lt;&gt;"OK",CONCATENATE($V$1," / "),""),
IF(W994&lt;&gt;"OK",CONCATENATE($W$1," / "),""),
IF(X994&lt;&gt;"OK",CONCATENATE($X$1," / "),""),
IF(Y994&lt;&gt;"OK",$Y$1,"")
)</f>
        <v/>
      </c>
    </row>
    <row r="995" spans="1:26" x14ac:dyDescent="0.45">
      <c r="A995" s="3" t="s">
        <v>2575</v>
      </c>
      <c r="B995" s="3" t="s">
        <v>2576</v>
      </c>
      <c r="C995" s="3" t="s">
        <v>2613</v>
      </c>
      <c r="E995" s="3" t="s">
        <v>20</v>
      </c>
      <c r="H995" s="3" t="s">
        <v>21</v>
      </c>
      <c r="I995" s="3">
        <v>1181906</v>
      </c>
      <c r="J995" s="3" t="s">
        <v>2614</v>
      </c>
      <c r="K995" s="3">
        <v>15</v>
      </c>
      <c r="L995" s="3" t="s">
        <v>34</v>
      </c>
      <c r="M995" s="3" t="s">
        <v>35</v>
      </c>
      <c r="N995" s="3" t="s">
        <v>41</v>
      </c>
      <c r="O995" s="3" t="s">
        <v>37</v>
      </c>
      <c r="P995" s="3" t="s">
        <v>21</v>
      </c>
      <c r="Q995" s="3" t="s">
        <v>2615</v>
      </c>
      <c r="R995" s="3" t="str">
        <f>IF(_xlfn.XOR(
AND(N995="M102ab",L995="Proyecto"),
AND(N995="M101a",L995="Preguntas con respuesta libre"),
AND(LEFT(N995,1)="M",N995&lt;&gt;"M102AB",N995&lt;&gt;"M101a",N995&lt;&gt;"M101ap",L995="Ejercitación"),
AND(LEFT(C995,15)="Mapa conceptual",L995="Exposición"),
AND(LEFT(N995,1)&lt;&gt;"M",LEFT(C995,15)&lt;&gt;"Mapa conceptual",L995="Exposición"),
AND(LEFT(C995,8)="Banco de",L995="Generador de actividades"),
AND(C995=L995)
),"OK","KO")</f>
        <v>OK</v>
      </c>
      <c r="S995" s="3" t="str">
        <f>IF(_xlfn.XOR(
AND(LEFT(N995,1)="M",M995="Actividad"),
AND(LEFT(N995,1)="F",M995="Interactivo"),
AND(N995="diaporama",M995="Secuencia de imágenes"),
OR(N995="video",M995="Animación",M995="Video"),
AND(C995=M995)
),"OK","KO")</f>
        <v>OK</v>
      </c>
      <c r="T995" s="3" t="str">
        <f>IF(
AND(L995="Evaluación",C995&lt;&gt;L995),"KO",
IF(AND(L995="Mapa conceptual",C995&lt;&gt;L995),"KO",
IF(AND(N995="M101ap",C995&lt;&gt;"Banco de actividades"),"KO",
"OK")))</f>
        <v>OK</v>
      </c>
      <c r="U995" s="3" t="str">
        <f>IF(
AND(LEFT(N995,1)="M",LEFT(M995,4)&lt;&gt;"Mapa",S995="OK",O995=""),
"KO","OK")</f>
        <v>OK</v>
      </c>
      <c r="V995" s="3" t="str">
        <f>IF(OR(
AND(L995="Evaluación",R995="OK",OR(N995="M4a",N995="M5a")),
AND(LEFT(C995,8)="Banco de",N995="M101ap"),
OR(LEFT(C995,8)&lt;&gt;"Banco de",L995&lt;&gt;"Evaluación")
),"OK","KO")</f>
        <v>OK</v>
      </c>
      <c r="W995" s="3" t="str">
        <f>IF(AND(LEFT(C995,8)="Banco de",K995=0),"OK",
IF(AND(LEFT(C995,8)&lt;&gt;"Banco de",K995&gt;0),"OK","KO"))</f>
        <v>OK</v>
      </c>
      <c r="X995" s="3" t="str">
        <f>IF(J995&lt;&gt;"","OK","KO")</f>
        <v>OK</v>
      </c>
      <c r="Y995" s="3" t="str">
        <f>IF(P995="Si","KO","OK")</f>
        <v>OK</v>
      </c>
      <c r="Z995" s="3" t="str">
        <f>CONCATENATE(
IF(R995&lt;&gt;"OK",CONCATENATE($R$1," / "),""),
IF(S995&lt;&gt;"OK",CONCATENATE($S$1," / "),""),
IF(T995&lt;&gt;"OK",CONCATENATE($T$1," / "),""),
IF(U995&lt;&gt;"OK",CONCATENATE($U$1," / "),""),
IF(V995&lt;&gt;"OK",CONCATENATE($V$1," / "),""),
IF(W995&lt;&gt;"OK",CONCATENATE($W$1," / "),""),
IF(X995&lt;&gt;"OK",CONCATENATE($X$1," / "),""),
IF(Y995&lt;&gt;"OK",$Y$1,"")
)</f>
        <v/>
      </c>
    </row>
    <row r="996" spans="1:26" x14ac:dyDescent="0.45">
      <c r="A996" s="3" t="s">
        <v>2575</v>
      </c>
      <c r="B996" s="3" t="s">
        <v>2576</v>
      </c>
      <c r="C996" s="3" t="s">
        <v>2616</v>
      </c>
      <c r="E996" s="3" t="s">
        <v>20</v>
      </c>
      <c r="H996" s="3" t="s">
        <v>21</v>
      </c>
      <c r="I996" s="3">
        <v>917457</v>
      </c>
      <c r="J996" s="3" t="s">
        <v>2617</v>
      </c>
      <c r="K996" s="3">
        <v>30</v>
      </c>
      <c r="L996" s="3" t="s">
        <v>23</v>
      </c>
      <c r="M996" s="3" t="s">
        <v>29</v>
      </c>
      <c r="N996" s="3" t="s">
        <v>348</v>
      </c>
      <c r="P996" s="3" t="s">
        <v>21</v>
      </c>
      <c r="Q996" s="3" t="s">
        <v>2618</v>
      </c>
      <c r="R996" s="3" t="str">
        <f>IF(_xlfn.XOR(
AND(N996="M102ab",L996="Proyecto"),
AND(N996="M101a",L996="Preguntas con respuesta libre"),
AND(LEFT(N996,1)="M",N996&lt;&gt;"M102AB",N996&lt;&gt;"M101a",N996&lt;&gt;"M101ap",L996="Ejercitación"),
AND(LEFT(C996,15)="Mapa conceptual",L996="Exposición"),
AND(LEFT(N996,1)&lt;&gt;"M",LEFT(C996,15)&lt;&gt;"Mapa conceptual",L996="Exposición"),
AND(LEFT(C996,8)="Banco de",L996="Generador de actividades"),
AND(C996=L996)
),"OK","KO")</f>
        <v>OK</v>
      </c>
      <c r="S996" s="3" t="str">
        <f>IF(_xlfn.XOR(
AND(LEFT(N996,1)="M",M996="Actividad"),
AND(LEFT(N996,1)="F",M996="Interactivo"),
AND(N996="diaporama",M996="Secuencia de imágenes"),
OR(N996="video",M996="Animación",M996="Video"),
AND(C996=M996)
),"OK","KO")</f>
        <v>OK</v>
      </c>
      <c r="T996" s="3" t="str">
        <f>IF(
AND(L996="Evaluación",C996&lt;&gt;L996),"KO",
IF(AND(L996="Mapa conceptual",C996&lt;&gt;L996),"KO",
IF(AND(N996="M101ap",C996&lt;&gt;"Banco de actividades"),"KO",
"OK")))</f>
        <v>OK</v>
      </c>
      <c r="U996" s="3" t="str">
        <f>IF(
AND(LEFT(N996,1)="M",LEFT(M996,4)&lt;&gt;"Mapa",S996="OK",O996=""),
"KO","OK")</f>
        <v>OK</v>
      </c>
      <c r="V996" s="3" t="str">
        <f>IF(OR(
AND(L996="Evaluación",R996="OK",OR(N996="M4a",N996="M5a")),
AND(LEFT(C996,8)="Banco de",N996="M101ap"),
OR(LEFT(C996,8)&lt;&gt;"Banco de",L996&lt;&gt;"Evaluación")
),"OK","KO")</f>
        <v>OK</v>
      </c>
      <c r="W996" s="3" t="str">
        <f>IF(AND(LEFT(C996,8)="Banco de",K996=0),"OK",
IF(AND(LEFT(C996,8)&lt;&gt;"Banco de",K996&gt;0),"OK","KO"))</f>
        <v>OK</v>
      </c>
      <c r="X996" s="3" t="str">
        <f>IF(J996&lt;&gt;"","OK","KO")</f>
        <v>OK</v>
      </c>
      <c r="Y996" s="3" t="str">
        <f>IF(P996="Si","KO","OK")</f>
        <v>OK</v>
      </c>
      <c r="Z996" s="3" t="str">
        <f>CONCATENATE(
IF(R996&lt;&gt;"OK",CONCATENATE($R$1," / "),""),
IF(S996&lt;&gt;"OK",CONCATENATE($S$1," / "),""),
IF(T996&lt;&gt;"OK",CONCATENATE($T$1," / "),""),
IF(U996&lt;&gt;"OK",CONCATENATE($U$1," / "),""),
IF(V996&lt;&gt;"OK",CONCATENATE($V$1," / "),""),
IF(W996&lt;&gt;"OK",CONCATENATE($W$1," / "),""),
IF(X996&lt;&gt;"OK",CONCATENATE($X$1," / "),""),
IF(Y996&lt;&gt;"OK",$Y$1,"")
)</f>
        <v/>
      </c>
    </row>
    <row r="997" spans="1:26" x14ac:dyDescent="0.45">
      <c r="A997" s="3" t="s">
        <v>2575</v>
      </c>
      <c r="B997" s="3" t="s">
        <v>2576</v>
      </c>
      <c r="C997" s="3" t="s">
        <v>2619</v>
      </c>
      <c r="E997" s="3" t="s">
        <v>20</v>
      </c>
      <c r="H997" s="3" t="s">
        <v>21</v>
      </c>
      <c r="I997" s="3">
        <v>1963923</v>
      </c>
      <c r="J997" s="3" t="s">
        <v>2620</v>
      </c>
      <c r="K997" s="3">
        <v>20</v>
      </c>
      <c r="L997" s="3" t="s">
        <v>80</v>
      </c>
      <c r="M997" s="3" t="s">
        <v>35</v>
      </c>
      <c r="N997" s="3" t="s">
        <v>81</v>
      </c>
      <c r="O997" s="3" t="s">
        <v>37</v>
      </c>
      <c r="P997" s="3" t="s">
        <v>21</v>
      </c>
      <c r="Q997" s="3" t="s">
        <v>2621</v>
      </c>
      <c r="R997" s="3" t="str">
        <f>IF(_xlfn.XOR(
AND(N997="M102ab",L997="Proyecto"),
AND(N997="M101a",L997="Preguntas con respuesta libre"),
AND(LEFT(N997,1)="M",N997&lt;&gt;"M102AB",N997&lt;&gt;"M101a",N997&lt;&gt;"M101ap",L997="Ejercitación"),
AND(LEFT(C997,15)="Mapa conceptual",L997="Exposición"),
AND(LEFT(N997,1)&lt;&gt;"M",LEFT(C997,15)&lt;&gt;"Mapa conceptual",L997="Exposición"),
AND(LEFT(C997,8)="Banco de",L997="Generador de actividades"),
AND(C997=L997)
),"OK","KO")</f>
        <v>OK</v>
      </c>
      <c r="S997" s="3" t="str">
        <f>IF(_xlfn.XOR(
AND(LEFT(N997,1)="M",M997="Actividad"),
AND(LEFT(N997,1)="F",M997="Interactivo"),
AND(N997="diaporama",M997="Secuencia de imágenes"),
OR(N997="video",M997="Animación",M997="Video"),
AND(C997=M997)
),"OK","KO")</f>
        <v>OK</v>
      </c>
      <c r="T997" s="3" t="str">
        <f>IF(
AND(L997="Evaluación",C997&lt;&gt;L997),"KO",
IF(AND(L997="Mapa conceptual",C997&lt;&gt;L997),"KO",
IF(AND(N997="M101ap",C997&lt;&gt;"Banco de actividades"),"KO",
"OK")))</f>
        <v>OK</v>
      </c>
      <c r="U997" s="3" t="str">
        <f>IF(
AND(LEFT(N997,1)="M",LEFT(M997,4)&lt;&gt;"Mapa",S997="OK",O997=""),
"KO","OK")</f>
        <v>OK</v>
      </c>
      <c r="V997" s="3" t="str">
        <f>IF(OR(
AND(L997="Evaluación",R997="OK",OR(N997="M4a",N997="M5a")),
AND(LEFT(C997,8)="Banco de",N997="M101ap"),
OR(LEFT(C997,8)&lt;&gt;"Banco de",L997&lt;&gt;"Evaluación")
),"OK","KO")</f>
        <v>OK</v>
      </c>
      <c r="W997" s="3" t="str">
        <f>IF(AND(LEFT(C997,8)="Banco de",K997=0),"OK",
IF(AND(LEFT(C997,8)&lt;&gt;"Banco de",K997&gt;0),"OK","KO"))</f>
        <v>OK</v>
      </c>
      <c r="X997" s="3" t="str">
        <f>IF(J997&lt;&gt;"","OK","KO")</f>
        <v>OK</v>
      </c>
      <c r="Y997" s="3" t="str">
        <f>IF(P997="Si","KO","OK")</f>
        <v>OK</v>
      </c>
      <c r="Z997" s="3" t="str">
        <f>CONCATENATE(
IF(R997&lt;&gt;"OK",CONCATENATE($R$1," / "),""),
IF(S997&lt;&gt;"OK",CONCATENATE($S$1," / "),""),
IF(T997&lt;&gt;"OK",CONCATENATE($T$1," / "),""),
IF(U997&lt;&gt;"OK",CONCATENATE($U$1," / "),""),
IF(V997&lt;&gt;"OK",CONCATENATE($V$1," / "),""),
IF(W997&lt;&gt;"OK",CONCATENATE($W$1," / "),""),
IF(X997&lt;&gt;"OK",CONCATENATE($X$1," / "),""),
IF(Y997&lt;&gt;"OK",$Y$1,"")
)</f>
        <v/>
      </c>
    </row>
    <row r="998" spans="1:26" x14ac:dyDescent="0.45">
      <c r="A998" s="3" t="s">
        <v>2575</v>
      </c>
      <c r="B998" s="3" t="s">
        <v>2576</v>
      </c>
      <c r="C998" s="3" t="s">
        <v>2622</v>
      </c>
      <c r="E998" s="3" t="s">
        <v>20</v>
      </c>
      <c r="H998" s="3" t="s">
        <v>21</v>
      </c>
      <c r="I998" s="3">
        <v>1611250</v>
      </c>
      <c r="J998" s="3" t="s">
        <v>2623</v>
      </c>
      <c r="K998" s="3">
        <v>20</v>
      </c>
      <c r="L998" s="3" t="s">
        <v>34</v>
      </c>
      <c r="M998" s="3" t="s">
        <v>35</v>
      </c>
      <c r="N998" s="3" t="s">
        <v>161</v>
      </c>
      <c r="O998" s="3" t="s">
        <v>37</v>
      </c>
      <c r="P998" s="3" t="s">
        <v>21</v>
      </c>
      <c r="Q998" s="3" t="s">
        <v>2624</v>
      </c>
      <c r="R998" s="3" t="str">
        <f>IF(_xlfn.XOR(
AND(N998="M102ab",L998="Proyecto"),
AND(N998="M101a",L998="Preguntas con respuesta libre"),
AND(LEFT(N998,1)="M",N998&lt;&gt;"M102AB",N998&lt;&gt;"M101a",N998&lt;&gt;"M101ap",L998="Ejercitación"),
AND(LEFT(C998,15)="Mapa conceptual",L998="Exposición"),
AND(LEFT(N998,1)&lt;&gt;"M",LEFT(C998,15)&lt;&gt;"Mapa conceptual",L998="Exposición"),
AND(LEFT(C998,8)="Banco de",L998="Generador de actividades"),
AND(C998=L998)
),"OK","KO")</f>
        <v>OK</v>
      </c>
      <c r="S998" s="3" t="str">
        <f>IF(_xlfn.XOR(
AND(LEFT(N998,1)="M",M998="Actividad"),
AND(LEFT(N998,1)="F",M998="Interactivo"),
AND(N998="diaporama",M998="Secuencia de imágenes"),
OR(N998="video",M998="Animación",M998="Video"),
AND(C998=M998)
),"OK","KO")</f>
        <v>OK</v>
      </c>
      <c r="T998" s="3" t="str">
        <f>IF(
AND(L998="Evaluación",C998&lt;&gt;L998),"KO",
IF(AND(L998="Mapa conceptual",C998&lt;&gt;L998),"KO",
IF(AND(N998="M101ap",C998&lt;&gt;"Banco de actividades"),"KO",
"OK")))</f>
        <v>OK</v>
      </c>
      <c r="U998" s="3" t="str">
        <f>IF(
AND(LEFT(N998,1)="M",LEFT(M998,4)&lt;&gt;"Mapa",S998="OK",O998=""),
"KO","OK")</f>
        <v>OK</v>
      </c>
      <c r="V998" s="3" t="str">
        <f>IF(OR(
AND(L998="Evaluación",R998="OK",OR(N998="M4a",N998="M5a")),
AND(LEFT(C998,8)="Banco de",N998="M101ap"),
OR(LEFT(C998,8)&lt;&gt;"Banco de",L998&lt;&gt;"Evaluación")
),"OK","KO")</f>
        <v>OK</v>
      </c>
      <c r="W998" s="3" t="str">
        <f>IF(AND(LEFT(C998,8)="Banco de",K998=0),"OK",
IF(AND(LEFT(C998,8)&lt;&gt;"Banco de",K998&gt;0),"OK","KO"))</f>
        <v>OK</v>
      </c>
      <c r="X998" s="3" t="str">
        <f>IF(J998&lt;&gt;"","OK","KO")</f>
        <v>OK</v>
      </c>
      <c r="Y998" s="3" t="str">
        <f>IF(P998="Si","KO","OK")</f>
        <v>OK</v>
      </c>
      <c r="Z998" s="3" t="str">
        <f>CONCATENATE(
IF(R998&lt;&gt;"OK",CONCATENATE($R$1," / "),""),
IF(S998&lt;&gt;"OK",CONCATENATE($S$1," / "),""),
IF(T998&lt;&gt;"OK",CONCATENATE($T$1," / "),""),
IF(U998&lt;&gt;"OK",CONCATENATE($U$1," / "),""),
IF(V998&lt;&gt;"OK",CONCATENATE($V$1," / "),""),
IF(W998&lt;&gt;"OK",CONCATENATE($W$1," / "),""),
IF(X998&lt;&gt;"OK",CONCATENATE($X$1," / "),""),
IF(Y998&lt;&gt;"OK",$Y$1,"")
)</f>
        <v/>
      </c>
    </row>
    <row r="999" spans="1:26" x14ac:dyDescent="0.45">
      <c r="A999" s="3" t="s">
        <v>2575</v>
      </c>
      <c r="B999" s="3" t="s">
        <v>2576</v>
      </c>
      <c r="C999" s="3" t="s">
        <v>2625</v>
      </c>
      <c r="E999" s="3" t="s">
        <v>20</v>
      </c>
      <c r="H999" s="3" t="s">
        <v>21</v>
      </c>
      <c r="I999" s="3">
        <v>1278029</v>
      </c>
      <c r="J999" s="3" t="s">
        <v>2626</v>
      </c>
      <c r="K999" s="3">
        <v>30</v>
      </c>
      <c r="L999" s="3" t="s">
        <v>23</v>
      </c>
      <c r="M999" s="3" t="s">
        <v>24</v>
      </c>
      <c r="N999" s="3" t="s">
        <v>25</v>
      </c>
      <c r="P999" s="3" t="s">
        <v>21</v>
      </c>
      <c r="Q999" s="3" t="s">
        <v>2627</v>
      </c>
      <c r="R999" s="3" t="str">
        <f>IF(_xlfn.XOR(
AND(N999="M102ab",L999="Proyecto"),
AND(N999="M101a",L999="Preguntas con respuesta libre"),
AND(LEFT(N999,1)="M",N999&lt;&gt;"M102AB",N999&lt;&gt;"M101a",N999&lt;&gt;"M101ap",L999="Ejercitación"),
AND(LEFT(C999,15)="Mapa conceptual",L999="Exposición"),
AND(LEFT(N999,1)&lt;&gt;"M",LEFT(C999,15)&lt;&gt;"Mapa conceptual",L999="Exposición"),
AND(LEFT(C999,8)="Banco de",L999="Generador de actividades"),
AND(C999=L999)
),"OK","KO")</f>
        <v>OK</v>
      </c>
      <c r="S999" s="3" t="str">
        <f>IF(_xlfn.XOR(
AND(LEFT(N999,1)="M",M999="Actividad"),
AND(LEFT(N999,1)="F",M999="Interactivo"),
AND(N999="diaporama",M999="Secuencia de imágenes"),
OR(N999="video",M999="Animación",M999="Video"),
AND(C999=M999)
),"OK","KO")</f>
        <v>OK</v>
      </c>
      <c r="T999" s="3" t="str">
        <f>IF(
AND(L999="Evaluación",C999&lt;&gt;L999),"KO",
IF(AND(L999="Mapa conceptual",C999&lt;&gt;L999),"KO",
IF(AND(N999="M101ap",C999&lt;&gt;"Banco de actividades"),"KO",
"OK")))</f>
        <v>OK</v>
      </c>
      <c r="U999" s="3" t="str">
        <f>IF(
AND(LEFT(N999,1)="M",LEFT(M999,4)&lt;&gt;"Mapa",S999="OK",O999=""),
"KO","OK")</f>
        <v>OK</v>
      </c>
      <c r="V999" s="3" t="str">
        <f>IF(OR(
AND(L999="Evaluación",R999="OK",OR(N999="M4a",N999="M5a")),
AND(LEFT(C999,8)="Banco de",N999="M101ap"),
OR(LEFT(C999,8)&lt;&gt;"Banco de",L999&lt;&gt;"Evaluación")
),"OK","KO")</f>
        <v>OK</v>
      </c>
      <c r="W999" s="3" t="str">
        <f>IF(AND(LEFT(C999,8)="Banco de",K999=0),"OK",
IF(AND(LEFT(C999,8)&lt;&gt;"Banco de",K999&gt;0),"OK","KO"))</f>
        <v>OK</v>
      </c>
      <c r="X999" s="3" t="str">
        <f>IF(J999&lt;&gt;"","OK","KO")</f>
        <v>OK</v>
      </c>
      <c r="Y999" s="3" t="str">
        <f>IF(P999="Si","KO","OK")</f>
        <v>OK</v>
      </c>
      <c r="Z999" s="3" t="str">
        <f>CONCATENATE(
IF(R999&lt;&gt;"OK",CONCATENATE($R$1," / "),""),
IF(S999&lt;&gt;"OK",CONCATENATE($S$1," / "),""),
IF(T999&lt;&gt;"OK",CONCATENATE($T$1," / "),""),
IF(U999&lt;&gt;"OK",CONCATENATE($U$1," / "),""),
IF(V999&lt;&gt;"OK",CONCATENATE($V$1," / "),""),
IF(W999&lt;&gt;"OK",CONCATENATE($W$1," / "),""),
IF(X999&lt;&gt;"OK",CONCATENATE($X$1," / "),""),
IF(Y999&lt;&gt;"OK",$Y$1,"")
)</f>
        <v/>
      </c>
    </row>
    <row r="1000" spans="1:26" x14ac:dyDescent="0.45">
      <c r="A1000" s="3" t="s">
        <v>2575</v>
      </c>
      <c r="B1000" s="3" t="s">
        <v>2576</v>
      </c>
      <c r="C1000" s="3" t="s">
        <v>2628</v>
      </c>
      <c r="E1000" s="3" t="s">
        <v>20</v>
      </c>
      <c r="H1000" s="3" t="s">
        <v>21</v>
      </c>
      <c r="I1000" s="3">
        <v>1174873</v>
      </c>
      <c r="J1000" s="3" t="s">
        <v>2629</v>
      </c>
      <c r="K1000" s="3">
        <v>20</v>
      </c>
      <c r="L1000" s="3" t="s">
        <v>34</v>
      </c>
      <c r="M1000" s="3" t="s">
        <v>35</v>
      </c>
      <c r="N1000" s="3" t="s">
        <v>700</v>
      </c>
      <c r="O1000" s="3" t="s">
        <v>37</v>
      </c>
      <c r="P1000" s="3" t="s">
        <v>21</v>
      </c>
      <c r="Q1000" s="3" t="s">
        <v>2630</v>
      </c>
      <c r="R1000" s="3" t="str">
        <f>IF(_xlfn.XOR(
AND(N1000="M102ab",L1000="Proyecto"),
AND(N1000="M101a",L1000="Preguntas con respuesta libre"),
AND(LEFT(N1000,1)="M",N1000&lt;&gt;"M102AB",N1000&lt;&gt;"M101a",N1000&lt;&gt;"M101ap",L1000="Ejercitación"),
AND(LEFT(C1000,15)="Mapa conceptual",L1000="Exposición"),
AND(LEFT(N1000,1)&lt;&gt;"M",LEFT(C1000,15)&lt;&gt;"Mapa conceptual",L1000="Exposición"),
AND(LEFT(C1000,8)="Banco de",L1000="Generador de actividades"),
AND(C1000=L1000)
),"OK","KO")</f>
        <v>OK</v>
      </c>
      <c r="S1000" s="3" t="str">
        <f>IF(_xlfn.XOR(
AND(LEFT(N1000,1)="M",M1000="Actividad"),
AND(LEFT(N1000,1)="F",M1000="Interactivo"),
AND(N1000="diaporama",M1000="Secuencia de imágenes"),
OR(N1000="video",M1000="Animación",M1000="Video"),
AND(C1000=M1000)
),"OK","KO")</f>
        <v>OK</v>
      </c>
      <c r="T1000" s="3" t="str">
        <f>IF(
AND(L1000="Evaluación",C1000&lt;&gt;L1000),"KO",
IF(AND(L1000="Mapa conceptual",C1000&lt;&gt;L1000),"KO",
IF(AND(N1000="M101ap",C1000&lt;&gt;"Banco de actividades"),"KO",
"OK")))</f>
        <v>OK</v>
      </c>
      <c r="U1000" s="3" t="str">
        <f>IF(
AND(LEFT(N1000,1)="M",LEFT(M1000,4)&lt;&gt;"Mapa",S1000="OK",O1000=""),
"KO","OK")</f>
        <v>OK</v>
      </c>
      <c r="V1000" s="3" t="str">
        <f>IF(OR(
AND(L1000="Evaluación",R1000="OK",OR(N1000="M4a",N1000="M5a")),
AND(LEFT(C1000,8)="Banco de",N1000="M101ap"),
OR(LEFT(C1000,8)&lt;&gt;"Banco de",L1000&lt;&gt;"Evaluación")
),"OK","KO")</f>
        <v>OK</v>
      </c>
      <c r="W1000" s="3" t="str">
        <f>IF(AND(LEFT(C1000,8)="Banco de",K1000=0),"OK",
IF(AND(LEFT(C1000,8)&lt;&gt;"Banco de",K1000&gt;0),"OK","KO"))</f>
        <v>OK</v>
      </c>
      <c r="X1000" s="3" t="str">
        <f>IF(J1000&lt;&gt;"","OK","KO")</f>
        <v>OK</v>
      </c>
      <c r="Y1000" s="3" t="str">
        <f>IF(P1000="Si","KO","OK")</f>
        <v>OK</v>
      </c>
      <c r="Z1000" s="3" t="str">
        <f>CONCATENATE(
IF(R1000&lt;&gt;"OK",CONCATENATE($R$1," / "),""),
IF(S1000&lt;&gt;"OK",CONCATENATE($S$1," / "),""),
IF(T1000&lt;&gt;"OK",CONCATENATE($T$1," / "),""),
IF(U1000&lt;&gt;"OK",CONCATENATE($U$1," / "),""),
IF(V1000&lt;&gt;"OK",CONCATENATE($V$1," / "),""),
IF(W1000&lt;&gt;"OK",CONCATENATE($W$1," / "),""),
IF(X1000&lt;&gt;"OK",CONCATENATE($X$1," / "),""),
IF(Y1000&lt;&gt;"OK",$Y$1,"")
)</f>
        <v/>
      </c>
    </row>
    <row r="1001" spans="1:26" x14ac:dyDescent="0.45">
      <c r="A1001" s="3" t="s">
        <v>2575</v>
      </c>
      <c r="B1001" s="3" t="s">
        <v>2576</v>
      </c>
      <c r="C1001" s="3" t="s">
        <v>2631</v>
      </c>
      <c r="E1001" s="3" t="s">
        <v>20</v>
      </c>
      <c r="H1001" s="3" t="s">
        <v>21</v>
      </c>
      <c r="I1001" s="3">
        <v>1175387</v>
      </c>
      <c r="J1001" s="3" t="s">
        <v>2632</v>
      </c>
      <c r="K1001" s="3">
        <v>20</v>
      </c>
      <c r="L1001" s="3" t="s">
        <v>34</v>
      </c>
      <c r="M1001" s="3" t="s">
        <v>35</v>
      </c>
      <c r="N1001" s="3" t="s">
        <v>700</v>
      </c>
      <c r="O1001" s="3" t="s">
        <v>37</v>
      </c>
      <c r="P1001" s="3" t="s">
        <v>21</v>
      </c>
      <c r="Q1001" s="3" t="s">
        <v>2633</v>
      </c>
      <c r="R1001" s="3" t="str">
        <f>IF(_xlfn.XOR(
AND(N1001="M102ab",L1001="Proyecto"),
AND(N1001="M101a",L1001="Preguntas con respuesta libre"),
AND(LEFT(N1001,1)="M",N1001&lt;&gt;"M102AB",N1001&lt;&gt;"M101a",N1001&lt;&gt;"M101ap",L1001="Ejercitación"),
AND(LEFT(C1001,15)="Mapa conceptual",L1001="Exposición"),
AND(LEFT(N1001,1)&lt;&gt;"M",LEFT(C1001,15)&lt;&gt;"Mapa conceptual",L1001="Exposición"),
AND(LEFT(C1001,8)="Banco de",L1001="Generador de actividades"),
AND(C1001=L1001)
),"OK","KO")</f>
        <v>OK</v>
      </c>
      <c r="S1001" s="3" t="str">
        <f>IF(_xlfn.XOR(
AND(LEFT(N1001,1)="M",M1001="Actividad"),
AND(LEFT(N1001,1)="F",M1001="Interactivo"),
AND(N1001="diaporama",M1001="Secuencia de imágenes"),
OR(N1001="video",M1001="Animación",M1001="Video"),
AND(C1001=M1001)
),"OK","KO")</f>
        <v>OK</v>
      </c>
      <c r="T1001" s="3" t="str">
        <f>IF(
AND(L1001="Evaluación",C1001&lt;&gt;L1001),"KO",
IF(AND(L1001="Mapa conceptual",C1001&lt;&gt;L1001),"KO",
IF(AND(N1001="M101ap",C1001&lt;&gt;"Banco de actividades"),"KO",
"OK")))</f>
        <v>OK</v>
      </c>
      <c r="U1001" s="3" t="str">
        <f>IF(
AND(LEFT(N1001,1)="M",LEFT(M1001,4)&lt;&gt;"Mapa",S1001="OK",O1001=""),
"KO","OK")</f>
        <v>OK</v>
      </c>
      <c r="V1001" s="3" t="str">
        <f>IF(OR(
AND(L1001="Evaluación",R1001="OK",OR(N1001="M4a",N1001="M5a")),
AND(LEFT(C1001,8)="Banco de",N1001="M101ap"),
OR(LEFT(C1001,8)&lt;&gt;"Banco de",L1001&lt;&gt;"Evaluación")
),"OK","KO")</f>
        <v>OK</v>
      </c>
      <c r="W1001" s="3" t="str">
        <f>IF(AND(LEFT(C1001,8)="Banco de",K1001=0),"OK",
IF(AND(LEFT(C1001,8)&lt;&gt;"Banco de",K1001&gt;0),"OK","KO"))</f>
        <v>OK</v>
      </c>
      <c r="X1001" s="3" t="str">
        <f>IF(J1001&lt;&gt;"","OK","KO")</f>
        <v>OK</v>
      </c>
      <c r="Y1001" s="3" t="str">
        <f>IF(P1001="Si","KO","OK")</f>
        <v>OK</v>
      </c>
      <c r="Z1001" s="3" t="str">
        <f>CONCATENATE(
IF(R1001&lt;&gt;"OK",CONCATENATE($R$1," / "),""),
IF(S1001&lt;&gt;"OK",CONCATENATE($S$1," / "),""),
IF(T1001&lt;&gt;"OK",CONCATENATE($T$1," / "),""),
IF(U1001&lt;&gt;"OK",CONCATENATE($U$1," / "),""),
IF(V1001&lt;&gt;"OK",CONCATENATE($V$1," / "),""),
IF(W1001&lt;&gt;"OK",CONCATENATE($W$1," / "),""),
IF(X1001&lt;&gt;"OK",CONCATENATE($X$1," / "),""),
IF(Y1001&lt;&gt;"OK",$Y$1,"")
)</f>
        <v/>
      </c>
    </row>
    <row r="1002" spans="1:26" x14ac:dyDescent="0.45">
      <c r="A1002" s="3" t="s">
        <v>2575</v>
      </c>
      <c r="B1002" s="3" t="s">
        <v>2576</v>
      </c>
      <c r="C1002" s="3" t="s">
        <v>2634</v>
      </c>
      <c r="E1002" s="3" t="s">
        <v>20</v>
      </c>
      <c r="H1002" s="3" t="s">
        <v>21</v>
      </c>
      <c r="I1002" s="3">
        <v>1178199</v>
      </c>
      <c r="J1002" s="3" t="s">
        <v>2635</v>
      </c>
      <c r="K1002" s="3">
        <v>20</v>
      </c>
      <c r="L1002" s="3" t="s">
        <v>34</v>
      </c>
      <c r="M1002" s="3" t="s">
        <v>35</v>
      </c>
      <c r="N1002" s="3" t="s">
        <v>62</v>
      </c>
      <c r="O1002" s="3" t="s">
        <v>37</v>
      </c>
      <c r="P1002" s="3" t="s">
        <v>21</v>
      </c>
      <c r="Q1002" s="3" t="s">
        <v>2636</v>
      </c>
      <c r="R1002" s="3" t="str">
        <f>IF(_xlfn.XOR(
AND(N1002="M102ab",L1002="Proyecto"),
AND(N1002="M101a",L1002="Preguntas con respuesta libre"),
AND(LEFT(N1002,1)="M",N1002&lt;&gt;"M102AB",N1002&lt;&gt;"M101a",N1002&lt;&gt;"M101ap",L1002="Ejercitación"),
AND(LEFT(C1002,15)="Mapa conceptual",L1002="Exposición"),
AND(LEFT(N1002,1)&lt;&gt;"M",LEFT(C1002,15)&lt;&gt;"Mapa conceptual",L1002="Exposición"),
AND(LEFT(C1002,8)="Banco de",L1002="Generador de actividades"),
AND(C1002=L1002)
),"OK","KO")</f>
        <v>OK</v>
      </c>
      <c r="S1002" s="3" t="str">
        <f>IF(_xlfn.XOR(
AND(LEFT(N1002,1)="M",M1002="Actividad"),
AND(LEFT(N1002,1)="F",M1002="Interactivo"),
AND(N1002="diaporama",M1002="Secuencia de imágenes"),
OR(N1002="video",M1002="Animación",M1002="Video"),
AND(C1002=M1002)
),"OK","KO")</f>
        <v>OK</v>
      </c>
      <c r="T1002" s="3" t="str">
        <f>IF(
AND(L1002="Evaluación",C1002&lt;&gt;L1002),"KO",
IF(AND(L1002="Mapa conceptual",C1002&lt;&gt;L1002),"KO",
IF(AND(N1002="M101ap",C1002&lt;&gt;"Banco de actividades"),"KO",
"OK")))</f>
        <v>OK</v>
      </c>
      <c r="U1002" s="3" t="str">
        <f>IF(
AND(LEFT(N1002,1)="M",LEFT(M1002,4)&lt;&gt;"Mapa",S1002="OK",O1002=""),
"KO","OK")</f>
        <v>OK</v>
      </c>
      <c r="V1002" s="3" t="str">
        <f>IF(OR(
AND(L1002="Evaluación",R1002="OK",OR(N1002="M4a",N1002="M5a")),
AND(LEFT(C1002,8)="Banco de",N1002="M101ap"),
OR(LEFT(C1002,8)&lt;&gt;"Banco de",L1002&lt;&gt;"Evaluación")
),"OK","KO")</f>
        <v>OK</v>
      </c>
      <c r="W1002" s="3" t="str">
        <f>IF(AND(LEFT(C1002,8)="Banco de",K1002=0),"OK",
IF(AND(LEFT(C1002,8)&lt;&gt;"Banco de",K1002&gt;0),"OK","KO"))</f>
        <v>OK</v>
      </c>
      <c r="X1002" s="3" t="str">
        <f>IF(J1002&lt;&gt;"","OK","KO")</f>
        <v>OK</v>
      </c>
      <c r="Y1002" s="3" t="str">
        <f>IF(P1002="Si","KO","OK")</f>
        <v>OK</v>
      </c>
      <c r="Z1002" s="3" t="str">
        <f>CONCATENATE(
IF(R1002&lt;&gt;"OK",CONCATENATE($R$1," / "),""),
IF(S1002&lt;&gt;"OK",CONCATENATE($S$1," / "),""),
IF(T1002&lt;&gt;"OK",CONCATENATE($T$1," / "),""),
IF(U1002&lt;&gt;"OK",CONCATENATE($U$1," / "),""),
IF(V1002&lt;&gt;"OK",CONCATENATE($V$1," / "),""),
IF(W1002&lt;&gt;"OK",CONCATENATE($W$1," / "),""),
IF(X1002&lt;&gt;"OK",CONCATENATE($X$1," / "),""),
IF(Y1002&lt;&gt;"OK",$Y$1,"")
)</f>
        <v/>
      </c>
    </row>
    <row r="1003" spans="1:26" x14ac:dyDescent="0.45">
      <c r="A1003" s="3" t="s">
        <v>2575</v>
      </c>
      <c r="B1003" s="3" t="s">
        <v>2576</v>
      </c>
      <c r="C1003" s="3" t="s">
        <v>2637</v>
      </c>
      <c r="E1003" s="3" t="s">
        <v>20</v>
      </c>
      <c r="H1003" s="3" t="s">
        <v>21</v>
      </c>
      <c r="I1003" s="3">
        <v>1174556</v>
      </c>
      <c r="J1003" s="3" t="s">
        <v>2638</v>
      </c>
      <c r="K1003" s="3">
        <v>10</v>
      </c>
      <c r="L1003" s="3" t="s">
        <v>34</v>
      </c>
      <c r="M1003" s="3" t="s">
        <v>35</v>
      </c>
      <c r="N1003" s="3" t="s">
        <v>700</v>
      </c>
      <c r="O1003" s="3" t="s">
        <v>85</v>
      </c>
      <c r="P1003" s="3" t="s">
        <v>21</v>
      </c>
      <c r="Q1003" s="3" t="s">
        <v>2639</v>
      </c>
      <c r="R1003" s="3" t="str">
        <f>IF(_xlfn.XOR(
AND(N1003="M102ab",L1003="Proyecto"),
AND(N1003="M101a",L1003="Preguntas con respuesta libre"),
AND(LEFT(N1003,1)="M",N1003&lt;&gt;"M102AB",N1003&lt;&gt;"M101a",N1003&lt;&gt;"M101ap",L1003="Ejercitación"),
AND(LEFT(C1003,15)="Mapa conceptual",L1003="Exposición"),
AND(LEFT(N1003,1)&lt;&gt;"M",LEFT(C1003,15)&lt;&gt;"Mapa conceptual",L1003="Exposición"),
AND(LEFT(C1003,8)="Banco de",L1003="Generador de actividades"),
AND(C1003=L1003)
),"OK","KO")</f>
        <v>OK</v>
      </c>
      <c r="S1003" s="3" t="str">
        <f>IF(_xlfn.XOR(
AND(LEFT(N1003,1)="M",M1003="Actividad"),
AND(LEFT(N1003,1)="F",M1003="Interactivo"),
AND(N1003="diaporama",M1003="Secuencia de imágenes"),
OR(N1003="video",M1003="Animación",M1003="Video"),
AND(C1003=M1003)
),"OK","KO")</f>
        <v>OK</v>
      </c>
      <c r="T1003" s="3" t="str">
        <f>IF(
AND(L1003="Evaluación",C1003&lt;&gt;L1003),"KO",
IF(AND(L1003="Mapa conceptual",C1003&lt;&gt;L1003),"KO",
IF(AND(N1003="M101ap",C1003&lt;&gt;"Banco de actividades"),"KO",
"OK")))</f>
        <v>OK</v>
      </c>
      <c r="U1003" s="3" t="str">
        <f>IF(
AND(LEFT(N1003,1)="M",LEFT(M1003,4)&lt;&gt;"Mapa",S1003="OK",O1003=""),
"KO","OK")</f>
        <v>OK</v>
      </c>
      <c r="V1003" s="3" t="str">
        <f>IF(OR(
AND(L1003="Evaluación",R1003="OK",OR(N1003="M4a",N1003="M5a")),
AND(LEFT(C1003,8)="Banco de",N1003="M101ap"),
OR(LEFT(C1003,8)&lt;&gt;"Banco de",L1003&lt;&gt;"Evaluación")
),"OK","KO")</f>
        <v>OK</v>
      </c>
      <c r="W1003" s="3" t="str">
        <f>IF(AND(LEFT(C1003,8)="Banco de",K1003=0),"OK",
IF(AND(LEFT(C1003,8)&lt;&gt;"Banco de",K1003&gt;0),"OK","KO"))</f>
        <v>OK</v>
      </c>
      <c r="X1003" s="3" t="str">
        <f>IF(J1003&lt;&gt;"","OK","KO")</f>
        <v>OK</v>
      </c>
      <c r="Y1003" s="3" t="str">
        <f>IF(P1003="Si","KO","OK")</f>
        <v>OK</v>
      </c>
      <c r="Z1003" s="3" t="str">
        <f>CONCATENATE(
IF(R1003&lt;&gt;"OK",CONCATENATE($R$1," / "),""),
IF(S1003&lt;&gt;"OK",CONCATENATE($S$1," / "),""),
IF(T1003&lt;&gt;"OK",CONCATENATE($T$1," / "),""),
IF(U1003&lt;&gt;"OK",CONCATENATE($U$1," / "),""),
IF(V1003&lt;&gt;"OK",CONCATENATE($V$1," / "),""),
IF(W1003&lt;&gt;"OK",CONCATENATE($W$1," / "),""),
IF(X1003&lt;&gt;"OK",CONCATENATE($X$1," / "),""),
IF(Y1003&lt;&gt;"OK",$Y$1,"")
)</f>
        <v/>
      </c>
    </row>
    <row r="1004" spans="1:26" x14ac:dyDescent="0.45">
      <c r="A1004" s="3" t="s">
        <v>2575</v>
      </c>
      <c r="B1004" s="3" t="s">
        <v>2576</v>
      </c>
      <c r="C1004" s="3" t="s">
        <v>2640</v>
      </c>
      <c r="E1004" s="3" t="s">
        <v>20</v>
      </c>
      <c r="H1004" s="3" t="s">
        <v>21</v>
      </c>
      <c r="I1004" s="3">
        <v>1175066</v>
      </c>
      <c r="J1004" s="3" t="s">
        <v>2641</v>
      </c>
      <c r="K1004" s="3">
        <v>30</v>
      </c>
      <c r="L1004" s="3" t="s">
        <v>34</v>
      </c>
      <c r="M1004" s="3" t="s">
        <v>35</v>
      </c>
      <c r="N1004" s="3" t="s">
        <v>700</v>
      </c>
      <c r="O1004" s="3" t="s">
        <v>37</v>
      </c>
      <c r="P1004" s="3" t="s">
        <v>21</v>
      </c>
      <c r="Q1004" s="3" t="s">
        <v>2642</v>
      </c>
      <c r="R1004" s="3" t="str">
        <f>IF(_xlfn.XOR(
AND(N1004="M102ab",L1004="Proyecto"),
AND(N1004="M101a",L1004="Preguntas con respuesta libre"),
AND(LEFT(N1004,1)="M",N1004&lt;&gt;"M102AB",N1004&lt;&gt;"M101a",N1004&lt;&gt;"M101ap",L1004="Ejercitación"),
AND(LEFT(C1004,15)="Mapa conceptual",L1004="Exposición"),
AND(LEFT(N1004,1)&lt;&gt;"M",LEFT(C1004,15)&lt;&gt;"Mapa conceptual",L1004="Exposición"),
AND(LEFT(C1004,8)="Banco de",L1004="Generador de actividades"),
AND(C1004=L1004)
),"OK","KO")</f>
        <v>OK</v>
      </c>
      <c r="S1004" s="3" t="str">
        <f>IF(_xlfn.XOR(
AND(LEFT(N1004,1)="M",M1004="Actividad"),
AND(LEFT(N1004,1)="F",M1004="Interactivo"),
AND(N1004="diaporama",M1004="Secuencia de imágenes"),
OR(N1004="video",M1004="Animación",M1004="Video"),
AND(C1004=M1004)
),"OK","KO")</f>
        <v>OK</v>
      </c>
      <c r="T1004" s="3" t="str">
        <f>IF(
AND(L1004="Evaluación",C1004&lt;&gt;L1004),"KO",
IF(AND(L1004="Mapa conceptual",C1004&lt;&gt;L1004),"KO",
IF(AND(N1004="M101ap",C1004&lt;&gt;"Banco de actividades"),"KO",
"OK")))</f>
        <v>OK</v>
      </c>
      <c r="U1004" s="3" t="str">
        <f>IF(
AND(LEFT(N1004,1)="M",LEFT(M1004,4)&lt;&gt;"Mapa",S1004="OK",O1004=""),
"KO","OK")</f>
        <v>OK</v>
      </c>
      <c r="V1004" s="3" t="str">
        <f>IF(OR(
AND(L1004="Evaluación",R1004="OK",OR(N1004="M4a",N1004="M5a")),
AND(LEFT(C1004,8)="Banco de",N1004="M101ap"),
OR(LEFT(C1004,8)&lt;&gt;"Banco de",L1004&lt;&gt;"Evaluación")
),"OK","KO")</f>
        <v>OK</v>
      </c>
      <c r="W1004" s="3" t="str">
        <f>IF(AND(LEFT(C1004,8)="Banco de",K1004=0),"OK",
IF(AND(LEFT(C1004,8)&lt;&gt;"Banco de",K1004&gt;0),"OK","KO"))</f>
        <v>OK</v>
      </c>
      <c r="X1004" s="3" t="str">
        <f>IF(J1004&lt;&gt;"","OK","KO")</f>
        <v>OK</v>
      </c>
      <c r="Y1004" s="3" t="str">
        <f>IF(P1004="Si","KO","OK")</f>
        <v>OK</v>
      </c>
      <c r="Z1004" s="3" t="str">
        <f>CONCATENATE(
IF(R1004&lt;&gt;"OK",CONCATENATE($R$1," / "),""),
IF(S1004&lt;&gt;"OK",CONCATENATE($S$1," / "),""),
IF(T1004&lt;&gt;"OK",CONCATENATE($T$1," / "),""),
IF(U1004&lt;&gt;"OK",CONCATENATE($U$1," / "),""),
IF(V1004&lt;&gt;"OK",CONCATENATE($V$1," / "),""),
IF(W1004&lt;&gt;"OK",CONCATENATE($W$1," / "),""),
IF(X1004&lt;&gt;"OK",CONCATENATE($X$1," / "),""),
IF(Y1004&lt;&gt;"OK",$Y$1,"")
)</f>
        <v/>
      </c>
    </row>
    <row r="1005" spans="1:26" x14ac:dyDescent="0.45">
      <c r="A1005" s="3" t="s">
        <v>2575</v>
      </c>
      <c r="B1005" s="3" t="s">
        <v>2576</v>
      </c>
      <c r="C1005" s="3" t="s">
        <v>2643</v>
      </c>
      <c r="E1005" s="3" t="s">
        <v>20</v>
      </c>
      <c r="H1005" s="3" t="s">
        <v>21</v>
      </c>
      <c r="I1005" s="3">
        <v>3013352</v>
      </c>
      <c r="J1005" s="3" t="s">
        <v>2644</v>
      </c>
      <c r="K1005" s="3">
        <v>30</v>
      </c>
      <c r="L1005" s="3" t="s">
        <v>23</v>
      </c>
      <c r="M1005" s="3" t="s">
        <v>29</v>
      </c>
      <c r="N1005" s="3" t="s">
        <v>578</v>
      </c>
      <c r="P1005" s="3" t="s">
        <v>21</v>
      </c>
      <c r="Q1005" s="3" t="s">
        <v>2645</v>
      </c>
      <c r="R1005" s="3" t="str">
        <f>IF(_xlfn.XOR(
AND(N1005="M102ab",L1005="Proyecto"),
AND(N1005="M101a",L1005="Preguntas con respuesta libre"),
AND(LEFT(N1005,1)="M",N1005&lt;&gt;"M102AB",N1005&lt;&gt;"M101a",N1005&lt;&gt;"M101ap",L1005="Ejercitación"),
AND(LEFT(C1005,15)="Mapa conceptual",L1005="Exposición"),
AND(LEFT(N1005,1)&lt;&gt;"M",LEFT(C1005,15)&lt;&gt;"Mapa conceptual",L1005="Exposición"),
AND(LEFT(C1005,8)="Banco de",L1005="Generador de actividades"),
AND(C1005=L1005)
),"OK","KO")</f>
        <v>OK</v>
      </c>
      <c r="S1005" s="3" t="str">
        <f>IF(_xlfn.XOR(
AND(LEFT(N1005,1)="M",M1005="Actividad"),
AND(LEFT(N1005,1)="F",M1005="Interactivo"),
AND(N1005="diaporama",M1005="Secuencia de imágenes"),
OR(N1005="video",M1005="Animación",M1005="Video"),
AND(C1005=M1005)
),"OK","KO")</f>
        <v>KO</v>
      </c>
      <c r="T1005" s="3" t="str">
        <f>IF(
AND(L1005="Evaluación",C1005&lt;&gt;L1005),"KO",
IF(AND(L1005="Mapa conceptual",C1005&lt;&gt;L1005),"KO",
IF(AND(N1005="M101ap",C1005&lt;&gt;"Banco de actividades"),"KO",
"OK")))</f>
        <v>OK</v>
      </c>
      <c r="U1005" s="3" t="str">
        <f>IF(
AND(LEFT(N1005,1)="M",LEFT(M1005,4)&lt;&gt;"Mapa",S1005="OK",O1005=""),
"KO","OK")</f>
        <v>OK</v>
      </c>
      <c r="V1005" s="3" t="str">
        <f>IF(OR(
AND(L1005="Evaluación",R1005="OK",OR(N1005="M4a",N1005="M5a")),
AND(LEFT(C1005,8)="Banco de",N1005="M101ap"),
OR(LEFT(C1005,8)&lt;&gt;"Banco de",L1005&lt;&gt;"Evaluación")
),"OK","KO")</f>
        <v>OK</v>
      </c>
      <c r="W1005" s="3" t="str">
        <f>IF(AND(LEFT(C1005,8)="Banco de",K1005=0),"OK",
IF(AND(LEFT(C1005,8)&lt;&gt;"Banco de",K1005&gt;0),"OK","KO"))</f>
        <v>OK</v>
      </c>
      <c r="X1005" s="3" t="str">
        <f>IF(J1005&lt;&gt;"","OK","KO")</f>
        <v>OK</v>
      </c>
      <c r="Y1005" s="3" t="str">
        <f>IF(P1005="Si","KO","OK")</f>
        <v>OK</v>
      </c>
      <c r="Z1005" s="3" t="str">
        <f>CONCATENATE(
IF(R1005&lt;&gt;"OK",CONCATENATE($R$1," / "),""),
IF(S1005&lt;&gt;"OK",CONCATENATE($S$1," / "),""),
IF(T1005&lt;&gt;"OK",CONCATENATE($T$1," / "),""),
IF(U1005&lt;&gt;"OK",CONCATENATE($U$1," / "),""),
IF(V1005&lt;&gt;"OK",CONCATENATE($V$1," / "),""),
IF(W1005&lt;&gt;"OK",CONCATENATE($W$1," / "),""),
IF(X1005&lt;&gt;"OK",CONCATENATE($X$1," / "),""),
IF(Y1005&lt;&gt;"OK",$Y$1,"")
)</f>
        <v xml:space="preserve">Tipo de media / </v>
      </c>
    </row>
    <row r="1006" spans="1:26" x14ac:dyDescent="0.45">
      <c r="A1006" s="3" t="s">
        <v>2575</v>
      </c>
      <c r="B1006" s="3" t="s">
        <v>2576</v>
      </c>
      <c r="C1006" s="3" t="s">
        <v>2646</v>
      </c>
      <c r="E1006" s="3" t="s">
        <v>20</v>
      </c>
      <c r="H1006" s="3" t="s">
        <v>21</v>
      </c>
      <c r="I1006" s="3">
        <v>1964137</v>
      </c>
      <c r="J1006" s="3" t="s">
        <v>2647</v>
      </c>
      <c r="K1006" s="3">
        <v>15</v>
      </c>
      <c r="L1006" s="3" t="s">
        <v>80</v>
      </c>
      <c r="M1006" s="3" t="s">
        <v>35</v>
      </c>
      <c r="N1006" s="3" t="s">
        <v>81</v>
      </c>
      <c r="O1006" s="3" t="s">
        <v>37</v>
      </c>
      <c r="P1006" s="3" t="s">
        <v>21</v>
      </c>
      <c r="Q1006" s="3" t="s">
        <v>2648</v>
      </c>
      <c r="R1006" s="3" t="str">
        <f>IF(_xlfn.XOR(
AND(N1006="M102ab",L1006="Proyecto"),
AND(N1006="M101a",L1006="Preguntas con respuesta libre"),
AND(LEFT(N1006,1)="M",N1006&lt;&gt;"M102AB",N1006&lt;&gt;"M101a",N1006&lt;&gt;"M101ap",L1006="Ejercitación"),
AND(LEFT(C1006,15)="Mapa conceptual",L1006="Exposición"),
AND(LEFT(N1006,1)&lt;&gt;"M",LEFT(C1006,15)&lt;&gt;"Mapa conceptual",L1006="Exposición"),
AND(LEFT(C1006,8)="Banco de",L1006="Generador de actividades"),
AND(C1006=L1006)
),"OK","KO")</f>
        <v>OK</v>
      </c>
      <c r="S1006" s="3" t="str">
        <f>IF(_xlfn.XOR(
AND(LEFT(N1006,1)="M",M1006="Actividad"),
AND(LEFT(N1006,1)="F",M1006="Interactivo"),
AND(N1006="diaporama",M1006="Secuencia de imágenes"),
OR(N1006="video",M1006="Animación",M1006="Video"),
AND(C1006=M1006)
),"OK","KO")</f>
        <v>OK</v>
      </c>
      <c r="T1006" s="3" t="str">
        <f>IF(
AND(L1006="Evaluación",C1006&lt;&gt;L1006),"KO",
IF(AND(L1006="Mapa conceptual",C1006&lt;&gt;L1006),"KO",
IF(AND(N1006="M101ap",C1006&lt;&gt;"Banco de actividades"),"KO",
"OK")))</f>
        <v>OK</v>
      </c>
      <c r="U1006" s="3" t="str">
        <f>IF(
AND(LEFT(N1006,1)="M",LEFT(M1006,4)&lt;&gt;"Mapa",S1006="OK",O1006=""),
"KO","OK")</f>
        <v>OK</v>
      </c>
      <c r="V1006" s="3" t="str">
        <f>IF(OR(
AND(L1006="Evaluación",R1006="OK",OR(N1006="M4a",N1006="M5a")),
AND(LEFT(C1006,8)="Banco de",N1006="M101ap"),
OR(LEFT(C1006,8)&lt;&gt;"Banco de",L1006&lt;&gt;"Evaluación")
),"OK","KO")</f>
        <v>OK</v>
      </c>
      <c r="W1006" s="3" t="str">
        <f>IF(AND(LEFT(C1006,8)="Banco de",K1006=0),"OK",
IF(AND(LEFT(C1006,8)&lt;&gt;"Banco de",K1006&gt;0),"OK","KO"))</f>
        <v>OK</v>
      </c>
      <c r="X1006" s="3" t="str">
        <f>IF(J1006&lt;&gt;"","OK","KO")</f>
        <v>OK</v>
      </c>
      <c r="Y1006" s="3" t="str">
        <f>IF(P1006="Si","KO","OK")</f>
        <v>OK</v>
      </c>
      <c r="Z1006" s="3" t="str">
        <f>CONCATENATE(
IF(R1006&lt;&gt;"OK",CONCATENATE($R$1," / "),""),
IF(S1006&lt;&gt;"OK",CONCATENATE($S$1," / "),""),
IF(T1006&lt;&gt;"OK",CONCATENATE($T$1," / "),""),
IF(U1006&lt;&gt;"OK",CONCATENATE($U$1," / "),""),
IF(V1006&lt;&gt;"OK",CONCATENATE($V$1," / "),""),
IF(W1006&lt;&gt;"OK",CONCATENATE($W$1," / "),""),
IF(X1006&lt;&gt;"OK",CONCATENATE($X$1," / "),""),
IF(Y1006&lt;&gt;"OK",$Y$1,"")
)</f>
        <v/>
      </c>
    </row>
    <row r="1007" spans="1:26" x14ac:dyDescent="0.45">
      <c r="A1007" s="3" t="s">
        <v>2575</v>
      </c>
      <c r="B1007" s="3" t="s">
        <v>2576</v>
      </c>
      <c r="C1007" s="3" t="s">
        <v>2649</v>
      </c>
      <c r="E1007" s="3" t="s">
        <v>20</v>
      </c>
      <c r="H1007" s="3" t="s">
        <v>21</v>
      </c>
      <c r="I1007" s="3">
        <v>1195959</v>
      </c>
      <c r="J1007" s="3" t="s">
        <v>2650</v>
      </c>
      <c r="K1007" s="3">
        <v>60</v>
      </c>
      <c r="L1007" s="3" t="s">
        <v>57</v>
      </c>
      <c r="M1007" s="3" t="s">
        <v>35</v>
      </c>
      <c r="N1007" s="3" t="s">
        <v>58</v>
      </c>
      <c r="O1007" s="3" t="s">
        <v>85</v>
      </c>
      <c r="P1007" s="3" t="s">
        <v>21</v>
      </c>
      <c r="Q1007" s="3" t="s">
        <v>2651</v>
      </c>
      <c r="R1007" s="3" t="str">
        <f>IF(_xlfn.XOR(
AND(N1007="M102ab",L1007="Proyecto"),
AND(N1007="M101a",L1007="Preguntas con respuesta libre"),
AND(LEFT(N1007,1)="M",N1007&lt;&gt;"M102AB",N1007&lt;&gt;"M101a",N1007&lt;&gt;"M101ap",L1007="Ejercitación"),
AND(LEFT(C1007,15)="Mapa conceptual",L1007="Exposición"),
AND(LEFT(N1007,1)&lt;&gt;"M",LEFT(C1007,15)&lt;&gt;"Mapa conceptual",L1007="Exposición"),
AND(LEFT(C1007,8)="Banco de",L1007="Generador de actividades"),
AND(C1007=L1007)
),"OK","KO")</f>
        <v>OK</v>
      </c>
      <c r="S1007" s="3" t="str">
        <f>IF(_xlfn.XOR(
AND(LEFT(N1007,1)="M",M1007="Actividad"),
AND(LEFT(N1007,1)="F",M1007="Interactivo"),
AND(N1007="diaporama",M1007="Secuencia de imágenes"),
OR(N1007="video",M1007="Animación",M1007="Video"),
AND(C1007=M1007)
),"OK","KO")</f>
        <v>OK</v>
      </c>
      <c r="T1007" s="3" t="str">
        <f>IF(
AND(L1007="Evaluación",C1007&lt;&gt;L1007),"KO",
IF(AND(L1007="Mapa conceptual",C1007&lt;&gt;L1007),"KO",
IF(AND(N1007="M101ap",C1007&lt;&gt;"Banco de actividades"),"KO",
"OK")))</f>
        <v>OK</v>
      </c>
      <c r="U1007" s="3" t="str">
        <f>IF(
AND(LEFT(N1007,1)="M",LEFT(M1007,4)&lt;&gt;"Mapa",S1007="OK",O1007=""),
"KO","OK")</f>
        <v>OK</v>
      </c>
      <c r="V1007" s="3" t="str">
        <f>IF(OR(
AND(L1007="Evaluación",R1007="OK",OR(N1007="M4a",N1007="M5a")),
AND(LEFT(C1007,8)="Banco de",N1007="M101ap"),
OR(LEFT(C1007,8)&lt;&gt;"Banco de",L1007&lt;&gt;"Evaluación")
),"OK","KO")</f>
        <v>OK</v>
      </c>
      <c r="W1007" s="3" t="str">
        <f>IF(AND(LEFT(C1007,8)="Banco de",K1007=0),"OK",
IF(AND(LEFT(C1007,8)&lt;&gt;"Banco de",K1007&gt;0),"OK","KO"))</f>
        <v>OK</v>
      </c>
      <c r="X1007" s="3" t="str">
        <f>IF(J1007&lt;&gt;"","OK","KO")</f>
        <v>OK</v>
      </c>
      <c r="Y1007" s="3" t="str">
        <f>IF(P1007="Si","KO","OK")</f>
        <v>OK</v>
      </c>
      <c r="Z1007" s="3" t="str">
        <f>CONCATENATE(
IF(R1007&lt;&gt;"OK",CONCATENATE($R$1," / "),""),
IF(S1007&lt;&gt;"OK",CONCATENATE($S$1," / "),""),
IF(T1007&lt;&gt;"OK",CONCATENATE($T$1," / "),""),
IF(U1007&lt;&gt;"OK",CONCATENATE($U$1," / "),""),
IF(V1007&lt;&gt;"OK",CONCATENATE($V$1," / "),""),
IF(W1007&lt;&gt;"OK",CONCATENATE($W$1," / "),""),
IF(X1007&lt;&gt;"OK",CONCATENATE($X$1," / "),""),
IF(Y1007&lt;&gt;"OK",$Y$1,"")
)</f>
        <v/>
      </c>
    </row>
    <row r="1008" spans="1:26" x14ac:dyDescent="0.45">
      <c r="A1008" s="3" t="s">
        <v>2575</v>
      </c>
      <c r="B1008" s="3" t="s">
        <v>2576</v>
      </c>
      <c r="C1008" s="3" t="s">
        <v>2652</v>
      </c>
      <c r="E1008" s="3" t="s">
        <v>20</v>
      </c>
      <c r="H1008" s="3" t="s">
        <v>21</v>
      </c>
      <c r="I1008" s="3">
        <v>1186984</v>
      </c>
      <c r="J1008" s="3" t="s">
        <v>2653</v>
      </c>
      <c r="K1008" s="3">
        <v>60</v>
      </c>
      <c r="L1008" s="3" t="s">
        <v>57</v>
      </c>
      <c r="M1008" s="3" t="s">
        <v>35</v>
      </c>
      <c r="N1008" s="3" t="s">
        <v>58</v>
      </c>
      <c r="O1008" s="3" t="s">
        <v>85</v>
      </c>
      <c r="P1008" s="3" t="s">
        <v>21</v>
      </c>
      <c r="Q1008" s="3" t="s">
        <v>2654</v>
      </c>
      <c r="R1008" s="3" t="str">
        <f>IF(_xlfn.XOR(
AND(N1008="M102ab",L1008="Proyecto"),
AND(N1008="M101a",L1008="Preguntas con respuesta libre"),
AND(LEFT(N1008,1)="M",N1008&lt;&gt;"M102AB",N1008&lt;&gt;"M101a",N1008&lt;&gt;"M101ap",L1008="Ejercitación"),
AND(LEFT(C1008,15)="Mapa conceptual",L1008="Exposición"),
AND(LEFT(N1008,1)&lt;&gt;"M",LEFT(C1008,15)&lt;&gt;"Mapa conceptual",L1008="Exposición"),
AND(LEFT(C1008,8)="Banco de",L1008="Generador de actividades"),
AND(C1008=L1008)
),"OK","KO")</f>
        <v>OK</v>
      </c>
      <c r="S1008" s="3" t="str">
        <f>IF(_xlfn.XOR(
AND(LEFT(N1008,1)="M",M1008="Actividad"),
AND(LEFT(N1008,1)="F",M1008="Interactivo"),
AND(N1008="diaporama",M1008="Secuencia de imágenes"),
OR(N1008="video",M1008="Animación",M1008="Video"),
AND(C1008=M1008)
),"OK","KO")</f>
        <v>OK</v>
      </c>
      <c r="T1008" s="3" t="str">
        <f>IF(
AND(L1008="Evaluación",C1008&lt;&gt;L1008),"KO",
IF(AND(L1008="Mapa conceptual",C1008&lt;&gt;L1008),"KO",
IF(AND(N1008="M101ap",C1008&lt;&gt;"Banco de actividades"),"KO",
"OK")))</f>
        <v>OK</v>
      </c>
      <c r="U1008" s="3" t="str">
        <f>IF(
AND(LEFT(N1008,1)="M",LEFT(M1008,4)&lt;&gt;"Mapa",S1008="OK",O1008=""),
"KO","OK")</f>
        <v>OK</v>
      </c>
      <c r="V1008" s="3" t="str">
        <f>IF(OR(
AND(L1008="Evaluación",R1008="OK",OR(N1008="M4a",N1008="M5a")),
AND(LEFT(C1008,8)="Banco de",N1008="M101ap"),
OR(LEFT(C1008,8)&lt;&gt;"Banco de",L1008&lt;&gt;"Evaluación")
),"OK","KO")</f>
        <v>OK</v>
      </c>
      <c r="W1008" s="3" t="str">
        <f>IF(AND(LEFT(C1008,8)="Banco de",K1008=0),"OK",
IF(AND(LEFT(C1008,8)&lt;&gt;"Banco de",K1008&gt;0),"OK","KO"))</f>
        <v>OK</v>
      </c>
      <c r="X1008" s="3" t="str">
        <f>IF(J1008&lt;&gt;"","OK","KO")</f>
        <v>OK</v>
      </c>
      <c r="Y1008" s="3" t="str">
        <f>IF(P1008="Si","KO","OK")</f>
        <v>OK</v>
      </c>
      <c r="Z1008" s="3" t="str">
        <f>CONCATENATE(
IF(R1008&lt;&gt;"OK",CONCATENATE($R$1," / "),""),
IF(S1008&lt;&gt;"OK",CONCATENATE($S$1," / "),""),
IF(T1008&lt;&gt;"OK",CONCATENATE($T$1," / "),""),
IF(U1008&lt;&gt;"OK",CONCATENATE($U$1," / "),""),
IF(V1008&lt;&gt;"OK",CONCATENATE($V$1," / "),""),
IF(W1008&lt;&gt;"OK",CONCATENATE($W$1," / "),""),
IF(X1008&lt;&gt;"OK",CONCATENATE($X$1," / "),""),
IF(Y1008&lt;&gt;"OK",$Y$1,"")
)</f>
        <v/>
      </c>
    </row>
    <row r="1009" spans="1:26" x14ac:dyDescent="0.45">
      <c r="A1009" s="3" t="s">
        <v>2575</v>
      </c>
      <c r="B1009" s="3" t="s">
        <v>2576</v>
      </c>
      <c r="C1009" s="3" t="s">
        <v>534</v>
      </c>
      <c r="E1009" s="3" t="s">
        <v>20</v>
      </c>
      <c r="H1009" s="3" t="s">
        <v>21</v>
      </c>
      <c r="I1009" s="3">
        <v>1457698</v>
      </c>
      <c r="J1009" s="3" t="s">
        <v>2655</v>
      </c>
      <c r="K1009" s="3">
        <v>40</v>
      </c>
      <c r="L1009" s="3" t="s">
        <v>358</v>
      </c>
      <c r="M1009" s="3" t="s">
        <v>35</v>
      </c>
      <c r="N1009" s="3" t="s">
        <v>359</v>
      </c>
      <c r="O1009" s="3" t="s">
        <v>479</v>
      </c>
      <c r="P1009" s="3" t="s">
        <v>21</v>
      </c>
      <c r="Q1009" s="3" t="s">
        <v>2656</v>
      </c>
      <c r="R1009" s="3" t="str">
        <f>IF(_xlfn.XOR(
AND(N1009="M102ab",L1009="Proyecto"),
AND(N1009="M101a",L1009="Preguntas con respuesta libre"),
AND(LEFT(N1009,1)="M",N1009&lt;&gt;"M102AB",N1009&lt;&gt;"M101a",N1009&lt;&gt;"M101ap",L1009="Ejercitación"),
AND(LEFT(C1009,15)="Mapa conceptual",L1009="Exposición"),
AND(LEFT(N1009,1)&lt;&gt;"M",LEFT(C1009,15)&lt;&gt;"Mapa conceptual",L1009="Exposición"),
AND(LEFT(C1009,8)="Banco de",L1009="Generador de actividades"),
AND(C1009=L1009)
),"OK","KO")</f>
        <v>OK</v>
      </c>
      <c r="S1009" s="3" t="str">
        <f>IF(_xlfn.XOR(
AND(LEFT(N1009,1)="M",M1009="Actividad"),
AND(LEFT(N1009,1)="F",M1009="Interactivo"),
AND(N1009="diaporama",M1009="Secuencia de imágenes"),
OR(N1009="video",M1009="Animación",M1009="Video"),
AND(C1009=M1009)
),"OK","KO")</f>
        <v>OK</v>
      </c>
      <c r="T1009" s="3" t="str">
        <f>IF(
AND(L1009="Evaluación",C1009&lt;&gt;L1009),"KO",
IF(AND(L1009="Mapa conceptual",C1009&lt;&gt;L1009),"KO",
IF(AND(N1009="M101ap",C1009&lt;&gt;"Banco de actividades"),"KO",
"OK")))</f>
        <v>OK</v>
      </c>
      <c r="U1009" s="3" t="str">
        <f>IF(
AND(LEFT(N1009,1)="M",LEFT(M1009,4)&lt;&gt;"Mapa",S1009="OK",O1009=""),
"KO","OK")</f>
        <v>OK</v>
      </c>
      <c r="V1009" s="3" t="str">
        <f>IF(OR(
AND(L1009="Evaluación",R1009="OK",OR(N1009="M4a",N1009="M5a")),
AND(LEFT(C1009,8)="Banco de",N1009="M101ap"),
OR(LEFT(C1009,8)&lt;&gt;"Banco de",L1009&lt;&gt;"Evaluación")
),"OK","KO")</f>
        <v>OK</v>
      </c>
      <c r="W1009" s="3" t="str">
        <f>IF(AND(LEFT(C1009,8)="Banco de",K1009=0),"OK",
IF(AND(LEFT(C1009,8)&lt;&gt;"Banco de",K1009&gt;0),"OK","KO"))</f>
        <v>KO</v>
      </c>
      <c r="X1009" s="3" t="str">
        <f>IF(J1009&lt;&gt;"","OK","KO")</f>
        <v>OK</v>
      </c>
      <c r="Y1009" s="3" t="str">
        <f>IF(P1009="Si","KO","OK")</f>
        <v>OK</v>
      </c>
      <c r="Z1009" s="3" t="str">
        <f>CONCATENATE(
IF(R1009&lt;&gt;"OK",CONCATENATE($R$1," / "),""),
IF(S1009&lt;&gt;"OK",CONCATENATE($S$1," / "),""),
IF(T1009&lt;&gt;"OK",CONCATENATE($T$1," / "),""),
IF(U1009&lt;&gt;"OK",CONCATENATE($U$1," / "),""),
IF(V1009&lt;&gt;"OK",CONCATENATE($V$1," / "),""),
IF(W1009&lt;&gt;"OK",CONCATENATE($W$1," / "),""),
IF(X1009&lt;&gt;"OK",CONCATENATE($X$1," / "),""),
IF(Y1009&lt;&gt;"OK",$Y$1,"")
)</f>
        <v xml:space="preserve">Tiempo del recurso / </v>
      </c>
    </row>
    <row r="1010" spans="1:26" x14ac:dyDescent="0.45">
      <c r="A1010" s="3" t="s">
        <v>2575</v>
      </c>
      <c r="B1010" s="3" t="s">
        <v>2576</v>
      </c>
      <c r="C1010" s="3" t="s">
        <v>67</v>
      </c>
      <c r="D1010" s="3" t="s">
        <v>2237</v>
      </c>
      <c r="E1010" s="3" t="s">
        <v>20</v>
      </c>
      <c r="H1010" s="3" t="s">
        <v>21</v>
      </c>
      <c r="I1010" s="3">
        <v>584827</v>
      </c>
      <c r="J1010" s="3" t="s">
        <v>2657</v>
      </c>
      <c r="K1010" s="3">
        <v>15</v>
      </c>
      <c r="L1010" s="3" t="s">
        <v>23</v>
      </c>
      <c r="M1010" s="3" t="s">
        <v>67</v>
      </c>
      <c r="N1010" s="3" t="s">
        <v>227</v>
      </c>
      <c r="P1010" s="3" t="s">
        <v>21</v>
      </c>
      <c r="Q1010" s="3" t="s">
        <v>2658</v>
      </c>
      <c r="R1010" s="3" t="str">
        <f>IF(_xlfn.XOR(
AND(N1010="M102ab",L1010="Proyecto"),
AND(N1010="M101a",L1010="Preguntas con respuesta libre"),
AND(LEFT(N1010,1)="M",N1010&lt;&gt;"M102AB",N1010&lt;&gt;"M101a",N1010&lt;&gt;"M101ap",L1010="Ejercitación"),
AND(LEFT(C1010,15)="Mapa conceptual",L1010="Exposición"),
AND(LEFT(N1010,1)&lt;&gt;"M",LEFT(C1010,15)&lt;&gt;"Mapa conceptual",L1010="Exposición"),
AND(LEFT(C1010,8)="Banco de",L1010="Generador de actividades"),
AND(C1010=L1010)
),"OK","KO")</f>
        <v>OK</v>
      </c>
      <c r="S1010" s="3" t="str">
        <f>IF(_xlfn.XOR(
AND(LEFT(N1010,1)="M",M1010="Actividad"),
AND(LEFT(N1010,1)="F",M1010="Interactivo"),
AND(N1010="diaporama",M1010="Secuencia de imágenes"),
OR(N1010="video",M1010="Animación",M1010="Video"),
AND(C1010=M1010)
),"OK","KO")</f>
        <v>OK</v>
      </c>
      <c r="T1010" s="3" t="str">
        <f>IF(
AND(L1010="Evaluación",C1010&lt;&gt;L1010),"KO",
IF(AND(L1010="Mapa conceptual",C1010&lt;&gt;L1010),"KO",
IF(AND(N1010="M101ap",C1010&lt;&gt;"Banco de actividades"),"KO",
"OK")))</f>
        <v>OK</v>
      </c>
      <c r="U1010" s="3" t="str">
        <f>IF(
AND(LEFT(N1010,1)="M",LEFT(M1010,4)&lt;&gt;"Mapa",S1010="OK",O1010=""),
"KO","OK")</f>
        <v>OK</v>
      </c>
      <c r="V1010" s="3" t="str">
        <f>IF(OR(
AND(L1010="Evaluación",R1010="OK",OR(N1010="M4a",N1010="M5a")),
AND(LEFT(C1010,8)="Banco de",N1010="M101ap"),
OR(LEFT(C1010,8)&lt;&gt;"Banco de",L1010&lt;&gt;"Evaluación")
),"OK","KO")</f>
        <v>OK</v>
      </c>
      <c r="W1010" s="3" t="str">
        <f>IF(AND(LEFT(C1010,8)="Banco de",K1010=0),"OK",
IF(AND(LEFT(C1010,8)&lt;&gt;"Banco de",K1010&gt;0),"OK","KO"))</f>
        <v>OK</v>
      </c>
      <c r="X1010" s="3" t="str">
        <f>IF(J1010&lt;&gt;"","OK","KO")</f>
        <v>OK</v>
      </c>
      <c r="Y1010" s="3" t="str">
        <f>IF(P1010="Si","KO","OK")</f>
        <v>OK</v>
      </c>
      <c r="Z1010" s="3" t="str">
        <f>CONCATENATE(
IF(R1010&lt;&gt;"OK",CONCATENATE($R$1," / "),""),
IF(S1010&lt;&gt;"OK",CONCATENATE($S$1," / "),""),
IF(T1010&lt;&gt;"OK",CONCATENATE($T$1," / "),""),
IF(U1010&lt;&gt;"OK",CONCATENATE($U$1," / "),""),
IF(V1010&lt;&gt;"OK",CONCATENATE($V$1," / "),""),
IF(W1010&lt;&gt;"OK",CONCATENATE($W$1," / "),""),
IF(X1010&lt;&gt;"OK",CONCATENATE($X$1," / "),""),
IF(Y1010&lt;&gt;"OK",$Y$1,"")
)</f>
        <v/>
      </c>
    </row>
    <row r="1011" spans="1:26" x14ac:dyDescent="0.45">
      <c r="A1011" s="3" t="s">
        <v>2575</v>
      </c>
      <c r="B1011" s="3" t="s">
        <v>2576</v>
      </c>
      <c r="C1011" s="3" t="s">
        <v>70</v>
      </c>
      <c r="E1011" s="3" t="s">
        <v>20</v>
      </c>
      <c r="H1011" s="3" t="s">
        <v>21</v>
      </c>
      <c r="I1011" s="3">
        <v>709579</v>
      </c>
      <c r="J1011" s="3" t="s">
        <v>2659</v>
      </c>
      <c r="K1011" s="3">
        <v>30</v>
      </c>
      <c r="L1011" s="3" t="s">
        <v>70</v>
      </c>
      <c r="M1011" s="3" t="s">
        <v>35</v>
      </c>
      <c r="N1011" s="3" t="s">
        <v>62</v>
      </c>
      <c r="O1011" s="3" t="s">
        <v>85</v>
      </c>
      <c r="P1011" s="3" t="s">
        <v>21</v>
      </c>
      <c r="Q1011" s="3" t="s">
        <v>2660</v>
      </c>
      <c r="R1011" s="3" t="str">
        <f>IF(_xlfn.XOR(
AND(N1011="M102ab",L1011="Proyecto"),
AND(N1011="M101a",L1011="Preguntas con respuesta libre"),
AND(LEFT(N1011,1)="M",N1011&lt;&gt;"M102AB",N1011&lt;&gt;"M101a",N1011&lt;&gt;"M101ap",L1011="Ejercitación"),
AND(LEFT(C1011,15)="Mapa conceptual",L1011="Exposición"),
AND(LEFT(N1011,1)&lt;&gt;"M",LEFT(C1011,15)&lt;&gt;"Mapa conceptual",L1011="Exposición"),
AND(LEFT(C1011,8)="Banco de",L1011="Generador de actividades"),
AND(C1011=L1011)
),"OK","KO")</f>
        <v>OK</v>
      </c>
      <c r="S1011" s="3" t="str">
        <f>IF(_xlfn.XOR(
AND(LEFT(N1011,1)="M",M1011="Actividad"),
AND(LEFT(N1011,1)="F",M1011="Interactivo"),
AND(N1011="diaporama",M1011="Secuencia de imágenes"),
OR(N1011="video",M1011="Animación",M1011="Video"),
AND(C1011=M1011)
),"OK","KO")</f>
        <v>OK</v>
      </c>
      <c r="T1011" s="3" t="str">
        <f>IF(
AND(L1011="Evaluación",C1011&lt;&gt;L1011),"KO",
IF(AND(L1011="Mapa conceptual",C1011&lt;&gt;L1011),"KO",
IF(AND(N1011="M101ap",C1011&lt;&gt;"Banco de actividades"),"KO",
"OK")))</f>
        <v>OK</v>
      </c>
      <c r="U1011" s="3" t="str">
        <f>IF(
AND(LEFT(N1011,1)="M",LEFT(M1011,4)&lt;&gt;"Mapa",S1011="OK",O1011=""),
"KO","OK")</f>
        <v>OK</v>
      </c>
      <c r="V1011" s="3" t="str">
        <f>IF(OR(
AND(L1011="Evaluación",R1011="OK",OR(N1011="M4a",N1011="M5a")),
AND(LEFT(C1011,8)="Banco de",N1011="M101ap"),
OR(LEFT(C1011,8)&lt;&gt;"Banco de",L1011&lt;&gt;"Evaluación")
),"OK","KO")</f>
        <v>OK</v>
      </c>
      <c r="W1011" s="3" t="str">
        <f>IF(AND(LEFT(C1011,8)="Banco de",K1011=0),"OK",
IF(AND(LEFT(C1011,8)&lt;&gt;"Banco de",K1011&gt;0),"OK","KO"))</f>
        <v>OK</v>
      </c>
      <c r="X1011" s="3" t="str">
        <f>IF(J1011&lt;&gt;"","OK","KO")</f>
        <v>OK</v>
      </c>
      <c r="Y1011" s="3" t="str">
        <f>IF(P1011="Si","KO","OK")</f>
        <v>OK</v>
      </c>
      <c r="Z1011" s="3" t="str">
        <f>CONCATENATE(
IF(R1011&lt;&gt;"OK",CONCATENATE($R$1," / "),""),
IF(S1011&lt;&gt;"OK",CONCATENATE($S$1," / "),""),
IF(T1011&lt;&gt;"OK",CONCATENATE($T$1," / "),""),
IF(U1011&lt;&gt;"OK",CONCATENATE($U$1," / "),""),
IF(V1011&lt;&gt;"OK",CONCATENATE($V$1," / "),""),
IF(W1011&lt;&gt;"OK",CONCATENATE($W$1," / "),""),
IF(X1011&lt;&gt;"OK",CONCATENATE($X$1," / "),""),
IF(Y1011&lt;&gt;"OK",$Y$1,"")
)</f>
        <v/>
      </c>
    </row>
    <row r="1012" spans="1:26" x14ac:dyDescent="0.45">
      <c r="A1012" s="3" t="s">
        <v>3357</v>
      </c>
      <c r="B1012" s="3" t="s">
        <v>3358</v>
      </c>
      <c r="C1012" s="3" t="s">
        <v>3359</v>
      </c>
      <c r="E1012" s="3" t="s">
        <v>20</v>
      </c>
      <c r="H1012" s="3" t="s">
        <v>21</v>
      </c>
      <c r="I1012" s="3">
        <v>644723</v>
      </c>
      <c r="J1012" s="3" t="s">
        <v>3360</v>
      </c>
      <c r="K1012" s="3">
        <v>60</v>
      </c>
      <c r="L1012" s="3" t="s">
        <v>23</v>
      </c>
      <c r="M1012" s="3" t="s">
        <v>29</v>
      </c>
      <c r="N1012" s="3" t="s">
        <v>495</v>
      </c>
      <c r="P1012" s="3" t="s">
        <v>21</v>
      </c>
      <c r="Q1012" s="3" t="s">
        <v>3361</v>
      </c>
      <c r="R1012" s="3" t="str">
        <f>IF(_xlfn.XOR(
AND(N1012="M102ab",L1012="Proyecto"),
AND(N1012="M101a",L1012="Preguntas con respuesta libre"),
AND(LEFT(N1012,1)="M",N1012&lt;&gt;"M102AB",N1012&lt;&gt;"M101a",N1012&lt;&gt;"M101ap",L1012="Ejercitación"),
AND(LEFT(C1012,15)="Mapa conceptual",L1012="Exposición"),
AND(LEFT(N1012,1)&lt;&gt;"M",LEFT(C1012,15)&lt;&gt;"Mapa conceptual",L1012="Exposición"),
AND(LEFT(C1012,8)="Banco de",L1012="Generador de actividades"),
AND(C1012=L1012)
),"OK","KO")</f>
        <v>OK</v>
      </c>
      <c r="S1012" s="3" t="str">
        <f>IF(_xlfn.XOR(
AND(LEFT(N1012,1)="M",M1012="Actividad"),
AND(LEFT(N1012,1)="F",M1012="Interactivo"),
AND(N1012="diaporama",M1012="Secuencia de imágenes"),
OR(N1012="video",M1012="Animación",M1012="Video"),
AND(C1012=M1012)
),"OK","KO")</f>
        <v>OK</v>
      </c>
      <c r="T1012" s="3" t="str">
        <f>IF(
AND(L1012="Evaluación",C1012&lt;&gt;L1012),"KO",
IF(AND(L1012="Mapa conceptual",C1012&lt;&gt;L1012),"KO",
IF(AND(N1012="M101ap",C1012&lt;&gt;"Banco de actividades"),"KO",
"OK")))</f>
        <v>OK</v>
      </c>
      <c r="U1012" s="3" t="str">
        <f>IF(
AND(LEFT(N1012,1)="M",LEFT(M1012,4)&lt;&gt;"Mapa",S1012="OK",O1012=""),
"KO","OK")</f>
        <v>OK</v>
      </c>
      <c r="V1012" s="3" t="str">
        <f>IF(OR(
AND(L1012="Evaluación",R1012="OK",OR(N1012="M4a",N1012="M5a")),
AND(LEFT(C1012,8)="Banco de",N1012="M101ap"),
OR(LEFT(C1012,8)&lt;&gt;"Banco de",L1012&lt;&gt;"Evaluación")
),"OK","KO")</f>
        <v>OK</v>
      </c>
      <c r="W1012" s="3" t="str">
        <f>IF(AND(LEFT(C1012,8)="Banco de",K1012=0),"OK",
IF(AND(LEFT(C1012,8)&lt;&gt;"Banco de",K1012&gt;0),"OK","KO"))</f>
        <v>OK</v>
      </c>
      <c r="X1012" s="3" t="str">
        <f>IF(J1012&lt;&gt;"","OK","KO")</f>
        <v>OK</v>
      </c>
      <c r="Y1012" s="3" t="str">
        <f>IF(P1012="Si","KO","OK")</f>
        <v>OK</v>
      </c>
      <c r="Z1012" s="3" t="str">
        <f>CONCATENATE(
IF(R1012&lt;&gt;"OK",CONCATENATE($R$1," / "),""),
IF(S1012&lt;&gt;"OK",CONCATENATE($S$1," / "),""),
IF(T1012&lt;&gt;"OK",CONCATENATE($T$1," / "),""),
IF(U1012&lt;&gt;"OK",CONCATENATE($U$1," / "),""),
IF(V1012&lt;&gt;"OK",CONCATENATE($V$1," / "),""),
IF(W1012&lt;&gt;"OK",CONCATENATE($W$1," / "),""),
IF(X1012&lt;&gt;"OK",CONCATENATE($X$1," / "),""),
IF(Y1012&lt;&gt;"OK",$Y$1,"")
)</f>
        <v/>
      </c>
    </row>
    <row r="1013" spans="1:26" x14ac:dyDescent="0.45">
      <c r="A1013" s="3" t="s">
        <v>3357</v>
      </c>
      <c r="B1013" s="3" t="s">
        <v>3358</v>
      </c>
      <c r="C1013" s="3" t="s">
        <v>3362</v>
      </c>
      <c r="E1013" s="3" t="s">
        <v>20</v>
      </c>
      <c r="H1013" s="3" t="s">
        <v>21</v>
      </c>
      <c r="I1013" s="3">
        <v>1690557</v>
      </c>
      <c r="J1013" s="3" t="s">
        <v>3363</v>
      </c>
      <c r="K1013" s="3">
        <v>15</v>
      </c>
      <c r="L1013" s="3" t="s">
        <v>34</v>
      </c>
      <c r="M1013" s="3" t="s">
        <v>35</v>
      </c>
      <c r="N1013" s="3" t="s">
        <v>206</v>
      </c>
      <c r="O1013" s="3" t="s">
        <v>85</v>
      </c>
      <c r="P1013" s="3" t="s">
        <v>21</v>
      </c>
      <c r="Q1013" s="3" t="s">
        <v>3364</v>
      </c>
      <c r="R1013" s="3" t="str">
        <f>IF(_xlfn.XOR(
AND(N1013="M102ab",L1013="Proyecto"),
AND(N1013="M101a",L1013="Preguntas con respuesta libre"),
AND(LEFT(N1013,1)="M",N1013&lt;&gt;"M102AB",N1013&lt;&gt;"M101a",N1013&lt;&gt;"M101ap",L1013="Ejercitación"),
AND(LEFT(C1013,15)="Mapa conceptual",L1013="Exposición"),
AND(LEFT(N1013,1)&lt;&gt;"M",LEFT(C1013,15)&lt;&gt;"Mapa conceptual",L1013="Exposición"),
AND(LEFT(C1013,8)="Banco de",L1013="Generador de actividades"),
AND(C1013=L1013)
),"OK","KO")</f>
        <v>OK</v>
      </c>
      <c r="S1013" s="3" t="str">
        <f>IF(_xlfn.XOR(
AND(LEFT(N1013,1)="M",M1013="Actividad"),
AND(LEFT(N1013,1)="F",M1013="Interactivo"),
AND(N1013="diaporama",M1013="Secuencia de imágenes"),
OR(N1013="video",M1013="Animación",M1013="Video"),
AND(C1013=M1013)
),"OK","KO")</f>
        <v>OK</v>
      </c>
      <c r="T1013" s="3" t="str">
        <f>IF(
AND(L1013="Evaluación",C1013&lt;&gt;L1013),"KO",
IF(AND(L1013="Mapa conceptual",C1013&lt;&gt;L1013),"KO",
IF(AND(N1013="M101ap",C1013&lt;&gt;"Banco de actividades"),"KO",
"OK")))</f>
        <v>OK</v>
      </c>
      <c r="U1013" s="3" t="str">
        <f>IF(
AND(LEFT(N1013,1)="M",LEFT(M1013,4)&lt;&gt;"Mapa",S1013="OK",O1013=""),
"KO","OK")</f>
        <v>OK</v>
      </c>
      <c r="V1013" s="3" t="str">
        <f>IF(OR(
AND(L1013="Evaluación",R1013="OK",OR(N1013="M4a",N1013="M5a")),
AND(LEFT(C1013,8)="Banco de",N1013="M101ap"),
OR(LEFT(C1013,8)&lt;&gt;"Banco de",L1013&lt;&gt;"Evaluación")
),"OK","KO")</f>
        <v>OK</v>
      </c>
      <c r="W1013" s="3" t="str">
        <f>IF(AND(LEFT(C1013,8)="Banco de",K1013=0),"OK",
IF(AND(LEFT(C1013,8)&lt;&gt;"Banco de",K1013&gt;0),"OK","KO"))</f>
        <v>OK</v>
      </c>
      <c r="X1013" s="3" t="str">
        <f>IF(J1013&lt;&gt;"","OK","KO")</f>
        <v>OK</v>
      </c>
      <c r="Y1013" s="3" t="str">
        <f>IF(P1013="Si","KO","OK")</f>
        <v>OK</v>
      </c>
      <c r="Z1013" s="3" t="str">
        <f>CONCATENATE(
IF(R1013&lt;&gt;"OK",CONCATENATE($R$1," / "),""),
IF(S1013&lt;&gt;"OK",CONCATENATE($S$1," / "),""),
IF(T1013&lt;&gt;"OK",CONCATENATE($T$1," / "),""),
IF(U1013&lt;&gt;"OK",CONCATENATE($U$1," / "),""),
IF(V1013&lt;&gt;"OK",CONCATENATE($V$1," / "),""),
IF(W1013&lt;&gt;"OK",CONCATENATE($W$1," / "),""),
IF(X1013&lt;&gt;"OK",CONCATENATE($X$1," / "),""),
IF(Y1013&lt;&gt;"OK",$Y$1,"")
)</f>
        <v/>
      </c>
    </row>
    <row r="1014" spans="1:26" x14ac:dyDescent="0.45">
      <c r="A1014" s="3" t="s">
        <v>3357</v>
      </c>
      <c r="B1014" s="3" t="s">
        <v>3358</v>
      </c>
      <c r="C1014" s="3" t="s">
        <v>3365</v>
      </c>
      <c r="E1014" s="3" t="s">
        <v>20</v>
      </c>
      <c r="H1014" s="3" t="s">
        <v>21</v>
      </c>
      <c r="I1014" s="3">
        <v>1805393</v>
      </c>
      <c r="J1014" s="3" t="s">
        <v>3366</v>
      </c>
      <c r="K1014" s="3">
        <v>20</v>
      </c>
      <c r="L1014" s="3" t="s">
        <v>34</v>
      </c>
      <c r="M1014" s="3" t="s">
        <v>35</v>
      </c>
      <c r="N1014" s="3" t="s">
        <v>161</v>
      </c>
      <c r="O1014" s="3" t="s">
        <v>85</v>
      </c>
      <c r="P1014" s="3" t="s">
        <v>21</v>
      </c>
      <c r="Q1014" s="3" t="s">
        <v>3367</v>
      </c>
      <c r="R1014" s="3" t="str">
        <f>IF(_xlfn.XOR(
AND(N1014="M102ab",L1014="Proyecto"),
AND(N1014="M101a",L1014="Preguntas con respuesta libre"),
AND(LEFT(N1014,1)="M",N1014&lt;&gt;"M102AB",N1014&lt;&gt;"M101a",N1014&lt;&gt;"M101ap",L1014="Ejercitación"),
AND(LEFT(C1014,15)="Mapa conceptual",L1014="Exposición"),
AND(LEFT(N1014,1)&lt;&gt;"M",LEFT(C1014,15)&lt;&gt;"Mapa conceptual",L1014="Exposición"),
AND(LEFT(C1014,8)="Banco de",L1014="Generador de actividades"),
AND(C1014=L1014)
),"OK","KO")</f>
        <v>OK</v>
      </c>
      <c r="S1014" s="3" t="str">
        <f>IF(_xlfn.XOR(
AND(LEFT(N1014,1)="M",M1014="Actividad"),
AND(LEFT(N1014,1)="F",M1014="Interactivo"),
AND(N1014="diaporama",M1014="Secuencia de imágenes"),
OR(N1014="video",M1014="Animación",M1014="Video"),
AND(C1014=M1014)
),"OK","KO")</f>
        <v>OK</v>
      </c>
      <c r="T1014" s="3" t="str">
        <f>IF(
AND(L1014="Evaluación",C1014&lt;&gt;L1014),"KO",
IF(AND(L1014="Mapa conceptual",C1014&lt;&gt;L1014),"KO",
IF(AND(N1014="M101ap",C1014&lt;&gt;"Banco de actividades"),"KO",
"OK")))</f>
        <v>OK</v>
      </c>
      <c r="U1014" s="3" t="str">
        <f>IF(
AND(LEFT(N1014,1)="M",LEFT(M1014,4)&lt;&gt;"Mapa",S1014="OK",O1014=""),
"KO","OK")</f>
        <v>OK</v>
      </c>
      <c r="V1014" s="3" t="str">
        <f>IF(OR(
AND(L1014="Evaluación",R1014="OK",OR(N1014="M4a",N1014="M5a")),
AND(LEFT(C1014,8)="Banco de",N1014="M101ap"),
OR(LEFT(C1014,8)&lt;&gt;"Banco de",L1014&lt;&gt;"Evaluación")
),"OK","KO")</f>
        <v>OK</v>
      </c>
      <c r="W1014" s="3" t="str">
        <f>IF(AND(LEFT(C1014,8)="Banco de",K1014=0),"OK",
IF(AND(LEFT(C1014,8)&lt;&gt;"Banco de",K1014&gt;0),"OK","KO"))</f>
        <v>OK</v>
      </c>
      <c r="X1014" s="3" t="str">
        <f>IF(J1014&lt;&gt;"","OK","KO")</f>
        <v>OK</v>
      </c>
      <c r="Y1014" s="3" t="str">
        <f>IF(P1014="Si","KO","OK")</f>
        <v>OK</v>
      </c>
      <c r="Z1014" s="3" t="str">
        <f>CONCATENATE(
IF(R1014&lt;&gt;"OK",CONCATENATE($R$1," / "),""),
IF(S1014&lt;&gt;"OK",CONCATENATE($S$1," / "),""),
IF(T1014&lt;&gt;"OK",CONCATENATE($T$1," / "),""),
IF(U1014&lt;&gt;"OK",CONCATENATE($U$1," / "),""),
IF(V1014&lt;&gt;"OK",CONCATENATE($V$1," / "),""),
IF(W1014&lt;&gt;"OK",CONCATENATE($W$1," / "),""),
IF(X1014&lt;&gt;"OK",CONCATENATE($X$1," / "),""),
IF(Y1014&lt;&gt;"OK",$Y$1,"")
)</f>
        <v/>
      </c>
    </row>
    <row r="1015" spans="1:26" x14ac:dyDescent="0.45">
      <c r="A1015" s="3" t="s">
        <v>3357</v>
      </c>
      <c r="B1015" s="3" t="s">
        <v>3358</v>
      </c>
      <c r="C1015" s="3" t="s">
        <v>3368</v>
      </c>
      <c r="E1015" s="3" t="s">
        <v>20</v>
      </c>
      <c r="H1015" s="3" t="s">
        <v>21</v>
      </c>
      <c r="I1015" s="3">
        <v>1353110</v>
      </c>
      <c r="J1015" s="3" t="s">
        <v>3369</v>
      </c>
      <c r="K1015" s="3">
        <v>20</v>
      </c>
      <c r="L1015" s="3" t="s">
        <v>80</v>
      </c>
      <c r="M1015" s="3" t="s">
        <v>35</v>
      </c>
      <c r="N1015" s="3" t="s">
        <v>81</v>
      </c>
      <c r="O1015" s="3" t="s">
        <v>85</v>
      </c>
      <c r="P1015" s="3" t="s">
        <v>21</v>
      </c>
      <c r="Q1015" s="3" t="s">
        <v>3370</v>
      </c>
      <c r="R1015" s="3" t="str">
        <f>IF(_xlfn.XOR(
AND(N1015="M102ab",L1015="Proyecto"),
AND(N1015="M101a",L1015="Preguntas con respuesta libre"),
AND(LEFT(N1015,1)="M",N1015&lt;&gt;"M102AB",N1015&lt;&gt;"M101a",N1015&lt;&gt;"M101ap",L1015="Ejercitación"),
AND(LEFT(C1015,15)="Mapa conceptual",L1015="Exposición"),
AND(LEFT(N1015,1)&lt;&gt;"M",LEFT(C1015,15)&lt;&gt;"Mapa conceptual",L1015="Exposición"),
AND(LEFT(C1015,8)="Banco de",L1015="Generador de actividades"),
AND(C1015=L1015)
),"OK","KO")</f>
        <v>OK</v>
      </c>
      <c r="S1015" s="3" t="str">
        <f>IF(_xlfn.XOR(
AND(LEFT(N1015,1)="M",M1015="Actividad"),
AND(LEFT(N1015,1)="F",M1015="Interactivo"),
AND(N1015="diaporama",M1015="Secuencia de imágenes"),
OR(N1015="video",M1015="Animación",M1015="Video"),
AND(C1015=M1015)
),"OK","KO")</f>
        <v>OK</v>
      </c>
      <c r="T1015" s="3" t="str">
        <f>IF(
AND(L1015="Evaluación",C1015&lt;&gt;L1015),"KO",
IF(AND(L1015="Mapa conceptual",C1015&lt;&gt;L1015),"KO",
IF(AND(N1015="M101ap",C1015&lt;&gt;"Banco de actividades"),"KO",
"OK")))</f>
        <v>OK</v>
      </c>
      <c r="U1015" s="3" t="str">
        <f>IF(
AND(LEFT(N1015,1)="M",LEFT(M1015,4)&lt;&gt;"Mapa",S1015="OK",O1015=""),
"KO","OK")</f>
        <v>OK</v>
      </c>
      <c r="V1015" s="3" t="str">
        <f>IF(OR(
AND(L1015="Evaluación",R1015="OK",OR(N1015="M4a",N1015="M5a")),
AND(LEFT(C1015,8)="Banco de",N1015="M101ap"),
OR(LEFT(C1015,8)&lt;&gt;"Banco de",L1015&lt;&gt;"Evaluación")
),"OK","KO")</f>
        <v>OK</v>
      </c>
      <c r="W1015" s="3" t="str">
        <f>IF(AND(LEFT(C1015,8)="Banco de",K1015=0),"OK",
IF(AND(LEFT(C1015,8)&lt;&gt;"Banco de",K1015&gt;0),"OK","KO"))</f>
        <v>OK</v>
      </c>
      <c r="X1015" s="3" t="str">
        <f>IF(J1015&lt;&gt;"","OK","KO")</f>
        <v>OK</v>
      </c>
      <c r="Y1015" s="3" t="str">
        <f>IF(P1015="Si","KO","OK")</f>
        <v>OK</v>
      </c>
      <c r="Z1015" s="3" t="str">
        <f>CONCATENATE(
IF(R1015&lt;&gt;"OK",CONCATENATE($R$1," / "),""),
IF(S1015&lt;&gt;"OK",CONCATENATE($S$1," / "),""),
IF(T1015&lt;&gt;"OK",CONCATENATE($T$1," / "),""),
IF(U1015&lt;&gt;"OK",CONCATENATE($U$1," / "),""),
IF(V1015&lt;&gt;"OK",CONCATENATE($V$1," / "),""),
IF(W1015&lt;&gt;"OK",CONCATENATE($W$1," / "),""),
IF(X1015&lt;&gt;"OK",CONCATENATE($X$1," / "),""),
IF(Y1015&lt;&gt;"OK",$Y$1,"")
)</f>
        <v/>
      </c>
    </row>
    <row r="1016" spans="1:26" x14ac:dyDescent="0.45">
      <c r="A1016" s="3" t="s">
        <v>3357</v>
      </c>
      <c r="B1016" s="3" t="s">
        <v>3358</v>
      </c>
      <c r="C1016" s="3" t="s">
        <v>3371</v>
      </c>
      <c r="E1016" s="3" t="s">
        <v>20</v>
      </c>
      <c r="H1016" s="3" t="s">
        <v>21</v>
      </c>
      <c r="I1016" s="3">
        <v>282913</v>
      </c>
      <c r="J1016" s="3" t="s">
        <v>3372</v>
      </c>
      <c r="K1016" s="3">
        <v>30</v>
      </c>
      <c r="L1016" s="3" t="s">
        <v>23</v>
      </c>
      <c r="M1016" s="3" t="s">
        <v>29</v>
      </c>
      <c r="N1016" s="3" t="s">
        <v>3373</v>
      </c>
      <c r="P1016" s="3" t="s">
        <v>21</v>
      </c>
      <c r="Q1016" s="3" t="s">
        <v>3374</v>
      </c>
      <c r="R1016" s="3" t="str">
        <f>IF(_xlfn.XOR(
AND(N1016="M102ab",L1016="Proyecto"),
AND(N1016="M101a",L1016="Preguntas con respuesta libre"),
AND(LEFT(N1016,1)="M",N1016&lt;&gt;"M102AB",N1016&lt;&gt;"M101a",N1016&lt;&gt;"M101ap",L1016="Ejercitación"),
AND(LEFT(C1016,15)="Mapa conceptual",L1016="Exposición"),
AND(LEFT(N1016,1)&lt;&gt;"M",LEFT(C1016,15)&lt;&gt;"Mapa conceptual",L1016="Exposición"),
AND(LEFT(C1016,8)="Banco de",L1016="Generador de actividades"),
AND(C1016=L1016)
),"OK","KO")</f>
        <v>OK</v>
      </c>
      <c r="S1016" s="3" t="str">
        <f>IF(_xlfn.XOR(
AND(LEFT(N1016,1)="M",M1016="Actividad"),
AND(LEFT(N1016,1)="F",M1016="Interactivo"),
AND(N1016="diaporama",M1016="Secuencia de imágenes"),
OR(N1016="video",M1016="Animación",M1016="Video"),
AND(C1016=M1016)
),"OK","KO")</f>
        <v>KO</v>
      </c>
      <c r="T1016" s="3" t="str">
        <f>IF(
AND(L1016="Evaluación",C1016&lt;&gt;L1016),"KO",
IF(AND(L1016="Mapa conceptual",C1016&lt;&gt;L1016),"KO",
IF(AND(N1016="M101ap",C1016&lt;&gt;"Banco de actividades"),"KO",
"OK")))</f>
        <v>OK</v>
      </c>
      <c r="U1016" s="3" t="str">
        <f>IF(
AND(LEFT(N1016,1)="M",LEFT(M1016,4)&lt;&gt;"Mapa",S1016="OK",O1016=""),
"KO","OK")</f>
        <v>OK</v>
      </c>
      <c r="V1016" s="3" t="str">
        <f>IF(OR(
AND(L1016="Evaluación",R1016="OK",OR(N1016="M4a",N1016="M5a")),
AND(LEFT(C1016,8)="Banco de",N1016="M101ap"),
OR(LEFT(C1016,8)&lt;&gt;"Banco de",L1016&lt;&gt;"Evaluación")
),"OK","KO")</f>
        <v>OK</v>
      </c>
      <c r="W1016" s="3" t="str">
        <f>IF(AND(LEFT(C1016,8)="Banco de",K1016=0),"OK",
IF(AND(LEFT(C1016,8)&lt;&gt;"Banco de",K1016&gt;0),"OK","KO"))</f>
        <v>OK</v>
      </c>
      <c r="X1016" s="3" t="str">
        <f>IF(J1016&lt;&gt;"","OK","KO")</f>
        <v>OK</v>
      </c>
      <c r="Y1016" s="3" t="str">
        <f>IF(P1016="Si","KO","OK")</f>
        <v>OK</v>
      </c>
      <c r="Z1016" s="3" t="str">
        <f>CONCATENATE(
IF(R1016&lt;&gt;"OK",CONCATENATE($R$1," / "),""),
IF(S1016&lt;&gt;"OK",CONCATENATE($S$1," / "),""),
IF(T1016&lt;&gt;"OK",CONCATENATE($T$1," / "),""),
IF(U1016&lt;&gt;"OK",CONCATENATE($U$1," / "),""),
IF(V1016&lt;&gt;"OK",CONCATENATE($V$1," / "),""),
IF(W1016&lt;&gt;"OK",CONCATENATE($W$1," / "),""),
IF(X1016&lt;&gt;"OK",CONCATENATE($X$1," / "),""),
IF(Y1016&lt;&gt;"OK",$Y$1,"")
)</f>
        <v xml:space="preserve">Tipo de media / </v>
      </c>
    </row>
    <row r="1017" spans="1:26" x14ac:dyDescent="0.45">
      <c r="A1017" s="3" t="s">
        <v>3357</v>
      </c>
      <c r="B1017" s="3" t="s">
        <v>3358</v>
      </c>
      <c r="C1017" s="3" t="s">
        <v>3375</v>
      </c>
      <c r="E1017" s="3" t="s">
        <v>20</v>
      </c>
      <c r="H1017" s="3" t="s">
        <v>21</v>
      </c>
      <c r="I1017" s="3">
        <v>1172717</v>
      </c>
      <c r="J1017" s="3" t="s">
        <v>3376</v>
      </c>
      <c r="K1017" s="3">
        <v>10</v>
      </c>
      <c r="L1017" s="3" t="s">
        <v>34</v>
      </c>
      <c r="M1017" s="3" t="s">
        <v>35</v>
      </c>
      <c r="N1017" s="3" t="s">
        <v>101</v>
      </c>
      <c r="O1017" s="3" t="s">
        <v>85</v>
      </c>
      <c r="P1017" s="3" t="s">
        <v>21</v>
      </c>
      <c r="Q1017" s="3" t="s">
        <v>3377</v>
      </c>
      <c r="R1017" s="3" t="str">
        <f>IF(_xlfn.XOR(
AND(N1017="M102ab",L1017="Proyecto"),
AND(N1017="M101a",L1017="Preguntas con respuesta libre"),
AND(LEFT(N1017,1)="M",N1017&lt;&gt;"M102AB",N1017&lt;&gt;"M101a",N1017&lt;&gt;"M101ap",L1017="Ejercitación"),
AND(LEFT(C1017,15)="Mapa conceptual",L1017="Exposición"),
AND(LEFT(N1017,1)&lt;&gt;"M",LEFT(C1017,15)&lt;&gt;"Mapa conceptual",L1017="Exposición"),
AND(LEFT(C1017,8)="Banco de",L1017="Generador de actividades"),
AND(C1017=L1017)
),"OK","KO")</f>
        <v>OK</v>
      </c>
      <c r="S1017" s="3" t="str">
        <f>IF(_xlfn.XOR(
AND(LEFT(N1017,1)="M",M1017="Actividad"),
AND(LEFT(N1017,1)="F",M1017="Interactivo"),
AND(N1017="diaporama",M1017="Secuencia de imágenes"),
OR(N1017="video",M1017="Animación",M1017="Video"),
AND(C1017=M1017)
),"OK","KO")</f>
        <v>OK</v>
      </c>
      <c r="T1017" s="3" t="str">
        <f>IF(
AND(L1017="Evaluación",C1017&lt;&gt;L1017),"KO",
IF(AND(L1017="Mapa conceptual",C1017&lt;&gt;L1017),"KO",
IF(AND(N1017="M101ap",C1017&lt;&gt;"Banco de actividades"),"KO",
"OK")))</f>
        <v>OK</v>
      </c>
      <c r="U1017" s="3" t="str">
        <f>IF(
AND(LEFT(N1017,1)="M",LEFT(M1017,4)&lt;&gt;"Mapa",S1017="OK",O1017=""),
"KO","OK")</f>
        <v>OK</v>
      </c>
      <c r="V1017" s="3" t="str">
        <f>IF(OR(
AND(L1017="Evaluación",R1017="OK",OR(N1017="M4a",N1017="M5a")),
AND(LEFT(C1017,8)="Banco de",N1017="M101ap"),
OR(LEFT(C1017,8)&lt;&gt;"Banco de",L1017&lt;&gt;"Evaluación")
),"OK","KO")</f>
        <v>OK</v>
      </c>
      <c r="W1017" s="3" t="str">
        <f>IF(AND(LEFT(C1017,8)="Banco de",K1017=0),"OK",
IF(AND(LEFT(C1017,8)&lt;&gt;"Banco de",K1017&gt;0),"OK","KO"))</f>
        <v>OK</v>
      </c>
      <c r="X1017" s="3" t="str">
        <f>IF(J1017&lt;&gt;"","OK","KO")</f>
        <v>OK</v>
      </c>
      <c r="Y1017" s="3" t="str">
        <f>IF(P1017="Si","KO","OK")</f>
        <v>OK</v>
      </c>
      <c r="Z1017" s="3" t="str">
        <f>CONCATENATE(
IF(R1017&lt;&gt;"OK",CONCATENATE($R$1," / "),""),
IF(S1017&lt;&gt;"OK",CONCATENATE($S$1," / "),""),
IF(T1017&lt;&gt;"OK",CONCATENATE($T$1," / "),""),
IF(U1017&lt;&gt;"OK",CONCATENATE($U$1," / "),""),
IF(V1017&lt;&gt;"OK",CONCATENATE($V$1," / "),""),
IF(W1017&lt;&gt;"OK",CONCATENATE($W$1," / "),""),
IF(X1017&lt;&gt;"OK",CONCATENATE($X$1," / "),""),
IF(Y1017&lt;&gt;"OK",$Y$1,"")
)</f>
        <v/>
      </c>
    </row>
    <row r="1018" spans="1:26" x14ac:dyDescent="0.45">
      <c r="A1018" s="3" t="s">
        <v>3357</v>
      </c>
      <c r="B1018" s="3" t="s">
        <v>3358</v>
      </c>
      <c r="C1018" s="3" t="s">
        <v>3378</v>
      </c>
      <c r="E1018" s="3" t="s">
        <v>20</v>
      </c>
      <c r="H1018" s="3" t="s">
        <v>21</v>
      </c>
      <c r="I1018" s="3">
        <v>1720321</v>
      </c>
      <c r="J1018" s="3" t="s">
        <v>3379</v>
      </c>
      <c r="K1018" s="3">
        <v>60</v>
      </c>
      <c r="L1018" s="3" t="s">
        <v>23</v>
      </c>
      <c r="M1018" s="3" t="s">
        <v>29</v>
      </c>
      <c r="N1018" s="3" t="s">
        <v>49</v>
      </c>
      <c r="P1018" s="3" t="s">
        <v>21</v>
      </c>
      <c r="Q1018" s="3" t="s">
        <v>3380</v>
      </c>
      <c r="R1018" s="3" t="str">
        <f>IF(_xlfn.XOR(
AND(N1018="M102ab",L1018="Proyecto"),
AND(N1018="M101a",L1018="Preguntas con respuesta libre"),
AND(LEFT(N1018,1)="M",N1018&lt;&gt;"M102AB",N1018&lt;&gt;"M101a",N1018&lt;&gt;"M101ap",L1018="Ejercitación"),
AND(LEFT(C1018,15)="Mapa conceptual",L1018="Exposición"),
AND(LEFT(N1018,1)&lt;&gt;"M",LEFT(C1018,15)&lt;&gt;"Mapa conceptual",L1018="Exposición"),
AND(LEFT(C1018,8)="Banco de",L1018="Generador de actividades"),
AND(C1018=L1018)
),"OK","KO")</f>
        <v>OK</v>
      </c>
      <c r="S1018" s="3" t="str">
        <f>IF(_xlfn.XOR(
AND(LEFT(N1018,1)="M",M1018="Actividad"),
AND(LEFT(N1018,1)="F",M1018="Interactivo"),
AND(N1018="diaporama",M1018="Secuencia de imágenes"),
OR(N1018="video",M1018="Animación",M1018="Video"),
AND(C1018=M1018)
),"OK","KO")</f>
        <v>OK</v>
      </c>
      <c r="T1018" s="3" t="str">
        <f>IF(
AND(L1018="Evaluación",C1018&lt;&gt;L1018),"KO",
IF(AND(L1018="Mapa conceptual",C1018&lt;&gt;L1018),"KO",
IF(AND(N1018="M101ap",C1018&lt;&gt;"Banco de actividades"),"KO",
"OK")))</f>
        <v>OK</v>
      </c>
      <c r="U1018" s="3" t="str">
        <f>IF(
AND(LEFT(N1018,1)="M",LEFT(M1018,4)&lt;&gt;"Mapa",S1018="OK",O1018=""),
"KO","OK")</f>
        <v>OK</v>
      </c>
      <c r="V1018" s="3" t="str">
        <f>IF(OR(
AND(L1018="Evaluación",R1018="OK",OR(N1018="M4a",N1018="M5a")),
AND(LEFT(C1018,8)="Banco de",N1018="M101ap"),
OR(LEFT(C1018,8)&lt;&gt;"Banco de",L1018&lt;&gt;"Evaluación")
),"OK","KO")</f>
        <v>OK</v>
      </c>
      <c r="W1018" s="3" t="str">
        <f>IF(AND(LEFT(C1018,8)="Banco de",K1018=0),"OK",
IF(AND(LEFT(C1018,8)&lt;&gt;"Banco de",K1018&gt;0),"OK","KO"))</f>
        <v>OK</v>
      </c>
      <c r="X1018" s="3" t="str">
        <f>IF(J1018&lt;&gt;"","OK","KO")</f>
        <v>OK</v>
      </c>
      <c r="Y1018" s="3" t="str">
        <f>IF(P1018="Si","KO","OK")</f>
        <v>OK</v>
      </c>
      <c r="Z1018" s="3" t="str">
        <f>CONCATENATE(
IF(R1018&lt;&gt;"OK",CONCATENATE($R$1," / "),""),
IF(S1018&lt;&gt;"OK",CONCATENATE($S$1," / "),""),
IF(T1018&lt;&gt;"OK",CONCATENATE($T$1," / "),""),
IF(U1018&lt;&gt;"OK",CONCATENATE($U$1," / "),""),
IF(V1018&lt;&gt;"OK",CONCATENATE($V$1," / "),""),
IF(W1018&lt;&gt;"OK",CONCATENATE($W$1," / "),""),
IF(X1018&lt;&gt;"OK",CONCATENATE($X$1," / "),""),
IF(Y1018&lt;&gt;"OK",$Y$1,"")
)</f>
        <v/>
      </c>
    </row>
    <row r="1019" spans="1:26" x14ac:dyDescent="0.45">
      <c r="A1019" s="3" t="s">
        <v>3357</v>
      </c>
      <c r="B1019" s="3" t="s">
        <v>3358</v>
      </c>
      <c r="C1019" s="3" t="s">
        <v>3381</v>
      </c>
      <c r="E1019" s="3" t="s">
        <v>20</v>
      </c>
      <c r="H1019" s="3" t="s">
        <v>21</v>
      </c>
      <c r="I1019" s="3">
        <v>1179439</v>
      </c>
      <c r="J1019" s="3" t="s">
        <v>3382</v>
      </c>
      <c r="K1019" s="3">
        <v>10</v>
      </c>
      <c r="L1019" s="3" t="s">
        <v>34</v>
      </c>
      <c r="M1019" s="3" t="s">
        <v>35</v>
      </c>
      <c r="N1019" s="3" t="s">
        <v>41</v>
      </c>
      <c r="O1019" s="3" t="s">
        <v>85</v>
      </c>
      <c r="P1019" s="3" t="s">
        <v>21</v>
      </c>
      <c r="Q1019" s="3" t="s">
        <v>3383</v>
      </c>
      <c r="R1019" s="3" t="str">
        <f>IF(_xlfn.XOR(
AND(N1019="M102ab",L1019="Proyecto"),
AND(N1019="M101a",L1019="Preguntas con respuesta libre"),
AND(LEFT(N1019,1)="M",N1019&lt;&gt;"M102AB",N1019&lt;&gt;"M101a",N1019&lt;&gt;"M101ap",L1019="Ejercitación"),
AND(LEFT(C1019,15)="Mapa conceptual",L1019="Exposición"),
AND(LEFT(N1019,1)&lt;&gt;"M",LEFT(C1019,15)&lt;&gt;"Mapa conceptual",L1019="Exposición"),
AND(LEFT(C1019,8)="Banco de",L1019="Generador de actividades"),
AND(C1019=L1019)
),"OK","KO")</f>
        <v>OK</v>
      </c>
      <c r="S1019" s="3" t="str">
        <f>IF(_xlfn.XOR(
AND(LEFT(N1019,1)="M",M1019="Actividad"),
AND(LEFT(N1019,1)="F",M1019="Interactivo"),
AND(N1019="diaporama",M1019="Secuencia de imágenes"),
OR(N1019="video",M1019="Animación",M1019="Video"),
AND(C1019=M1019)
),"OK","KO")</f>
        <v>OK</v>
      </c>
      <c r="T1019" s="3" t="str">
        <f>IF(
AND(L1019="Evaluación",C1019&lt;&gt;L1019),"KO",
IF(AND(L1019="Mapa conceptual",C1019&lt;&gt;L1019),"KO",
IF(AND(N1019="M101ap",C1019&lt;&gt;"Banco de actividades"),"KO",
"OK")))</f>
        <v>OK</v>
      </c>
      <c r="U1019" s="3" t="str">
        <f>IF(
AND(LEFT(N1019,1)="M",LEFT(M1019,4)&lt;&gt;"Mapa",S1019="OK",O1019=""),
"KO","OK")</f>
        <v>OK</v>
      </c>
      <c r="V1019" s="3" t="str">
        <f>IF(OR(
AND(L1019="Evaluación",R1019="OK",OR(N1019="M4a",N1019="M5a")),
AND(LEFT(C1019,8)="Banco de",N1019="M101ap"),
OR(LEFT(C1019,8)&lt;&gt;"Banco de",L1019&lt;&gt;"Evaluación")
),"OK","KO")</f>
        <v>OK</v>
      </c>
      <c r="W1019" s="3" t="str">
        <f>IF(AND(LEFT(C1019,8)="Banco de",K1019=0),"OK",
IF(AND(LEFT(C1019,8)&lt;&gt;"Banco de",K1019&gt;0),"OK","KO"))</f>
        <v>OK</v>
      </c>
      <c r="X1019" s="3" t="str">
        <f>IF(J1019&lt;&gt;"","OK","KO")</f>
        <v>OK</v>
      </c>
      <c r="Y1019" s="3" t="str">
        <f>IF(P1019="Si","KO","OK")</f>
        <v>OK</v>
      </c>
      <c r="Z1019" s="3" t="str">
        <f>CONCATENATE(
IF(R1019&lt;&gt;"OK",CONCATENATE($R$1," / "),""),
IF(S1019&lt;&gt;"OK",CONCATENATE($S$1," / "),""),
IF(T1019&lt;&gt;"OK",CONCATENATE($T$1," / "),""),
IF(U1019&lt;&gt;"OK",CONCATENATE($U$1," / "),""),
IF(V1019&lt;&gt;"OK",CONCATENATE($V$1," / "),""),
IF(W1019&lt;&gt;"OK",CONCATENATE($W$1," / "),""),
IF(X1019&lt;&gt;"OK",CONCATENATE($X$1," / "),""),
IF(Y1019&lt;&gt;"OK",$Y$1,"")
)</f>
        <v/>
      </c>
    </row>
    <row r="1020" spans="1:26" x14ac:dyDescent="0.45">
      <c r="A1020" s="3" t="s">
        <v>3357</v>
      </c>
      <c r="B1020" s="3" t="s">
        <v>3358</v>
      </c>
      <c r="C1020" s="3" t="s">
        <v>3384</v>
      </c>
      <c r="E1020" s="3" t="s">
        <v>20</v>
      </c>
      <c r="H1020" s="3" t="s">
        <v>21</v>
      </c>
      <c r="I1020" s="3">
        <v>1964648</v>
      </c>
      <c r="J1020" s="3" t="s">
        <v>3385</v>
      </c>
      <c r="K1020" s="3">
        <v>20</v>
      </c>
      <c r="L1020" s="3" t="s">
        <v>80</v>
      </c>
      <c r="M1020" s="3" t="s">
        <v>35</v>
      </c>
      <c r="N1020" s="3" t="s">
        <v>81</v>
      </c>
      <c r="O1020" s="3" t="s">
        <v>37</v>
      </c>
      <c r="P1020" s="3" t="s">
        <v>21</v>
      </c>
      <c r="Q1020" s="3" t="s">
        <v>3386</v>
      </c>
      <c r="R1020" s="3" t="str">
        <f>IF(_xlfn.XOR(
AND(N1020="M102ab",L1020="Proyecto"),
AND(N1020="M101a",L1020="Preguntas con respuesta libre"),
AND(LEFT(N1020,1)="M",N1020&lt;&gt;"M102AB",N1020&lt;&gt;"M101a",N1020&lt;&gt;"M101ap",L1020="Ejercitación"),
AND(LEFT(C1020,15)="Mapa conceptual",L1020="Exposición"),
AND(LEFT(N1020,1)&lt;&gt;"M",LEFT(C1020,15)&lt;&gt;"Mapa conceptual",L1020="Exposición"),
AND(LEFT(C1020,8)="Banco de",L1020="Generador de actividades"),
AND(C1020=L1020)
),"OK","KO")</f>
        <v>OK</v>
      </c>
      <c r="S1020" s="3" t="str">
        <f>IF(_xlfn.XOR(
AND(LEFT(N1020,1)="M",M1020="Actividad"),
AND(LEFT(N1020,1)="F",M1020="Interactivo"),
AND(N1020="diaporama",M1020="Secuencia de imágenes"),
OR(N1020="video",M1020="Animación",M1020="Video"),
AND(C1020=M1020)
),"OK","KO")</f>
        <v>OK</v>
      </c>
      <c r="T1020" s="3" t="str">
        <f>IF(
AND(L1020="Evaluación",C1020&lt;&gt;L1020),"KO",
IF(AND(L1020="Mapa conceptual",C1020&lt;&gt;L1020),"KO",
IF(AND(N1020="M101ap",C1020&lt;&gt;"Banco de actividades"),"KO",
"OK")))</f>
        <v>OK</v>
      </c>
      <c r="U1020" s="3" t="str">
        <f>IF(
AND(LEFT(N1020,1)="M",LEFT(M1020,4)&lt;&gt;"Mapa",S1020="OK",O1020=""),
"KO","OK")</f>
        <v>OK</v>
      </c>
      <c r="V1020" s="3" t="str">
        <f>IF(OR(
AND(L1020="Evaluación",R1020="OK",OR(N1020="M4a",N1020="M5a")),
AND(LEFT(C1020,8)="Banco de",N1020="M101ap"),
OR(LEFT(C1020,8)&lt;&gt;"Banco de",L1020&lt;&gt;"Evaluación")
),"OK","KO")</f>
        <v>OK</v>
      </c>
      <c r="W1020" s="3" t="str">
        <f>IF(AND(LEFT(C1020,8)="Banco de",K1020=0),"OK",
IF(AND(LEFT(C1020,8)&lt;&gt;"Banco de",K1020&gt;0),"OK","KO"))</f>
        <v>OK</v>
      </c>
      <c r="X1020" s="3" t="str">
        <f>IF(J1020&lt;&gt;"","OK","KO")</f>
        <v>OK</v>
      </c>
      <c r="Y1020" s="3" t="str">
        <f>IF(P1020="Si","KO","OK")</f>
        <v>OK</v>
      </c>
      <c r="Z1020" s="3" t="str">
        <f>CONCATENATE(
IF(R1020&lt;&gt;"OK",CONCATENATE($R$1," / "),""),
IF(S1020&lt;&gt;"OK",CONCATENATE($S$1," / "),""),
IF(T1020&lt;&gt;"OK",CONCATENATE($T$1," / "),""),
IF(U1020&lt;&gt;"OK",CONCATENATE($U$1," / "),""),
IF(V1020&lt;&gt;"OK",CONCATENATE($V$1," / "),""),
IF(W1020&lt;&gt;"OK",CONCATENATE($W$1," / "),""),
IF(X1020&lt;&gt;"OK",CONCATENATE($X$1," / "),""),
IF(Y1020&lt;&gt;"OK",$Y$1,"")
)</f>
        <v/>
      </c>
    </row>
    <row r="1021" spans="1:26" x14ac:dyDescent="0.45">
      <c r="A1021" s="3" t="s">
        <v>3357</v>
      </c>
      <c r="B1021" s="3" t="s">
        <v>3358</v>
      </c>
      <c r="C1021" s="3" t="s">
        <v>3387</v>
      </c>
      <c r="E1021" s="3" t="s">
        <v>20</v>
      </c>
      <c r="H1021" s="3" t="s">
        <v>21</v>
      </c>
      <c r="I1021" s="3">
        <v>5426596</v>
      </c>
      <c r="J1021" s="3" t="s">
        <v>3388</v>
      </c>
      <c r="K1021" s="3">
        <v>40</v>
      </c>
      <c r="L1021" s="3" t="s">
        <v>23</v>
      </c>
      <c r="M1021" s="3" t="s">
        <v>29</v>
      </c>
      <c r="N1021" s="3" t="s">
        <v>842</v>
      </c>
      <c r="P1021" s="3" t="s">
        <v>21</v>
      </c>
      <c r="Q1021" s="3" t="s">
        <v>3389</v>
      </c>
      <c r="R1021" s="3" t="str">
        <f>IF(_xlfn.XOR(
AND(N1021="M102ab",L1021="Proyecto"),
AND(N1021="M101a",L1021="Preguntas con respuesta libre"),
AND(LEFT(N1021,1)="M",N1021&lt;&gt;"M102AB",N1021&lt;&gt;"M101a",N1021&lt;&gt;"M101ap",L1021="Ejercitación"),
AND(LEFT(C1021,15)="Mapa conceptual",L1021="Exposición"),
AND(LEFT(N1021,1)&lt;&gt;"M",LEFT(C1021,15)&lt;&gt;"Mapa conceptual",L1021="Exposición"),
AND(LEFT(C1021,8)="Banco de",L1021="Generador de actividades"),
AND(C1021=L1021)
),"OK","KO")</f>
        <v>OK</v>
      </c>
      <c r="S1021" s="3" t="str">
        <f>IF(_xlfn.XOR(
AND(LEFT(N1021,1)="M",M1021="Actividad"),
AND(LEFT(N1021,1)="F",M1021="Interactivo"),
AND(N1021="diaporama",M1021="Secuencia de imágenes"),
OR(N1021="video",M1021="Animación",M1021="Video"),
AND(C1021=M1021)
),"OK","KO")</f>
        <v>OK</v>
      </c>
      <c r="T1021" s="3" t="str">
        <f>IF(
AND(L1021="Evaluación",C1021&lt;&gt;L1021),"KO",
IF(AND(L1021="Mapa conceptual",C1021&lt;&gt;L1021),"KO",
IF(AND(N1021="M101ap",C1021&lt;&gt;"Banco de actividades"),"KO",
"OK")))</f>
        <v>OK</v>
      </c>
      <c r="U1021" s="3" t="str">
        <f>IF(
AND(LEFT(N1021,1)="M",LEFT(M1021,4)&lt;&gt;"Mapa",S1021="OK",O1021=""),
"KO","OK")</f>
        <v>OK</v>
      </c>
      <c r="V1021" s="3" t="str">
        <f>IF(OR(
AND(L1021="Evaluación",R1021="OK",OR(N1021="M4a",N1021="M5a")),
AND(LEFT(C1021,8)="Banco de",N1021="M101ap"),
OR(LEFT(C1021,8)&lt;&gt;"Banco de",L1021&lt;&gt;"Evaluación")
),"OK","KO")</f>
        <v>OK</v>
      </c>
      <c r="W1021" s="3" t="str">
        <f>IF(AND(LEFT(C1021,8)="Banco de",K1021=0),"OK",
IF(AND(LEFT(C1021,8)&lt;&gt;"Banco de",K1021&gt;0),"OK","KO"))</f>
        <v>OK</v>
      </c>
      <c r="X1021" s="3" t="str">
        <f>IF(J1021&lt;&gt;"","OK","KO")</f>
        <v>OK</v>
      </c>
      <c r="Y1021" s="3" t="str">
        <f>IF(P1021="Si","KO","OK")</f>
        <v>OK</v>
      </c>
      <c r="Z1021" s="3" t="str">
        <f>CONCATENATE(
IF(R1021&lt;&gt;"OK",CONCATENATE($R$1," / "),""),
IF(S1021&lt;&gt;"OK",CONCATENATE($S$1," / "),""),
IF(T1021&lt;&gt;"OK",CONCATENATE($T$1," / "),""),
IF(U1021&lt;&gt;"OK",CONCATENATE($U$1," / "),""),
IF(V1021&lt;&gt;"OK",CONCATENATE($V$1," / "),""),
IF(W1021&lt;&gt;"OK",CONCATENATE($W$1," / "),""),
IF(X1021&lt;&gt;"OK",CONCATENATE($X$1," / "),""),
IF(Y1021&lt;&gt;"OK",$Y$1,"")
)</f>
        <v/>
      </c>
    </row>
    <row r="1022" spans="1:26" x14ac:dyDescent="0.45">
      <c r="A1022" s="3" t="s">
        <v>3357</v>
      </c>
      <c r="B1022" s="3" t="s">
        <v>3358</v>
      </c>
      <c r="C1022" s="3" t="s">
        <v>3390</v>
      </c>
      <c r="E1022" s="3" t="s">
        <v>20</v>
      </c>
      <c r="H1022" s="3" t="s">
        <v>21</v>
      </c>
      <c r="I1022" s="3">
        <v>1181828</v>
      </c>
      <c r="J1022" s="3" t="s">
        <v>3391</v>
      </c>
      <c r="K1022" s="3">
        <v>10</v>
      </c>
      <c r="L1022" s="3" t="s">
        <v>34</v>
      </c>
      <c r="M1022" s="3" t="s">
        <v>35</v>
      </c>
      <c r="N1022" s="3" t="s">
        <v>41</v>
      </c>
      <c r="O1022" s="3" t="s">
        <v>37</v>
      </c>
      <c r="P1022" s="3" t="s">
        <v>21</v>
      </c>
      <c r="Q1022" s="3" t="s">
        <v>3392</v>
      </c>
      <c r="R1022" s="3" t="str">
        <f>IF(_xlfn.XOR(
AND(N1022="M102ab",L1022="Proyecto"),
AND(N1022="M101a",L1022="Preguntas con respuesta libre"),
AND(LEFT(N1022,1)="M",N1022&lt;&gt;"M102AB",N1022&lt;&gt;"M101a",N1022&lt;&gt;"M101ap",L1022="Ejercitación"),
AND(LEFT(C1022,15)="Mapa conceptual",L1022="Exposición"),
AND(LEFT(N1022,1)&lt;&gt;"M",LEFT(C1022,15)&lt;&gt;"Mapa conceptual",L1022="Exposición"),
AND(LEFT(C1022,8)="Banco de",L1022="Generador de actividades"),
AND(C1022=L1022)
),"OK","KO")</f>
        <v>OK</v>
      </c>
      <c r="S1022" s="3" t="str">
        <f>IF(_xlfn.XOR(
AND(LEFT(N1022,1)="M",M1022="Actividad"),
AND(LEFT(N1022,1)="F",M1022="Interactivo"),
AND(N1022="diaporama",M1022="Secuencia de imágenes"),
OR(N1022="video",M1022="Animación",M1022="Video"),
AND(C1022=M1022)
),"OK","KO")</f>
        <v>OK</v>
      </c>
      <c r="T1022" s="3" t="str">
        <f>IF(
AND(L1022="Evaluación",C1022&lt;&gt;L1022),"KO",
IF(AND(L1022="Mapa conceptual",C1022&lt;&gt;L1022),"KO",
IF(AND(N1022="M101ap",C1022&lt;&gt;"Banco de actividades"),"KO",
"OK")))</f>
        <v>OK</v>
      </c>
      <c r="U1022" s="3" t="str">
        <f>IF(
AND(LEFT(N1022,1)="M",LEFT(M1022,4)&lt;&gt;"Mapa",S1022="OK",O1022=""),
"KO","OK")</f>
        <v>OK</v>
      </c>
      <c r="V1022" s="3" t="str">
        <f>IF(OR(
AND(L1022="Evaluación",R1022="OK",OR(N1022="M4a",N1022="M5a")),
AND(LEFT(C1022,8)="Banco de",N1022="M101ap"),
OR(LEFT(C1022,8)&lt;&gt;"Banco de",L1022&lt;&gt;"Evaluación")
),"OK","KO")</f>
        <v>OK</v>
      </c>
      <c r="W1022" s="3" t="str">
        <f>IF(AND(LEFT(C1022,8)="Banco de",K1022=0),"OK",
IF(AND(LEFT(C1022,8)&lt;&gt;"Banco de",K1022&gt;0),"OK","KO"))</f>
        <v>OK</v>
      </c>
      <c r="X1022" s="3" t="str">
        <f>IF(J1022&lt;&gt;"","OK","KO")</f>
        <v>OK</v>
      </c>
      <c r="Y1022" s="3" t="str">
        <f>IF(P1022="Si","KO","OK")</f>
        <v>OK</v>
      </c>
      <c r="Z1022" s="3" t="str">
        <f>CONCATENATE(
IF(R1022&lt;&gt;"OK",CONCATENATE($R$1," / "),""),
IF(S1022&lt;&gt;"OK",CONCATENATE($S$1," / "),""),
IF(T1022&lt;&gt;"OK",CONCATENATE($T$1," / "),""),
IF(U1022&lt;&gt;"OK",CONCATENATE($U$1," / "),""),
IF(V1022&lt;&gt;"OK",CONCATENATE($V$1," / "),""),
IF(W1022&lt;&gt;"OK",CONCATENATE($W$1," / "),""),
IF(X1022&lt;&gt;"OK",CONCATENATE($X$1," / "),""),
IF(Y1022&lt;&gt;"OK",$Y$1,"")
)</f>
        <v/>
      </c>
    </row>
    <row r="1023" spans="1:26" x14ac:dyDescent="0.45">
      <c r="A1023" s="3" t="s">
        <v>3357</v>
      </c>
      <c r="B1023" s="3" t="s">
        <v>3358</v>
      </c>
      <c r="C1023" s="3" t="s">
        <v>3393</v>
      </c>
      <c r="E1023" s="3" t="s">
        <v>20</v>
      </c>
      <c r="G1023" s="3" t="s">
        <v>3394</v>
      </c>
      <c r="H1023" s="3" t="s">
        <v>21</v>
      </c>
      <c r="I1023" s="3">
        <v>16118</v>
      </c>
      <c r="J1023" s="3" t="s">
        <v>3395</v>
      </c>
      <c r="K1023" s="3">
        <v>20</v>
      </c>
      <c r="L1023" s="3" t="s">
        <v>23</v>
      </c>
      <c r="M1023" s="3" t="s">
        <v>90</v>
      </c>
      <c r="N1023" s="3" t="s">
        <v>91</v>
      </c>
      <c r="P1023" s="3" t="s">
        <v>21</v>
      </c>
      <c r="Q1023" s="3" t="s">
        <v>3396</v>
      </c>
      <c r="R1023" s="3" t="str">
        <f>IF(_xlfn.XOR(
AND(N1023="M102ab",L1023="Proyecto"),
AND(N1023="M101a",L1023="Preguntas con respuesta libre"),
AND(LEFT(N1023,1)="M",N1023&lt;&gt;"M102AB",N1023&lt;&gt;"M101a",N1023&lt;&gt;"M101ap",L1023="Ejercitación"),
AND(LEFT(C1023,15)="Mapa conceptual",L1023="Exposición"),
AND(LEFT(N1023,1)&lt;&gt;"M",LEFT(C1023,15)&lt;&gt;"Mapa conceptual",L1023="Exposición"),
AND(LEFT(C1023,8)="Banco de",L1023="Generador de actividades"),
AND(C1023=L1023)
),"OK","KO")</f>
        <v>OK</v>
      </c>
      <c r="S1023" s="3" t="str">
        <f>IF(_xlfn.XOR(
AND(LEFT(N1023,1)="M",M1023="Actividad"),
AND(LEFT(N1023,1)="F",M1023="Interactivo"),
AND(N1023="diaporama",M1023="Secuencia de imágenes"),
OR(N1023="video",M1023="Animación",M1023="Video"),
AND(C1023=M1023)
),"OK","KO")</f>
        <v>OK</v>
      </c>
      <c r="T1023" s="3" t="str">
        <f>IF(
AND(L1023="Evaluación",C1023&lt;&gt;L1023),"KO",
IF(AND(L1023="Mapa conceptual",C1023&lt;&gt;L1023),"KO",
IF(AND(N1023="M101ap",C1023&lt;&gt;"Banco de actividades"),"KO",
"OK")))</f>
        <v>OK</v>
      </c>
      <c r="U1023" s="3" t="str">
        <f>IF(
AND(LEFT(N1023,1)="M",LEFT(M1023,4)&lt;&gt;"Mapa",S1023="OK",O1023=""),
"KO","OK")</f>
        <v>OK</v>
      </c>
      <c r="V1023" s="3" t="str">
        <f>IF(OR(
AND(L1023="Evaluación",R1023="OK",OR(N1023="M4a",N1023="M5a")),
AND(LEFT(C1023,8)="Banco de",N1023="M101ap"),
OR(LEFT(C1023,8)&lt;&gt;"Banco de",L1023&lt;&gt;"Evaluación")
),"OK","KO")</f>
        <v>OK</v>
      </c>
      <c r="W1023" s="3" t="str">
        <f>IF(AND(LEFT(C1023,8)="Banco de",K1023=0),"OK",
IF(AND(LEFT(C1023,8)&lt;&gt;"Banco de",K1023&gt;0),"OK","KO"))</f>
        <v>OK</v>
      </c>
      <c r="X1023" s="3" t="str">
        <f>IF(J1023&lt;&gt;"","OK","KO")</f>
        <v>OK</v>
      </c>
      <c r="Y1023" s="3" t="str">
        <f>IF(P1023="Si","KO","OK")</f>
        <v>OK</v>
      </c>
      <c r="Z1023" s="3" t="str">
        <f>CONCATENATE(
IF(R1023&lt;&gt;"OK",CONCATENATE($R$1," / "),""),
IF(S1023&lt;&gt;"OK",CONCATENATE($S$1," / "),""),
IF(T1023&lt;&gt;"OK",CONCATENATE($T$1," / "),""),
IF(U1023&lt;&gt;"OK",CONCATENATE($U$1," / "),""),
IF(V1023&lt;&gt;"OK",CONCATENATE($V$1," / "),""),
IF(W1023&lt;&gt;"OK",CONCATENATE($W$1," / "),""),
IF(X1023&lt;&gt;"OK",CONCATENATE($X$1," / "),""),
IF(Y1023&lt;&gt;"OK",$Y$1,"")
)</f>
        <v/>
      </c>
    </row>
    <row r="1024" spans="1:26" x14ac:dyDescent="0.45">
      <c r="A1024" s="3" t="s">
        <v>3357</v>
      </c>
      <c r="B1024" s="3" t="s">
        <v>3358</v>
      </c>
      <c r="C1024" s="3" t="s">
        <v>3397</v>
      </c>
      <c r="E1024" s="3" t="s">
        <v>20</v>
      </c>
      <c r="H1024" s="3" t="s">
        <v>21</v>
      </c>
      <c r="I1024" s="3">
        <v>710512</v>
      </c>
      <c r="J1024" s="3" t="s">
        <v>3398</v>
      </c>
      <c r="K1024" s="3">
        <v>40</v>
      </c>
      <c r="L1024" s="3" t="s">
        <v>34</v>
      </c>
      <c r="M1024" s="3" t="s">
        <v>35</v>
      </c>
      <c r="N1024" s="3" t="s">
        <v>62</v>
      </c>
      <c r="O1024" s="3" t="s">
        <v>85</v>
      </c>
      <c r="P1024" s="3" t="s">
        <v>21</v>
      </c>
      <c r="Q1024" s="3" t="s">
        <v>3399</v>
      </c>
      <c r="R1024" s="3" t="str">
        <f>IF(_xlfn.XOR(
AND(N1024="M102ab",L1024="Proyecto"),
AND(N1024="M101a",L1024="Preguntas con respuesta libre"),
AND(LEFT(N1024,1)="M",N1024&lt;&gt;"M102AB",N1024&lt;&gt;"M101a",N1024&lt;&gt;"M101ap",L1024="Ejercitación"),
AND(LEFT(C1024,15)="Mapa conceptual",L1024="Exposición"),
AND(LEFT(N1024,1)&lt;&gt;"M",LEFT(C1024,15)&lt;&gt;"Mapa conceptual",L1024="Exposición"),
AND(LEFT(C1024,8)="Banco de",L1024="Generador de actividades"),
AND(C1024=L1024)
),"OK","KO")</f>
        <v>OK</v>
      </c>
      <c r="S1024" s="3" t="str">
        <f>IF(_xlfn.XOR(
AND(LEFT(N1024,1)="M",M1024="Actividad"),
AND(LEFT(N1024,1)="F",M1024="Interactivo"),
AND(N1024="diaporama",M1024="Secuencia de imágenes"),
OR(N1024="video",M1024="Animación",M1024="Video"),
AND(C1024=M1024)
),"OK","KO")</f>
        <v>OK</v>
      </c>
      <c r="T1024" s="3" t="str">
        <f>IF(
AND(L1024="Evaluación",C1024&lt;&gt;L1024),"KO",
IF(AND(L1024="Mapa conceptual",C1024&lt;&gt;L1024),"KO",
IF(AND(N1024="M101ap",C1024&lt;&gt;"Banco de actividades"),"KO",
"OK")))</f>
        <v>OK</v>
      </c>
      <c r="U1024" s="3" t="str">
        <f>IF(
AND(LEFT(N1024,1)="M",LEFT(M1024,4)&lt;&gt;"Mapa",S1024="OK",O1024=""),
"KO","OK")</f>
        <v>OK</v>
      </c>
      <c r="V1024" s="3" t="str">
        <f>IF(OR(
AND(L1024="Evaluación",R1024="OK",OR(N1024="M4a",N1024="M5a")),
AND(LEFT(C1024,8)="Banco de",N1024="M101ap"),
OR(LEFT(C1024,8)&lt;&gt;"Banco de",L1024&lt;&gt;"Evaluación")
),"OK","KO")</f>
        <v>OK</v>
      </c>
      <c r="W1024" s="3" t="str">
        <f>IF(AND(LEFT(C1024,8)="Banco de",K1024=0),"OK",
IF(AND(LEFT(C1024,8)&lt;&gt;"Banco de",K1024&gt;0),"OK","KO"))</f>
        <v>OK</v>
      </c>
      <c r="X1024" s="3" t="str">
        <f>IF(J1024&lt;&gt;"","OK","KO")</f>
        <v>OK</v>
      </c>
      <c r="Y1024" s="3" t="str">
        <f>IF(P1024="Si","KO","OK")</f>
        <v>OK</v>
      </c>
      <c r="Z1024" s="3" t="str">
        <f>CONCATENATE(
IF(R1024&lt;&gt;"OK",CONCATENATE($R$1," / "),""),
IF(S1024&lt;&gt;"OK",CONCATENATE($S$1," / "),""),
IF(T1024&lt;&gt;"OK",CONCATENATE($T$1," / "),""),
IF(U1024&lt;&gt;"OK",CONCATENATE($U$1," / "),""),
IF(V1024&lt;&gt;"OK",CONCATENATE($V$1," / "),""),
IF(W1024&lt;&gt;"OK",CONCATENATE($W$1," / "),""),
IF(X1024&lt;&gt;"OK",CONCATENATE($X$1," / "),""),
IF(Y1024&lt;&gt;"OK",$Y$1,"")
)</f>
        <v/>
      </c>
    </row>
    <row r="1025" spans="1:26" x14ac:dyDescent="0.45">
      <c r="A1025" s="3" t="s">
        <v>3357</v>
      </c>
      <c r="B1025" s="3" t="s">
        <v>3358</v>
      </c>
      <c r="C1025" s="3" t="s">
        <v>3400</v>
      </c>
      <c r="E1025" s="3" t="s">
        <v>20</v>
      </c>
      <c r="H1025" s="3" t="s">
        <v>21</v>
      </c>
      <c r="I1025" s="3">
        <v>2036212</v>
      </c>
      <c r="J1025" s="3" t="s">
        <v>3401</v>
      </c>
      <c r="K1025" s="3">
        <v>30</v>
      </c>
      <c r="L1025" s="3" t="s">
        <v>80</v>
      </c>
      <c r="M1025" s="3" t="s">
        <v>35</v>
      </c>
      <c r="N1025" s="3" t="s">
        <v>81</v>
      </c>
      <c r="O1025" s="3" t="s">
        <v>37</v>
      </c>
      <c r="P1025" s="3" t="s">
        <v>21</v>
      </c>
      <c r="Q1025" s="3" t="s">
        <v>3402</v>
      </c>
      <c r="R1025" s="3" t="str">
        <f>IF(_xlfn.XOR(
AND(N1025="M102ab",L1025="Proyecto"),
AND(N1025="M101a",L1025="Preguntas con respuesta libre"),
AND(LEFT(N1025,1)="M",N1025&lt;&gt;"M102AB",N1025&lt;&gt;"M101a",N1025&lt;&gt;"M101ap",L1025="Ejercitación"),
AND(LEFT(C1025,15)="Mapa conceptual",L1025="Exposición"),
AND(LEFT(N1025,1)&lt;&gt;"M",LEFT(C1025,15)&lt;&gt;"Mapa conceptual",L1025="Exposición"),
AND(LEFT(C1025,8)="Banco de",L1025="Generador de actividades"),
AND(C1025=L1025)
),"OK","KO")</f>
        <v>OK</v>
      </c>
      <c r="S1025" s="3" t="str">
        <f>IF(_xlfn.XOR(
AND(LEFT(N1025,1)="M",M1025="Actividad"),
AND(LEFT(N1025,1)="F",M1025="Interactivo"),
AND(N1025="diaporama",M1025="Secuencia de imágenes"),
OR(N1025="video",M1025="Animación",M1025="Video"),
AND(C1025=M1025)
),"OK","KO")</f>
        <v>OK</v>
      </c>
      <c r="T1025" s="3" t="str">
        <f>IF(
AND(L1025="Evaluación",C1025&lt;&gt;L1025),"KO",
IF(AND(L1025="Mapa conceptual",C1025&lt;&gt;L1025),"KO",
IF(AND(N1025="M101ap",C1025&lt;&gt;"Banco de actividades"),"KO",
"OK")))</f>
        <v>OK</v>
      </c>
      <c r="U1025" s="3" t="str">
        <f>IF(
AND(LEFT(N1025,1)="M",LEFT(M1025,4)&lt;&gt;"Mapa",S1025="OK",O1025=""),
"KO","OK")</f>
        <v>OK</v>
      </c>
      <c r="V1025" s="3" t="str">
        <f>IF(OR(
AND(L1025="Evaluación",R1025="OK",OR(N1025="M4a",N1025="M5a")),
AND(LEFT(C1025,8)="Banco de",N1025="M101ap"),
OR(LEFT(C1025,8)&lt;&gt;"Banco de",L1025&lt;&gt;"Evaluación")
),"OK","KO")</f>
        <v>OK</v>
      </c>
      <c r="W1025" s="3" t="str">
        <f>IF(AND(LEFT(C1025,8)="Banco de",K1025=0),"OK",
IF(AND(LEFT(C1025,8)&lt;&gt;"Banco de",K1025&gt;0),"OK","KO"))</f>
        <v>OK</v>
      </c>
      <c r="X1025" s="3" t="str">
        <f>IF(J1025&lt;&gt;"","OK","KO")</f>
        <v>OK</v>
      </c>
      <c r="Y1025" s="3" t="str">
        <f>IF(P1025="Si","KO","OK")</f>
        <v>OK</v>
      </c>
      <c r="Z1025" s="3" t="str">
        <f>CONCATENATE(
IF(R1025&lt;&gt;"OK",CONCATENATE($R$1," / "),""),
IF(S1025&lt;&gt;"OK",CONCATENATE($S$1," / "),""),
IF(T1025&lt;&gt;"OK",CONCATENATE($T$1," / "),""),
IF(U1025&lt;&gt;"OK",CONCATENATE($U$1," / "),""),
IF(V1025&lt;&gt;"OK",CONCATENATE($V$1," / "),""),
IF(W1025&lt;&gt;"OK",CONCATENATE($W$1," / "),""),
IF(X1025&lt;&gt;"OK",CONCATENATE($X$1," / "),""),
IF(Y1025&lt;&gt;"OK",$Y$1,"")
)</f>
        <v/>
      </c>
    </row>
    <row r="1026" spans="1:26" x14ac:dyDescent="0.45">
      <c r="A1026" s="3" t="s">
        <v>3357</v>
      </c>
      <c r="B1026" s="3" t="s">
        <v>3358</v>
      </c>
      <c r="C1026" s="3" t="s">
        <v>3403</v>
      </c>
      <c r="E1026" s="3" t="s">
        <v>20</v>
      </c>
      <c r="G1026" s="3" t="s">
        <v>3404</v>
      </c>
      <c r="H1026" s="3" t="s">
        <v>21</v>
      </c>
      <c r="I1026" s="3">
        <v>15323</v>
      </c>
      <c r="J1026" s="3" t="s">
        <v>3405</v>
      </c>
      <c r="K1026" s="3">
        <v>30</v>
      </c>
      <c r="L1026" s="3" t="s">
        <v>23</v>
      </c>
      <c r="M1026" s="3" t="s">
        <v>90</v>
      </c>
      <c r="N1026" s="3" t="s">
        <v>91</v>
      </c>
      <c r="P1026" s="3" t="s">
        <v>21</v>
      </c>
      <c r="Q1026" s="3" t="s">
        <v>3406</v>
      </c>
      <c r="R1026" s="3" t="str">
        <f>IF(_xlfn.XOR(
AND(N1026="M102ab",L1026="Proyecto"),
AND(N1026="M101a",L1026="Preguntas con respuesta libre"),
AND(LEFT(N1026,1)="M",N1026&lt;&gt;"M102AB",N1026&lt;&gt;"M101a",N1026&lt;&gt;"M101ap",L1026="Ejercitación"),
AND(LEFT(C1026,15)="Mapa conceptual",L1026="Exposición"),
AND(LEFT(N1026,1)&lt;&gt;"M",LEFT(C1026,15)&lt;&gt;"Mapa conceptual",L1026="Exposición"),
AND(LEFT(C1026,8)="Banco de",L1026="Generador de actividades"),
AND(C1026=L1026)
),"OK","KO")</f>
        <v>OK</v>
      </c>
      <c r="S1026" s="3" t="str">
        <f>IF(_xlfn.XOR(
AND(LEFT(N1026,1)="M",M1026="Actividad"),
AND(LEFT(N1026,1)="F",M1026="Interactivo"),
AND(N1026="diaporama",M1026="Secuencia de imágenes"),
OR(N1026="video",M1026="Animación",M1026="Video"),
AND(C1026=M1026)
),"OK","KO")</f>
        <v>OK</v>
      </c>
      <c r="T1026" s="3" t="str">
        <f>IF(
AND(L1026="Evaluación",C1026&lt;&gt;L1026),"KO",
IF(AND(L1026="Mapa conceptual",C1026&lt;&gt;L1026),"KO",
IF(AND(N1026="M101ap",C1026&lt;&gt;"Banco de actividades"),"KO",
"OK")))</f>
        <v>OK</v>
      </c>
      <c r="U1026" s="3" t="str">
        <f>IF(
AND(LEFT(N1026,1)="M",LEFT(M1026,4)&lt;&gt;"Mapa",S1026="OK",O1026=""),
"KO","OK")</f>
        <v>OK</v>
      </c>
      <c r="V1026" s="3" t="str">
        <f>IF(OR(
AND(L1026="Evaluación",R1026="OK",OR(N1026="M4a",N1026="M5a")),
AND(LEFT(C1026,8)="Banco de",N1026="M101ap"),
OR(LEFT(C1026,8)&lt;&gt;"Banco de",L1026&lt;&gt;"Evaluación")
),"OK","KO")</f>
        <v>OK</v>
      </c>
      <c r="W1026" s="3" t="str">
        <f>IF(AND(LEFT(C1026,8)="Banco de",K1026=0),"OK",
IF(AND(LEFT(C1026,8)&lt;&gt;"Banco de",K1026&gt;0),"OK","KO"))</f>
        <v>OK</v>
      </c>
      <c r="X1026" s="3" t="str">
        <f>IF(J1026&lt;&gt;"","OK","KO")</f>
        <v>OK</v>
      </c>
      <c r="Y1026" s="3" t="str">
        <f>IF(P1026="Si","KO","OK")</f>
        <v>OK</v>
      </c>
      <c r="Z1026" s="3" t="str">
        <f>CONCATENATE(
IF(R1026&lt;&gt;"OK",CONCATENATE($R$1," / "),""),
IF(S1026&lt;&gt;"OK",CONCATENATE($S$1," / "),""),
IF(T1026&lt;&gt;"OK",CONCATENATE($T$1," / "),""),
IF(U1026&lt;&gt;"OK",CONCATENATE($U$1," / "),""),
IF(V1026&lt;&gt;"OK",CONCATENATE($V$1," / "),""),
IF(W1026&lt;&gt;"OK",CONCATENATE($W$1," / "),""),
IF(X1026&lt;&gt;"OK",CONCATENATE($X$1," / "),""),
IF(Y1026&lt;&gt;"OK",$Y$1,"")
)</f>
        <v/>
      </c>
    </row>
    <row r="1027" spans="1:26" x14ac:dyDescent="0.45">
      <c r="A1027" s="3" t="s">
        <v>3357</v>
      </c>
      <c r="B1027" s="3" t="s">
        <v>3358</v>
      </c>
      <c r="C1027" s="3" t="s">
        <v>3407</v>
      </c>
      <c r="E1027" s="3" t="s">
        <v>20</v>
      </c>
      <c r="H1027" s="3" t="s">
        <v>21</v>
      </c>
      <c r="I1027" s="3">
        <v>1190586</v>
      </c>
      <c r="J1027" s="3" t="s">
        <v>3408</v>
      </c>
      <c r="K1027" s="3">
        <v>10</v>
      </c>
      <c r="L1027" s="3" t="s">
        <v>34</v>
      </c>
      <c r="M1027" s="3" t="s">
        <v>35</v>
      </c>
      <c r="N1027" s="3" t="s">
        <v>114</v>
      </c>
      <c r="O1027" s="3" t="s">
        <v>85</v>
      </c>
      <c r="P1027" s="3" t="s">
        <v>21</v>
      </c>
      <c r="Q1027" s="3" t="s">
        <v>3409</v>
      </c>
      <c r="R1027" s="3" t="str">
        <f>IF(_xlfn.XOR(
AND(N1027="M102ab",L1027="Proyecto"),
AND(N1027="M101a",L1027="Preguntas con respuesta libre"),
AND(LEFT(N1027,1)="M",N1027&lt;&gt;"M102AB",N1027&lt;&gt;"M101a",N1027&lt;&gt;"M101ap",L1027="Ejercitación"),
AND(LEFT(C1027,15)="Mapa conceptual",L1027="Exposición"),
AND(LEFT(N1027,1)&lt;&gt;"M",LEFT(C1027,15)&lt;&gt;"Mapa conceptual",L1027="Exposición"),
AND(LEFT(C1027,8)="Banco de",L1027="Generador de actividades"),
AND(C1027=L1027)
),"OK","KO")</f>
        <v>OK</v>
      </c>
      <c r="S1027" s="3" t="str">
        <f>IF(_xlfn.XOR(
AND(LEFT(N1027,1)="M",M1027="Actividad"),
AND(LEFT(N1027,1)="F",M1027="Interactivo"),
AND(N1027="diaporama",M1027="Secuencia de imágenes"),
OR(N1027="video",M1027="Animación",M1027="Video"),
AND(C1027=M1027)
),"OK","KO")</f>
        <v>OK</v>
      </c>
      <c r="T1027" s="3" t="str">
        <f>IF(
AND(L1027="Evaluación",C1027&lt;&gt;L1027),"KO",
IF(AND(L1027="Mapa conceptual",C1027&lt;&gt;L1027),"KO",
IF(AND(N1027="M101ap",C1027&lt;&gt;"Banco de actividades"),"KO",
"OK")))</f>
        <v>OK</v>
      </c>
      <c r="U1027" s="3" t="str">
        <f>IF(
AND(LEFT(N1027,1)="M",LEFT(M1027,4)&lt;&gt;"Mapa",S1027="OK",O1027=""),
"KO","OK")</f>
        <v>OK</v>
      </c>
      <c r="V1027" s="3" t="str">
        <f>IF(OR(
AND(L1027="Evaluación",R1027="OK",OR(N1027="M4a",N1027="M5a")),
AND(LEFT(C1027,8)="Banco de",N1027="M101ap"),
OR(LEFT(C1027,8)&lt;&gt;"Banco de",L1027&lt;&gt;"Evaluación")
),"OK","KO")</f>
        <v>OK</v>
      </c>
      <c r="W1027" s="3" t="str">
        <f>IF(AND(LEFT(C1027,8)="Banco de",K1027=0),"OK",
IF(AND(LEFT(C1027,8)&lt;&gt;"Banco de",K1027&gt;0),"OK","KO"))</f>
        <v>OK</v>
      </c>
      <c r="X1027" s="3" t="str">
        <f>IF(J1027&lt;&gt;"","OK","KO")</f>
        <v>OK</v>
      </c>
      <c r="Y1027" s="3" t="str">
        <f>IF(P1027="Si","KO","OK")</f>
        <v>OK</v>
      </c>
      <c r="Z1027" s="3" t="str">
        <f>CONCATENATE(
IF(R1027&lt;&gt;"OK",CONCATENATE($R$1," / "),""),
IF(S1027&lt;&gt;"OK",CONCATENATE($S$1," / "),""),
IF(T1027&lt;&gt;"OK",CONCATENATE($T$1," / "),""),
IF(U1027&lt;&gt;"OK",CONCATENATE($U$1," / "),""),
IF(V1027&lt;&gt;"OK",CONCATENATE($V$1," / "),""),
IF(W1027&lt;&gt;"OK",CONCATENATE($W$1," / "),""),
IF(X1027&lt;&gt;"OK",CONCATENATE($X$1," / "),""),
IF(Y1027&lt;&gt;"OK",$Y$1,"")
)</f>
        <v/>
      </c>
    </row>
    <row r="1028" spans="1:26" x14ac:dyDescent="0.45">
      <c r="A1028" s="3" t="s">
        <v>3357</v>
      </c>
      <c r="B1028" s="3" t="s">
        <v>3358</v>
      </c>
      <c r="C1028" s="3" t="s">
        <v>3410</v>
      </c>
      <c r="E1028" s="3" t="s">
        <v>20</v>
      </c>
      <c r="H1028" s="3" t="s">
        <v>21</v>
      </c>
      <c r="I1028" s="3">
        <v>1239415</v>
      </c>
      <c r="J1028" s="3" t="s">
        <v>3411</v>
      </c>
      <c r="K1028" s="3">
        <v>20</v>
      </c>
      <c r="L1028" s="3" t="s">
        <v>34</v>
      </c>
      <c r="M1028" s="3" t="s">
        <v>35</v>
      </c>
      <c r="N1028" s="3" t="s">
        <v>499</v>
      </c>
      <c r="O1028" s="3" t="s">
        <v>479</v>
      </c>
      <c r="P1028" s="3" t="s">
        <v>21</v>
      </c>
      <c r="Q1028" s="3" t="s">
        <v>3412</v>
      </c>
      <c r="R1028" s="3" t="str">
        <f>IF(_xlfn.XOR(
AND(N1028="M102ab",L1028="Proyecto"),
AND(N1028="M101a",L1028="Preguntas con respuesta libre"),
AND(LEFT(N1028,1)="M",N1028&lt;&gt;"M102AB",N1028&lt;&gt;"M101a",N1028&lt;&gt;"M101ap",L1028="Ejercitación"),
AND(LEFT(C1028,15)="Mapa conceptual",L1028="Exposición"),
AND(LEFT(N1028,1)&lt;&gt;"M",LEFT(C1028,15)&lt;&gt;"Mapa conceptual",L1028="Exposición"),
AND(LEFT(C1028,8)="Banco de",L1028="Generador de actividades"),
AND(C1028=L1028)
),"OK","KO")</f>
        <v>OK</v>
      </c>
      <c r="S1028" s="3" t="str">
        <f>IF(_xlfn.XOR(
AND(LEFT(N1028,1)="M",M1028="Actividad"),
AND(LEFT(N1028,1)="F",M1028="Interactivo"),
AND(N1028="diaporama",M1028="Secuencia de imágenes"),
OR(N1028="video",M1028="Animación",M1028="Video"),
AND(C1028=M1028)
),"OK","KO")</f>
        <v>OK</v>
      </c>
      <c r="T1028" s="3" t="str">
        <f>IF(
AND(L1028="Evaluación",C1028&lt;&gt;L1028),"KO",
IF(AND(L1028="Mapa conceptual",C1028&lt;&gt;L1028),"KO",
IF(AND(N1028="M101ap",C1028&lt;&gt;"Banco de actividades"),"KO",
"OK")))</f>
        <v>OK</v>
      </c>
      <c r="U1028" s="3" t="str">
        <f>IF(
AND(LEFT(N1028,1)="M",LEFT(M1028,4)&lt;&gt;"Mapa",S1028="OK",O1028=""),
"KO","OK")</f>
        <v>OK</v>
      </c>
      <c r="V1028" s="3" t="str">
        <f>IF(OR(
AND(L1028="Evaluación",R1028="OK",OR(N1028="M4a",N1028="M5a")),
AND(LEFT(C1028,8)="Banco de",N1028="M101ap"),
OR(LEFT(C1028,8)&lt;&gt;"Banco de",L1028&lt;&gt;"Evaluación")
),"OK","KO")</f>
        <v>OK</v>
      </c>
      <c r="W1028" s="3" t="str">
        <f>IF(AND(LEFT(C1028,8)="Banco de",K1028=0),"OK",
IF(AND(LEFT(C1028,8)&lt;&gt;"Banco de",K1028&gt;0),"OK","KO"))</f>
        <v>OK</v>
      </c>
      <c r="X1028" s="3" t="str">
        <f>IF(J1028&lt;&gt;"","OK","KO")</f>
        <v>OK</v>
      </c>
      <c r="Y1028" s="3" t="str">
        <f>IF(P1028="Si","KO","OK")</f>
        <v>OK</v>
      </c>
      <c r="Z1028" s="3" t="str">
        <f>CONCATENATE(
IF(R1028&lt;&gt;"OK",CONCATENATE($R$1," / "),""),
IF(S1028&lt;&gt;"OK",CONCATENATE($S$1," / "),""),
IF(T1028&lt;&gt;"OK",CONCATENATE($T$1," / "),""),
IF(U1028&lt;&gt;"OK",CONCATENATE($U$1," / "),""),
IF(V1028&lt;&gt;"OK",CONCATENATE($V$1," / "),""),
IF(W1028&lt;&gt;"OK",CONCATENATE($W$1," / "),""),
IF(X1028&lt;&gt;"OK",CONCATENATE($X$1," / "),""),
IF(Y1028&lt;&gt;"OK",$Y$1,"")
)</f>
        <v/>
      </c>
    </row>
    <row r="1029" spans="1:26" x14ac:dyDescent="0.45">
      <c r="A1029" s="3" t="s">
        <v>3357</v>
      </c>
      <c r="B1029" s="3" t="s">
        <v>3358</v>
      </c>
      <c r="C1029" s="3" t="s">
        <v>3413</v>
      </c>
      <c r="E1029" s="3" t="s">
        <v>20</v>
      </c>
      <c r="H1029" s="3" t="s">
        <v>21</v>
      </c>
      <c r="I1029" s="3">
        <v>1185744</v>
      </c>
      <c r="J1029" s="3" t="s">
        <v>3414</v>
      </c>
      <c r="K1029" s="3">
        <v>10</v>
      </c>
      <c r="L1029" s="3" t="s">
        <v>34</v>
      </c>
      <c r="M1029" s="3" t="s">
        <v>35</v>
      </c>
      <c r="N1029" s="3" t="s">
        <v>36</v>
      </c>
      <c r="O1029" s="3" t="s">
        <v>85</v>
      </c>
      <c r="P1029" s="3" t="s">
        <v>21</v>
      </c>
      <c r="Q1029" s="3" t="s">
        <v>3415</v>
      </c>
      <c r="R1029" s="3" t="str">
        <f>IF(_xlfn.XOR(
AND(N1029="M102ab",L1029="Proyecto"),
AND(N1029="M101a",L1029="Preguntas con respuesta libre"),
AND(LEFT(N1029,1)="M",N1029&lt;&gt;"M102AB",N1029&lt;&gt;"M101a",N1029&lt;&gt;"M101ap",L1029="Ejercitación"),
AND(LEFT(C1029,15)="Mapa conceptual",L1029="Exposición"),
AND(LEFT(N1029,1)&lt;&gt;"M",LEFT(C1029,15)&lt;&gt;"Mapa conceptual",L1029="Exposición"),
AND(LEFT(C1029,8)="Banco de",L1029="Generador de actividades"),
AND(C1029=L1029)
),"OK","KO")</f>
        <v>OK</v>
      </c>
      <c r="S1029" s="3" t="str">
        <f>IF(_xlfn.XOR(
AND(LEFT(N1029,1)="M",M1029="Actividad"),
AND(LEFT(N1029,1)="F",M1029="Interactivo"),
AND(N1029="diaporama",M1029="Secuencia de imágenes"),
OR(N1029="video",M1029="Animación",M1029="Video"),
AND(C1029=M1029)
),"OK","KO")</f>
        <v>OK</v>
      </c>
      <c r="T1029" s="3" t="str">
        <f>IF(
AND(L1029="Evaluación",C1029&lt;&gt;L1029),"KO",
IF(AND(L1029="Mapa conceptual",C1029&lt;&gt;L1029),"KO",
IF(AND(N1029="M101ap",C1029&lt;&gt;"Banco de actividades"),"KO",
"OK")))</f>
        <v>OK</v>
      </c>
      <c r="U1029" s="3" t="str">
        <f>IF(
AND(LEFT(N1029,1)="M",LEFT(M1029,4)&lt;&gt;"Mapa",S1029="OK",O1029=""),
"KO","OK")</f>
        <v>OK</v>
      </c>
      <c r="V1029" s="3" t="str">
        <f>IF(OR(
AND(L1029="Evaluación",R1029="OK",OR(N1029="M4a",N1029="M5a")),
AND(LEFT(C1029,8)="Banco de",N1029="M101ap"),
OR(LEFT(C1029,8)&lt;&gt;"Banco de",L1029&lt;&gt;"Evaluación")
),"OK","KO")</f>
        <v>OK</v>
      </c>
      <c r="W1029" s="3" t="str">
        <f>IF(AND(LEFT(C1029,8)="Banco de",K1029=0),"OK",
IF(AND(LEFT(C1029,8)&lt;&gt;"Banco de",K1029&gt;0),"OK","KO"))</f>
        <v>OK</v>
      </c>
      <c r="X1029" s="3" t="str">
        <f>IF(J1029&lt;&gt;"","OK","KO")</f>
        <v>OK</v>
      </c>
      <c r="Y1029" s="3" t="str">
        <f>IF(P1029="Si","KO","OK")</f>
        <v>OK</v>
      </c>
      <c r="Z1029" s="3" t="str">
        <f>CONCATENATE(
IF(R1029&lt;&gt;"OK",CONCATENATE($R$1," / "),""),
IF(S1029&lt;&gt;"OK",CONCATENATE($S$1," / "),""),
IF(T1029&lt;&gt;"OK",CONCATENATE($T$1," / "),""),
IF(U1029&lt;&gt;"OK",CONCATENATE($U$1," / "),""),
IF(V1029&lt;&gt;"OK",CONCATENATE($V$1," / "),""),
IF(W1029&lt;&gt;"OK",CONCATENATE($W$1," / "),""),
IF(X1029&lt;&gt;"OK",CONCATENATE($X$1," / "),""),
IF(Y1029&lt;&gt;"OK",$Y$1,"")
)</f>
        <v/>
      </c>
    </row>
    <row r="1030" spans="1:26" x14ac:dyDescent="0.45">
      <c r="A1030" s="3" t="s">
        <v>3357</v>
      </c>
      <c r="B1030" s="3" t="s">
        <v>3358</v>
      </c>
      <c r="C1030" s="3" t="s">
        <v>3416</v>
      </c>
      <c r="E1030" s="3" t="s">
        <v>20</v>
      </c>
      <c r="G1030" s="3" t="s">
        <v>3417</v>
      </c>
      <c r="H1030" s="3" t="s">
        <v>21</v>
      </c>
      <c r="I1030" s="3">
        <v>14775</v>
      </c>
      <c r="J1030" s="3" t="s">
        <v>3418</v>
      </c>
      <c r="K1030" s="3">
        <v>20</v>
      </c>
      <c r="L1030" s="3" t="s">
        <v>23</v>
      </c>
      <c r="M1030" s="3" t="s">
        <v>90</v>
      </c>
      <c r="N1030" s="3" t="s">
        <v>91</v>
      </c>
      <c r="P1030" s="3" t="s">
        <v>21</v>
      </c>
      <c r="Q1030" s="3" t="s">
        <v>3419</v>
      </c>
      <c r="R1030" s="3" t="str">
        <f>IF(_xlfn.XOR(
AND(N1030="M102ab",L1030="Proyecto"),
AND(N1030="M101a",L1030="Preguntas con respuesta libre"),
AND(LEFT(N1030,1)="M",N1030&lt;&gt;"M102AB",N1030&lt;&gt;"M101a",N1030&lt;&gt;"M101ap",L1030="Ejercitación"),
AND(LEFT(C1030,15)="Mapa conceptual",L1030="Exposición"),
AND(LEFT(N1030,1)&lt;&gt;"M",LEFT(C1030,15)&lt;&gt;"Mapa conceptual",L1030="Exposición"),
AND(LEFT(C1030,8)="Banco de",L1030="Generador de actividades"),
AND(C1030=L1030)
),"OK","KO")</f>
        <v>OK</v>
      </c>
      <c r="S1030" s="3" t="str">
        <f>IF(_xlfn.XOR(
AND(LEFT(N1030,1)="M",M1030="Actividad"),
AND(LEFT(N1030,1)="F",M1030="Interactivo"),
AND(N1030="diaporama",M1030="Secuencia de imágenes"),
OR(N1030="video",M1030="Animación",M1030="Video"),
AND(C1030=M1030)
),"OK","KO")</f>
        <v>OK</v>
      </c>
      <c r="T1030" s="3" t="str">
        <f>IF(
AND(L1030="Evaluación",C1030&lt;&gt;L1030),"KO",
IF(AND(L1030="Mapa conceptual",C1030&lt;&gt;L1030),"KO",
IF(AND(N1030="M101ap",C1030&lt;&gt;"Banco de actividades"),"KO",
"OK")))</f>
        <v>OK</v>
      </c>
      <c r="U1030" s="3" t="str">
        <f>IF(
AND(LEFT(N1030,1)="M",LEFT(M1030,4)&lt;&gt;"Mapa",S1030="OK",O1030=""),
"KO","OK")</f>
        <v>OK</v>
      </c>
      <c r="V1030" s="3" t="str">
        <f>IF(OR(
AND(L1030="Evaluación",R1030="OK",OR(N1030="M4a",N1030="M5a")),
AND(LEFT(C1030,8)="Banco de",N1030="M101ap"),
OR(LEFT(C1030,8)&lt;&gt;"Banco de",L1030&lt;&gt;"Evaluación")
),"OK","KO")</f>
        <v>OK</v>
      </c>
      <c r="W1030" s="3" t="str">
        <f>IF(AND(LEFT(C1030,8)="Banco de",K1030=0),"OK",
IF(AND(LEFT(C1030,8)&lt;&gt;"Banco de",K1030&gt;0),"OK","KO"))</f>
        <v>OK</v>
      </c>
      <c r="X1030" s="3" t="str">
        <f>IF(J1030&lt;&gt;"","OK","KO")</f>
        <v>OK</v>
      </c>
      <c r="Y1030" s="3" t="str">
        <f>IF(P1030="Si","KO","OK")</f>
        <v>OK</v>
      </c>
      <c r="Z1030" s="3" t="str">
        <f>CONCATENATE(
IF(R1030&lt;&gt;"OK",CONCATENATE($R$1," / "),""),
IF(S1030&lt;&gt;"OK",CONCATENATE($S$1," / "),""),
IF(T1030&lt;&gt;"OK",CONCATENATE($T$1," / "),""),
IF(U1030&lt;&gt;"OK",CONCATENATE($U$1," / "),""),
IF(V1030&lt;&gt;"OK",CONCATENATE($V$1," / "),""),
IF(W1030&lt;&gt;"OK",CONCATENATE($W$1," / "),""),
IF(X1030&lt;&gt;"OK",CONCATENATE($X$1," / "),""),
IF(Y1030&lt;&gt;"OK",$Y$1,"")
)</f>
        <v/>
      </c>
    </row>
    <row r="1031" spans="1:26" x14ac:dyDescent="0.45">
      <c r="A1031" s="3" t="s">
        <v>3357</v>
      </c>
      <c r="B1031" s="3" t="s">
        <v>3358</v>
      </c>
      <c r="C1031" s="3" t="s">
        <v>3420</v>
      </c>
      <c r="E1031" s="3" t="s">
        <v>20</v>
      </c>
      <c r="H1031" s="3" t="s">
        <v>21</v>
      </c>
      <c r="I1031" s="3">
        <v>1223351</v>
      </c>
      <c r="J1031" s="3" t="s">
        <v>3421</v>
      </c>
      <c r="K1031" s="3">
        <v>5</v>
      </c>
      <c r="L1031" s="3" t="s">
        <v>34</v>
      </c>
      <c r="M1031" s="3" t="s">
        <v>35</v>
      </c>
      <c r="N1031" s="3" t="s">
        <v>190</v>
      </c>
      <c r="O1031" s="3" t="s">
        <v>37</v>
      </c>
      <c r="P1031" s="3" t="s">
        <v>21</v>
      </c>
      <c r="Q1031" s="3" t="s">
        <v>3422</v>
      </c>
      <c r="R1031" s="3" t="str">
        <f>IF(_xlfn.XOR(
AND(N1031="M102ab",L1031="Proyecto"),
AND(N1031="M101a",L1031="Preguntas con respuesta libre"),
AND(LEFT(N1031,1)="M",N1031&lt;&gt;"M102AB",N1031&lt;&gt;"M101a",N1031&lt;&gt;"M101ap",L1031="Ejercitación"),
AND(LEFT(C1031,15)="Mapa conceptual",L1031="Exposición"),
AND(LEFT(N1031,1)&lt;&gt;"M",LEFT(C1031,15)&lt;&gt;"Mapa conceptual",L1031="Exposición"),
AND(LEFT(C1031,8)="Banco de",L1031="Generador de actividades"),
AND(C1031=L1031)
),"OK","KO")</f>
        <v>OK</v>
      </c>
      <c r="S1031" s="3" t="str">
        <f>IF(_xlfn.XOR(
AND(LEFT(N1031,1)="M",M1031="Actividad"),
AND(LEFT(N1031,1)="F",M1031="Interactivo"),
AND(N1031="diaporama",M1031="Secuencia de imágenes"),
OR(N1031="video",M1031="Animación",M1031="Video"),
AND(C1031=M1031)
),"OK","KO")</f>
        <v>OK</v>
      </c>
      <c r="T1031" s="3" t="str">
        <f>IF(
AND(L1031="Evaluación",C1031&lt;&gt;L1031),"KO",
IF(AND(L1031="Mapa conceptual",C1031&lt;&gt;L1031),"KO",
IF(AND(N1031="M101ap",C1031&lt;&gt;"Banco de actividades"),"KO",
"OK")))</f>
        <v>OK</v>
      </c>
      <c r="U1031" s="3" t="str">
        <f>IF(
AND(LEFT(N1031,1)="M",LEFT(M1031,4)&lt;&gt;"Mapa",S1031="OK",O1031=""),
"KO","OK")</f>
        <v>OK</v>
      </c>
      <c r="V1031" s="3" t="str">
        <f>IF(OR(
AND(L1031="Evaluación",R1031="OK",OR(N1031="M4a",N1031="M5a")),
AND(LEFT(C1031,8)="Banco de",N1031="M101ap"),
OR(LEFT(C1031,8)&lt;&gt;"Banco de",L1031&lt;&gt;"Evaluación")
),"OK","KO")</f>
        <v>OK</v>
      </c>
      <c r="W1031" s="3" t="str">
        <f>IF(AND(LEFT(C1031,8)="Banco de",K1031=0),"OK",
IF(AND(LEFT(C1031,8)&lt;&gt;"Banco de",K1031&gt;0),"OK","KO"))</f>
        <v>OK</v>
      </c>
      <c r="X1031" s="3" t="str">
        <f>IF(J1031&lt;&gt;"","OK","KO")</f>
        <v>OK</v>
      </c>
      <c r="Y1031" s="3" t="str">
        <f>IF(P1031="Si","KO","OK")</f>
        <v>OK</v>
      </c>
      <c r="Z1031" s="3" t="str">
        <f>CONCATENATE(
IF(R1031&lt;&gt;"OK",CONCATENATE($R$1," / "),""),
IF(S1031&lt;&gt;"OK",CONCATENATE($S$1," / "),""),
IF(T1031&lt;&gt;"OK",CONCATENATE($T$1," / "),""),
IF(U1031&lt;&gt;"OK",CONCATENATE($U$1," / "),""),
IF(V1031&lt;&gt;"OK",CONCATENATE($V$1," / "),""),
IF(W1031&lt;&gt;"OK",CONCATENATE($W$1," / "),""),
IF(X1031&lt;&gt;"OK",CONCATENATE($X$1," / "),""),
IF(Y1031&lt;&gt;"OK",$Y$1,"")
)</f>
        <v/>
      </c>
    </row>
    <row r="1032" spans="1:26" x14ac:dyDescent="0.45">
      <c r="A1032" s="3" t="s">
        <v>3357</v>
      </c>
      <c r="B1032" s="3" t="s">
        <v>3358</v>
      </c>
      <c r="C1032" s="3" t="s">
        <v>3423</v>
      </c>
      <c r="E1032" s="3" t="s">
        <v>20</v>
      </c>
      <c r="H1032" s="3" t="s">
        <v>21</v>
      </c>
      <c r="I1032" s="3">
        <v>710338</v>
      </c>
      <c r="J1032" s="3" t="s">
        <v>3424</v>
      </c>
      <c r="K1032" s="3">
        <v>30</v>
      </c>
      <c r="L1032" s="3" t="s">
        <v>34</v>
      </c>
      <c r="M1032" s="3" t="s">
        <v>35</v>
      </c>
      <c r="N1032" s="3" t="s">
        <v>62</v>
      </c>
      <c r="O1032" s="3" t="s">
        <v>85</v>
      </c>
      <c r="P1032" s="3" t="s">
        <v>21</v>
      </c>
      <c r="Q1032" s="3" t="s">
        <v>3425</v>
      </c>
      <c r="R1032" s="3" t="str">
        <f>IF(_xlfn.XOR(
AND(N1032="M102ab",L1032="Proyecto"),
AND(N1032="M101a",L1032="Preguntas con respuesta libre"),
AND(LEFT(N1032,1)="M",N1032&lt;&gt;"M102AB",N1032&lt;&gt;"M101a",N1032&lt;&gt;"M101ap",L1032="Ejercitación"),
AND(LEFT(C1032,15)="Mapa conceptual",L1032="Exposición"),
AND(LEFT(N1032,1)&lt;&gt;"M",LEFT(C1032,15)&lt;&gt;"Mapa conceptual",L1032="Exposición"),
AND(LEFT(C1032,8)="Banco de",L1032="Generador de actividades"),
AND(C1032=L1032)
),"OK","KO")</f>
        <v>OK</v>
      </c>
      <c r="S1032" s="3" t="str">
        <f>IF(_xlfn.XOR(
AND(LEFT(N1032,1)="M",M1032="Actividad"),
AND(LEFT(N1032,1)="F",M1032="Interactivo"),
AND(N1032="diaporama",M1032="Secuencia de imágenes"),
OR(N1032="video",M1032="Animación",M1032="Video"),
AND(C1032=M1032)
),"OK","KO")</f>
        <v>OK</v>
      </c>
      <c r="T1032" s="3" t="str">
        <f>IF(
AND(L1032="Evaluación",C1032&lt;&gt;L1032),"KO",
IF(AND(L1032="Mapa conceptual",C1032&lt;&gt;L1032),"KO",
IF(AND(N1032="M101ap",C1032&lt;&gt;"Banco de actividades"),"KO",
"OK")))</f>
        <v>OK</v>
      </c>
      <c r="U1032" s="3" t="str">
        <f>IF(
AND(LEFT(N1032,1)="M",LEFT(M1032,4)&lt;&gt;"Mapa",S1032="OK",O1032=""),
"KO","OK")</f>
        <v>OK</v>
      </c>
      <c r="V1032" s="3" t="str">
        <f>IF(OR(
AND(L1032="Evaluación",R1032="OK",OR(N1032="M4a",N1032="M5a")),
AND(LEFT(C1032,8)="Banco de",N1032="M101ap"),
OR(LEFT(C1032,8)&lt;&gt;"Banco de",L1032&lt;&gt;"Evaluación")
),"OK","KO")</f>
        <v>OK</v>
      </c>
      <c r="W1032" s="3" t="str">
        <f>IF(AND(LEFT(C1032,8)="Banco de",K1032=0),"OK",
IF(AND(LEFT(C1032,8)&lt;&gt;"Banco de",K1032&gt;0),"OK","KO"))</f>
        <v>OK</v>
      </c>
      <c r="X1032" s="3" t="str">
        <f>IF(J1032&lt;&gt;"","OK","KO")</f>
        <v>OK</v>
      </c>
      <c r="Y1032" s="3" t="str">
        <f>IF(P1032="Si","KO","OK")</f>
        <v>OK</v>
      </c>
      <c r="Z1032" s="3" t="str">
        <f>CONCATENATE(
IF(R1032&lt;&gt;"OK",CONCATENATE($R$1," / "),""),
IF(S1032&lt;&gt;"OK",CONCATENATE($S$1," / "),""),
IF(T1032&lt;&gt;"OK",CONCATENATE($T$1," / "),""),
IF(U1032&lt;&gt;"OK",CONCATENATE($U$1," / "),""),
IF(V1032&lt;&gt;"OK",CONCATENATE($V$1," / "),""),
IF(W1032&lt;&gt;"OK",CONCATENATE($W$1," / "),""),
IF(X1032&lt;&gt;"OK",CONCATENATE($X$1," / "),""),
IF(Y1032&lt;&gt;"OK",$Y$1,"")
)</f>
        <v/>
      </c>
    </row>
    <row r="1033" spans="1:26" x14ac:dyDescent="0.45">
      <c r="A1033" s="3" t="s">
        <v>3357</v>
      </c>
      <c r="B1033" s="3" t="s">
        <v>3358</v>
      </c>
      <c r="C1033" s="3" t="s">
        <v>3426</v>
      </c>
      <c r="E1033" s="3" t="s">
        <v>20</v>
      </c>
      <c r="H1033" s="3" t="s">
        <v>21</v>
      </c>
      <c r="I1033" s="3">
        <v>1352418</v>
      </c>
      <c r="J1033" s="3" t="s">
        <v>3427</v>
      </c>
      <c r="K1033" s="3">
        <v>20</v>
      </c>
      <c r="L1033" s="3" t="s">
        <v>80</v>
      </c>
      <c r="M1033" s="3" t="s">
        <v>35</v>
      </c>
      <c r="N1033" s="3" t="s">
        <v>81</v>
      </c>
      <c r="O1033" s="3" t="s">
        <v>85</v>
      </c>
      <c r="P1033" s="3" t="s">
        <v>21</v>
      </c>
      <c r="Q1033" s="3" t="s">
        <v>3428</v>
      </c>
      <c r="R1033" s="3" t="str">
        <f>IF(_xlfn.XOR(
AND(N1033="M102ab",L1033="Proyecto"),
AND(N1033="M101a",L1033="Preguntas con respuesta libre"),
AND(LEFT(N1033,1)="M",N1033&lt;&gt;"M102AB",N1033&lt;&gt;"M101a",N1033&lt;&gt;"M101ap",L1033="Ejercitación"),
AND(LEFT(C1033,15)="Mapa conceptual",L1033="Exposición"),
AND(LEFT(N1033,1)&lt;&gt;"M",LEFT(C1033,15)&lt;&gt;"Mapa conceptual",L1033="Exposición"),
AND(LEFT(C1033,8)="Banco de",L1033="Generador de actividades"),
AND(C1033=L1033)
),"OK","KO")</f>
        <v>OK</v>
      </c>
      <c r="S1033" s="3" t="str">
        <f>IF(_xlfn.XOR(
AND(LEFT(N1033,1)="M",M1033="Actividad"),
AND(LEFT(N1033,1)="F",M1033="Interactivo"),
AND(N1033="diaporama",M1033="Secuencia de imágenes"),
OR(N1033="video",M1033="Animación",M1033="Video"),
AND(C1033=M1033)
),"OK","KO")</f>
        <v>OK</v>
      </c>
      <c r="T1033" s="3" t="str">
        <f>IF(
AND(L1033="Evaluación",C1033&lt;&gt;L1033),"KO",
IF(AND(L1033="Mapa conceptual",C1033&lt;&gt;L1033),"KO",
IF(AND(N1033="M101ap",C1033&lt;&gt;"Banco de actividades"),"KO",
"OK")))</f>
        <v>OK</v>
      </c>
      <c r="U1033" s="3" t="str">
        <f>IF(
AND(LEFT(N1033,1)="M",LEFT(M1033,4)&lt;&gt;"Mapa",S1033="OK",O1033=""),
"KO","OK")</f>
        <v>OK</v>
      </c>
      <c r="V1033" s="3" t="str">
        <f>IF(OR(
AND(L1033="Evaluación",R1033="OK",OR(N1033="M4a",N1033="M5a")),
AND(LEFT(C1033,8)="Banco de",N1033="M101ap"),
OR(LEFT(C1033,8)&lt;&gt;"Banco de",L1033&lt;&gt;"Evaluación")
),"OK","KO")</f>
        <v>OK</v>
      </c>
      <c r="W1033" s="3" t="str">
        <f>IF(AND(LEFT(C1033,8)="Banco de",K1033=0),"OK",
IF(AND(LEFT(C1033,8)&lt;&gt;"Banco de",K1033&gt;0),"OK","KO"))</f>
        <v>OK</v>
      </c>
      <c r="X1033" s="3" t="str">
        <f>IF(J1033&lt;&gt;"","OK","KO")</f>
        <v>OK</v>
      </c>
      <c r="Y1033" s="3" t="str">
        <f>IF(P1033="Si","KO","OK")</f>
        <v>OK</v>
      </c>
      <c r="Z1033" s="3" t="str">
        <f>CONCATENATE(
IF(R1033&lt;&gt;"OK",CONCATENATE($R$1," / "),""),
IF(S1033&lt;&gt;"OK",CONCATENATE($S$1," / "),""),
IF(T1033&lt;&gt;"OK",CONCATENATE($T$1," / "),""),
IF(U1033&lt;&gt;"OK",CONCATENATE($U$1," / "),""),
IF(V1033&lt;&gt;"OK",CONCATENATE($V$1," / "),""),
IF(W1033&lt;&gt;"OK",CONCATENATE($W$1," / "),""),
IF(X1033&lt;&gt;"OK",CONCATENATE($X$1," / "),""),
IF(Y1033&lt;&gt;"OK",$Y$1,"")
)</f>
        <v/>
      </c>
    </row>
    <row r="1034" spans="1:26" x14ac:dyDescent="0.45">
      <c r="A1034" s="3" t="s">
        <v>3357</v>
      </c>
      <c r="B1034" s="3" t="s">
        <v>3358</v>
      </c>
      <c r="C1034" s="3" t="s">
        <v>3429</v>
      </c>
      <c r="E1034" s="3" t="s">
        <v>20</v>
      </c>
      <c r="H1034" s="3" t="s">
        <v>21</v>
      </c>
      <c r="I1034" s="3">
        <v>1038971</v>
      </c>
      <c r="J1034" s="3" t="s">
        <v>3430</v>
      </c>
      <c r="K1034" s="3">
        <v>60</v>
      </c>
      <c r="L1034" s="3" t="s">
        <v>57</v>
      </c>
      <c r="M1034" s="3" t="s">
        <v>35</v>
      </c>
      <c r="N1034" s="3" t="s">
        <v>58</v>
      </c>
      <c r="O1034" s="3" t="s">
        <v>37</v>
      </c>
      <c r="P1034" s="3" t="s">
        <v>21</v>
      </c>
      <c r="Q1034" s="3" t="s">
        <v>3431</v>
      </c>
      <c r="R1034" s="3" t="str">
        <f>IF(_xlfn.XOR(
AND(N1034="M102ab",L1034="Proyecto"),
AND(N1034="M101a",L1034="Preguntas con respuesta libre"),
AND(LEFT(N1034,1)="M",N1034&lt;&gt;"M102AB",N1034&lt;&gt;"M101a",N1034&lt;&gt;"M101ap",L1034="Ejercitación"),
AND(LEFT(C1034,15)="Mapa conceptual",L1034="Exposición"),
AND(LEFT(N1034,1)&lt;&gt;"M",LEFT(C1034,15)&lt;&gt;"Mapa conceptual",L1034="Exposición"),
AND(LEFT(C1034,8)="Banco de",L1034="Generador de actividades"),
AND(C1034=L1034)
),"OK","KO")</f>
        <v>OK</v>
      </c>
      <c r="S1034" s="3" t="str">
        <f>IF(_xlfn.XOR(
AND(LEFT(N1034,1)="M",M1034="Actividad"),
AND(LEFT(N1034,1)="F",M1034="Interactivo"),
AND(N1034="diaporama",M1034="Secuencia de imágenes"),
OR(N1034="video",M1034="Animación",M1034="Video"),
AND(C1034=M1034)
),"OK","KO")</f>
        <v>OK</v>
      </c>
      <c r="T1034" s="3" t="str">
        <f>IF(
AND(L1034="Evaluación",C1034&lt;&gt;L1034),"KO",
IF(AND(L1034="Mapa conceptual",C1034&lt;&gt;L1034),"KO",
IF(AND(N1034="M101ap",C1034&lt;&gt;"Banco de actividades"),"KO",
"OK")))</f>
        <v>OK</v>
      </c>
      <c r="U1034" s="3" t="str">
        <f>IF(
AND(LEFT(N1034,1)="M",LEFT(M1034,4)&lt;&gt;"Mapa",S1034="OK",O1034=""),
"KO","OK")</f>
        <v>OK</v>
      </c>
      <c r="V1034" s="3" t="str">
        <f>IF(OR(
AND(L1034="Evaluación",R1034="OK",OR(N1034="M4a",N1034="M5a")),
AND(LEFT(C1034,8)="Banco de",N1034="M101ap"),
OR(LEFT(C1034,8)&lt;&gt;"Banco de",L1034&lt;&gt;"Evaluación")
),"OK","KO")</f>
        <v>OK</v>
      </c>
      <c r="W1034" s="3" t="str">
        <f>IF(AND(LEFT(C1034,8)="Banco de",K1034=0),"OK",
IF(AND(LEFT(C1034,8)&lt;&gt;"Banco de",K1034&gt;0),"OK","KO"))</f>
        <v>OK</v>
      </c>
      <c r="X1034" s="3" t="str">
        <f>IF(J1034&lt;&gt;"","OK","KO")</f>
        <v>OK</v>
      </c>
      <c r="Y1034" s="3" t="str">
        <f>IF(P1034="Si","KO","OK")</f>
        <v>OK</v>
      </c>
      <c r="Z1034" s="3" t="str">
        <f>CONCATENATE(
IF(R1034&lt;&gt;"OK",CONCATENATE($R$1," / "),""),
IF(S1034&lt;&gt;"OK",CONCATENATE($S$1," / "),""),
IF(T1034&lt;&gt;"OK",CONCATENATE($T$1," / "),""),
IF(U1034&lt;&gt;"OK",CONCATENATE($U$1," / "),""),
IF(V1034&lt;&gt;"OK",CONCATENATE($V$1," / "),""),
IF(W1034&lt;&gt;"OK",CONCATENATE($W$1," / "),""),
IF(X1034&lt;&gt;"OK",CONCATENATE($X$1," / "),""),
IF(Y1034&lt;&gt;"OK",$Y$1,"")
)</f>
        <v/>
      </c>
    </row>
    <row r="1035" spans="1:26" x14ac:dyDescent="0.45">
      <c r="A1035" s="3" t="s">
        <v>3357</v>
      </c>
      <c r="B1035" s="3" t="s">
        <v>3358</v>
      </c>
      <c r="C1035" s="3" t="s">
        <v>3432</v>
      </c>
      <c r="E1035" s="3" t="s">
        <v>20</v>
      </c>
      <c r="H1035" s="3" t="s">
        <v>21</v>
      </c>
      <c r="I1035" s="3">
        <v>1289700</v>
      </c>
      <c r="J1035" s="3" t="s">
        <v>3433</v>
      </c>
      <c r="K1035" s="3">
        <v>60</v>
      </c>
      <c r="L1035" s="3" t="s">
        <v>57</v>
      </c>
      <c r="M1035" s="3" t="s">
        <v>35</v>
      </c>
      <c r="N1035" s="3" t="s">
        <v>58</v>
      </c>
      <c r="O1035" s="3" t="s">
        <v>37</v>
      </c>
      <c r="P1035" s="3" t="s">
        <v>21</v>
      </c>
      <c r="Q1035" s="3" t="s">
        <v>3434</v>
      </c>
      <c r="R1035" s="3" t="str">
        <f>IF(_xlfn.XOR(
AND(N1035="M102ab",L1035="Proyecto"),
AND(N1035="M101a",L1035="Preguntas con respuesta libre"),
AND(LEFT(N1035,1)="M",N1035&lt;&gt;"M102AB",N1035&lt;&gt;"M101a",N1035&lt;&gt;"M101ap",L1035="Ejercitación"),
AND(LEFT(C1035,15)="Mapa conceptual",L1035="Exposición"),
AND(LEFT(N1035,1)&lt;&gt;"M",LEFT(C1035,15)&lt;&gt;"Mapa conceptual",L1035="Exposición"),
AND(LEFT(C1035,8)="Banco de",L1035="Generador de actividades"),
AND(C1035=L1035)
),"OK","KO")</f>
        <v>OK</v>
      </c>
      <c r="S1035" s="3" t="str">
        <f>IF(_xlfn.XOR(
AND(LEFT(N1035,1)="M",M1035="Actividad"),
AND(LEFT(N1035,1)="F",M1035="Interactivo"),
AND(N1035="diaporama",M1035="Secuencia de imágenes"),
OR(N1035="video",M1035="Animación",M1035="Video"),
AND(C1035=M1035)
),"OK","KO")</f>
        <v>OK</v>
      </c>
      <c r="T1035" s="3" t="str">
        <f>IF(
AND(L1035="Evaluación",C1035&lt;&gt;L1035),"KO",
IF(AND(L1035="Mapa conceptual",C1035&lt;&gt;L1035),"KO",
IF(AND(N1035="M101ap",C1035&lt;&gt;"Banco de actividades"),"KO",
"OK")))</f>
        <v>OK</v>
      </c>
      <c r="U1035" s="3" t="str">
        <f>IF(
AND(LEFT(N1035,1)="M",LEFT(M1035,4)&lt;&gt;"Mapa",S1035="OK",O1035=""),
"KO","OK")</f>
        <v>OK</v>
      </c>
      <c r="V1035" s="3" t="str">
        <f>IF(OR(
AND(L1035="Evaluación",R1035="OK",OR(N1035="M4a",N1035="M5a")),
AND(LEFT(C1035,8)="Banco de",N1035="M101ap"),
OR(LEFT(C1035,8)&lt;&gt;"Banco de",L1035&lt;&gt;"Evaluación")
),"OK","KO")</f>
        <v>OK</v>
      </c>
      <c r="W1035" s="3" t="str">
        <f>IF(AND(LEFT(C1035,8)="Banco de",K1035=0),"OK",
IF(AND(LEFT(C1035,8)&lt;&gt;"Banco de",K1035&gt;0),"OK","KO"))</f>
        <v>OK</v>
      </c>
      <c r="X1035" s="3" t="str">
        <f>IF(J1035&lt;&gt;"","OK","KO")</f>
        <v>OK</v>
      </c>
      <c r="Y1035" s="3" t="str">
        <f>IF(P1035="Si","KO","OK")</f>
        <v>OK</v>
      </c>
      <c r="Z1035" s="3" t="str">
        <f>CONCATENATE(
IF(R1035&lt;&gt;"OK",CONCATENATE($R$1," / "),""),
IF(S1035&lt;&gt;"OK",CONCATENATE($S$1," / "),""),
IF(T1035&lt;&gt;"OK",CONCATENATE($T$1," / "),""),
IF(U1035&lt;&gt;"OK",CONCATENATE($U$1," / "),""),
IF(V1035&lt;&gt;"OK",CONCATENATE($V$1," / "),""),
IF(W1035&lt;&gt;"OK",CONCATENATE($W$1," / "),""),
IF(X1035&lt;&gt;"OK",CONCATENATE($X$1," / "),""),
IF(Y1035&lt;&gt;"OK",$Y$1,"")
)</f>
        <v/>
      </c>
    </row>
    <row r="1036" spans="1:26" x14ac:dyDescent="0.45">
      <c r="A1036" s="3" t="s">
        <v>3357</v>
      </c>
      <c r="B1036" s="3" t="s">
        <v>3358</v>
      </c>
      <c r="C1036" s="3" t="s">
        <v>3435</v>
      </c>
      <c r="E1036" s="3" t="s">
        <v>20</v>
      </c>
      <c r="H1036" s="3" t="s">
        <v>21</v>
      </c>
      <c r="I1036" s="3">
        <v>1164071</v>
      </c>
      <c r="J1036" s="3" t="s">
        <v>3436</v>
      </c>
      <c r="K1036" s="3">
        <v>60</v>
      </c>
      <c r="L1036" s="3" t="s">
        <v>57</v>
      </c>
      <c r="M1036" s="3" t="s">
        <v>35</v>
      </c>
      <c r="N1036" s="3" t="s">
        <v>58</v>
      </c>
      <c r="O1036" s="3" t="s">
        <v>37</v>
      </c>
      <c r="P1036" s="3" t="s">
        <v>21</v>
      </c>
      <c r="Q1036" s="3" t="s">
        <v>3437</v>
      </c>
      <c r="R1036" s="3" t="str">
        <f>IF(_xlfn.XOR(
AND(N1036="M102ab",L1036="Proyecto"),
AND(N1036="M101a",L1036="Preguntas con respuesta libre"),
AND(LEFT(N1036,1)="M",N1036&lt;&gt;"M102AB",N1036&lt;&gt;"M101a",N1036&lt;&gt;"M101ap",L1036="Ejercitación"),
AND(LEFT(C1036,15)="Mapa conceptual",L1036="Exposición"),
AND(LEFT(N1036,1)&lt;&gt;"M",LEFT(C1036,15)&lt;&gt;"Mapa conceptual",L1036="Exposición"),
AND(LEFT(C1036,8)="Banco de",L1036="Generador de actividades"),
AND(C1036=L1036)
),"OK","KO")</f>
        <v>OK</v>
      </c>
      <c r="S1036" s="3" t="str">
        <f>IF(_xlfn.XOR(
AND(LEFT(N1036,1)="M",M1036="Actividad"),
AND(LEFT(N1036,1)="F",M1036="Interactivo"),
AND(N1036="diaporama",M1036="Secuencia de imágenes"),
OR(N1036="video",M1036="Animación",M1036="Video"),
AND(C1036=M1036)
),"OK","KO")</f>
        <v>OK</v>
      </c>
      <c r="T1036" s="3" t="str">
        <f>IF(
AND(L1036="Evaluación",C1036&lt;&gt;L1036),"KO",
IF(AND(L1036="Mapa conceptual",C1036&lt;&gt;L1036),"KO",
IF(AND(N1036="M101ap",C1036&lt;&gt;"Banco de actividades"),"KO",
"OK")))</f>
        <v>OK</v>
      </c>
      <c r="U1036" s="3" t="str">
        <f>IF(
AND(LEFT(N1036,1)="M",LEFT(M1036,4)&lt;&gt;"Mapa",S1036="OK",O1036=""),
"KO","OK")</f>
        <v>OK</v>
      </c>
      <c r="V1036" s="3" t="str">
        <f>IF(OR(
AND(L1036="Evaluación",R1036="OK",OR(N1036="M4a",N1036="M5a")),
AND(LEFT(C1036,8)="Banco de",N1036="M101ap"),
OR(LEFT(C1036,8)&lt;&gt;"Banco de",L1036&lt;&gt;"Evaluación")
),"OK","KO")</f>
        <v>OK</v>
      </c>
      <c r="W1036" s="3" t="str">
        <f>IF(AND(LEFT(C1036,8)="Banco de",K1036=0),"OK",
IF(AND(LEFT(C1036,8)&lt;&gt;"Banco de",K1036&gt;0),"OK","KO"))</f>
        <v>OK</v>
      </c>
      <c r="X1036" s="3" t="str">
        <f>IF(J1036&lt;&gt;"","OK","KO")</f>
        <v>OK</v>
      </c>
      <c r="Y1036" s="3" t="str">
        <f>IF(P1036="Si","KO","OK")</f>
        <v>OK</v>
      </c>
      <c r="Z1036" s="3" t="str">
        <f>CONCATENATE(
IF(R1036&lt;&gt;"OK",CONCATENATE($R$1," / "),""),
IF(S1036&lt;&gt;"OK",CONCATENATE($S$1," / "),""),
IF(T1036&lt;&gt;"OK",CONCATENATE($T$1," / "),""),
IF(U1036&lt;&gt;"OK",CONCATENATE($U$1," / "),""),
IF(V1036&lt;&gt;"OK",CONCATENATE($V$1," / "),""),
IF(W1036&lt;&gt;"OK",CONCATENATE($W$1," / "),""),
IF(X1036&lt;&gt;"OK",CONCATENATE($X$1," / "),""),
IF(Y1036&lt;&gt;"OK",$Y$1,"")
)</f>
        <v/>
      </c>
    </row>
    <row r="1037" spans="1:26" x14ac:dyDescent="0.45">
      <c r="A1037" s="3" t="s">
        <v>3357</v>
      </c>
      <c r="B1037" s="3" t="s">
        <v>3358</v>
      </c>
      <c r="C1037" s="3" t="s">
        <v>534</v>
      </c>
      <c r="E1037" s="3" t="s">
        <v>20</v>
      </c>
      <c r="H1037" s="3" t="s">
        <v>21</v>
      </c>
      <c r="I1037" s="3">
        <v>1530085</v>
      </c>
      <c r="J1037" s="3" t="s">
        <v>3438</v>
      </c>
      <c r="K1037" s="3">
        <v>30</v>
      </c>
      <c r="L1037" s="3" t="s">
        <v>358</v>
      </c>
      <c r="M1037" s="3" t="s">
        <v>35</v>
      </c>
      <c r="N1037" s="3" t="s">
        <v>359</v>
      </c>
      <c r="O1037" s="3" t="s">
        <v>85</v>
      </c>
      <c r="P1037" s="3" t="s">
        <v>21</v>
      </c>
      <c r="Q1037" s="3" t="s">
        <v>3439</v>
      </c>
      <c r="R1037" s="3" t="str">
        <f>IF(_xlfn.XOR(
AND(N1037="M102ab",L1037="Proyecto"),
AND(N1037="M101a",L1037="Preguntas con respuesta libre"),
AND(LEFT(N1037,1)="M",N1037&lt;&gt;"M102AB",N1037&lt;&gt;"M101a",N1037&lt;&gt;"M101ap",L1037="Ejercitación"),
AND(LEFT(C1037,15)="Mapa conceptual",L1037="Exposición"),
AND(LEFT(N1037,1)&lt;&gt;"M",LEFT(C1037,15)&lt;&gt;"Mapa conceptual",L1037="Exposición"),
AND(LEFT(C1037,8)="Banco de",L1037="Generador de actividades"),
AND(C1037=L1037)
),"OK","KO")</f>
        <v>OK</v>
      </c>
      <c r="S1037" s="3" t="str">
        <f>IF(_xlfn.XOR(
AND(LEFT(N1037,1)="M",M1037="Actividad"),
AND(LEFT(N1037,1)="F",M1037="Interactivo"),
AND(N1037="diaporama",M1037="Secuencia de imágenes"),
OR(N1037="video",M1037="Animación",M1037="Video"),
AND(C1037=M1037)
),"OK","KO")</f>
        <v>OK</v>
      </c>
      <c r="T1037" s="3" t="str">
        <f>IF(
AND(L1037="Evaluación",C1037&lt;&gt;L1037),"KO",
IF(AND(L1037="Mapa conceptual",C1037&lt;&gt;L1037),"KO",
IF(AND(N1037="M101ap",C1037&lt;&gt;"Banco de actividades"),"KO",
"OK")))</f>
        <v>OK</v>
      </c>
      <c r="U1037" s="3" t="str">
        <f>IF(
AND(LEFT(N1037,1)="M",LEFT(M1037,4)&lt;&gt;"Mapa",S1037="OK",O1037=""),
"KO","OK")</f>
        <v>OK</v>
      </c>
      <c r="V1037" s="3" t="str">
        <f>IF(OR(
AND(L1037="Evaluación",R1037="OK",OR(N1037="M4a",N1037="M5a")),
AND(LEFT(C1037,8)="Banco de",N1037="M101ap"),
OR(LEFT(C1037,8)&lt;&gt;"Banco de",L1037&lt;&gt;"Evaluación")
),"OK","KO")</f>
        <v>OK</v>
      </c>
      <c r="W1037" s="3" t="str">
        <f>IF(AND(LEFT(C1037,8)="Banco de",K1037=0),"OK",
IF(AND(LEFT(C1037,8)&lt;&gt;"Banco de",K1037&gt;0),"OK","KO"))</f>
        <v>KO</v>
      </c>
      <c r="X1037" s="3" t="str">
        <f>IF(J1037&lt;&gt;"","OK","KO")</f>
        <v>OK</v>
      </c>
      <c r="Y1037" s="3" t="str">
        <f>IF(P1037="Si","KO","OK")</f>
        <v>OK</v>
      </c>
      <c r="Z1037" s="3" t="str">
        <f>CONCATENATE(
IF(R1037&lt;&gt;"OK",CONCATENATE($R$1," / "),""),
IF(S1037&lt;&gt;"OK",CONCATENATE($S$1," / "),""),
IF(T1037&lt;&gt;"OK",CONCATENATE($T$1," / "),""),
IF(U1037&lt;&gt;"OK",CONCATENATE($U$1," / "),""),
IF(V1037&lt;&gt;"OK",CONCATENATE($V$1," / "),""),
IF(W1037&lt;&gt;"OK",CONCATENATE($W$1," / "),""),
IF(X1037&lt;&gt;"OK",CONCATENATE($X$1," / "),""),
IF(Y1037&lt;&gt;"OK",$Y$1,"")
)</f>
        <v xml:space="preserve">Tiempo del recurso / </v>
      </c>
    </row>
    <row r="1038" spans="1:26" x14ac:dyDescent="0.45">
      <c r="A1038" s="3" t="s">
        <v>3357</v>
      </c>
      <c r="B1038" s="3" t="s">
        <v>3358</v>
      </c>
      <c r="C1038" s="3" t="s">
        <v>67</v>
      </c>
      <c r="D1038" s="3" t="s">
        <v>67</v>
      </c>
      <c r="E1038" s="3" t="s">
        <v>20</v>
      </c>
      <c r="H1038" s="3" t="s">
        <v>21</v>
      </c>
      <c r="I1038" s="3">
        <v>565617</v>
      </c>
      <c r="J1038" s="3" t="s">
        <v>3440</v>
      </c>
      <c r="K1038" s="3">
        <v>0</v>
      </c>
      <c r="L1038" s="3" t="s">
        <v>23</v>
      </c>
      <c r="M1038" s="3" t="s">
        <v>67</v>
      </c>
      <c r="N1038" s="3" t="s">
        <v>227</v>
      </c>
      <c r="P1038" s="3" t="s">
        <v>21</v>
      </c>
      <c r="Q1038" s="3" t="s">
        <v>3441</v>
      </c>
      <c r="R1038" s="3" t="str">
        <f>IF(_xlfn.XOR(
AND(N1038="M102ab",L1038="Proyecto"),
AND(N1038="M101a",L1038="Preguntas con respuesta libre"),
AND(LEFT(N1038,1)="M",N1038&lt;&gt;"M102AB",N1038&lt;&gt;"M101a",N1038&lt;&gt;"M101ap",L1038="Ejercitación"),
AND(LEFT(C1038,15)="Mapa conceptual",L1038="Exposición"),
AND(LEFT(N1038,1)&lt;&gt;"M",LEFT(C1038,15)&lt;&gt;"Mapa conceptual",L1038="Exposición"),
AND(LEFT(C1038,8)="Banco de",L1038="Generador de actividades"),
AND(C1038=L1038)
),"OK","KO")</f>
        <v>OK</v>
      </c>
      <c r="S1038" s="3" t="str">
        <f>IF(_xlfn.XOR(
AND(LEFT(N1038,1)="M",M1038="Actividad"),
AND(LEFT(N1038,1)="F",M1038="Interactivo"),
AND(N1038="diaporama",M1038="Secuencia de imágenes"),
OR(N1038="video",M1038="Animación",M1038="Video"),
AND(C1038=M1038)
),"OK","KO")</f>
        <v>OK</v>
      </c>
      <c r="T1038" s="3" t="str">
        <f>IF(
AND(L1038="Evaluación",C1038&lt;&gt;L1038),"KO",
IF(AND(L1038="Mapa conceptual",C1038&lt;&gt;L1038),"KO",
IF(AND(N1038="M101ap",C1038&lt;&gt;"Banco de actividades"),"KO",
"OK")))</f>
        <v>OK</v>
      </c>
      <c r="U1038" s="3" t="str">
        <f>IF(
AND(LEFT(N1038,1)="M",LEFT(M1038,4)&lt;&gt;"Mapa",S1038="OK",O1038=""),
"KO","OK")</f>
        <v>OK</v>
      </c>
      <c r="V1038" s="3" t="str">
        <f>IF(OR(
AND(L1038="Evaluación",R1038="OK",OR(N1038="M4a",N1038="M5a")),
AND(LEFT(C1038,8)="Banco de",N1038="M101ap"),
OR(LEFT(C1038,8)&lt;&gt;"Banco de",L1038&lt;&gt;"Evaluación")
),"OK","KO")</f>
        <v>OK</v>
      </c>
      <c r="W1038" s="3" t="str">
        <f>IF(AND(LEFT(C1038,8)="Banco de",K1038=0),"OK",
IF(AND(LEFT(C1038,8)&lt;&gt;"Banco de",K1038&gt;0),"OK","KO"))</f>
        <v>KO</v>
      </c>
      <c r="X1038" s="3" t="str">
        <f>IF(J1038&lt;&gt;"","OK","KO")</f>
        <v>OK</v>
      </c>
      <c r="Y1038" s="3" t="str">
        <f>IF(P1038="Si","KO","OK")</f>
        <v>OK</v>
      </c>
      <c r="Z1038" s="3" t="str">
        <f>CONCATENATE(
IF(R1038&lt;&gt;"OK",CONCATENATE($R$1," / "),""),
IF(S1038&lt;&gt;"OK",CONCATENATE($S$1," / "),""),
IF(T1038&lt;&gt;"OK",CONCATENATE($T$1," / "),""),
IF(U1038&lt;&gt;"OK",CONCATENATE($U$1," / "),""),
IF(V1038&lt;&gt;"OK",CONCATENATE($V$1," / "),""),
IF(W1038&lt;&gt;"OK",CONCATENATE($W$1," / "),""),
IF(X1038&lt;&gt;"OK",CONCATENATE($X$1," / "),""),
IF(Y1038&lt;&gt;"OK",$Y$1,"")
)</f>
        <v xml:space="preserve">Tiempo del recurso / </v>
      </c>
    </row>
    <row r="1039" spans="1:26" x14ac:dyDescent="0.45">
      <c r="A1039" s="3" t="s">
        <v>3357</v>
      </c>
      <c r="B1039" s="3" t="s">
        <v>3358</v>
      </c>
      <c r="C1039" s="3" t="s">
        <v>70</v>
      </c>
      <c r="E1039" s="3" t="s">
        <v>20</v>
      </c>
      <c r="H1039" s="3" t="s">
        <v>21</v>
      </c>
      <c r="I1039" s="3">
        <v>710238</v>
      </c>
      <c r="J1039" s="3" t="s">
        <v>3442</v>
      </c>
      <c r="K1039" s="3">
        <v>30</v>
      </c>
      <c r="L1039" s="3" t="s">
        <v>70</v>
      </c>
      <c r="M1039" s="3" t="s">
        <v>35</v>
      </c>
      <c r="N1039" s="3" t="s">
        <v>62</v>
      </c>
      <c r="O1039" s="3" t="s">
        <v>85</v>
      </c>
      <c r="P1039" s="3" t="s">
        <v>21</v>
      </c>
      <c r="Q1039" s="3" t="s">
        <v>3443</v>
      </c>
      <c r="R1039" s="3" t="str">
        <f>IF(_xlfn.XOR(
AND(N1039="M102ab",L1039="Proyecto"),
AND(N1039="M101a",L1039="Preguntas con respuesta libre"),
AND(LEFT(N1039,1)="M",N1039&lt;&gt;"M102AB",N1039&lt;&gt;"M101a",N1039&lt;&gt;"M101ap",L1039="Ejercitación"),
AND(LEFT(C1039,15)="Mapa conceptual",L1039="Exposición"),
AND(LEFT(N1039,1)&lt;&gt;"M",LEFT(C1039,15)&lt;&gt;"Mapa conceptual",L1039="Exposición"),
AND(LEFT(C1039,8)="Banco de",L1039="Generador de actividades"),
AND(C1039=L1039)
),"OK","KO")</f>
        <v>OK</v>
      </c>
      <c r="S1039" s="3" t="str">
        <f>IF(_xlfn.XOR(
AND(LEFT(N1039,1)="M",M1039="Actividad"),
AND(LEFT(N1039,1)="F",M1039="Interactivo"),
AND(N1039="diaporama",M1039="Secuencia de imágenes"),
OR(N1039="video",M1039="Animación",M1039="Video"),
AND(C1039=M1039)
),"OK","KO")</f>
        <v>OK</v>
      </c>
      <c r="T1039" s="3" t="str">
        <f>IF(
AND(L1039="Evaluación",C1039&lt;&gt;L1039),"KO",
IF(AND(L1039="Mapa conceptual",C1039&lt;&gt;L1039),"KO",
IF(AND(N1039="M101ap",C1039&lt;&gt;"Banco de actividades"),"KO",
"OK")))</f>
        <v>OK</v>
      </c>
      <c r="U1039" s="3" t="str">
        <f>IF(
AND(LEFT(N1039,1)="M",LEFT(M1039,4)&lt;&gt;"Mapa",S1039="OK",O1039=""),
"KO","OK")</f>
        <v>OK</v>
      </c>
      <c r="V1039" s="3" t="str">
        <f>IF(OR(
AND(L1039="Evaluación",R1039="OK",OR(N1039="M4a",N1039="M5a")),
AND(LEFT(C1039,8)="Banco de",N1039="M101ap"),
OR(LEFT(C1039,8)&lt;&gt;"Banco de",L1039&lt;&gt;"Evaluación")
),"OK","KO")</f>
        <v>OK</v>
      </c>
      <c r="W1039" s="3" t="str">
        <f>IF(AND(LEFT(C1039,8)="Banco de",K1039=0),"OK",
IF(AND(LEFT(C1039,8)&lt;&gt;"Banco de",K1039&gt;0),"OK","KO"))</f>
        <v>OK</v>
      </c>
      <c r="X1039" s="3" t="str">
        <f>IF(J1039&lt;&gt;"","OK","KO")</f>
        <v>OK</v>
      </c>
      <c r="Y1039" s="3" t="str">
        <f>IF(P1039="Si","KO","OK")</f>
        <v>OK</v>
      </c>
      <c r="Z1039" s="3" t="str">
        <f>CONCATENATE(
IF(R1039&lt;&gt;"OK",CONCATENATE($R$1," / "),""),
IF(S1039&lt;&gt;"OK",CONCATENATE($S$1," / "),""),
IF(T1039&lt;&gt;"OK",CONCATENATE($T$1," / "),""),
IF(U1039&lt;&gt;"OK",CONCATENATE($U$1," / "),""),
IF(V1039&lt;&gt;"OK",CONCATENATE($V$1," / "),""),
IF(W1039&lt;&gt;"OK",CONCATENATE($W$1," / "),""),
IF(X1039&lt;&gt;"OK",CONCATENATE($X$1," / "),""),
IF(Y1039&lt;&gt;"OK",$Y$1,"")
)</f>
        <v/>
      </c>
    </row>
    <row r="1040" spans="1:26" x14ac:dyDescent="0.45">
      <c r="A1040" s="3" t="s">
        <v>3357</v>
      </c>
      <c r="B1040" s="3" t="s">
        <v>3358</v>
      </c>
      <c r="C1040" s="3" t="s">
        <v>4023</v>
      </c>
      <c r="E1040" s="3" t="s">
        <v>20</v>
      </c>
      <c r="H1040" s="3" t="s">
        <v>21</v>
      </c>
      <c r="I1040" s="3">
        <v>1521851</v>
      </c>
      <c r="J1040" s="3" t="s">
        <v>4024</v>
      </c>
      <c r="K1040" s="3">
        <v>20</v>
      </c>
      <c r="L1040" s="3" t="s">
        <v>80</v>
      </c>
      <c r="M1040" s="3" t="s">
        <v>35</v>
      </c>
      <c r="N1040" s="3" t="s">
        <v>81</v>
      </c>
      <c r="O1040" s="3" t="s">
        <v>37</v>
      </c>
      <c r="P1040" s="3" t="s">
        <v>21</v>
      </c>
      <c r="Q1040" s="3" t="s">
        <v>4025</v>
      </c>
      <c r="R1040" s="3" t="str">
        <f>IF(_xlfn.XOR(
AND(N1040="M102ab",L1040="Proyecto"),
AND(N1040="M101a",L1040="Preguntas con respuesta libre"),
AND(LEFT(N1040,1)="M",N1040&lt;&gt;"M102AB",N1040&lt;&gt;"M101a",N1040&lt;&gt;"M101ap",L1040="Ejercitación"),
AND(LEFT(C1040,15)="Mapa conceptual",L1040="Exposición"),
AND(LEFT(N1040,1)&lt;&gt;"M",LEFT(C1040,15)&lt;&gt;"Mapa conceptual",L1040="Exposición"),
AND(LEFT(C1040,8)="Banco de",L1040="Generador de actividades"),
AND(C1040=L1040)
),"OK","KO")</f>
        <v>OK</v>
      </c>
      <c r="S1040" s="3" t="str">
        <f>IF(_xlfn.XOR(
AND(LEFT(N1040,1)="M",M1040="Actividad"),
AND(LEFT(N1040,1)="F",M1040="Interactivo"),
AND(N1040="diaporama",M1040="Secuencia de imágenes"),
OR(N1040="video",M1040="Animación",M1040="Video"),
AND(C1040=M1040)
),"OK","KO")</f>
        <v>OK</v>
      </c>
      <c r="T1040" s="3" t="str">
        <f>IF(
AND(L1040="Evaluación",C1040&lt;&gt;L1040),"KO",
IF(AND(L1040="Mapa conceptual",C1040&lt;&gt;L1040),"KO",
IF(AND(N1040="M101ap",C1040&lt;&gt;"Banco de actividades"),"KO",
"OK")))</f>
        <v>OK</v>
      </c>
      <c r="U1040" s="3" t="str">
        <f>IF(
AND(LEFT(N1040,1)="M",LEFT(M1040,4)&lt;&gt;"Mapa",S1040="OK",O1040=""),
"KO","OK")</f>
        <v>OK</v>
      </c>
      <c r="V1040" s="3" t="str">
        <f>IF(OR(
AND(L1040="Evaluación",R1040="OK",OR(N1040="M4a",N1040="M5a")),
AND(LEFT(C1040,8)="Banco de",N1040="M101ap"),
OR(LEFT(C1040,8)&lt;&gt;"Banco de",L1040&lt;&gt;"Evaluación")
),"OK","KO")</f>
        <v>OK</v>
      </c>
      <c r="W1040" s="3" t="str">
        <f>IF(AND(LEFT(C1040,8)="Banco de",K1040=0),"OK",
IF(AND(LEFT(C1040,8)&lt;&gt;"Banco de",K1040&gt;0),"OK","KO"))</f>
        <v>OK</v>
      </c>
      <c r="X1040" s="3" t="str">
        <f>IF(J1040&lt;&gt;"","OK","KO")</f>
        <v>OK</v>
      </c>
      <c r="Y1040" s="3" t="str">
        <f>IF(P1040="Si","KO","OK")</f>
        <v>OK</v>
      </c>
      <c r="Z1040" s="3" t="str">
        <f>CONCATENATE(
IF(R1040&lt;&gt;"OK",CONCATENATE($R$1," / "),""),
IF(S1040&lt;&gt;"OK",CONCATENATE($S$1," / "),""),
IF(T1040&lt;&gt;"OK",CONCATENATE($T$1," / "),""),
IF(U1040&lt;&gt;"OK",CONCATENATE($U$1," / "),""),
IF(V1040&lt;&gt;"OK",CONCATENATE($V$1," / "),""),
IF(W1040&lt;&gt;"OK",CONCATENATE($W$1," / "),""),
IF(X1040&lt;&gt;"OK",CONCATENATE($X$1," / "),""),
IF(Y1040&lt;&gt;"OK",$Y$1,"")
)</f>
        <v/>
      </c>
    </row>
    <row r="1041" spans="1:26" x14ac:dyDescent="0.45">
      <c r="A1041" s="3" t="s">
        <v>3264</v>
      </c>
      <c r="B1041" s="3" t="s">
        <v>3265</v>
      </c>
      <c r="C1041" s="3" t="s">
        <v>3266</v>
      </c>
      <c r="E1041" s="3" t="s">
        <v>20</v>
      </c>
      <c r="H1041" s="3" t="s">
        <v>21</v>
      </c>
      <c r="I1041" s="3">
        <v>1521167</v>
      </c>
      <c r="J1041" s="3" t="s">
        <v>3267</v>
      </c>
      <c r="K1041" s="3">
        <v>30</v>
      </c>
      <c r="L1041" s="3" t="s">
        <v>23</v>
      </c>
      <c r="M1041" s="3" t="s">
        <v>29</v>
      </c>
      <c r="N1041" s="3" t="s">
        <v>194</v>
      </c>
      <c r="P1041" s="3" t="s">
        <v>21</v>
      </c>
      <c r="Q1041" s="3" t="s">
        <v>3268</v>
      </c>
      <c r="R1041" s="3" t="str">
        <f>IF(_xlfn.XOR(
AND(N1041="M102ab",L1041="Proyecto"),
AND(N1041="M101a",L1041="Preguntas con respuesta libre"),
AND(LEFT(N1041,1)="M",N1041&lt;&gt;"M102AB",N1041&lt;&gt;"M101a",N1041&lt;&gt;"M101ap",L1041="Ejercitación"),
AND(LEFT(C1041,15)="Mapa conceptual",L1041="Exposición"),
AND(LEFT(N1041,1)&lt;&gt;"M",LEFT(C1041,15)&lt;&gt;"Mapa conceptual",L1041="Exposición"),
AND(LEFT(C1041,8)="Banco de",L1041="Generador de actividades"),
AND(C1041=L1041)
),"OK","KO")</f>
        <v>OK</v>
      </c>
      <c r="S1041" s="3" t="str">
        <f>IF(_xlfn.XOR(
AND(LEFT(N1041,1)="M",M1041="Actividad"),
AND(LEFT(N1041,1)="F",M1041="Interactivo"),
AND(N1041="diaporama",M1041="Secuencia de imágenes"),
OR(N1041="video",M1041="Animación",M1041="Video"),
AND(C1041=M1041)
),"OK","KO")</f>
        <v>OK</v>
      </c>
      <c r="T1041" s="3" t="str">
        <f>IF(
AND(L1041="Evaluación",C1041&lt;&gt;L1041),"KO",
IF(AND(L1041="Mapa conceptual",C1041&lt;&gt;L1041),"KO",
IF(AND(N1041="M101ap",C1041&lt;&gt;"Banco de actividades"),"KO",
"OK")))</f>
        <v>OK</v>
      </c>
      <c r="U1041" s="3" t="str">
        <f>IF(
AND(LEFT(N1041,1)="M",LEFT(M1041,4)&lt;&gt;"Mapa",S1041="OK",O1041=""),
"KO","OK")</f>
        <v>OK</v>
      </c>
      <c r="V1041" s="3" t="str">
        <f>IF(OR(
AND(L1041="Evaluación",R1041="OK",OR(N1041="M4a",N1041="M5a")),
AND(LEFT(C1041,8)="Banco de",N1041="M101ap"),
OR(LEFT(C1041,8)&lt;&gt;"Banco de",L1041&lt;&gt;"Evaluación")
),"OK","KO")</f>
        <v>OK</v>
      </c>
      <c r="W1041" s="3" t="str">
        <f>IF(AND(LEFT(C1041,8)="Banco de",K1041=0),"OK",
IF(AND(LEFT(C1041,8)&lt;&gt;"Banco de",K1041&gt;0),"OK","KO"))</f>
        <v>OK</v>
      </c>
      <c r="X1041" s="3" t="str">
        <f>IF(J1041&lt;&gt;"","OK","KO")</f>
        <v>OK</v>
      </c>
      <c r="Y1041" s="3" t="str">
        <f>IF(P1041="Si","KO","OK")</f>
        <v>OK</v>
      </c>
      <c r="Z1041" s="3" t="str">
        <f>CONCATENATE(
IF(R1041&lt;&gt;"OK",CONCATENATE($R$1," / "),""),
IF(S1041&lt;&gt;"OK",CONCATENATE($S$1," / "),""),
IF(T1041&lt;&gt;"OK",CONCATENATE($T$1," / "),""),
IF(U1041&lt;&gt;"OK",CONCATENATE($U$1," / "),""),
IF(V1041&lt;&gt;"OK",CONCATENATE($V$1," / "),""),
IF(W1041&lt;&gt;"OK",CONCATENATE($W$1," / "),""),
IF(X1041&lt;&gt;"OK",CONCATENATE($X$1," / "),""),
IF(Y1041&lt;&gt;"OK",$Y$1,"")
)</f>
        <v/>
      </c>
    </row>
    <row r="1042" spans="1:26" x14ac:dyDescent="0.45">
      <c r="A1042" s="3" t="s">
        <v>3264</v>
      </c>
      <c r="B1042" s="3" t="s">
        <v>3265</v>
      </c>
      <c r="C1042" s="3" t="s">
        <v>3269</v>
      </c>
      <c r="E1042" s="3" t="s">
        <v>20</v>
      </c>
      <c r="H1042" s="3" t="s">
        <v>21</v>
      </c>
      <c r="I1042" s="3">
        <v>711203</v>
      </c>
      <c r="J1042" s="3" t="s">
        <v>3270</v>
      </c>
      <c r="K1042" s="3">
        <v>30</v>
      </c>
      <c r="L1042" s="3" t="s">
        <v>34</v>
      </c>
      <c r="M1042" s="3" t="s">
        <v>35</v>
      </c>
      <c r="N1042" s="3" t="s">
        <v>62</v>
      </c>
      <c r="O1042" s="3" t="s">
        <v>37</v>
      </c>
      <c r="P1042" s="3" t="s">
        <v>21</v>
      </c>
      <c r="Q1042" s="3" t="s">
        <v>3271</v>
      </c>
      <c r="R1042" s="3" t="str">
        <f>IF(_xlfn.XOR(
AND(N1042="M102ab",L1042="Proyecto"),
AND(N1042="M101a",L1042="Preguntas con respuesta libre"),
AND(LEFT(N1042,1)="M",N1042&lt;&gt;"M102AB",N1042&lt;&gt;"M101a",N1042&lt;&gt;"M101ap",L1042="Ejercitación"),
AND(LEFT(C1042,15)="Mapa conceptual",L1042="Exposición"),
AND(LEFT(N1042,1)&lt;&gt;"M",LEFT(C1042,15)&lt;&gt;"Mapa conceptual",L1042="Exposición"),
AND(LEFT(C1042,8)="Banco de",L1042="Generador de actividades"),
AND(C1042=L1042)
),"OK","KO")</f>
        <v>OK</v>
      </c>
      <c r="S1042" s="3" t="str">
        <f>IF(_xlfn.XOR(
AND(LEFT(N1042,1)="M",M1042="Actividad"),
AND(LEFT(N1042,1)="F",M1042="Interactivo"),
AND(N1042="diaporama",M1042="Secuencia de imágenes"),
OR(N1042="video",M1042="Animación",M1042="Video"),
AND(C1042=M1042)
),"OK","KO")</f>
        <v>OK</v>
      </c>
      <c r="T1042" s="3" t="str">
        <f>IF(
AND(L1042="Evaluación",C1042&lt;&gt;L1042),"KO",
IF(AND(L1042="Mapa conceptual",C1042&lt;&gt;L1042),"KO",
IF(AND(N1042="M101ap",C1042&lt;&gt;"Banco de actividades"),"KO",
"OK")))</f>
        <v>OK</v>
      </c>
      <c r="U1042" s="3" t="str">
        <f>IF(
AND(LEFT(N1042,1)="M",LEFT(M1042,4)&lt;&gt;"Mapa",S1042="OK",O1042=""),
"KO","OK")</f>
        <v>OK</v>
      </c>
      <c r="V1042" s="3" t="str">
        <f>IF(OR(
AND(L1042="Evaluación",R1042="OK",OR(N1042="M4a",N1042="M5a")),
AND(LEFT(C1042,8)="Banco de",N1042="M101ap"),
OR(LEFT(C1042,8)&lt;&gt;"Banco de",L1042&lt;&gt;"Evaluación")
),"OK","KO")</f>
        <v>OK</v>
      </c>
      <c r="W1042" s="3" t="str">
        <f>IF(AND(LEFT(C1042,8)="Banco de",K1042=0),"OK",
IF(AND(LEFT(C1042,8)&lt;&gt;"Banco de",K1042&gt;0),"OK","KO"))</f>
        <v>OK</v>
      </c>
      <c r="X1042" s="3" t="str">
        <f>IF(J1042&lt;&gt;"","OK","KO")</f>
        <v>OK</v>
      </c>
      <c r="Y1042" s="3" t="str">
        <f>IF(P1042="Si","KO","OK")</f>
        <v>OK</v>
      </c>
      <c r="Z1042" s="3" t="str">
        <f>CONCATENATE(
IF(R1042&lt;&gt;"OK",CONCATENATE($R$1," / "),""),
IF(S1042&lt;&gt;"OK",CONCATENATE($S$1," / "),""),
IF(T1042&lt;&gt;"OK",CONCATENATE($T$1," / "),""),
IF(U1042&lt;&gt;"OK",CONCATENATE($U$1," / "),""),
IF(V1042&lt;&gt;"OK",CONCATENATE($V$1," / "),""),
IF(W1042&lt;&gt;"OK",CONCATENATE($W$1," / "),""),
IF(X1042&lt;&gt;"OK",CONCATENATE($X$1," / "),""),
IF(Y1042&lt;&gt;"OK",$Y$1,"")
)</f>
        <v/>
      </c>
    </row>
    <row r="1043" spans="1:26" x14ac:dyDescent="0.45">
      <c r="A1043" s="3" t="s">
        <v>3264</v>
      </c>
      <c r="B1043" s="3" t="s">
        <v>3265</v>
      </c>
      <c r="C1043" s="3" t="s">
        <v>3272</v>
      </c>
      <c r="E1043" s="3" t="s">
        <v>20</v>
      </c>
      <c r="H1043" s="3" t="s">
        <v>21</v>
      </c>
      <c r="I1043" s="3">
        <v>711110</v>
      </c>
      <c r="J1043" s="3" t="s">
        <v>3273</v>
      </c>
      <c r="K1043" s="3">
        <v>45</v>
      </c>
      <c r="L1043" s="3" t="s">
        <v>34</v>
      </c>
      <c r="M1043" s="3" t="s">
        <v>35</v>
      </c>
      <c r="N1043" s="3" t="s">
        <v>62</v>
      </c>
      <c r="O1043" s="3" t="s">
        <v>37</v>
      </c>
      <c r="P1043" s="3" t="s">
        <v>21</v>
      </c>
      <c r="Q1043" s="3" t="s">
        <v>3274</v>
      </c>
      <c r="R1043" s="3" t="str">
        <f>IF(_xlfn.XOR(
AND(N1043="M102ab",L1043="Proyecto"),
AND(N1043="M101a",L1043="Preguntas con respuesta libre"),
AND(LEFT(N1043,1)="M",N1043&lt;&gt;"M102AB",N1043&lt;&gt;"M101a",N1043&lt;&gt;"M101ap",L1043="Ejercitación"),
AND(LEFT(C1043,15)="Mapa conceptual",L1043="Exposición"),
AND(LEFT(N1043,1)&lt;&gt;"M",LEFT(C1043,15)&lt;&gt;"Mapa conceptual",L1043="Exposición"),
AND(LEFT(C1043,8)="Banco de",L1043="Generador de actividades"),
AND(C1043=L1043)
),"OK","KO")</f>
        <v>OK</v>
      </c>
      <c r="S1043" s="3" t="str">
        <f>IF(_xlfn.XOR(
AND(LEFT(N1043,1)="M",M1043="Actividad"),
AND(LEFT(N1043,1)="F",M1043="Interactivo"),
AND(N1043="diaporama",M1043="Secuencia de imágenes"),
OR(N1043="video",M1043="Animación",M1043="Video"),
AND(C1043=M1043)
),"OK","KO")</f>
        <v>OK</v>
      </c>
      <c r="T1043" s="3" t="str">
        <f>IF(
AND(L1043="Evaluación",C1043&lt;&gt;L1043),"KO",
IF(AND(L1043="Mapa conceptual",C1043&lt;&gt;L1043),"KO",
IF(AND(N1043="M101ap",C1043&lt;&gt;"Banco de actividades"),"KO",
"OK")))</f>
        <v>OK</v>
      </c>
      <c r="U1043" s="3" t="str">
        <f>IF(
AND(LEFT(N1043,1)="M",LEFT(M1043,4)&lt;&gt;"Mapa",S1043="OK",O1043=""),
"KO","OK")</f>
        <v>OK</v>
      </c>
      <c r="V1043" s="3" t="str">
        <f>IF(OR(
AND(L1043="Evaluación",R1043="OK",OR(N1043="M4a",N1043="M5a")),
AND(LEFT(C1043,8)="Banco de",N1043="M101ap"),
OR(LEFT(C1043,8)&lt;&gt;"Banco de",L1043&lt;&gt;"Evaluación")
),"OK","KO")</f>
        <v>OK</v>
      </c>
      <c r="W1043" s="3" t="str">
        <f>IF(AND(LEFT(C1043,8)="Banco de",K1043=0),"OK",
IF(AND(LEFT(C1043,8)&lt;&gt;"Banco de",K1043&gt;0),"OK","KO"))</f>
        <v>OK</v>
      </c>
      <c r="X1043" s="3" t="str">
        <f>IF(J1043&lt;&gt;"","OK","KO")</f>
        <v>OK</v>
      </c>
      <c r="Y1043" s="3" t="str">
        <f>IF(P1043="Si","KO","OK")</f>
        <v>OK</v>
      </c>
      <c r="Z1043" s="3" t="str">
        <f>CONCATENATE(
IF(R1043&lt;&gt;"OK",CONCATENATE($R$1," / "),""),
IF(S1043&lt;&gt;"OK",CONCATENATE($S$1," / "),""),
IF(T1043&lt;&gt;"OK",CONCATENATE($T$1," / "),""),
IF(U1043&lt;&gt;"OK",CONCATENATE($U$1," / "),""),
IF(V1043&lt;&gt;"OK",CONCATENATE($V$1," / "),""),
IF(W1043&lt;&gt;"OK",CONCATENATE($W$1," / "),""),
IF(X1043&lt;&gt;"OK",CONCATENATE($X$1," / "),""),
IF(Y1043&lt;&gt;"OK",$Y$1,"")
)</f>
        <v/>
      </c>
    </row>
    <row r="1044" spans="1:26" x14ac:dyDescent="0.45">
      <c r="A1044" s="3" t="s">
        <v>3264</v>
      </c>
      <c r="B1044" s="3" t="s">
        <v>3265</v>
      </c>
      <c r="C1044" s="3" t="s">
        <v>3275</v>
      </c>
      <c r="E1044" s="3" t="s">
        <v>20</v>
      </c>
      <c r="H1044" s="3" t="s">
        <v>21</v>
      </c>
      <c r="I1044" s="3">
        <v>1534206</v>
      </c>
      <c r="J1044" s="3" t="s">
        <v>3276</v>
      </c>
      <c r="K1044" s="3">
        <v>25</v>
      </c>
      <c r="L1044" s="3" t="s">
        <v>80</v>
      </c>
      <c r="M1044" s="3" t="s">
        <v>35</v>
      </c>
      <c r="N1044" s="3" t="s">
        <v>81</v>
      </c>
      <c r="O1044" s="3" t="s">
        <v>37</v>
      </c>
      <c r="P1044" s="3" t="s">
        <v>21</v>
      </c>
      <c r="Q1044" s="3" t="s">
        <v>3277</v>
      </c>
      <c r="R1044" s="3" t="str">
        <f>IF(_xlfn.XOR(
AND(N1044="M102ab",L1044="Proyecto"),
AND(N1044="M101a",L1044="Preguntas con respuesta libre"),
AND(LEFT(N1044,1)="M",N1044&lt;&gt;"M102AB",N1044&lt;&gt;"M101a",N1044&lt;&gt;"M101ap",L1044="Ejercitación"),
AND(LEFT(C1044,15)="Mapa conceptual",L1044="Exposición"),
AND(LEFT(N1044,1)&lt;&gt;"M",LEFT(C1044,15)&lt;&gt;"Mapa conceptual",L1044="Exposición"),
AND(LEFT(C1044,8)="Banco de",L1044="Generador de actividades"),
AND(C1044=L1044)
),"OK","KO")</f>
        <v>OK</v>
      </c>
      <c r="S1044" s="3" t="str">
        <f>IF(_xlfn.XOR(
AND(LEFT(N1044,1)="M",M1044="Actividad"),
AND(LEFT(N1044,1)="F",M1044="Interactivo"),
AND(N1044="diaporama",M1044="Secuencia de imágenes"),
OR(N1044="video",M1044="Animación",M1044="Video"),
AND(C1044=M1044)
),"OK","KO")</f>
        <v>OK</v>
      </c>
      <c r="T1044" s="3" t="str">
        <f>IF(
AND(L1044="Evaluación",C1044&lt;&gt;L1044),"KO",
IF(AND(L1044="Mapa conceptual",C1044&lt;&gt;L1044),"KO",
IF(AND(N1044="M101ap",C1044&lt;&gt;"Banco de actividades"),"KO",
"OK")))</f>
        <v>OK</v>
      </c>
      <c r="U1044" s="3" t="str">
        <f>IF(
AND(LEFT(N1044,1)="M",LEFT(M1044,4)&lt;&gt;"Mapa",S1044="OK",O1044=""),
"KO","OK")</f>
        <v>OK</v>
      </c>
      <c r="V1044" s="3" t="str">
        <f>IF(OR(
AND(L1044="Evaluación",R1044="OK",OR(N1044="M4a",N1044="M5a")),
AND(LEFT(C1044,8)="Banco de",N1044="M101ap"),
OR(LEFT(C1044,8)&lt;&gt;"Banco de",L1044&lt;&gt;"Evaluación")
),"OK","KO")</f>
        <v>OK</v>
      </c>
      <c r="W1044" s="3" t="str">
        <f>IF(AND(LEFT(C1044,8)="Banco de",K1044=0),"OK",
IF(AND(LEFT(C1044,8)&lt;&gt;"Banco de",K1044&gt;0),"OK","KO"))</f>
        <v>OK</v>
      </c>
      <c r="X1044" s="3" t="str">
        <f>IF(J1044&lt;&gt;"","OK","KO")</f>
        <v>OK</v>
      </c>
      <c r="Y1044" s="3" t="str">
        <f>IF(P1044="Si","KO","OK")</f>
        <v>OK</v>
      </c>
      <c r="Z1044" s="3" t="str">
        <f>CONCATENATE(
IF(R1044&lt;&gt;"OK",CONCATENATE($R$1," / "),""),
IF(S1044&lt;&gt;"OK",CONCATENATE($S$1," / "),""),
IF(T1044&lt;&gt;"OK",CONCATENATE($T$1," / "),""),
IF(U1044&lt;&gt;"OK",CONCATENATE($U$1," / "),""),
IF(V1044&lt;&gt;"OK",CONCATENATE($V$1," / "),""),
IF(W1044&lt;&gt;"OK",CONCATENATE($W$1," / "),""),
IF(X1044&lt;&gt;"OK",CONCATENATE($X$1," / "),""),
IF(Y1044&lt;&gt;"OK",$Y$1,"")
)</f>
        <v/>
      </c>
    </row>
    <row r="1045" spans="1:26" x14ac:dyDescent="0.45">
      <c r="A1045" s="3" t="s">
        <v>3264</v>
      </c>
      <c r="B1045" s="3" t="s">
        <v>3265</v>
      </c>
      <c r="C1045" s="3" t="s">
        <v>3278</v>
      </c>
      <c r="E1045" s="3" t="s">
        <v>20</v>
      </c>
      <c r="H1045" s="3" t="s">
        <v>21</v>
      </c>
      <c r="I1045" s="3">
        <v>569384</v>
      </c>
      <c r="J1045" s="3" t="s">
        <v>3279</v>
      </c>
      <c r="K1045" s="3">
        <v>30</v>
      </c>
      <c r="L1045" s="3" t="s">
        <v>23</v>
      </c>
      <c r="M1045" s="3" t="s">
        <v>24</v>
      </c>
      <c r="N1045" s="3" t="s">
        <v>25</v>
      </c>
      <c r="P1045" s="3" t="s">
        <v>21</v>
      </c>
      <c r="Q1045" s="3" t="s">
        <v>3280</v>
      </c>
      <c r="R1045" s="3" t="str">
        <f>IF(_xlfn.XOR(
AND(N1045="M102ab",L1045="Proyecto"),
AND(N1045="M101a",L1045="Preguntas con respuesta libre"),
AND(LEFT(N1045,1)="M",N1045&lt;&gt;"M102AB",N1045&lt;&gt;"M101a",N1045&lt;&gt;"M101ap",L1045="Ejercitación"),
AND(LEFT(C1045,15)="Mapa conceptual",L1045="Exposición"),
AND(LEFT(N1045,1)&lt;&gt;"M",LEFT(C1045,15)&lt;&gt;"Mapa conceptual",L1045="Exposición"),
AND(LEFT(C1045,8)="Banco de",L1045="Generador de actividades"),
AND(C1045=L1045)
),"OK","KO")</f>
        <v>OK</v>
      </c>
      <c r="S1045" s="3" t="str">
        <f>IF(_xlfn.XOR(
AND(LEFT(N1045,1)="M",M1045="Actividad"),
AND(LEFT(N1045,1)="F",M1045="Interactivo"),
AND(N1045="diaporama",M1045="Secuencia de imágenes"),
OR(N1045="video",M1045="Animación",M1045="Video"),
AND(C1045=M1045)
),"OK","KO")</f>
        <v>OK</v>
      </c>
      <c r="T1045" s="3" t="str">
        <f>IF(
AND(L1045="Evaluación",C1045&lt;&gt;L1045),"KO",
IF(AND(L1045="Mapa conceptual",C1045&lt;&gt;L1045),"KO",
IF(AND(N1045="M101ap",C1045&lt;&gt;"Banco de actividades"),"KO",
"OK")))</f>
        <v>OK</v>
      </c>
      <c r="U1045" s="3" t="str">
        <f>IF(
AND(LEFT(N1045,1)="M",LEFT(M1045,4)&lt;&gt;"Mapa",S1045="OK",O1045=""),
"KO","OK")</f>
        <v>OK</v>
      </c>
      <c r="V1045" s="3" t="str">
        <f>IF(OR(
AND(L1045="Evaluación",R1045="OK",OR(N1045="M4a",N1045="M5a")),
AND(LEFT(C1045,8)="Banco de",N1045="M101ap"),
OR(LEFT(C1045,8)&lt;&gt;"Banco de",L1045&lt;&gt;"Evaluación")
),"OK","KO")</f>
        <v>OK</v>
      </c>
      <c r="W1045" s="3" t="str">
        <f>IF(AND(LEFT(C1045,8)="Banco de",K1045=0),"OK",
IF(AND(LEFT(C1045,8)&lt;&gt;"Banco de",K1045&gt;0),"OK","KO"))</f>
        <v>OK</v>
      </c>
      <c r="X1045" s="3" t="str">
        <f>IF(J1045&lt;&gt;"","OK","KO")</f>
        <v>OK</v>
      </c>
      <c r="Y1045" s="3" t="str">
        <f>IF(P1045="Si","KO","OK")</f>
        <v>OK</v>
      </c>
      <c r="Z1045" s="3" t="str">
        <f>CONCATENATE(
IF(R1045&lt;&gt;"OK",CONCATENATE($R$1," / "),""),
IF(S1045&lt;&gt;"OK",CONCATENATE($S$1," / "),""),
IF(T1045&lt;&gt;"OK",CONCATENATE($T$1," / "),""),
IF(U1045&lt;&gt;"OK",CONCATENATE($U$1," / "),""),
IF(V1045&lt;&gt;"OK",CONCATENATE($V$1," / "),""),
IF(W1045&lt;&gt;"OK",CONCATENATE($W$1," / "),""),
IF(X1045&lt;&gt;"OK",CONCATENATE($X$1," / "),""),
IF(Y1045&lt;&gt;"OK",$Y$1,"")
)</f>
        <v/>
      </c>
    </row>
    <row r="1046" spans="1:26" x14ac:dyDescent="0.45">
      <c r="A1046" s="3" t="s">
        <v>3264</v>
      </c>
      <c r="B1046" s="3" t="s">
        <v>3265</v>
      </c>
      <c r="C1046" s="3" t="s">
        <v>3281</v>
      </c>
      <c r="E1046" s="3" t="s">
        <v>20</v>
      </c>
      <c r="H1046" s="3" t="s">
        <v>21</v>
      </c>
      <c r="I1046" s="3">
        <v>725896</v>
      </c>
      <c r="J1046" s="3" t="s">
        <v>3282</v>
      </c>
      <c r="K1046" s="3">
        <v>10</v>
      </c>
      <c r="L1046" s="3" t="s">
        <v>34</v>
      </c>
      <c r="M1046" s="3" t="s">
        <v>35</v>
      </c>
      <c r="N1046" s="3" t="s">
        <v>173</v>
      </c>
      <c r="O1046" s="3" t="s">
        <v>85</v>
      </c>
      <c r="P1046" s="3" t="s">
        <v>21</v>
      </c>
      <c r="Q1046" s="3" t="s">
        <v>3283</v>
      </c>
      <c r="R1046" s="3" t="str">
        <f>IF(_xlfn.XOR(
AND(N1046="M102ab",L1046="Proyecto"),
AND(N1046="M101a",L1046="Preguntas con respuesta libre"),
AND(LEFT(N1046,1)="M",N1046&lt;&gt;"M102AB",N1046&lt;&gt;"M101a",N1046&lt;&gt;"M101ap",L1046="Ejercitación"),
AND(LEFT(C1046,15)="Mapa conceptual",L1046="Exposición"),
AND(LEFT(N1046,1)&lt;&gt;"M",LEFT(C1046,15)&lt;&gt;"Mapa conceptual",L1046="Exposición"),
AND(LEFT(C1046,8)="Banco de",L1046="Generador de actividades"),
AND(C1046=L1046)
),"OK","KO")</f>
        <v>OK</v>
      </c>
      <c r="S1046" s="3" t="str">
        <f>IF(_xlfn.XOR(
AND(LEFT(N1046,1)="M",M1046="Actividad"),
AND(LEFT(N1046,1)="F",M1046="Interactivo"),
AND(N1046="diaporama",M1046="Secuencia de imágenes"),
OR(N1046="video",M1046="Animación",M1046="Video"),
AND(C1046=M1046)
),"OK","KO")</f>
        <v>OK</v>
      </c>
      <c r="T1046" s="3" t="str">
        <f>IF(
AND(L1046="Evaluación",C1046&lt;&gt;L1046),"KO",
IF(AND(L1046="Mapa conceptual",C1046&lt;&gt;L1046),"KO",
IF(AND(N1046="M101ap",C1046&lt;&gt;"Banco de actividades"),"KO",
"OK")))</f>
        <v>OK</v>
      </c>
      <c r="U1046" s="3" t="str">
        <f>IF(
AND(LEFT(N1046,1)="M",LEFT(M1046,4)&lt;&gt;"Mapa",S1046="OK",O1046=""),
"KO","OK")</f>
        <v>OK</v>
      </c>
      <c r="V1046" s="3" t="str">
        <f>IF(OR(
AND(L1046="Evaluación",R1046="OK",OR(N1046="M4a",N1046="M5a")),
AND(LEFT(C1046,8)="Banco de",N1046="M101ap"),
OR(LEFT(C1046,8)&lt;&gt;"Banco de",L1046&lt;&gt;"Evaluación")
),"OK","KO")</f>
        <v>OK</v>
      </c>
      <c r="W1046" s="3" t="str">
        <f>IF(AND(LEFT(C1046,8)="Banco de",K1046=0),"OK",
IF(AND(LEFT(C1046,8)&lt;&gt;"Banco de",K1046&gt;0),"OK","KO"))</f>
        <v>OK</v>
      </c>
      <c r="X1046" s="3" t="str">
        <f>IF(J1046&lt;&gt;"","OK","KO")</f>
        <v>OK</v>
      </c>
      <c r="Y1046" s="3" t="str">
        <f>IF(P1046="Si","KO","OK")</f>
        <v>OK</v>
      </c>
      <c r="Z1046" s="3" t="str">
        <f>CONCATENATE(
IF(R1046&lt;&gt;"OK",CONCATENATE($R$1," / "),""),
IF(S1046&lt;&gt;"OK",CONCATENATE($S$1," / "),""),
IF(T1046&lt;&gt;"OK",CONCATENATE($T$1," / "),""),
IF(U1046&lt;&gt;"OK",CONCATENATE($U$1," / "),""),
IF(V1046&lt;&gt;"OK",CONCATENATE($V$1," / "),""),
IF(W1046&lt;&gt;"OK",CONCATENATE($W$1," / "),""),
IF(X1046&lt;&gt;"OK",CONCATENATE($X$1," / "),""),
IF(Y1046&lt;&gt;"OK",$Y$1,"")
)</f>
        <v/>
      </c>
    </row>
    <row r="1047" spans="1:26" x14ac:dyDescent="0.45">
      <c r="A1047" s="3" t="s">
        <v>3264</v>
      </c>
      <c r="B1047" s="3" t="s">
        <v>3265</v>
      </c>
      <c r="C1047" s="3" t="s">
        <v>3284</v>
      </c>
      <c r="E1047" s="3" t="s">
        <v>20</v>
      </c>
      <c r="H1047" s="3" t="s">
        <v>21</v>
      </c>
      <c r="I1047" s="3">
        <v>709729</v>
      </c>
      <c r="J1047" s="3" t="s">
        <v>3285</v>
      </c>
      <c r="K1047" s="3">
        <v>5</v>
      </c>
      <c r="L1047" s="3" t="s">
        <v>34</v>
      </c>
      <c r="M1047" s="3" t="s">
        <v>35</v>
      </c>
      <c r="N1047" s="3" t="s">
        <v>36</v>
      </c>
      <c r="O1047" s="3" t="s">
        <v>85</v>
      </c>
      <c r="P1047" s="3" t="s">
        <v>21</v>
      </c>
      <c r="Q1047" s="3" t="s">
        <v>3286</v>
      </c>
      <c r="R1047" s="3" t="str">
        <f>IF(_xlfn.XOR(
AND(N1047="M102ab",L1047="Proyecto"),
AND(N1047="M101a",L1047="Preguntas con respuesta libre"),
AND(LEFT(N1047,1)="M",N1047&lt;&gt;"M102AB",N1047&lt;&gt;"M101a",N1047&lt;&gt;"M101ap",L1047="Ejercitación"),
AND(LEFT(C1047,15)="Mapa conceptual",L1047="Exposición"),
AND(LEFT(N1047,1)&lt;&gt;"M",LEFT(C1047,15)&lt;&gt;"Mapa conceptual",L1047="Exposición"),
AND(LEFT(C1047,8)="Banco de",L1047="Generador de actividades"),
AND(C1047=L1047)
),"OK","KO")</f>
        <v>OK</v>
      </c>
      <c r="S1047" s="3" t="str">
        <f>IF(_xlfn.XOR(
AND(LEFT(N1047,1)="M",M1047="Actividad"),
AND(LEFT(N1047,1)="F",M1047="Interactivo"),
AND(N1047="diaporama",M1047="Secuencia de imágenes"),
OR(N1047="video",M1047="Animación",M1047="Video"),
AND(C1047=M1047)
),"OK","KO")</f>
        <v>OK</v>
      </c>
      <c r="T1047" s="3" t="str">
        <f>IF(
AND(L1047="Evaluación",C1047&lt;&gt;L1047),"KO",
IF(AND(L1047="Mapa conceptual",C1047&lt;&gt;L1047),"KO",
IF(AND(N1047="M101ap",C1047&lt;&gt;"Banco de actividades"),"KO",
"OK")))</f>
        <v>OK</v>
      </c>
      <c r="U1047" s="3" t="str">
        <f>IF(
AND(LEFT(N1047,1)="M",LEFT(M1047,4)&lt;&gt;"Mapa",S1047="OK",O1047=""),
"KO","OK")</f>
        <v>OK</v>
      </c>
      <c r="V1047" s="3" t="str">
        <f>IF(OR(
AND(L1047="Evaluación",R1047="OK",OR(N1047="M4a",N1047="M5a")),
AND(LEFT(C1047,8)="Banco de",N1047="M101ap"),
OR(LEFT(C1047,8)&lt;&gt;"Banco de",L1047&lt;&gt;"Evaluación")
),"OK","KO")</f>
        <v>OK</v>
      </c>
      <c r="W1047" s="3" t="str">
        <f>IF(AND(LEFT(C1047,8)="Banco de",K1047=0),"OK",
IF(AND(LEFT(C1047,8)&lt;&gt;"Banco de",K1047&gt;0),"OK","KO"))</f>
        <v>OK</v>
      </c>
      <c r="X1047" s="3" t="str">
        <f>IF(J1047&lt;&gt;"","OK","KO")</f>
        <v>OK</v>
      </c>
      <c r="Y1047" s="3" t="str">
        <f>IF(P1047="Si","KO","OK")</f>
        <v>OK</v>
      </c>
      <c r="Z1047" s="3" t="str">
        <f>CONCATENATE(
IF(R1047&lt;&gt;"OK",CONCATENATE($R$1," / "),""),
IF(S1047&lt;&gt;"OK",CONCATENATE($S$1," / "),""),
IF(T1047&lt;&gt;"OK",CONCATENATE($T$1," / "),""),
IF(U1047&lt;&gt;"OK",CONCATENATE($U$1," / "),""),
IF(V1047&lt;&gt;"OK",CONCATENATE($V$1," / "),""),
IF(W1047&lt;&gt;"OK",CONCATENATE($W$1," / "),""),
IF(X1047&lt;&gt;"OK",CONCATENATE($X$1," / "),""),
IF(Y1047&lt;&gt;"OK",$Y$1,"")
)</f>
        <v/>
      </c>
    </row>
    <row r="1048" spans="1:26" x14ac:dyDescent="0.45">
      <c r="A1048" s="3" t="s">
        <v>3264</v>
      </c>
      <c r="B1048" s="3" t="s">
        <v>3265</v>
      </c>
      <c r="C1048" s="3" t="s">
        <v>3287</v>
      </c>
      <c r="E1048" s="3" t="s">
        <v>20</v>
      </c>
      <c r="G1048" s="3" t="s">
        <v>3288</v>
      </c>
      <c r="H1048" s="3" t="s">
        <v>21</v>
      </c>
      <c r="I1048" s="3">
        <v>20297</v>
      </c>
      <c r="J1048" s="3" t="s">
        <v>3289</v>
      </c>
      <c r="K1048" s="3">
        <v>25</v>
      </c>
      <c r="L1048" s="3" t="s">
        <v>23</v>
      </c>
      <c r="M1048" s="3" t="s">
        <v>90</v>
      </c>
      <c r="N1048" s="3" t="s">
        <v>91</v>
      </c>
      <c r="P1048" s="3" t="s">
        <v>21</v>
      </c>
      <c r="Q1048" s="3" t="s">
        <v>3290</v>
      </c>
      <c r="R1048" s="3" t="str">
        <f>IF(_xlfn.XOR(
AND(N1048="M102ab",L1048="Proyecto"),
AND(N1048="M101a",L1048="Preguntas con respuesta libre"),
AND(LEFT(N1048,1)="M",N1048&lt;&gt;"M102AB",N1048&lt;&gt;"M101a",N1048&lt;&gt;"M101ap",L1048="Ejercitación"),
AND(LEFT(C1048,15)="Mapa conceptual",L1048="Exposición"),
AND(LEFT(N1048,1)&lt;&gt;"M",LEFT(C1048,15)&lt;&gt;"Mapa conceptual",L1048="Exposición"),
AND(LEFT(C1048,8)="Banco de",L1048="Generador de actividades"),
AND(C1048=L1048)
),"OK","KO")</f>
        <v>OK</v>
      </c>
      <c r="S1048" s="3" t="str">
        <f>IF(_xlfn.XOR(
AND(LEFT(N1048,1)="M",M1048="Actividad"),
AND(LEFT(N1048,1)="F",M1048="Interactivo"),
AND(N1048="diaporama",M1048="Secuencia de imágenes"),
OR(N1048="video",M1048="Animación",M1048="Video"),
AND(C1048=M1048)
),"OK","KO")</f>
        <v>OK</v>
      </c>
      <c r="T1048" s="3" t="str">
        <f>IF(
AND(L1048="Evaluación",C1048&lt;&gt;L1048),"KO",
IF(AND(L1048="Mapa conceptual",C1048&lt;&gt;L1048),"KO",
IF(AND(N1048="M101ap",C1048&lt;&gt;"Banco de actividades"),"KO",
"OK")))</f>
        <v>OK</v>
      </c>
      <c r="U1048" s="3" t="str">
        <f>IF(
AND(LEFT(N1048,1)="M",LEFT(M1048,4)&lt;&gt;"Mapa",S1048="OK",O1048=""),
"KO","OK")</f>
        <v>OK</v>
      </c>
      <c r="V1048" s="3" t="str">
        <f>IF(OR(
AND(L1048="Evaluación",R1048="OK",OR(N1048="M4a",N1048="M5a")),
AND(LEFT(C1048,8)="Banco de",N1048="M101ap"),
OR(LEFT(C1048,8)&lt;&gt;"Banco de",L1048&lt;&gt;"Evaluación")
),"OK","KO")</f>
        <v>OK</v>
      </c>
      <c r="W1048" s="3" t="str">
        <f>IF(AND(LEFT(C1048,8)="Banco de",K1048=0),"OK",
IF(AND(LEFT(C1048,8)&lt;&gt;"Banco de",K1048&gt;0),"OK","KO"))</f>
        <v>OK</v>
      </c>
      <c r="X1048" s="3" t="str">
        <f>IF(J1048&lt;&gt;"","OK","KO")</f>
        <v>OK</v>
      </c>
      <c r="Y1048" s="3" t="str">
        <f>IF(P1048="Si","KO","OK")</f>
        <v>OK</v>
      </c>
      <c r="Z1048" s="3" t="str">
        <f>CONCATENATE(
IF(R1048&lt;&gt;"OK",CONCATENATE($R$1," / "),""),
IF(S1048&lt;&gt;"OK",CONCATENATE($S$1," / "),""),
IF(T1048&lt;&gt;"OK",CONCATENATE($T$1," / "),""),
IF(U1048&lt;&gt;"OK",CONCATENATE($U$1," / "),""),
IF(V1048&lt;&gt;"OK",CONCATENATE($V$1," / "),""),
IF(W1048&lt;&gt;"OK",CONCATENATE($W$1," / "),""),
IF(X1048&lt;&gt;"OK",CONCATENATE($X$1," / "),""),
IF(Y1048&lt;&gt;"OK",$Y$1,"")
)</f>
        <v/>
      </c>
    </row>
    <row r="1049" spans="1:26" x14ac:dyDescent="0.45">
      <c r="A1049" s="3" t="s">
        <v>3264</v>
      </c>
      <c r="B1049" s="3" t="s">
        <v>3265</v>
      </c>
      <c r="C1049" s="3" t="s">
        <v>3291</v>
      </c>
      <c r="E1049" s="3" t="s">
        <v>20</v>
      </c>
      <c r="H1049" s="3" t="s">
        <v>21</v>
      </c>
      <c r="I1049" s="3">
        <v>709445</v>
      </c>
      <c r="J1049" s="3" t="s">
        <v>3292</v>
      </c>
      <c r="K1049" s="3">
        <v>15</v>
      </c>
      <c r="L1049" s="3" t="s">
        <v>34</v>
      </c>
      <c r="M1049" s="3" t="s">
        <v>35</v>
      </c>
      <c r="N1049" s="3" t="s">
        <v>777</v>
      </c>
      <c r="O1049" s="3" t="s">
        <v>85</v>
      </c>
      <c r="P1049" s="3" t="s">
        <v>21</v>
      </c>
      <c r="Q1049" s="3" t="s">
        <v>3293</v>
      </c>
      <c r="R1049" s="3" t="str">
        <f>IF(_xlfn.XOR(
AND(N1049="M102ab",L1049="Proyecto"),
AND(N1049="M101a",L1049="Preguntas con respuesta libre"),
AND(LEFT(N1049,1)="M",N1049&lt;&gt;"M102AB",N1049&lt;&gt;"M101a",N1049&lt;&gt;"M101ap",L1049="Ejercitación"),
AND(LEFT(C1049,15)="Mapa conceptual",L1049="Exposición"),
AND(LEFT(N1049,1)&lt;&gt;"M",LEFT(C1049,15)&lt;&gt;"Mapa conceptual",L1049="Exposición"),
AND(LEFT(C1049,8)="Banco de",L1049="Generador de actividades"),
AND(C1049=L1049)
),"OK","KO")</f>
        <v>OK</v>
      </c>
      <c r="S1049" s="3" t="str">
        <f>IF(_xlfn.XOR(
AND(LEFT(N1049,1)="M",M1049="Actividad"),
AND(LEFT(N1049,1)="F",M1049="Interactivo"),
AND(N1049="diaporama",M1049="Secuencia de imágenes"),
OR(N1049="video",M1049="Animación",M1049="Video"),
AND(C1049=M1049)
),"OK","KO")</f>
        <v>OK</v>
      </c>
      <c r="T1049" s="3" t="str">
        <f>IF(
AND(L1049="Evaluación",C1049&lt;&gt;L1049),"KO",
IF(AND(L1049="Mapa conceptual",C1049&lt;&gt;L1049),"KO",
IF(AND(N1049="M101ap",C1049&lt;&gt;"Banco de actividades"),"KO",
"OK")))</f>
        <v>OK</v>
      </c>
      <c r="U1049" s="3" t="str">
        <f>IF(
AND(LEFT(N1049,1)="M",LEFT(M1049,4)&lt;&gt;"Mapa",S1049="OK",O1049=""),
"KO","OK")</f>
        <v>OK</v>
      </c>
      <c r="V1049" s="3" t="str">
        <f>IF(OR(
AND(L1049="Evaluación",R1049="OK",OR(N1049="M4a",N1049="M5a")),
AND(LEFT(C1049,8)="Banco de",N1049="M101ap"),
OR(LEFT(C1049,8)&lt;&gt;"Banco de",L1049&lt;&gt;"Evaluación")
),"OK","KO")</f>
        <v>OK</v>
      </c>
      <c r="W1049" s="3" t="str">
        <f>IF(AND(LEFT(C1049,8)="Banco de",K1049=0),"OK",
IF(AND(LEFT(C1049,8)&lt;&gt;"Banco de",K1049&gt;0),"OK","KO"))</f>
        <v>OK</v>
      </c>
      <c r="X1049" s="3" t="str">
        <f>IF(J1049&lt;&gt;"","OK","KO")</f>
        <v>OK</v>
      </c>
      <c r="Y1049" s="3" t="str">
        <f>IF(P1049="Si","KO","OK")</f>
        <v>OK</v>
      </c>
      <c r="Z1049" s="3" t="str">
        <f>CONCATENATE(
IF(R1049&lt;&gt;"OK",CONCATENATE($R$1," / "),""),
IF(S1049&lt;&gt;"OK",CONCATENATE($S$1," / "),""),
IF(T1049&lt;&gt;"OK",CONCATENATE($T$1," / "),""),
IF(U1049&lt;&gt;"OK",CONCATENATE($U$1," / "),""),
IF(V1049&lt;&gt;"OK",CONCATENATE($V$1," / "),""),
IF(W1049&lt;&gt;"OK",CONCATENATE($W$1," / "),""),
IF(X1049&lt;&gt;"OK",CONCATENATE($X$1," / "),""),
IF(Y1049&lt;&gt;"OK",$Y$1,"")
)</f>
        <v/>
      </c>
    </row>
    <row r="1050" spans="1:26" x14ac:dyDescent="0.45">
      <c r="A1050" s="3" t="s">
        <v>3264</v>
      </c>
      <c r="B1050" s="3" t="s">
        <v>3265</v>
      </c>
      <c r="C1050" s="3" t="s">
        <v>3294</v>
      </c>
      <c r="E1050" s="3" t="s">
        <v>20</v>
      </c>
      <c r="H1050" s="3" t="s">
        <v>21</v>
      </c>
      <c r="I1050" s="3">
        <v>710354</v>
      </c>
      <c r="J1050" s="3" t="s">
        <v>3295</v>
      </c>
      <c r="K1050" s="3">
        <v>15</v>
      </c>
      <c r="L1050" s="3" t="s">
        <v>34</v>
      </c>
      <c r="M1050" s="3" t="s">
        <v>35</v>
      </c>
      <c r="N1050" s="3" t="s">
        <v>62</v>
      </c>
      <c r="O1050" s="3" t="s">
        <v>85</v>
      </c>
      <c r="P1050" s="3" t="s">
        <v>21</v>
      </c>
      <c r="Q1050" s="3" t="s">
        <v>3296</v>
      </c>
      <c r="R1050" s="3" t="str">
        <f>IF(_xlfn.XOR(
AND(N1050="M102ab",L1050="Proyecto"),
AND(N1050="M101a",L1050="Preguntas con respuesta libre"),
AND(LEFT(N1050,1)="M",N1050&lt;&gt;"M102AB",N1050&lt;&gt;"M101a",N1050&lt;&gt;"M101ap",L1050="Ejercitación"),
AND(LEFT(C1050,15)="Mapa conceptual",L1050="Exposición"),
AND(LEFT(N1050,1)&lt;&gt;"M",LEFT(C1050,15)&lt;&gt;"Mapa conceptual",L1050="Exposición"),
AND(LEFT(C1050,8)="Banco de",L1050="Generador de actividades"),
AND(C1050=L1050)
),"OK","KO")</f>
        <v>OK</v>
      </c>
      <c r="S1050" s="3" t="str">
        <f>IF(_xlfn.XOR(
AND(LEFT(N1050,1)="M",M1050="Actividad"),
AND(LEFT(N1050,1)="F",M1050="Interactivo"),
AND(N1050="diaporama",M1050="Secuencia de imágenes"),
OR(N1050="video",M1050="Animación",M1050="Video"),
AND(C1050=M1050)
),"OK","KO")</f>
        <v>OK</v>
      </c>
      <c r="T1050" s="3" t="str">
        <f>IF(
AND(L1050="Evaluación",C1050&lt;&gt;L1050),"KO",
IF(AND(L1050="Mapa conceptual",C1050&lt;&gt;L1050),"KO",
IF(AND(N1050="M101ap",C1050&lt;&gt;"Banco de actividades"),"KO",
"OK")))</f>
        <v>OK</v>
      </c>
      <c r="U1050" s="3" t="str">
        <f>IF(
AND(LEFT(N1050,1)="M",LEFT(M1050,4)&lt;&gt;"Mapa",S1050="OK",O1050=""),
"KO","OK")</f>
        <v>OK</v>
      </c>
      <c r="V1050" s="3" t="str">
        <f>IF(OR(
AND(L1050="Evaluación",R1050="OK",OR(N1050="M4a",N1050="M5a")),
AND(LEFT(C1050,8)="Banco de",N1050="M101ap"),
OR(LEFT(C1050,8)&lt;&gt;"Banco de",L1050&lt;&gt;"Evaluación")
),"OK","KO")</f>
        <v>OK</v>
      </c>
      <c r="W1050" s="3" t="str">
        <f>IF(AND(LEFT(C1050,8)="Banco de",K1050=0),"OK",
IF(AND(LEFT(C1050,8)&lt;&gt;"Banco de",K1050&gt;0),"OK","KO"))</f>
        <v>OK</v>
      </c>
      <c r="X1050" s="3" t="str">
        <f>IF(J1050&lt;&gt;"","OK","KO")</f>
        <v>OK</v>
      </c>
      <c r="Y1050" s="3" t="str">
        <f>IF(P1050="Si","KO","OK")</f>
        <v>OK</v>
      </c>
      <c r="Z1050" s="3" t="str">
        <f>CONCATENATE(
IF(R1050&lt;&gt;"OK",CONCATENATE($R$1," / "),""),
IF(S1050&lt;&gt;"OK",CONCATENATE($S$1," / "),""),
IF(T1050&lt;&gt;"OK",CONCATENATE($T$1," / "),""),
IF(U1050&lt;&gt;"OK",CONCATENATE($U$1," / "),""),
IF(V1050&lt;&gt;"OK",CONCATENATE($V$1," / "),""),
IF(W1050&lt;&gt;"OK",CONCATENATE($W$1," / "),""),
IF(X1050&lt;&gt;"OK",CONCATENATE($X$1," / "),""),
IF(Y1050&lt;&gt;"OK",$Y$1,"")
)</f>
        <v/>
      </c>
    </row>
    <row r="1051" spans="1:26" x14ac:dyDescent="0.45">
      <c r="A1051" s="3" t="s">
        <v>3264</v>
      </c>
      <c r="B1051" s="3" t="s">
        <v>3265</v>
      </c>
      <c r="C1051" s="3" t="s">
        <v>3297</v>
      </c>
      <c r="E1051" s="3" t="s">
        <v>20</v>
      </c>
      <c r="H1051" s="3" t="s">
        <v>21</v>
      </c>
      <c r="I1051" s="3">
        <v>1352267</v>
      </c>
      <c r="J1051" s="3" t="s">
        <v>3298</v>
      </c>
      <c r="K1051" s="3">
        <v>25</v>
      </c>
      <c r="L1051" s="3" t="s">
        <v>80</v>
      </c>
      <c r="M1051" s="3" t="s">
        <v>35</v>
      </c>
      <c r="N1051" s="3" t="s">
        <v>81</v>
      </c>
      <c r="O1051" s="3" t="s">
        <v>85</v>
      </c>
      <c r="P1051" s="3" t="s">
        <v>21</v>
      </c>
      <c r="Q1051" s="3" t="s">
        <v>3299</v>
      </c>
      <c r="R1051" s="3" t="str">
        <f>IF(_xlfn.XOR(
AND(N1051="M102ab",L1051="Proyecto"),
AND(N1051="M101a",L1051="Preguntas con respuesta libre"),
AND(LEFT(N1051,1)="M",N1051&lt;&gt;"M102AB",N1051&lt;&gt;"M101a",N1051&lt;&gt;"M101ap",L1051="Ejercitación"),
AND(LEFT(C1051,15)="Mapa conceptual",L1051="Exposición"),
AND(LEFT(N1051,1)&lt;&gt;"M",LEFT(C1051,15)&lt;&gt;"Mapa conceptual",L1051="Exposición"),
AND(LEFT(C1051,8)="Banco de",L1051="Generador de actividades"),
AND(C1051=L1051)
),"OK","KO")</f>
        <v>OK</v>
      </c>
      <c r="S1051" s="3" t="str">
        <f>IF(_xlfn.XOR(
AND(LEFT(N1051,1)="M",M1051="Actividad"),
AND(LEFT(N1051,1)="F",M1051="Interactivo"),
AND(N1051="diaporama",M1051="Secuencia de imágenes"),
OR(N1051="video",M1051="Animación",M1051="Video"),
AND(C1051=M1051)
),"OK","KO")</f>
        <v>OK</v>
      </c>
      <c r="T1051" s="3" t="str">
        <f>IF(
AND(L1051="Evaluación",C1051&lt;&gt;L1051),"KO",
IF(AND(L1051="Mapa conceptual",C1051&lt;&gt;L1051),"KO",
IF(AND(N1051="M101ap",C1051&lt;&gt;"Banco de actividades"),"KO",
"OK")))</f>
        <v>OK</v>
      </c>
      <c r="U1051" s="3" t="str">
        <f>IF(
AND(LEFT(N1051,1)="M",LEFT(M1051,4)&lt;&gt;"Mapa",S1051="OK",O1051=""),
"KO","OK")</f>
        <v>OK</v>
      </c>
      <c r="V1051" s="3" t="str">
        <f>IF(OR(
AND(L1051="Evaluación",R1051="OK",OR(N1051="M4a",N1051="M5a")),
AND(LEFT(C1051,8)="Banco de",N1051="M101ap"),
OR(LEFT(C1051,8)&lt;&gt;"Banco de",L1051&lt;&gt;"Evaluación")
),"OK","KO")</f>
        <v>OK</v>
      </c>
      <c r="W1051" s="3" t="str">
        <f>IF(AND(LEFT(C1051,8)="Banco de",K1051=0),"OK",
IF(AND(LEFT(C1051,8)&lt;&gt;"Banco de",K1051&gt;0),"OK","KO"))</f>
        <v>OK</v>
      </c>
      <c r="X1051" s="3" t="str">
        <f>IF(J1051&lt;&gt;"","OK","KO")</f>
        <v>OK</v>
      </c>
      <c r="Y1051" s="3" t="str">
        <f>IF(P1051="Si","KO","OK")</f>
        <v>OK</v>
      </c>
      <c r="Z1051" s="3" t="str">
        <f>CONCATENATE(
IF(R1051&lt;&gt;"OK",CONCATENATE($R$1," / "),""),
IF(S1051&lt;&gt;"OK",CONCATENATE($S$1," / "),""),
IF(T1051&lt;&gt;"OK",CONCATENATE($T$1," / "),""),
IF(U1051&lt;&gt;"OK",CONCATENATE($U$1," / "),""),
IF(V1051&lt;&gt;"OK",CONCATENATE($V$1," / "),""),
IF(W1051&lt;&gt;"OK",CONCATENATE($W$1," / "),""),
IF(X1051&lt;&gt;"OK",CONCATENATE($X$1," / "),""),
IF(Y1051&lt;&gt;"OK",$Y$1,"")
)</f>
        <v/>
      </c>
    </row>
    <row r="1052" spans="1:26" x14ac:dyDescent="0.45">
      <c r="A1052" s="3" t="s">
        <v>3264</v>
      </c>
      <c r="B1052" s="3" t="s">
        <v>3265</v>
      </c>
      <c r="C1052" s="3" t="s">
        <v>3300</v>
      </c>
      <c r="E1052" s="3" t="s">
        <v>20</v>
      </c>
      <c r="H1052" s="3" t="s">
        <v>21</v>
      </c>
      <c r="I1052" s="3">
        <v>1544104</v>
      </c>
      <c r="J1052" s="3" t="s">
        <v>3301</v>
      </c>
      <c r="K1052" s="3">
        <v>30</v>
      </c>
      <c r="L1052" s="3" t="s">
        <v>23</v>
      </c>
      <c r="M1052" s="3" t="s">
        <v>29</v>
      </c>
      <c r="N1052" s="3" t="s">
        <v>194</v>
      </c>
      <c r="P1052" s="3" t="s">
        <v>21</v>
      </c>
      <c r="Q1052" s="3" t="s">
        <v>3302</v>
      </c>
      <c r="R1052" s="3" t="str">
        <f>IF(_xlfn.XOR(
AND(N1052="M102ab",L1052="Proyecto"),
AND(N1052="M101a",L1052="Preguntas con respuesta libre"),
AND(LEFT(N1052,1)="M",N1052&lt;&gt;"M102AB",N1052&lt;&gt;"M101a",N1052&lt;&gt;"M101ap",L1052="Ejercitación"),
AND(LEFT(C1052,15)="Mapa conceptual",L1052="Exposición"),
AND(LEFT(N1052,1)&lt;&gt;"M",LEFT(C1052,15)&lt;&gt;"Mapa conceptual",L1052="Exposición"),
AND(LEFT(C1052,8)="Banco de",L1052="Generador de actividades"),
AND(C1052=L1052)
),"OK","KO")</f>
        <v>OK</v>
      </c>
      <c r="S1052" s="3" t="str">
        <f>IF(_xlfn.XOR(
AND(LEFT(N1052,1)="M",M1052="Actividad"),
AND(LEFT(N1052,1)="F",M1052="Interactivo"),
AND(N1052="diaporama",M1052="Secuencia de imágenes"),
OR(N1052="video",M1052="Animación",M1052="Video"),
AND(C1052=M1052)
),"OK","KO")</f>
        <v>OK</v>
      </c>
      <c r="T1052" s="3" t="str">
        <f>IF(
AND(L1052="Evaluación",C1052&lt;&gt;L1052),"KO",
IF(AND(L1052="Mapa conceptual",C1052&lt;&gt;L1052),"KO",
IF(AND(N1052="M101ap",C1052&lt;&gt;"Banco de actividades"),"KO",
"OK")))</f>
        <v>OK</v>
      </c>
      <c r="U1052" s="3" t="str">
        <f>IF(
AND(LEFT(N1052,1)="M",LEFT(M1052,4)&lt;&gt;"Mapa",S1052="OK",O1052=""),
"KO","OK")</f>
        <v>OK</v>
      </c>
      <c r="V1052" s="3" t="str">
        <f>IF(OR(
AND(L1052="Evaluación",R1052="OK",OR(N1052="M4a",N1052="M5a")),
AND(LEFT(C1052,8)="Banco de",N1052="M101ap"),
OR(LEFT(C1052,8)&lt;&gt;"Banco de",L1052&lt;&gt;"Evaluación")
),"OK","KO")</f>
        <v>OK</v>
      </c>
      <c r="W1052" s="3" t="str">
        <f>IF(AND(LEFT(C1052,8)="Banco de",K1052=0),"OK",
IF(AND(LEFT(C1052,8)&lt;&gt;"Banco de",K1052&gt;0),"OK","KO"))</f>
        <v>OK</v>
      </c>
      <c r="X1052" s="3" t="str">
        <f>IF(J1052&lt;&gt;"","OK","KO")</f>
        <v>OK</v>
      </c>
      <c r="Y1052" s="3" t="str">
        <f>IF(P1052="Si","KO","OK")</f>
        <v>OK</v>
      </c>
      <c r="Z1052" s="3" t="str">
        <f>CONCATENATE(
IF(R1052&lt;&gt;"OK",CONCATENATE($R$1," / "),""),
IF(S1052&lt;&gt;"OK",CONCATENATE($S$1," / "),""),
IF(T1052&lt;&gt;"OK",CONCATENATE($T$1," / "),""),
IF(U1052&lt;&gt;"OK",CONCATENATE($U$1," / "),""),
IF(V1052&lt;&gt;"OK",CONCATENATE($V$1," / "),""),
IF(W1052&lt;&gt;"OK",CONCATENATE($W$1," / "),""),
IF(X1052&lt;&gt;"OK",CONCATENATE($X$1," / "),""),
IF(Y1052&lt;&gt;"OK",$Y$1,"")
)</f>
        <v/>
      </c>
    </row>
    <row r="1053" spans="1:26" x14ac:dyDescent="0.45">
      <c r="A1053" s="3" t="s">
        <v>3264</v>
      </c>
      <c r="B1053" s="3" t="s">
        <v>3265</v>
      </c>
      <c r="C1053" s="3" t="s">
        <v>3303</v>
      </c>
      <c r="E1053" s="3" t="s">
        <v>20</v>
      </c>
      <c r="H1053" s="3" t="s">
        <v>21</v>
      </c>
      <c r="I1053" s="3">
        <v>705595</v>
      </c>
      <c r="J1053" s="3" t="s">
        <v>3304</v>
      </c>
      <c r="K1053" s="3">
        <v>15</v>
      </c>
      <c r="L1053" s="3" t="s">
        <v>34</v>
      </c>
      <c r="M1053" s="3" t="s">
        <v>35</v>
      </c>
      <c r="N1053" s="3" t="s">
        <v>101</v>
      </c>
      <c r="O1053" s="3" t="s">
        <v>37</v>
      </c>
      <c r="P1053" s="3" t="s">
        <v>21</v>
      </c>
      <c r="Q1053" s="3" t="s">
        <v>3305</v>
      </c>
      <c r="R1053" s="3" t="str">
        <f>IF(_xlfn.XOR(
AND(N1053="M102ab",L1053="Proyecto"),
AND(N1053="M101a",L1053="Preguntas con respuesta libre"),
AND(LEFT(N1053,1)="M",N1053&lt;&gt;"M102AB",N1053&lt;&gt;"M101a",N1053&lt;&gt;"M101ap",L1053="Ejercitación"),
AND(LEFT(C1053,15)="Mapa conceptual",L1053="Exposición"),
AND(LEFT(N1053,1)&lt;&gt;"M",LEFT(C1053,15)&lt;&gt;"Mapa conceptual",L1053="Exposición"),
AND(LEFT(C1053,8)="Banco de",L1053="Generador de actividades"),
AND(C1053=L1053)
),"OK","KO")</f>
        <v>OK</v>
      </c>
      <c r="S1053" s="3" t="str">
        <f>IF(_xlfn.XOR(
AND(LEFT(N1053,1)="M",M1053="Actividad"),
AND(LEFT(N1053,1)="F",M1053="Interactivo"),
AND(N1053="diaporama",M1053="Secuencia de imágenes"),
OR(N1053="video",M1053="Animación",M1053="Video"),
AND(C1053=M1053)
),"OK","KO")</f>
        <v>OK</v>
      </c>
      <c r="T1053" s="3" t="str">
        <f>IF(
AND(L1053="Evaluación",C1053&lt;&gt;L1053),"KO",
IF(AND(L1053="Mapa conceptual",C1053&lt;&gt;L1053),"KO",
IF(AND(N1053="M101ap",C1053&lt;&gt;"Banco de actividades"),"KO",
"OK")))</f>
        <v>OK</v>
      </c>
      <c r="U1053" s="3" t="str">
        <f>IF(
AND(LEFT(N1053,1)="M",LEFT(M1053,4)&lt;&gt;"Mapa",S1053="OK",O1053=""),
"KO","OK")</f>
        <v>OK</v>
      </c>
      <c r="V1053" s="3" t="str">
        <f>IF(OR(
AND(L1053="Evaluación",R1053="OK",OR(N1053="M4a",N1053="M5a")),
AND(LEFT(C1053,8)="Banco de",N1053="M101ap"),
OR(LEFT(C1053,8)&lt;&gt;"Banco de",L1053&lt;&gt;"Evaluación")
),"OK","KO")</f>
        <v>OK</v>
      </c>
      <c r="W1053" s="3" t="str">
        <f>IF(AND(LEFT(C1053,8)="Banco de",K1053=0),"OK",
IF(AND(LEFT(C1053,8)&lt;&gt;"Banco de",K1053&gt;0),"OK","KO"))</f>
        <v>OK</v>
      </c>
      <c r="X1053" s="3" t="str">
        <f>IF(J1053&lt;&gt;"","OK","KO")</f>
        <v>OK</v>
      </c>
      <c r="Y1053" s="3" t="str">
        <f>IF(P1053="Si","KO","OK")</f>
        <v>OK</v>
      </c>
      <c r="Z1053" s="3" t="str">
        <f>CONCATENATE(
IF(R1053&lt;&gt;"OK",CONCATENATE($R$1," / "),""),
IF(S1053&lt;&gt;"OK",CONCATENATE($S$1," / "),""),
IF(T1053&lt;&gt;"OK",CONCATENATE($T$1," / "),""),
IF(U1053&lt;&gt;"OK",CONCATENATE($U$1," / "),""),
IF(V1053&lt;&gt;"OK",CONCATENATE($V$1," / "),""),
IF(W1053&lt;&gt;"OK",CONCATENATE($W$1," / "),""),
IF(X1053&lt;&gt;"OK",CONCATENATE($X$1," / "),""),
IF(Y1053&lt;&gt;"OK",$Y$1,"")
)</f>
        <v/>
      </c>
    </row>
    <row r="1054" spans="1:26" x14ac:dyDescent="0.45">
      <c r="A1054" s="3" t="s">
        <v>3264</v>
      </c>
      <c r="B1054" s="3" t="s">
        <v>3265</v>
      </c>
      <c r="C1054" s="3" t="s">
        <v>3306</v>
      </c>
      <c r="E1054" s="3" t="s">
        <v>20</v>
      </c>
      <c r="H1054" s="3" t="s">
        <v>21</v>
      </c>
      <c r="I1054" s="3">
        <v>816840</v>
      </c>
      <c r="J1054" s="3" t="s">
        <v>3307</v>
      </c>
      <c r="K1054" s="3">
        <v>20</v>
      </c>
      <c r="L1054" s="3" t="s">
        <v>34</v>
      </c>
      <c r="M1054" s="3" t="s">
        <v>35</v>
      </c>
      <c r="N1054" s="3" t="s">
        <v>213</v>
      </c>
      <c r="O1054" s="3" t="s">
        <v>85</v>
      </c>
      <c r="P1054" s="3" t="s">
        <v>21</v>
      </c>
      <c r="Q1054" s="3" t="s">
        <v>3308</v>
      </c>
      <c r="R1054" s="3" t="str">
        <f>IF(_xlfn.XOR(
AND(N1054="M102ab",L1054="Proyecto"),
AND(N1054="M101a",L1054="Preguntas con respuesta libre"),
AND(LEFT(N1054,1)="M",N1054&lt;&gt;"M102AB",N1054&lt;&gt;"M101a",N1054&lt;&gt;"M101ap",L1054="Ejercitación"),
AND(LEFT(C1054,15)="Mapa conceptual",L1054="Exposición"),
AND(LEFT(N1054,1)&lt;&gt;"M",LEFT(C1054,15)&lt;&gt;"Mapa conceptual",L1054="Exposición"),
AND(LEFT(C1054,8)="Banco de",L1054="Generador de actividades"),
AND(C1054=L1054)
),"OK","KO")</f>
        <v>OK</v>
      </c>
      <c r="S1054" s="3" t="str">
        <f>IF(_xlfn.XOR(
AND(LEFT(N1054,1)="M",M1054="Actividad"),
AND(LEFT(N1054,1)="F",M1054="Interactivo"),
AND(N1054="diaporama",M1054="Secuencia de imágenes"),
OR(N1054="video",M1054="Animación",M1054="Video"),
AND(C1054=M1054)
),"OK","KO")</f>
        <v>OK</v>
      </c>
      <c r="T1054" s="3" t="str">
        <f>IF(
AND(L1054="Evaluación",C1054&lt;&gt;L1054),"KO",
IF(AND(L1054="Mapa conceptual",C1054&lt;&gt;L1054),"KO",
IF(AND(N1054="M101ap",C1054&lt;&gt;"Banco de actividades"),"KO",
"OK")))</f>
        <v>OK</v>
      </c>
      <c r="U1054" s="3" t="str">
        <f>IF(
AND(LEFT(N1054,1)="M",LEFT(M1054,4)&lt;&gt;"Mapa",S1054="OK",O1054=""),
"KO","OK")</f>
        <v>OK</v>
      </c>
      <c r="V1054" s="3" t="str">
        <f>IF(OR(
AND(L1054="Evaluación",R1054="OK",OR(N1054="M4a",N1054="M5a")),
AND(LEFT(C1054,8)="Banco de",N1054="M101ap"),
OR(LEFT(C1054,8)&lt;&gt;"Banco de",L1054&lt;&gt;"Evaluación")
),"OK","KO")</f>
        <v>OK</v>
      </c>
      <c r="W1054" s="3" t="str">
        <f>IF(AND(LEFT(C1054,8)="Banco de",K1054=0),"OK",
IF(AND(LEFT(C1054,8)&lt;&gt;"Banco de",K1054&gt;0),"OK","KO"))</f>
        <v>OK</v>
      </c>
      <c r="X1054" s="3" t="str">
        <f>IF(J1054&lt;&gt;"","OK","KO")</f>
        <v>OK</v>
      </c>
      <c r="Y1054" s="3" t="str">
        <f>IF(P1054="Si","KO","OK")</f>
        <v>OK</v>
      </c>
      <c r="Z1054" s="3" t="str">
        <f>CONCATENATE(
IF(R1054&lt;&gt;"OK",CONCATENATE($R$1," / "),""),
IF(S1054&lt;&gt;"OK",CONCATENATE($S$1," / "),""),
IF(T1054&lt;&gt;"OK",CONCATENATE($T$1," / "),""),
IF(U1054&lt;&gt;"OK",CONCATENATE($U$1," / "),""),
IF(V1054&lt;&gt;"OK",CONCATENATE($V$1," / "),""),
IF(W1054&lt;&gt;"OK",CONCATENATE($W$1," / "),""),
IF(X1054&lt;&gt;"OK",CONCATENATE($X$1," / "),""),
IF(Y1054&lt;&gt;"OK",$Y$1,"")
)</f>
        <v/>
      </c>
    </row>
    <row r="1055" spans="1:26" x14ac:dyDescent="0.45">
      <c r="A1055" s="3" t="s">
        <v>3264</v>
      </c>
      <c r="B1055" s="3" t="s">
        <v>3265</v>
      </c>
      <c r="C1055" s="3" t="s">
        <v>3309</v>
      </c>
      <c r="E1055" s="3" t="s">
        <v>20</v>
      </c>
      <c r="H1055" s="3" t="s">
        <v>21</v>
      </c>
      <c r="I1055" s="3">
        <v>1068173</v>
      </c>
      <c r="J1055" s="3" t="s">
        <v>3310</v>
      </c>
      <c r="K1055" s="3">
        <v>0</v>
      </c>
      <c r="L1055" s="3" t="s">
        <v>34</v>
      </c>
      <c r="M1055" s="3" t="s">
        <v>35</v>
      </c>
      <c r="N1055" s="3" t="s">
        <v>161</v>
      </c>
      <c r="O1055" s="3" t="s">
        <v>479</v>
      </c>
      <c r="P1055" s="3" t="s">
        <v>21</v>
      </c>
      <c r="Q1055" s="3" t="s">
        <v>3311</v>
      </c>
      <c r="R1055" s="3" t="str">
        <f>IF(_xlfn.XOR(
AND(N1055="M102ab",L1055="Proyecto"),
AND(N1055="M101a",L1055="Preguntas con respuesta libre"),
AND(LEFT(N1055,1)="M",N1055&lt;&gt;"M102AB",N1055&lt;&gt;"M101a",N1055&lt;&gt;"M101ap",L1055="Ejercitación"),
AND(LEFT(C1055,15)="Mapa conceptual",L1055="Exposición"),
AND(LEFT(N1055,1)&lt;&gt;"M",LEFT(C1055,15)&lt;&gt;"Mapa conceptual",L1055="Exposición"),
AND(LEFT(C1055,8)="Banco de",L1055="Generador de actividades"),
AND(C1055=L1055)
),"OK","KO")</f>
        <v>OK</v>
      </c>
      <c r="S1055" s="3" t="str">
        <f>IF(_xlfn.XOR(
AND(LEFT(N1055,1)="M",M1055="Actividad"),
AND(LEFT(N1055,1)="F",M1055="Interactivo"),
AND(N1055="diaporama",M1055="Secuencia de imágenes"),
OR(N1055="video",M1055="Animación",M1055="Video"),
AND(C1055=M1055)
),"OK","KO")</f>
        <v>OK</v>
      </c>
      <c r="T1055" s="3" t="str">
        <f>IF(
AND(L1055="Evaluación",C1055&lt;&gt;L1055),"KO",
IF(AND(L1055="Mapa conceptual",C1055&lt;&gt;L1055),"KO",
IF(AND(N1055="M101ap",C1055&lt;&gt;"Banco de actividades"),"KO",
"OK")))</f>
        <v>OK</v>
      </c>
      <c r="U1055" s="3" t="str">
        <f>IF(
AND(LEFT(N1055,1)="M",LEFT(M1055,4)&lt;&gt;"Mapa",S1055="OK",O1055=""),
"KO","OK")</f>
        <v>OK</v>
      </c>
      <c r="V1055" s="3" t="str">
        <f>IF(OR(
AND(L1055="Evaluación",R1055="OK",OR(N1055="M4a",N1055="M5a")),
AND(LEFT(C1055,8)="Banco de",N1055="M101ap"),
OR(LEFT(C1055,8)&lt;&gt;"Banco de",L1055&lt;&gt;"Evaluación")
),"OK","KO")</f>
        <v>OK</v>
      </c>
      <c r="W1055" s="3" t="str">
        <f>IF(AND(LEFT(C1055,8)="Banco de",K1055=0),"OK",
IF(AND(LEFT(C1055,8)&lt;&gt;"Banco de",K1055&gt;0),"OK","KO"))</f>
        <v>KO</v>
      </c>
      <c r="X1055" s="3" t="str">
        <f>IF(J1055&lt;&gt;"","OK","KO")</f>
        <v>OK</v>
      </c>
      <c r="Y1055" s="3" t="str">
        <f>IF(P1055="Si","KO","OK")</f>
        <v>OK</v>
      </c>
      <c r="Z1055" s="3" t="str">
        <f>CONCATENATE(
IF(R1055&lt;&gt;"OK",CONCATENATE($R$1," / "),""),
IF(S1055&lt;&gt;"OK",CONCATENATE($S$1," / "),""),
IF(T1055&lt;&gt;"OK",CONCATENATE($T$1," / "),""),
IF(U1055&lt;&gt;"OK",CONCATENATE($U$1," / "),""),
IF(V1055&lt;&gt;"OK",CONCATENATE($V$1," / "),""),
IF(W1055&lt;&gt;"OK",CONCATENATE($W$1," / "),""),
IF(X1055&lt;&gt;"OK",CONCATENATE($X$1," / "),""),
IF(Y1055&lt;&gt;"OK",$Y$1,"")
)</f>
        <v xml:space="preserve">Tiempo del recurso / </v>
      </c>
    </row>
    <row r="1056" spans="1:26" x14ac:dyDescent="0.45">
      <c r="A1056" s="3" t="s">
        <v>3264</v>
      </c>
      <c r="B1056" s="3" t="s">
        <v>3265</v>
      </c>
      <c r="C1056" s="3" t="s">
        <v>3312</v>
      </c>
      <c r="E1056" s="3" t="s">
        <v>20</v>
      </c>
      <c r="H1056" s="3" t="s">
        <v>21</v>
      </c>
      <c r="I1056" s="3">
        <v>751109</v>
      </c>
      <c r="J1056" s="3" t="s">
        <v>3313</v>
      </c>
      <c r="K1056" s="3">
        <v>15</v>
      </c>
      <c r="L1056" s="3" t="s">
        <v>34</v>
      </c>
      <c r="M1056" s="3" t="s">
        <v>35</v>
      </c>
      <c r="N1056" s="3" t="s">
        <v>499</v>
      </c>
      <c r="O1056" s="3" t="s">
        <v>479</v>
      </c>
      <c r="P1056" s="3" t="s">
        <v>21</v>
      </c>
      <c r="Q1056" s="3" t="s">
        <v>3314</v>
      </c>
      <c r="R1056" s="3" t="str">
        <f>IF(_xlfn.XOR(
AND(N1056="M102ab",L1056="Proyecto"),
AND(N1056="M101a",L1056="Preguntas con respuesta libre"),
AND(LEFT(N1056,1)="M",N1056&lt;&gt;"M102AB",N1056&lt;&gt;"M101a",N1056&lt;&gt;"M101ap",L1056="Ejercitación"),
AND(LEFT(C1056,15)="Mapa conceptual",L1056="Exposición"),
AND(LEFT(N1056,1)&lt;&gt;"M",LEFT(C1056,15)&lt;&gt;"Mapa conceptual",L1056="Exposición"),
AND(LEFT(C1056,8)="Banco de",L1056="Generador de actividades"),
AND(C1056=L1056)
),"OK","KO")</f>
        <v>OK</v>
      </c>
      <c r="S1056" s="3" t="str">
        <f>IF(_xlfn.XOR(
AND(LEFT(N1056,1)="M",M1056="Actividad"),
AND(LEFT(N1056,1)="F",M1056="Interactivo"),
AND(N1056="diaporama",M1056="Secuencia de imágenes"),
OR(N1056="video",M1056="Animación",M1056="Video"),
AND(C1056=M1056)
),"OK","KO")</f>
        <v>OK</v>
      </c>
      <c r="T1056" s="3" t="str">
        <f>IF(
AND(L1056="Evaluación",C1056&lt;&gt;L1056),"KO",
IF(AND(L1056="Mapa conceptual",C1056&lt;&gt;L1056),"KO",
IF(AND(N1056="M101ap",C1056&lt;&gt;"Banco de actividades"),"KO",
"OK")))</f>
        <v>OK</v>
      </c>
      <c r="U1056" s="3" t="str">
        <f>IF(
AND(LEFT(N1056,1)="M",LEFT(M1056,4)&lt;&gt;"Mapa",S1056="OK",O1056=""),
"KO","OK")</f>
        <v>OK</v>
      </c>
      <c r="V1056" s="3" t="str">
        <f>IF(OR(
AND(L1056="Evaluación",R1056="OK",OR(N1056="M4a",N1056="M5a")),
AND(LEFT(C1056,8)="Banco de",N1056="M101ap"),
OR(LEFT(C1056,8)&lt;&gt;"Banco de",L1056&lt;&gt;"Evaluación")
),"OK","KO")</f>
        <v>OK</v>
      </c>
      <c r="W1056" s="3" t="str">
        <f>IF(AND(LEFT(C1056,8)="Banco de",K1056=0),"OK",
IF(AND(LEFT(C1056,8)&lt;&gt;"Banco de",K1056&gt;0),"OK","KO"))</f>
        <v>OK</v>
      </c>
      <c r="X1056" s="3" t="str">
        <f>IF(J1056&lt;&gt;"","OK","KO")</f>
        <v>OK</v>
      </c>
      <c r="Y1056" s="3" t="str">
        <f>IF(P1056="Si","KO","OK")</f>
        <v>OK</v>
      </c>
      <c r="Z1056" s="3" t="str">
        <f>CONCATENATE(
IF(R1056&lt;&gt;"OK",CONCATENATE($R$1," / "),""),
IF(S1056&lt;&gt;"OK",CONCATENATE($S$1," / "),""),
IF(T1056&lt;&gt;"OK",CONCATENATE($T$1," / "),""),
IF(U1056&lt;&gt;"OK",CONCATENATE($U$1," / "),""),
IF(V1056&lt;&gt;"OK",CONCATENATE($V$1," / "),""),
IF(W1056&lt;&gt;"OK",CONCATENATE($W$1," / "),""),
IF(X1056&lt;&gt;"OK",CONCATENATE($X$1," / "),""),
IF(Y1056&lt;&gt;"OK",$Y$1,"")
)</f>
        <v/>
      </c>
    </row>
    <row r="1057" spans="1:26" x14ac:dyDescent="0.45">
      <c r="A1057" s="3" t="s">
        <v>3264</v>
      </c>
      <c r="B1057" s="3" t="s">
        <v>3265</v>
      </c>
      <c r="C1057" s="3" t="s">
        <v>3315</v>
      </c>
      <c r="E1057" s="3" t="s">
        <v>20</v>
      </c>
      <c r="H1057" s="3" t="s">
        <v>21</v>
      </c>
      <c r="I1057" s="3">
        <v>1447532</v>
      </c>
      <c r="J1057" s="3" t="s">
        <v>3316</v>
      </c>
      <c r="K1057" s="3">
        <v>25</v>
      </c>
      <c r="L1057" s="3" t="s">
        <v>34</v>
      </c>
      <c r="M1057" s="3" t="s">
        <v>35</v>
      </c>
      <c r="N1057" s="3" t="s">
        <v>161</v>
      </c>
      <c r="O1057" s="3" t="s">
        <v>85</v>
      </c>
      <c r="P1057" s="3" t="s">
        <v>21</v>
      </c>
      <c r="Q1057" s="3" t="s">
        <v>3317</v>
      </c>
      <c r="R1057" s="3" t="str">
        <f>IF(_xlfn.XOR(
AND(N1057="M102ab",L1057="Proyecto"),
AND(N1057="M101a",L1057="Preguntas con respuesta libre"),
AND(LEFT(N1057,1)="M",N1057&lt;&gt;"M102AB",N1057&lt;&gt;"M101a",N1057&lt;&gt;"M101ap",L1057="Ejercitación"),
AND(LEFT(C1057,15)="Mapa conceptual",L1057="Exposición"),
AND(LEFT(N1057,1)&lt;&gt;"M",LEFT(C1057,15)&lt;&gt;"Mapa conceptual",L1057="Exposición"),
AND(LEFT(C1057,8)="Banco de",L1057="Generador de actividades"),
AND(C1057=L1057)
),"OK","KO")</f>
        <v>OK</v>
      </c>
      <c r="S1057" s="3" t="str">
        <f>IF(_xlfn.XOR(
AND(LEFT(N1057,1)="M",M1057="Actividad"),
AND(LEFT(N1057,1)="F",M1057="Interactivo"),
AND(N1057="diaporama",M1057="Secuencia de imágenes"),
OR(N1057="video",M1057="Animación",M1057="Video"),
AND(C1057=M1057)
),"OK","KO")</f>
        <v>OK</v>
      </c>
      <c r="T1057" s="3" t="str">
        <f>IF(
AND(L1057="Evaluación",C1057&lt;&gt;L1057),"KO",
IF(AND(L1057="Mapa conceptual",C1057&lt;&gt;L1057),"KO",
IF(AND(N1057="M101ap",C1057&lt;&gt;"Banco de actividades"),"KO",
"OK")))</f>
        <v>OK</v>
      </c>
      <c r="U1057" s="3" t="str">
        <f>IF(
AND(LEFT(N1057,1)="M",LEFT(M1057,4)&lt;&gt;"Mapa",S1057="OK",O1057=""),
"KO","OK")</f>
        <v>OK</v>
      </c>
      <c r="V1057" s="3" t="str">
        <f>IF(OR(
AND(L1057="Evaluación",R1057="OK",OR(N1057="M4a",N1057="M5a")),
AND(LEFT(C1057,8)="Banco de",N1057="M101ap"),
OR(LEFT(C1057,8)&lt;&gt;"Banco de",L1057&lt;&gt;"Evaluación")
),"OK","KO")</f>
        <v>OK</v>
      </c>
      <c r="W1057" s="3" t="str">
        <f>IF(AND(LEFT(C1057,8)="Banco de",K1057=0),"OK",
IF(AND(LEFT(C1057,8)&lt;&gt;"Banco de",K1057&gt;0),"OK","KO"))</f>
        <v>OK</v>
      </c>
      <c r="X1057" s="3" t="str">
        <f>IF(J1057&lt;&gt;"","OK","KO")</f>
        <v>OK</v>
      </c>
      <c r="Y1057" s="3" t="str">
        <f>IF(P1057="Si","KO","OK")</f>
        <v>OK</v>
      </c>
      <c r="Z1057" s="3" t="str">
        <f>CONCATENATE(
IF(R1057&lt;&gt;"OK",CONCATENATE($R$1," / "),""),
IF(S1057&lt;&gt;"OK",CONCATENATE($S$1," / "),""),
IF(T1057&lt;&gt;"OK",CONCATENATE($T$1," / "),""),
IF(U1057&lt;&gt;"OK",CONCATENATE($U$1," / "),""),
IF(V1057&lt;&gt;"OK",CONCATENATE($V$1," / "),""),
IF(W1057&lt;&gt;"OK",CONCATENATE($W$1," / "),""),
IF(X1057&lt;&gt;"OK",CONCATENATE($X$1," / "),""),
IF(Y1057&lt;&gt;"OK",$Y$1,"")
)</f>
        <v/>
      </c>
    </row>
    <row r="1058" spans="1:26" x14ac:dyDescent="0.45">
      <c r="A1058" s="3" t="s">
        <v>3264</v>
      </c>
      <c r="B1058" s="3" t="s">
        <v>3265</v>
      </c>
      <c r="C1058" s="3" t="s">
        <v>3318</v>
      </c>
      <c r="E1058" s="3" t="s">
        <v>20</v>
      </c>
      <c r="H1058" s="3" t="s">
        <v>21</v>
      </c>
      <c r="I1058" s="3">
        <v>1536784</v>
      </c>
      <c r="J1058" s="3" t="s">
        <v>3319</v>
      </c>
      <c r="K1058" s="3">
        <v>20</v>
      </c>
      <c r="L1058" s="3" t="s">
        <v>80</v>
      </c>
      <c r="M1058" s="3" t="s">
        <v>35</v>
      </c>
      <c r="N1058" s="3" t="s">
        <v>81</v>
      </c>
      <c r="O1058" s="3" t="s">
        <v>479</v>
      </c>
      <c r="P1058" s="3" t="s">
        <v>21</v>
      </c>
      <c r="Q1058" s="3" t="s">
        <v>3320</v>
      </c>
      <c r="R1058" s="3" t="str">
        <f>IF(_xlfn.XOR(
AND(N1058="M102ab",L1058="Proyecto"),
AND(N1058="M101a",L1058="Preguntas con respuesta libre"),
AND(LEFT(N1058,1)="M",N1058&lt;&gt;"M102AB",N1058&lt;&gt;"M101a",N1058&lt;&gt;"M101ap",L1058="Ejercitación"),
AND(LEFT(C1058,15)="Mapa conceptual",L1058="Exposición"),
AND(LEFT(N1058,1)&lt;&gt;"M",LEFT(C1058,15)&lt;&gt;"Mapa conceptual",L1058="Exposición"),
AND(LEFT(C1058,8)="Banco de",L1058="Generador de actividades"),
AND(C1058=L1058)
),"OK","KO")</f>
        <v>OK</v>
      </c>
      <c r="S1058" s="3" t="str">
        <f>IF(_xlfn.XOR(
AND(LEFT(N1058,1)="M",M1058="Actividad"),
AND(LEFT(N1058,1)="F",M1058="Interactivo"),
AND(N1058="diaporama",M1058="Secuencia de imágenes"),
OR(N1058="video",M1058="Animación",M1058="Video"),
AND(C1058=M1058)
),"OK","KO")</f>
        <v>OK</v>
      </c>
      <c r="T1058" s="3" t="str">
        <f>IF(
AND(L1058="Evaluación",C1058&lt;&gt;L1058),"KO",
IF(AND(L1058="Mapa conceptual",C1058&lt;&gt;L1058),"KO",
IF(AND(N1058="M101ap",C1058&lt;&gt;"Banco de actividades"),"KO",
"OK")))</f>
        <v>OK</v>
      </c>
      <c r="U1058" s="3" t="str">
        <f>IF(
AND(LEFT(N1058,1)="M",LEFT(M1058,4)&lt;&gt;"Mapa",S1058="OK",O1058=""),
"KO","OK")</f>
        <v>OK</v>
      </c>
      <c r="V1058" s="3" t="str">
        <f>IF(OR(
AND(L1058="Evaluación",R1058="OK",OR(N1058="M4a",N1058="M5a")),
AND(LEFT(C1058,8)="Banco de",N1058="M101ap"),
OR(LEFT(C1058,8)&lt;&gt;"Banco de",L1058&lt;&gt;"Evaluación")
),"OK","KO")</f>
        <v>OK</v>
      </c>
      <c r="W1058" s="3" t="str">
        <f>IF(AND(LEFT(C1058,8)="Banco de",K1058=0),"OK",
IF(AND(LEFT(C1058,8)&lt;&gt;"Banco de",K1058&gt;0),"OK","KO"))</f>
        <v>OK</v>
      </c>
      <c r="X1058" s="3" t="str">
        <f>IF(J1058&lt;&gt;"","OK","KO")</f>
        <v>OK</v>
      </c>
      <c r="Y1058" s="3" t="str">
        <f>IF(P1058="Si","KO","OK")</f>
        <v>OK</v>
      </c>
      <c r="Z1058" s="3" t="str">
        <f>CONCATENATE(
IF(R1058&lt;&gt;"OK",CONCATENATE($R$1," / "),""),
IF(S1058&lt;&gt;"OK",CONCATENATE($S$1," / "),""),
IF(T1058&lt;&gt;"OK",CONCATENATE($T$1," / "),""),
IF(U1058&lt;&gt;"OK",CONCATENATE($U$1," / "),""),
IF(V1058&lt;&gt;"OK",CONCATENATE($V$1," / "),""),
IF(W1058&lt;&gt;"OK",CONCATENATE($W$1," / "),""),
IF(X1058&lt;&gt;"OK",CONCATENATE($X$1," / "),""),
IF(Y1058&lt;&gt;"OK",$Y$1,"")
)</f>
        <v/>
      </c>
    </row>
    <row r="1059" spans="1:26" x14ac:dyDescent="0.45">
      <c r="A1059" s="3" t="s">
        <v>3264</v>
      </c>
      <c r="B1059" s="3" t="s">
        <v>3265</v>
      </c>
      <c r="C1059" s="3" t="s">
        <v>3321</v>
      </c>
      <c r="E1059" s="3" t="s">
        <v>20</v>
      </c>
      <c r="H1059" s="3" t="s">
        <v>21</v>
      </c>
      <c r="I1059" s="3">
        <v>5720102</v>
      </c>
      <c r="J1059" s="3" t="s">
        <v>3322</v>
      </c>
      <c r="K1059" s="3">
        <v>45</v>
      </c>
      <c r="L1059" s="3" t="s">
        <v>23</v>
      </c>
      <c r="M1059" s="3" t="s">
        <v>29</v>
      </c>
      <c r="N1059" s="3" t="s">
        <v>348</v>
      </c>
      <c r="P1059" s="3" t="s">
        <v>21</v>
      </c>
      <c r="Q1059" s="3" t="s">
        <v>3323</v>
      </c>
      <c r="R1059" s="3" t="str">
        <f>IF(_xlfn.XOR(
AND(N1059="M102ab",L1059="Proyecto"),
AND(N1059="M101a",L1059="Preguntas con respuesta libre"),
AND(LEFT(N1059,1)="M",N1059&lt;&gt;"M102AB",N1059&lt;&gt;"M101a",N1059&lt;&gt;"M101ap",L1059="Ejercitación"),
AND(LEFT(C1059,15)="Mapa conceptual",L1059="Exposición"),
AND(LEFT(N1059,1)&lt;&gt;"M",LEFT(C1059,15)&lt;&gt;"Mapa conceptual",L1059="Exposición"),
AND(LEFT(C1059,8)="Banco de",L1059="Generador de actividades"),
AND(C1059=L1059)
),"OK","KO")</f>
        <v>OK</v>
      </c>
      <c r="S1059" s="3" t="str">
        <f>IF(_xlfn.XOR(
AND(LEFT(N1059,1)="M",M1059="Actividad"),
AND(LEFT(N1059,1)="F",M1059="Interactivo"),
AND(N1059="diaporama",M1059="Secuencia de imágenes"),
OR(N1059="video",M1059="Animación",M1059="Video"),
AND(C1059=M1059)
),"OK","KO")</f>
        <v>OK</v>
      </c>
      <c r="T1059" s="3" t="str">
        <f>IF(
AND(L1059="Evaluación",C1059&lt;&gt;L1059),"KO",
IF(AND(L1059="Mapa conceptual",C1059&lt;&gt;L1059),"KO",
IF(AND(N1059="M101ap",C1059&lt;&gt;"Banco de actividades"),"KO",
"OK")))</f>
        <v>OK</v>
      </c>
      <c r="U1059" s="3" t="str">
        <f>IF(
AND(LEFT(N1059,1)="M",LEFT(M1059,4)&lt;&gt;"Mapa",S1059="OK",O1059=""),
"KO","OK")</f>
        <v>OK</v>
      </c>
      <c r="V1059" s="3" t="str">
        <f>IF(OR(
AND(L1059="Evaluación",R1059="OK",OR(N1059="M4a",N1059="M5a")),
AND(LEFT(C1059,8)="Banco de",N1059="M101ap"),
OR(LEFT(C1059,8)&lt;&gt;"Banco de",L1059&lt;&gt;"Evaluación")
),"OK","KO")</f>
        <v>OK</v>
      </c>
      <c r="W1059" s="3" t="str">
        <f>IF(AND(LEFT(C1059,8)="Banco de",K1059=0),"OK",
IF(AND(LEFT(C1059,8)&lt;&gt;"Banco de",K1059&gt;0),"OK","KO"))</f>
        <v>OK</v>
      </c>
      <c r="X1059" s="3" t="str">
        <f>IF(J1059&lt;&gt;"","OK","KO")</f>
        <v>OK</v>
      </c>
      <c r="Y1059" s="3" t="str">
        <f>IF(P1059="Si","KO","OK")</f>
        <v>OK</v>
      </c>
      <c r="Z1059" s="3" t="str">
        <f>CONCATENATE(
IF(R1059&lt;&gt;"OK",CONCATENATE($R$1," / "),""),
IF(S1059&lt;&gt;"OK",CONCATENATE($S$1," / "),""),
IF(T1059&lt;&gt;"OK",CONCATENATE($T$1," / "),""),
IF(U1059&lt;&gt;"OK",CONCATENATE($U$1," / "),""),
IF(V1059&lt;&gt;"OK",CONCATENATE($V$1," / "),""),
IF(W1059&lt;&gt;"OK",CONCATENATE($W$1," / "),""),
IF(X1059&lt;&gt;"OK",CONCATENATE($X$1," / "),""),
IF(Y1059&lt;&gt;"OK",$Y$1,"")
)</f>
        <v/>
      </c>
    </row>
    <row r="1060" spans="1:26" x14ac:dyDescent="0.45">
      <c r="A1060" s="3" t="s">
        <v>3264</v>
      </c>
      <c r="B1060" s="3" t="s">
        <v>3265</v>
      </c>
      <c r="C1060" s="3" t="s">
        <v>3324</v>
      </c>
      <c r="E1060" s="3" t="s">
        <v>20</v>
      </c>
      <c r="H1060" s="3" t="s">
        <v>21</v>
      </c>
      <c r="I1060" s="3">
        <v>711186</v>
      </c>
      <c r="J1060" s="3" t="s">
        <v>3325</v>
      </c>
      <c r="K1060" s="3">
        <v>15</v>
      </c>
      <c r="L1060" s="3" t="s">
        <v>34</v>
      </c>
      <c r="M1060" s="3" t="s">
        <v>35</v>
      </c>
      <c r="N1060" s="3" t="s">
        <v>62</v>
      </c>
      <c r="O1060" s="3" t="s">
        <v>37</v>
      </c>
      <c r="P1060" s="3" t="s">
        <v>21</v>
      </c>
      <c r="Q1060" s="3" t="s">
        <v>3326</v>
      </c>
      <c r="R1060" s="3" t="str">
        <f>IF(_xlfn.XOR(
AND(N1060="M102ab",L1060="Proyecto"),
AND(N1060="M101a",L1060="Preguntas con respuesta libre"),
AND(LEFT(N1060,1)="M",N1060&lt;&gt;"M102AB",N1060&lt;&gt;"M101a",N1060&lt;&gt;"M101ap",L1060="Ejercitación"),
AND(LEFT(C1060,15)="Mapa conceptual",L1060="Exposición"),
AND(LEFT(N1060,1)&lt;&gt;"M",LEFT(C1060,15)&lt;&gt;"Mapa conceptual",L1060="Exposición"),
AND(LEFT(C1060,8)="Banco de",L1060="Generador de actividades"),
AND(C1060=L1060)
),"OK","KO")</f>
        <v>OK</v>
      </c>
      <c r="S1060" s="3" t="str">
        <f>IF(_xlfn.XOR(
AND(LEFT(N1060,1)="M",M1060="Actividad"),
AND(LEFT(N1060,1)="F",M1060="Interactivo"),
AND(N1060="diaporama",M1060="Secuencia de imágenes"),
OR(N1060="video",M1060="Animación",M1060="Video"),
AND(C1060=M1060)
),"OK","KO")</f>
        <v>OK</v>
      </c>
      <c r="T1060" s="3" t="str">
        <f>IF(
AND(L1060="Evaluación",C1060&lt;&gt;L1060),"KO",
IF(AND(L1060="Mapa conceptual",C1060&lt;&gt;L1060),"KO",
IF(AND(N1060="M101ap",C1060&lt;&gt;"Banco de actividades"),"KO",
"OK")))</f>
        <v>OK</v>
      </c>
      <c r="U1060" s="3" t="str">
        <f>IF(
AND(LEFT(N1060,1)="M",LEFT(M1060,4)&lt;&gt;"Mapa",S1060="OK",O1060=""),
"KO","OK")</f>
        <v>OK</v>
      </c>
      <c r="V1060" s="3" t="str">
        <f>IF(OR(
AND(L1060="Evaluación",R1060="OK",OR(N1060="M4a",N1060="M5a")),
AND(LEFT(C1060,8)="Banco de",N1060="M101ap"),
OR(LEFT(C1060,8)&lt;&gt;"Banco de",L1060&lt;&gt;"Evaluación")
),"OK","KO")</f>
        <v>OK</v>
      </c>
      <c r="W1060" s="3" t="str">
        <f>IF(AND(LEFT(C1060,8)="Banco de",K1060=0),"OK",
IF(AND(LEFT(C1060,8)&lt;&gt;"Banco de",K1060&gt;0),"OK","KO"))</f>
        <v>OK</v>
      </c>
      <c r="X1060" s="3" t="str">
        <f>IF(J1060&lt;&gt;"","OK","KO")</f>
        <v>OK</v>
      </c>
      <c r="Y1060" s="3" t="str">
        <f>IF(P1060="Si","KO","OK")</f>
        <v>OK</v>
      </c>
      <c r="Z1060" s="3" t="str">
        <f>CONCATENATE(
IF(R1060&lt;&gt;"OK",CONCATENATE($R$1," / "),""),
IF(S1060&lt;&gt;"OK",CONCATENATE($S$1," / "),""),
IF(T1060&lt;&gt;"OK",CONCATENATE($T$1," / "),""),
IF(U1060&lt;&gt;"OK",CONCATENATE($U$1," / "),""),
IF(V1060&lt;&gt;"OK",CONCATENATE($V$1," / "),""),
IF(W1060&lt;&gt;"OK",CONCATENATE($W$1," / "),""),
IF(X1060&lt;&gt;"OK",CONCATENATE($X$1," / "),""),
IF(Y1060&lt;&gt;"OK",$Y$1,"")
)</f>
        <v/>
      </c>
    </row>
    <row r="1061" spans="1:26" x14ac:dyDescent="0.45">
      <c r="A1061" s="3" t="s">
        <v>3264</v>
      </c>
      <c r="B1061" s="3" t="s">
        <v>3265</v>
      </c>
      <c r="C1061" s="3" t="s">
        <v>3327</v>
      </c>
      <c r="E1061" s="3" t="s">
        <v>20</v>
      </c>
      <c r="H1061" s="3" t="s">
        <v>21</v>
      </c>
      <c r="I1061" s="3">
        <v>1891411</v>
      </c>
      <c r="J1061" s="3" t="s">
        <v>3328</v>
      </c>
      <c r="K1061" s="3">
        <v>30</v>
      </c>
      <c r="L1061" s="3" t="s">
        <v>23</v>
      </c>
      <c r="M1061" s="3" t="s">
        <v>29</v>
      </c>
      <c r="N1061" s="3" t="s">
        <v>578</v>
      </c>
      <c r="P1061" s="3" t="s">
        <v>21</v>
      </c>
      <c r="Q1061" s="3" t="s">
        <v>3329</v>
      </c>
      <c r="R1061" s="3" t="str">
        <f>IF(_xlfn.XOR(
AND(N1061="M102ab",L1061="Proyecto"),
AND(N1061="M101a",L1061="Preguntas con respuesta libre"),
AND(LEFT(N1061,1)="M",N1061&lt;&gt;"M102AB",N1061&lt;&gt;"M101a",N1061&lt;&gt;"M101ap",L1061="Ejercitación"),
AND(LEFT(C1061,15)="Mapa conceptual",L1061="Exposición"),
AND(LEFT(N1061,1)&lt;&gt;"M",LEFT(C1061,15)&lt;&gt;"Mapa conceptual",L1061="Exposición"),
AND(LEFT(C1061,8)="Banco de",L1061="Generador de actividades"),
AND(C1061=L1061)
),"OK","KO")</f>
        <v>OK</v>
      </c>
      <c r="S1061" s="3" t="str">
        <f>IF(_xlfn.XOR(
AND(LEFT(N1061,1)="M",M1061="Actividad"),
AND(LEFT(N1061,1)="F",M1061="Interactivo"),
AND(N1061="diaporama",M1061="Secuencia de imágenes"),
OR(N1061="video",M1061="Animación",M1061="Video"),
AND(C1061=M1061)
),"OK","KO")</f>
        <v>KO</v>
      </c>
      <c r="T1061" s="3" t="str">
        <f>IF(
AND(L1061="Evaluación",C1061&lt;&gt;L1061),"KO",
IF(AND(L1061="Mapa conceptual",C1061&lt;&gt;L1061),"KO",
IF(AND(N1061="M101ap",C1061&lt;&gt;"Banco de actividades"),"KO",
"OK")))</f>
        <v>OK</v>
      </c>
      <c r="U1061" s="3" t="str">
        <f>IF(
AND(LEFT(N1061,1)="M",LEFT(M1061,4)&lt;&gt;"Mapa",S1061="OK",O1061=""),
"KO","OK")</f>
        <v>OK</v>
      </c>
      <c r="V1061" s="3" t="str">
        <f>IF(OR(
AND(L1061="Evaluación",R1061="OK",OR(N1061="M4a",N1061="M5a")),
AND(LEFT(C1061,8)="Banco de",N1061="M101ap"),
OR(LEFT(C1061,8)&lt;&gt;"Banco de",L1061&lt;&gt;"Evaluación")
),"OK","KO")</f>
        <v>OK</v>
      </c>
      <c r="W1061" s="3" t="str">
        <f>IF(AND(LEFT(C1061,8)="Banco de",K1061=0),"OK",
IF(AND(LEFT(C1061,8)&lt;&gt;"Banco de",K1061&gt;0),"OK","KO"))</f>
        <v>OK</v>
      </c>
      <c r="X1061" s="3" t="str">
        <f>IF(J1061&lt;&gt;"","OK","KO")</f>
        <v>OK</v>
      </c>
      <c r="Y1061" s="3" t="str">
        <f>IF(P1061="Si","KO","OK")</f>
        <v>OK</v>
      </c>
      <c r="Z1061" s="3" t="str">
        <f>CONCATENATE(
IF(R1061&lt;&gt;"OK",CONCATENATE($R$1," / "),""),
IF(S1061&lt;&gt;"OK",CONCATENATE($S$1," / "),""),
IF(T1061&lt;&gt;"OK",CONCATENATE($T$1," / "),""),
IF(U1061&lt;&gt;"OK",CONCATENATE($U$1," / "),""),
IF(V1061&lt;&gt;"OK",CONCATENATE($V$1," / "),""),
IF(W1061&lt;&gt;"OK",CONCATENATE($W$1," / "),""),
IF(X1061&lt;&gt;"OK",CONCATENATE($X$1," / "),""),
IF(Y1061&lt;&gt;"OK",$Y$1,"")
)</f>
        <v xml:space="preserve">Tipo de media / </v>
      </c>
    </row>
    <row r="1062" spans="1:26" x14ac:dyDescent="0.45">
      <c r="A1062" s="3" t="s">
        <v>3264</v>
      </c>
      <c r="B1062" s="3" t="s">
        <v>3265</v>
      </c>
      <c r="C1062" s="3" t="s">
        <v>3330</v>
      </c>
      <c r="E1062" s="3" t="s">
        <v>20</v>
      </c>
      <c r="H1062" s="3" t="s">
        <v>21</v>
      </c>
      <c r="I1062" s="3">
        <v>711543</v>
      </c>
      <c r="J1062" s="3" t="s">
        <v>3331</v>
      </c>
      <c r="K1062" s="3">
        <v>15</v>
      </c>
      <c r="L1062" s="3" t="s">
        <v>34</v>
      </c>
      <c r="M1062" s="3" t="s">
        <v>35</v>
      </c>
      <c r="N1062" s="3" t="s">
        <v>41</v>
      </c>
      <c r="O1062" s="3" t="s">
        <v>85</v>
      </c>
      <c r="P1062" s="3" t="s">
        <v>21</v>
      </c>
      <c r="Q1062" s="3" t="s">
        <v>3332</v>
      </c>
      <c r="R1062" s="3" t="str">
        <f>IF(_xlfn.XOR(
AND(N1062="M102ab",L1062="Proyecto"),
AND(N1062="M101a",L1062="Preguntas con respuesta libre"),
AND(LEFT(N1062,1)="M",N1062&lt;&gt;"M102AB",N1062&lt;&gt;"M101a",N1062&lt;&gt;"M101ap",L1062="Ejercitación"),
AND(LEFT(C1062,15)="Mapa conceptual",L1062="Exposición"),
AND(LEFT(N1062,1)&lt;&gt;"M",LEFT(C1062,15)&lt;&gt;"Mapa conceptual",L1062="Exposición"),
AND(LEFT(C1062,8)="Banco de",L1062="Generador de actividades"),
AND(C1062=L1062)
),"OK","KO")</f>
        <v>OK</v>
      </c>
      <c r="S1062" s="3" t="str">
        <f>IF(_xlfn.XOR(
AND(LEFT(N1062,1)="M",M1062="Actividad"),
AND(LEFT(N1062,1)="F",M1062="Interactivo"),
AND(N1062="diaporama",M1062="Secuencia de imágenes"),
OR(N1062="video",M1062="Animación",M1062="Video"),
AND(C1062=M1062)
),"OK","KO")</f>
        <v>OK</v>
      </c>
      <c r="T1062" s="3" t="str">
        <f>IF(
AND(L1062="Evaluación",C1062&lt;&gt;L1062),"KO",
IF(AND(L1062="Mapa conceptual",C1062&lt;&gt;L1062),"KO",
IF(AND(N1062="M101ap",C1062&lt;&gt;"Banco de actividades"),"KO",
"OK")))</f>
        <v>OK</v>
      </c>
      <c r="U1062" s="3" t="str">
        <f>IF(
AND(LEFT(N1062,1)="M",LEFT(M1062,4)&lt;&gt;"Mapa",S1062="OK",O1062=""),
"KO","OK")</f>
        <v>OK</v>
      </c>
      <c r="V1062" s="3" t="str">
        <f>IF(OR(
AND(L1062="Evaluación",R1062="OK",OR(N1062="M4a",N1062="M5a")),
AND(LEFT(C1062,8)="Banco de",N1062="M101ap"),
OR(LEFT(C1062,8)&lt;&gt;"Banco de",L1062&lt;&gt;"Evaluación")
),"OK","KO")</f>
        <v>OK</v>
      </c>
      <c r="W1062" s="3" t="str">
        <f>IF(AND(LEFT(C1062,8)="Banco de",K1062=0),"OK",
IF(AND(LEFT(C1062,8)&lt;&gt;"Banco de",K1062&gt;0),"OK","KO"))</f>
        <v>OK</v>
      </c>
      <c r="X1062" s="3" t="str">
        <f>IF(J1062&lt;&gt;"","OK","KO")</f>
        <v>OK</v>
      </c>
      <c r="Y1062" s="3" t="str">
        <f>IF(P1062="Si","KO","OK")</f>
        <v>OK</v>
      </c>
      <c r="Z1062" s="3" t="str">
        <f>CONCATENATE(
IF(R1062&lt;&gt;"OK",CONCATENATE($R$1," / "),""),
IF(S1062&lt;&gt;"OK",CONCATENATE($S$1," / "),""),
IF(T1062&lt;&gt;"OK",CONCATENATE($T$1," / "),""),
IF(U1062&lt;&gt;"OK",CONCATENATE($U$1," / "),""),
IF(V1062&lt;&gt;"OK",CONCATENATE($V$1," / "),""),
IF(W1062&lt;&gt;"OK",CONCATENATE($W$1," / "),""),
IF(X1062&lt;&gt;"OK",CONCATENATE($X$1," / "),""),
IF(Y1062&lt;&gt;"OK",$Y$1,"")
)</f>
        <v/>
      </c>
    </row>
    <row r="1063" spans="1:26" x14ac:dyDescent="0.45">
      <c r="A1063" s="3" t="s">
        <v>3264</v>
      </c>
      <c r="B1063" s="3" t="s">
        <v>3265</v>
      </c>
      <c r="C1063" s="3" t="s">
        <v>3333</v>
      </c>
      <c r="E1063" s="3" t="s">
        <v>20</v>
      </c>
      <c r="H1063" s="3" t="s">
        <v>21</v>
      </c>
      <c r="I1063" s="3">
        <v>711268</v>
      </c>
      <c r="J1063" s="3" t="s">
        <v>3334</v>
      </c>
      <c r="K1063" s="3">
        <v>10</v>
      </c>
      <c r="L1063" s="3" t="s">
        <v>34</v>
      </c>
      <c r="M1063" s="3" t="s">
        <v>35</v>
      </c>
      <c r="N1063" s="3" t="s">
        <v>41</v>
      </c>
      <c r="O1063" s="3" t="s">
        <v>37</v>
      </c>
      <c r="P1063" s="3" t="s">
        <v>21</v>
      </c>
      <c r="Q1063" s="3" t="s">
        <v>3335</v>
      </c>
      <c r="R1063" s="3" t="str">
        <f>IF(_xlfn.XOR(
AND(N1063="M102ab",L1063="Proyecto"),
AND(N1063="M101a",L1063="Preguntas con respuesta libre"),
AND(LEFT(N1063,1)="M",N1063&lt;&gt;"M102AB",N1063&lt;&gt;"M101a",N1063&lt;&gt;"M101ap",L1063="Ejercitación"),
AND(LEFT(C1063,15)="Mapa conceptual",L1063="Exposición"),
AND(LEFT(N1063,1)&lt;&gt;"M",LEFT(C1063,15)&lt;&gt;"Mapa conceptual",L1063="Exposición"),
AND(LEFT(C1063,8)="Banco de",L1063="Generador de actividades"),
AND(C1063=L1063)
),"OK","KO")</f>
        <v>OK</v>
      </c>
      <c r="S1063" s="3" t="str">
        <f>IF(_xlfn.XOR(
AND(LEFT(N1063,1)="M",M1063="Actividad"),
AND(LEFT(N1063,1)="F",M1063="Interactivo"),
AND(N1063="diaporama",M1063="Secuencia de imágenes"),
OR(N1063="video",M1063="Animación",M1063="Video"),
AND(C1063=M1063)
),"OK","KO")</f>
        <v>OK</v>
      </c>
      <c r="T1063" s="3" t="str">
        <f>IF(
AND(L1063="Evaluación",C1063&lt;&gt;L1063),"KO",
IF(AND(L1063="Mapa conceptual",C1063&lt;&gt;L1063),"KO",
IF(AND(N1063="M101ap",C1063&lt;&gt;"Banco de actividades"),"KO",
"OK")))</f>
        <v>OK</v>
      </c>
      <c r="U1063" s="3" t="str">
        <f>IF(
AND(LEFT(N1063,1)="M",LEFT(M1063,4)&lt;&gt;"Mapa",S1063="OK",O1063=""),
"KO","OK")</f>
        <v>OK</v>
      </c>
      <c r="V1063" s="3" t="str">
        <f>IF(OR(
AND(L1063="Evaluación",R1063="OK",OR(N1063="M4a",N1063="M5a")),
AND(LEFT(C1063,8)="Banco de",N1063="M101ap"),
OR(LEFT(C1063,8)&lt;&gt;"Banco de",L1063&lt;&gt;"Evaluación")
),"OK","KO")</f>
        <v>OK</v>
      </c>
      <c r="W1063" s="3" t="str">
        <f>IF(AND(LEFT(C1063,8)="Banco de",K1063=0),"OK",
IF(AND(LEFT(C1063,8)&lt;&gt;"Banco de",K1063&gt;0),"OK","KO"))</f>
        <v>OK</v>
      </c>
      <c r="X1063" s="3" t="str">
        <f>IF(J1063&lt;&gt;"","OK","KO")</f>
        <v>OK</v>
      </c>
      <c r="Y1063" s="3" t="str">
        <f>IF(P1063="Si","KO","OK")</f>
        <v>OK</v>
      </c>
      <c r="Z1063" s="3" t="str">
        <f>CONCATENATE(
IF(R1063&lt;&gt;"OK",CONCATENATE($R$1," / "),""),
IF(S1063&lt;&gt;"OK",CONCATENATE($S$1," / "),""),
IF(T1063&lt;&gt;"OK",CONCATENATE($T$1," / "),""),
IF(U1063&lt;&gt;"OK",CONCATENATE($U$1," / "),""),
IF(V1063&lt;&gt;"OK",CONCATENATE($V$1," / "),""),
IF(W1063&lt;&gt;"OK",CONCATENATE($W$1," / "),""),
IF(X1063&lt;&gt;"OK",CONCATENATE($X$1," / "),""),
IF(Y1063&lt;&gt;"OK",$Y$1,"")
)</f>
        <v/>
      </c>
    </row>
    <row r="1064" spans="1:26" x14ac:dyDescent="0.45">
      <c r="A1064" s="3" t="s">
        <v>3264</v>
      </c>
      <c r="B1064" s="3" t="s">
        <v>3265</v>
      </c>
      <c r="C1064" s="3" t="s">
        <v>3336</v>
      </c>
      <c r="E1064" s="3" t="s">
        <v>20</v>
      </c>
      <c r="H1064" s="3" t="s">
        <v>21</v>
      </c>
      <c r="I1064" s="3">
        <v>967841</v>
      </c>
      <c r="J1064" s="3" t="s">
        <v>3337</v>
      </c>
      <c r="K1064" s="3">
        <v>30</v>
      </c>
      <c r="L1064" s="3" t="s">
        <v>23</v>
      </c>
      <c r="M1064" s="3" t="s">
        <v>24</v>
      </c>
      <c r="N1064" s="3" t="s">
        <v>25</v>
      </c>
      <c r="P1064" s="3" t="s">
        <v>21</v>
      </c>
      <c r="Q1064" s="3" t="s">
        <v>3338</v>
      </c>
      <c r="R1064" s="3" t="str">
        <f>IF(_xlfn.XOR(
AND(N1064="M102ab",L1064="Proyecto"),
AND(N1064="M101a",L1064="Preguntas con respuesta libre"),
AND(LEFT(N1064,1)="M",N1064&lt;&gt;"M102AB",N1064&lt;&gt;"M101a",N1064&lt;&gt;"M101ap",L1064="Ejercitación"),
AND(LEFT(C1064,15)="Mapa conceptual",L1064="Exposición"),
AND(LEFT(N1064,1)&lt;&gt;"M",LEFT(C1064,15)&lt;&gt;"Mapa conceptual",L1064="Exposición"),
AND(LEFT(C1064,8)="Banco de",L1064="Generador de actividades"),
AND(C1064=L1064)
),"OK","KO")</f>
        <v>OK</v>
      </c>
      <c r="S1064" s="3" t="str">
        <f>IF(_xlfn.XOR(
AND(LEFT(N1064,1)="M",M1064="Actividad"),
AND(LEFT(N1064,1)="F",M1064="Interactivo"),
AND(N1064="diaporama",M1064="Secuencia de imágenes"),
OR(N1064="video",M1064="Animación",M1064="Video"),
AND(C1064=M1064)
),"OK","KO")</f>
        <v>OK</v>
      </c>
      <c r="T1064" s="3" t="str">
        <f>IF(
AND(L1064="Evaluación",C1064&lt;&gt;L1064),"KO",
IF(AND(L1064="Mapa conceptual",C1064&lt;&gt;L1064),"KO",
IF(AND(N1064="M101ap",C1064&lt;&gt;"Banco de actividades"),"KO",
"OK")))</f>
        <v>OK</v>
      </c>
      <c r="U1064" s="3" t="str">
        <f>IF(
AND(LEFT(N1064,1)="M",LEFT(M1064,4)&lt;&gt;"Mapa",S1064="OK",O1064=""),
"KO","OK")</f>
        <v>OK</v>
      </c>
      <c r="V1064" s="3" t="str">
        <f>IF(OR(
AND(L1064="Evaluación",R1064="OK",OR(N1064="M4a",N1064="M5a")),
AND(LEFT(C1064,8)="Banco de",N1064="M101ap"),
OR(LEFT(C1064,8)&lt;&gt;"Banco de",L1064&lt;&gt;"Evaluación")
),"OK","KO")</f>
        <v>OK</v>
      </c>
      <c r="W1064" s="3" t="str">
        <f>IF(AND(LEFT(C1064,8)="Banco de",K1064=0),"OK",
IF(AND(LEFT(C1064,8)&lt;&gt;"Banco de",K1064&gt;0),"OK","KO"))</f>
        <v>OK</v>
      </c>
      <c r="X1064" s="3" t="str">
        <f>IF(J1064&lt;&gt;"","OK","KO")</f>
        <v>OK</v>
      </c>
      <c r="Y1064" s="3" t="str">
        <f>IF(P1064="Si","KO","OK")</f>
        <v>OK</v>
      </c>
      <c r="Z1064" s="3" t="str">
        <f>CONCATENATE(
IF(R1064&lt;&gt;"OK",CONCATENATE($R$1," / "),""),
IF(S1064&lt;&gt;"OK",CONCATENATE($S$1," / "),""),
IF(T1064&lt;&gt;"OK",CONCATENATE($T$1," / "),""),
IF(U1064&lt;&gt;"OK",CONCATENATE($U$1," / "),""),
IF(V1064&lt;&gt;"OK",CONCATENATE($V$1," / "),""),
IF(W1064&lt;&gt;"OK",CONCATENATE($W$1," / "),""),
IF(X1064&lt;&gt;"OK",CONCATENATE($X$1," / "),""),
IF(Y1064&lt;&gt;"OK",$Y$1,"")
)</f>
        <v/>
      </c>
    </row>
    <row r="1065" spans="1:26" x14ac:dyDescent="0.45">
      <c r="A1065" s="3" t="s">
        <v>3264</v>
      </c>
      <c r="B1065" s="3" t="s">
        <v>3265</v>
      </c>
      <c r="C1065" s="3" t="s">
        <v>3339</v>
      </c>
      <c r="E1065" s="3" t="s">
        <v>20</v>
      </c>
      <c r="H1065" s="3" t="s">
        <v>21</v>
      </c>
      <c r="I1065" s="3">
        <v>1493158</v>
      </c>
      <c r="J1065" s="3" t="s">
        <v>3340</v>
      </c>
      <c r="K1065" s="3">
        <v>20</v>
      </c>
      <c r="L1065" s="3" t="s">
        <v>80</v>
      </c>
      <c r="M1065" s="3" t="s">
        <v>35</v>
      </c>
      <c r="N1065" s="3" t="s">
        <v>81</v>
      </c>
      <c r="O1065" s="3" t="s">
        <v>37</v>
      </c>
      <c r="P1065" s="3" t="s">
        <v>21</v>
      </c>
      <c r="Q1065" s="3" t="s">
        <v>3341</v>
      </c>
      <c r="R1065" s="3" t="str">
        <f>IF(_xlfn.XOR(
AND(N1065="M102ab",L1065="Proyecto"),
AND(N1065="M101a",L1065="Preguntas con respuesta libre"),
AND(LEFT(N1065,1)="M",N1065&lt;&gt;"M102AB",N1065&lt;&gt;"M101a",N1065&lt;&gt;"M101ap",L1065="Ejercitación"),
AND(LEFT(C1065,15)="Mapa conceptual",L1065="Exposición"),
AND(LEFT(N1065,1)&lt;&gt;"M",LEFT(C1065,15)&lt;&gt;"Mapa conceptual",L1065="Exposición"),
AND(LEFT(C1065,8)="Banco de",L1065="Generador de actividades"),
AND(C1065=L1065)
),"OK","KO")</f>
        <v>OK</v>
      </c>
      <c r="S1065" s="3" t="str">
        <f>IF(_xlfn.XOR(
AND(LEFT(N1065,1)="M",M1065="Actividad"),
AND(LEFT(N1065,1)="F",M1065="Interactivo"),
AND(N1065="diaporama",M1065="Secuencia de imágenes"),
OR(N1065="video",M1065="Animación",M1065="Video"),
AND(C1065=M1065)
),"OK","KO")</f>
        <v>OK</v>
      </c>
      <c r="T1065" s="3" t="str">
        <f>IF(
AND(L1065="Evaluación",C1065&lt;&gt;L1065),"KO",
IF(AND(L1065="Mapa conceptual",C1065&lt;&gt;L1065),"KO",
IF(AND(N1065="M101ap",C1065&lt;&gt;"Banco de actividades"),"KO",
"OK")))</f>
        <v>OK</v>
      </c>
      <c r="U1065" s="3" t="str">
        <f>IF(
AND(LEFT(N1065,1)="M",LEFT(M1065,4)&lt;&gt;"Mapa",S1065="OK",O1065=""),
"KO","OK")</f>
        <v>OK</v>
      </c>
      <c r="V1065" s="3" t="str">
        <f>IF(OR(
AND(L1065="Evaluación",R1065="OK",OR(N1065="M4a",N1065="M5a")),
AND(LEFT(C1065,8)="Banco de",N1065="M101ap"),
OR(LEFT(C1065,8)&lt;&gt;"Banco de",L1065&lt;&gt;"Evaluación")
),"OK","KO")</f>
        <v>OK</v>
      </c>
      <c r="W1065" s="3" t="str">
        <f>IF(AND(LEFT(C1065,8)="Banco de",K1065=0),"OK",
IF(AND(LEFT(C1065,8)&lt;&gt;"Banco de",K1065&gt;0),"OK","KO"))</f>
        <v>OK</v>
      </c>
      <c r="X1065" s="3" t="str">
        <f>IF(J1065&lt;&gt;"","OK","KO")</f>
        <v>OK</v>
      </c>
      <c r="Y1065" s="3" t="str">
        <f>IF(P1065="Si","KO","OK")</f>
        <v>OK</v>
      </c>
      <c r="Z1065" s="3" t="str">
        <f>CONCATENATE(
IF(R1065&lt;&gt;"OK",CONCATENATE($R$1," / "),""),
IF(S1065&lt;&gt;"OK",CONCATENATE($S$1," / "),""),
IF(T1065&lt;&gt;"OK",CONCATENATE($T$1," / "),""),
IF(U1065&lt;&gt;"OK",CONCATENATE($U$1," / "),""),
IF(V1065&lt;&gt;"OK",CONCATENATE($V$1," / "),""),
IF(W1065&lt;&gt;"OK",CONCATENATE($W$1," / "),""),
IF(X1065&lt;&gt;"OK",CONCATENATE($X$1," / "),""),
IF(Y1065&lt;&gt;"OK",$Y$1,"")
)</f>
        <v/>
      </c>
    </row>
    <row r="1066" spans="1:26" x14ac:dyDescent="0.45">
      <c r="A1066" s="3" t="s">
        <v>3264</v>
      </c>
      <c r="B1066" s="3" t="s">
        <v>3265</v>
      </c>
      <c r="C1066" s="3" t="s">
        <v>3342</v>
      </c>
      <c r="E1066" s="3" t="s">
        <v>20</v>
      </c>
      <c r="H1066" s="3" t="s">
        <v>21</v>
      </c>
      <c r="I1066" s="3">
        <v>1290187</v>
      </c>
      <c r="J1066" s="3" t="s">
        <v>3343</v>
      </c>
      <c r="K1066" s="3">
        <v>60</v>
      </c>
      <c r="L1066" s="3" t="s">
        <v>57</v>
      </c>
      <c r="M1066" s="3" t="s">
        <v>35</v>
      </c>
      <c r="N1066" s="3" t="s">
        <v>58</v>
      </c>
      <c r="O1066" s="3" t="s">
        <v>85</v>
      </c>
      <c r="P1066" s="3" t="s">
        <v>21</v>
      </c>
      <c r="Q1066" s="3" t="s">
        <v>3344</v>
      </c>
      <c r="R1066" s="3" t="str">
        <f>IF(_xlfn.XOR(
AND(N1066="M102ab",L1066="Proyecto"),
AND(N1066="M101a",L1066="Preguntas con respuesta libre"),
AND(LEFT(N1066,1)="M",N1066&lt;&gt;"M102AB",N1066&lt;&gt;"M101a",N1066&lt;&gt;"M101ap",L1066="Ejercitación"),
AND(LEFT(C1066,15)="Mapa conceptual",L1066="Exposición"),
AND(LEFT(N1066,1)&lt;&gt;"M",LEFT(C1066,15)&lt;&gt;"Mapa conceptual",L1066="Exposición"),
AND(LEFT(C1066,8)="Banco de",L1066="Generador de actividades"),
AND(C1066=L1066)
),"OK","KO")</f>
        <v>OK</v>
      </c>
      <c r="S1066" s="3" t="str">
        <f>IF(_xlfn.XOR(
AND(LEFT(N1066,1)="M",M1066="Actividad"),
AND(LEFT(N1066,1)="F",M1066="Interactivo"),
AND(N1066="diaporama",M1066="Secuencia de imágenes"),
OR(N1066="video",M1066="Animación",M1066="Video"),
AND(C1066=M1066)
),"OK","KO")</f>
        <v>OK</v>
      </c>
      <c r="T1066" s="3" t="str">
        <f>IF(
AND(L1066="Evaluación",C1066&lt;&gt;L1066),"KO",
IF(AND(L1066="Mapa conceptual",C1066&lt;&gt;L1066),"KO",
IF(AND(N1066="M101ap",C1066&lt;&gt;"Banco de actividades"),"KO",
"OK")))</f>
        <v>OK</v>
      </c>
      <c r="U1066" s="3" t="str">
        <f>IF(
AND(LEFT(N1066,1)="M",LEFT(M1066,4)&lt;&gt;"Mapa",S1066="OK",O1066=""),
"KO","OK")</f>
        <v>OK</v>
      </c>
      <c r="V1066" s="3" t="str">
        <f>IF(OR(
AND(L1066="Evaluación",R1066="OK",OR(N1066="M4a",N1066="M5a")),
AND(LEFT(C1066,8)="Banco de",N1066="M101ap"),
OR(LEFT(C1066,8)&lt;&gt;"Banco de",L1066&lt;&gt;"Evaluación")
),"OK","KO")</f>
        <v>OK</v>
      </c>
      <c r="W1066" s="3" t="str">
        <f>IF(AND(LEFT(C1066,8)="Banco de",K1066=0),"OK",
IF(AND(LEFT(C1066,8)&lt;&gt;"Banco de",K1066&gt;0),"OK","KO"))</f>
        <v>OK</v>
      </c>
      <c r="X1066" s="3" t="str">
        <f>IF(J1066&lt;&gt;"","OK","KO")</f>
        <v>OK</v>
      </c>
      <c r="Y1066" s="3" t="str">
        <f>IF(P1066="Si","KO","OK")</f>
        <v>OK</v>
      </c>
      <c r="Z1066" s="3" t="str">
        <f>CONCATENATE(
IF(R1066&lt;&gt;"OK",CONCATENATE($R$1," / "),""),
IF(S1066&lt;&gt;"OK",CONCATENATE($S$1," / "),""),
IF(T1066&lt;&gt;"OK",CONCATENATE($T$1," / "),""),
IF(U1066&lt;&gt;"OK",CONCATENATE($U$1," / "),""),
IF(V1066&lt;&gt;"OK",CONCATENATE($V$1," / "),""),
IF(W1066&lt;&gt;"OK",CONCATENATE($W$1," / "),""),
IF(X1066&lt;&gt;"OK",CONCATENATE($X$1," / "),""),
IF(Y1066&lt;&gt;"OK",$Y$1,"")
)</f>
        <v/>
      </c>
    </row>
    <row r="1067" spans="1:26" x14ac:dyDescent="0.45">
      <c r="A1067" s="3" t="s">
        <v>3264</v>
      </c>
      <c r="B1067" s="3" t="s">
        <v>3265</v>
      </c>
      <c r="C1067" s="3" t="s">
        <v>3345</v>
      </c>
      <c r="E1067" s="3" t="s">
        <v>20</v>
      </c>
      <c r="H1067" s="3" t="s">
        <v>21</v>
      </c>
      <c r="I1067" s="3">
        <v>1099270</v>
      </c>
      <c r="J1067" s="3" t="s">
        <v>3346</v>
      </c>
      <c r="K1067" s="3">
        <v>60</v>
      </c>
      <c r="L1067" s="3" t="s">
        <v>57</v>
      </c>
      <c r="M1067" s="3" t="s">
        <v>35</v>
      </c>
      <c r="N1067" s="3" t="s">
        <v>58</v>
      </c>
      <c r="O1067" s="3" t="s">
        <v>85</v>
      </c>
      <c r="P1067" s="3" t="s">
        <v>21</v>
      </c>
      <c r="Q1067" s="3" t="s">
        <v>3347</v>
      </c>
      <c r="R1067" s="3" t="str">
        <f>IF(_xlfn.XOR(
AND(N1067="M102ab",L1067="Proyecto"),
AND(N1067="M101a",L1067="Preguntas con respuesta libre"),
AND(LEFT(N1067,1)="M",N1067&lt;&gt;"M102AB",N1067&lt;&gt;"M101a",N1067&lt;&gt;"M101ap",L1067="Ejercitación"),
AND(LEFT(C1067,15)="Mapa conceptual",L1067="Exposición"),
AND(LEFT(N1067,1)&lt;&gt;"M",LEFT(C1067,15)&lt;&gt;"Mapa conceptual",L1067="Exposición"),
AND(LEFT(C1067,8)="Banco de",L1067="Generador de actividades"),
AND(C1067=L1067)
),"OK","KO")</f>
        <v>OK</v>
      </c>
      <c r="S1067" s="3" t="str">
        <f>IF(_xlfn.XOR(
AND(LEFT(N1067,1)="M",M1067="Actividad"),
AND(LEFT(N1067,1)="F",M1067="Interactivo"),
AND(N1067="diaporama",M1067="Secuencia de imágenes"),
OR(N1067="video",M1067="Animación",M1067="Video"),
AND(C1067=M1067)
),"OK","KO")</f>
        <v>OK</v>
      </c>
      <c r="T1067" s="3" t="str">
        <f>IF(
AND(L1067="Evaluación",C1067&lt;&gt;L1067),"KO",
IF(AND(L1067="Mapa conceptual",C1067&lt;&gt;L1067),"KO",
IF(AND(N1067="M101ap",C1067&lt;&gt;"Banco de actividades"),"KO",
"OK")))</f>
        <v>OK</v>
      </c>
      <c r="U1067" s="3" t="str">
        <f>IF(
AND(LEFT(N1067,1)="M",LEFT(M1067,4)&lt;&gt;"Mapa",S1067="OK",O1067=""),
"KO","OK")</f>
        <v>OK</v>
      </c>
      <c r="V1067" s="3" t="str">
        <f>IF(OR(
AND(L1067="Evaluación",R1067="OK",OR(N1067="M4a",N1067="M5a")),
AND(LEFT(C1067,8)="Banco de",N1067="M101ap"),
OR(LEFT(C1067,8)&lt;&gt;"Banco de",L1067&lt;&gt;"Evaluación")
),"OK","KO")</f>
        <v>OK</v>
      </c>
      <c r="W1067" s="3" t="str">
        <f>IF(AND(LEFT(C1067,8)="Banco de",K1067=0),"OK",
IF(AND(LEFT(C1067,8)&lt;&gt;"Banco de",K1067&gt;0),"OK","KO"))</f>
        <v>OK</v>
      </c>
      <c r="X1067" s="3" t="str">
        <f>IF(J1067&lt;&gt;"","OK","KO")</f>
        <v>OK</v>
      </c>
      <c r="Y1067" s="3" t="str">
        <f>IF(P1067="Si","KO","OK")</f>
        <v>OK</v>
      </c>
      <c r="Z1067" s="3" t="str">
        <f>CONCATENATE(
IF(R1067&lt;&gt;"OK",CONCATENATE($R$1," / "),""),
IF(S1067&lt;&gt;"OK",CONCATENATE($S$1," / "),""),
IF(T1067&lt;&gt;"OK",CONCATENATE($T$1," / "),""),
IF(U1067&lt;&gt;"OK",CONCATENATE($U$1," / "),""),
IF(V1067&lt;&gt;"OK",CONCATENATE($V$1," / "),""),
IF(W1067&lt;&gt;"OK",CONCATENATE($W$1," / "),""),
IF(X1067&lt;&gt;"OK",CONCATENATE($X$1," / "),""),
IF(Y1067&lt;&gt;"OK",$Y$1,"")
)</f>
        <v/>
      </c>
    </row>
    <row r="1068" spans="1:26" x14ac:dyDescent="0.45">
      <c r="A1068" s="3" t="s">
        <v>3264</v>
      </c>
      <c r="B1068" s="3" t="s">
        <v>3265</v>
      </c>
      <c r="C1068" s="3" t="s">
        <v>3348</v>
      </c>
      <c r="E1068" s="3" t="s">
        <v>20</v>
      </c>
      <c r="H1068" s="3" t="s">
        <v>21</v>
      </c>
      <c r="I1068" s="3">
        <v>1362395</v>
      </c>
      <c r="J1068" s="3" t="s">
        <v>3349</v>
      </c>
      <c r="K1068" s="3">
        <v>60</v>
      </c>
      <c r="L1068" s="3" t="s">
        <v>57</v>
      </c>
      <c r="M1068" s="3" t="s">
        <v>35</v>
      </c>
      <c r="N1068" s="3" t="s">
        <v>58</v>
      </c>
      <c r="O1068" s="3" t="s">
        <v>85</v>
      </c>
      <c r="P1068" s="3" t="s">
        <v>21</v>
      </c>
      <c r="Q1068" s="3" t="s">
        <v>3350</v>
      </c>
      <c r="R1068" s="3" t="str">
        <f>IF(_xlfn.XOR(
AND(N1068="M102ab",L1068="Proyecto"),
AND(N1068="M101a",L1068="Preguntas con respuesta libre"),
AND(LEFT(N1068,1)="M",N1068&lt;&gt;"M102AB",N1068&lt;&gt;"M101a",N1068&lt;&gt;"M101ap",L1068="Ejercitación"),
AND(LEFT(C1068,15)="Mapa conceptual",L1068="Exposición"),
AND(LEFT(N1068,1)&lt;&gt;"M",LEFT(C1068,15)&lt;&gt;"Mapa conceptual",L1068="Exposición"),
AND(LEFT(C1068,8)="Banco de",L1068="Generador de actividades"),
AND(C1068=L1068)
),"OK","KO")</f>
        <v>OK</v>
      </c>
      <c r="S1068" s="3" t="str">
        <f>IF(_xlfn.XOR(
AND(LEFT(N1068,1)="M",M1068="Actividad"),
AND(LEFT(N1068,1)="F",M1068="Interactivo"),
AND(N1068="diaporama",M1068="Secuencia de imágenes"),
OR(N1068="video",M1068="Animación",M1068="Video"),
AND(C1068=M1068)
),"OK","KO")</f>
        <v>OK</v>
      </c>
      <c r="T1068" s="3" t="str">
        <f>IF(
AND(L1068="Evaluación",C1068&lt;&gt;L1068),"KO",
IF(AND(L1068="Mapa conceptual",C1068&lt;&gt;L1068),"KO",
IF(AND(N1068="M101ap",C1068&lt;&gt;"Banco de actividades"),"KO",
"OK")))</f>
        <v>OK</v>
      </c>
      <c r="U1068" s="3" t="str">
        <f>IF(
AND(LEFT(N1068,1)="M",LEFT(M1068,4)&lt;&gt;"Mapa",S1068="OK",O1068=""),
"KO","OK")</f>
        <v>OK</v>
      </c>
      <c r="V1068" s="3" t="str">
        <f>IF(OR(
AND(L1068="Evaluación",R1068="OK",OR(N1068="M4a",N1068="M5a")),
AND(LEFT(C1068,8)="Banco de",N1068="M101ap"),
OR(LEFT(C1068,8)&lt;&gt;"Banco de",L1068&lt;&gt;"Evaluación")
),"OK","KO")</f>
        <v>OK</v>
      </c>
      <c r="W1068" s="3" t="str">
        <f>IF(AND(LEFT(C1068,8)="Banco de",K1068=0),"OK",
IF(AND(LEFT(C1068,8)&lt;&gt;"Banco de",K1068&gt;0),"OK","KO"))</f>
        <v>OK</v>
      </c>
      <c r="X1068" s="3" t="str">
        <f>IF(J1068&lt;&gt;"","OK","KO")</f>
        <v>OK</v>
      </c>
      <c r="Y1068" s="3" t="str">
        <f>IF(P1068="Si","KO","OK")</f>
        <v>OK</v>
      </c>
      <c r="Z1068" s="3" t="str">
        <f>CONCATENATE(
IF(R1068&lt;&gt;"OK",CONCATENATE($R$1," / "),""),
IF(S1068&lt;&gt;"OK",CONCATENATE($S$1," / "),""),
IF(T1068&lt;&gt;"OK",CONCATENATE($T$1," / "),""),
IF(U1068&lt;&gt;"OK",CONCATENATE($U$1," / "),""),
IF(V1068&lt;&gt;"OK",CONCATENATE($V$1," / "),""),
IF(W1068&lt;&gt;"OK",CONCATENATE($W$1," / "),""),
IF(X1068&lt;&gt;"OK",CONCATENATE($X$1," / "),""),
IF(Y1068&lt;&gt;"OK",$Y$1,"")
)</f>
        <v/>
      </c>
    </row>
    <row r="1069" spans="1:26" x14ac:dyDescent="0.45">
      <c r="A1069" s="3" t="s">
        <v>3264</v>
      </c>
      <c r="B1069" s="3" t="s">
        <v>3265</v>
      </c>
      <c r="C1069" s="3" t="s">
        <v>534</v>
      </c>
      <c r="E1069" s="3" t="s">
        <v>20</v>
      </c>
      <c r="H1069" s="3" t="s">
        <v>21</v>
      </c>
      <c r="I1069" s="3">
        <v>1540812</v>
      </c>
      <c r="J1069" s="3" t="s">
        <v>3351</v>
      </c>
      <c r="K1069" s="3">
        <v>30</v>
      </c>
      <c r="L1069" s="3" t="s">
        <v>358</v>
      </c>
      <c r="M1069" s="3" t="s">
        <v>35</v>
      </c>
      <c r="N1069" s="3" t="s">
        <v>359</v>
      </c>
      <c r="O1069" s="3" t="s">
        <v>85</v>
      </c>
      <c r="P1069" s="3" t="s">
        <v>21</v>
      </c>
      <c r="Q1069" s="3" t="s">
        <v>3352</v>
      </c>
      <c r="R1069" s="3" t="str">
        <f>IF(_xlfn.XOR(
AND(N1069="M102ab",L1069="Proyecto"),
AND(N1069="M101a",L1069="Preguntas con respuesta libre"),
AND(LEFT(N1069,1)="M",N1069&lt;&gt;"M102AB",N1069&lt;&gt;"M101a",N1069&lt;&gt;"M101ap",L1069="Ejercitación"),
AND(LEFT(C1069,15)="Mapa conceptual",L1069="Exposición"),
AND(LEFT(N1069,1)&lt;&gt;"M",LEFT(C1069,15)&lt;&gt;"Mapa conceptual",L1069="Exposición"),
AND(LEFT(C1069,8)="Banco de",L1069="Generador de actividades"),
AND(C1069=L1069)
),"OK","KO")</f>
        <v>OK</v>
      </c>
      <c r="S1069" s="3" t="str">
        <f>IF(_xlfn.XOR(
AND(LEFT(N1069,1)="M",M1069="Actividad"),
AND(LEFT(N1069,1)="F",M1069="Interactivo"),
AND(N1069="diaporama",M1069="Secuencia de imágenes"),
OR(N1069="video",M1069="Animación",M1069="Video"),
AND(C1069=M1069)
),"OK","KO")</f>
        <v>OK</v>
      </c>
      <c r="T1069" s="3" t="str">
        <f>IF(
AND(L1069="Evaluación",C1069&lt;&gt;L1069),"KO",
IF(AND(L1069="Mapa conceptual",C1069&lt;&gt;L1069),"KO",
IF(AND(N1069="M101ap",C1069&lt;&gt;"Banco de actividades"),"KO",
"OK")))</f>
        <v>OK</v>
      </c>
      <c r="U1069" s="3" t="str">
        <f>IF(
AND(LEFT(N1069,1)="M",LEFT(M1069,4)&lt;&gt;"Mapa",S1069="OK",O1069=""),
"KO","OK")</f>
        <v>OK</v>
      </c>
      <c r="V1069" s="3" t="str">
        <f>IF(OR(
AND(L1069="Evaluación",R1069="OK",OR(N1069="M4a",N1069="M5a")),
AND(LEFT(C1069,8)="Banco de",N1069="M101ap"),
OR(LEFT(C1069,8)&lt;&gt;"Banco de",L1069&lt;&gt;"Evaluación")
),"OK","KO")</f>
        <v>OK</v>
      </c>
      <c r="W1069" s="3" t="str">
        <f>IF(AND(LEFT(C1069,8)="Banco de",K1069=0),"OK",
IF(AND(LEFT(C1069,8)&lt;&gt;"Banco de",K1069&gt;0),"OK","KO"))</f>
        <v>KO</v>
      </c>
      <c r="X1069" s="3" t="str">
        <f>IF(J1069&lt;&gt;"","OK","KO")</f>
        <v>OK</v>
      </c>
      <c r="Y1069" s="3" t="str">
        <f>IF(P1069="Si","KO","OK")</f>
        <v>OK</v>
      </c>
      <c r="Z1069" s="3" t="str">
        <f>CONCATENATE(
IF(R1069&lt;&gt;"OK",CONCATENATE($R$1," / "),""),
IF(S1069&lt;&gt;"OK",CONCATENATE($S$1," / "),""),
IF(T1069&lt;&gt;"OK",CONCATENATE($T$1," / "),""),
IF(U1069&lt;&gt;"OK",CONCATENATE($U$1," / "),""),
IF(V1069&lt;&gt;"OK",CONCATENATE($V$1," / "),""),
IF(W1069&lt;&gt;"OK",CONCATENATE($W$1," / "),""),
IF(X1069&lt;&gt;"OK",CONCATENATE($X$1," / "),""),
IF(Y1069&lt;&gt;"OK",$Y$1,"")
)</f>
        <v xml:space="preserve">Tiempo del recurso / </v>
      </c>
    </row>
    <row r="1070" spans="1:26" x14ac:dyDescent="0.45">
      <c r="A1070" s="3" t="s">
        <v>3264</v>
      </c>
      <c r="B1070" s="3" t="s">
        <v>3265</v>
      </c>
      <c r="C1070" s="3" t="s">
        <v>67</v>
      </c>
      <c r="D1070" s="3" t="s">
        <v>67</v>
      </c>
      <c r="E1070" s="3" t="s">
        <v>20</v>
      </c>
      <c r="H1070" s="3" t="s">
        <v>21</v>
      </c>
      <c r="I1070" s="3">
        <v>551117</v>
      </c>
      <c r="J1070" s="3" t="s">
        <v>3353</v>
      </c>
      <c r="K1070" s="3">
        <v>0</v>
      </c>
      <c r="L1070" s="3" t="s">
        <v>23</v>
      </c>
      <c r="M1070" s="3" t="s">
        <v>67</v>
      </c>
      <c r="N1070" s="3" t="s">
        <v>227</v>
      </c>
      <c r="P1070" s="3" t="s">
        <v>21</v>
      </c>
      <c r="Q1070" s="3" t="s">
        <v>3354</v>
      </c>
      <c r="R1070" s="3" t="str">
        <f>IF(_xlfn.XOR(
AND(N1070="M102ab",L1070="Proyecto"),
AND(N1070="M101a",L1070="Preguntas con respuesta libre"),
AND(LEFT(N1070,1)="M",N1070&lt;&gt;"M102AB",N1070&lt;&gt;"M101a",N1070&lt;&gt;"M101ap",L1070="Ejercitación"),
AND(LEFT(C1070,15)="Mapa conceptual",L1070="Exposición"),
AND(LEFT(N1070,1)&lt;&gt;"M",LEFT(C1070,15)&lt;&gt;"Mapa conceptual",L1070="Exposición"),
AND(LEFT(C1070,8)="Banco de",L1070="Generador de actividades"),
AND(C1070=L1070)
),"OK","KO")</f>
        <v>OK</v>
      </c>
      <c r="S1070" s="3" t="str">
        <f>IF(_xlfn.XOR(
AND(LEFT(N1070,1)="M",M1070="Actividad"),
AND(LEFT(N1070,1)="F",M1070="Interactivo"),
AND(N1070="diaporama",M1070="Secuencia de imágenes"),
OR(N1070="video",M1070="Animación",M1070="Video"),
AND(C1070=M1070)
),"OK","KO")</f>
        <v>OK</v>
      </c>
      <c r="T1070" s="3" t="str">
        <f>IF(
AND(L1070="Evaluación",C1070&lt;&gt;L1070),"KO",
IF(AND(L1070="Mapa conceptual",C1070&lt;&gt;L1070),"KO",
IF(AND(N1070="M101ap",C1070&lt;&gt;"Banco de actividades"),"KO",
"OK")))</f>
        <v>OK</v>
      </c>
      <c r="U1070" s="3" t="str">
        <f>IF(
AND(LEFT(N1070,1)="M",LEFT(M1070,4)&lt;&gt;"Mapa",S1070="OK",O1070=""),
"KO","OK")</f>
        <v>OK</v>
      </c>
      <c r="V1070" s="3" t="str">
        <f>IF(OR(
AND(L1070="Evaluación",R1070="OK",OR(N1070="M4a",N1070="M5a")),
AND(LEFT(C1070,8)="Banco de",N1070="M101ap"),
OR(LEFT(C1070,8)&lt;&gt;"Banco de",L1070&lt;&gt;"Evaluación")
),"OK","KO")</f>
        <v>OK</v>
      </c>
      <c r="W1070" s="3" t="str">
        <f>IF(AND(LEFT(C1070,8)="Banco de",K1070=0),"OK",
IF(AND(LEFT(C1070,8)&lt;&gt;"Banco de",K1070&gt;0),"OK","KO"))</f>
        <v>KO</v>
      </c>
      <c r="X1070" s="3" t="str">
        <f>IF(J1070&lt;&gt;"","OK","KO")</f>
        <v>OK</v>
      </c>
      <c r="Y1070" s="3" t="str">
        <f>IF(P1070="Si","KO","OK")</f>
        <v>OK</v>
      </c>
      <c r="Z1070" s="3" t="str">
        <f>CONCATENATE(
IF(R1070&lt;&gt;"OK",CONCATENATE($R$1," / "),""),
IF(S1070&lt;&gt;"OK",CONCATENATE($S$1," / "),""),
IF(T1070&lt;&gt;"OK",CONCATENATE($T$1," / "),""),
IF(U1070&lt;&gt;"OK",CONCATENATE($U$1," / "),""),
IF(V1070&lt;&gt;"OK",CONCATENATE($V$1," / "),""),
IF(W1070&lt;&gt;"OK",CONCATENATE($W$1," / "),""),
IF(X1070&lt;&gt;"OK",CONCATENATE($X$1," / "),""),
IF(Y1070&lt;&gt;"OK",$Y$1,"")
)</f>
        <v xml:space="preserve">Tiempo del recurso / </v>
      </c>
    </row>
    <row r="1071" spans="1:26" x14ac:dyDescent="0.45">
      <c r="A1071" s="3" t="s">
        <v>3264</v>
      </c>
      <c r="B1071" s="3" t="s">
        <v>3265</v>
      </c>
      <c r="C1071" s="3" t="s">
        <v>70</v>
      </c>
      <c r="E1071" s="3" t="s">
        <v>20</v>
      </c>
      <c r="H1071" s="3" t="s">
        <v>21</v>
      </c>
      <c r="I1071" s="3">
        <v>709579</v>
      </c>
      <c r="J1071" s="3" t="s">
        <v>3355</v>
      </c>
      <c r="K1071" s="3">
        <v>30</v>
      </c>
      <c r="L1071" s="3" t="s">
        <v>70</v>
      </c>
      <c r="M1071" s="3" t="s">
        <v>35</v>
      </c>
      <c r="N1071" s="3" t="s">
        <v>62</v>
      </c>
      <c r="O1071" s="3" t="s">
        <v>85</v>
      </c>
      <c r="P1071" s="3" t="s">
        <v>21</v>
      </c>
      <c r="Q1071" s="3" t="s">
        <v>3356</v>
      </c>
      <c r="R1071" s="3" t="str">
        <f>IF(_xlfn.XOR(
AND(N1071="M102ab",L1071="Proyecto"),
AND(N1071="M101a",L1071="Preguntas con respuesta libre"),
AND(LEFT(N1071,1)="M",N1071&lt;&gt;"M102AB",N1071&lt;&gt;"M101a",N1071&lt;&gt;"M101ap",L1071="Ejercitación"),
AND(LEFT(C1071,15)="Mapa conceptual",L1071="Exposición"),
AND(LEFT(N1071,1)&lt;&gt;"M",LEFT(C1071,15)&lt;&gt;"Mapa conceptual",L1071="Exposición"),
AND(LEFT(C1071,8)="Banco de",L1071="Generador de actividades"),
AND(C1071=L1071)
),"OK","KO")</f>
        <v>OK</v>
      </c>
      <c r="S1071" s="3" t="str">
        <f>IF(_xlfn.XOR(
AND(LEFT(N1071,1)="M",M1071="Actividad"),
AND(LEFT(N1071,1)="F",M1071="Interactivo"),
AND(N1071="diaporama",M1071="Secuencia de imágenes"),
OR(N1071="video",M1071="Animación",M1071="Video"),
AND(C1071=M1071)
),"OK","KO")</f>
        <v>OK</v>
      </c>
      <c r="T1071" s="3" t="str">
        <f>IF(
AND(L1071="Evaluación",C1071&lt;&gt;L1071),"KO",
IF(AND(L1071="Mapa conceptual",C1071&lt;&gt;L1071),"KO",
IF(AND(N1071="M101ap",C1071&lt;&gt;"Banco de actividades"),"KO",
"OK")))</f>
        <v>OK</v>
      </c>
      <c r="U1071" s="3" t="str">
        <f>IF(
AND(LEFT(N1071,1)="M",LEFT(M1071,4)&lt;&gt;"Mapa",S1071="OK",O1071=""),
"KO","OK")</f>
        <v>OK</v>
      </c>
      <c r="V1071" s="3" t="str">
        <f>IF(OR(
AND(L1071="Evaluación",R1071="OK",OR(N1071="M4a",N1071="M5a")),
AND(LEFT(C1071,8)="Banco de",N1071="M101ap"),
OR(LEFT(C1071,8)&lt;&gt;"Banco de",L1071&lt;&gt;"Evaluación")
),"OK","KO")</f>
        <v>OK</v>
      </c>
      <c r="W1071" s="3" t="str">
        <f>IF(AND(LEFT(C1071,8)="Banco de",K1071=0),"OK",
IF(AND(LEFT(C1071,8)&lt;&gt;"Banco de",K1071&gt;0),"OK","KO"))</f>
        <v>OK</v>
      </c>
      <c r="X1071" s="3" t="str">
        <f>IF(J1071&lt;&gt;"","OK","KO")</f>
        <v>OK</v>
      </c>
      <c r="Y1071" s="3" t="str">
        <f>IF(P1071="Si","KO","OK")</f>
        <v>OK</v>
      </c>
      <c r="Z1071" s="3" t="str">
        <f>CONCATENATE(
IF(R1071&lt;&gt;"OK",CONCATENATE($R$1," / "),""),
IF(S1071&lt;&gt;"OK",CONCATENATE($S$1," / "),""),
IF(T1071&lt;&gt;"OK",CONCATENATE($T$1," / "),""),
IF(U1071&lt;&gt;"OK",CONCATENATE($U$1," / "),""),
IF(V1071&lt;&gt;"OK",CONCATENATE($V$1," / "),""),
IF(W1071&lt;&gt;"OK",CONCATENATE($W$1," / "),""),
IF(X1071&lt;&gt;"OK",CONCATENATE($X$1," / "),""),
IF(Y1071&lt;&gt;"OK",$Y$1,"")
)</f>
        <v/>
      </c>
    </row>
    <row r="1072" spans="1:26" x14ac:dyDescent="0.45">
      <c r="A1072" s="3" t="s">
        <v>1653</v>
      </c>
      <c r="B1072" s="3" t="s">
        <v>1654</v>
      </c>
      <c r="C1072" s="3" t="s">
        <v>1655</v>
      </c>
      <c r="E1072" s="3" t="s">
        <v>20</v>
      </c>
      <c r="H1072" s="3" t="s">
        <v>21</v>
      </c>
      <c r="I1072" s="3">
        <v>852437</v>
      </c>
      <c r="J1072" s="3" t="s">
        <v>1656</v>
      </c>
      <c r="K1072" s="3">
        <v>30</v>
      </c>
      <c r="L1072" s="3" t="s">
        <v>23</v>
      </c>
      <c r="M1072" s="3" t="s">
        <v>29</v>
      </c>
      <c r="N1072" s="3" t="s">
        <v>53</v>
      </c>
      <c r="P1072" s="3" t="s">
        <v>21</v>
      </c>
      <c r="Q1072" s="3" t="s">
        <v>1657</v>
      </c>
      <c r="R1072" s="3" t="str">
        <f>IF(_xlfn.XOR(
AND(N1072="M102ab",L1072="Proyecto"),
AND(N1072="M101a",L1072="Preguntas con respuesta libre"),
AND(LEFT(N1072,1)="M",N1072&lt;&gt;"M102AB",N1072&lt;&gt;"M101a",N1072&lt;&gt;"M101ap",L1072="Ejercitación"),
AND(LEFT(C1072,15)="Mapa conceptual",L1072="Exposición"),
AND(LEFT(N1072,1)&lt;&gt;"M",LEFT(C1072,15)&lt;&gt;"Mapa conceptual",L1072="Exposición"),
AND(LEFT(C1072,8)="Banco de",L1072="Generador de actividades"),
AND(C1072=L1072)
),"OK","KO")</f>
        <v>OK</v>
      </c>
      <c r="S1072" s="3" t="str">
        <f>IF(_xlfn.XOR(
AND(LEFT(N1072,1)="M",M1072="Actividad"),
AND(LEFT(N1072,1)="F",M1072="Interactivo"),
AND(N1072="diaporama",M1072="Secuencia de imágenes"),
OR(N1072="video",M1072="Animación",M1072="Video"),
AND(C1072=M1072)
),"OK","KO")</f>
        <v>OK</v>
      </c>
      <c r="T1072" s="3" t="str">
        <f>IF(
AND(L1072="Evaluación",C1072&lt;&gt;L1072),"KO",
IF(AND(L1072="Mapa conceptual",C1072&lt;&gt;L1072),"KO",
IF(AND(N1072="M101ap",C1072&lt;&gt;"Banco de actividades"),"KO",
"OK")))</f>
        <v>OK</v>
      </c>
      <c r="U1072" s="3" t="str">
        <f>IF(
AND(LEFT(N1072,1)="M",LEFT(M1072,4)&lt;&gt;"Mapa",S1072="OK",O1072=""),
"KO","OK")</f>
        <v>OK</v>
      </c>
      <c r="V1072" s="3" t="str">
        <f>IF(OR(
AND(L1072="Evaluación",R1072="OK",OR(N1072="M4a",N1072="M5a")),
AND(LEFT(C1072,8)="Banco de",N1072="M101ap"),
OR(LEFT(C1072,8)&lt;&gt;"Banco de",L1072&lt;&gt;"Evaluación")
),"OK","KO")</f>
        <v>OK</v>
      </c>
      <c r="W1072" s="3" t="str">
        <f>IF(AND(LEFT(C1072,8)="Banco de",K1072=0),"OK",
IF(AND(LEFT(C1072,8)&lt;&gt;"Banco de",K1072&gt;0),"OK","KO"))</f>
        <v>OK</v>
      </c>
      <c r="X1072" s="3" t="str">
        <f>IF(J1072&lt;&gt;"","OK","KO")</f>
        <v>OK</v>
      </c>
      <c r="Y1072" s="3" t="str">
        <f>IF(P1072="Si","KO","OK")</f>
        <v>OK</v>
      </c>
      <c r="Z1072" s="3" t="str">
        <f>CONCATENATE(
IF(R1072&lt;&gt;"OK",CONCATENATE($R$1," / "),""),
IF(S1072&lt;&gt;"OK",CONCATENATE($S$1," / "),""),
IF(T1072&lt;&gt;"OK",CONCATENATE($T$1," / "),""),
IF(U1072&lt;&gt;"OK",CONCATENATE($U$1," / "),""),
IF(V1072&lt;&gt;"OK",CONCATENATE($V$1," / "),""),
IF(W1072&lt;&gt;"OK",CONCATENATE($W$1," / "),""),
IF(X1072&lt;&gt;"OK",CONCATENATE($X$1," / "),""),
IF(Y1072&lt;&gt;"OK",$Y$1,"")
)</f>
        <v/>
      </c>
    </row>
    <row r="1073" spans="1:26" x14ac:dyDescent="0.45">
      <c r="A1073" s="3" t="s">
        <v>1653</v>
      </c>
      <c r="B1073" s="3" t="s">
        <v>1654</v>
      </c>
      <c r="C1073" s="3" t="s">
        <v>1658</v>
      </c>
      <c r="E1073" s="3" t="s">
        <v>20</v>
      </c>
      <c r="H1073" s="3" t="s">
        <v>21</v>
      </c>
      <c r="I1073" s="3">
        <v>1873065</v>
      </c>
      <c r="J1073" s="3" t="s">
        <v>1659</v>
      </c>
      <c r="K1073" s="3">
        <v>15</v>
      </c>
      <c r="L1073" s="3" t="s">
        <v>80</v>
      </c>
      <c r="M1073" s="3" t="s">
        <v>35</v>
      </c>
      <c r="N1073" s="3" t="s">
        <v>81</v>
      </c>
      <c r="O1073" s="3" t="s">
        <v>37</v>
      </c>
      <c r="P1073" s="3" t="s">
        <v>21</v>
      </c>
      <c r="Q1073" s="3" t="s">
        <v>1660</v>
      </c>
      <c r="R1073" s="3" t="str">
        <f>IF(_xlfn.XOR(
AND(N1073="M102ab",L1073="Proyecto"),
AND(N1073="M101a",L1073="Preguntas con respuesta libre"),
AND(LEFT(N1073,1)="M",N1073&lt;&gt;"M102AB",N1073&lt;&gt;"M101a",N1073&lt;&gt;"M101ap",L1073="Ejercitación"),
AND(LEFT(C1073,15)="Mapa conceptual",L1073="Exposición"),
AND(LEFT(N1073,1)&lt;&gt;"M",LEFT(C1073,15)&lt;&gt;"Mapa conceptual",L1073="Exposición"),
AND(LEFT(C1073,8)="Banco de",L1073="Generador de actividades"),
AND(C1073=L1073)
),"OK","KO")</f>
        <v>OK</v>
      </c>
      <c r="S1073" s="3" t="str">
        <f>IF(_xlfn.XOR(
AND(LEFT(N1073,1)="M",M1073="Actividad"),
AND(LEFT(N1073,1)="F",M1073="Interactivo"),
AND(N1073="diaporama",M1073="Secuencia de imágenes"),
OR(N1073="video",M1073="Animación",M1073="Video"),
AND(C1073=M1073)
),"OK","KO")</f>
        <v>OK</v>
      </c>
      <c r="T1073" s="3" t="str">
        <f>IF(
AND(L1073="Evaluación",C1073&lt;&gt;L1073),"KO",
IF(AND(L1073="Mapa conceptual",C1073&lt;&gt;L1073),"KO",
IF(AND(N1073="M101ap",C1073&lt;&gt;"Banco de actividades"),"KO",
"OK")))</f>
        <v>OK</v>
      </c>
      <c r="U1073" s="3" t="str">
        <f>IF(
AND(LEFT(N1073,1)="M",LEFT(M1073,4)&lt;&gt;"Mapa",S1073="OK",O1073=""),
"KO","OK")</f>
        <v>OK</v>
      </c>
      <c r="V1073" s="3" t="str">
        <f>IF(OR(
AND(L1073="Evaluación",R1073="OK",OR(N1073="M4a",N1073="M5a")),
AND(LEFT(C1073,8)="Banco de",N1073="M101ap"),
OR(LEFT(C1073,8)&lt;&gt;"Banco de",L1073&lt;&gt;"Evaluación")
),"OK","KO")</f>
        <v>OK</v>
      </c>
      <c r="W1073" s="3" t="str">
        <f>IF(AND(LEFT(C1073,8)="Banco de",K1073=0),"OK",
IF(AND(LEFT(C1073,8)&lt;&gt;"Banco de",K1073&gt;0),"OK","KO"))</f>
        <v>OK</v>
      </c>
      <c r="X1073" s="3" t="str">
        <f>IF(J1073&lt;&gt;"","OK","KO")</f>
        <v>OK</v>
      </c>
      <c r="Y1073" s="3" t="str">
        <f>IF(P1073="Si","KO","OK")</f>
        <v>OK</v>
      </c>
      <c r="Z1073" s="3" t="str">
        <f>CONCATENATE(
IF(R1073&lt;&gt;"OK",CONCATENATE($R$1," / "),""),
IF(S1073&lt;&gt;"OK",CONCATENATE($S$1," / "),""),
IF(T1073&lt;&gt;"OK",CONCATENATE($T$1," / "),""),
IF(U1073&lt;&gt;"OK",CONCATENATE($U$1," / "),""),
IF(V1073&lt;&gt;"OK",CONCATENATE($V$1," / "),""),
IF(W1073&lt;&gt;"OK",CONCATENATE($W$1," / "),""),
IF(X1073&lt;&gt;"OK",CONCATENATE($X$1," / "),""),
IF(Y1073&lt;&gt;"OK",$Y$1,"")
)</f>
        <v/>
      </c>
    </row>
    <row r="1074" spans="1:26" x14ac:dyDescent="0.45">
      <c r="A1074" s="3" t="s">
        <v>1653</v>
      </c>
      <c r="B1074" s="3" t="s">
        <v>1654</v>
      </c>
      <c r="C1074" s="3" t="s">
        <v>1661</v>
      </c>
      <c r="E1074" s="3" t="s">
        <v>20</v>
      </c>
      <c r="H1074" s="3" t="s">
        <v>21</v>
      </c>
      <c r="I1074" s="3">
        <v>1326306</v>
      </c>
      <c r="J1074" s="3" t="s">
        <v>1662</v>
      </c>
      <c r="K1074" s="3">
        <v>25</v>
      </c>
      <c r="L1074" s="3" t="s">
        <v>23</v>
      </c>
      <c r="M1074" s="3" t="s">
        <v>29</v>
      </c>
      <c r="N1074" s="3" t="s">
        <v>495</v>
      </c>
      <c r="P1074" s="3" t="s">
        <v>21</v>
      </c>
      <c r="Q1074" s="3" t="s">
        <v>1663</v>
      </c>
      <c r="R1074" s="3" t="str">
        <f>IF(_xlfn.XOR(
AND(N1074="M102ab",L1074="Proyecto"),
AND(N1074="M101a",L1074="Preguntas con respuesta libre"),
AND(LEFT(N1074,1)="M",N1074&lt;&gt;"M102AB",N1074&lt;&gt;"M101a",N1074&lt;&gt;"M101ap",L1074="Ejercitación"),
AND(LEFT(C1074,15)="Mapa conceptual",L1074="Exposición"),
AND(LEFT(N1074,1)&lt;&gt;"M",LEFT(C1074,15)&lt;&gt;"Mapa conceptual",L1074="Exposición"),
AND(LEFT(C1074,8)="Banco de",L1074="Generador de actividades"),
AND(C1074=L1074)
),"OK","KO")</f>
        <v>OK</v>
      </c>
      <c r="S1074" s="3" t="str">
        <f>IF(_xlfn.XOR(
AND(LEFT(N1074,1)="M",M1074="Actividad"),
AND(LEFT(N1074,1)="F",M1074="Interactivo"),
AND(N1074="diaporama",M1074="Secuencia de imágenes"),
OR(N1074="video",M1074="Animación",M1074="Video"),
AND(C1074=M1074)
),"OK","KO")</f>
        <v>OK</v>
      </c>
      <c r="T1074" s="3" t="str">
        <f>IF(
AND(L1074="Evaluación",C1074&lt;&gt;L1074),"KO",
IF(AND(L1074="Mapa conceptual",C1074&lt;&gt;L1074),"KO",
IF(AND(N1074="M101ap",C1074&lt;&gt;"Banco de actividades"),"KO",
"OK")))</f>
        <v>OK</v>
      </c>
      <c r="U1074" s="3" t="str">
        <f>IF(
AND(LEFT(N1074,1)="M",LEFT(M1074,4)&lt;&gt;"Mapa",S1074="OK",O1074=""),
"KO","OK")</f>
        <v>OK</v>
      </c>
      <c r="V1074" s="3" t="str">
        <f>IF(OR(
AND(L1074="Evaluación",R1074="OK",OR(N1074="M4a",N1074="M5a")),
AND(LEFT(C1074,8)="Banco de",N1074="M101ap"),
OR(LEFT(C1074,8)&lt;&gt;"Banco de",L1074&lt;&gt;"Evaluación")
),"OK","KO")</f>
        <v>OK</v>
      </c>
      <c r="W1074" s="3" t="str">
        <f>IF(AND(LEFT(C1074,8)="Banco de",K1074=0),"OK",
IF(AND(LEFT(C1074,8)&lt;&gt;"Banco de",K1074&gt;0),"OK","KO"))</f>
        <v>OK</v>
      </c>
      <c r="X1074" s="3" t="str">
        <f>IF(J1074&lt;&gt;"","OK","KO")</f>
        <v>OK</v>
      </c>
      <c r="Y1074" s="3" t="str">
        <f>IF(P1074="Si","KO","OK")</f>
        <v>OK</v>
      </c>
      <c r="Z1074" s="3" t="str">
        <f>CONCATENATE(
IF(R1074&lt;&gt;"OK",CONCATENATE($R$1," / "),""),
IF(S1074&lt;&gt;"OK",CONCATENATE($S$1," / "),""),
IF(T1074&lt;&gt;"OK",CONCATENATE($T$1," / "),""),
IF(U1074&lt;&gt;"OK",CONCATENATE($U$1," / "),""),
IF(V1074&lt;&gt;"OK",CONCATENATE($V$1," / "),""),
IF(W1074&lt;&gt;"OK",CONCATENATE($W$1," / "),""),
IF(X1074&lt;&gt;"OK",CONCATENATE($X$1," / "),""),
IF(Y1074&lt;&gt;"OK",$Y$1,"")
)</f>
        <v/>
      </c>
    </row>
    <row r="1075" spans="1:26" x14ac:dyDescent="0.45">
      <c r="A1075" s="3" t="s">
        <v>1653</v>
      </c>
      <c r="B1075" s="3" t="s">
        <v>1654</v>
      </c>
      <c r="C1075" s="3" t="s">
        <v>1664</v>
      </c>
      <c r="E1075" s="3" t="s">
        <v>20</v>
      </c>
      <c r="H1075" s="3" t="s">
        <v>21</v>
      </c>
      <c r="I1075" s="3">
        <v>1180066</v>
      </c>
      <c r="J1075" s="3" t="s">
        <v>1665</v>
      </c>
      <c r="K1075" s="3">
        <v>10</v>
      </c>
      <c r="L1075" s="3" t="s">
        <v>70</v>
      </c>
      <c r="M1075" s="3" t="s">
        <v>35</v>
      </c>
      <c r="N1075" s="3" t="s">
        <v>62</v>
      </c>
      <c r="O1075" s="3" t="s">
        <v>37</v>
      </c>
      <c r="P1075" s="3" t="s">
        <v>21</v>
      </c>
      <c r="Q1075" s="3" t="s">
        <v>1666</v>
      </c>
      <c r="R1075" s="3" t="str">
        <f>IF(_xlfn.XOR(
AND(N1075="M102ab",L1075="Proyecto"),
AND(N1075="M101a",L1075="Preguntas con respuesta libre"),
AND(LEFT(N1075,1)="M",N1075&lt;&gt;"M102AB",N1075&lt;&gt;"M101a",N1075&lt;&gt;"M101ap",L1075="Ejercitación"),
AND(LEFT(C1075,15)="Mapa conceptual",L1075="Exposición"),
AND(LEFT(N1075,1)&lt;&gt;"M",LEFT(C1075,15)&lt;&gt;"Mapa conceptual",L1075="Exposición"),
AND(LEFT(C1075,8)="Banco de",L1075="Generador de actividades"),
AND(C1075=L1075)
),"OK","KO")</f>
        <v>KO</v>
      </c>
      <c r="S1075" s="3" t="str">
        <f>IF(_xlfn.XOR(
AND(LEFT(N1075,1)="M",M1075="Actividad"),
AND(LEFT(N1075,1)="F",M1075="Interactivo"),
AND(N1075="diaporama",M1075="Secuencia de imágenes"),
OR(N1075="video",M1075="Animación",M1075="Video"),
AND(C1075=M1075)
),"OK","KO")</f>
        <v>OK</v>
      </c>
      <c r="T1075" s="3" t="str">
        <f>IF(
AND(L1075="Evaluación",C1075&lt;&gt;L1075),"KO",
IF(AND(L1075="Mapa conceptual",C1075&lt;&gt;L1075),"KO",
IF(AND(N1075="M101ap",C1075&lt;&gt;"Banco de actividades"),"KO",
"OK")))</f>
        <v>KO</v>
      </c>
      <c r="U1075" s="3" t="str">
        <f>IF(
AND(LEFT(N1075,1)="M",LEFT(M1075,4)&lt;&gt;"Mapa",S1075="OK",O1075=""),
"KO","OK")</f>
        <v>OK</v>
      </c>
      <c r="V1075" s="3" t="str">
        <f>IF(OR(
AND(L1075="Evaluación",R1075="OK",OR(N1075="M4a",N1075="M5a")),
AND(LEFT(C1075,8)="Banco de",N1075="M101ap"),
OR(LEFT(C1075,8)&lt;&gt;"Banco de",L1075&lt;&gt;"Evaluación")
),"OK","KO")</f>
        <v>OK</v>
      </c>
      <c r="W1075" s="3" t="str">
        <f>IF(AND(LEFT(C1075,8)="Banco de",K1075=0),"OK",
IF(AND(LEFT(C1075,8)&lt;&gt;"Banco de",K1075&gt;0),"OK","KO"))</f>
        <v>OK</v>
      </c>
      <c r="X1075" s="3" t="str">
        <f>IF(J1075&lt;&gt;"","OK","KO")</f>
        <v>OK</v>
      </c>
      <c r="Y1075" s="3" t="str">
        <f>IF(P1075="Si","KO","OK")</f>
        <v>OK</v>
      </c>
      <c r="Z1075" s="3" t="str">
        <f>CONCATENATE(
IF(R1075&lt;&gt;"OK",CONCATENATE($R$1," / "),""),
IF(S1075&lt;&gt;"OK",CONCATENATE($S$1," / "),""),
IF(T1075&lt;&gt;"OK",CONCATENATE($T$1," / "),""),
IF(U1075&lt;&gt;"OK",CONCATENATE($U$1," / "),""),
IF(V1075&lt;&gt;"OK",CONCATENATE($V$1," / "),""),
IF(W1075&lt;&gt;"OK",CONCATENATE($W$1," / "),""),
IF(X1075&lt;&gt;"OK",CONCATENATE($X$1," / "),""),
IF(Y1075&lt;&gt;"OK",$Y$1,"")
)</f>
        <v xml:space="preserve">Acción didáctica / Nombre del recurso / </v>
      </c>
    </row>
    <row r="1076" spans="1:26" x14ac:dyDescent="0.45">
      <c r="A1076" s="3" t="s">
        <v>1653</v>
      </c>
      <c r="B1076" s="3" t="s">
        <v>1654</v>
      </c>
      <c r="C1076" s="3" t="s">
        <v>1667</v>
      </c>
      <c r="E1076" s="3" t="s">
        <v>20</v>
      </c>
      <c r="G1076" s="3" t="s">
        <v>1668</v>
      </c>
      <c r="H1076" s="3" t="s">
        <v>21</v>
      </c>
      <c r="I1076" s="3">
        <v>16909</v>
      </c>
      <c r="J1076" s="3" t="s">
        <v>1669</v>
      </c>
      <c r="K1076" s="3">
        <v>30</v>
      </c>
      <c r="L1076" s="3" t="s">
        <v>23</v>
      </c>
      <c r="M1076" s="3" t="s">
        <v>90</v>
      </c>
      <c r="N1076" s="3" t="s">
        <v>91</v>
      </c>
      <c r="P1076" s="3" t="s">
        <v>21</v>
      </c>
      <c r="Q1076" s="3" t="s">
        <v>1670</v>
      </c>
      <c r="R1076" s="3" t="str">
        <f>IF(_xlfn.XOR(
AND(N1076="M102ab",L1076="Proyecto"),
AND(N1076="M101a",L1076="Preguntas con respuesta libre"),
AND(LEFT(N1076,1)="M",N1076&lt;&gt;"M102AB",N1076&lt;&gt;"M101a",N1076&lt;&gt;"M101ap",L1076="Ejercitación"),
AND(LEFT(C1076,15)="Mapa conceptual",L1076="Exposición"),
AND(LEFT(N1076,1)&lt;&gt;"M",LEFT(C1076,15)&lt;&gt;"Mapa conceptual",L1076="Exposición"),
AND(LEFT(C1076,8)="Banco de",L1076="Generador de actividades"),
AND(C1076=L1076)
),"OK","KO")</f>
        <v>OK</v>
      </c>
      <c r="S1076" s="3" t="str">
        <f>IF(_xlfn.XOR(
AND(LEFT(N1076,1)="M",M1076="Actividad"),
AND(LEFT(N1076,1)="F",M1076="Interactivo"),
AND(N1076="diaporama",M1076="Secuencia de imágenes"),
OR(N1076="video",M1076="Animación",M1076="Video"),
AND(C1076=M1076)
),"OK","KO")</f>
        <v>OK</v>
      </c>
      <c r="T1076" s="3" t="str">
        <f>IF(
AND(L1076="Evaluación",C1076&lt;&gt;L1076),"KO",
IF(AND(L1076="Mapa conceptual",C1076&lt;&gt;L1076),"KO",
IF(AND(N1076="M101ap",C1076&lt;&gt;"Banco de actividades"),"KO",
"OK")))</f>
        <v>OK</v>
      </c>
      <c r="U1076" s="3" t="str">
        <f>IF(
AND(LEFT(N1076,1)="M",LEFT(M1076,4)&lt;&gt;"Mapa",S1076="OK",O1076=""),
"KO","OK")</f>
        <v>OK</v>
      </c>
      <c r="V1076" s="3" t="str">
        <f>IF(OR(
AND(L1076="Evaluación",R1076="OK",OR(N1076="M4a",N1076="M5a")),
AND(LEFT(C1076,8)="Banco de",N1076="M101ap"),
OR(LEFT(C1076,8)&lt;&gt;"Banco de",L1076&lt;&gt;"Evaluación")
),"OK","KO")</f>
        <v>OK</v>
      </c>
      <c r="W1076" s="3" t="str">
        <f>IF(AND(LEFT(C1076,8)="Banco de",K1076=0),"OK",
IF(AND(LEFT(C1076,8)&lt;&gt;"Banco de",K1076&gt;0),"OK","KO"))</f>
        <v>OK</v>
      </c>
      <c r="X1076" s="3" t="str">
        <f>IF(J1076&lt;&gt;"","OK","KO")</f>
        <v>OK</v>
      </c>
      <c r="Y1076" s="3" t="str">
        <f>IF(P1076="Si","KO","OK")</f>
        <v>OK</v>
      </c>
      <c r="Z1076" s="3" t="str">
        <f>CONCATENATE(
IF(R1076&lt;&gt;"OK",CONCATENATE($R$1," / "),""),
IF(S1076&lt;&gt;"OK",CONCATENATE($S$1," / "),""),
IF(T1076&lt;&gt;"OK",CONCATENATE($T$1," / "),""),
IF(U1076&lt;&gt;"OK",CONCATENATE($U$1," / "),""),
IF(V1076&lt;&gt;"OK",CONCATENATE($V$1," / "),""),
IF(W1076&lt;&gt;"OK",CONCATENATE($W$1," / "),""),
IF(X1076&lt;&gt;"OK",CONCATENATE($X$1," / "),""),
IF(Y1076&lt;&gt;"OK",$Y$1,"")
)</f>
        <v/>
      </c>
    </row>
    <row r="1077" spans="1:26" x14ac:dyDescent="0.45">
      <c r="A1077" s="3" t="s">
        <v>1653</v>
      </c>
      <c r="B1077" s="3" t="s">
        <v>1654</v>
      </c>
      <c r="C1077" s="3" t="s">
        <v>1671</v>
      </c>
      <c r="E1077" s="3" t="s">
        <v>20</v>
      </c>
      <c r="H1077" s="3" t="s">
        <v>21</v>
      </c>
      <c r="I1077" s="3">
        <v>1457254</v>
      </c>
      <c r="J1077" s="3" t="s">
        <v>1672</v>
      </c>
      <c r="K1077" s="3">
        <v>10</v>
      </c>
      <c r="L1077" s="3" t="s">
        <v>34</v>
      </c>
      <c r="M1077" s="3" t="s">
        <v>35</v>
      </c>
      <c r="N1077" s="3" t="s">
        <v>190</v>
      </c>
      <c r="O1077" s="3" t="s">
        <v>37</v>
      </c>
      <c r="P1077" s="3" t="s">
        <v>21</v>
      </c>
      <c r="Q1077" s="3" t="s">
        <v>1673</v>
      </c>
      <c r="R1077" s="3" t="str">
        <f>IF(_xlfn.XOR(
AND(N1077="M102ab",L1077="Proyecto"),
AND(N1077="M101a",L1077="Preguntas con respuesta libre"),
AND(LEFT(N1077,1)="M",N1077&lt;&gt;"M102AB",N1077&lt;&gt;"M101a",N1077&lt;&gt;"M101ap",L1077="Ejercitación"),
AND(LEFT(C1077,15)="Mapa conceptual",L1077="Exposición"),
AND(LEFT(N1077,1)&lt;&gt;"M",LEFT(C1077,15)&lt;&gt;"Mapa conceptual",L1077="Exposición"),
AND(LEFT(C1077,8)="Banco de",L1077="Generador de actividades"),
AND(C1077=L1077)
),"OK","KO")</f>
        <v>OK</v>
      </c>
      <c r="S1077" s="3" t="str">
        <f>IF(_xlfn.XOR(
AND(LEFT(N1077,1)="M",M1077="Actividad"),
AND(LEFT(N1077,1)="F",M1077="Interactivo"),
AND(N1077="diaporama",M1077="Secuencia de imágenes"),
OR(N1077="video",M1077="Animación",M1077="Video"),
AND(C1077=M1077)
),"OK","KO")</f>
        <v>OK</v>
      </c>
      <c r="T1077" s="3" t="str">
        <f>IF(
AND(L1077="Evaluación",C1077&lt;&gt;L1077),"KO",
IF(AND(L1077="Mapa conceptual",C1077&lt;&gt;L1077),"KO",
IF(AND(N1077="M101ap",C1077&lt;&gt;"Banco de actividades"),"KO",
"OK")))</f>
        <v>OK</v>
      </c>
      <c r="U1077" s="3" t="str">
        <f>IF(
AND(LEFT(N1077,1)="M",LEFT(M1077,4)&lt;&gt;"Mapa",S1077="OK",O1077=""),
"KO","OK")</f>
        <v>OK</v>
      </c>
      <c r="V1077" s="3" t="str">
        <f>IF(OR(
AND(L1077="Evaluación",R1077="OK",OR(N1077="M4a",N1077="M5a")),
AND(LEFT(C1077,8)="Banco de",N1077="M101ap"),
OR(LEFT(C1077,8)&lt;&gt;"Banco de",L1077&lt;&gt;"Evaluación")
),"OK","KO")</f>
        <v>OK</v>
      </c>
      <c r="W1077" s="3" t="str">
        <f>IF(AND(LEFT(C1077,8)="Banco de",K1077=0),"OK",
IF(AND(LEFT(C1077,8)&lt;&gt;"Banco de",K1077&gt;0),"OK","KO"))</f>
        <v>OK</v>
      </c>
      <c r="X1077" s="3" t="str">
        <f>IF(J1077&lt;&gt;"","OK","KO")</f>
        <v>OK</v>
      </c>
      <c r="Y1077" s="3" t="str">
        <f>IF(P1077="Si","KO","OK")</f>
        <v>OK</v>
      </c>
      <c r="Z1077" s="3" t="str">
        <f>CONCATENATE(
IF(R1077&lt;&gt;"OK",CONCATENATE($R$1," / "),""),
IF(S1077&lt;&gt;"OK",CONCATENATE($S$1," / "),""),
IF(T1077&lt;&gt;"OK",CONCATENATE($T$1," / "),""),
IF(U1077&lt;&gt;"OK",CONCATENATE($U$1," / "),""),
IF(V1077&lt;&gt;"OK",CONCATENATE($V$1," / "),""),
IF(W1077&lt;&gt;"OK",CONCATENATE($W$1," / "),""),
IF(X1077&lt;&gt;"OK",CONCATENATE($X$1," / "),""),
IF(Y1077&lt;&gt;"OK",$Y$1,"")
)</f>
        <v/>
      </c>
    </row>
    <row r="1078" spans="1:26" x14ac:dyDescent="0.45">
      <c r="A1078" s="3" t="s">
        <v>1653</v>
      </c>
      <c r="B1078" s="3" t="s">
        <v>1654</v>
      </c>
      <c r="C1078" s="3" t="s">
        <v>1674</v>
      </c>
      <c r="E1078" s="3" t="s">
        <v>20</v>
      </c>
      <c r="H1078" s="3" t="s">
        <v>21</v>
      </c>
      <c r="I1078" s="3">
        <v>1250397</v>
      </c>
      <c r="J1078" s="3" t="s">
        <v>1675</v>
      </c>
      <c r="K1078" s="3">
        <v>10</v>
      </c>
      <c r="L1078" s="3" t="s">
        <v>34</v>
      </c>
      <c r="M1078" s="3" t="s">
        <v>35</v>
      </c>
      <c r="N1078" s="3" t="s">
        <v>36</v>
      </c>
      <c r="O1078" s="3" t="s">
        <v>37</v>
      </c>
      <c r="P1078" s="3" t="s">
        <v>21</v>
      </c>
      <c r="Q1078" s="3" t="s">
        <v>1676</v>
      </c>
      <c r="R1078" s="3" t="str">
        <f>IF(_xlfn.XOR(
AND(N1078="M102ab",L1078="Proyecto"),
AND(N1078="M101a",L1078="Preguntas con respuesta libre"),
AND(LEFT(N1078,1)="M",N1078&lt;&gt;"M102AB",N1078&lt;&gt;"M101a",N1078&lt;&gt;"M101ap",L1078="Ejercitación"),
AND(LEFT(C1078,15)="Mapa conceptual",L1078="Exposición"),
AND(LEFT(N1078,1)&lt;&gt;"M",LEFT(C1078,15)&lt;&gt;"Mapa conceptual",L1078="Exposición"),
AND(LEFT(C1078,8)="Banco de",L1078="Generador de actividades"),
AND(C1078=L1078)
),"OK","KO")</f>
        <v>OK</v>
      </c>
      <c r="S1078" s="3" t="str">
        <f>IF(_xlfn.XOR(
AND(LEFT(N1078,1)="M",M1078="Actividad"),
AND(LEFT(N1078,1)="F",M1078="Interactivo"),
AND(N1078="diaporama",M1078="Secuencia de imágenes"),
OR(N1078="video",M1078="Animación",M1078="Video"),
AND(C1078=M1078)
),"OK","KO")</f>
        <v>OK</v>
      </c>
      <c r="T1078" s="3" t="str">
        <f>IF(
AND(L1078="Evaluación",C1078&lt;&gt;L1078),"KO",
IF(AND(L1078="Mapa conceptual",C1078&lt;&gt;L1078),"KO",
IF(AND(N1078="M101ap",C1078&lt;&gt;"Banco de actividades"),"KO",
"OK")))</f>
        <v>OK</v>
      </c>
      <c r="U1078" s="3" t="str">
        <f>IF(
AND(LEFT(N1078,1)="M",LEFT(M1078,4)&lt;&gt;"Mapa",S1078="OK",O1078=""),
"KO","OK")</f>
        <v>OK</v>
      </c>
      <c r="V1078" s="3" t="str">
        <f>IF(OR(
AND(L1078="Evaluación",R1078="OK",OR(N1078="M4a",N1078="M5a")),
AND(LEFT(C1078,8)="Banco de",N1078="M101ap"),
OR(LEFT(C1078,8)&lt;&gt;"Banco de",L1078&lt;&gt;"Evaluación")
),"OK","KO")</f>
        <v>OK</v>
      </c>
      <c r="W1078" s="3" t="str">
        <f>IF(AND(LEFT(C1078,8)="Banco de",K1078=0),"OK",
IF(AND(LEFT(C1078,8)&lt;&gt;"Banco de",K1078&gt;0),"OK","KO"))</f>
        <v>OK</v>
      </c>
      <c r="X1078" s="3" t="str">
        <f>IF(J1078&lt;&gt;"","OK","KO")</f>
        <v>OK</v>
      </c>
      <c r="Y1078" s="3" t="str">
        <f>IF(P1078="Si","KO","OK")</f>
        <v>OK</v>
      </c>
      <c r="Z1078" s="3" t="str">
        <f>CONCATENATE(
IF(R1078&lt;&gt;"OK",CONCATENATE($R$1," / "),""),
IF(S1078&lt;&gt;"OK",CONCATENATE($S$1," / "),""),
IF(T1078&lt;&gt;"OK",CONCATENATE($T$1," / "),""),
IF(U1078&lt;&gt;"OK",CONCATENATE($U$1," / "),""),
IF(V1078&lt;&gt;"OK",CONCATENATE($V$1," / "),""),
IF(W1078&lt;&gt;"OK",CONCATENATE($W$1," / "),""),
IF(X1078&lt;&gt;"OK",CONCATENATE($X$1," / "),""),
IF(Y1078&lt;&gt;"OK",$Y$1,"")
)</f>
        <v/>
      </c>
    </row>
    <row r="1079" spans="1:26" x14ac:dyDescent="0.45">
      <c r="A1079" s="3" t="s">
        <v>1653</v>
      </c>
      <c r="B1079" s="3" t="s">
        <v>1654</v>
      </c>
      <c r="C1079" s="3" t="s">
        <v>1677</v>
      </c>
      <c r="E1079" s="3" t="s">
        <v>20</v>
      </c>
      <c r="H1079" s="3" t="s">
        <v>21</v>
      </c>
      <c r="I1079" s="3">
        <v>1172455</v>
      </c>
      <c r="J1079" s="3" t="s">
        <v>1678</v>
      </c>
      <c r="K1079" s="3">
        <v>10</v>
      </c>
      <c r="L1079" s="3" t="s">
        <v>34</v>
      </c>
      <c r="M1079" s="3" t="s">
        <v>35</v>
      </c>
      <c r="N1079" s="3" t="s">
        <v>101</v>
      </c>
      <c r="O1079" s="3" t="s">
        <v>479</v>
      </c>
      <c r="P1079" s="3" t="s">
        <v>21</v>
      </c>
      <c r="Q1079" s="3" t="s">
        <v>1679</v>
      </c>
      <c r="R1079" s="3" t="str">
        <f>IF(_xlfn.XOR(
AND(N1079="M102ab",L1079="Proyecto"),
AND(N1079="M101a",L1079="Preguntas con respuesta libre"),
AND(LEFT(N1079,1)="M",N1079&lt;&gt;"M102AB",N1079&lt;&gt;"M101a",N1079&lt;&gt;"M101ap",L1079="Ejercitación"),
AND(LEFT(C1079,15)="Mapa conceptual",L1079="Exposición"),
AND(LEFT(N1079,1)&lt;&gt;"M",LEFT(C1079,15)&lt;&gt;"Mapa conceptual",L1079="Exposición"),
AND(LEFT(C1079,8)="Banco de",L1079="Generador de actividades"),
AND(C1079=L1079)
),"OK","KO")</f>
        <v>OK</v>
      </c>
      <c r="S1079" s="3" t="str">
        <f>IF(_xlfn.XOR(
AND(LEFT(N1079,1)="M",M1079="Actividad"),
AND(LEFT(N1079,1)="F",M1079="Interactivo"),
AND(N1079="diaporama",M1079="Secuencia de imágenes"),
OR(N1079="video",M1079="Animación",M1079="Video"),
AND(C1079=M1079)
),"OK","KO")</f>
        <v>OK</v>
      </c>
      <c r="T1079" s="3" t="str">
        <f>IF(
AND(L1079="Evaluación",C1079&lt;&gt;L1079),"KO",
IF(AND(L1079="Mapa conceptual",C1079&lt;&gt;L1079),"KO",
IF(AND(N1079="M101ap",C1079&lt;&gt;"Banco de actividades"),"KO",
"OK")))</f>
        <v>OK</v>
      </c>
      <c r="U1079" s="3" t="str">
        <f>IF(
AND(LEFT(N1079,1)="M",LEFT(M1079,4)&lt;&gt;"Mapa",S1079="OK",O1079=""),
"KO","OK")</f>
        <v>OK</v>
      </c>
      <c r="V1079" s="3" t="str">
        <f>IF(OR(
AND(L1079="Evaluación",R1079="OK",OR(N1079="M4a",N1079="M5a")),
AND(LEFT(C1079,8)="Banco de",N1079="M101ap"),
OR(LEFT(C1079,8)&lt;&gt;"Banco de",L1079&lt;&gt;"Evaluación")
),"OK","KO")</f>
        <v>OK</v>
      </c>
      <c r="W1079" s="3" t="str">
        <f>IF(AND(LEFT(C1079,8)="Banco de",K1079=0),"OK",
IF(AND(LEFT(C1079,8)&lt;&gt;"Banco de",K1079&gt;0),"OK","KO"))</f>
        <v>OK</v>
      </c>
      <c r="X1079" s="3" t="str">
        <f>IF(J1079&lt;&gt;"","OK","KO")</f>
        <v>OK</v>
      </c>
      <c r="Y1079" s="3" t="str">
        <f>IF(P1079="Si","KO","OK")</f>
        <v>OK</v>
      </c>
      <c r="Z1079" s="3" t="str">
        <f>CONCATENATE(
IF(R1079&lt;&gt;"OK",CONCATENATE($R$1," / "),""),
IF(S1079&lt;&gt;"OK",CONCATENATE($S$1," / "),""),
IF(T1079&lt;&gt;"OK",CONCATENATE($T$1," / "),""),
IF(U1079&lt;&gt;"OK",CONCATENATE($U$1," / "),""),
IF(V1079&lt;&gt;"OK",CONCATENATE($V$1," / "),""),
IF(W1079&lt;&gt;"OK",CONCATENATE($W$1," / "),""),
IF(X1079&lt;&gt;"OK",CONCATENATE($X$1," / "),""),
IF(Y1079&lt;&gt;"OK",$Y$1,"")
)</f>
        <v/>
      </c>
    </row>
    <row r="1080" spans="1:26" x14ac:dyDescent="0.45">
      <c r="A1080" s="3" t="s">
        <v>1653</v>
      </c>
      <c r="B1080" s="3" t="s">
        <v>1654</v>
      </c>
      <c r="C1080" s="3" t="s">
        <v>1680</v>
      </c>
      <c r="E1080" s="3" t="s">
        <v>20</v>
      </c>
      <c r="H1080" s="3" t="s">
        <v>21</v>
      </c>
      <c r="I1080" s="3">
        <v>1271230</v>
      </c>
      <c r="J1080" s="3" t="s">
        <v>1681</v>
      </c>
      <c r="K1080" s="3">
        <v>10</v>
      </c>
      <c r="L1080" s="3" t="s">
        <v>34</v>
      </c>
      <c r="M1080" s="3" t="s">
        <v>35</v>
      </c>
      <c r="N1080" s="3" t="s">
        <v>173</v>
      </c>
      <c r="O1080" s="3" t="s">
        <v>85</v>
      </c>
      <c r="P1080" s="3" t="s">
        <v>21</v>
      </c>
      <c r="Q1080" s="3" t="s">
        <v>1682</v>
      </c>
      <c r="R1080" s="3" t="str">
        <f>IF(_xlfn.XOR(
AND(N1080="M102ab",L1080="Proyecto"),
AND(N1080="M101a",L1080="Preguntas con respuesta libre"),
AND(LEFT(N1080,1)="M",N1080&lt;&gt;"M102AB",N1080&lt;&gt;"M101a",N1080&lt;&gt;"M101ap",L1080="Ejercitación"),
AND(LEFT(C1080,15)="Mapa conceptual",L1080="Exposición"),
AND(LEFT(N1080,1)&lt;&gt;"M",LEFT(C1080,15)&lt;&gt;"Mapa conceptual",L1080="Exposición"),
AND(LEFT(C1080,8)="Banco de",L1080="Generador de actividades"),
AND(C1080=L1080)
),"OK","KO")</f>
        <v>OK</v>
      </c>
      <c r="S1080" s="3" t="str">
        <f>IF(_xlfn.XOR(
AND(LEFT(N1080,1)="M",M1080="Actividad"),
AND(LEFT(N1080,1)="F",M1080="Interactivo"),
AND(N1080="diaporama",M1080="Secuencia de imágenes"),
OR(N1080="video",M1080="Animación",M1080="Video"),
AND(C1080=M1080)
),"OK","KO")</f>
        <v>OK</v>
      </c>
      <c r="T1080" s="3" t="str">
        <f>IF(
AND(L1080="Evaluación",C1080&lt;&gt;L1080),"KO",
IF(AND(L1080="Mapa conceptual",C1080&lt;&gt;L1080),"KO",
IF(AND(N1080="M101ap",C1080&lt;&gt;"Banco de actividades"),"KO",
"OK")))</f>
        <v>OK</v>
      </c>
      <c r="U1080" s="3" t="str">
        <f>IF(
AND(LEFT(N1080,1)="M",LEFT(M1080,4)&lt;&gt;"Mapa",S1080="OK",O1080=""),
"KO","OK")</f>
        <v>OK</v>
      </c>
      <c r="V1080" s="3" t="str">
        <f>IF(OR(
AND(L1080="Evaluación",R1080="OK",OR(N1080="M4a",N1080="M5a")),
AND(LEFT(C1080,8)="Banco de",N1080="M101ap"),
OR(LEFT(C1080,8)&lt;&gt;"Banco de",L1080&lt;&gt;"Evaluación")
),"OK","KO")</f>
        <v>OK</v>
      </c>
      <c r="W1080" s="3" t="str">
        <f>IF(AND(LEFT(C1080,8)="Banco de",K1080=0),"OK",
IF(AND(LEFT(C1080,8)&lt;&gt;"Banco de",K1080&gt;0),"OK","KO"))</f>
        <v>OK</v>
      </c>
      <c r="X1080" s="3" t="str">
        <f>IF(J1080&lt;&gt;"","OK","KO")</f>
        <v>OK</v>
      </c>
      <c r="Y1080" s="3" t="str">
        <f>IF(P1080="Si","KO","OK")</f>
        <v>OK</v>
      </c>
      <c r="Z1080" s="3" t="str">
        <f>CONCATENATE(
IF(R1080&lt;&gt;"OK",CONCATENATE($R$1," / "),""),
IF(S1080&lt;&gt;"OK",CONCATENATE($S$1," / "),""),
IF(T1080&lt;&gt;"OK",CONCATENATE($T$1," / "),""),
IF(U1080&lt;&gt;"OK",CONCATENATE($U$1," / "),""),
IF(V1080&lt;&gt;"OK",CONCATENATE($V$1," / "),""),
IF(W1080&lt;&gt;"OK",CONCATENATE($W$1," / "),""),
IF(X1080&lt;&gt;"OK",CONCATENATE($X$1," / "),""),
IF(Y1080&lt;&gt;"OK",$Y$1,"")
)</f>
        <v/>
      </c>
    </row>
    <row r="1081" spans="1:26" x14ac:dyDescent="0.45">
      <c r="A1081" s="3" t="s">
        <v>1653</v>
      </c>
      <c r="B1081" s="3" t="s">
        <v>1654</v>
      </c>
      <c r="C1081" s="3" t="s">
        <v>1683</v>
      </c>
      <c r="E1081" s="3" t="s">
        <v>20</v>
      </c>
      <c r="H1081" s="3" t="s">
        <v>21</v>
      </c>
      <c r="I1081" s="3">
        <v>1870554</v>
      </c>
      <c r="J1081" s="3" t="s">
        <v>1684</v>
      </c>
      <c r="K1081" s="3">
        <v>15</v>
      </c>
      <c r="L1081" s="3" t="s">
        <v>80</v>
      </c>
      <c r="M1081" s="3" t="s">
        <v>35</v>
      </c>
      <c r="N1081" s="3" t="s">
        <v>81</v>
      </c>
      <c r="O1081" s="3" t="s">
        <v>479</v>
      </c>
      <c r="P1081" s="3" t="s">
        <v>21</v>
      </c>
      <c r="Q1081" s="3" t="s">
        <v>1685</v>
      </c>
      <c r="R1081" s="3" t="str">
        <f>IF(_xlfn.XOR(
AND(N1081="M102ab",L1081="Proyecto"),
AND(N1081="M101a",L1081="Preguntas con respuesta libre"),
AND(LEFT(N1081,1)="M",N1081&lt;&gt;"M102AB",N1081&lt;&gt;"M101a",N1081&lt;&gt;"M101ap",L1081="Ejercitación"),
AND(LEFT(C1081,15)="Mapa conceptual",L1081="Exposición"),
AND(LEFT(N1081,1)&lt;&gt;"M",LEFT(C1081,15)&lt;&gt;"Mapa conceptual",L1081="Exposición"),
AND(LEFT(C1081,8)="Banco de",L1081="Generador de actividades"),
AND(C1081=L1081)
),"OK","KO")</f>
        <v>OK</v>
      </c>
      <c r="S1081" s="3" t="str">
        <f>IF(_xlfn.XOR(
AND(LEFT(N1081,1)="M",M1081="Actividad"),
AND(LEFT(N1081,1)="F",M1081="Interactivo"),
AND(N1081="diaporama",M1081="Secuencia de imágenes"),
OR(N1081="video",M1081="Animación",M1081="Video"),
AND(C1081=M1081)
),"OK","KO")</f>
        <v>OK</v>
      </c>
      <c r="T1081" s="3" t="str">
        <f>IF(
AND(L1081="Evaluación",C1081&lt;&gt;L1081),"KO",
IF(AND(L1081="Mapa conceptual",C1081&lt;&gt;L1081),"KO",
IF(AND(N1081="M101ap",C1081&lt;&gt;"Banco de actividades"),"KO",
"OK")))</f>
        <v>OK</v>
      </c>
      <c r="U1081" s="3" t="str">
        <f>IF(
AND(LEFT(N1081,1)="M",LEFT(M1081,4)&lt;&gt;"Mapa",S1081="OK",O1081=""),
"KO","OK")</f>
        <v>OK</v>
      </c>
      <c r="V1081" s="3" t="str">
        <f>IF(OR(
AND(L1081="Evaluación",R1081="OK",OR(N1081="M4a",N1081="M5a")),
AND(LEFT(C1081,8)="Banco de",N1081="M101ap"),
OR(LEFT(C1081,8)&lt;&gt;"Banco de",L1081&lt;&gt;"Evaluación")
),"OK","KO")</f>
        <v>OK</v>
      </c>
      <c r="W1081" s="3" t="str">
        <f>IF(AND(LEFT(C1081,8)="Banco de",K1081=0),"OK",
IF(AND(LEFT(C1081,8)&lt;&gt;"Banco de",K1081&gt;0),"OK","KO"))</f>
        <v>OK</v>
      </c>
      <c r="X1081" s="3" t="str">
        <f>IF(J1081&lt;&gt;"","OK","KO")</f>
        <v>OK</v>
      </c>
      <c r="Y1081" s="3" t="str">
        <f>IF(P1081="Si","KO","OK")</f>
        <v>OK</v>
      </c>
      <c r="Z1081" s="3" t="str">
        <f>CONCATENATE(
IF(R1081&lt;&gt;"OK",CONCATENATE($R$1," / "),""),
IF(S1081&lt;&gt;"OK",CONCATENATE($S$1," / "),""),
IF(T1081&lt;&gt;"OK",CONCATENATE($T$1," / "),""),
IF(U1081&lt;&gt;"OK",CONCATENATE($U$1," / "),""),
IF(V1081&lt;&gt;"OK",CONCATENATE($V$1," / "),""),
IF(W1081&lt;&gt;"OK",CONCATENATE($W$1," / "),""),
IF(X1081&lt;&gt;"OK",CONCATENATE($X$1," / "),""),
IF(Y1081&lt;&gt;"OK",$Y$1,"")
)</f>
        <v/>
      </c>
    </row>
    <row r="1082" spans="1:26" x14ac:dyDescent="0.45">
      <c r="A1082" s="3" t="s">
        <v>1653</v>
      </c>
      <c r="B1082" s="3" t="s">
        <v>1654</v>
      </c>
      <c r="C1082" s="3" t="s">
        <v>1686</v>
      </c>
      <c r="E1082" s="3" t="s">
        <v>20</v>
      </c>
      <c r="H1082" s="3" t="s">
        <v>21</v>
      </c>
      <c r="I1082" s="3">
        <v>795649</v>
      </c>
      <c r="J1082" s="3" t="s">
        <v>1687</v>
      </c>
      <c r="K1082" s="3">
        <v>20</v>
      </c>
      <c r="L1082" s="3" t="s">
        <v>23</v>
      </c>
      <c r="M1082" s="3" t="s">
        <v>29</v>
      </c>
      <c r="N1082" s="3" t="s">
        <v>1152</v>
      </c>
      <c r="P1082" s="3" t="s">
        <v>21</v>
      </c>
      <c r="Q1082" s="3" t="s">
        <v>1688</v>
      </c>
      <c r="R1082" s="3" t="str">
        <f>IF(_xlfn.XOR(
AND(N1082="M102ab",L1082="Proyecto"),
AND(N1082="M101a",L1082="Preguntas con respuesta libre"),
AND(LEFT(N1082,1)="M",N1082&lt;&gt;"M102AB",N1082&lt;&gt;"M101a",N1082&lt;&gt;"M101ap",L1082="Ejercitación"),
AND(LEFT(C1082,15)="Mapa conceptual",L1082="Exposición"),
AND(LEFT(N1082,1)&lt;&gt;"M",LEFT(C1082,15)&lt;&gt;"Mapa conceptual",L1082="Exposición"),
AND(LEFT(C1082,8)="Banco de",L1082="Generador de actividades"),
AND(C1082=L1082)
),"OK","KO")</f>
        <v>OK</v>
      </c>
      <c r="S1082" s="3" t="str">
        <f>IF(_xlfn.XOR(
AND(LEFT(N1082,1)="M",M1082="Actividad"),
AND(LEFT(N1082,1)="F",M1082="Interactivo"),
AND(N1082="diaporama",M1082="Secuencia de imágenes"),
OR(N1082="video",M1082="Animación",M1082="Video"),
AND(C1082=M1082)
),"OK","KO")</f>
        <v>OK</v>
      </c>
      <c r="T1082" s="3" t="str">
        <f>IF(
AND(L1082="Evaluación",C1082&lt;&gt;L1082),"KO",
IF(AND(L1082="Mapa conceptual",C1082&lt;&gt;L1082),"KO",
IF(AND(N1082="M101ap",C1082&lt;&gt;"Banco de actividades"),"KO",
"OK")))</f>
        <v>OK</v>
      </c>
      <c r="U1082" s="3" t="str">
        <f>IF(
AND(LEFT(N1082,1)="M",LEFT(M1082,4)&lt;&gt;"Mapa",S1082="OK",O1082=""),
"KO","OK")</f>
        <v>OK</v>
      </c>
      <c r="V1082" s="3" t="str">
        <f>IF(OR(
AND(L1082="Evaluación",R1082="OK",OR(N1082="M4a",N1082="M5a")),
AND(LEFT(C1082,8)="Banco de",N1082="M101ap"),
OR(LEFT(C1082,8)&lt;&gt;"Banco de",L1082&lt;&gt;"Evaluación")
),"OK","KO")</f>
        <v>OK</v>
      </c>
      <c r="W1082" s="3" t="str">
        <f>IF(AND(LEFT(C1082,8)="Banco de",K1082=0),"OK",
IF(AND(LEFT(C1082,8)&lt;&gt;"Banco de",K1082&gt;0),"OK","KO"))</f>
        <v>OK</v>
      </c>
      <c r="X1082" s="3" t="str">
        <f>IF(J1082&lt;&gt;"","OK","KO")</f>
        <v>OK</v>
      </c>
      <c r="Y1082" s="3" t="str">
        <f>IF(P1082="Si","KO","OK")</f>
        <v>OK</v>
      </c>
      <c r="Z1082" s="3" t="str">
        <f>CONCATENATE(
IF(R1082&lt;&gt;"OK",CONCATENATE($R$1," / "),""),
IF(S1082&lt;&gt;"OK",CONCATENATE($S$1," / "),""),
IF(T1082&lt;&gt;"OK",CONCATENATE($T$1," / "),""),
IF(U1082&lt;&gt;"OK",CONCATENATE($U$1," / "),""),
IF(V1082&lt;&gt;"OK",CONCATENATE($V$1," / "),""),
IF(W1082&lt;&gt;"OK",CONCATENATE($W$1," / "),""),
IF(X1082&lt;&gt;"OK",CONCATENATE($X$1," / "),""),
IF(Y1082&lt;&gt;"OK",$Y$1,"")
)</f>
        <v/>
      </c>
    </row>
    <row r="1083" spans="1:26" x14ac:dyDescent="0.45">
      <c r="A1083" s="3" t="s">
        <v>1653</v>
      </c>
      <c r="B1083" s="3" t="s">
        <v>1654</v>
      </c>
      <c r="C1083" s="3" t="s">
        <v>1689</v>
      </c>
      <c r="E1083" s="3" t="s">
        <v>20</v>
      </c>
      <c r="H1083" s="3" t="s">
        <v>21</v>
      </c>
      <c r="I1083" s="3">
        <v>1170749</v>
      </c>
      <c r="J1083" s="3" t="s">
        <v>1690</v>
      </c>
      <c r="K1083" s="3">
        <v>10</v>
      </c>
      <c r="L1083" s="3" t="s">
        <v>34</v>
      </c>
      <c r="M1083" s="3" t="s">
        <v>35</v>
      </c>
      <c r="N1083" s="3" t="s">
        <v>45</v>
      </c>
      <c r="O1083" s="3" t="s">
        <v>37</v>
      </c>
      <c r="P1083" s="3" t="s">
        <v>21</v>
      </c>
      <c r="Q1083" s="3" t="s">
        <v>1691</v>
      </c>
      <c r="R1083" s="3" t="str">
        <f>IF(_xlfn.XOR(
AND(N1083="M102ab",L1083="Proyecto"),
AND(N1083="M101a",L1083="Preguntas con respuesta libre"),
AND(LEFT(N1083,1)="M",N1083&lt;&gt;"M102AB",N1083&lt;&gt;"M101a",N1083&lt;&gt;"M101ap",L1083="Ejercitación"),
AND(LEFT(C1083,15)="Mapa conceptual",L1083="Exposición"),
AND(LEFT(N1083,1)&lt;&gt;"M",LEFT(C1083,15)&lt;&gt;"Mapa conceptual",L1083="Exposición"),
AND(LEFT(C1083,8)="Banco de",L1083="Generador de actividades"),
AND(C1083=L1083)
),"OK","KO")</f>
        <v>OK</v>
      </c>
      <c r="S1083" s="3" t="str">
        <f>IF(_xlfn.XOR(
AND(LEFT(N1083,1)="M",M1083="Actividad"),
AND(LEFT(N1083,1)="F",M1083="Interactivo"),
AND(N1083="diaporama",M1083="Secuencia de imágenes"),
OR(N1083="video",M1083="Animación",M1083="Video"),
AND(C1083=M1083)
),"OK","KO")</f>
        <v>OK</v>
      </c>
      <c r="T1083" s="3" t="str">
        <f>IF(
AND(L1083="Evaluación",C1083&lt;&gt;L1083),"KO",
IF(AND(L1083="Mapa conceptual",C1083&lt;&gt;L1083),"KO",
IF(AND(N1083="M101ap",C1083&lt;&gt;"Banco de actividades"),"KO",
"OK")))</f>
        <v>OK</v>
      </c>
      <c r="U1083" s="3" t="str">
        <f>IF(
AND(LEFT(N1083,1)="M",LEFT(M1083,4)&lt;&gt;"Mapa",S1083="OK",O1083=""),
"KO","OK")</f>
        <v>OK</v>
      </c>
      <c r="V1083" s="3" t="str">
        <f>IF(OR(
AND(L1083="Evaluación",R1083="OK",OR(N1083="M4a",N1083="M5a")),
AND(LEFT(C1083,8)="Banco de",N1083="M101ap"),
OR(LEFT(C1083,8)&lt;&gt;"Banco de",L1083&lt;&gt;"Evaluación")
),"OK","KO")</f>
        <v>OK</v>
      </c>
      <c r="W1083" s="3" t="str">
        <f>IF(AND(LEFT(C1083,8)="Banco de",K1083=0),"OK",
IF(AND(LEFT(C1083,8)&lt;&gt;"Banco de",K1083&gt;0),"OK","KO"))</f>
        <v>OK</v>
      </c>
      <c r="X1083" s="3" t="str">
        <f>IF(J1083&lt;&gt;"","OK","KO")</f>
        <v>OK</v>
      </c>
      <c r="Y1083" s="3" t="str">
        <f>IF(P1083="Si","KO","OK")</f>
        <v>OK</v>
      </c>
      <c r="Z1083" s="3" t="str">
        <f>CONCATENATE(
IF(R1083&lt;&gt;"OK",CONCATENATE($R$1," / "),""),
IF(S1083&lt;&gt;"OK",CONCATENATE($S$1," / "),""),
IF(T1083&lt;&gt;"OK",CONCATENATE($T$1," / "),""),
IF(U1083&lt;&gt;"OK",CONCATENATE($U$1," / "),""),
IF(V1083&lt;&gt;"OK",CONCATENATE($V$1," / "),""),
IF(W1083&lt;&gt;"OK",CONCATENATE($W$1," / "),""),
IF(X1083&lt;&gt;"OK",CONCATENATE($X$1," / "),""),
IF(Y1083&lt;&gt;"OK",$Y$1,"")
)</f>
        <v/>
      </c>
    </row>
    <row r="1084" spans="1:26" x14ac:dyDescent="0.45">
      <c r="A1084" s="3" t="s">
        <v>1653</v>
      </c>
      <c r="B1084" s="3" t="s">
        <v>1654</v>
      </c>
      <c r="C1084" s="3" t="s">
        <v>1692</v>
      </c>
      <c r="E1084" s="3" t="s">
        <v>20</v>
      </c>
      <c r="H1084" s="3" t="s">
        <v>21</v>
      </c>
      <c r="I1084" s="3">
        <v>1500163</v>
      </c>
      <c r="J1084" s="3" t="s">
        <v>1693</v>
      </c>
      <c r="K1084" s="3">
        <v>20</v>
      </c>
      <c r="L1084" s="3" t="s">
        <v>23</v>
      </c>
      <c r="M1084" s="3" t="s">
        <v>29</v>
      </c>
      <c r="N1084" s="3" t="s">
        <v>30</v>
      </c>
      <c r="P1084" s="3" t="s">
        <v>21</v>
      </c>
      <c r="Q1084" s="3" t="s">
        <v>1694</v>
      </c>
      <c r="R1084" s="3" t="str">
        <f>IF(_xlfn.XOR(
AND(N1084="M102ab",L1084="Proyecto"),
AND(N1084="M101a",L1084="Preguntas con respuesta libre"),
AND(LEFT(N1084,1)="M",N1084&lt;&gt;"M102AB",N1084&lt;&gt;"M101a",N1084&lt;&gt;"M101ap",L1084="Ejercitación"),
AND(LEFT(C1084,15)="Mapa conceptual",L1084="Exposición"),
AND(LEFT(N1084,1)&lt;&gt;"M",LEFT(C1084,15)&lt;&gt;"Mapa conceptual",L1084="Exposición"),
AND(LEFT(C1084,8)="Banco de",L1084="Generador de actividades"),
AND(C1084=L1084)
),"OK","KO")</f>
        <v>OK</v>
      </c>
      <c r="S1084" s="3" t="str">
        <f>IF(_xlfn.XOR(
AND(LEFT(N1084,1)="M",M1084="Actividad"),
AND(LEFT(N1084,1)="F",M1084="Interactivo"),
AND(N1084="diaporama",M1084="Secuencia de imágenes"),
OR(N1084="video",M1084="Animación",M1084="Video"),
AND(C1084=M1084)
),"OK","KO")</f>
        <v>OK</v>
      </c>
      <c r="T1084" s="3" t="str">
        <f>IF(
AND(L1084="Evaluación",C1084&lt;&gt;L1084),"KO",
IF(AND(L1084="Mapa conceptual",C1084&lt;&gt;L1084),"KO",
IF(AND(N1084="M101ap",C1084&lt;&gt;"Banco de actividades"),"KO",
"OK")))</f>
        <v>OK</v>
      </c>
      <c r="U1084" s="3" t="str">
        <f>IF(
AND(LEFT(N1084,1)="M",LEFT(M1084,4)&lt;&gt;"Mapa",S1084="OK",O1084=""),
"KO","OK")</f>
        <v>OK</v>
      </c>
      <c r="V1084" s="3" t="str">
        <f>IF(OR(
AND(L1084="Evaluación",R1084="OK",OR(N1084="M4a",N1084="M5a")),
AND(LEFT(C1084,8)="Banco de",N1084="M101ap"),
OR(LEFT(C1084,8)&lt;&gt;"Banco de",L1084&lt;&gt;"Evaluación")
),"OK","KO")</f>
        <v>OK</v>
      </c>
      <c r="W1084" s="3" t="str">
        <f>IF(AND(LEFT(C1084,8)="Banco de",K1084=0),"OK",
IF(AND(LEFT(C1084,8)&lt;&gt;"Banco de",K1084&gt;0),"OK","KO"))</f>
        <v>OK</v>
      </c>
      <c r="X1084" s="3" t="str">
        <f>IF(J1084&lt;&gt;"","OK","KO")</f>
        <v>OK</v>
      </c>
      <c r="Y1084" s="3" t="str">
        <f>IF(P1084="Si","KO","OK")</f>
        <v>OK</v>
      </c>
      <c r="Z1084" s="3" t="str">
        <f>CONCATENATE(
IF(R1084&lt;&gt;"OK",CONCATENATE($R$1," / "),""),
IF(S1084&lt;&gt;"OK",CONCATENATE($S$1," / "),""),
IF(T1084&lt;&gt;"OK",CONCATENATE($T$1," / "),""),
IF(U1084&lt;&gt;"OK",CONCATENATE($U$1," / "),""),
IF(V1084&lt;&gt;"OK",CONCATENATE($V$1," / "),""),
IF(W1084&lt;&gt;"OK",CONCATENATE($W$1," / "),""),
IF(X1084&lt;&gt;"OK",CONCATENATE($X$1," / "),""),
IF(Y1084&lt;&gt;"OK",$Y$1,"")
)</f>
        <v/>
      </c>
    </row>
    <row r="1085" spans="1:26" x14ac:dyDescent="0.45">
      <c r="A1085" s="3" t="s">
        <v>1653</v>
      </c>
      <c r="B1085" s="3" t="s">
        <v>1654</v>
      </c>
      <c r="C1085" s="3" t="s">
        <v>1695</v>
      </c>
      <c r="E1085" s="3" t="s">
        <v>20</v>
      </c>
      <c r="H1085" s="3" t="s">
        <v>21</v>
      </c>
      <c r="I1085" s="3">
        <v>1183802</v>
      </c>
      <c r="J1085" s="3" t="s">
        <v>1696</v>
      </c>
      <c r="K1085" s="3">
        <v>10</v>
      </c>
      <c r="L1085" s="3" t="s">
        <v>34</v>
      </c>
      <c r="M1085" s="3" t="s">
        <v>35</v>
      </c>
      <c r="N1085" s="3" t="s">
        <v>41</v>
      </c>
      <c r="O1085" s="3" t="s">
        <v>37</v>
      </c>
      <c r="P1085" s="3" t="s">
        <v>21</v>
      </c>
      <c r="Q1085" s="3" t="s">
        <v>1697</v>
      </c>
      <c r="R1085" s="3" t="str">
        <f>IF(_xlfn.XOR(
AND(N1085="M102ab",L1085="Proyecto"),
AND(N1085="M101a",L1085="Preguntas con respuesta libre"),
AND(LEFT(N1085,1)="M",N1085&lt;&gt;"M102AB",N1085&lt;&gt;"M101a",N1085&lt;&gt;"M101ap",L1085="Ejercitación"),
AND(LEFT(C1085,15)="Mapa conceptual",L1085="Exposición"),
AND(LEFT(N1085,1)&lt;&gt;"M",LEFT(C1085,15)&lt;&gt;"Mapa conceptual",L1085="Exposición"),
AND(LEFT(C1085,8)="Banco de",L1085="Generador de actividades"),
AND(C1085=L1085)
),"OK","KO")</f>
        <v>OK</v>
      </c>
      <c r="S1085" s="3" t="str">
        <f>IF(_xlfn.XOR(
AND(LEFT(N1085,1)="M",M1085="Actividad"),
AND(LEFT(N1085,1)="F",M1085="Interactivo"),
AND(N1085="diaporama",M1085="Secuencia de imágenes"),
OR(N1085="video",M1085="Animación",M1085="Video"),
AND(C1085=M1085)
),"OK","KO")</f>
        <v>OK</v>
      </c>
      <c r="T1085" s="3" t="str">
        <f>IF(
AND(L1085="Evaluación",C1085&lt;&gt;L1085),"KO",
IF(AND(L1085="Mapa conceptual",C1085&lt;&gt;L1085),"KO",
IF(AND(N1085="M101ap",C1085&lt;&gt;"Banco de actividades"),"KO",
"OK")))</f>
        <v>OK</v>
      </c>
      <c r="U1085" s="3" t="str">
        <f>IF(
AND(LEFT(N1085,1)="M",LEFT(M1085,4)&lt;&gt;"Mapa",S1085="OK",O1085=""),
"KO","OK")</f>
        <v>OK</v>
      </c>
      <c r="V1085" s="3" t="str">
        <f>IF(OR(
AND(L1085="Evaluación",R1085="OK",OR(N1085="M4a",N1085="M5a")),
AND(LEFT(C1085,8)="Banco de",N1085="M101ap"),
OR(LEFT(C1085,8)&lt;&gt;"Banco de",L1085&lt;&gt;"Evaluación")
),"OK","KO")</f>
        <v>OK</v>
      </c>
      <c r="W1085" s="3" t="str">
        <f>IF(AND(LEFT(C1085,8)="Banco de",K1085=0),"OK",
IF(AND(LEFT(C1085,8)&lt;&gt;"Banco de",K1085&gt;0),"OK","KO"))</f>
        <v>OK</v>
      </c>
      <c r="X1085" s="3" t="str">
        <f>IF(J1085&lt;&gt;"","OK","KO")</f>
        <v>OK</v>
      </c>
      <c r="Y1085" s="3" t="str">
        <f>IF(P1085="Si","KO","OK")</f>
        <v>OK</v>
      </c>
      <c r="Z1085" s="3" t="str">
        <f>CONCATENATE(
IF(R1085&lt;&gt;"OK",CONCATENATE($R$1," / "),""),
IF(S1085&lt;&gt;"OK",CONCATENATE($S$1," / "),""),
IF(T1085&lt;&gt;"OK",CONCATENATE($T$1," / "),""),
IF(U1085&lt;&gt;"OK",CONCATENATE($U$1," / "),""),
IF(V1085&lt;&gt;"OK",CONCATENATE($V$1," / "),""),
IF(W1085&lt;&gt;"OK",CONCATENATE($W$1," / "),""),
IF(X1085&lt;&gt;"OK",CONCATENATE($X$1," / "),""),
IF(Y1085&lt;&gt;"OK",$Y$1,"")
)</f>
        <v/>
      </c>
    </row>
    <row r="1086" spans="1:26" x14ac:dyDescent="0.45">
      <c r="A1086" s="3" t="s">
        <v>1653</v>
      </c>
      <c r="B1086" s="3" t="s">
        <v>1654</v>
      </c>
      <c r="C1086" s="3" t="s">
        <v>1698</v>
      </c>
      <c r="E1086" s="3" t="s">
        <v>20</v>
      </c>
      <c r="H1086" s="3" t="s">
        <v>21</v>
      </c>
      <c r="I1086" s="3">
        <v>1870674</v>
      </c>
      <c r="J1086" s="3" t="s">
        <v>1699</v>
      </c>
      <c r="K1086" s="3">
        <v>20</v>
      </c>
      <c r="L1086" s="3" t="s">
        <v>80</v>
      </c>
      <c r="M1086" s="3" t="s">
        <v>35</v>
      </c>
      <c r="N1086" s="3" t="s">
        <v>81</v>
      </c>
      <c r="O1086" s="3" t="s">
        <v>37</v>
      </c>
      <c r="P1086" s="3" t="s">
        <v>21</v>
      </c>
      <c r="Q1086" s="3" t="s">
        <v>1700</v>
      </c>
      <c r="R1086" s="3" t="str">
        <f>IF(_xlfn.XOR(
AND(N1086="M102ab",L1086="Proyecto"),
AND(N1086="M101a",L1086="Preguntas con respuesta libre"),
AND(LEFT(N1086,1)="M",N1086&lt;&gt;"M102AB",N1086&lt;&gt;"M101a",N1086&lt;&gt;"M101ap",L1086="Ejercitación"),
AND(LEFT(C1086,15)="Mapa conceptual",L1086="Exposición"),
AND(LEFT(N1086,1)&lt;&gt;"M",LEFT(C1086,15)&lt;&gt;"Mapa conceptual",L1086="Exposición"),
AND(LEFT(C1086,8)="Banco de",L1086="Generador de actividades"),
AND(C1086=L1086)
),"OK","KO")</f>
        <v>OK</v>
      </c>
      <c r="S1086" s="3" t="str">
        <f>IF(_xlfn.XOR(
AND(LEFT(N1086,1)="M",M1086="Actividad"),
AND(LEFT(N1086,1)="F",M1086="Interactivo"),
AND(N1086="diaporama",M1086="Secuencia de imágenes"),
OR(N1086="video",M1086="Animación",M1086="Video"),
AND(C1086=M1086)
),"OK","KO")</f>
        <v>OK</v>
      </c>
      <c r="T1086" s="3" t="str">
        <f>IF(
AND(L1086="Evaluación",C1086&lt;&gt;L1086),"KO",
IF(AND(L1086="Mapa conceptual",C1086&lt;&gt;L1086),"KO",
IF(AND(N1086="M101ap",C1086&lt;&gt;"Banco de actividades"),"KO",
"OK")))</f>
        <v>OK</v>
      </c>
      <c r="U1086" s="3" t="str">
        <f>IF(
AND(LEFT(N1086,1)="M",LEFT(M1086,4)&lt;&gt;"Mapa",S1086="OK",O1086=""),
"KO","OK")</f>
        <v>OK</v>
      </c>
      <c r="V1086" s="3" t="str">
        <f>IF(OR(
AND(L1086="Evaluación",R1086="OK",OR(N1086="M4a",N1086="M5a")),
AND(LEFT(C1086,8)="Banco de",N1086="M101ap"),
OR(LEFT(C1086,8)&lt;&gt;"Banco de",L1086&lt;&gt;"Evaluación")
),"OK","KO")</f>
        <v>OK</v>
      </c>
      <c r="W1086" s="3" t="str">
        <f>IF(AND(LEFT(C1086,8)="Banco de",K1086=0),"OK",
IF(AND(LEFT(C1086,8)&lt;&gt;"Banco de",K1086&gt;0),"OK","KO"))</f>
        <v>OK</v>
      </c>
      <c r="X1086" s="3" t="str">
        <f>IF(J1086&lt;&gt;"","OK","KO")</f>
        <v>OK</v>
      </c>
      <c r="Y1086" s="3" t="str">
        <f>IF(P1086="Si","KO","OK")</f>
        <v>OK</v>
      </c>
      <c r="Z1086" s="3" t="str">
        <f>CONCATENATE(
IF(R1086&lt;&gt;"OK",CONCATENATE($R$1," / "),""),
IF(S1086&lt;&gt;"OK",CONCATENATE($S$1," / "),""),
IF(T1086&lt;&gt;"OK",CONCATENATE($T$1," / "),""),
IF(U1086&lt;&gt;"OK",CONCATENATE($U$1," / "),""),
IF(V1086&lt;&gt;"OK",CONCATENATE($V$1," / "),""),
IF(W1086&lt;&gt;"OK",CONCATENATE($W$1," / "),""),
IF(X1086&lt;&gt;"OK",CONCATENATE($X$1," / "),""),
IF(Y1086&lt;&gt;"OK",$Y$1,"")
)</f>
        <v/>
      </c>
    </row>
    <row r="1087" spans="1:26" x14ac:dyDescent="0.45">
      <c r="A1087" s="3" t="s">
        <v>1653</v>
      </c>
      <c r="B1087" s="3" t="s">
        <v>1654</v>
      </c>
      <c r="C1087" s="3" t="s">
        <v>1701</v>
      </c>
      <c r="E1087" s="3" t="s">
        <v>20</v>
      </c>
      <c r="H1087" s="3" t="s">
        <v>21</v>
      </c>
      <c r="I1087" s="3">
        <v>554042</v>
      </c>
      <c r="J1087" s="3" t="s">
        <v>1702</v>
      </c>
      <c r="K1087" s="3">
        <v>20</v>
      </c>
      <c r="L1087" s="3" t="s">
        <v>23</v>
      </c>
      <c r="M1087" s="3" t="s">
        <v>29</v>
      </c>
      <c r="N1087" s="3" t="s">
        <v>235</v>
      </c>
      <c r="P1087" s="3" t="s">
        <v>21</v>
      </c>
      <c r="Q1087" s="3" t="s">
        <v>1703</v>
      </c>
      <c r="R1087" s="3" t="str">
        <f>IF(_xlfn.XOR(
AND(N1087="M102ab",L1087="Proyecto"),
AND(N1087="M101a",L1087="Preguntas con respuesta libre"),
AND(LEFT(N1087,1)="M",N1087&lt;&gt;"M102AB",N1087&lt;&gt;"M101a",N1087&lt;&gt;"M101ap",L1087="Ejercitación"),
AND(LEFT(C1087,15)="Mapa conceptual",L1087="Exposición"),
AND(LEFT(N1087,1)&lt;&gt;"M",LEFT(C1087,15)&lt;&gt;"Mapa conceptual",L1087="Exposición"),
AND(LEFT(C1087,8)="Banco de",L1087="Generador de actividades"),
AND(C1087=L1087)
),"OK","KO")</f>
        <v>OK</v>
      </c>
      <c r="S1087" s="3" t="str">
        <f>IF(_xlfn.XOR(
AND(LEFT(N1087,1)="M",M1087="Actividad"),
AND(LEFT(N1087,1)="F",M1087="Interactivo"),
AND(N1087="diaporama",M1087="Secuencia de imágenes"),
OR(N1087="video",M1087="Animación",M1087="Video"),
AND(C1087=M1087)
),"OK","KO")</f>
        <v>OK</v>
      </c>
      <c r="T1087" s="3" t="str">
        <f>IF(
AND(L1087="Evaluación",C1087&lt;&gt;L1087),"KO",
IF(AND(L1087="Mapa conceptual",C1087&lt;&gt;L1087),"KO",
IF(AND(N1087="M101ap",C1087&lt;&gt;"Banco de actividades"),"KO",
"OK")))</f>
        <v>OK</v>
      </c>
      <c r="U1087" s="3" t="str">
        <f>IF(
AND(LEFT(N1087,1)="M",LEFT(M1087,4)&lt;&gt;"Mapa",S1087="OK",O1087=""),
"KO","OK")</f>
        <v>OK</v>
      </c>
      <c r="V1087" s="3" t="str">
        <f>IF(OR(
AND(L1087="Evaluación",R1087="OK",OR(N1087="M4a",N1087="M5a")),
AND(LEFT(C1087,8)="Banco de",N1087="M101ap"),
OR(LEFT(C1087,8)&lt;&gt;"Banco de",L1087&lt;&gt;"Evaluación")
),"OK","KO")</f>
        <v>OK</v>
      </c>
      <c r="W1087" s="3" t="str">
        <f>IF(AND(LEFT(C1087,8)="Banco de",K1087=0),"OK",
IF(AND(LEFT(C1087,8)&lt;&gt;"Banco de",K1087&gt;0),"OK","KO"))</f>
        <v>OK</v>
      </c>
      <c r="X1087" s="3" t="str">
        <f>IF(J1087&lt;&gt;"","OK","KO")</f>
        <v>OK</v>
      </c>
      <c r="Y1087" s="3" t="str">
        <f>IF(P1087="Si","KO","OK")</f>
        <v>OK</v>
      </c>
      <c r="Z1087" s="3" t="str">
        <f>CONCATENATE(
IF(R1087&lt;&gt;"OK",CONCATENATE($R$1," / "),""),
IF(S1087&lt;&gt;"OK",CONCATENATE($S$1," / "),""),
IF(T1087&lt;&gt;"OK",CONCATENATE($T$1," / "),""),
IF(U1087&lt;&gt;"OK",CONCATENATE($U$1," / "),""),
IF(V1087&lt;&gt;"OK",CONCATENATE($V$1," / "),""),
IF(W1087&lt;&gt;"OK",CONCATENATE($W$1," / "),""),
IF(X1087&lt;&gt;"OK",CONCATENATE($X$1," / "),""),
IF(Y1087&lt;&gt;"OK",$Y$1,"")
)</f>
        <v/>
      </c>
    </row>
    <row r="1088" spans="1:26" x14ac:dyDescent="0.45">
      <c r="A1088" s="3" t="s">
        <v>1653</v>
      </c>
      <c r="B1088" s="3" t="s">
        <v>1654</v>
      </c>
      <c r="C1088" s="3" t="s">
        <v>1704</v>
      </c>
      <c r="E1088" s="3" t="s">
        <v>20</v>
      </c>
      <c r="H1088" s="3" t="s">
        <v>21</v>
      </c>
      <c r="I1088" s="3">
        <v>1196385</v>
      </c>
      <c r="J1088" s="3" t="s">
        <v>1705</v>
      </c>
      <c r="K1088" s="3">
        <v>10</v>
      </c>
      <c r="L1088" s="3" t="s">
        <v>34</v>
      </c>
      <c r="M1088" s="3" t="s">
        <v>35</v>
      </c>
      <c r="N1088" s="3" t="s">
        <v>114</v>
      </c>
      <c r="O1088" s="3" t="s">
        <v>37</v>
      </c>
      <c r="P1088" s="3" t="s">
        <v>21</v>
      </c>
      <c r="Q1088" s="3" t="s">
        <v>1706</v>
      </c>
      <c r="R1088" s="3" t="str">
        <f>IF(_xlfn.XOR(
AND(N1088="M102ab",L1088="Proyecto"),
AND(N1088="M101a",L1088="Preguntas con respuesta libre"),
AND(LEFT(N1088,1)="M",N1088&lt;&gt;"M102AB",N1088&lt;&gt;"M101a",N1088&lt;&gt;"M101ap",L1088="Ejercitación"),
AND(LEFT(C1088,15)="Mapa conceptual",L1088="Exposición"),
AND(LEFT(N1088,1)&lt;&gt;"M",LEFT(C1088,15)&lt;&gt;"Mapa conceptual",L1088="Exposición"),
AND(LEFT(C1088,8)="Banco de",L1088="Generador de actividades"),
AND(C1088=L1088)
),"OK","KO")</f>
        <v>OK</v>
      </c>
      <c r="S1088" s="3" t="str">
        <f>IF(_xlfn.XOR(
AND(LEFT(N1088,1)="M",M1088="Actividad"),
AND(LEFT(N1088,1)="F",M1088="Interactivo"),
AND(N1088="diaporama",M1088="Secuencia de imágenes"),
OR(N1088="video",M1088="Animación",M1088="Video"),
AND(C1088=M1088)
),"OK","KO")</f>
        <v>OK</v>
      </c>
      <c r="T1088" s="3" t="str">
        <f>IF(
AND(L1088="Evaluación",C1088&lt;&gt;L1088),"KO",
IF(AND(L1088="Mapa conceptual",C1088&lt;&gt;L1088),"KO",
IF(AND(N1088="M101ap",C1088&lt;&gt;"Banco de actividades"),"KO",
"OK")))</f>
        <v>OK</v>
      </c>
      <c r="U1088" s="3" t="str">
        <f>IF(
AND(LEFT(N1088,1)="M",LEFT(M1088,4)&lt;&gt;"Mapa",S1088="OK",O1088=""),
"KO","OK")</f>
        <v>OK</v>
      </c>
      <c r="V1088" s="3" t="str">
        <f>IF(OR(
AND(L1088="Evaluación",R1088="OK",OR(N1088="M4a",N1088="M5a")),
AND(LEFT(C1088,8)="Banco de",N1088="M101ap"),
OR(LEFT(C1088,8)&lt;&gt;"Banco de",L1088&lt;&gt;"Evaluación")
),"OK","KO")</f>
        <v>OK</v>
      </c>
      <c r="W1088" s="3" t="str">
        <f>IF(AND(LEFT(C1088,8)="Banco de",K1088=0),"OK",
IF(AND(LEFT(C1088,8)&lt;&gt;"Banco de",K1088&gt;0),"OK","KO"))</f>
        <v>OK</v>
      </c>
      <c r="X1088" s="3" t="str">
        <f>IF(J1088&lt;&gt;"","OK","KO")</f>
        <v>OK</v>
      </c>
      <c r="Y1088" s="3" t="str">
        <f>IF(P1088="Si","KO","OK")</f>
        <v>OK</v>
      </c>
      <c r="Z1088" s="3" t="str">
        <f>CONCATENATE(
IF(R1088&lt;&gt;"OK",CONCATENATE($R$1," / "),""),
IF(S1088&lt;&gt;"OK",CONCATENATE($S$1," / "),""),
IF(T1088&lt;&gt;"OK",CONCATENATE($T$1," / "),""),
IF(U1088&lt;&gt;"OK",CONCATENATE($U$1," / "),""),
IF(V1088&lt;&gt;"OK",CONCATENATE($V$1," / "),""),
IF(W1088&lt;&gt;"OK",CONCATENATE($W$1," / "),""),
IF(X1088&lt;&gt;"OK",CONCATENATE($X$1," / "),""),
IF(Y1088&lt;&gt;"OK",$Y$1,"")
)</f>
        <v/>
      </c>
    </row>
    <row r="1089" spans="1:26" x14ac:dyDescent="0.45">
      <c r="A1089" s="3" t="s">
        <v>1653</v>
      </c>
      <c r="B1089" s="3" t="s">
        <v>1654</v>
      </c>
      <c r="C1089" s="3" t="s">
        <v>1707</v>
      </c>
      <c r="E1089" s="3" t="s">
        <v>20</v>
      </c>
      <c r="H1089" s="3" t="s">
        <v>21</v>
      </c>
      <c r="I1089" s="3">
        <v>1350465</v>
      </c>
      <c r="J1089" s="3" t="s">
        <v>1708</v>
      </c>
      <c r="K1089" s="3">
        <v>20</v>
      </c>
      <c r="L1089" s="3" t="s">
        <v>23</v>
      </c>
      <c r="M1089" s="3" t="s">
        <v>29</v>
      </c>
      <c r="N1089" s="3" t="s">
        <v>30</v>
      </c>
      <c r="P1089" s="3" t="s">
        <v>21</v>
      </c>
      <c r="Q1089" s="3" t="s">
        <v>1709</v>
      </c>
      <c r="R1089" s="3" t="str">
        <f>IF(_xlfn.XOR(
AND(N1089="M102ab",L1089="Proyecto"),
AND(N1089="M101a",L1089="Preguntas con respuesta libre"),
AND(LEFT(N1089,1)="M",N1089&lt;&gt;"M102AB",N1089&lt;&gt;"M101a",N1089&lt;&gt;"M101ap",L1089="Ejercitación"),
AND(LEFT(C1089,15)="Mapa conceptual",L1089="Exposición"),
AND(LEFT(N1089,1)&lt;&gt;"M",LEFT(C1089,15)&lt;&gt;"Mapa conceptual",L1089="Exposición"),
AND(LEFT(C1089,8)="Banco de",L1089="Generador de actividades"),
AND(C1089=L1089)
),"OK","KO")</f>
        <v>OK</v>
      </c>
      <c r="S1089" s="3" t="str">
        <f>IF(_xlfn.XOR(
AND(LEFT(N1089,1)="M",M1089="Actividad"),
AND(LEFT(N1089,1)="F",M1089="Interactivo"),
AND(N1089="diaporama",M1089="Secuencia de imágenes"),
OR(N1089="video",M1089="Animación",M1089="Video"),
AND(C1089=M1089)
),"OK","KO")</f>
        <v>OK</v>
      </c>
      <c r="T1089" s="3" t="str">
        <f>IF(
AND(L1089="Evaluación",C1089&lt;&gt;L1089),"KO",
IF(AND(L1089="Mapa conceptual",C1089&lt;&gt;L1089),"KO",
IF(AND(N1089="M101ap",C1089&lt;&gt;"Banco de actividades"),"KO",
"OK")))</f>
        <v>OK</v>
      </c>
      <c r="U1089" s="3" t="str">
        <f>IF(
AND(LEFT(N1089,1)="M",LEFT(M1089,4)&lt;&gt;"Mapa",S1089="OK",O1089=""),
"KO","OK")</f>
        <v>OK</v>
      </c>
      <c r="V1089" s="3" t="str">
        <f>IF(OR(
AND(L1089="Evaluación",R1089="OK",OR(N1089="M4a",N1089="M5a")),
AND(LEFT(C1089,8)="Banco de",N1089="M101ap"),
OR(LEFT(C1089,8)&lt;&gt;"Banco de",L1089&lt;&gt;"Evaluación")
),"OK","KO")</f>
        <v>OK</v>
      </c>
      <c r="W1089" s="3" t="str">
        <f>IF(AND(LEFT(C1089,8)="Banco de",K1089=0),"OK",
IF(AND(LEFT(C1089,8)&lt;&gt;"Banco de",K1089&gt;0),"OK","KO"))</f>
        <v>OK</v>
      </c>
      <c r="X1089" s="3" t="str">
        <f>IF(J1089&lt;&gt;"","OK","KO")</f>
        <v>OK</v>
      </c>
      <c r="Y1089" s="3" t="str">
        <f>IF(P1089="Si","KO","OK")</f>
        <v>OK</v>
      </c>
      <c r="Z1089" s="3" t="str">
        <f>CONCATENATE(
IF(R1089&lt;&gt;"OK",CONCATENATE($R$1," / "),""),
IF(S1089&lt;&gt;"OK",CONCATENATE($S$1," / "),""),
IF(T1089&lt;&gt;"OK",CONCATENATE($T$1," / "),""),
IF(U1089&lt;&gt;"OK",CONCATENATE($U$1," / "),""),
IF(V1089&lt;&gt;"OK",CONCATENATE($V$1," / "),""),
IF(W1089&lt;&gt;"OK",CONCATENATE($W$1," / "),""),
IF(X1089&lt;&gt;"OK",CONCATENATE($X$1," / "),""),
IF(Y1089&lt;&gt;"OK",$Y$1,"")
)</f>
        <v/>
      </c>
    </row>
    <row r="1090" spans="1:26" x14ac:dyDescent="0.45">
      <c r="A1090" s="3" t="s">
        <v>1653</v>
      </c>
      <c r="B1090" s="3" t="s">
        <v>1654</v>
      </c>
      <c r="C1090" s="3" t="s">
        <v>1710</v>
      </c>
      <c r="E1090" s="3" t="s">
        <v>20</v>
      </c>
      <c r="H1090" s="3" t="s">
        <v>21</v>
      </c>
      <c r="I1090" s="3">
        <v>1176362</v>
      </c>
      <c r="J1090" s="3" t="s">
        <v>1711</v>
      </c>
      <c r="K1090" s="3">
        <v>10</v>
      </c>
      <c r="L1090" s="3" t="s">
        <v>34</v>
      </c>
      <c r="M1090" s="3" t="s">
        <v>35</v>
      </c>
      <c r="N1090" s="3" t="s">
        <v>101</v>
      </c>
      <c r="O1090" s="3" t="s">
        <v>37</v>
      </c>
      <c r="P1090" s="3" t="s">
        <v>21</v>
      </c>
      <c r="Q1090" s="3" t="s">
        <v>1712</v>
      </c>
      <c r="R1090" s="3" t="str">
        <f>IF(_xlfn.XOR(
AND(N1090="M102ab",L1090="Proyecto"),
AND(N1090="M101a",L1090="Preguntas con respuesta libre"),
AND(LEFT(N1090,1)="M",N1090&lt;&gt;"M102AB",N1090&lt;&gt;"M101a",N1090&lt;&gt;"M101ap",L1090="Ejercitación"),
AND(LEFT(C1090,15)="Mapa conceptual",L1090="Exposición"),
AND(LEFT(N1090,1)&lt;&gt;"M",LEFT(C1090,15)&lt;&gt;"Mapa conceptual",L1090="Exposición"),
AND(LEFT(C1090,8)="Banco de",L1090="Generador de actividades"),
AND(C1090=L1090)
),"OK","KO")</f>
        <v>OK</v>
      </c>
      <c r="S1090" s="3" t="str">
        <f>IF(_xlfn.XOR(
AND(LEFT(N1090,1)="M",M1090="Actividad"),
AND(LEFT(N1090,1)="F",M1090="Interactivo"),
AND(N1090="diaporama",M1090="Secuencia de imágenes"),
OR(N1090="video",M1090="Animación",M1090="Video"),
AND(C1090=M1090)
),"OK","KO")</f>
        <v>OK</v>
      </c>
      <c r="T1090" s="3" t="str">
        <f>IF(
AND(L1090="Evaluación",C1090&lt;&gt;L1090),"KO",
IF(AND(L1090="Mapa conceptual",C1090&lt;&gt;L1090),"KO",
IF(AND(N1090="M101ap",C1090&lt;&gt;"Banco de actividades"),"KO",
"OK")))</f>
        <v>OK</v>
      </c>
      <c r="U1090" s="3" t="str">
        <f>IF(
AND(LEFT(N1090,1)="M",LEFT(M1090,4)&lt;&gt;"Mapa",S1090="OK",O1090=""),
"KO","OK")</f>
        <v>OK</v>
      </c>
      <c r="V1090" s="3" t="str">
        <f>IF(OR(
AND(L1090="Evaluación",R1090="OK",OR(N1090="M4a",N1090="M5a")),
AND(LEFT(C1090,8)="Banco de",N1090="M101ap"),
OR(LEFT(C1090,8)&lt;&gt;"Banco de",L1090&lt;&gt;"Evaluación")
),"OK","KO")</f>
        <v>OK</v>
      </c>
      <c r="W1090" s="3" t="str">
        <f>IF(AND(LEFT(C1090,8)="Banco de",K1090=0),"OK",
IF(AND(LEFT(C1090,8)&lt;&gt;"Banco de",K1090&gt;0),"OK","KO"))</f>
        <v>OK</v>
      </c>
      <c r="X1090" s="3" t="str">
        <f>IF(J1090&lt;&gt;"","OK","KO")</f>
        <v>OK</v>
      </c>
      <c r="Y1090" s="3" t="str">
        <f>IF(P1090="Si","KO","OK")</f>
        <v>OK</v>
      </c>
      <c r="Z1090" s="3" t="str">
        <f>CONCATENATE(
IF(R1090&lt;&gt;"OK",CONCATENATE($R$1," / "),""),
IF(S1090&lt;&gt;"OK",CONCATENATE($S$1," / "),""),
IF(T1090&lt;&gt;"OK",CONCATENATE($T$1," / "),""),
IF(U1090&lt;&gt;"OK",CONCATENATE($U$1," / "),""),
IF(V1090&lt;&gt;"OK",CONCATENATE($V$1," / "),""),
IF(W1090&lt;&gt;"OK",CONCATENATE($W$1," / "),""),
IF(X1090&lt;&gt;"OK",CONCATENATE($X$1," / "),""),
IF(Y1090&lt;&gt;"OK",$Y$1,"")
)</f>
        <v/>
      </c>
    </row>
    <row r="1091" spans="1:26" x14ac:dyDescent="0.45">
      <c r="A1091" s="3" t="s">
        <v>1653</v>
      </c>
      <c r="B1091" s="3" t="s">
        <v>1654</v>
      </c>
      <c r="C1091" s="3" t="s">
        <v>1713</v>
      </c>
      <c r="E1091" s="3" t="s">
        <v>20</v>
      </c>
      <c r="H1091" s="3" t="s">
        <v>21</v>
      </c>
      <c r="I1091" s="3">
        <v>1162648</v>
      </c>
      <c r="J1091" s="3" t="s">
        <v>1714</v>
      </c>
      <c r="K1091" s="3">
        <v>30</v>
      </c>
      <c r="L1091" s="3" t="s">
        <v>23</v>
      </c>
      <c r="M1091" s="3" t="s">
        <v>29</v>
      </c>
      <c r="N1091" s="3" t="s">
        <v>30</v>
      </c>
      <c r="P1091" s="3" t="s">
        <v>21</v>
      </c>
      <c r="Q1091" s="3" t="s">
        <v>1715</v>
      </c>
      <c r="R1091" s="3" t="str">
        <f>IF(_xlfn.XOR(
AND(N1091="M102ab",L1091="Proyecto"),
AND(N1091="M101a",L1091="Preguntas con respuesta libre"),
AND(LEFT(N1091,1)="M",N1091&lt;&gt;"M102AB",N1091&lt;&gt;"M101a",N1091&lt;&gt;"M101ap",L1091="Ejercitación"),
AND(LEFT(C1091,15)="Mapa conceptual",L1091="Exposición"),
AND(LEFT(N1091,1)&lt;&gt;"M",LEFT(C1091,15)&lt;&gt;"Mapa conceptual",L1091="Exposición"),
AND(LEFT(C1091,8)="Banco de",L1091="Generador de actividades"),
AND(C1091=L1091)
),"OK","KO")</f>
        <v>OK</v>
      </c>
      <c r="S1091" s="3" t="str">
        <f>IF(_xlfn.XOR(
AND(LEFT(N1091,1)="M",M1091="Actividad"),
AND(LEFT(N1091,1)="F",M1091="Interactivo"),
AND(N1091="diaporama",M1091="Secuencia de imágenes"),
OR(N1091="video",M1091="Animación",M1091="Video"),
AND(C1091=M1091)
),"OK","KO")</f>
        <v>OK</v>
      </c>
      <c r="T1091" s="3" t="str">
        <f>IF(
AND(L1091="Evaluación",C1091&lt;&gt;L1091),"KO",
IF(AND(L1091="Mapa conceptual",C1091&lt;&gt;L1091),"KO",
IF(AND(N1091="M101ap",C1091&lt;&gt;"Banco de actividades"),"KO",
"OK")))</f>
        <v>OK</v>
      </c>
      <c r="U1091" s="3" t="str">
        <f>IF(
AND(LEFT(N1091,1)="M",LEFT(M1091,4)&lt;&gt;"Mapa",S1091="OK",O1091=""),
"KO","OK")</f>
        <v>OK</v>
      </c>
      <c r="V1091" s="3" t="str">
        <f>IF(OR(
AND(L1091="Evaluación",R1091="OK",OR(N1091="M4a",N1091="M5a")),
AND(LEFT(C1091,8)="Banco de",N1091="M101ap"),
OR(LEFT(C1091,8)&lt;&gt;"Banco de",L1091&lt;&gt;"Evaluación")
),"OK","KO")</f>
        <v>OK</v>
      </c>
      <c r="W1091" s="3" t="str">
        <f>IF(AND(LEFT(C1091,8)="Banco de",K1091=0),"OK",
IF(AND(LEFT(C1091,8)&lt;&gt;"Banco de",K1091&gt;0),"OK","KO"))</f>
        <v>OK</v>
      </c>
      <c r="X1091" s="3" t="str">
        <f>IF(J1091&lt;&gt;"","OK","KO")</f>
        <v>OK</v>
      </c>
      <c r="Y1091" s="3" t="str">
        <f>IF(P1091="Si","KO","OK")</f>
        <v>OK</v>
      </c>
      <c r="Z1091" s="3" t="str">
        <f>CONCATENATE(
IF(R1091&lt;&gt;"OK",CONCATENATE($R$1," / "),""),
IF(S1091&lt;&gt;"OK",CONCATENATE($S$1," / "),""),
IF(T1091&lt;&gt;"OK",CONCATENATE($T$1," / "),""),
IF(U1091&lt;&gt;"OK",CONCATENATE($U$1," / "),""),
IF(V1091&lt;&gt;"OK",CONCATENATE($V$1," / "),""),
IF(W1091&lt;&gt;"OK",CONCATENATE($W$1," / "),""),
IF(X1091&lt;&gt;"OK",CONCATENATE($X$1," / "),""),
IF(Y1091&lt;&gt;"OK",$Y$1,"")
)</f>
        <v/>
      </c>
    </row>
    <row r="1092" spans="1:26" x14ac:dyDescent="0.45">
      <c r="A1092" s="3" t="s">
        <v>1653</v>
      </c>
      <c r="B1092" s="3" t="s">
        <v>1654</v>
      </c>
      <c r="C1092" s="3" t="s">
        <v>1716</v>
      </c>
      <c r="E1092" s="3" t="s">
        <v>20</v>
      </c>
      <c r="H1092" s="3" t="s">
        <v>21</v>
      </c>
      <c r="I1092" s="3">
        <v>1174976</v>
      </c>
      <c r="J1092" s="3" t="s">
        <v>1717</v>
      </c>
      <c r="K1092" s="3">
        <v>20</v>
      </c>
      <c r="L1092" s="3" t="s">
        <v>34</v>
      </c>
      <c r="M1092" s="3" t="s">
        <v>35</v>
      </c>
      <c r="N1092" s="3" t="s">
        <v>700</v>
      </c>
      <c r="O1092" s="3" t="s">
        <v>85</v>
      </c>
      <c r="P1092" s="3" t="s">
        <v>21</v>
      </c>
      <c r="Q1092" s="3" t="s">
        <v>1718</v>
      </c>
      <c r="R1092" s="3" t="str">
        <f>IF(_xlfn.XOR(
AND(N1092="M102ab",L1092="Proyecto"),
AND(N1092="M101a",L1092="Preguntas con respuesta libre"),
AND(LEFT(N1092,1)="M",N1092&lt;&gt;"M102AB",N1092&lt;&gt;"M101a",N1092&lt;&gt;"M101ap",L1092="Ejercitación"),
AND(LEFT(C1092,15)="Mapa conceptual",L1092="Exposición"),
AND(LEFT(N1092,1)&lt;&gt;"M",LEFT(C1092,15)&lt;&gt;"Mapa conceptual",L1092="Exposición"),
AND(LEFT(C1092,8)="Banco de",L1092="Generador de actividades"),
AND(C1092=L1092)
),"OK","KO")</f>
        <v>OK</v>
      </c>
      <c r="S1092" s="3" t="str">
        <f>IF(_xlfn.XOR(
AND(LEFT(N1092,1)="M",M1092="Actividad"),
AND(LEFT(N1092,1)="F",M1092="Interactivo"),
AND(N1092="diaporama",M1092="Secuencia de imágenes"),
OR(N1092="video",M1092="Animación",M1092="Video"),
AND(C1092=M1092)
),"OK","KO")</f>
        <v>OK</v>
      </c>
      <c r="T1092" s="3" t="str">
        <f>IF(
AND(L1092="Evaluación",C1092&lt;&gt;L1092),"KO",
IF(AND(L1092="Mapa conceptual",C1092&lt;&gt;L1092),"KO",
IF(AND(N1092="M101ap",C1092&lt;&gt;"Banco de actividades"),"KO",
"OK")))</f>
        <v>OK</v>
      </c>
      <c r="U1092" s="3" t="str">
        <f>IF(
AND(LEFT(N1092,1)="M",LEFT(M1092,4)&lt;&gt;"Mapa",S1092="OK",O1092=""),
"KO","OK")</f>
        <v>OK</v>
      </c>
      <c r="V1092" s="3" t="str">
        <f>IF(OR(
AND(L1092="Evaluación",R1092="OK",OR(N1092="M4a",N1092="M5a")),
AND(LEFT(C1092,8)="Banco de",N1092="M101ap"),
OR(LEFT(C1092,8)&lt;&gt;"Banco de",L1092&lt;&gt;"Evaluación")
),"OK","KO")</f>
        <v>OK</v>
      </c>
      <c r="W1092" s="3" t="str">
        <f>IF(AND(LEFT(C1092,8)="Banco de",K1092=0),"OK",
IF(AND(LEFT(C1092,8)&lt;&gt;"Banco de",K1092&gt;0),"OK","KO"))</f>
        <v>OK</v>
      </c>
      <c r="X1092" s="3" t="str">
        <f>IF(J1092&lt;&gt;"","OK","KO")</f>
        <v>OK</v>
      </c>
      <c r="Y1092" s="3" t="str">
        <f>IF(P1092="Si","KO","OK")</f>
        <v>OK</v>
      </c>
      <c r="Z1092" s="3" t="str">
        <f>CONCATENATE(
IF(R1092&lt;&gt;"OK",CONCATENATE($R$1," / "),""),
IF(S1092&lt;&gt;"OK",CONCATENATE($S$1," / "),""),
IF(T1092&lt;&gt;"OK",CONCATENATE($T$1," / "),""),
IF(U1092&lt;&gt;"OK",CONCATENATE($U$1," / "),""),
IF(V1092&lt;&gt;"OK",CONCATENATE($V$1," / "),""),
IF(W1092&lt;&gt;"OK",CONCATENATE($W$1," / "),""),
IF(X1092&lt;&gt;"OK",CONCATENATE($X$1," / "),""),
IF(Y1092&lt;&gt;"OK",$Y$1,"")
)</f>
        <v/>
      </c>
    </row>
    <row r="1093" spans="1:26" x14ac:dyDescent="0.45">
      <c r="A1093" s="3" t="s">
        <v>1653</v>
      </c>
      <c r="B1093" s="3" t="s">
        <v>1654</v>
      </c>
      <c r="C1093" s="3" t="s">
        <v>1719</v>
      </c>
      <c r="E1093" s="3" t="s">
        <v>20</v>
      </c>
      <c r="H1093" s="3" t="s">
        <v>21</v>
      </c>
      <c r="I1093" s="3">
        <v>935073</v>
      </c>
      <c r="J1093" s="3" t="s">
        <v>1720</v>
      </c>
      <c r="K1093" s="3">
        <v>10</v>
      </c>
      <c r="L1093" s="3" t="s">
        <v>23</v>
      </c>
      <c r="M1093" s="3" t="s">
        <v>29</v>
      </c>
      <c r="N1093" s="3" t="s">
        <v>53</v>
      </c>
      <c r="P1093" s="3" t="s">
        <v>21</v>
      </c>
      <c r="Q1093" s="3" t="s">
        <v>1721</v>
      </c>
      <c r="R1093" s="3" t="str">
        <f>IF(_xlfn.XOR(
AND(N1093="M102ab",L1093="Proyecto"),
AND(N1093="M101a",L1093="Preguntas con respuesta libre"),
AND(LEFT(N1093,1)="M",N1093&lt;&gt;"M102AB",N1093&lt;&gt;"M101a",N1093&lt;&gt;"M101ap",L1093="Ejercitación"),
AND(LEFT(C1093,15)="Mapa conceptual",L1093="Exposición"),
AND(LEFT(N1093,1)&lt;&gt;"M",LEFT(C1093,15)&lt;&gt;"Mapa conceptual",L1093="Exposición"),
AND(LEFT(C1093,8)="Banco de",L1093="Generador de actividades"),
AND(C1093=L1093)
),"OK","KO")</f>
        <v>OK</v>
      </c>
      <c r="S1093" s="3" t="str">
        <f>IF(_xlfn.XOR(
AND(LEFT(N1093,1)="M",M1093="Actividad"),
AND(LEFT(N1093,1)="F",M1093="Interactivo"),
AND(N1093="diaporama",M1093="Secuencia de imágenes"),
OR(N1093="video",M1093="Animación",M1093="Video"),
AND(C1093=M1093)
),"OK","KO")</f>
        <v>OK</v>
      </c>
      <c r="T1093" s="3" t="str">
        <f>IF(
AND(L1093="Evaluación",C1093&lt;&gt;L1093),"KO",
IF(AND(L1093="Mapa conceptual",C1093&lt;&gt;L1093),"KO",
IF(AND(N1093="M101ap",C1093&lt;&gt;"Banco de actividades"),"KO",
"OK")))</f>
        <v>OK</v>
      </c>
      <c r="U1093" s="3" t="str">
        <f>IF(
AND(LEFT(N1093,1)="M",LEFT(M1093,4)&lt;&gt;"Mapa",S1093="OK",O1093=""),
"KO","OK")</f>
        <v>OK</v>
      </c>
      <c r="V1093" s="3" t="str">
        <f>IF(OR(
AND(L1093="Evaluación",R1093="OK",OR(N1093="M4a",N1093="M5a")),
AND(LEFT(C1093,8)="Banco de",N1093="M101ap"),
OR(LEFT(C1093,8)&lt;&gt;"Banco de",L1093&lt;&gt;"Evaluación")
),"OK","KO")</f>
        <v>OK</v>
      </c>
      <c r="W1093" s="3" t="str">
        <f>IF(AND(LEFT(C1093,8)="Banco de",K1093=0),"OK",
IF(AND(LEFT(C1093,8)&lt;&gt;"Banco de",K1093&gt;0),"OK","KO"))</f>
        <v>OK</v>
      </c>
      <c r="X1093" s="3" t="str">
        <f>IF(J1093&lt;&gt;"","OK","KO")</f>
        <v>OK</v>
      </c>
      <c r="Y1093" s="3" t="str">
        <f>IF(P1093="Si","KO","OK")</f>
        <v>OK</v>
      </c>
      <c r="Z1093" s="3" t="str">
        <f>CONCATENATE(
IF(R1093&lt;&gt;"OK",CONCATENATE($R$1," / "),""),
IF(S1093&lt;&gt;"OK",CONCATENATE($S$1," / "),""),
IF(T1093&lt;&gt;"OK",CONCATENATE($T$1," / "),""),
IF(U1093&lt;&gt;"OK",CONCATENATE($U$1," / "),""),
IF(V1093&lt;&gt;"OK",CONCATENATE($V$1," / "),""),
IF(W1093&lt;&gt;"OK",CONCATENATE($W$1," / "),""),
IF(X1093&lt;&gt;"OK",CONCATENATE($X$1," / "),""),
IF(Y1093&lt;&gt;"OK",$Y$1,"")
)</f>
        <v/>
      </c>
    </row>
    <row r="1094" spans="1:26" x14ac:dyDescent="0.45">
      <c r="A1094" s="3" t="s">
        <v>1653</v>
      </c>
      <c r="B1094" s="3" t="s">
        <v>1654</v>
      </c>
      <c r="C1094" s="3" t="s">
        <v>1722</v>
      </c>
      <c r="E1094" s="3" t="s">
        <v>20</v>
      </c>
      <c r="H1094" s="3" t="s">
        <v>21</v>
      </c>
      <c r="I1094" s="3">
        <v>1170808</v>
      </c>
      <c r="J1094" s="3" t="s">
        <v>1723</v>
      </c>
      <c r="K1094" s="3">
        <v>10</v>
      </c>
      <c r="L1094" s="3" t="s">
        <v>34</v>
      </c>
      <c r="M1094" s="3" t="s">
        <v>35</v>
      </c>
      <c r="N1094" s="3" t="s">
        <v>45</v>
      </c>
      <c r="O1094" s="3" t="s">
        <v>85</v>
      </c>
      <c r="P1094" s="3" t="s">
        <v>21</v>
      </c>
      <c r="Q1094" s="3" t="s">
        <v>1724</v>
      </c>
      <c r="R1094" s="3" t="str">
        <f>IF(_xlfn.XOR(
AND(N1094="M102ab",L1094="Proyecto"),
AND(N1094="M101a",L1094="Preguntas con respuesta libre"),
AND(LEFT(N1094,1)="M",N1094&lt;&gt;"M102AB",N1094&lt;&gt;"M101a",N1094&lt;&gt;"M101ap",L1094="Ejercitación"),
AND(LEFT(C1094,15)="Mapa conceptual",L1094="Exposición"),
AND(LEFT(N1094,1)&lt;&gt;"M",LEFT(C1094,15)&lt;&gt;"Mapa conceptual",L1094="Exposición"),
AND(LEFT(C1094,8)="Banco de",L1094="Generador de actividades"),
AND(C1094=L1094)
),"OK","KO")</f>
        <v>OK</v>
      </c>
      <c r="S1094" s="3" t="str">
        <f>IF(_xlfn.XOR(
AND(LEFT(N1094,1)="M",M1094="Actividad"),
AND(LEFT(N1094,1)="F",M1094="Interactivo"),
AND(N1094="diaporama",M1094="Secuencia de imágenes"),
OR(N1094="video",M1094="Animación",M1094="Video"),
AND(C1094=M1094)
),"OK","KO")</f>
        <v>OK</v>
      </c>
      <c r="T1094" s="3" t="str">
        <f>IF(
AND(L1094="Evaluación",C1094&lt;&gt;L1094),"KO",
IF(AND(L1094="Mapa conceptual",C1094&lt;&gt;L1094),"KO",
IF(AND(N1094="M101ap",C1094&lt;&gt;"Banco de actividades"),"KO",
"OK")))</f>
        <v>OK</v>
      </c>
      <c r="U1094" s="3" t="str">
        <f>IF(
AND(LEFT(N1094,1)="M",LEFT(M1094,4)&lt;&gt;"Mapa",S1094="OK",O1094=""),
"KO","OK")</f>
        <v>OK</v>
      </c>
      <c r="V1094" s="3" t="str">
        <f>IF(OR(
AND(L1094="Evaluación",R1094="OK",OR(N1094="M4a",N1094="M5a")),
AND(LEFT(C1094,8)="Banco de",N1094="M101ap"),
OR(LEFT(C1094,8)&lt;&gt;"Banco de",L1094&lt;&gt;"Evaluación")
),"OK","KO")</f>
        <v>OK</v>
      </c>
      <c r="W1094" s="3" t="str">
        <f>IF(AND(LEFT(C1094,8)="Banco de",K1094=0),"OK",
IF(AND(LEFT(C1094,8)&lt;&gt;"Banco de",K1094&gt;0),"OK","KO"))</f>
        <v>OK</v>
      </c>
      <c r="X1094" s="3" t="str">
        <f>IF(J1094&lt;&gt;"","OK","KO")</f>
        <v>OK</v>
      </c>
      <c r="Y1094" s="3" t="str">
        <f>IF(P1094="Si","KO","OK")</f>
        <v>OK</v>
      </c>
      <c r="Z1094" s="3" t="str">
        <f>CONCATENATE(
IF(R1094&lt;&gt;"OK",CONCATENATE($R$1," / "),""),
IF(S1094&lt;&gt;"OK",CONCATENATE($S$1," / "),""),
IF(T1094&lt;&gt;"OK",CONCATENATE($T$1," / "),""),
IF(U1094&lt;&gt;"OK",CONCATENATE($U$1," / "),""),
IF(V1094&lt;&gt;"OK",CONCATENATE($V$1," / "),""),
IF(W1094&lt;&gt;"OK",CONCATENATE($W$1," / "),""),
IF(X1094&lt;&gt;"OK",CONCATENATE($X$1," / "),""),
IF(Y1094&lt;&gt;"OK",$Y$1,"")
)</f>
        <v/>
      </c>
    </row>
    <row r="1095" spans="1:26" x14ac:dyDescent="0.45">
      <c r="A1095" s="3" t="s">
        <v>1653</v>
      </c>
      <c r="B1095" s="3" t="s">
        <v>1654</v>
      </c>
      <c r="C1095" s="3" t="s">
        <v>1725</v>
      </c>
      <c r="E1095" s="3" t="s">
        <v>20</v>
      </c>
      <c r="H1095" s="3" t="s">
        <v>21</v>
      </c>
      <c r="I1095" s="3">
        <v>1870449</v>
      </c>
      <c r="J1095" s="3" t="s">
        <v>1726</v>
      </c>
      <c r="K1095" s="3">
        <v>20</v>
      </c>
      <c r="L1095" s="3" t="s">
        <v>80</v>
      </c>
      <c r="M1095" s="3" t="s">
        <v>35</v>
      </c>
      <c r="N1095" s="3" t="s">
        <v>81</v>
      </c>
      <c r="O1095" s="3" t="s">
        <v>85</v>
      </c>
      <c r="P1095" s="3" t="s">
        <v>21</v>
      </c>
      <c r="Q1095" s="3" t="s">
        <v>1727</v>
      </c>
      <c r="R1095" s="3" t="str">
        <f>IF(_xlfn.XOR(
AND(N1095="M102ab",L1095="Proyecto"),
AND(N1095="M101a",L1095="Preguntas con respuesta libre"),
AND(LEFT(N1095,1)="M",N1095&lt;&gt;"M102AB",N1095&lt;&gt;"M101a",N1095&lt;&gt;"M101ap",L1095="Ejercitación"),
AND(LEFT(C1095,15)="Mapa conceptual",L1095="Exposición"),
AND(LEFT(N1095,1)&lt;&gt;"M",LEFT(C1095,15)&lt;&gt;"Mapa conceptual",L1095="Exposición"),
AND(LEFT(C1095,8)="Banco de",L1095="Generador de actividades"),
AND(C1095=L1095)
),"OK","KO")</f>
        <v>OK</v>
      </c>
      <c r="S1095" s="3" t="str">
        <f>IF(_xlfn.XOR(
AND(LEFT(N1095,1)="M",M1095="Actividad"),
AND(LEFT(N1095,1)="F",M1095="Interactivo"),
AND(N1095="diaporama",M1095="Secuencia de imágenes"),
OR(N1095="video",M1095="Animación",M1095="Video"),
AND(C1095=M1095)
),"OK","KO")</f>
        <v>OK</v>
      </c>
      <c r="T1095" s="3" t="str">
        <f>IF(
AND(L1095="Evaluación",C1095&lt;&gt;L1095),"KO",
IF(AND(L1095="Mapa conceptual",C1095&lt;&gt;L1095),"KO",
IF(AND(N1095="M101ap",C1095&lt;&gt;"Banco de actividades"),"KO",
"OK")))</f>
        <v>OK</v>
      </c>
      <c r="U1095" s="3" t="str">
        <f>IF(
AND(LEFT(N1095,1)="M",LEFT(M1095,4)&lt;&gt;"Mapa",S1095="OK",O1095=""),
"KO","OK")</f>
        <v>OK</v>
      </c>
      <c r="V1095" s="3" t="str">
        <f>IF(OR(
AND(L1095="Evaluación",R1095="OK",OR(N1095="M4a",N1095="M5a")),
AND(LEFT(C1095,8)="Banco de",N1095="M101ap"),
OR(LEFT(C1095,8)&lt;&gt;"Banco de",L1095&lt;&gt;"Evaluación")
),"OK","KO")</f>
        <v>OK</v>
      </c>
      <c r="W1095" s="3" t="str">
        <f>IF(AND(LEFT(C1095,8)="Banco de",K1095=0),"OK",
IF(AND(LEFT(C1095,8)&lt;&gt;"Banco de",K1095&gt;0),"OK","KO"))</f>
        <v>OK</v>
      </c>
      <c r="X1095" s="3" t="str">
        <f>IF(J1095&lt;&gt;"","OK","KO")</f>
        <v>OK</v>
      </c>
      <c r="Y1095" s="3" t="str">
        <f>IF(P1095="Si","KO","OK")</f>
        <v>OK</v>
      </c>
      <c r="Z1095" s="3" t="str">
        <f>CONCATENATE(
IF(R1095&lt;&gt;"OK",CONCATENATE($R$1," / "),""),
IF(S1095&lt;&gt;"OK",CONCATENATE($S$1," / "),""),
IF(T1095&lt;&gt;"OK",CONCATENATE($T$1," / "),""),
IF(U1095&lt;&gt;"OK",CONCATENATE($U$1," / "),""),
IF(V1095&lt;&gt;"OK",CONCATENATE($V$1," / "),""),
IF(W1095&lt;&gt;"OK",CONCATENATE($W$1," / "),""),
IF(X1095&lt;&gt;"OK",CONCATENATE($X$1," / "),""),
IF(Y1095&lt;&gt;"OK",$Y$1,"")
)</f>
        <v/>
      </c>
    </row>
    <row r="1096" spans="1:26" x14ac:dyDescent="0.45">
      <c r="A1096" s="3" t="s">
        <v>1653</v>
      </c>
      <c r="B1096" s="3" t="s">
        <v>1654</v>
      </c>
      <c r="C1096" s="3" t="s">
        <v>1728</v>
      </c>
      <c r="E1096" s="3" t="s">
        <v>20</v>
      </c>
      <c r="H1096" s="3" t="s">
        <v>21</v>
      </c>
      <c r="I1096" s="3">
        <v>1973876</v>
      </c>
      <c r="J1096" s="3" t="s">
        <v>1729</v>
      </c>
      <c r="K1096" s="3">
        <v>25</v>
      </c>
      <c r="L1096" s="3" t="s">
        <v>80</v>
      </c>
      <c r="M1096" s="3" t="s">
        <v>35</v>
      </c>
      <c r="N1096" s="3" t="s">
        <v>81</v>
      </c>
      <c r="O1096" s="3" t="s">
        <v>479</v>
      </c>
      <c r="P1096" s="3" t="s">
        <v>21</v>
      </c>
      <c r="Q1096" s="3" t="s">
        <v>1730</v>
      </c>
      <c r="R1096" s="3" t="str">
        <f>IF(_xlfn.XOR(
AND(N1096="M102ab",L1096="Proyecto"),
AND(N1096="M101a",L1096="Preguntas con respuesta libre"),
AND(LEFT(N1096,1)="M",N1096&lt;&gt;"M102AB",N1096&lt;&gt;"M101a",N1096&lt;&gt;"M101ap",L1096="Ejercitación"),
AND(LEFT(C1096,15)="Mapa conceptual",L1096="Exposición"),
AND(LEFT(N1096,1)&lt;&gt;"M",LEFT(C1096,15)&lt;&gt;"Mapa conceptual",L1096="Exposición"),
AND(LEFT(C1096,8)="Banco de",L1096="Generador de actividades"),
AND(C1096=L1096)
),"OK","KO")</f>
        <v>OK</v>
      </c>
      <c r="S1096" s="3" t="str">
        <f>IF(_xlfn.XOR(
AND(LEFT(N1096,1)="M",M1096="Actividad"),
AND(LEFT(N1096,1)="F",M1096="Interactivo"),
AND(N1096="diaporama",M1096="Secuencia de imágenes"),
OR(N1096="video",M1096="Animación",M1096="Video"),
AND(C1096=M1096)
),"OK","KO")</f>
        <v>OK</v>
      </c>
      <c r="T1096" s="3" t="str">
        <f>IF(
AND(L1096="Evaluación",C1096&lt;&gt;L1096),"KO",
IF(AND(L1096="Mapa conceptual",C1096&lt;&gt;L1096),"KO",
IF(AND(N1096="M101ap",C1096&lt;&gt;"Banco de actividades"),"KO",
"OK")))</f>
        <v>OK</v>
      </c>
      <c r="U1096" s="3" t="str">
        <f>IF(
AND(LEFT(N1096,1)="M",LEFT(M1096,4)&lt;&gt;"Mapa",S1096="OK",O1096=""),
"KO","OK")</f>
        <v>OK</v>
      </c>
      <c r="V1096" s="3" t="str">
        <f>IF(OR(
AND(L1096="Evaluación",R1096="OK",OR(N1096="M4a",N1096="M5a")),
AND(LEFT(C1096,8)="Banco de",N1096="M101ap"),
OR(LEFT(C1096,8)&lt;&gt;"Banco de",L1096&lt;&gt;"Evaluación")
),"OK","KO")</f>
        <v>OK</v>
      </c>
      <c r="W1096" s="3" t="str">
        <f>IF(AND(LEFT(C1096,8)="Banco de",K1096=0),"OK",
IF(AND(LEFT(C1096,8)&lt;&gt;"Banco de",K1096&gt;0),"OK","KO"))</f>
        <v>OK</v>
      </c>
      <c r="X1096" s="3" t="str">
        <f>IF(J1096&lt;&gt;"","OK","KO")</f>
        <v>OK</v>
      </c>
      <c r="Y1096" s="3" t="str">
        <f>IF(P1096="Si","KO","OK")</f>
        <v>OK</v>
      </c>
      <c r="Z1096" s="3" t="str">
        <f>CONCATENATE(
IF(R1096&lt;&gt;"OK",CONCATENATE($R$1," / "),""),
IF(S1096&lt;&gt;"OK",CONCATENATE($S$1," / "),""),
IF(T1096&lt;&gt;"OK",CONCATENATE($T$1," / "),""),
IF(U1096&lt;&gt;"OK",CONCATENATE($U$1," / "),""),
IF(V1096&lt;&gt;"OK",CONCATENATE($V$1," / "),""),
IF(W1096&lt;&gt;"OK",CONCATENATE($W$1," / "),""),
IF(X1096&lt;&gt;"OK",CONCATENATE($X$1," / "),""),
IF(Y1096&lt;&gt;"OK",$Y$1,"")
)</f>
        <v/>
      </c>
    </row>
    <row r="1097" spans="1:26" x14ac:dyDescent="0.45">
      <c r="A1097" s="3" t="s">
        <v>1653</v>
      </c>
      <c r="B1097" s="3" t="s">
        <v>1654</v>
      </c>
      <c r="C1097" s="3" t="s">
        <v>1731</v>
      </c>
      <c r="E1097" s="3" t="s">
        <v>20</v>
      </c>
      <c r="H1097" s="3" t="s">
        <v>21</v>
      </c>
      <c r="I1097" s="3">
        <v>2949920</v>
      </c>
      <c r="J1097" s="3" t="s">
        <v>1732</v>
      </c>
      <c r="K1097" s="3">
        <v>20</v>
      </c>
      <c r="L1097" s="3" t="s">
        <v>23</v>
      </c>
      <c r="M1097" s="3" t="s">
        <v>29</v>
      </c>
      <c r="N1097" s="3" t="s">
        <v>1124</v>
      </c>
      <c r="P1097" s="3" t="s">
        <v>21</v>
      </c>
      <c r="Q1097" s="3" t="s">
        <v>1733</v>
      </c>
      <c r="R1097" s="3" t="str">
        <f>IF(_xlfn.XOR(
AND(N1097="M102ab",L1097="Proyecto"),
AND(N1097="M101a",L1097="Preguntas con respuesta libre"),
AND(LEFT(N1097,1)="M",N1097&lt;&gt;"M102AB",N1097&lt;&gt;"M101a",N1097&lt;&gt;"M101ap",L1097="Ejercitación"),
AND(LEFT(C1097,15)="Mapa conceptual",L1097="Exposición"),
AND(LEFT(N1097,1)&lt;&gt;"M",LEFT(C1097,15)&lt;&gt;"Mapa conceptual",L1097="Exposición"),
AND(LEFT(C1097,8)="Banco de",L1097="Generador de actividades"),
AND(C1097=L1097)
),"OK","KO")</f>
        <v>OK</v>
      </c>
      <c r="S1097" s="3" t="str">
        <f>IF(_xlfn.XOR(
AND(LEFT(N1097,1)="M",M1097="Actividad"),
AND(LEFT(N1097,1)="F",M1097="Interactivo"),
AND(N1097="diaporama",M1097="Secuencia de imágenes"),
OR(N1097="video",M1097="Animación",M1097="Video"),
AND(C1097=M1097)
),"OK","KO")</f>
        <v>OK</v>
      </c>
      <c r="T1097" s="3" t="str">
        <f>IF(
AND(L1097="Evaluación",C1097&lt;&gt;L1097),"KO",
IF(AND(L1097="Mapa conceptual",C1097&lt;&gt;L1097),"KO",
IF(AND(N1097="M101ap",C1097&lt;&gt;"Banco de actividades"),"KO",
"OK")))</f>
        <v>OK</v>
      </c>
      <c r="U1097" s="3" t="str">
        <f>IF(
AND(LEFT(N1097,1)="M",LEFT(M1097,4)&lt;&gt;"Mapa",S1097="OK",O1097=""),
"KO","OK")</f>
        <v>OK</v>
      </c>
      <c r="V1097" s="3" t="str">
        <f>IF(OR(
AND(L1097="Evaluación",R1097="OK",OR(N1097="M4a",N1097="M5a")),
AND(LEFT(C1097,8)="Banco de",N1097="M101ap"),
OR(LEFT(C1097,8)&lt;&gt;"Banco de",L1097&lt;&gt;"Evaluación")
),"OK","KO")</f>
        <v>OK</v>
      </c>
      <c r="W1097" s="3" t="str">
        <f>IF(AND(LEFT(C1097,8)="Banco de",K1097=0),"OK",
IF(AND(LEFT(C1097,8)&lt;&gt;"Banco de",K1097&gt;0),"OK","KO"))</f>
        <v>OK</v>
      </c>
      <c r="X1097" s="3" t="str">
        <f>IF(J1097&lt;&gt;"","OK","KO")</f>
        <v>OK</v>
      </c>
      <c r="Y1097" s="3" t="str">
        <f>IF(P1097="Si","KO","OK")</f>
        <v>OK</v>
      </c>
      <c r="Z1097" s="3" t="str">
        <f>CONCATENATE(
IF(R1097&lt;&gt;"OK",CONCATENATE($R$1," / "),""),
IF(S1097&lt;&gt;"OK",CONCATENATE($S$1," / "),""),
IF(T1097&lt;&gt;"OK",CONCATENATE($T$1," / "),""),
IF(U1097&lt;&gt;"OK",CONCATENATE($U$1," / "),""),
IF(V1097&lt;&gt;"OK",CONCATENATE($V$1," / "),""),
IF(W1097&lt;&gt;"OK",CONCATENATE($W$1," / "),""),
IF(X1097&lt;&gt;"OK",CONCATENATE($X$1," / "),""),
IF(Y1097&lt;&gt;"OK",$Y$1,"")
)</f>
        <v/>
      </c>
    </row>
    <row r="1098" spans="1:26" x14ac:dyDescent="0.45">
      <c r="A1098" s="3" t="s">
        <v>1653</v>
      </c>
      <c r="B1098" s="3" t="s">
        <v>1654</v>
      </c>
      <c r="C1098" s="3" t="s">
        <v>1734</v>
      </c>
      <c r="E1098" s="3" t="s">
        <v>20</v>
      </c>
      <c r="H1098" s="3" t="s">
        <v>21</v>
      </c>
      <c r="I1098" s="3">
        <v>1172983</v>
      </c>
      <c r="J1098" s="3" t="s">
        <v>1735</v>
      </c>
      <c r="K1098" s="3">
        <v>10</v>
      </c>
      <c r="L1098" s="3" t="s">
        <v>34</v>
      </c>
      <c r="M1098" s="3" t="s">
        <v>35</v>
      </c>
      <c r="N1098" s="3" t="s">
        <v>101</v>
      </c>
      <c r="O1098" s="3" t="s">
        <v>37</v>
      </c>
      <c r="P1098" s="3" t="s">
        <v>21</v>
      </c>
      <c r="Q1098" s="3" t="s">
        <v>1736</v>
      </c>
      <c r="R1098" s="3" t="str">
        <f>IF(_xlfn.XOR(
AND(N1098="M102ab",L1098="Proyecto"),
AND(N1098="M101a",L1098="Preguntas con respuesta libre"),
AND(LEFT(N1098,1)="M",N1098&lt;&gt;"M102AB",N1098&lt;&gt;"M101a",N1098&lt;&gt;"M101ap",L1098="Ejercitación"),
AND(LEFT(C1098,15)="Mapa conceptual",L1098="Exposición"),
AND(LEFT(N1098,1)&lt;&gt;"M",LEFT(C1098,15)&lt;&gt;"Mapa conceptual",L1098="Exposición"),
AND(LEFT(C1098,8)="Banco de",L1098="Generador de actividades"),
AND(C1098=L1098)
),"OK","KO")</f>
        <v>OK</v>
      </c>
      <c r="S1098" s="3" t="str">
        <f>IF(_xlfn.XOR(
AND(LEFT(N1098,1)="M",M1098="Actividad"),
AND(LEFT(N1098,1)="F",M1098="Interactivo"),
AND(N1098="diaporama",M1098="Secuencia de imágenes"),
OR(N1098="video",M1098="Animación",M1098="Video"),
AND(C1098=M1098)
),"OK","KO")</f>
        <v>OK</v>
      </c>
      <c r="T1098" s="3" t="str">
        <f>IF(
AND(L1098="Evaluación",C1098&lt;&gt;L1098),"KO",
IF(AND(L1098="Mapa conceptual",C1098&lt;&gt;L1098),"KO",
IF(AND(N1098="M101ap",C1098&lt;&gt;"Banco de actividades"),"KO",
"OK")))</f>
        <v>OK</v>
      </c>
      <c r="U1098" s="3" t="str">
        <f>IF(
AND(LEFT(N1098,1)="M",LEFT(M1098,4)&lt;&gt;"Mapa",S1098="OK",O1098=""),
"KO","OK")</f>
        <v>OK</v>
      </c>
      <c r="V1098" s="3" t="str">
        <f>IF(OR(
AND(L1098="Evaluación",R1098="OK",OR(N1098="M4a",N1098="M5a")),
AND(LEFT(C1098,8)="Banco de",N1098="M101ap"),
OR(LEFT(C1098,8)&lt;&gt;"Banco de",L1098&lt;&gt;"Evaluación")
),"OK","KO")</f>
        <v>OK</v>
      </c>
      <c r="W1098" s="3" t="str">
        <f>IF(AND(LEFT(C1098,8)="Banco de",K1098=0),"OK",
IF(AND(LEFT(C1098,8)&lt;&gt;"Banco de",K1098&gt;0),"OK","KO"))</f>
        <v>OK</v>
      </c>
      <c r="X1098" s="3" t="str">
        <f>IF(J1098&lt;&gt;"","OK","KO")</f>
        <v>OK</v>
      </c>
      <c r="Y1098" s="3" t="str">
        <f>IF(P1098="Si","KO","OK")</f>
        <v>OK</v>
      </c>
      <c r="Z1098" s="3" t="str">
        <f>CONCATENATE(
IF(R1098&lt;&gt;"OK",CONCATENATE($R$1," / "),""),
IF(S1098&lt;&gt;"OK",CONCATENATE($S$1," / "),""),
IF(T1098&lt;&gt;"OK",CONCATENATE($T$1," / "),""),
IF(U1098&lt;&gt;"OK",CONCATENATE($U$1," / "),""),
IF(V1098&lt;&gt;"OK",CONCATENATE($V$1," / "),""),
IF(W1098&lt;&gt;"OK",CONCATENATE($W$1," / "),""),
IF(X1098&lt;&gt;"OK",CONCATENATE($X$1," / "),""),
IF(Y1098&lt;&gt;"OK",$Y$1,"")
)</f>
        <v/>
      </c>
    </row>
    <row r="1099" spans="1:26" x14ac:dyDescent="0.45">
      <c r="A1099" s="3" t="s">
        <v>1653</v>
      </c>
      <c r="B1099" s="3" t="s">
        <v>1654</v>
      </c>
      <c r="C1099" s="3" t="s">
        <v>1737</v>
      </c>
      <c r="E1099" s="3" t="s">
        <v>20</v>
      </c>
      <c r="H1099" s="3" t="s">
        <v>21</v>
      </c>
      <c r="I1099" s="3">
        <v>1872894</v>
      </c>
      <c r="J1099" s="3" t="s">
        <v>1738</v>
      </c>
      <c r="K1099" s="3">
        <v>20</v>
      </c>
      <c r="L1099" s="3" t="s">
        <v>80</v>
      </c>
      <c r="M1099" s="3" t="s">
        <v>35</v>
      </c>
      <c r="N1099" s="3" t="s">
        <v>81</v>
      </c>
      <c r="O1099" s="3" t="s">
        <v>37</v>
      </c>
      <c r="P1099" s="3" t="s">
        <v>21</v>
      </c>
      <c r="Q1099" s="3" t="s">
        <v>1739</v>
      </c>
      <c r="R1099" s="3" t="str">
        <f>IF(_xlfn.XOR(
AND(N1099="M102ab",L1099="Proyecto"),
AND(N1099="M101a",L1099="Preguntas con respuesta libre"),
AND(LEFT(N1099,1)="M",N1099&lt;&gt;"M102AB",N1099&lt;&gt;"M101a",N1099&lt;&gt;"M101ap",L1099="Ejercitación"),
AND(LEFT(C1099,15)="Mapa conceptual",L1099="Exposición"),
AND(LEFT(N1099,1)&lt;&gt;"M",LEFT(C1099,15)&lt;&gt;"Mapa conceptual",L1099="Exposición"),
AND(LEFT(C1099,8)="Banco de",L1099="Generador de actividades"),
AND(C1099=L1099)
),"OK","KO")</f>
        <v>OK</v>
      </c>
      <c r="S1099" s="3" t="str">
        <f>IF(_xlfn.XOR(
AND(LEFT(N1099,1)="M",M1099="Actividad"),
AND(LEFT(N1099,1)="F",M1099="Interactivo"),
AND(N1099="diaporama",M1099="Secuencia de imágenes"),
OR(N1099="video",M1099="Animación",M1099="Video"),
AND(C1099=M1099)
),"OK","KO")</f>
        <v>OK</v>
      </c>
      <c r="T1099" s="3" t="str">
        <f>IF(
AND(L1099="Evaluación",C1099&lt;&gt;L1099),"KO",
IF(AND(L1099="Mapa conceptual",C1099&lt;&gt;L1099),"KO",
IF(AND(N1099="M101ap",C1099&lt;&gt;"Banco de actividades"),"KO",
"OK")))</f>
        <v>OK</v>
      </c>
      <c r="U1099" s="3" t="str">
        <f>IF(
AND(LEFT(N1099,1)="M",LEFT(M1099,4)&lt;&gt;"Mapa",S1099="OK",O1099=""),
"KO","OK")</f>
        <v>OK</v>
      </c>
      <c r="V1099" s="3" t="str">
        <f>IF(OR(
AND(L1099="Evaluación",R1099="OK",OR(N1099="M4a",N1099="M5a")),
AND(LEFT(C1099,8)="Banco de",N1099="M101ap"),
OR(LEFT(C1099,8)&lt;&gt;"Banco de",L1099&lt;&gt;"Evaluación")
),"OK","KO")</f>
        <v>OK</v>
      </c>
      <c r="W1099" s="3" t="str">
        <f>IF(AND(LEFT(C1099,8)="Banco de",K1099=0),"OK",
IF(AND(LEFT(C1099,8)&lt;&gt;"Banco de",K1099&gt;0),"OK","KO"))</f>
        <v>OK</v>
      </c>
      <c r="X1099" s="3" t="str">
        <f>IF(J1099&lt;&gt;"","OK","KO")</f>
        <v>OK</v>
      </c>
      <c r="Y1099" s="3" t="str">
        <f>IF(P1099="Si","KO","OK")</f>
        <v>OK</v>
      </c>
      <c r="Z1099" s="3" t="str">
        <f>CONCATENATE(
IF(R1099&lt;&gt;"OK",CONCATENATE($R$1," / "),""),
IF(S1099&lt;&gt;"OK",CONCATENATE($S$1," / "),""),
IF(T1099&lt;&gt;"OK",CONCATENATE($T$1," / "),""),
IF(U1099&lt;&gt;"OK",CONCATENATE($U$1," / "),""),
IF(V1099&lt;&gt;"OK",CONCATENATE($V$1," / "),""),
IF(W1099&lt;&gt;"OK",CONCATENATE($W$1," / "),""),
IF(X1099&lt;&gt;"OK",CONCATENATE($X$1," / "),""),
IF(Y1099&lt;&gt;"OK",$Y$1,"")
)</f>
        <v/>
      </c>
    </row>
    <row r="1100" spans="1:26" x14ac:dyDescent="0.45">
      <c r="A1100" s="3" t="s">
        <v>1653</v>
      </c>
      <c r="B1100" s="3" t="s">
        <v>1654</v>
      </c>
      <c r="C1100" s="3" t="s">
        <v>1740</v>
      </c>
      <c r="E1100" s="3" t="s">
        <v>20</v>
      </c>
      <c r="H1100" s="3" t="s">
        <v>21</v>
      </c>
      <c r="I1100" s="3">
        <v>993070</v>
      </c>
      <c r="J1100" s="3" t="s">
        <v>1741</v>
      </c>
      <c r="K1100" s="3">
        <v>45</v>
      </c>
      <c r="L1100" s="3" t="s">
        <v>57</v>
      </c>
      <c r="M1100" s="3" t="s">
        <v>35</v>
      </c>
      <c r="N1100" s="3" t="s">
        <v>58</v>
      </c>
      <c r="O1100" s="3" t="s">
        <v>85</v>
      </c>
      <c r="P1100" s="3" t="s">
        <v>21</v>
      </c>
      <c r="Q1100" s="3" t="s">
        <v>1742</v>
      </c>
      <c r="R1100" s="3" t="str">
        <f>IF(_xlfn.XOR(
AND(N1100="M102ab",L1100="Proyecto"),
AND(N1100="M101a",L1100="Preguntas con respuesta libre"),
AND(LEFT(N1100,1)="M",N1100&lt;&gt;"M102AB",N1100&lt;&gt;"M101a",N1100&lt;&gt;"M101ap",L1100="Ejercitación"),
AND(LEFT(C1100,15)="Mapa conceptual",L1100="Exposición"),
AND(LEFT(N1100,1)&lt;&gt;"M",LEFT(C1100,15)&lt;&gt;"Mapa conceptual",L1100="Exposición"),
AND(LEFT(C1100,8)="Banco de",L1100="Generador de actividades"),
AND(C1100=L1100)
),"OK","KO")</f>
        <v>OK</v>
      </c>
      <c r="S1100" s="3" t="str">
        <f>IF(_xlfn.XOR(
AND(LEFT(N1100,1)="M",M1100="Actividad"),
AND(LEFT(N1100,1)="F",M1100="Interactivo"),
AND(N1100="diaporama",M1100="Secuencia de imágenes"),
OR(N1100="video",M1100="Animación",M1100="Video"),
AND(C1100=M1100)
),"OK","KO")</f>
        <v>OK</v>
      </c>
      <c r="T1100" s="3" t="str">
        <f>IF(
AND(L1100="Evaluación",C1100&lt;&gt;L1100),"KO",
IF(AND(L1100="Mapa conceptual",C1100&lt;&gt;L1100),"KO",
IF(AND(N1100="M101ap",C1100&lt;&gt;"Banco de actividades"),"KO",
"OK")))</f>
        <v>OK</v>
      </c>
      <c r="U1100" s="3" t="str">
        <f>IF(
AND(LEFT(N1100,1)="M",LEFT(M1100,4)&lt;&gt;"Mapa",S1100="OK",O1100=""),
"KO","OK")</f>
        <v>OK</v>
      </c>
      <c r="V1100" s="3" t="str">
        <f>IF(OR(
AND(L1100="Evaluación",R1100="OK",OR(N1100="M4a",N1100="M5a")),
AND(LEFT(C1100,8)="Banco de",N1100="M101ap"),
OR(LEFT(C1100,8)&lt;&gt;"Banco de",L1100&lt;&gt;"Evaluación")
),"OK","KO")</f>
        <v>OK</v>
      </c>
      <c r="W1100" s="3" t="str">
        <f>IF(AND(LEFT(C1100,8)="Banco de",K1100=0),"OK",
IF(AND(LEFT(C1100,8)&lt;&gt;"Banco de",K1100&gt;0),"OK","KO"))</f>
        <v>OK</v>
      </c>
      <c r="X1100" s="3" t="str">
        <f>IF(J1100&lt;&gt;"","OK","KO")</f>
        <v>OK</v>
      </c>
      <c r="Y1100" s="3" t="str">
        <f>IF(P1100="Si","KO","OK")</f>
        <v>OK</v>
      </c>
      <c r="Z1100" s="3" t="str">
        <f>CONCATENATE(
IF(R1100&lt;&gt;"OK",CONCATENATE($R$1," / "),""),
IF(S1100&lt;&gt;"OK",CONCATENATE($S$1," / "),""),
IF(T1100&lt;&gt;"OK",CONCATENATE($T$1," / "),""),
IF(U1100&lt;&gt;"OK",CONCATENATE($U$1," / "),""),
IF(V1100&lt;&gt;"OK",CONCATENATE($V$1," / "),""),
IF(W1100&lt;&gt;"OK",CONCATENATE($W$1," / "),""),
IF(X1100&lt;&gt;"OK",CONCATENATE($X$1," / "),""),
IF(Y1100&lt;&gt;"OK",$Y$1,"")
)</f>
        <v/>
      </c>
    </row>
    <row r="1101" spans="1:26" x14ac:dyDescent="0.45">
      <c r="A1101" s="3" t="s">
        <v>1653</v>
      </c>
      <c r="B1101" s="3" t="s">
        <v>1654</v>
      </c>
      <c r="C1101" s="3" t="s">
        <v>1743</v>
      </c>
      <c r="E1101" s="3" t="s">
        <v>20</v>
      </c>
      <c r="H1101" s="3" t="s">
        <v>21</v>
      </c>
      <c r="I1101" s="3">
        <v>1075462</v>
      </c>
      <c r="J1101" s="3" t="s">
        <v>1744</v>
      </c>
      <c r="K1101" s="3">
        <v>50</v>
      </c>
      <c r="L1101" s="3" t="s">
        <v>57</v>
      </c>
      <c r="M1101" s="3" t="s">
        <v>35</v>
      </c>
      <c r="N1101" s="3" t="s">
        <v>58</v>
      </c>
      <c r="O1101" s="3" t="s">
        <v>85</v>
      </c>
      <c r="P1101" s="3" t="s">
        <v>21</v>
      </c>
      <c r="Q1101" s="3" t="s">
        <v>1745</v>
      </c>
      <c r="R1101" s="3" t="str">
        <f>IF(_xlfn.XOR(
AND(N1101="M102ab",L1101="Proyecto"),
AND(N1101="M101a",L1101="Preguntas con respuesta libre"),
AND(LEFT(N1101,1)="M",N1101&lt;&gt;"M102AB",N1101&lt;&gt;"M101a",N1101&lt;&gt;"M101ap",L1101="Ejercitación"),
AND(LEFT(C1101,15)="Mapa conceptual",L1101="Exposición"),
AND(LEFT(N1101,1)&lt;&gt;"M",LEFT(C1101,15)&lt;&gt;"Mapa conceptual",L1101="Exposición"),
AND(LEFT(C1101,8)="Banco de",L1101="Generador de actividades"),
AND(C1101=L1101)
),"OK","KO")</f>
        <v>OK</v>
      </c>
      <c r="S1101" s="3" t="str">
        <f>IF(_xlfn.XOR(
AND(LEFT(N1101,1)="M",M1101="Actividad"),
AND(LEFT(N1101,1)="F",M1101="Interactivo"),
AND(N1101="diaporama",M1101="Secuencia de imágenes"),
OR(N1101="video",M1101="Animación",M1101="Video"),
AND(C1101=M1101)
),"OK","KO")</f>
        <v>OK</v>
      </c>
      <c r="T1101" s="3" t="str">
        <f>IF(
AND(L1101="Evaluación",C1101&lt;&gt;L1101),"KO",
IF(AND(L1101="Mapa conceptual",C1101&lt;&gt;L1101),"KO",
IF(AND(N1101="M101ap",C1101&lt;&gt;"Banco de actividades"),"KO",
"OK")))</f>
        <v>OK</v>
      </c>
      <c r="U1101" s="3" t="str">
        <f>IF(
AND(LEFT(N1101,1)="M",LEFT(M1101,4)&lt;&gt;"Mapa",S1101="OK",O1101=""),
"KO","OK")</f>
        <v>OK</v>
      </c>
      <c r="V1101" s="3" t="str">
        <f>IF(OR(
AND(L1101="Evaluación",R1101="OK",OR(N1101="M4a",N1101="M5a")),
AND(LEFT(C1101,8)="Banco de",N1101="M101ap"),
OR(LEFT(C1101,8)&lt;&gt;"Banco de",L1101&lt;&gt;"Evaluación")
),"OK","KO")</f>
        <v>OK</v>
      </c>
      <c r="W1101" s="3" t="str">
        <f>IF(AND(LEFT(C1101,8)="Banco de",K1101=0),"OK",
IF(AND(LEFT(C1101,8)&lt;&gt;"Banco de",K1101&gt;0),"OK","KO"))</f>
        <v>OK</v>
      </c>
      <c r="X1101" s="3" t="str">
        <f>IF(J1101&lt;&gt;"","OK","KO")</f>
        <v>OK</v>
      </c>
      <c r="Y1101" s="3" t="str">
        <f>IF(P1101="Si","KO","OK")</f>
        <v>OK</v>
      </c>
      <c r="Z1101" s="3" t="str">
        <f>CONCATENATE(
IF(R1101&lt;&gt;"OK",CONCATENATE($R$1," / "),""),
IF(S1101&lt;&gt;"OK",CONCATENATE($S$1," / "),""),
IF(T1101&lt;&gt;"OK",CONCATENATE($T$1," / "),""),
IF(U1101&lt;&gt;"OK",CONCATENATE($U$1," / "),""),
IF(V1101&lt;&gt;"OK",CONCATENATE($V$1," / "),""),
IF(W1101&lt;&gt;"OK",CONCATENATE($W$1," / "),""),
IF(X1101&lt;&gt;"OK",CONCATENATE($X$1," / "),""),
IF(Y1101&lt;&gt;"OK",$Y$1,"")
)</f>
        <v/>
      </c>
    </row>
    <row r="1102" spans="1:26" x14ac:dyDescent="0.45">
      <c r="A1102" s="3" t="s">
        <v>1653</v>
      </c>
      <c r="B1102" s="3" t="s">
        <v>1654</v>
      </c>
      <c r="C1102" s="3" t="s">
        <v>1746</v>
      </c>
      <c r="E1102" s="3" t="s">
        <v>20</v>
      </c>
      <c r="H1102" s="3" t="s">
        <v>21</v>
      </c>
      <c r="I1102" s="3">
        <v>1001432</v>
      </c>
      <c r="J1102" s="3" t="s">
        <v>1747</v>
      </c>
      <c r="K1102" s="3">
        <v>50</v>
      </c>
      <c r="L1102" s="3" t="s">
        <v>57</v>
      </c>
      <c r="M1102" s="3" t="s">
        <v>35</v>
      </c>
      <c r="N1102" s="3" t="s">
        <v>58</v>
      </c>
      <c r="O1102" s="3" t="s">
        <v>85</v>
      </c>
      <c r="P1102" s="3" t="s">
        <v>21</v>
      </c>
      <c r="Q1102" s="3" t="s">
        <v>1748</v>
      </c>
      <c r="R1102" s="3" t="str">
        <f>IF(_xlfn.XOR(
AND(N1102="M102ab",L1102="Proyecto"),
AND(N1102="M101a",L1102="Preguntas con respuesta libre"),
AND(LEFT(N1102,1)="M",N1102&lt;&gt;"M102AB",N1102&lt;&gt;"M101a",N1102&lt;&gt;"M101ap",L1102="Ejercitación"),
AND(LEFT(C1102,15)="Mapa conceptual",L1102="Exposición"),
AND(LEFT(N1102,1)&lt;&gt;"M",LEFT(C1102,15)&lt;&gt;"Mapa conceptual",L1102="Exposición"),
AND(LEFT(C1102,8)="Banco de",L1102="Generador de actividades"),
AND(C1102=L1102)
),"OK","KO")</f>
        <v>OK</v>
      </c>
      <c r="S1102" s="3" t="str">
        <f>IF(_xlfn.XOR(
AND(LEFT(N1102,1)="M",M1102="Actividad"),
AND(LEFT(N1102,1)="F",M1102="Interactivo"),
AND(N1102="diaporama",M1102="Secuencia de imágenes"),
OR(N1102="video",M1102="Animación",M1102="Video"),
AND(C1102=M1102)
),"OK","KO")</f>
        <v>OK</v>
      </c>
      <c r="T1102" s="3" t="str">
        <f>IF(
AND(L1102="Evaluación",C1102&lt;&gt;L1102),"KO",
IF(AND(L1102="Mapa conceptual",C1102&lt;&gt;L1102),"KO",
IF(AND(N1102="M101ap",C1102&lt;&gt;"Banco de actividades"),"KO",
"OK")))</f>
        <v>OK</v>
      </c>
      <c r="U1102" s="3" t="str">
        <f>IF(
AND(LEFT(N1102,1)="M",LEFT(M1102,4)&lt;&gt;"Mapa",S1102="OK",O1102=""),
"KO","OK")</f>
        <v>OK</v>
      </c>
      <c r="V1102" s="3" t="str">
        <f>IF(OR(
AND(L1102="Evaluación",R1102="OK",OR(N1102="M4a",N1102="M5a")),
AND(LEFT(C1102,8)="Banco de",N1102="M101ap"),
OR(LEFT(C1102,8)&lt;&gt;"Banco de",L1102&lt;&gt;"Evaluación")
),"OK","KO")</f>
        <v>OK</v>
      </c>
      <c r="W1102" s="3" t="str">
        <f>IF(AND(LEFT(C1102,8)="Banco de",K1102=0),"OK",
IF(AND(LEFT(C1102,8)&lt;&gt;"Banco de",K1102&gt;0),"OK","KO"))</f>
        <v>OK</v>
      </c>
      <c r="X1102" s="3" t="str">
        <f>IF(J1102&lt;&gt;"","OK","KO")</f>
        <v>OK</v>
      </c>
      <c r="Y1102" s="3" t="str">
        <f>IF(P1102="Si","KO","OK")</f>
        <v>OK</v>
      </c>
      <c r="Z1102" s="3" t="str">
        <f>CONCATENATE(
IF(R1102&lt;&gt;"OK",CONCATENATE($R$1," / "),""),
IF(S1102&lt;&gt;"OK",CONCATENATE($S$1," / "),""),
IF(T1102&lt;&gt;"OK",CONCATENATE($T$1," / "),""),
IF(U1102&lt;&gt;"OK",CONCATENATE($U$1," / "),""),
IF(V1102&lt;&gt;"OK",CONCATENATE($V$1," / "),""),
IF(W1102&lt;&gt;"OK",CONCATENATE($W$1," / "),""),
IF(X1102&lt;&gt;"OK",CONCATENATE($X$1," / "),""),
IF(Y1102&lt;&gt;"OK",$Y$1,"")
)</f>
        <v/>
      </c>
    </row>
    <row r="1103" spans="1:26" x14ac:dyDescent="0.45">
      <c r="A1103" s="3" t="s">
        <v>1653</v>
      </c>
      <c r="B1103" s="3" t="s">
        <v>1654</v>
      </c>
      <c r="C1103" s="3" t="s">
        <v>1749</v>
      </c>
      <c r="E1103" s="3" t="s">
        <v>20</v>
      </c>
      <c r="H1103" s="3" t="s">
        <v>21</v>
      </c>
      <c r="I1103" s="3">
        <v>3486259</v>
      </c>
      <c r="J1103" s="3" t="s">
        <v>1750</v>
      </c>
      <c r="K1103" s="3">
        <v>0</v>
      </c>
      <c r="L1103" s="3" t="s">
        <v>57</v>
      </c>
      <c r="M1103" s="3" t="s">
        <v>35</v>
      </c>
      <c r="N1103" s="3" t="s">
        <v>58</v>
      </c>
      <c r="O1103" s="3" t="s">
        <v>85</v>
      </c>
      <c r="P1103" s="3" t="s">
        <v>21</v>
      </c>
      <c r="Q1103" s="3" t="s">
        <v>1751</v>
      </c>
      <c r="R1103" s="3" t="str">
        <f>IF(_xlfn.XOR(
AND(N1103="M102ab",L1103="Proyecto"),
AND(N1103="M101a",L1103="Preguntas con respuesta libre"),
AND(LEFT(N1103,1)="M",N1103&lt;&gt;"M102AB",N1103&lt;&gt;"M101a",N1103&lt;&gt;"M101ap",L1103="Ejercitación"),
AND(LEFT(C1103,15)="Mapa conceptual",L1103="Exposición"),
AND(LEFT(N1103,1)&lt;&gt;"M",LEFT(C1103,15)&lt;&gt;"Mapa conceptual",L1103="Exposición"),
AND(LEFT(C1103,8)="Banco de",L1103="Generador de actividades"),
AND(C1103=L1103)
),"OK","KO")</f>
        <v>OK</v>
      </c>
      <c r="S1103" s="3" t="str">
        <f>IF(_xlfn.XOR(
AND(LEFT(N1103,1)="M",M1103="Actividad"),
AND(LEFT(N1103,1)="F",M1103="Interactivo"),
AND(N1103="diaporama",M1103="Secuencia de imágenes"),
OR(N1103="video",M1103="Animación",M1103="Video"),
AND(C1103=M1103)
),"OK","KO")</f>
        <v>OK</v>
      </c>
      <c r="T1103" s="3" t="str">
        <f>IF(
AND(L1103="Evaluación",C1103&lt;&gt;L1103),"KO",
IF(AND(L1103="Mapa conceptual",C1103&lt;&gt;L1103),"KO",
IF(AND(N1103="M101ap",C1103&lt;&gt;"Banco de actividades"),"KO",
"OK")))</f>
        <v>OK</v>
      </c>
      <c r="U1103" s="3" t="str">
        <f>IF(
AND(LEFT(N1103,1)="M",LEFT(M1103,4)&lt;&gt;"Mapa",S1103="OK",O1103=""),
"KO","OK")</f>
        <v>OK</v>
      </c>
      <c r="V1103" s="3" t="str">
        <f>IF(OR(
AND(L1103="Evaluación",R1103="OK",OR(N1103="M4a",N1103="M5a")),
AND(LEFT(C1103,8)="Banco de",N1103="M101ap"),
OR(LEFT(C1103,8)&lt;&gt;"Banco de",L1103&lt;&gt;"Evaluación")
),"OK","KO")</f>
        <v>OK</v>
      </c>
      <c r="W1103" s="3" t="str">
        <f>IF(AND(LEFT(C1103,8)="Banco de",K1103=0),"OK",
IF(AND(LEFT(C1103,8)&lt;&gt;"Banco de",K1103&gt;0),"OK","KO"))</f>
        <v>KO</v>
      </c>
      <c r="X1103" s="3" t="str">
        <f>IF(J1103&lt;&gt;"","OK","KO")</f>
        <v>OK</v>
      </c>
      <c r="Y1103" s="3" t="str">
        <f>IF(P1103="Si","KO","OK")</f>
        <v>OK</v>
      </c>
      <c r="Z1103" s="3" t="str">
        <f>CONCATENATE(
IF(R1103&lt;&gt;"OK",CONCATENATE($R$1," / "),""),
IF(S1103&lt;&gt;"OK",CONCATENATE($S$1," / "),""),
IF(T1103&lt;&gt;"OK",CONCATENATE($T$1," / "),""),
IF(U1103&lt;&gt;"OK",CONCATENATE($U$1," / "),""),
IF(V1103&lt;&gt;"OK",CONCATENATE($V$1," / "),""),
IF(W1103&lt;&gt;"OK",CONCATENATE($W$1," / "),""),
IF(X1103&lt;&gt;"OK",CONCATENATE($X$1," / "),""),
IF(Y1103&lt;&gt;"OK",$Y$1,"")
)</f>
        <v xml:space="preserve">Tiempo del recurso / </v>
      </c>
    </row>
    <row r="1104" spans="1:26" x14ac:dyDescent="0.45">
      <c r="A1104" s="3" t="s">
        <v>1653</v>
      </c>
      <c r="B1104" s="3" t="s">
        <v>1654</v>
      </c>
      <c r="C1104" s="3" t="s">
        <v>534</v>
      </c>
      <c r="E1104" s="3" t="s">
        <v>20</v>
      </c>
      <c r="H1104" s="3" t="s">
        <v>21</v>
      </c>
      <c r="I1104" s="3">
        <v>1466789</v>
      </c>
      <c r="J1104" s="3" t="s">
        <v>1752</v>
      </c>
      <c r="K1104" s="3">
        <v>20</v>
      </c>
      <c r="L1104" s="3" t="s">
        <v>80</v>
      </c>
      <c r="M1104" s="3" t="s">
        <v>35</v>
      </c>
      <c r="N1104" s="3" t="s">
        <v>359</v>
      </c>
      <c r="O1104" s="3" t="s">
        <v>37</v>
      </c>
      <c r="P1104" s="3" t="s">
        <v>21</v>
      </c>
      <c r="Q1104" s="3" t="s">
        <v>1753</v>
      </c>
      <c r="R1104" s="3" t="str">
        <f>IF(_xlfn.XOR(
AND(N1104="M102ab",L1104="Proyecto"),
AND(N1104="M101a",L1104="Preguntas con respuesta libre"),
AND(LEFT(N1104,1)="M",N1104&lt;&gt;"M102AB",N1104&lt;&gt;"M101a",N1104&lt;&gt;"M101ap",L1104="Ejercitación"),
AND(LEFT(C1104,15)="Mapa conceptual",L1104="Exposición"),
AND(LEFT(N1104,1)&lt;&gt;"M",LEFT(C1104,15)&lt;&gt;"Mapa conceptual",L1104="Exposición"),
AND(LEFT(C1104,8)="Banco de",L1104="Generador de actividades"),
AND(C1104=L1104)
),"OK","KO")</f>
        <v>KO</v>
      </c>
      <c r="S1104" s="3" t="str">
        <f>IF(_xlfn.XOR(
AND(LEFT(N1104,1)="M",M1104="Actividad"),
AND(LEFT(N1104,1)="F",M1104="Interactivo"),
AND(N1104="diaporama",M1104="Secuencia de imágenes"),
OR(N1104="video",M1104="Animación",M1104="Video"),
AND(C1104=M1104)
),"OK","KO")</f>
        <v>OK</v>
      </c>
      <c r="T1104" s="3" t="str">
        <f>IF(
AND(L1104="Evaluación",C1104&lt;&gt;L1104),"KO",
IF(AND(L1104="Mapa conceptual",C1104&lt;&gt;L1104),"KO",
IF(AND(N1104="M101ap",C1104&lt;&gt;"Banco de actividades"),"KO",
"OK")))</f>
        <v>OK</v>
      </c>
      <c r="U1104" s="3" t="str">
        <f>IF(
AND(LEFT(N1104,1)="M",LEFT(M1104,4)&lt;&gt;"Mapa",S1104="OK",O1104=""),
"KO","OK")</f>
        <v>OK</v>
      </c>
      <c r="V1104" s="3" t="str">
        <f>IF(OR(
AND(L1104="Evaluación",R1104="OK",OR(N1104="M4a",N1104="M5a")),
AND(LEFT(C1104,8)="Banco de",N1104="M101ap"),
OR(LEFT(C1104,8)&lt;&gt;"Banco de",L1104&lt;&gt;"Evaluación")
),"OK","KO")</f>
        <v>OK</v>
      </c>
      <c r="W1104" s="3" t="str">
        <f>IF(AND(LEFT(C1104,8)="Banco de",K1104=0),"OK",
IF(AND(LEFT(C1104,8)&lt;&gt;"Banco de",K1104&gt;0),"OK","KO"))</f>
        <v>KO</v>
      </c>
      <c r="X1104" s="3" t="str">
        <f>IF(J1104&lt;&gt;"","OK","KO")</f>
        <v>OK</v>
      </c>
      <c r="Y1104" s="3" t="str">
        <f>IF(P1104="Si","KO","OK")</f>
        <v>OK</v>
      </c>
      <c r="Z1104" s="3" t="str">
        <f>CONCATENATE(
IF(R1104&lt;&gt;"OK",CONCATENATE($R$1," / "),""),
IF(S1104&lt;&gt;"OK",CONCATENATE($S$1," / "),""),
IF(T1104&lt;&gt;"OK",CONCATENATE($T$1," / "),""),
IF(U1104&lt;&gt;"OK",CONCATENATE($U$1," / "),""),
IF(V1104&lt;&gt;"OK",CONCATENATE($V$1," / "),""),
IF(W1104&lt;&gt;"OK",CONCATENATE($W$1," / "),""),
IF(X1104&lt;&gt;"OK",CONCATENATE($X$1," / "),""),
IF(Y1104&lt;&gt;"OK",$Y$1,"")
)</f>
        <v xml:space="preserve">Acción didáctica / Tiempo del recurso / </v>
      </c>
    </row>
    <row r="1105" spans="1:26" x14ac:dyDescent="0.45">
      <c r="A1105" s="3" t="s">
        <v>1653</v>
      </c>
      <c r="B1105" s="3" t="s">
        <v>1654</v>
      </c>
      <c r="C1105" s="3" t="s">
        <v>67</v>
      </c>
      <c r="D1105" s="3" t="s">
        <v>67</v>
      </c>
      <c r="E1105" s="3" t="s">
        <v>20</v>
      </c>
      <c r="H1105" s="3" t="s">
        <v>21</v>
      </c>
      <c r="I1105" s="3">
        <v>566060</v>
      </c>
      <c r="K1105" s="3">
        <v>0</v>
      </c>
      <c r="L1105" s="3" t="s">
        <v>23</v>
      </c>
      <c r="M1105" s="3" t="s">
        <v>67</v>
      </c>
      <c r="N1105" s="3" t="s">
        <v>227</v>
      </c>
      <c r="P1105" s="3" t="s">
        <v>21</v>
      </c>
      <c r="Q1105" s="3" t="s">
        <v>1754</v>
      </c>
      <c r="R1105" s="3" t="str">
        <f>IF(_xlfn.XOR(
AND(N1105="M102ab",L1105="Proyecto"),
AND(N1105="M101a",L1105="Preguntas con respuesta libre"),
AND(LEFT(N1105,1)="M",N1105&lt;&gt;"M102AB",N1105&lt;&gt;"M101a",N1105&lt;&gt;"M101ap",L1105="Ejercitación"),
AND(LEFT(C1105,15)="Mapa conceptual",L1105="Exposición"),
AND(LEFT(N1105,1)&lt;&gt;"M",LEFT(C1105,15)&lt;&gt;"Mapa conceptual",L1105="Exposición"),
AND(LEFT(C1105,8)="Banco de",L1105="Generador de actividades"),
AND(C1105=L1105)
),"OK","KO")</f>
        <v>OK</v>
      </c>
      <c r="S1105" s="3" t="str">
        <f>IF(_xlfn.XOR(
AND(LEFT(N1105,1)="M",M1105="Actividad"),
AND(LEFT(N1105,1)="F",M1105="Interactivo"),
AND(N1105="diaporama",M1105="Secuencia de imágenes"),
OR(N1105="video",M1105="Animación",M1105="Video"),
AND(C1105=M1105)
),"OK","KO")</f>
        <v>OK</v>
      </c>
      <c r="T1105" s="3" t="str">
        <f>IF(
AND(L1105="Evaluación",C1105&lt;&gt;L1105),"KO",
IF(AND(L1105="Mapa conceptual",C1105&lt;&gt;L1105),"KO",
IF(AND(N1105="M101ap",C1105&lt;&gt;"Banco de actividades"),"KO",
"OK")))</f>
        <v>OK</v>
      </c>
      <c r="U1105" s="3" t="str">
        <f>IF(
AND(LEFT(N1105,1)="M",LEFT(M1105,4)&lt;&gt;"Mapa",S1105="OK",O1105=""),
"KO","OK")</f>
        <v>OK</v>
      </c>
      <c r="V1105" s="3" t="str">
        <f>IF(OR(
AND(L1105="Evaluación",R1105="OK",OR(N1105="M4a",N1105="M5a")),
AND(LEFT(C1105,8)="Banco de",N1105="M101ap"),
OR(LEFT(C1105,8)&lt;&gt;"Banco de",L1105&lt;&gt;"Evaluación")
),"OK","KO")</f>
        <v>OK</v>
      </c>
      <c r="W1105" s="3" t="str">
        <f>IF(AND(LEFT(C1105,8)="Banco de",K1105=0),"OK",
IF(AND(LEFT(C1105,8)&lt;&gt;"Banco de",K1105&gt;0),"OK","KO"))</f>
        <v>KO</v>
      </c>
      <c r="X1105" s="3" t="str">
        <f>IF(J1105&lt;&gt;"","OK","KO")</f>
        <v>KO</v>
      </c>
      <c r="Y1105" s="3" t="str">
        <f>IF(P1105="Si","KO","OK")</f>
        <v>OK</v>
      </c>
      <c r="Z1105" s="3" t="str">
        <f>CONCATENATE(
IF(R1105&lt;&gt;"OK",CONCATENATE($R$1," / "),""),
IF(S1105&lt;&gt;"OK",CONCATENATE($S$1," / "),""),
IF(T1105&lt;&gt;"OK",CONCATENATE($T$1," / "),""),
IF(U1105&lt;&gt;"OK",CONCATENATE($U$1," / "),""),
IF(V1105&lt;&gt;"OK",CONCATENATE($V$1," / "),""),
IF(W1105&lt;&gt;"OK",CONCATENATE($W$1," / "),""),
IF(X1105&lt;&gt;"OK",CONCATENATE($X$1," / "),""),
IF(Y1105&lt;&gt;"OK",$Y$1,"")
)</f>
        <v xml:space="preserve">Tiempo del recurso / Palabras clave / </v>
      </c>
    </row>
    <row r="1106" spans="1:26" x14ac:dyDescent="0.45">
      <c r="A1106" s="3" t="s">
        <v>1653</v>
      </c>
      <c r="B1106" s="3" t="s">
        <v>1654</v>
      </c>
      <c r="C1106" s="3" t="s">
        <v>70</v>
      </c>
      <c r="E1106" s="3" t="s">
        <v>20</v>
      </c>
      <c r="H1106" s="3" t="s">
        <v>21</v>
      </c>
      <c r="I1106" s="3">
        <v>717363</v>
      </c>
      <c r="J1106" s="3" t="s">
        <v>1755</v>
      </c>
      <c r="K1106" s="3">
        <v>20</v>
      </c>
      <c r="L1106" s="3" t="s">
        <v>70</v>
      </c>
      <c r="M1106" s="3" t="s">
        <v>35</v>
      </c>
      <c r="N1106" s="3" t="s">
        <v>62</v>
      </c>
      <c r="O1106" s="3" t="s">
        <v>37</v>
      </c>
      <c r="P1106" s="3" t="s">
        <v>21</v>
      </c>
      <c r="Q1106" s="3" t="s">
        <v>1756</v>
      </c>
      <c r="R1106" s="3" t="str">
        <f>IF(_xlfn.XOR(
AND(N1106="M102ab",L1106="Proyecto"),
AND(N1106="M101a",L1106="Preguntas con respuesta libre"),
AND(LEFT(N1106,1)="M",N1106&lt;&gt;"M102AB",N1106&lt;&gt;"M101a",N1106&lt;&gt;"M101ap",L1106="Ejercitación"),
AND(LEFT(C1106,15)="Mapa conceptual",L1106="Exposición"),
AND(LEFT(N1106,1)&lt;&gt;"M",LEFT(C1106,15)&lt;&gt;"Mapa conceptual",L1106="Exposición"),
AND(LEFT(C1106,8)="Banco de",L1106="Generador de actividades"),
AND(C1106=L1106)
),"OK","KO")</f>
        <v>OK</v>
      </c>
      <c r="S1106" s="3" t="str">
        <f>IF(_xlfn.XOR(
AND(LEFT(N1106,1)="M",M1106="Actividad"),
AND(LEFT(N1106,1)="F",M1106="Interactivo"),
AND(N1106="diaporama",M1106="Secuencia de imágenes"),
OR(N1106="video",M1106="Animación",M1106="Video"),
AND(C1106=M1106)
),"OK","KO")</f>
        <v>OK</v>
      </c>
      <c r="T1106" s="3" t="str">
        <f>IF(
AND(L1106="Evaluación",C1106&lt;&gt;L1106),"KO",
IF(AND(L1106="Mapa conceptual",C1106&lt;&gt;L1106),"KO",
IF(AND(N1106="M101ap",C1106&lt;&gt;"Banco de actividades"),"KO",
"OK")))</f>
        <v>OK</v>
      </c>
      <c r="U1106" s="3" t="str">
        <f>IF(
AND(LEFT(N1106,1)="M",LEFT(M1106,4)&lt;&gt;"Mapa",S1106="OK",O1106=""),
"KO","OK")</f>
        <v>OK</v>
      </c>
      <c r="V1106" s="3" t="str">
        <f>IF(OR(
AND(L1106="Evaluación",R1106="OK",OR(N1106="M4a",N1106="M5a")),
AND(LEFT(C1106,8)="Banco de",N1106="M101ap"),
OR(LEFT(C1106,8)&lt;&gt;"Banco de",L1106&lt;&gt;"Evaluación")
),"OK","KO")</f>
        <v>OK</v>
      </c>
      <c r="W1106" s="3" t="str">
        <f>IF(AND(LEFT(C1106,8)="Banco de",K1106=0),"OK",
IF(AND(LEFT(C1106,8)&lt;&gt;"Banco de",K1106&gt;0),"OK","KO"))</f>
        <v>OK</v>
      </c>
      <c r="X1106" s="3" t="str">
        <f>IF(J1106&lt;&gt;"","OK","KO")</f>
        <v>OK</v>
      </c>
      <c r="Y1106" s="3" t="str">
        <f>IF(P1106="Si","KO","OK")</f>
        <v>OK</v>
      </c>
      <c r="Z1106" s="3" t="str">
        <f>CONCATENATE(
IF(R1106&lt;&gt;"OK",CONCATENATE($R$1," / "),""),
IF(S1106&lt;&gt;"OK",CONCATENATE($S$1," / "),""),
IF(T1106&lt;&gt;"OK",CONCATENATE($T$1," / "),""),
IF(U1106&lt;&gt;"OK",CONCATENATE($U$1," / "),""),
IF(V1106&lt;&gt;"OK",CONCATENATE($V$1," / "),""),
IF(W1106&lt;&gt;"OK",CONCATENATE($W$1," / "),""),
IF(X1106&lt;&gt;"OK",CONCATENATE($X$1," / "),""),
IF(Y1106&lt;&gt;"OK",$Y$1,"")
)</f>
        <v/>
      </c>
    </row>
    <row r="1107" spans="1:26" x14ac:dyDescent="0.45">
      <c r="A1107" s="3" t="s">
        <v>1196</v>
      </c>
      <c r="B1107" s="3" t="s">
        <v>1197</v>
      </c>
      <c r="C1107" s="3" t="s">
        <v>1198</v>
      </c>
      <c r="E1107" s="3" t="s">
        <v>20</v>
      </c>
      <c r="H1107" s="3" t="s">
        <v>21</v>
      </c>
      <c r="I1107" s="3">
        <v>1268457</v>
      </c>
      <c r="J1107" s="3" t="s">
        <v>1199</v>
      </c>
      <c r="K1107" s="3">
        <v>40</v>
      </c>
      <c r="L1107" s="3" t="s">
        <v>23</v>
      </c>
      <c r="M1107" s="3" t="s">
        <v>29</v>
      </c>
      <c r="N1107" s="3" t="s">
        <v>30</v>
      </c>
      <c r="P1107" s="3" t="s">
        <v>21</v>
      </c>
      <c r="Q1107" s="3" t="s">
        <v>1200</v>
      </c>
      <c r="R1107" s="3" t="str">
        <f>IF(_xlfn.XOR(
AND(N1107="M102ab",L1107="Proyecto"),
AND(N1107="M101a",L1107="Preguntas con respuesta libre"),
AND(LEFT(N1107,1)="M",N1107&lt;&gt;"M102AB",N1107&lt;&gt;"M101a",N1107&lt;&gt;"M101ap",L1107="Ejercitación"),
AND(LEFT(C1107,15)="Mapa conceptual",L1107="Exposición"),
AND(LEFT(N1107,1)&lt;&gt;"M",LEFT(C1107,15)&lt;&gt;"Mapa conceptual",L1107="Exposición"),
AND(LEFT(C1107,8)="Banco de",L1107="Generador de actividades"),
AND(C1107=L1107)
),"OK","KO")</f>
        <v>OK</v>
      </c>
      <c r="S1107" s="3" t="str">
        <f>IF(_xlfn.XOR(
AND(LEFT(N1107,1)="M",M1107="Actividad"),
AND(LEFT(N1107,1)="F",M1107="Interactivo"),
AND(N1107="diaporama",M1107="Secuencia de imágenes"),
OR(N1107="video",M1107="Animación",M1107="Video"),
AND(C1107=M1107)
),"OK","KO")</f>
        <v>OK</v>
      </c>
      <c r="T1107" s="3" t="str">
        <f>IF(
AND(L1107="Evaluación",C1107&lt;&gt;L1107),"KO",
IF(AND(L1107="Mapa conceptual",C1107&lt;&gt;L1107),"KO",
IF(AND(N1107="M101ap",C1107&lt;&gt;"Banco de actividades"),"KO",
"OK")))</f>
        <v>OK</v>
      </c>
      <c r="U1107" s="3" t="str">
        <f>IF(
AND(LEFT(N1107,1)="M",LEFT(M1107,4)&lt;&gt;"Mapa",S1107="OK",O1107=""),
"KO","OK")</f>
        <v>OK</v>
      </c>
      <c r="V1107" s="3" t="str">
        <f>IF(OR(
AND(L1107="Evaluación",R1107="OK",OR(N1107="M4a",N1107="M5a")),
AND(LEFT(C1107,8)="Banco de",N1107="M101ap"),
OR(LEFT(C1107,8)&lt;&gt;"Banco de",L1107&lt;&gt;"Evaluación")
),"OK","KO")</f>
        <v>OK</v>
      </c>
      <c r="W1107" s="3" t="str">
        <f>IF(AND(LEFT(C1107,8)="Banco de",K1107=0),"OK",
IF(AND(LEFT(C1107,8)&lt;&gt;"Banco de",K1107&gt;0),"OK","KO"))</f>
        <v>OK</v>
      </c>
      <c r="X1107" s="3" t="str">
        <f>IF(J1107&lt;&gt;"","OK","KO")</f>
        <v>OK</v>
      </c>
      <c r="Y1107" s="3" t="str">
        <f>IF(P1107="Si","KO","OK")</f>
        <v>OK</v>
      </c>
      <c r="Z1107" s="3" t="str">
        <f>CONCATENATE(
IF(R1107&lt;&gt;"OK",CONCATENATE($R$1," / "),""),
IF(S1107&lt;&gt;"OK",CONCATENATE($S$1," / "),""),
IF(T1107&lt;&gt;"OK",CONCATENATE($T$1," / "),""),
IF(U1107&lt;&gt;"OK",CONCATENATE($U$1," / "),""),
IF(V1107&lt;&gt;"OK",CONCATENATE($V$1," / "),""),
IF(W1107&lt;&gt;"OK",CONCATENATE($W$1," / "),""),
IF(X1107&lt;&gt;"OK",CONCATENATE($X$1," / "),""),
IF(Y1107&lt;&gt;"OK",$Y$1,"")
)</f>
        <v/>
      </c>
    </row>
    <row r="1108" spans="1:26" x14ac:dyDescent="0.45">
      <c r="A1108" s="3" t="s">
        <v>1196</v>
      </c>
      <c r="B1108" s="3" t="s">
        <v>1197</v>
      </c>
      <c r="C1108" s="3" t="s">
        <v>1201</v>
      </c>
      <c r="E1108" s="3" t="s">
        <v>20</v>
      </c>
      <c r="H1108" s="3" t="s">
        <v>21</v>
      </c>
      <c r="I1108" s="3">
        <v>1170322</v>
      </c>
      <c r="J1108" s="3" t="s">
        <v>1202</v>
      </c>
      <c r="K1108" s="3">
        <v>10</v>
      </c>
      <c r="L1108" s="3" t="s">
        <v>34</v>
      </c>
      <c r="M1108" s="3" t="s">
        <v>35</v>
      </c>
      <c r="N1108" s="3" t="s">
        <v>45</v>
      </c>
      <c r="O1108" s="3" t="s">
        <v>85</v>
      </c>
      <c r="P1108" s="3" t="s">
        <v>21</v>
      </c>
      <c r="Q1108" s="3" t="s">
        <v>1203</v>
      </c>
      <c r="R1108" s="3" t="str">
        <f>IF(_xlfn.XOR(
AND(N1108="M102ab",L1108="Proyecto"),
AND(N1108="M101a",L1108="Preguntas con respuesta libre"),
AND(LEFT(N1108,1)="M",N1108&lt;&gt;"M102AB",N1108&lt;&gt;"M101a",N1108&lt;&gt;"M101ap",L1108="Ejercitación"),
AND(LEFT(C1108,15)="Mapa conceptual",L1108="Exposición"),
AND(LEFT(N1108,1)&lt;&gt;"M",LEFT(C1108,15)&lt;&gt;"Mapa conceptual",L1108="Exposición"),
AND(LEFT(C1108,8)="Banco de",L1108="Generador de actividades"),
AND(C1108=L1108)
),"OK","KO")</f>
        <v>OK</v>
      </c>
      <c r="S1108" s="3" t="str">
        <f>IF(_xlfn.XOR(
AND(LEFT(N1108,1)="M",M1108="Actividad"),
AND(LEFT(N1108,1)="F",M1108="Interactivo"),
AND(N1108="diaporama",M1108="Secuencia de imágenes"),
OR(N1108="video",M1108="Animación",M1108="Video"),
AND(C1108=M1108)
),"OK","KO")</f>
        <v>OK</v>
      </c>
      <c r="T1108" s="3" t="str">
        <f>IF(
AND(L1108="Evaluación",C1108&lt;&gt;L1108),"KO",
IF(AND(L1108="Mapa conceptual",C1108&lt;&gt;L1108),"KO",
IF(AND(N1108="M101ap",C1108&lt;&gt;"Banco de actividades"),"KO",
"OK")))</f>
        <v>OK</v>
      </c>
      <c r="U1108" s="3" t="str">
        <f>IF(
AND(LEFT(N1108,1)="M",LEFT(M1108,4)&lt;&gt;"Mapa",S1108="OK",O1108=""),
"KO","OK")</f>
        <v>OK</v>
      </c>
      <c r="V1108" s="3" t="str">
        <f>IF(OR(
AND(L1108="Evaluación",R1108="OK",OR(N1108="M4a",N1108="M5a")),
AND(LEFT(C1108,8)="Banco de",N1108="M101ap"),
OR(LEFT(C1108,8)&lt;&gt;"Banco de",L1108&lt;&gt;"Evaluación")
),"OK","KO")</f>
        <v>OK</v>
      </c>
      <c r="W1108" s="3" t="str">
        <f>IF(AND(LEFT(C1108,8)="Banco de",K1108=0),"OK",
IF(AND(LEFT(C1108,8)&lt;&gt;"Banco de",K1108&gt;0),"OK","KO"))</f>
        <v>OK</v>
      </c>
      <c r="X1108" s="3" t="str">
        <f>IF(J1108&lt;&gt;"","OK","KO")</f>
        <v>OK</v>
      </c>
      <c r="Y1108" s="3" t="str">
        <f>IF(P1108="Si","KO","OK")</f>
        <v>OK</v>
      </c>
      <c r="Z1108" s="3" t="str">
        <f>CONCATENATE(
IF(R1108&lt;&gt;"OK",CONCATENATE($R$1," / "),""),
IF(S1108&lt;&gt;"OK",CONCATENATE($S$1," / "),""),
IF(T1108&lt;&gt;"OK",CONCATENATE($T$1," / "),""),
IF(U1108&lt;&gt;"OK",CONCATENATE($U$1," / "),""),
IF(V1108&lt;&gt;"OK",CONCATENATE($V$1," / "),""),
IF(W1108&lt;&gt;"OK",CONCATENATE($W$1," / "),""),
IF(X1108&lt;&gt;"OK",CONCATENATE($X$1," / "),""),
IF(Y1108&lt;&gt;"OK",$Y$1,"")
)</f>
        <v/>
      </c>
    </row>
    <row r="1109" spans="1:26" x14ac:dyDescent="0.45">
      <c r="A1109" s="3" t="s">
        <v>1196</v>
      </c>
      <c r="B1109" s="3" t="s">
        <v>1197</v>
      </c>
      <c r="C1109" s="3" t="s">
        <v>1204</v>
      </c>
      <c r="E1109" s="3" t="s">
        <v>20</v>
      </c>
      <c r="H1109" s="3" t="s">
        <v>21</v>
      </c>
      <c r="I1109" s="3">
        <v>1172704</v>
      </c>
      <c r="J1109" s="3" t="s">
        <v>1205</v>
      </c>
      <c r="K1109" s="3">
        <v>10</v>
      </c>
      <c r="L1109" s="3" t="s">
        <v>34</v>
      </c>
      <c r="M1109" s="3" t="s">
        <v>35</v>
      </c>
      <c r="N1109" s="3" t="s">
        <v>101</v>
      </c>
      <c r="O1109" s="3" t="s">
        <v>85</v>
      </c>
      <c r="P1109" s="3" t="s">
        <v>21</v>
      </c>
      <c r="Q1109" s="3" t="s">
        <v>1206</v>
      </c>
      <c r="R1109" s="3" t="str">
        <f>IF(_xlfn.XOR(
AND(N1109="M102ab",L1109="Proyecto"),
AND(N1109="M101a",L1109="Preguntas con respuesta libre"),
AND(LEFT(N1109,1)="M",N1109&lt;&gt;"M102AB",N1109&lt;&gt;"M101a",N1109&lt;&gt;"M101ap",L1109="Ejercitación"),
AND(LEFT(C1109,15)="Mapa conceptual",L1109="Exposición"),
AND(LEFT(N1109,1)&lt;&gt;"M",LEFT(C1109,15)&lt;&gt;"Mapa conceptual",L1109="Exposición"),
AND(LEFT(C1109,8)="Banco de",L1109="Generador de actividades"),
AND(C1109=L1109)
),"OK","KO")</f>
        <v>OK</v>
      </c>
      <c r="S1109" s="3" t="str">
        <f>IF(_xlfn.XOR(
AND(LEFT(N1109,1)="M",M1109="Actividad"),
AND(LEFT(N1109,1)="F",M1109="Interactivo"),
AND(N1109="diaporama",M1109="Secuencia de imágenes"),
OR(N1109="video",M1109="Animación",M1109="Video"),
AND(C1109=M1109)
),"OK","KO")</f>
        <v>OK</v>
      </c>
      <c r="T1109" s="3" t="str">
        <f>IF(
AND(L1109="Evaluación",C1109&lt;&gt;L1109),"KO",
IF(AND(L1109="Mapa conceptual",C1109&lt;&gt;L1109),"KO",
IF(AND(N1109="M101ap",C1109&lt;&gt;"Banco de actividades"),"KO",
"OK")))</f>
        <v>OK</v>
      </c>
      <c r="U1109" s="3" t="str">
        <f>IF(
AND(LEFT(N1109,1)="M",LEFT(M1109,4)&lt;&gt;"Mapa",S1109="OK",O1109=""),
"KO","OK")</f>
        <v>OK</v>
      </c>
      <c r="V1109" s="3" t="str">
        <f>IF(OR(
AND(L1109="Evaluación",R1109="OK",OR(N1109="M4a",N1109="M5a")),
AND(LEFT(C1109,8)="Banco de",N1109="M101ap"),
OR(LEFT(C1109,8)&lt;&gt;"Banco de",L1109&lt;&gt;"Evaluación")
),"OK","KO")</f>
        <v>OK</v>
      </c>
      <c r="W1109" s="3" t="str">
        <f>IF(AND(LEFT(C1109,8)="Banco de",K1109=0),"OK",
IF(AND(LEFT(C1109,8)&lt;&gt;"Banco de",K1109&gt;0),"OK","KO"))</f>
        <v>OK</v>
      </c>
      <c r="X1109" s="3" t="str">
        <f>IF(J1109&lt;&gt;"","OK","KO")</f>
        <v>OK</v>
      </c>
      <c r="Y1109" s="3" t="str">
        <f>IF(P1109="Si","KO","OK")</f>
        <v>OK</v>
      </c>
      <c r="Z1109" s="3" t="str">
        <f>CONCATENATE(
IF(R1109&lt;&gt;"OK",CONCATENATE($R$1," / "),""),
IF(S1109&lt;&gt;"OK",CONCATENATE($S$1," / "),""),
IF(T1109&lt;&gt;"OK",CONCATENATE($T$1," / "),""),
IF(U1109&lt;&gt;"OK",CONCATENATE($U$1," / "),""),
IF(V1109&lt;&gt;"OK",CONCATENATE($V$1," / "),""),
IF(W1109&lt;&gt;"OK",CONCATENATE($W$1," / "),""),
IF(X1109&lt;&gt;"OK",CONCATENATE($X$1," / "),""),
IF(Y1109&lt;&gt;"OK",$Y$1,"")
)</f>
        <v/>
      </c>
    </row>
    <row r="1110" spans="1:26" x14ac:dyDescent="0.45">
      <c r="A1110" s="3" t="s">
        <v>1196</v>
      </c>
      <c r="B1110" s="3" t="s">
        <v>1197</v>
      </c>
      <c r="C1110" s="3" t="s">
        <v>1207</v>
      </c>
      <c r="E1110" s="3" t="s">
        <v>20</v>
      </c>
      <c r="H1110" s="3" t="s">
        <v>21</v>
      </c>
      <c r="I1110" s="3">
        <v>1870740</v>
      </c>
      <c r="J1110" s="3" t="s">
        <v>1208</v>
      </c>
      <c r="K1110" s="3">
        <v>15</v>
      </c>
      <c r="L1110" s="3" t="s">
        <v>80</v>
      </c>
      <c r="M1110" s="3" t="s">
        <v>35</v>
      </c>
      <c r="N1110" s="3" t="s">
        <v>81</v>
      </c>
      <c r="O1110" s="3" t="s">
        <v>85</v>
      </c>
      <c r="P1110" s="3" t="s">
        <v>21</v>
      </c>
      <c r="Q1110" s="3" t="s">
        <v>1209</v>
      </c>
      <c r="R1110" s="3" t="str">
        <f>IF(_xlfn.XOR(
AND(N1110="M102ab",L1110="Proyecto"),
AND(N1110="M101a",L1110="Preguntas con respuesta libre"),
AND(LEFT(N1110,1)="M",N1110&lt;&gt;"M102AB",N1110&lt;&gt;"M101a",N1110&lt;&gt;"M101ap",L1110="Ejercitación"),
AND(LEFT(C1110,15)="Mapa conceptual",L1110="Exposición"),
AND(LEFT(N1110,1)&lt;&gt;"M",LEFT(C1110,15)&lt;&gt;"Mapa conceptual",L1110="Exposición"),
AND(LEFT(C1110,8)="Banco de",L1110="Generador de actividades"),
AND(C1110=L1110)
),"OK","KO")</f>
        <v>OK</v>
      </c>
      <c r="S1110" s="3" t="str">
        <f>IF(_xlfn.XOR(
AND(LEFT(N1110,1)="M",M1110="Actividad"),
AND(LEFT(N1110,1)="F",M1110="Interactivo"),
AND(N1110="diaporama",M1110="Secuencia de imágenes"),
OR(N1110="video",M1110="Animación",M1110="Video"),
AND(C1110=M1110)
),"OK","KO")</f>
        <v>OK</v>
      </c>
      <c r="T1110" s="3" t="str">
        <f>IF(
AND(L1110="Evaluación",C1110&lt;&gt;L1110),"KO",
IF(AND(L1110="Mapa conceptual",C1110&lt;&gt;L1110),"KO",
IF(AND(N1110="M101ap",C1110&lt;&gt;"Banco de actividades"),"KO",
"OK")))</f>
        <v>OK</v>
      </c>
      <c r="U1110" s="3" t="str">
        <f>IF(
AND(LEFT(N1110,1)="M",LEFT(M1110,4)&lt;&gt;"Mapa",S1110="OK",O1110=""),
"KO","OK")</f>
        <v>OK</v>
      </c>
      <c r="V1110" s="3" t="str">
        <f>IF(OR(
AND(L1110="Evaluación",R1110="OK",OR(N1110="M4a",N1110="M5a")),
AND(LEFT(C1110,8)="Banco de",N1110="M101ap"),
OR(LEFT(C1110,8)&lt;&gt;"Banco de",L1110&lt;&gt;"Evaluación")
),"OK","KO")</f>
        <v>OK</v>
      </c>
      <c r="W1110" s="3" t="str">
        <f>IF(AND(LEFT(C1110,8)="Banco de",K1110=0),"OK",
IF(AND(LEFT(C1110,8)&lt;&gt;"Banco de",K1110&gt;0),"OK","KO"))</f>
        <v>OK</v>
      </c>
      <c r="X1110" s="3" t="str">
        <f>IF(J1110&lt;&gt;"","OK","KO")</f>
        <v>OK</v>
      </c>
      <c r="Y1110" s="3" t="str">
        <f>IF(P1110="Si","KO","OK")</f>
        <v>OK</v>
      </c>
      <c r="Z1110" s="3" t="str">
        <f>CONCATENATE(
IF(R1110&lt;&gt;"OK",CONCATENATE($R$1," / "),""),
IF(S1110&lt;&gt;"OK",CONCATENATE($S$1," / "),""),
IF(T1110&lt;&gt;"OK",CONCATENATE($T$1," / "),""),
IF(U1110&lt;&gt;"OK",CONCATENATE($U$1," / "),""),
IF(V1110&lt;&gt;"OK",CONCATENATE($V$1," / "),""),
IF(W1110&lt;&gt;"OK",CONCATENATE($W$1," / "),""),
IF(X1110&lt;&gt;"OK",CONCATENATE($X$1," / "),""),
IF(Y1110&lt;&gt;"OK",$Y$1,"")
)</f>
        <v/>
      </c>
    </row>
    <row r="1111" spans="1:26" x14ac:dyDescent="0.45">
      <c r="A1111" s="3" t="s">
        <v>1196</v>
      </c>
      <c r="B1111" s="3" t="s">
        <v>1197</v>
      </c>
      <c r="C1111" s="3" t="s">
        <v>1210</v>
      </c>
      <c r="E1111" s="3" t="s">
        <v>20</v>
      </c>
      <c r="H1111" s="3" t="s">
        <v>21</v>
      </c>
      <c r="I1111" s="3">
        <v>1441359</v>
      </c>
      <c r="J1111" s="3" t="s">
        <v>1211</v>
      </c>
      <c r="K1111" s="3">
        <v>30</v>
      </c>
      <c r="L1111" s="3" t="s">
        <v>23</v>
      </c>
      <c r="M1111" s="3" t="s">
        <v>29</v>
      </c>
      <c r="N1111" s="3" t="s">
        <v>49</v>
      </c>
      <c r="P1111" s="3" t="s">
        <v>21</v>
      </c>
      <c r="Q1111" s="3" t="s">
        <v>1212</v>
      </c>
      <c r="R1111" s="3" t="str">
        <f>IF(_xlfn.XOR(
AND(N1111="M102ab",L1111="Proyecto"),
AND(N1111="M101a",L1111="Preguntas con respuesta libre"),
AND(LEFT(N1111,1)="M",N1111&lt;&gt;"M102AB",N1111&lt;&gt;"M101a",N1111&lt;&gt;"M101ap",L1111="Ejercitación"),
AND(LEFT(C1111,15)="Mapa conceptual",L1111="Exposición"),
AND(LEFT(N1111,1)&lt;&gt;"M",LEFT(C1111,15)&lt;&gt;"Mapa conceptual",L1111="Exposición"),
AND(LEFT(C1111,8)="Banco de",L1111="Generador de actividades"),
AND(C1111=L1111)
),"OK","KO")</f>
        <v>OK</v>
      </c>
      <c r="S1111" s="3" t="str">
        <f>IF(_xlfn.XOR(
AND(LEFT(N1111,1)="M",M1111="Actividad"),
AND(LEFT(N1111,1)="F",M1111="Interactivo"),
AND(N1111="diaporama",M1111="Secuencia de imágenes"),
OR(N1111="video",M1111="Animación",M1111="Video"),
AND(C1111=M1111)
),"OK","KO")</f>
        <v>OK</v>
      </c>
      <c r="T1111" s="3" t="str">
        <f>IF(
AND(L1111="Evaluación",C1111&lt;&gt;L1111),"KO",
IF(AND(L1111="Mapa conceptual",C1111&lt;&gt;L1111),"KO",
IF(AND(N1111="M101ap",C1111&lt;&gt;"Banco de actividades"),"KO",
"OK")))</f>
        <v>OK</v>
      </c>
      <c r="U1111" s="3" t="str">
        <f>IF(
AND(LEFT(N1111,1)="M",LEFT(M1111,4)&lt;&gt;"Mapa",S1111="OK",O1111=""),
"KO","OK")</f>
        <v>OK</v>
      </c>
      <c r="V1111" s="3" t="str">
        <f>IF(OR(
AND(L1111="Evaluación",R1111="OK",OR(N1111="M4a",N1111="M5a")),
AND(LEFT(C1111,8)="Banco de",N1111="M101ap"),
OR(LEFT(C1111,8)&lt;&gt;"Banco de",L1111&lt;&gt;"Evaluación")
),"OK","KO")</f>
        <v>OK</v>
      </c>
      <c r="W1111" s="3" t="str">
        <f>IF(AND(LEFT(C1111,8)="Banco de",K1111=0),"OK",
IF(AND(LEFT(C1111,8)&lt;&gt;"Banco de",K1111&gt;0),"OK","KO"))</f>
        <v>OK</v>
      </c>
      <c r="X1111" s="3" t="str">
        <f>IF(J1111&lt;&gt;"","OK","KO")</f>
        <v>OK</v>
      </c>
      <c r="Y1111" s="3" t="str">
        <f>IF(P1111="Si","KO","OK")</f>
        <v>OK</v>
      </c>
      <c r="Z1111" s="3" t="str">
        <f>CONCATENATE(
IF(R1111&lt;&gt;"OK",CONCATENATE($R$1," / "),""),
IF(S1111&lt;&gt;"OK",CONCATENATE($S$1," / "),""),
IF(T1111&lt;&gt;"OK",CONCATENATE($T$1," / "),""),
IF(U1111&lt;&gt;"OK",CONCATENATE($U$1," / "),""),
IF(V1111&lt;&gt;"OK",CONCATENATE($V$1," / "),""),
IF(W1111&lt;&gt;"OK",CONCATENATE($W$1," / "),""),
IF(X1111&lt;&gt;"OK",CONCATENATE($X$1," / "),""),
IF(Y1111&lt;&gt;"OK",$Y$1,"")
)</f>
        <v/>
      </c>
    </row>
    <row r="1112" spans="1:26" x14ac:dyDescent="0.45">
      <c r="A1112" s="3" t="s">
        <v>1196</v>
      </c>
      <c r="B1112" s="3" t="s">
        <v>1197</v>
      </c>
      <c r="C1112" s="3" t="s">
        <v>1213</v>
      </c>
      <c r="E1112" s="3" t="s">
        <v>20</v>
      </c>
      <c r="H1112" s="3" t="s">
        <v>21</v>
      </c>
      <c r="I1112" s="3">
        <v>1179494</v>
      </c>
      <c r="J1112" s="3" t="s">
        <v>1214</v>
      </c>
      <c r="K1112" s="3">
        <v>10</v>
      </c>
      <c r="L1112" s="3" t="s">
        <v>34</v>
      </c>
      <c r="M1112" s="3" t="s">
        <v>35</v>
      </c>
      <c r="N1112" s="3" t="s">
        <v>41</v>
      </c>
      <c r="O1112" s="3" t="s">
        <v>37</v>
      </c>
      <c r="P1112" s="3" t="s">
        <v>21</v>
      </c>
      <c r="Q1112" s="3" t="s">
        <v>1215</v>
      </c>
      <c r="R1112" s="3" t="str">
        <f>IF(_xlfn.XOR(
AND(N1112="M102ab",L1112="Proyecto"),
AND(N1112="M101a",L1112="Preguntas con respuesta libre"),
AND(LEFT(N1112,1)="M",N1112&lt;&gt;"M102AB",N1112&lt;&gt;"M101a",N1112&lt;&gt;"M101ap",L1112="Ejercitación"),
AND(LEFT(C1112,15)="Mapa conceptual",L1112="Exposición"),
AND(LEFT(N1112,1)&lt;&gt;"M",LEFT(C1112,15)&lt;&gt;"Mapa conceptual",L1112="Exposición"),
AND(LEFT(C1112,8)="Banco de",L1112="Generador de actividades"),
AND(C1112=L1112)
),"OK","KO")</f>
        <v>OK</v>
      </c>
      <c r="S1112" s="3" t="str">
        <f>IF(_xlfn.XOR(
AND(LEFT(N1112,1)="M",M1112="Actividad"),
AND(LEFT(N1112,1)="F",M1112="Interactivo"),
AND(N1112="diaporama",M1112="Secuencia de imágenes"),
OR(N1112="video",M1112="Animación",M1112="Video"),
AND(C1112=M1112)
),"OK","KO")</f>
        <v>OK</v>
      </c>
      <c r="T1112" s="3" t="str">
        <f>IF(
AND(L1112="Evaluación",C1112&lt;&gt;L1112),"KO",
IF(AND(L1112="Mapa conceptual",C1112&lt;&gt;L1112),"KO",
IF(AND(N1112="M101ap",C1112&lt;&gt;"Banco de actividades"),"KO",
"OK")))</f>
        <v>OK</v>
      </c>
      <c r="U1112" s="3" t="str">
        <f>IF(
AND(LEFT(N1112,1)="M",LEFT(M1112,4)&lt;&gt;"Mapa",S1112="OK",O1112=""),
"KO","OK")</f>
        <v>OK</v>
      </c>
      <c r="V1112" s="3" t="str">
        <f>IF(OR(
AND(L1112="Evaluación",R1112="OK",OR(N1112="M4a",N1112="M5a")),
AND(LEFT(C1112,8)="Banco de",N1112="M101ap"),
OR(LEFT(C1112,8)&lt;&gt;"Banco de",L1112&lt;&gt;"Evaluación")
),"OK","KO")</f>
        <v>OK</v>
      </c>
      <c r="W1112" s="3" t="str">
        <f>IF(AND(LEFT(C1112,8)="Banco de",K1112=0),"OK",
IF(AND(LEFT(C1112,8)&lt;&gt;"Banco de",K1112&gt;0),"OK","KO"))</f>
        <v>OK</v>
      </c>
      <c r="X1112" s="3" t="str">
        <f>IF(J1112&lt;&gt;"","OK","KO")</f>
        <v>OK</v>
      </c>
      <c r="Y1112" s="3" t="str">
        <f>IF(P1112="Si","KO","OK")</f>
        <v>OK</v>
      </c>
      <c r="Z1112" s="3" t="str">
        <f>CONCATENATE(
IF(R1112&lt;&gt;"OK",CONCATENATE($R$1," / "),""),
IF(S1112&lt;&gt;"OK",CONCATENATE($S$1," / "),""),
IF(T1112&lt;&gt;"OK",CONCATENATE($T$1," / "),""),
IF(U1112&lt;&gt;"OK",CONCATENATE($U$1," / "),""),
IF(V1112&lt;&gt;"OK",CONCATENATE($V$1," / "),""),
IF(W1112&lt;&gt;"OK",CONCATENATE($W$1," / "),""),
IF(X1112&lt;&gt;"OK",CONCATENATE($X$1," / "),""),
IF(Y1112&lt;&gt;"OK",$Y$1,"")
)</f>
        <v/>
      </c>
    </row>
    <row r="1113" spans="1:26" x14ac:dyDescent="0.45">
      <c r="A1113" s="3" t="s">
        <v>1196</v>
      </c>
      <c r="B1113" s="3" t="s">
        <v>1197</v>
      </c>
      <c r="C1113" s="3" t="s">
        <v>1216</v>
      </c>
      <c r="E1113" s="3" t="s">
        <v>20</v>
      </c>
      <c r="H1113" s="3" t="s">
        <v>21</v>
      </c>
      <c r="I1113" s="3">
        <v>1175066</v>
      </c>
      <c r="J1113" s="3" t="s">
        <v>1217</v>
      </c>
      <c r="K1113" s="3">
        <v>10</v>
      </c>
      <c r="L1113" s="3" t="s">
        <v>34</v>
      </c>
      <c r="M1113" s="3" t="s">
        <v>35</v>
      </c>
      <c r="N1113" s="3" t="s">
        <v>700</v>
      </c>
      <c r="O1113" s="3" t="s">
        <v>85</v>
      </c>
      <c r="P1113" s="3" t="s">
        <v>21</v>
      </c>
      <c r="Q1113" s="3" t="s">
        <v>1218</v>
      </c>
      <c r="R1113" s="3" t="str">
        <f>IF(_xlfn.XOR(
AND(N1113="M102ab",L1113="Proyecto"),
AND(N1113="M101a",L1113="Preguntas con respuesta libre"),
AND(LEFT(N1113,1)="M",N1113&lt;&gt;"M102AB",N1113&lt;&gt;"M101a",N1113&lt;&gt;"M101ap",L1113="Ejercitación"),
AND(LEFT(C1113,15)="Mapa conceptual",L1113="Exposición"),
AND(LEFT(N1113,1)&lt;&gt;"M",LEFT(C1113,15)&lt;&gt;"Mapa conceptual",L1113="Exposición"),
AND(LEFT(C1113,8)="Banco de",L1113="Generador de actividades"),
AND(C1113=L1113)
),"OK","KO")</f>
        <v>OK</v>
      </c>
      <c r="S1113" s="3" t="str">
        <f>IF(_xlfn.XOR(
AND(LEFT(N1113,1)="M",M1113="Actividad"),
AND(LEFT(N1113,1)="F",M1113="Interactivo"),
AND(N1113="diaporama",M1113="Secuencia de imágenes"),
OR(N1113="video",M1113="Animación",M1113="Video"),
AND(C1113=M1113)
),"OK","KO")</f>
        <v>OK</v>
      </c>
      <c r="T1113" s="3" t="str">
        <f>IF(
AND(L1113="Evaluación",C1113&lt;&gt;L1113),"KO",
IF(AND(L1113="Mapa conceptual",C1113&lt;&gt;L1113),"KO",
IF(AND(N1113="M101ap",C1113&lt;&gt;"Banco de actividades"),"KO",
"OK")))</f>
        <v>OK</v>
      </c>
      <c r="U1113" s="3" t="str">
        <f>IF(
AND(LEFT(N1113,1)="M",LEFT(M1113,4)&lt;&gt;"Mapa",S1113="OK",O1113=""),
"KO","OK")</f>
        <v>OK</v>
      </c>
      <c r="V1113" s="3" t="str">
        <f>IF(OR(
AND(L1113="Evaluación",R1113="OK",OR(N1113="M4a",N1113="M5a")),
AND(LEFT(C1113,8)="Banco de",N1113="M101ap"),
OR(LEFT(C1113,8)&lt;&gt;"Banco de",L1113&lt;&gt;"Evaluación")
),"OK","KO")</f>
        <v>OK</v>
      </c>
      <c r="W1113" s="3" t="str">
        <f>IF(AND(LEFT(C1113,8)="Banco de",K1113=0),"OK",
IF(AND(LEFT(C1113,8)&lt;&gt;"Banco de",K1113&gt;0),"OK","KO"))</f>
        <v>OK</v>
      </c>
      <c r="X1113" s="3" t="str">
        <f>IF(J1113&lt;&gt;"","OK","KO")</f>
        <v>OK</v>
      </c>
      <c r="Y1113" s="3" t="str">
        <f>IF(P1113="Si","KO","OK")</f>
        <v>OK</v>
      </c>
      <c r="Z1113" s="3" t="str">
        <f>CONCATENATE(
IF(R1113&lt;&gt;"OK",CONCATENATE($R$1," / "),""),
IF(S1113&lt;&gt;"OK",CONCATENATE($S$1," / "),""),
IF(T1113&lt;&gt;"OK",CONCATENATE($T$1," / "),""),
IF(U1113&lt;&gt;"OK",CONCATENATE($U$1," / "),""),
IF(V1113&lt;&gt;"OK",CONCATENATE($V$1," / "),""),
IF(W1113&lt;&gt;"OK",CONCATENATE($W$1," / "),""),
IF(X1113&lt;&gt;"OK",CONCATENATE($X$1," / "),""),
IF(Y1113&lt;&gt;"OK",$Y$1,"")
)</f>
        <v/>
      </c>
    </row>
    <row r="1114" spans="1:26" x14ac:dyDescent="0.45">
      <c r="A1114" s="3" t="s">
        <v>1196</v>
      </c>
      <c r="B1114" s="3" t="s">
        <v>1197</v>
      </c>
      <c r="C1114" s="3" t="s">
        <v>1219</v>
      </c>
      <c r="E1114" s="3" t="s">
        <v>20</v>
      </c>
      <c r="H1114" s="3" t="s">
        <v>21</v>
      </c>
      <c r="I1114" s="3">
        <v>1192320</v>
      </c>
      <c r="J1114" s="3" t="s">
        <v>1220</v>
      </c>
      <c r="K1114" s="3">
        <v>10</v>
      </c>
      <c r="L1114" s="3" t="s">
        <v>34</v>
      </c>
      <c r="M1114" s="3" t="s">
        <v>35</v>
      </c>
      <c r="N1114" s="3" t="s">
        <v>114</v>
      </c>
      <c r="O1114" s="3" t="s">
        <v>37</v>
      </c>
      <c r="P1114" s="3" t="s">
        <v>21</v>
      </c>
      <c r="Q1114" s="3" t="s">
        <v>1221</v>
      </c>
      <c r="R1114" s="3" t="str">
        <f>IF(_xlfn.XOR(
AND(N1114="M102ab",L1114="Proyecto"),
AND(N1114="M101a",L1114="Preguntas con respuesta libre"),
AND(LEFT(N1114,1)="M",N1114&lt;&gt;"M102AB",N1114&lt;&gt;"M101a",N1114&lt;&gt;"M101ap",L1114="Ejercitación"),
AND(LEFT(C1114,15)="Mapa conceptual",L1114="Exposición"),
AND(LEFT(N1114,1)&lt;&gt;"M",LEFT(C1114,15)&lt;&gt;"Mapa conceptual",L1114="Exposición"),
AND(LEFT(C1114,8)="Banco de",L1114="Generador de actividades"),
AND(C1114=L1114)
),"OK","KO")</f>
        <v>OK</v>
      </c>
      <c r="S1114" s="3" t="str">
        <f>IF(_xlfn.XOR(
AND(LEFT(N1114,1)="M",M1114="Actividad"),
AND(LEFT(N1114,1)="F",M1114="Interactivo"),
AND(N1114="diaporama",M1114="Secuencia de imágenes"),
OR(N1114="video",M1114="Animación",M1114="Video"),
AND(C1114=M1114)
),"OK","KO")</f>
        <v>OK</v>
      </c>
      <c r="T1114" s="3" t="str">
        <f>IF(
AND(L1114="Evaluación",C1114&lt;&gt;L1114),"KO",
IF(AND(L1114="Mapa conceptual",C1114&lt;&gt;L1114),"KO",
IF(AND(N1114="M101ap",C1114&lt;&gt;"Banco de actividades"),"KO",
"OK")))</f>
        <v>OK</v>
      </c>
      <c r="U1114" s="3" t="str">
        <f>IF(
AND(LEFT(N1114,1)="M",LEFT(M1114,4)&lt;&gt;"Mapa",S1114="OK",O1114=""),
"KO","OK")</f>
        <v>OK</v>
      </c>
      <c r="V1114" s="3" t="str">
        <f>IF(OR(
AND(L1114="Evaluación",R1114="OK",OR(N1114="M4a",N1114="M5a")),
AND(LEFT(C1114,8)="Banco de",N1114="M101ap"),
OR(LEFT(C1114,8)&lt;&gt;"Banco de",L1114&lt;&gt;"Evaluación")
),"OK","KO")</f>
        <v>OK</v>
      </c>
      <c r="W1114" s="3" t="str">
        <f>IF(AND(LEFT(C1114,8)="Banco de",K1114=0),"OK",
IF(AND(LEFT(C1114,8)&lt;&gt;"Banco de",K1114&gt;0),"OK","KO"))</f>
        <v>OK</v>
      </c>
      <c r="X1114" s="3" t="str">
        <f>IF(J1114&lt;&gt;"","OK","KO")</f>
        <v>OK</v>
      </c>
      <c r="Y1114" s="3" t="str">
        <f>IF(P1114="Si","KO","OK")</f>
        <v>OK</v>
      </c>
      <c r="Z1114" s="3" t="str">
        <f>CONCATENATE(
IF(R1114&lt;&gt;"OK",CONCATENATE($R$1," / "),""),
IF(S1114&lt;&gt;"OK",CONCATENATE($S$1," / "),""),
IF(T1114&lt;&gt;"OK",CONCATENATE($T$1," / "),""),
IF(U1114&lt;&gt;"OK",CONCATENATE($U$1," / "),""),
IF(V1114&lt;&gt;"OK",CONCATENATE($V$1," / "),""),
IF(W1114&lt;&gt;"OK",CONCATENATE($W$1," / "),""),
IF(X1114&lt;&gt;"OK",CONCATENATE($X$1," / "),""),
IF(Y1114&lt;&gt;"OK",$Y$1,"")
)</f>
        <v/>
      </c>
    </row>
    <row r="1115" spans="1:26" x14ac:dyDescent="0.45">
      <c r="A1115" s="3" t="s">
        <v>1196</v>
      </c>
      <c r="B1115" s="3" t="s">
        <v>1197</v>
      </c>
      <c r="C1115" s="3" t="s">
        <v>1222</v>
      </c>
      <c r="E1115" s="3" t="s">
        <v>20</v>
      </c>
      <c r="H1115" s="3" t="s">
        <v>21</v>
      </c>
      <c r="I1115" s="3">
        <v>2181399</v>
      </c>
      <c r="J1115" s="3" t="s">
        <v>1223</v>
      </c>
      <c r="K1115" s="3">
        <v>10</v>
      </c>
      <c r="L1115" s="3" t="s">
        <v>34</v>
      </c>
      <c r="M1115" s="3" t="s">
        <v>35</v>
      </c>
      <c r="N1115" s="3" t="s">
        <v>773</v>
      </c>
      <c r="O1115" s="3" t="s">
        <v>37</v>
      </c>
      <c r="P1115" s="3" t="s">
        <v>21</v>
      </c>
      <c r="Q1115" s="3" t="s">
        <v>1224</v>
      </c>
      <c r="R1115" s="3" t="str">
        <f>IF(_xlfn.XOR(
AND(N1115="M102ab",L1115="Proyecto"),
AND(N1115="M101a",L1115="Preguntas con respuesta libre"),
AND(LEFT(N1115,1)="M",N1115&lt;&gt;"M102AB",N1115&lt;&gt;"M101a",N1115&lt;&gt;"M101ap",L1115="Ejercitación"),
AND(LEFT(C1115,15)="Mapa conceptual",L1115="Exposición"),
AND(LEFT(N1115,1)&lt;&gt;"M",LEFT(C1115,15)&lt;&gt;"Mapa conceptual",L1115="Exposición"),
AND(LEFT(C1115,8)="Banco de",L1115="Generador de actividades"),
AND(C1115=L1115)
),"OK","KO")</f>
        <v>OK</v>
      </c>
      <c r="S1115" s="3" t="str">
        <f>IF(_xlfn.XOR(
AND(LEFT(N1115,1)="M",M1115="Actividad"),
AND(LEFT(N1115,1)="F",M1115="Interactivo"),
AND(N1115="diaporama",M1115="Secuencia de imágenes"),
OR(N1115="video",M1115="Animación",M1115="Video"),
AND(C1115=M1115)
),"OK","KO")</f>
        <v>OK</v>
      </c>
      <c r="T1115" s="3" t="str">
        <f>IF(
AND(L1115="Evaluación",C1115&lt;&gt;L1115),"KO",
IF(AND(L1115="Mapa conceptual",C1115&lt;&gt;L1115),"KO",
IF(AND(N1115="M101ap",C1115&lt;&gt;"Banco de actividades"),"KO",
"OK")))</f>
        <v>OK</v>
      </c>
      <c r="U1115" s="3" t="str">
        <f>IF(
AND(LEFT(N1115,1)="M",LEFT(M1115,4)&lt;&gt;"Mapa",S1115="OK",O1115=""),
"KO","OK")</f>
        <v>OK</v>
      </c>
      <c r="V1115" s="3" t="str">
        <f>IF(OR(
AND(L1115="Evaluación",R1115="OK",OR(N1115="M4a",N1115="M5a")),
AND(LEFT(C1115,8)="Banco de",N1115="M101ap"),
OR(LEFT(C1115,8)&lt;&gt;"Banco de",L1115&lt;&gt;"Evaluación")
),"OK","KO")</f>
        <v>OK</v>
      </c>
      <c r="W1115" s="3" t="str">
        <f>IF(AND(LEFT(C1115,8)="Banco de",K1115=0),"OK",
IF(AND(LEFT(C1115,8)&lt;&gt;"Banco de",K1115&gt;0),"OK","KO"))</f>
        <v>OK</v>
      </c>
      <c r="X1115" s="3" t="str">
        <f>IF(J1115&lt;&gt;"","OK","KO")</f>
        <v>OK</v>
      </c>
      <c r="Y1115" s="3" t="str">
        <f>IF(P1115="Si","KO","OK")</f>
        <v>OK</v>
      </c>
      <c r="Z1115" s="3" t="str">
        <f>CONCATENATE(
IF(R1115&lt;&gt;"OK",CONCATENATE($R$1," / "),""),
IF(S1115&lt;&gt;"OK",CONCATENATE($S$1," / "),""),
IF(T1115&lt;&gt;"OK",CONCATENATE($T$1," / "),""),
IF(U1115&lt;&gt;"OK",CONCATENATE($U$1," / "),""),
IF(V1115&lt;&gt;"OK",CONCATENATE($V$1," / "),""),
IF(W1115&lt;&gt;"OK",CONCATENATE($W$1," / "),""),
IF(X1115&lt;&gt;"OK",CONCATENATE($X$1," / "),""),
IF(Y1115&lt;&gt;"OK",$Y$1,"")
)</f>
        <v/>
      </c>
    </row>
    <row r="1116" spans="1:26" x14ac:dyDescent="0.45">
      <c r="A1116" s="3" t="s">
        <v>1196</v>
      </c>
      <c r="B1116" s="3" t="s">
        <v>1197</v>
      </c>
      <c r="C1116" s="3" t="s">
        <v>1225</v>
      </c>
      <c r="E1116" s="3" t="s">
        <v>20</v>
      </c>
      <c r="H1116" s="3" t="s">
        <v>21</v>
      </c>
      <c r="I1116" s="3">
        <v>1870916</v>
      </c>
      <c r="J1116" s="3" t="s">
        <v>1226</v>
      </c>
      <c r="K1116" s="3">
        <v>20</v>
      </c>
      <c r="L1116" s="3" t="s">
        <v>80</v>
      </c>
      <c r="M1116" s="3" t="s">
        <v>35</v>
      </c>
      <c r="N1116" s="3" t="s">
        <v>81</v>
      </c>
      <c r="O1116" s="3" t="s">
        <v>479</v>
      </c>
      <c r="P1116" s="3" t="s">
        <v>21</v>
      </c>
      <c r="Q1116" s="3" t="s">
        <v>1227</v>
      </c>
      <c r="R1116" s="3" t="str">
        <f>IF(_xlfn.XOR(
AND(N1116="M102ab",L1116="Proyecto"),
AND(N1116="M101a",L1116="Preguntas con respuesta libre"),
AND(LEFT(N1116,1)="M",N1116&lt;&gt;"M102AB",N1116&lt;&gt;"M101a",N1116&lt;&gt;"M101ap",L1116="Ejercitación"),
AND(LEFT(C1116,15)="Mapa conceptual",L1116="Exposición"),
AND(LEFT(N1116,1)&lt;&gt;"M",LEFT(C1116,15)&lt;&gt;"Mapa conceptual",L1116="Exposición"),
AND(LEFT(C1116,8)="Banco de",L1116="Generador de actividades"),
AND(C1116=L1116)
),"OK","KO")</f>
        <v>OK</v>
      </c>
      <c r="S1116" s="3" t="str">
        <f>IF(_xlfn.XOR(
AND(LEFT(N1116,1)="M",M1116="Actividad"),
AND(LEFT(N1116,1)="F",M1116="Interactivo"),
AND(N1116="diaporama",M1116="Secuencia de imágenes"),
OR(N1116="video",M1116="Animación",M1116="Video"),
AND(C1116=M1116)
),"OK","KO")</f>
        <v>OK</v>
      </c>
      <c r="T1116" s="3" t="str">
        <f>IF(
AND(L1116="Evaluación",C1116&lt;&gt;L1116),"KO",
IF(AND(L1116="Mapa conceptual",C1116&lt;&gt;L1116),"KO",
IF(AND(N1116="M101ap",C1116&lt;&gt;"Banco de actividades"),"KO",
"OK")))</f>
        <v>OK</v>
      </c>
      <c r="U1116" s="3" t="str">
        <f>IF(
AND(LEFT(N1116,1)="M",LEFT(M1116,4)&lt;&gt;"Mapa",S1116="OK",O1116=""),
"KO","OK")</f>
        <v>OK</v>
      </c>
      <c r="V1116" s="3" t="str">
        <f>IF(OR(
AND(L1116="Evaluación",R1116="OK",OR(N1116="M4a",N1116="M5a")),
AND(LEFT(C1116,8)="Banco de",N1116="M101ap"),
OR(LEFT(C1116,8)&lt;&gt;"Banco de",L1116&lt;&gt;"Evaluación")
),"OK","KO")</f>
        <v>OK</v>
      </c>
      <c r="W1116" s="3" t="str">
        <f>IF(AND(LEFT(C1116,8)="Banco de",K1116=0),"OK",
IF(AND(LEFT(C1116,8)&lt;&gt;"Banco de",K1116&gt;0),"OK","KO"))</f>
        <v>OK</v>
      </c>
      <c r="X1116" s="3" t="str">
        <f>IF(J1116&lt;&gt;"","OK","KO")</f>
        <v>OK</v>
      </c>
      <c r="Y1116" s="3" t="str">
        <f>IF(P1116="Si","KO","OK")</f>
        <v>OK</v>
      </c>
      <c r="Z1116" s="3" t="str">
        <f>CONCATENATE(
IF(R1116&lt;&gt;"OK",CONCATENATE($R$1," / "),""),
IF(S1116&lt;&gt;"OK",CONCATENATE($S$1," / "),""),
IF(T1116&lt;&gt;"OK",CONCATENATE($T$1," / "),""),
IF(U1116&lt;&gt;"OK",CONCATENATE($U$1," / "),""),
IF(V1116&lt;&gt;"OK",CONCATENATE($V$1," / "),""),
IF(W1116&lt;&gt;"OK",CONCATENATE($W$1," / "),""),
IF(X1116&lt;&gt;"OK",CONCATENATE($X$1," / "),""),
IF(Y1116&lt;&gt;"OK",$Y$1,"")
)</f>
        <v/>
      </c>
    </row>
    <row r="1117" spans="1:26" x14ac:dyDescent="0.45">
      <c r="A1117" s="3" t="s">
        <v>1196</v>
      </c>
      <c r="B1117" s="3" t="s">
        <v>1197</v>
      </c>
      <c r="C1117" s="3" t="s">
        <v>1228</v>
      </c>
      <c r="E1117" s="3" t="s">
        <v>20</v>
      </c>
      <c r="H1117" s="3" t="s">
        <v>21</v>
      </c>
      <c r="I1117" s="3">
        <v>1950187</v>
      </c>
      <c r="J1117" s="3" t="s">
        <v>1229</v>
      </c>
      <c r="K1117" s="3">
        <v>50</v>
      </c>
      <c r="L1117" s="3" t="s">
        <v>23</v>
      </c>
      <c r="M1117" s="3" t="s">
        <v>29</v>
      </c>
      <c r="N1117" s="3" t="s">
        <v>684</v>
      </c>
      <c r="P1117" s="3" t="s">
        <v>21</v>
      </c>
      <c r="Q1117" s="3" t="s">
        <v>1230</v>
      </c>
      <c r="R1117" s="3" t="str">
        <f>IF(_xlfn.XOR(
AND(N1117="M102ab",L1117="Proyecto"),
AND(N1117="M101a",L1117="Preguntas con respuesta libre"),
AND(LEFT(N1117,1)="M",N1117&lt;&gt;"M102AB",N1117&lt;&gt;"M101a",N1117&lt;&gt;"M101ap",L1117="Ejercitación"),
AND(LEFT(C1117,15)="Mapa conceptual",L1117="Exposición"),
AND(LEFT(N1117,1)&lt;&gt;"M",LEFT(C1117,15)&lt;&gt;"Mapa conceptual",L1117="Exposición"),
AND(LEFT(C1117,8)="Banco de",L1117="Generador de actividades"),
AND(C1117=L1117)
),"OK","KO")</f>
        <v>OK</v>
      </c>
      <c r="S1117" s="3" t="str">
        <f>IF(_xlfn.XOR(
AND(LEFT(N1117,1)="M",M1117="Actividad"),
AND(LEFT(N1117,1)="F",M1117="Interactivo"),
AND(N1117="diaporama",M1117="Secuencia de imágenes"),
OR(N1117="video",M1117="Animación",M1117="Video"),
AND(C1117=M1117)
),"OK","KO")</f>
        <v>OK</v>
      </c>
      <c r="T1117" s="3" t="str">
        <f>IF(
AND(L1117="Evaluación",C1117&lt;&gt;L1117),"KO",
IF(AND(L1117="Mapa conceptual",C1117&lt;&gt;L1117),"KO",
IF(AND(N1117="M101ap",C1117&lt;&gt;"Banco de actividades"),"KO",
"OK")))</f>
        <v>OK</v>
      </c>
      <c r="U1117" s="3" t="str">
        <f>IF(
AND(LEFT(N1117,1)="M",LEFT(M1117,4)&lt;&gt;"Mapa",S1117="OK",O1117=""),
"KO","OK")</f>
        <v>OK</v>
      </c>
      <c r="V1117" s="3" t="str">
        <f>IF(OR(
AND(L1117="Evaluación",R1117="OK",OR(N1117="M4a",N1117="M5a")),
AND(LEFT(C1117,8)="Banco de",N1117="M101ap"),
OR(LEFT(C1117,8)&lt;&gt;"Banco de",L1117&lt;&gt;"Evaluación")
),"OK","KO")</f>
        <v>OK</v>
      </c>
      <c r="W1117" s="3" t="str">
        <f>IF(AND(LEFT(C1117,8)="Banco de",K1117=0),"OK",
IF(AND(LEFT(C1117,8)&lt;&gt;"Banco de",K1117&gt;0),"OK","KO"))</f>
        <v>OK</v>
      </c>
      <c r="X1117" s="3" t="str">
        <f>IF(J1117&lt;&gt;"","OK","KO")</f>
        <v>OK</v>
      </c>
      <c r="Y1117" s="3" t="str">
        <f>IF(P1117="Si","KO","OK")</f>
        <v>OK</v>
      </c>
      <c r="Z1117" s="3" t="str">
        <f>CONCATENATE(
IF(R1117&lt;&gt;"OK",CONCATENATE($R$1," / "),""),
IF(S1117&lt;&gt;"OK",CONCATENATE($S$1," / "),""),
IF(T1117&lt;&gt;"OK",CONCATENATE($T$1," / "),""),
IF(U1117&lt;&gt;"OK",CONCATENATE($U$1," / "),""),
IF(V1117&lt;&gt;"OK",CONCATENATE($V$1," / "),""),
IF(W1117&lt;&gt;"OK",CONCATENATE($W$1," / "),""),
IF(X1117&lt;&gt;"OK",CONCATENATE($X$1," / "),""),
IF(Y1117&lt;&gt;"OK",$Y$1,"")
)</f>
        <v/>
      </c>
    </row>
    <row r="1118" spans="1:26" x14ac:dyDescent="0.45">
      <c r="A1118" s="3" t="s">
        <v>1196</v>
      </c>
      <c r="B1118" s="3" t="s">
        <v>1197</v>
      </c>
      <c r="C1118" s="3" t="s">
        <v>1231</v>
      </c>
      <c r="E1118" s="3" t="s">
        <v>20</v>
      </c>
      <c r="G1118" s="3" t="s">
        <v>1232</v>
      </c>
      <c r="H1118" s="3" t="s">
        <v>21</v>
      </c>
      <c r="I1118" s="3">
        <v>18320</v>
      </c>
      <c r="J1118" s="3" t="s">
        <v>1233</v>
      </c>
      <c r="K1118" s="3">
        <v>10</v>
      </c>
      <c r="L1118" s="3" t="s">
        <v>23</v>
      </c>
      <c r="M1118" s="3" t="s">
        <v>90</v>
      </c>
      <c r="N1118" s="3" t="s">
        <v>91</v>
      </c>
      <c r="P1118" s="3" t="s">
        <v>21</v>
      </c>
      <c r="Q1118" s="3" t="s">
        <v>1234</v>
      </c>
      <c r="R1118" s="3" t="str">
        <f>IF(_xlfn.XOR(
AND(N1118="M102ab",L1118="Proyecto"),
AND(N1118="M101a",L1118="Preguntas con respuesta libre"),
AND(LEFT(N1118,1)="M",N1118&lt;&gt;"M102AB",N1118&lt;&gt;"M101a",N1118&lt;&gt;"M101ap",L1118="Ejercitación"),
AND(LEFT(C1118,15)="Mapa conceptual",L1118="Exposición"),
AND(LEFT(N1118,1)&lt;&gt;"M",LEFT(C1118,15)&lt;&gt;"Mapa conceptual",L1118="Exposición"),
AND(LEFT(C1118,8)="Banco de",L1118="Generador de actividades"),
AND(C1118=L1118)
),"OK","KO")</f>
        <v>OK</v>
      </c>
      <c r="S1118" s="3" t="str">
        <f>IF(_xlfn.XOR(
AND(LEFT(N1118,1)="M",M1118="Actividad"),
AND(LEFT(N1118,1)="F",M1118="Interactivo"),
AND(N1118="diaporama",M1118="Secuencia de imágenes"),
OR(N1118="video",M1118="Animación",M1118="Video"),
AND(C1118=M1118)
),"OK","KO")</f>
        <v>OK</v>
      </c>
      <c r="T1118" s="3" t="str">
        <f>IF(
AND(L1118="Evaluación",C1118&lt;&gt;L1118),"KO",
IF(AND(L1118="Mapa conceptual",C1118&lt;&gt;L1118),"KO",
IF(AND(N1118="M101ap",C1118&lt;&gt;"Banco de actividades"),"KO",
"OK")))</f>
        <v>OK</v>
      </c>
      <c r="U1118" s="3" t="str">
        <f>IF(
AND(LEFT(N1118,1)="M",LEFT(M1118,4)&lt;&gt;"Mapa",S1118="OK",O1118=""),
"KO","OK")</f>
        <v>OK</v>
      </c>
      <c r="V1118" s="3" t="str">
        <f>IF(OR(
AND(L1118="Evaluación",R1118="OK",OR(N1118="M4a",N1118="M5a")),
AND(LEFT(C1118,8)="Banco de",N1118="M101ap"),
OR(LEFT(C1118,8)&lt;&gt;"Banco de",L1118&lt;&gt;"Evaluación")
),"OK","KO")</f>
        <v>OK</v>
      </c>
      <c r="W1118" s="3" t="str">
        <f>IF(AND(LEFT(C1118,8)="Banco de",K1118=0),"OK",
IF(AND(LEFT(C1118,8)&lt;&gt;"Banco de",K1118&gt;0),"OK","KO"))</f>
        <v>OK</v>
      </c>
      <c r="X1118" s="3" t="str">
        <f>IF(J1118&lt;&gt;"","OK","KO")</f>
        <v>OK</v>
      </c>
      <c r="Y1118" s="3" t="str">
        <f>IF(P1118="Si","KO","OK")</f>
        <v>OK</v>
      </c>
      <c r="Z1118" s="3" t="str">
        <f>CONCATENATE(
IF(R1118&lt;&gt;"OK",CONCATENATE($R$1," / "),""),
IF(S1118&lt;&gt;"OK",CONCATENATE($S$1," / "),""),
IF(T1118&lt;&gt;"OK",CONCATENATE($T$1," / "),""),
IF(U1118&lt;&gt;"OK",CONCATENATE($U$1," / "),""),
IF(V1118&lt;&gt;"OK",CONCATENATE($V$1," / "),""),
IF(W1118&lt;&gt;"OK",CONCATENATE($W$1," / "),""),
IF(X1118&lt;&gt;"OK",CONCATENATE($X$1," / "),""),
IF(Y1118&lt;&gt;"OK",$Y$1,"")
)</f>
        <v/>
      </c>
    </row>
    <row r="1119" spans="1:26" x14ac:dyDescent="0.45">
      <c r="A1119" s="3" t="s">
        <v>1196</v>
      </c>
      <c r="B1119" s="3" t="s">
        <v>1197</v>
      </c>
      <c r="C1119" s="3" t="s">
        <v>1235</v>
      </c>
      <c r="E1119" s="3" t="s">
        <v>20</v>
      </c>
      <c r="H1119" s="3" t="s">
        <v>21</v>
      </c>
      <c r="I1119" s="3">
        <v>1172853</v>
      </c>
      <c r="J1119" s="3" t="s">
        <v>1236</v>
      </c>
      <c r="K1119" s="3">
        <v>10</v>
      </c>
      <c r="L1119" s="3" t="s">
        <v>34</v>
      </c>
      <c r="M1119" s="3" t="s">
        <v>35</v>
      </c>
      <c r="N1119" s="3" t="s">
        <v>101</v>
      </c>
      <c r="O1119" s="3" t="s">
        <v>37</v>
      </c>
      <c r="P1119" s="3" t="s">
        <v>21</v>
      </c>
      <c r="Q1119" s="3" t="s">
        <v>1237</v>
      </c>
      <c r="R1119" s="3" t="str">
        <f>IF(_xlfn.XOR(
AND(N1119="M102ab",L1119="Proyecto"),
AND(N1119="M101a",L1119="Preguntas con respuesta libre"),
AND(LEFT(N1119,1)="M",N1119&lt;&gt;"M102AB",N1119&lt;&gt;"M101a",N1119&lt;&gt;"M101ap",L1119="Ejercitación"),
AND(LEFT(C1119,15)="Mapa conceptual",L1119="Exposición"),
AND(LEFT(N1119,1)&lt;&gt;"M",LEFT(C1119,15)&lt;&gt;"Mapa conceptual",L1119="Exposición"),
AND(LEFT(C1119,8)="Banco de",L1119="Generador de actividades"),
AND(C1119=L1119)
),"OK","KO")</f>
        <v>OK</v>
      </c>
      <c r="S1119" s="3" t="str">
        <f>IF(_xlfn.XOR(
AND(LEFT(N1119,1)="M",M1119="Actividad"),
AND(LEFT(N1119,1)="F",M1119="Interactivo"),
AND(N1119="diaporama",M1119="Secuencia de imágenes"),
OR(N1119="video",M1119="Animación",M1119="Video"),
AND(C1119=M1119)
),"OK","KO")</f>
        <v>OK</v>
      </c>
      <c r="T1119" s="3" t="str">
        <f>IF(
AND(L1119="Evaluación",C1119&lt;&gt;L1119),"KO",
IF(AND(L1119="Mapa conceptual",C1119&lt;&gt;L1119),"KO",
IF(AND(N1119="M101ap",C1119&lt;&gt;"Banco de actividades"),"KO",
"OK")))</f>
        <v>OK</v>
      </c>
      <c r="U1119" s="3" t="str">
        <f>IF(
AND(LEFT(N1119,1)="M",LEFT(M1119,4)&lt;&gt;"Mapa",S1119="OK",O1119=""),
"KO","OK")</f>
        <v>OK</v>
      </c>
      <c r="V1119" s="3" t="str">
        <f>IF(OR(
AND(L1119="Evaluación",R1119="OK",OR(N1119="M4a",N1119="M5a")),
AND(LEFT(C1119,8)="Banco de",N1119="M101ap"),
OR(LEFT(C1119,8)&lt;&gt;"Banco de",L1119&lt;&gt;"Evaluación")
),"OK","KO")</f>
        <v>OK</v>
      </c>
      <c r="W1119" s="3" t="str">
        <f>IF(AND(LEFT(C1119,8)="Banco de",K1119=0),"OK",
IF(AND(LEFT(C1119,8)&lt;&gt;"Banco de",K1119&gt;0),"OK","KO"))</f>
        <v>OK</v>
      </c>
      <c r="X1119" s="3" t="str">
        <f>IF(J1119&lt;&gt;"","OK","KO")</f>
        <v>OK</v>
      </c>
      <c r="Y1119" s="3" t="str">
        <f>IF(P1119="Si","KO","OK")</f>
        <v>OK</v>
      </c>
      <c r="Z1119" s="3" t="str">
        <f>CONCATENATE(
IF(R1119&lt;&gt;"OK",CONCATENATE($R$1," / "),""),
IF(S1119&lt;&gt;"OK",CONCATENATE($S$1," / "),""),
IF(T1119&lt;&gt;"OK",CONCATENATE($T$1," / "),""),
IF(U1119&lt;&gt;"OK",CONCATENATE($U$1," / "),""),
IF(V1119&lt;&gt;"OK",CONCATENATE($V$1," / "),""),
IF(W1119&lt;&gt;"OK",CONCATENATE($W$1," / "),""),
IF(X1119&lt;&gt;"OK",CONCATENATE($X$1," / "),""),
IF(Y1119&lt;&gt;"OK",$Y$1,"")
)</f>
        <v/>
      </c>
    </row>
    <row r="1120" spans="1:26" x14ac:dyDescent="0.45">
      <c r="A1120" s="3" t="s">
        <v>1196</v>
      </c>
      <c r="B1120" s="3" t="s">
        <v>1197</v>
      </c>
      <c r="C1120" s="3" t="s">
        <v>1238</v>
      </c>
      <c r="E1120" s="3" t="s">
        <v>20</v>
      </c>
      <c r="G1120" s="3" t="s">
        <v>1239</v>
      </c>
      <c r="H1120" s="3" t="s">
        <v>21</v>
      </c>
      <c r="I1120" s="3">
        <v>16000</v>
      </c>
      <c r="J1120" s="3" t="s">
        <v>1240</v>
      </c>
      <c r="K1120" s="3">
        <v>5</v>
      </c>
      <c r="L1120" s="3" t="s">
        <v>23</v>
      </c>
      <c r="M1120" s="3" t="s">
        <v>199</v>
      </c>
      <c r="N1120" s="3" t="s">
        <v>91</v>
      </c>
      <c r="P1120" s="3" t="s">
        <v>21</v>
      </c>
      <c r="Q1120" s="3" t="s">
        <v>1241</v>
      </c>
      <c r="R1120" s="3" t="str">
        <f>IF(_xlfn.XOR(
AND(N1120="M102ab",L1120="Proyecto"),
AND(N1120="M101a",L1120="Preguntas con respuesta libre"),
AND(LEFT(N1120,1)="M",N1120&lt;&gt;"M102AB",N1120&lt;&gt;"M101a",N1120&lt;&gt;"M101ap",L1120="Ejercitación"),
AND(LEFT(C1120,15)="Mapa conceptual",L1120="Exposición"),
AND(LEFT(N1120,1)&lt;&gt;"M",LEFT(C1120,15)&lt;&gt;"Mapa conceptual",L1120="Exposición"),
AND(LEFT(C1120,8)="Banco de",L1120="Generador de actividades"),
AND(C1120=L1120)
),"OK","KO")</f>
        <v>OK</v>
      </c>
      <c r="S1120" s="3" t="str">
        <f>IF(_xlfn.XOR(
AND(LEFT(N1120,1)="M",M1120="Actividad"),
AND(LEFT(N1120,1)="F",M1120="Interactivo"),
AND(N1120="diaporama",M1120="Secuencia de imágenes"),
OR(N1120="video",M1120="Animación",M1120="Video"),
AND(C1120=M1120)
),"OK","KO")</f>
        <v>OK</v>
      </c>
      <c r="T1120" s="3" t="str">
        <f>IF(
AND(L1120="Evaluación",C1120&lt;&gt;L1120),"KO",
IF(AND(L1120="Mapa conceptual",C1120&lt;&gt;L1120),"KO",
IF(AND(N1120="M101ap",C1120&lt;&gt;"Banco de actividades"),"KO",
"OK")))</f>
        <v>OK</v>
      </c>
      <c r="U1120" s="3" t="str">
        <f>IF(
AND(LEFT(N1120,1)="M",LEFT(M1120,4)&lt;&gt;"Mapa",S1120="OK",O1120=""),
"KO","OK")</f>
        <v>OK</v>
      </c>
      <c r="V1120" s="3" t="str">
        <f>IF(OR(
AND(L1120="Evaluación",R1120="OK",OR(N1120="M4a",N1120="M5a")),
AND(LEFT(C1120,8)="Banco de",N1120="M101ap"),
OR(LEFT(C1120,8)&lt;&gt;"Banco de",L1120&lt;&gt;"Evaluación")
),"OK","KO")</f>
        <v>OK</v>
      </c>
      <c r="W1120" s="3" t="str">
        <f>IF(AND(LEFT(C1120,8)="Banco de",K1120=0),"OK",
IF(AND(LEFT(C1120,8)&lt;&gt;"Banco de",K1120&gt;0),"OK","KO"))</f>
        <v>OK</v>
      </c>
      <c r="X1120" s="3" t="str">
        <f>IF(J1120&lt;&gt;"","OK","KO")</f>
        <v>OK</v>
      </c>
      <c r="Y1120" s="3" t="str">
        <f>IF(P1120="Si","KO","OK")</f>
        <v>OK</v>
      </c>
      <c r="Z1120" s="3" t="str">
        <f>CONCATENATE(
IF(R1120&lt;&gt;"OK",CONCATENATE($R$1," / "),""),
IF(S1120&lt;&gt;"OK",CONCATENATE($S$1," / "),""),
IF(T1120&lt;&gt;"OK",CONCATENATE($T$1," / "),""),
IF(U1120&lt;&gt;"OK",CONCATENATE($U$1," / "),""),
IF(V1120&lt;&gt;"OK",CONCATENATE($V$1," / "),""),
IF(W1120&lt;&gt;"OK",CONCATENATE($W$1," / "),""),
IF(X1120&lt;&gt;"OK",CONCATENATE($X$1," / "),""),
IF(Y1120&lt;&gt;"OK",$Y$1,"")
)</f>
        <v/>
      </c>
    </row>
    <row r="1121" spans="1:26" x14ac:dyDescent="0.45">
      <c r="A1121" s="3" t="s">
        <v>1196</v>
      </c>
      <c r="B1121" s="3" t="s">
        <v>1197</v>
      </c>
      <c r="C1121" s="3" t="s">
        <v>1242</v>
      </c>
      <c r="E1121" s="3" t="s">
        <v>20</v>
      </c>
      <c r="H1121" s="3" t="s">
        <v>21</v>
      </c>
      <c r="I1121" s="3">
        <v>3029737</v>
      </c>
      <c r="J1121" s="3" t="s">
        <v>1243</v>
      </c>
      <c r="K1121" s="3">
        <v>50</v>
      </c>
      <c r="L1121" s="3" t="s">
        <v>23</v>
      </c>
      <c r="M1121" s="3" t="s">
        <v>29</v>
      </c>
      <c r="N1121" s="3" t="s">
        <v>49</v>
      </c>
      <c r="P1121" s="3" t="s">
        <v>21</v>
      </c>
      <c r="Q1121" s="3" t="s">
        <v>1244</v>
      </c>
      <c r="R1121" s="3" t="str">
        <f>IF(_xlfn.XOR(
AND(N1121="M102ab",L1121="Proyecto"),
AND(N1121="M101a",L1121="Preguntas con respuesta libre"),
AND(LEFT(N1121,1)="M",N1121&lt;&gt;"M102AB",N1121&lt;&gt;"M101a",N1121&lt;&gt;"M101ap",L1121="Ejercitación"),
AND(LEFT(C1121,15)="Mapa conceptual",L1121="Exposición"),
AND(LEFT(N1121,1)&lt;&gt;"M",LEFT(C1121,15)&lt;&gt;"Mapa conceptual",L1121="Exposición"),
AND(LEFT(C1121,8)="Banco de",L1121="Generador de actividades"),
AND(C1121=L1121)
),"OK","KO")</f>
        <v>OK</v>
      </c>
      <c r="S1121" s="3" t="str">
        <f>IF(_xlfn.XOR(
AND(LEFT(N1121,1)="M",M1121="Actividad"),
AND(LEFT(N1121,1)="F",M1121="Interactivo"),
AND(N1121="diaporama",M1121="Secuencia de imágenes"),
OR(N1121="video",M1121="Animación",M1121="Video"),
AND(C1121=M1121)
),"OK","KO")</f>
        <v>OK</v>
      </c>
      <c r="T1121" s="3" t="str">
        <f>IF(
AND(L1121="Evaluación",C1121&lt;&gt;L1121),"KO",
IF(AND(L1121="Mapa conceptual",C1121&lt;&gt;L1121),"KO",
IF(AND(N1121="M101ap",C1121&lt;&gt;"Banco de actividades"),"KO",
"OK")))</f>
        <v>OK</v>
      </c>
      <c r="U1121" s="3" t="str">
        <f>IF(
AND(LEFT(N1121,1)="M",LEFT(M1121,4)&lt;&gt;"Mapa",S1121="OK",O1121=""),
"KO","OK")</f>
        <v>OK</v>
      </c>
      <c r="V1121" s="3" t="str">
        <f>IF(OR(
AND(L1121="Evaluación",R1121="OK",OR(N1121="M4a",N1121="M5a")),
AND(LEFT(C1121,8)="Banco de",N1121="M101ap"),
OR(LEFT(C1121,8)&lt;&gt;"Banco de",L1121&lt;&gt;"Evaluación")
),"OK","KO")</f>
        <v>OK</v>
      </c>
      <c r="W1121" s="3" t="str">
        <f>IF(AND(LEFT(C1121,8)="Banco de",K1121=0),"OK",
IF(AND(LEFT(C1121,8)&lt;&gt;"Banco de",K1121&gt;0),"OK","KO"))</f>
        <v>OK</v>
      </c>
      <c r="X1121" s="3" t="str">
        <f>IF(J1121&lt;&gt;"","OK","KO")</f>
        <v>OK</v>
      </c>
      <c r="Y1121" s="3" t="str">
        <f>IF(P1121="Si","KO","OK")</f>
        <v>OK</v>
      </c>
      <c r="Z1121" s="3" t="str">
        <f>CONCATENATE(
IF(R1121&lt;&gt;"OK",CONCATENATE($R$1," / "),""),
IF(S1121&lt;&gt;"OK",CONCATENATE($S$1," / "),""),
IF(T1121&lt;&gt;"OK",CONCATENATE($T$1," / "),""),
IF(U1121&lt;&gt;"OK",CONCATENATE($U$1," / "),""),
IF(V1121&lt;&gt;"OK",CONCATENATE($V$1," / "),""),
IF(W1121&lt;&gt;"OK",CONCATENATE($W$1," / "),""),
IF(X1121&lt;&gt;"OK",CONCATENATE($X$1," / "),""),
IF(Y1121&lt;&gt;"OK",$Y$1,"")
)</f>
        <v/>
      </c>
    </row>
    <row r="1122" spans="1:26" x14ac:dyDescent="0.45">
      <c r="A1122" s="3" t="s">
        <v>1196</v>
      </c>
      <c r="B1122" s="3" t="s">
        <v>1197</v>
      </c>
      <c r="C1122" s="3" t="s">
        <v>1245</v>
      </c>
      <c r="E1122" s="3" t="s">
        <v>20</v>
      </c>
      <c r="H1122" s="3" t="s">
        <v>21</v>
      </c>
      <c r="I1122" s="3">
        <v>1870628</v>
      </c>
      <c r="J1122" s="3" t="s">
        <v>1246</v>
      </c>
      <c r="K1122" s="3">
        <v>20</v>
      </c>
      <c r="L1122" s="3" t="s">
        <v>80</v>
      </c>
      <c r="M1122" s="3" t="s">
        <v>35</v>
      </c>
      <c r="N1122" s="3" t="s">
        <v>81</v>
      </c>
      <c r="O1122" s="3" t="s">
        <v>37</v>
      </c>
      <c r="P1122" s="3" t="s">
        <v>21</v>
      </c>
      <c r="Q1122" s="3" t="s">
        <v>1247</v>
      </c>
      <c r="R1122" s="3" t="str">
        <f>IF(_xlfn.XOR(
AND(N1122="M102ab",L1122="Proyecto"),
AND(N1122="M101a",L1122="Preguntas con respuesta libre"),
AND(LEFT(N1122,1)="M",N1122&lt;&gt;"M102AB",N1122&lt;&gt;"M101a",N1122&lt;&gt;"M101ap",L1122="Ejercitación"),
AND(LEFT(C1122,15)="Mapa conceptual",L1122="Exposición"),
AND(LEFT(N1122,1)&lt;&gt;"M",LEFT(C1122,15)&lt;&gt;"Mapa conceptual",L1122="Exposición"),
AND(LEFT(C1122,8)="Banco de",L1122="Generador de actividades"),
AND(C1122=L1122)
),"OK","KO")</f>
        <v>OK</v>
      </c>
      <c r="S1122" s="3" t="str">
        <f>IF(_xlfn.XOR(
AND(LEFT(N1122,1)="M",M1122="Actividad"),
AND(LEFT(N1122,1)="F",M1122="Interactivo"),
AND(N1122="diaporama",M1122="Secuencia de imágenes"),
OR(N1122="video",M1122="Animación",M1122="Video"),
AND(C1122=M1122)
),"OK","KO")</f>
        <v>OK</v>
      </c>
      <c r="T1122" s="3" t="str">
        <f>IF(
AND(L1122="Evaluación",C1122&lt;&gt;L1122),"KO",
IF(AND(L1122="Mapa conceptual",C1122&lt;&gt;L1122),"KO",
IF(AND(N1122="M101ap",C1122&lt;&gt;"Banco de actividades"),"KO",
"OK")))</f>
        <v>OK</v>
      </c>
      <c r="U1122" s="3" t="str">
        <f>IF(
AND(LEFT(N1122,1)="M",LEFT(M1122,4)&lt;&gt;"Mapa",S1122="OK",O1122=""),
"KO","OK")</f>
        <v>OK</v>
      </c>
      <c r="V1122" s="3" t="str">
        <f>IF(OR(
AND(L1122="Evaluación",R1122="OK",OR(N1122="M4a",N1122="M5a")),
AND(LEFT(C1122,8)="Banco de",N1122="M101ap"),
OR(LEFT(C1122,8)&lt;&gt;"Banco de",L1122&lt;&gt;"Evaluación")
),"OK","KO")</f>
        <v>OK</v>
      </c>
      <c r="W1122" s="3" t="str">
        <f>IF(AND(LEFT(C1122,8)="Banco de",K1122=0),"OK",
IF(AND(LEFT(C1122,8)&lt;&gt;"Banco de",K1122&gt;0),"OK","KO"))</f>
        <v>OK</v>
      </c>
      <c r="X1122" s="3" t="str">
        <f>IF(J1122&lt;&gt;"","OK","KO")</f>
        <v>OK</v>
      </c>
      <c r="Y1122" s="3" t="str">
        <f>IF(P1122="Si","KO","OK")</f>
        <v>OK</v>
      </c>
      <c r="Z1122" s="3" t="str">
        <f>CONCATENATE(
IF(R1122&lt;&gt;"OK",CONCATENATE($R$1," / "),""),
IF(S1122&lt;&gt;"OK",CONCATENATE($S$1," / "),""),
IF(T1122&lt;&gt;"OK",CONCATENATE($T$1," / "),""),
IF(U1122&lt;&gt;"OK",CONCATENATE($U$1," / "),""),
IF(V1122&lt;&gt;"OK",CONCATENATE($V$1," / "),""),
IF(W1122&lt;&gt;"OK",CONCATENATE($W$1," / "),""),
IF(X1122&lt;&gt;"OK",CONCATENATE($X$1," / "),""),
IF(Y1122&lt;&gt;"OK",$Y$1,"")
)</f>
        <v/>
      </c>
    </row>
    <row r="1123" spans="1:26" x14ac:dyDescent="0.45">
      <c r="A1123" s="3" t="s">
        <v>1196</v>
      </c>
      <c r="B1123" s="3" t="s">
        <v>1197</v>
      </c>
      <c r="C1123" s="3" t="s">
        <v>1248</v>
      </c>
      <c r="E1123" s="3" t="s">
        <v>20</v>
      </c>
      <c r="H1123" s="3" t="s">
        <v>21</v>
      </c>
      <c r="I1123" s="3">
        <v>1159954</v>
      </c>
      <c r="J1123" s="3" t="s">
        <v>1249</v>
      </c>
      <c r="K1123" s="3">
        <v>30</v>
      </c>
      <c r="L1123" s="3" t="s">
        <v>23</v>
      </c>
      <c r="M1123" s="3" t="s">
        <v>29</v>
      </c>
      <c r="N1123" s="3" t="s">
        <v>53</v>
      </c>
      <c r="P1123" s="3" t="s">
        <v>21</v>
      </c>
      <c r="Q1123" s="3" t="s">
        <v>1250</v>
      </c>
      <c r="R1123" s="3" t="str">
        <f>IF(_xlfn.XOR(
AND(N1123="M102ab",L1123="Proyecto"),
AND(N1123="M101a",L1123="Preguntas con respuesta libre"),
AND(LEFT(N1123,1)="M",N1123&lt;&gt;"M102AB",N1123&lt;&gt;"M101a",N1123&lt;&gt;"M101ap",L1123="Ejercitación"),
AND(LEFT(C1123,15)="Mapa conceptual",L1123="Exposición"),
AND(LEFT(N1123,1)&lt;&gt;"M",LEFT(C1123,15)&lt;&gt;"Mapa conceptual",L1123="Exposición"),
AND(LEFT(C1123,8)="Banco de",L1123="Generador de actividades"),
AND(C1123=L1123)
),"OK","KO")</f>
        <v>OK</v>
      </c>
      <c r="S1123" s="3" t="str">
        <f>IF(_xlfn.XOR(
AND(LEFT(N1123,1)="M",M1123="Actividad"),
AND(LEFT(N1123,1)="F",M1123="Interactivo"),
AND(N1123="diaporama",M1123="Secuencia de imágenes"),
OR(N1123="video",M1123="Animación",M1123="Video"),
AND(C1123=M1123)
),"OK","KO")</f>
        <v>OK</v>
      </c>
      <c r="T1123" s="3" t="str">
        <f>IF(
AND(L1123="Evaluación",C1123&lt;&gt;L1123),"KO",
IF(AND(L1123="Mapa conceptual",C1123&lt;&gt;L1123),"KO",
IF(AND(N1123="M101ap",C1123&lt;&gt;"Banco de actividades"),"KO",
"OK")))</f>
        <v>OK</v>
      </c>
      <c r="U1123" s="3" t="str">
        <f>IF(
AND(LEFT(N1123,1)="M",LEFT(M1123,4)&lt;&gt;"Mapa",S1123="OK",O1123=""),
"KO","OK")</f>
        <v>OK</v>
      </c>
      <c r="V1123" s="3" t="str">
        <f>IF(OR(
AND(L1123="Evaluación",R1123="OK",OR(N1123="M4a",N1123="M5a")),
AND(LEFT(C1123,8)="Banco de",N1123="M101ap"),
OR(LEFT(C1123,8)&lt;&gt;"Banco de",L1123&lt;&gt;"Evaluación")
),"OK","KO")</f>
        <v>OK</v>
      </c>
      <c r="W1123" s="3" t="str">
        <f>IF(AND(LEFT(C1123,8)="Banco de",K1123=0),"OK",
IF(AND(LEFT(C1123,8)&lt;&gt;"Banco de",K1123&gt;0),"OK","KO"))</f>
        <v>OK</v>
      </c>
      <c r="X1123" s="3" t="str">
        <f>IF(J1123&lt;&gt;"","OK","KO")</f>
        <v>OK</v>
      </c>
      <c r="Y1123" s="3" t="str">
        <f>IF(P1123="Si","KO","OK")</f>
        <v>OK</v>
      </c>
      <c r="Z1123" s="3" t="str">
        <f>CONCATENATE(
IF(R1123&lt;&gt;"OK",CONCATENATE($R$1," / "),""),
IF(S1123&lt;&gt;"OK",CONCATENATE($S$1," / "),""),
IF(T1123&lt;&gt;"OK",CONCATENATE($T$1," / "),""),
IF(U1123&lt;&gt;"OK",CONCATENATE($U$1," / "),""),
IF(V1123&lt;&gt;"OK",CONCATENATE($V$1," / "),""),
IF(W1123&lt;&gt;"OK",CONCATENATE($W$1," / "),""),
IF(X1123&lt;&gt;"OK",CONCATENATE($X$1," / "),""),
IF(Y1123&lt;&gt;"OK",$Y$1,"")
)</f>
        <v/>
      </c>
    </row>
    <row r="1124" spans="1:26" x14ac:dyDescent="0.45">
      <c r="A1124" s="3" t="s">
        <v>1196</v>
      </c>
      <c r="B1124" s="3" t="s">
        <v>1197</v>
      </c>
      <c r="C1124" s="3" t="s">
        <v>1251</v>
      </c>
      <c r="E1124" s="3" t="s">
        <v>20</v>
      </c>
      <c r="H1124" s="3" t="s">
        <v>21</v>
      </c>
      <c r="I1124" s="3">
        <v>1216076</v>
      </c>
      <c r="J1124" s="3" t="s">
        <v>1252</v>
      </c>
      <c r="K1124" s="3">
        <v>10</v>
      </c>
      <c r="L1124" s="3" t="s">
        <v>861</v>
      </c>
      <c r="M1124" s="3" t="s">
        <v>35</v>
      </c>
      <c r="N1124" s="3" t="s">
        <v>378</v>
      </c>
      <c r="O1124" s="3" t="s">
        <v>85</v>
      </c>
      <c r="P1124" s="3" t="s">
        <v>21</v>
      </c>
      <c r="Q1124" s="3" t="s">
        <v>1253</v>
      </c>
      <c r="R1124" s="3" t="str">
        <f>IF(_xlfn.XOR(
AND(N1124="M102ab",L1124="Proyecto"),
AND(N1124="M101a",L1124="Preguntas con respuesta libre"),
AND(LEFT(N1124,1)="M",N1124&lt;&gt;"M102AB",N1124&lt;&gt;"M101a",N1124&lt;&gt;"M101ap",L1124="Ejercitación"),
AND(LEFT(C1124,15)="Mapa conceptual",L1124="Exposición"),
AND(LEFT(N1124,1)&lt;&gt;"M",LEFT(C1124,15)&lt;&gt;"Mapa conceptual",L1124="Exposición"),
AND(LEFT(C1124,8)="Banco de",L1124="Generador de actividades"),
AND(C1124=L1124)
),"OK","KO")</f>
        <v>KO</v>
      </c>
      <c r="S1124" s="3" t="str">
        <f>IF(_xlfn.XOR(
AND(LEFT(N1124,1)="M",M1124="Actividad"),
AND(LEFT(N1124,1)="F",M1124="Interactivo"),
AND(N1124="diaporama",M1124="Secuencia de imágenes"),
OR(N1124="video",M1124="Animación",M1124="Video"),
AND(C1124=M1124)
),"OK","KO")</f>
        <v>OK</v>
      </c>
      <c r="T1124" s="3" t="str">
        <f>IF(
AND(L1124="Evaluación",C1124&lt;&gt;L1124),"KO",
IF(AND(L1124="Mapa conceptual",C1124&lt;&gt;L1124),"KO",
IF(AND(N1124="M101ap",C1124&lt;&gt;"Banco de actividades"),"KO",
"OK")))</f>
        <v>OK</v>
      </c>
      <c r="U1124" s="3" t="str">
        <f>IF(
AND(LEFT(N1124,1)="M",LEFT(M1124,4)&lt;&gt;"Mapa",S1124="OK",O1124=""),
"KO","OK")</f>
        <v>OK</v>
      </c>
      <c r="V1124" s="3" t="str">
        <f>IF(OR(
AND(L1124="Evaluación",R1124="OK",OR(N1124="M4a",N1124="M5a")),
AND(LEFT(C1124,8)="Banco de",N1124="M101ap"),
OR(LEFT(C1124,8)&lt;&gt;"Banco de",L1124&lt;&gt;"Evaluación")
),"OK","KO")</f>
        <v>OK</v>
      </c>
      <c r="W1124" s="3" t="str">
        <f>IF(AND(LEFT(C1124,8)="Banco de",K1124=0),"OK",
IF(AND(LEFT(C1124,8)&lt;&gt;"Banco de",K1124&gt;0),"OK","KO"))</f>
        <v>OK</v>
      </c>
      <c r="X1124" s="3" t="str">
        <f>IF(J1124&lt;&gt;"","OK","KO")</f>
        <v>OK</v>
      </c>
      <c r="Y1124" s="3" t="str">
        <f>IF(P1124="Si","KO","OK")</f>
        <v>OK</v>
      </c>
      <c r="Z1124" s="3" t="str">
        <f>CONCATENATE(
IF(R1124&lt;&gt;"OK",CONCATENATE($R$1," / "),""),
IF(S1124&lt;&gt;"OK",CONCATENATE($S$1," / "),""),
IF(T1124&lt;&gt;"OK",CONCATENATE($T$1," / "),""),
IF(U1124&lt;&gt;"OK",CONCATENATE($U$1," / "),""),
IF(V1124&lt;&gt;"OK",CONCATENATE($V$1," / "),""),
IF(W1124&lt;&gt;"OK",CONCATENATE($W$1," / "),""),
IF(X1124&lt;&gt;"OK",CONCATENATE($X$1," / "),""),
IF(Y1124&lt;&gt;"OK",$Y$1,"")
)</f>
        <v xml:space="preserve">Acción didáctica / </v>
      </c>
    </row>
    <row r="1125" spans="1:26" x14ac:dyDescent="0.45">
      <c r="A1125" s="3" t="s">
        <v>1196</v>
      </c>
      <c r="B1125" s="3" t="s">
        <v>1197</v>
      </c>
      <c r="C1125" s="3" t="s">
        <v>1254</v>
      </c>
      <c r="E1125" s="3" t="s">
        <v>20</v>
      </c>
      <c r="H1125" s="3" t="s">
        <v>21</v>
      </c>
      <c r="I1125" s="3">
        <v>1870503</v>
      </c>
      <c r="J1125" s="3" t="s">
        <v>1255</v>
      </c>
      <c r="K1125" s="3">
        <v>20</v>
      </c>
      <c r="L1125" s="3" t="s">
        <v>80</v>
      </c>
      <c r="M1125" s="3" t="s">
        <v>35</v>
      </c>
      <c r="N1125" s="3" t="s">
        <v>81</v>
      </c>
      <c r="O1125" s="3" t="s">
        <v>37</v>
      </c>
      <c r="P1125" s="3" t="s">
        <v>21</v>
      </c>
      <c r="Q1125" s="3" t="s">
        <v>1256</v>
      </c>
      <c r="R1125" s="3" t="str">
        <f>IF(_xlfn.XOR(
AND(N1125="M102ab",L1125="Proyecto"),
AND(N1125="M101a",L1125="Preguntas con respuesta libre"),
AND(LEFT(N1125,1)="M",N1125&lt;&gt;"M102AB",N1125&lt;&gt;"M101a",N1125&lt;&gt;"M101ap",L1125="Ejercitación"),
AND(LEFT(C1125,15)="Mapa conceptual",L1125="Exposición"),
AND(LEFT(N1125,1)&lt;&gt;"M",LEFT(C1125,15)&lt;&gt;"Mapa conceptual",L1125="Exposición"),
AND(LEFT(C1125,8)="Banco de",L1125="Generador de actividades"),
AND(C1125=L1125)
),"OK","KO")</f>
        <v>OK</v>
      </c>
      <c r="S1125" s="3" t="str">
        <f>IF(_xlfn.XOR(
AND(LEFT(N1125,1)="M",M1125="Actividad"),
AND(LEFT(N1125,1)="F",M1125="Interactivo"),
AND(N1125="diaporama",M1125="Secuencia de imágenes"),
OR(N1125="video",M1125="Animación",M1125="Video"),
AND(C1125=M1125)
),"OK","KO")</f>
        <v>OK</v>
      </c>
      <c r="T1125" s="3" t="str">
        <f>IF(
AND(L1125="Evaluación",C1125&lt;&gt;L1125),"KO",
IF(AND(L1125="Mapa conceptual",C1125&lt;&gt;L1125),"KO",
IF(AND(N1125="M101ap",C1125&lt;&gt;"Banco de actividades"),"KO",
"OK")))</f>
        <v>OK</v>
      </c>
      <c r="U1125" s="3" t="str">
        <f>IF(
AND(LEFT(N1125,1)="M",LEFT(M1125,4)&lt;&gt;"Mapa",S1125="OK",O1125=""),
"KO","OK")</f>
        <v>OK</v>
      </c>
      <c r="V1125" s="3" t="str">
        <f>IF(OR(
AND(L1125="Evaluación",R1125="OK",OR(N1125="M4a",N1125="M5a")),
AND(LEFT(C1125,8)="Banco de",N1125="M101ap"),
OR(LEFT(C1125,8)&lt;&gt;"Banco de",L1125&lt;&gt;"Evaluación")
),"OK","KO")</f>
        <v>OK</v>
      </c>
      <c r="W1125" s="3" t="str">
        <f>IF(AND(LEFT(C1125,8)="Banco de",K1125=0),"OK",
IF(AND(LEFT(C1125,8)&lt;&gt;"Banco de",K1125&gt;0),"OK","KO"))</f>
        <v>OK</v>
      </c>
      <c r="X1125" s="3" t="str">
        <f>IF(J1125&lt;&gt;"","OK","KO")</f>
        <v>OK</v>
      </c>
      <c r="Y1125" s="3" t="str">
        <f>IF(P1125="Si","KO","OK")</f>
        <v>OK</v>
      </c>
      <c r="Z1125" s="3" t="str">
        <f>CONCATENATE(
IF(R1125&lt;&gt;"OK",CONCATENATE($R$1," / "),""),
IF(S1125&lt;&gt;"OK",CONCATENATE($S$1," / "),""),
IF(T1125&lt;&gt;"OK",CONCATENATE($T$1," / "),""),
IF(U1125&lt;&gt;"OK",CONCATENATE($U$1," / "),""),
IF(V1125&lt;&gt;"OK",CONCATENATE($V$1," / "),""),
IF(W1125&lt;&gt;"OK",CONCATENATE($W$1," / "),""),
IF(X1125&lt;&gt;"OK",CONCATENATE($X$1," / "),""),
IF(Y1125&lt;&gt;"OK",$Y$1,"")
)</f>
        <v/>
      </c>
    </row>
    <row r="1126" spans="1:26" x14ac:dyDescent="0.45">
      <c r="A1126" s="3" t="s">
        <v>1196</v>
      </c>
      <c r="B1126" s="3" t="s">
        <v>1197</v>
      </c>
      <c r="C1126" s="3" t="s">
        <v>1257</v>
      </c>
      <c r="E1126" s="3" t="s">
        <v>20</v>
      </c>
      <c r="H1126" s="3" t="s">
        <v>21</v>
      </c>
      <c r="I1126" s="3">
        <v>1415180</v>
      </c>
      <c r="J1126" s="3" t="s">
        <v>1258</v>
      </c>
      <c r="K1126" s="3">
        <v>10</v>
      </c>
      <c r="L1126" s="3" t="s">
        <v>23</v>
      </c>
      <c r="M1126" s="3" t="s">
        <v>29</v>
      </c>
      <c r="N1126" s="3" t="s">
        <v>30</v>
      </c>
      <c r="P1126" s="3" t="s">
        <v>21</v>
      </c>
      <c r="Q1126" s="3" t="s">
        <v>1259</v>
      </c>
      <c r="R1126" s="3" t="str">
        <f>IF(_xlfn.XOR(
AND(N1126="M102ab",L1126="Proyecto"),
AND(N1126="M101a",L1126="Preguntas con respuesta libre"),
AND(LEFT(N1126,1)="M",N1126&lt;&gt;"M102AB",N1126&lt;&gt;"M101a",N1126&lt;&gt;"M101ap",L1126="Ejercitación"),
AND(LEFT(C1126,15)="Mapa conceptual",L1126="Exposición"),
AND(LEFT(N1126,1)&lt;&gt;"M",LEFT(C1126,15)&lt;&gt;"Mapa conceptual",L1126="Exposición"),
AND(LEFT(C1126,8)="Banco de",L1126="Generador de actividades"),
AND(C1126=L1126)
),"OK","KO")</f>
        <v>OK</v>
      </c>
      <c r="S1126" s="3" t="str">
        <f>IF(_xlfn.XOR(
AND(LEFT(N1126,1)="M",M1126="Actividad"),
AND(LEFT(N1126,1)="F",M1126="Interactivo"),
AND(N1126="diaporama",M1126="Secuencia de imágenes"),
OR(N1126="video",M1126="Animación",M1126="Video"),
AND(C1126=M1126)
),"OK","KO")</f>
        <v>OK</v>
      </c>
      <c r="T1126" s="3" t="str">
        <f>IF(
AND(L1126="Evaluación",C1126&lt;&gt;L1126),"KO",
IF(AND(L1126="Mapa conceptual",C1126&lt;&gt;L1126),"KO",
IF(AND(N1126="M101ap",C1126&lt;&gt;"Banco de actividades"),"KO",
"OK")))</f>
        <v>OK</v>
      </c>
      <c r="U1126" s="3" t="str">
        <f>IF(
AND(LEFT(N1126,1)="M",LEFT(M1126,4)&lt;&gt;"Mapa",S1126="OK",O1126=""),
"KO","OK")</f>
        <v>OK</v>
      </c>
      <c r="V1126" s="3" t="str">
        <f>IF(OR(
AND(L1126="Evaluación",R1126="OK",OR(N1126="M4a",N1126="M5a")),
AND(LEFT(C1126,8)="Banco de",N1126="M101ap"),
OR(LEFT(C1126,8)&lt;&gt;"Banco de",L1126&lt;&gt;"Evaluación")
),"OK","KO")</f>
        <v>OK</v>
      </c>
      <c r="W1126" s="3" t="str">
        <f>IF(AND(LEFT(C1126,8)="Banco de",K1126=0),"OK",
IF(AND(LEFT(C1126,8)&lt;&gt;"Banco de",K1126&gt;0),"OK","KO"))</f>
        <v>OK</v>
      </c>
      <c r="X1126" s="3" t="str">
        <f>IF(J1126&lt;&gt;"","OK","KO")</f>
        <v>OK</v>
      </c>
      <c r="Y1126" s="3" t="str">
        <f>IF(P1126="Si","KO","OK")</f>
        <v>OK</v>
      </c>
      <c r="Z1126" s="3" t="str">
        <f>CONCATENATE(
IF(R1126&lt;&gt;"OK",CONCATENATE($R$1," / "),""),
IF(S1126&lt;&gt;"OK",CONCATENATE($S$1," / "),""),
IF(T1126&lt;&gt;"OK",CONCATENATE($T$1," / "),""),
IF(U1126&lt;&gt;"OK",CONCATENATE($U$1," / "),""),
IF(V1126&lt;&gt;"OK",CONCATENATE($V$1," / "),""),
IF(W1126&lt;&gt;"OK",CONCATENATE($W$1," / "),""),
IF(X1126&lt;&gt;"OK",CONCATENATE($X$1," / "),""),
IF(Y1126&lt;&gt;"OK",$Y$1,"")
)</f>
        <v/>
      </c>
    </row>
    <row r="1127" spans="1:26" x14ac:dyDescent="0.45">
      <c r="A1127" s="3" t="s">
        <v>1196</v>
      </c>
      <c r="B1127" s="3" t="s">
        <v>1197</v>
      </c>
      <c r="C1127" s="3" t="s">
        <v>1260</v>
      </c>
      <c r="E1127" s="3" t="s">
        <v>20</v>
      </c>
      <c r="H1127" s="3" t="s">
        <v>21</v>
      </c>
      <c r="I1127" s="3">
        <v>1185282</v>
      </c>
      <c r="J1127" s="3" t="s">
        <v>1261</v>
      </c>
      <c r="K1127" s="3">
        <v>10</v>
      </c>
      <c r="L1127" s="3" t="s">
        <v>34</v>
      </c>
      <c r="M1127" s="3" t="s">
        <v>35</v>
      </c>
      <c r="N1127" s="3" t="s">
        <v>36</v>
      </c>
      <c r="O1127" s="3" t="s">
        <v>37</v>
      </c>
      <c r="P1127" s="3" t="s">
        <v>21</v>
      </c>
      <c r="Q1127" s="3" t="s">
        <v>1262</v>
      </c>
      <c r="R1127" s="3" t="str">
        <f>IF(_xlfn.XOR(
AND(N1127="M102ab",L1127="Proyecto"),
AND(N1127="M101a",L1127="Preguntas con respuesta libre"),
AND(LEFT(N1127,1)="M",N1127&lt;&gt;"M102AB",N1127&lt;&gt;"M101a",N1127&lt;&gt;"M101ap",L1127="Ejercitación"),
AND(LEFT(C1127,15)="Mapa conceptual",L1127="Exposición"),
AND(LEFT(N1127,1)&lt;&gt;"M",LEFT(C1127,15)&lt;&gt;"Mapa conceptual",L1127="Exposición"),
AND(LEFT(C1127,8)="Banco de",L1127="Generador de actividades"),
AND(C1127=L1127)
),"OK","KO")</f>
        <v>OK</v>
      </c>
      <c r="S1127" s="3" t="str">
        <f>IF(_xlfn.XOR(
AND(LEFT(N1127,1)="M",M1127="Actividad"),
AND(LEFT(N1127,1)="F",M1127="Interactivo"),
AND(N1127="diaporama",M1127="Secuencia de imágenes"),
OR(N1127="video",M1127="Animación",M1127="Video"),
AND(C1127=M1127)
),"OK","KO")</f>
        <v>OK</v>
      </c>
      <c r="T1127" s="3" t="str">
        <f>IF(
AND(L1127="Evaluación",C1127&lt;&gt;L1127),"KO",
IF(AND(L1127="Mapa conceptual",C1127&lt;&gt;L1127),"KO",
IF(AND(N1127="M101ap",C1127&lt;&gt;"Banco de actividades"),"KO",
"OK")))</f>
        <v>OK</v>
      </c>
      <c r="U1127" s="3" t="str">
        <f>IF(
AND(LEFT(N1127,1)="M",LEFT(M1127,4)&lt;&gt;"Mapa",S1127="OK",O1127=""),
"KO","OK")</f>
        <v>OK</v>
      </c>
      <c r="V1127" s="3" t="str">
        <f>IF(OR(
AND(L1127="Evaluación",R1127="OK",OR(N1127="M4a",N1127="M5a")),
AND(LEFT(C1127,8)="Banco de",N1127="M101ap"),
OR(LEFT(C1127,8)&lt;&gt;"Banco de",L1127&lt;&gt;"Evaluación")
),"OK","KO")</f>
        <v>OK</v>
      </c>
      <c r="W1127" s="3" t="str">
        <f>IF(AND(LEFT(C1127,8)="Banco de",K1127=0),"OK",
IF(AND(LEFT(C1127,8)&lt;&gt;"Banco de",K1127&gt;0),"OK","KO"))</f>
        <v>OK</v>
      </c>
      <c r="X1127" s="3" t="str">
        <f>IF(J1127&lt;&gt;"","OK","KO")</f>
        <v>OK</v>
      </c>
      <c r="Y1127" s="3" t="str">
        <f>IF(P1127="Si","KO","OK")</f>
        <v>OK</v>
      </c>
      <c r="Z1127" s="3" t="str">
        <f>CONCATENATE(
IF(R1127&lt;&gt;"OK",CONCATENATE($R$1," / "),""),
IF(S1127&lt;&gt;"OK",CONCATENATE($S$1," / "),""),
IF(T1127&lt;&gt;"OK",CONCATENATE($T$1," / "),""),
IF(U1127&lt;&gt;"OK",CONCATENATE($U$1," / "),""),
IF(V1127&lt;&gt;"OK",CONCATENATE($V$1," / "),""),
IF(W1127&lt;&gt;"OK",CONCATENATE($W$1," / "),""),
IF(X1127&lt;&gt;"OK",CONCATENATE($X$1," / "),""),
IF(Y1127&lt;&gt;"OK",$Y$1,"")
)</f>
        <v/>
      </c>
    </row>
    <row r="1128" spans="1:26" x14ac:dyDescent="0.45">
      <c r="A1128" s="3" t="s">
        <v>1196</v>
      </c>
      <c r="B1128" s="3" t="s">
        <v>1197</v>
      </c>
      <c r="C1128" s="3" t="s">
        <v>1263</v>
      </c>
      <c r="E1128" s="3" t="s">
        <v>20</v>
      </c>
      <c r="H1128" s="3" t="s">
        <v>21</v>
      </c>
      <c r="I1128" s="3">
        <v>1870646</v>
      </c>
      <c r="J1128" s="3" t="s">
        <v>1264</v>
      </c>
      <c r="K1128" s="3">
        <v>20</v>
      </c>
      <c r="L1128" s="3" t="s">
        <v>80</v>
      </c>
      <c r="M1128" s="3" t="s">
        <v>35</v>
      </c>
      <c r="N1128" s="3" t="s">
        <v>81</v>
      </c>
      <c r="O1128" s="3" t="s">
        <v>85</v>
      </c>
      <c r="P1128" s="3" t="s">
        <v>21</v>
      </c>
      <c r="Q1128" s="3" t="s">
        <v>1265</v>
      </c>
      <c r="R1128" s="3" t="str">
        <f>IF(_xlfn.XOR(
AND(N1128="M102ab",L1128="Proyecto"),
AND(N1128="M101a",L1128="Preguntas con respuesta libre"),
AND(LEFT(N1128,1)="M",N1128&lt;&gt;"M102AB",N1128&lt;&gt;"M101a",N1128&lt;&gt;"M101ap",L1128="Ejercitación"),
AND(LEFT(C1128,15)="Mapa conceptual",L1128="Exposición"),
AND(LEFT(N1128,1)&lt;&gt;"M",LEFT(C1128,15)&lt;&gt;"Mapa conceptual",L1128="Exposición"),
AND(LEFT(C1128,8)="Banco de",L1128="Generador de actividades"),
AND(C1128=L1128)
),"OK","KO")</f>
        <v>OK</v>
      </c>
      <c r="S1128" s="3" t="str">
        <f>IF(_xlfn.XOR(
AND(LEFT(N1128,1)="M",M1128="Actividad"),
AND(LEFT(N1128,1)="F",M1128="Interactivo"),
AND(N1128="diaporama",M1128="Secuencia de imágenes"),
OR(N1128="video",M1128="Animación",M1128="Video"),
AND(C1128=M1128)
),"OK","KO")</f>
        <v>OK</v>
      </c>
      <c r="T1128" s="3" t="str">
        <f>IF(
AND(L1128="Evaluación",C1128&lt;&gt;L1128),"KO",
IF(AND(L1128="Mapa conceptual",C1128&lt;&gt;L1128),"KO",
IF(AND(N1128="M101ap",C1128&lt;&gt;"Banco de actividades"),"KO",
"OK")))</f>
        <v>OK</v>
      </c>
      <c r="U1128" s="3" t="str">
        <f>IF(
AND(LEFT(N1128,1)="M",LEFT(M1128,4)&lt;&gt;"Mapa",S1128="OK",O1128=""),
"KO","OK")</f>
        <v>OK</v>
      </c>
      <c r="V1128" s="3" t="str">
        <f>IF(OR(
AND(L1128="Evaluación",R1128="OK",OR(N1128="M4a",N1128="M5a")),
AND(LEFT(C1128,8)="Banco de",N1128="M101ap"),
OR(LEFT(C1128,8)&lt;&gt;"Banco de",L1128&lt;&gt;"Evaluación")
),"OK","KO")</f>
        <v>OK</v>
      </c>
      <c r="W1128" s="3" t="str">
        <f>IF(AND(LEFT(C1128,8)="Banco de",K1128=0),"OK",
IF(AND(LEFT(C1128,8)&lt;&gt;"Banco de",K1128&gt;0),"OK","KO"))</f>
        <v>OK</v>
      </c>
      <c r="X1128" s="3" t="str">
        <f>IF(J1128&lt;&gt;"","OK","KO")</f>
        <v>OK</v>
      </c>
      <c r="Y1128" s="3" t="str">
        <f>IF(P1128="Si","KO","OK")</f>
        <v>OK</v>
      </c>
      <c r="Z1128" s="3" t="str">
        <f>CONCATENATE(
IF(R1128&lt;&gt;"OK",CONCATENATE($R$1," / "),""),
IF(S1128&lt;&gt;"OK",CONCATENATE($S$1," / "),""),
IF(T1128&lt;&gt;"OK",CONCATENATE($T$1," / "),""),
IF(U1128&lt;&gt;"OK",CONCATENATE($U$1," / "),""),
IF(V1128&lt;&gt;"OK",CONCATENATE($V$1," / "),""),
IF(W1128&lt;&gt;"OK",CONCATENATE($W$1," / "),""),
IF(X1128&lt;&gt;"OK",CONCATENATE($X$1," / "),""),
IF(Y1128&lt;&gt;"OK",$Y$1,"")
)</f>
        <v/>
      </c>
    </row>
    <row r="1129" spans="1:26" x14ac:dyDescent="0.45">
      <c r="A1129" s="3" t="s">
        <v>1196</v>
      </c>
      <c r="B1129" s="3" t="s">
        <v>1197</v>
      </c>
      <c r="C1129" s="3" t="s">
        <v>1266</v>
      </c>
      <c r="E1129" s="3" t="s">
        <v>20</v>
      </c>
      <c r="H1129" s="3" t="s">
        <v>21</v>
      </c>
      <c r="I1129" s="3">
        <v>1150102</v>
      </c>
      <c r="J1129" s="3" t="s">
        <v>1267</v>
      </c>
      <c r="K1129" s="3">
        <v>60</v>
      </c>
      <c r="L1129" s="3" t="s">
        <v>57</v>
      </c>
      <c r="M1129" s="3" t="s">
        <v>35</v>
      </c>
      <c r="N1129" s="3" t="s">
        <v>58</v>
      </c>
      <c r="O1129" s="3" t="s">
        <v>37</v>
      </c>
      <c r="P1129" s="3" t="s">
        <v>21</v>
      </c>
      <c r="Q1129" s="3" t="s">
        <v>1268</v>
      </c>
      <c r="R1129" s="3" t="str">
        <f>IF(_xlfn.XOR(
AND(N1129="M102ab",L1129="Proyecto"),
AND(N1129="M101a",L1129="Preguntas con respuesta libre"),
AND(LEFT(N1129,1)="M",N1129&lt;&gt;"M102AB",N1129&lt;&gt;"M101a",N1129&lt;&gt;"M101ap",L1129="Ejercitación"),
AND(LEFT(C1129,15)="Mapa conceptual",L1129="Exposición"),
AND(LEFT(N1129,1)&lt;&gt;"M",LEFT(C1129,15)&lt;&gt;"Mapa conceptual",L1129="Exposición"),
AND(LEFT(C1129,8)="Banco de",L1129="Generador de actividades"),
AND(C1129=L1129)
),"OK","KO")</f>
        <v>OK</v>
      </c>
      <c r="S1129" s="3" t="str">
        <f>IF(_xlfn.XOR(
AND(LEFT(N1129,1)="M",M1129="Actividad"),
AND(LEFT(N1129,1)="F",M1129="Interactivo"),
AND(N1129="diaporama",M1129="Secuencia de imágenes"),
OR(N1129="video",M1129="Animación",M1129="Video"),
AND(C1129=M1129)
),"OK","KO")</f>
        <v>OK</v>
      </c>
      <c r="T1129" s="3" t="str">
        <f>IF(
AND(L1129="Evaluación",C1129&lt;&gt;L1129),"KO",
IF(AND(L1129="Mapa conceptual",C1129&lt;&gt;L1129),"KO",
IF(AND(N1129="M101ap",C1129&lt;&gt;"Banco de actividades"),"KO",
"OK")))</f>
        <v>OK</v>
      </c>
      <c r="U1129" s="3" t="str">
        <f>IF(
AND(LEFT(N1129,1)="M",LEFT(M1129,4)&lt;&gt;"Mapa",S1129="OK",O1129=""),
"KO","OK")</f>
        <v>OK</v>
      </c>
      <c r="V1129" s="3" t="str">
        <f>IF(OR(
AND(L1129="Evaluación",R1129="OK",OR(N1129="M4a",N1129="M5a")),
AND(LEFT(C1129,8)="Banco de",N1129="M101ap"),
OR(LEFT(C1129,8)&lt;&gt;"Banco de",L1129&lt;&gt;"Evaluación")
),"OK","KO")</f>
        <v>OK</v>
      </c>
      <c r="W1129" s="3" t="str">
        <f>IF(AND(LEFT(C1129,8)="Banco de",K1129=0),"OK",
IF(AND(LEFT(C1129,8)&lt;&gt;"Banco de",K1129&gt;0),"OK","KO"))</f>
        <v>OK</v>
      </c>
      <c r="X1129" s="3" t="str">
        <f>IF(J1129&lt;&gt;"","OK","KO")</f>
        <v>OK</v>
      </c>
      <c r="Y1129" s="3" t="str">
        <f>IF(P1129="Si","KO","OK")</f>
        <v>OK</v>
      </c>
      <c r="Z1129" s="3" t="str">
        <f>CONCATENATE(
IF(R1129&lt;&gt;"OK",CONCATENATE($R$1," / "),""),
IF(S1129&lt;&gt;"OK",CONCATENATE($S$1," / "),""),
IF(T1129&lt;&gt;"OK",CONCATENATE($T$1," / "),""),
IF(U1129&lt;&gt;"OK",CONCATENATE($U$1," / "),""),
IF(V1129&lt;&gt;"OK",CONCATENATE($V$1," / "),""),
IF(W1129&lt;&gt;"OK",CONCATENATE($W$1," / "),""),
IF(X1129&lt;&gt;"OK",CONCATENATE($X$1," / "),""),
IF(Y1129&lt;&gt;"OK",$Y$1,"")
)</f>
        <v/>
      </c>
    </row>
    <row r="1130" spans="1:26" x14ac:dyDescent="0.45">
      <c r="A1130" s="3" t="s">
        <v>1196</v>
      </c>
      <c r="B1130" s="3" t="s">
        <v>1197</v>
      </c>
      <c r="C1130" s="3" t="s">
        <v>1269</v>
      </c>
      <c r="E1130" s="3" t="s">
        <v>20</v>
      </c>
      <c r="H1130" s="3" t="s">
        <v>21</v>
      </c>
      <c r="I1130" s="3">
        <v>1098157</v>
      </c>
      <c r="J1130" s="3" t="s">
        <v>1270</v>
      </c>
      <c r="K1130" s="3">
        <v>60</v>
      </c>
      <c r="L1130" s="3" t="s">
        <v>57</v>
      </c>
      <c r="M1130" s="3" t="s">
        <v>35</v>
      </c>
      <c r="N1130" s="3" t="s">
        <v>58</v>
      </c>
      <c r="O1130" s="3" t="s">
        <v>37</v>
      </c>
      <c r="P1130" s="3" t="s">
        <v>21</v>
      </c>
      <c r="Q1130" s="3" t="s">
        <v>1271</v>
      </c>
      <c r="R1130" s="3" t="str">
        <f>IF(_xlfn.XOR(
AND(N1130="M102ab",L1130="Proyecto"),
AND(N1130="M101a",L1130="Preguntas con respuesta libre"),
AND(LEFT(N1130,1)="M",N1130&lt;&gt;"M102AB",N1130&lt;&gt;"M101a",N1130&lt;&gt;"M101ap",L1130="Ejercitación"),
AND(LEFT(C1130,15)="Mapa conceptual",L1130="Exposición"),
AND(LEFT(N1130,1)&lt;&gt;"M",LEFT(C1130,15)&lt;&gt;"Mapa conceptual",L1130="Exposición"),
AND(LEFT(C1130,8)="Banco de",L1130="Generador de actividades"),
AND(C1130=L1130)
),"OK","KO")</f>
        <v>OK</v>
      </c>
      <c r="S1130" s="3" t="str">
        <f>IF(_xlfn.XOR(
AND(LEFT(N1130,1)="M",M1130="Actividad"),
AND(LEFT(N1130,1)="F",M1130="Interactivo"),
AND(N1130="diaporama",M1130="Secuencia de imágenes"),
OR(N1130="video",M1130="Animación",M1130="Video"),
AND(C1130=M1130)
),"OK","KO")</f>
        <v>OK</v>
      </c>
      <c r="T1130" s="3" t="str">
        <f>IF(
AND(L1130="Evaluación",C1130&lt;&gt;L1130),"KO",
IF(AND(L1130="Mapa conceptual",C1130&lt;&gt;L1130),"KO",
IF(AND(N1130="M101ap",C1130&lt;&gt;"Banco de actividades"),"KO",
"OK")))</f>
        <v>OK</v>
      </c>
      <c r="U1130" s="3" t="str">
        <f>IF(
AND(LEFT(N1130,1)="M",LEFT(M1130,4)&lt;&gt;"Mapa",S1130="OK",O1130=""),
"KO","OK")</f>
        <v>OK</v>
      </c>
      <c r="V1130" s="3" t="str">
        <f>IF(OR(
AND(L1130="Evaluación",R1130="OK",OR(N1130="M4a",N1130="M5a")),
AND(LEFT(C1130,8)="Banco de",N1130="M101ap"),
OR(LEFT(C1130,8)&lt;&gt;"Banco de",L1130&lt;&gt;"Evaluación")
),"OK","KO")</f>
        <v>OK</v>
      </c>
      <c r="W1130" s="3" t="str">
        <f>IF(AND(LEFT(C1130,8)="Banco de",K1130=0),"OK",
IF(AND(LEFT(C1130,8)&lt;&gt;"Banco de",K1130&gt;0),"OK","KO"))</f>
        <v>OK</v>
      </c>
      <c r="X1130" s="3" t="str">
        <f>IF(J1130&lt;&gt;"","OK","KO")</f>
        <v>OK</v>
      </c>
      <c r="Y1130" s="3" t="str">
        <f>IF(P1130="Si","KO","OK")</f>
        <v>OK</v>
      </c>
      <c r="Z1130" s="3" t="str">
        <f>CONCATENATE(
IF(R1130&lt;&gt;"OK",CONCATENATE($R$1," / "),""),
IF(S1130&lt;&gt;"OK",CONCATENATE($S$1," / "),""),
IF(T1130&lt;&gt;"OK",CONCATENATE($T$1," / "),""),
IF(U1130&lt;&gt;"OK",CONCATENATE($U$1," / "),""),
IF(V1130&lt;&gt;"OK",CONCATENATE($V$1," / "),""),
IF(W1130&lt;&gt;"OK",CONCATENATE($W$1," / "),""),
IF(X1130&lt;&gt;"OK",CONCATENATE($X$1," / "),""),
IF(Y1130&lt;&gt;"OK",$Y$1,"")
)</f>
        <v/>
      </c>
    </row>
    <row r="1131" spans="1:26" x14ac:dyDescent="0.45">
      <c r="A1131" s="3" t="s">
        <v>1196</v>
      </c>
      <c r="B1131" s="3" t="s">
        <v>1197</v>
      </c>
      <c r="C1131" s="3" t="s">
        <v>1272</v>
      </c>
      <c r="E1131" s="3" t="s">
        <v>20</v>
      </c>
      <c r="H1131" s="3" t="s">
        <v>21</v>
      </c>
      <c r="I1131" s="3">
        <v>2374340</v>
      </c>
      <c r="J1131" s="3" t="s">
        <v>1273</v>
      </c>
      <c r="K1131" s="3">
        <v>0</v>
      </c>
      <c r="L1131" s="3" t="s">
        <v>57</v>
      </c>
      <c r="M1131" s="3" t="s">
        <v>35</v>
      </c>
      <c r="N1131" s="3" t="s">
        <v>58</v>
      </c>
      <c r="O1131" s="3" t="s">
        <v>37</v>
      </c>
      <c r="P1131" s="3" t="s">
        <v>21</v>
      </c>
      <c r="Q1131" s="3" t="s">
        <v>1274</v>
      </c>
      <c r="R1131" s="3" t="str">
        <f>IF(_xlfn.XOR(
AND(N1131="M102ab",L1131="Proyecto"),
AND(N1131="M101a",L1131="Preguntas con respuesta libre"),
AND(LEFT(N1131,1)="M",N1131&lt;&gt;"M102AB",N1131&lt;&gt;"M101a",N1131&lt;&gt;"M101ap",L1131="Ejercitación"),
AND(LEFT(C1131,15)="Mapa conceptual",L1131="Exposición"),
AND(LEFT(N1131,1)&lt;&gt;"M",LEFT(C1131,15)&lt;&gt;"Mapa conceptual",L1131="Exposición"),
AND(LEFT(C1131,8)="Banco de",L1131="Generador de actividades"),
AND(C1131=L1131)
),"OK","KO")</f>
        <v>OK</v>
      </c>
      <c r="S1131" s="3" t="str">
        <f>IF(_xlfn.XOR(
AND(LEFT(N1131,1)="M",M1131="Actividad"),
AND(LEFT(N1131,1)="F",M1131="Interactivo"),
AND(N1131="diaporama",M1131="Secuencia de imágenes"),
OR(N1131="video",M1131="Animación",M1131="Video"),
AND(C1131=M1131)
),"OK","KO")</f>
        <v>OK</v>
      </c>
      <c r="T1131" s="3" t="str">
        <f>IF(
AND(L1131="Evaluación",C1131&lt;&gt;L1131),"KO",
IF(AND(L1131="Mapa conceptual",C1131&lt;&gt;L1131),"KO",
IF(AND(N1131="M101ap",C1131&lt;&gt;"Banco de actividades"),"KO",
"OK")))</f>
        <v>OK</v>
      </c>
      <c r="U1131" s="3" t="str">
        <f>IF(
AND(LEFT(N1131,1)="M",LEFT(M1131,4)&lt;&gt;"Mapa",S1131="OK",O1131=""),
"KO","OK")</f>
        <v>OK</v>
      </c>
      <c r="V1131" s="3" t="str">
        <f>IF(OR(
AND(L1131="Evaluación",R1131="OK",OR(N1131="M4a",N1131="M5a")),
AND(LEFT(C1131,8)="Banco de",N1131="M101ap"),
OR(LEFT(C1131,8)&lt;&gt;"Banco de",L1131&lt;&gt;"Evaluación")
),"OK","KO")</f>
        <v>OK</v>
      </c>
      <c r="W1131" s="3" t="str">
        <f>IF(AND(LEFT(C1131,8)="Banco de",K1131=0),"OK",
IF(AND(LEFT(C1131,8)&lt;&gt;"Banco de",K1131&gt;0),"OK","KO"))</f>
        <v>KO</v>
      </c>
      <c r="X1131" s="3" t="str">
        <f>IF(J1131&lt;&gt;"","OK","KO")</f>
        <v>OK</v>
      </c>
      <c r="Y1131" s="3" t="str">
        <f>IF(P1131="Si","KO","OK")</f>
        <v>OK</v>
      </c>
      <c r="Z1131" s="3" t="str">
        <f>CONCATENATE(
IF(R1131&lt;&gt;"OK",CONCATENATE($R$1," / "),""),
IF(S1131&lt;&gt;"OK",CONCATENATE($S$1," / "),""),
IF(T1131&lt;&gt;"OK",CONCATENATE($T$1," / "),""),
IF(U1131&lt;&gt;"OK",CONCATENATE($U$1," / "),""),
IF(V1131&lt;&gt;"OK",CONCATENATE($V$1," / "),""),
IF(W1131&lt;&gt;"OK",CONCATENATE($W$1," / "),""),
IF(X1131&lt;&gt;"OK",CONCATENATE($X$1," / "),""),
IF(Y1131&lt;&gt;"OK",$Y$1,"")
)</f>
        <v xml:space="preserve">Tiempo del recurso / </v>
      </c>
    </row>
    <row r="1132" spans="1:26" x14ac:dyDescent="0.45">
      <c r="A1132" s="3" t="s">
        <v>1196</v>
      </c>
      <c r="B1132" s="3" t="s">
        <v>1197</v>
      </c>
      <c r="C1132" s="3" t="s">
        <v>534</v>
      </c>
      <c r="E1132" s="3" t="s">
        <v>20</v>
      </c>
      <c r="H1132" s="3" t="s">
        <v>21</v>
      </c>
      <c r="I1132" s="3">
        <v>1879026</v>
      </c>
      <c r="J1132" s="3" t="s">
        <v>1275</v>
      </c>
      <c r="K1132" s="3">
        <v>20</v>
      </c>
      <c r="L1132" s="3" t="s">
        <v>80</v>
      </c>
      <c r="M1132" s="3" t="s">
        <v>35</v>
      </c>
      <c r="N1132" s="3" t="s">
        <v>359</v>
      </c>
      <c r="O1132" s="3" t="s">
        <v>85</v>
      </c>
      <c r="P1132" s="3" t="s">
        <v>21</v>
      </c>
      <c r="Q1132" s="3" t="s">
        <v>1276</v>
      </c>
      <c r="R1132" s="3" t="str">
        <f>IF(_xlfn.XOR(
AND(N1132="M102ab",L1132="Proyecto"),
AND(N1132="M101a",L1132="Preguntas con respuesta libre"),
AND(LEFT(N1132,1)="M",N1132&lt;&gt;"M102AB",N1132&lt;&gt;"M101a",N1132&lt;&gt;"M101ap",L1132="Ejercitación"),
AND(LEFT(C1132,15)="Mapa conceptual",L1132="Exposición"),
AND(LEFT(N1132,1)&lt;&gt;"M",LEFT(C1132,15)&lt;&gt;"Mapa conceptual",L1132="Exposición"),
AND(LEFT(C1132,8)="Banco de",L1132="Generador de actividades"),
AND(C1132=L1132)
),"OK","KO")</f>
        <v>KO</v>
      </c>
      <c r="S1132" s="3" t="str">
        <f>IF(_xlfn.XOR(
AND(LEFT(N1132,1)="M",M1132="Actividad"),
AND(LEFT(N1132,1)="F",M1132="Interactivo"),
AND(N1132="diaporama",M1132="Secuencia de imágenes"),
OR(N1132="video",M1132="Animación",M1132="Video"),
AND(C1132=M1132)
),"OK","KO")</f>
        <v>OK</v>
      </c>
      <c r="T1132" s="3" t="str">
        <f>IF(
AND(L1132="Evaluación",C1132&lt;&gt;L1132),"KO",
IF(AND(L1132="Mapa conceptual",C1132&lt;&gt;L1132),"KO",
IF(AND(N1132="M101ap",C1132&lt;&gt;"Banco de actividades"),"KO",
"OK")))</f>
        <v>OK</v>
      </c>
      <c r="U1132" s="3" t="str">
        <f>IF(
AND(LEFT(N1132,1)="M",LEFT(M1132,4)&lt;&gt;"Mapa",S1132="OK",O1132=""),
"KO","OK")</f>
        <v>OK</v>
      </c>
      <c r="V1132" s="3" t="str">
        <f>IF(OR(
AND(L1132="Evaluación",R1132="OK",OR(N1132="M4a",N1132="M5a")),
AND(LEFT(C1132,8)="Banco de",N1132="M101ap"),
OR(LEFT(C1132,8)&lt;&gt;"Banco de",L1132&lt;&gt;"Evaluación")
),"OK","KO")</f>
        <v>OK</v>
      </c>
      <c r="W1132" s="3" t="str">
        <f>IF(AND(LEFT(C1132,8)="Banco de",K1132=0),"OK",
IF(AND(LEFT(C1132,8)&lt;&gt;"Banco de",K1132&gt;0),"OK","KO"))</f>
        <v>KO</v>
      </c>
      <c r="X1132" s="3" t="str">
        <f>IF(J1132&lt;&gt;"","OK","KO")</f>
        <v>OK</v>
      </c>
      <c r="Y1132" s="3" t="str">
        <f>IF(P1132="Si","KO","OK")</f>
        <v>OK</v>
      </c>
      <c r="Z1132" s="3" t="str">
        <f>CONCATENATE(
IF(R1132&lt;&gt;"OK",CONCATENATE($R$1," / "),""),
IF(S1132&lt;&gt;"OK",CONCATENATE($S$1," / "),""),
IF(T1132&lt;&gt;"OK",CONCATENATE($T$1," / "),""),
IF(U1132&lt;&gt;"OK",CONCATENATE($U$1," / "),""),
IF(V1132&lt;&gt;"OK",CONCATENATE($V$1," / "),""),
IF(W1132&lt;&gt;"OK",CONCATENATE($W$1," / "),""),
IF(X1132&lt;&gt;"OK",CONCATENATE($X$1," / "),""),
IF(Y1132&lt;&gt;"OK",$Y$1,"")
)</f>
        <v xml:space="preserve">Acción didáctica / Tiempo del recurso / </v>
      </c>
    </row>
    <row r="1133" spans="1:26" x14ac:dyDescent="0.45">
      <c r="A1133" s="3" t="s">
        <v>1196</v>
      </c>
      <c r="B1133" s="3" t="s">
        <v>1197</v>
      </c>
      <c r="C1133" s="3" t="s">
        <v>67</v>
      </c>
      <c r="D1133" s="3" t="s">
        <v>67</v>
      </c>
      <c r="E1133" s="3" t="s">
        <v>20</v>
      </c>
      <c r="H1133" s="3" t="s">
        <v>21</v>
      </c>
      <c r="I1133" s="3">
        <v>1276188</v>
      </c>
      <c r="K1133" s="3">
        <v>0</v>
      </c>
      <c r="L1133" s="3" t="s">
        <v>23</v>
      </c>
      <c r="M1133" s="3" t="s">
        <v>67</v>
      </c>
      <c r="N1133" s="3" t="s">
        <v>227</v>
      </c>
      <c r="P1133" s="3" t="s">
        <v>21</v>
      </c>
      <c r="Q1133" s="3" t="s">
        <v>1277</v>
      </c>
      <c r="R1133" s="3" t="str">
        <f>IF(_xlfn.XOR(
AND(N1133="M102ab",L1133="Proyecto"),
AND(N1133="M101a",L1133="Preguntas con respuesta libre"),
AND(LEFT(N1133,1)="M",N1133&lt;&gt;"M102AB",N1133&lt;&gt;"M101a",N1133&lt;&gt;"M101ap",L1133="Ejercitación"),
AND(LEFT(C1133,15)="Mapa conceptual",L1133="Exposición"),
AND(LEFT(N1133,1)&lt;&gt;"M",LEFT(C1133,15)&lt;&gt;"Mapa conceptual",L1133="Exposición"),
AND(LEFT(C1133,8)="Banco de",L1133="Generador de actividades"),
AND(C1133=L1133)
),"OK","KO")</f>
        <v>OK</v>
      </c>
      <c r="S1133" s="3" t="str">
        <f>IF(_xlfn.XOR(
AND(LEFT(N1133,1)="M",M1133="Actividad"),
AND(LEFT(N1133,1)="F",M1133="Interactivo"),
AND(N1133="diaporama",M1133="Secuencia de imágenes"),
OR(N1133="video",M1133="Animación",M1133="Video"),
AND(C1133=M1133)
),"OK","KO")</f>
        <v>OK</v>
      </c>
      <c r="T1133" s="3" t="str">
        <f>IF(
AND(L1133="Evaluación",C1133&lt;&gt;L1133),"KO",
IF(AND(L1133="Mapa conceptual",C1133&lt;&gt;L1133),"KO",
IF(AND(N1133="M101ap",C1133&lt;&gt;"Banco de actividades"),"KO",
"OK")))</f>
        <v>OK</v>
      </c>
      <c r="U1133" s="3" t="str">
        <f>IF(
AND(LEFT(N1133,1)="M",LEFT(M1133,4)&lt;&gt;"Mapa",S1133="OK",O1133=""),
"KO","OK")</f>
        <v>OK</v>
      </c>
      <c r="V1133" s="3" t="str">
        <f>IF(OR(
AND(L1133="Evaluación",R1133="OK",OR(N1133="M4a",N1133="M5a")),
AND(LEFT(C1133,8)="Banco de",N1133="M101ap"),
OR(LEFT(C1133,8)&lt;&gt;"Banco de",L1133&lt;&gt;"Evaluación")
),"OK","KO")</f>
        <v>OK</v>
      </c>
      <c r="W1133" s="3" t="str">
        <f>IF(AND(LEFT(C1133,8)="Banco de",K1133=0),"OK",
IF(AND(LEFT(C1133,8)&lt;&gt;"Banco de",K1133&gt;0),"OK","KO"))</f>
        <v>KO</v>
      </c>
      <c r="X1133" s="3" t="str">
        <f>IF(J1133&lt;&gt;"","OK","KO")</f>
        <v>KO</v>
      </c>
      <c r="Y1133" s="3" t="str">
        <f>IF(P1133="Si","KO","OK")</f>
        <v>OK</v>
      </c>
      <c r="Z1133" s="3" t="str">
        <f>CONCATENATE(
IF(R1133&lt;&gt;"OK",CONCATENATE($R$1," / "),""),
IF(S1133&lt;&gt;"OK",CONCATENATE($S$1," / "),""),
IF(T1133&lt;&gt;"OK",CONCATENATE($T$1," / "),""),
IF(U1133&lt;&gt;"OK",CONCATENATE($U$1," / "),""),
IF(V1133&lt;&gt;"OK",CONCATENATE($V$1," / "),""),
IF(W1133&lt;&gt;"OK",CONCATENATE($W$1," / "),""),
IF(X1133&lt;&gt;"OK",CONCATENATE($X$1," / "),""),
IF(Y1133&lt;&gt;"OK",$Y$1,"")
)</f>
        <v xml:space="preserve">Tiempo del recurso / Palabras clave / </v>
      </c>
    </row>
    <row r="1134" spans="1:26" x14ac:dyDescent="0.45">
      <c r="A1134" s="3" t="s">
        <v>1196</v>
      </c>
      <c r="B1134" s="3" t="s">
        <v>1197</v>
      </c>
      <c r="C1134" s="3" t="s">
        <v>70</v>
      </c>
      <c r="E1134" s="3" t="s">
        <v>20</v>
      </c>
      <c r="H1134" s="3" t="s">
        <v>21</v>
      </c>
      <c r="I1134" s="3">
        <v>1180193</v>
      </c>
      <c r="J1134" s="3" t="s">
        <v>1278</v>
      </c>
      <c r="K1134" s="3">
        <v>20</v>
      </c>
      <c r="L1134" s="3" t="s">
        <v>70</v>
      </c>
      <c r="M1134" s="3" t="s">
        <v>35</v>
      </c>
      <c r="N1134" s="3" t="s">
        <v>62</v>
      </c>
      <c r="O1134" s="3" t="s">
        <v>85</v>
      </c>
      <c r="P1134" s="3" t="s">
        <v>21</v>
      </c>
      <c r="Q1134" s="3" t="s">
        <v>1279</v>
      </c>
      <c r="R1134" s="3" t="str">
        <f>IF(_xlfn.XOR(
AND(N1134="M102ab",L1134="Proyecto"),
AND(N1134="M101a",L1134="Preguntas con respuesta libre"),
AND(LEFT(N1134,1)="M",N1134&lt;&gt;"M102AB",N1134&lt;&gt;"M101a",N1134&lt;&gt;"M101ap",L1134="Ejercitación"),
AND(LEFT(C1134,15)="Mapa conceptual",L1134="Exposición"),
AND(LEFT(N1134,1)&lt;&gt;"M",LEFT(C1134,15)&lt;&gt;"Mapa conceptual",L1134="Exposición"),
AND(LEFT(C1134,8)="Banco de",L1134="Generador de actividades"),
AND(C1134=L1134)
),"OK","KO")</f>
        <v>OK</v>
      </c>
      <c r="S1134" s="3" t="str">
        <f>IF(_xlfn.XOR(
AND(LEFT(N1134,1)="M",M1134="Actividad"),
AND(LEFT(N1134,1)="F",M1134="Interactivo"),
AND(N1134="diaporama",M1134="Secuencia de imágenes"),
OR(N1134="video",M1134="Animación",M1134="Video"),
AND(C1134=M1134)
),"OK","KO")</f>
        <v>OK</v>
      </c>
      <c r="T1134" s="3" t="str">
        <f>IF(
AND(L1134="Evaluación",C1134&lt;&gt;L1134),"KO",
IF(AND(L1134="Mapa conceptual",C1134&lt;&gt;L1134),"KO",
IF(AND(N1134="M101ap",C1134&lt;&gt;"Banco de actividades"),"KO",
"OK")))</f>
        <v>OK</v>
      </c>
      <c r="U1134" s="3" t="str">
        <f>IF(
AND(LEFT(N1134,1)="M",LEFT(M1134,4)&lt;&gt;"Mapa",S1134="OK",O1134=""),
"KO","OK")</f>
        <v>OK</v>
      </c>
      <c r="V1134" s="3" t="str">
        <f>IF(OR(
AND(L1134="Evaluación",R1134="OK",OR(N1134="M4a",N1134="M5a")),
AND(LEFT(C1134,8)="Banco de",N1134="M101ap"),
OR(LEFT(C1134,8)&lt;&gt;"Banco de",L1134&lt;&gt;"Evaluación")
),"OK","KO")</f>
        <v>OK</v>
      </c>
      <c r="W1134" s="3" t="str">
        <f>IF(AND(LEFT(C1134,8)="Banco de",K1134=0),"OK",
IF(AND(LEFT(C1134,8)&lt;&gt;"Banco de",K1134&gt;0),"OK","KO"))</f>
        <v>OK</v>
      </c>
      <c r="X1134" s="3" t="str">
        <f>IF(J1134&lt;&gt;"","OK","KO")</f>
        <v>OK</v>
      </c>
      <c r="Y1134" s="3" t="str">
        <f>IF(P1134="Si","KO","OK")</f>
        <v>OK</v>
      </c>
      <c r="Z1134" s="3" t="str">
        <f>CONCATENATE(
IF(R1134&lt;&gt;"OK",CONCATENATE($R$1," / "),""),
IF(S1134&lt;&gt;"OK",CONCATENATE($S$1," / "),""),
IF(T1134&lt;&gt;"OK",CONCATENATE($T$1," / "),""),
IF(U1134&lt;&gt;"OK",CONCATENATE($U$1," / "),""),
IF(V1134&lt;&gt;"OK",CONCATENATE($V$1," / "),""),
IF(W1134&lt;&gt;"OK",CONCATENATE($W$1," / "),""),
IF(X1134&lt;&gt;"OK",CONCATENATE($X$1," / "),""),
IF(Y1134&lt;&gt;"OK",$Y$1,"")
)</f>
        <v/>
      </c>
    </row>
    <row r="1135" spans="1:26" x14ac:dyDescent="0.45">
      <c r="A1135" s="3" t="s">
        <v>3183</v>
      </c>
      <c r="B1135" s="3" t="s">
        <v>3184</v>
      </c>
      <c r="C1135" s="3" t="s">
        <v>3185</v>
      </c>
      <c r="E1135" s="3" t="s">
        <v>20</v>
      </c>
      <c r="H1135" s="3" t="s">
        <v>21</v>
      </c>
      <c r="I1135" s="3">
        <v>344332</v>
      </c>
      <c r="J1135" s="3" t="s">
        <v>3186</v>
      </c>
      <c r="K1135" s="3">
        <v>15</v>
      </c>
      <c r="L1135" s="3" t="s">
        <v>23</v>
      </c>
      <c r="M1135" s="3" t="s">
        <v>29</v>
      </c>
      <c r="N1135" s="3" t="s">
        <v>30</v>
      </c>
      <c r="P1135" s="3" t="s">
        <v>21</v>
      </c>
      <c r="Q1135" s="3" t="s">
        <v>3187</v>
      </c>
      <c r="R1135" s="3" t="str">
        <f>IF(_xlfn.XOR(
AND(N1135="M102ab",L1135="Proyecto"),
AND(N1135="M101a",L1135="Preguntas con respuesta libre"),
AND(LEFT(N1135,1)="M",N1135&lt;&gt;"M102AB",N1135&lt;&gt;"M101a",N1135&lt;&gt;"M101ap",L1135="Ejercitación"),
AND(LEFT(C1135,15)="Mapa conceptual",L1135="Exposición"),
AND(LEFT(N1135,1)&lt;&gt;"M",LEFT(C1135,15)&lt;&gt;"Mapa conceptual",L1135="Exposición"),
AND(LEFT(C1135,8)="Banco de",L1135="Generador de actividades"),
AND(C1135=L1135)
),"OK","KO")</f>
        <v>OK</v>
      </c>
      <c r="S1135" s="3" t="str">
        <f>IF(_xlfn.XOR(
AND(LEFT(N1135,1)="M",M1135="Actividad"),
AND(LEFT(N1135,1)="F",M1135="Interactivo"),
AND(N1135="diaporama",M1135="Secuencia de imágenes"),
OR(N1135="video",M1135="Animación",M1135="Video"),
AND(C1135=M1135)
),"OK","KO")</f>
        <v>OK</v>
      </c>
      <c r="T1135" s="3" t="str">
        <f>IF(
AND(L1135="Evaluación",C1135&lt;&gt;L1135),"KO",
IF(AND(L1135="Mapa conceptual",C1135&lt;&gt;L1135),"KO",
IF(AND(N1135="M101ap",C1135&lt;&gt;"Banco de actividades"),"KO",
"OK")))</f>
        <v>OK</v>
      </c>
      <c r="U1135" s="3" t="str">
        <f>IF(
AND(LEFT(N1135,1)="M",LEFT(M1135,4)&lt;&gt;"Mapa",S1135="OK",O1135=""),
"KO","OK")</f>
        <v>OK</v>
      </c>
      <c r="V1135" s="3" t="str">
        <f>IF(OR(
AND(L1135="Evaluación",R1135="OK",OR(N1135="M4a",N1135="M5a")),
AND(LEFT(C1135,8)="Banco de",N1135="M101ap"),
OR(LEFT(C1135,8)&lt;&gt;"Banco de",L1135&lt;&gt;"Evaluación")
),"OK","KO")</f>
        <v>OK</v>
      </c>
      <c r="W1135" s="3" t="str">
        <f>IF(AND(LEFT(C1135,8)="Banco de",K1135=0),"OK",
IF(AND(LEFT(C1135,8)&lt;&gt;"Banco de",K1135&gt;0),"OK","KO"))</f>
        <v>OK</v>
      </c>
      <c r="X1135" s="3" t="str">
        <f>IF(J1135&lt;&gt;"","OK","KO")</f>
        <v>OK</v>
      </c>
      <c r="Y1135" s="3" t="str">
        <f>IF(P1135="Si","KO","OK")</f>
        <v>OK</v>
      </c>
      <c r="Z1135" s="3" t="str">
        <f>CONCATENATE(
IF(R1135&lt;&gt;"OK",CONCATENATE($R$1," / "),""),
IF(S1135&lt;&gt;"OK",CONCATENATE($S$1," / "),""),
IF(T1135&lt;&gt;"OK",CONCATENATE($T$1," / "),""),
IF(U1135&lt;&gt;"OK",CONCATENATE($U$1," / "),""),
IF(V1135&lt;&gt;"OK",CONCATENATE($V$1," / "),""),
IF(W1135&lt;&gt;"OK",CONCATENATE($W$1," / "),""),
IF(X1135&lt;&gt;"OK",CONCATENATE($X$1," / "),""),
IF(Y1135&lt;&gt;"OK",$Y$1,"")
)</f>
        <v/>
      </c>
    </row>
    <row r="1136" spans="1:26" x14ac:dyDescent="0.45">
      <c r="A1136" s="3" t="s">
        <v>3183</v>
      </c>
      <c r="B1136" s="3" t="s">
        <v>3184</v>
      </c>
      <c r="C1136" s="3" t="s">
        <v>3188</v>
      </c>
      <c r="E1136" s="3" t="s">
        <v>20</v>
      </c>
      <c r="H1136" s="3" t="s">
        <v>21</v>
      </c>
      <c r="I1136" s="3">
        <v>1174928</v>
      </c>
      <c r="J1136" s="3" t="s">
        <v>3189</v>
      </c>
      <c r="K1136" s="3">
        <v>5</v>
      </c>
      <c r="L1136" s="3" t="s">
        <v>34</v>
      </c>
      <c r="M1136" s="3" t="s">
        <v>35</v>
      </c>
      <c r="N1136" s="3" t="s">
        <v>700</v>
      </c>
      <c r="O1136" s="3" t="s">
        <v>37</v>
      </c>
      <c r="P1136" s="3" t="s">
        <v>21</v>
      </c>
      <c r="Q1136" s="3" t="s">
        <v>3190</v>
      </c>
      <c r="R1136" s="3" t="str">
        <f>IF(_xlfn.XOR(
AND(N1136="M102ab",L1136="Proyecto"),
AND(N1136="M101a",L1136="Preguntas con respuesta libre"),
AND(LEFT(N1136,1)="M",N1136&lt;&gt;"M102AB",N1136&lt;&gt;"M101a",N1136&lt;&gt;"M101ap",L1136="Ejercitación"),
AND(LEFT(C1136,15)="Mapa conceptual",L1136="Exposición"),
AND(LEFT(N1136,1)&lt;&gt;"M",LEFT(C1136,15)&lt;&gt;"Mapa conceptual",L1136="Exposición"),
AND(LEFT(C1136,8)="Banco de",L1136="Generador de actividades"),
AND(C1136=L1136)
),"OK","KO")</f>
        <v>OK</v>
      </c>
      <c r="S1136" s="3" t="str">
        <f>IF(_xlfn.XOR(
AND(LEFT(N1136,1)="M",M1136="Actividad"),
AND(LEFT(N1136,1)="F",M1136="Interactivo"),
AND(N1136="diaporama",M1136="Secuencia de imágenes"),
OR(N1136="video",M1136="Animación",M1136="Video"),
AND(C1136=M1136)
),"OK","KO")</f>
        <v>OK</v>
      </c>
      <c r="T1136" s="3" t="str">
        <f>IF(
AND(L1136="Evaluación",C1136&lt;&gt;L1136),"KO",
IF(AND(L1136="Mapa conceptual",C1136&lt;&gt;L1136),"KO",
IF(AND(N1136="M101ap",C1136&lt;&gt;"Banco de actividades"),"KO",
"OK")))</f>
        <v>OK</v>
      </c>
      <c r="U1136" s="3" t="str">
        <f>IF(
AND(LEFT(N1136,1)="M",LEFT(M1136,4)&lt;&gt;"Mapa",S1136="OK",O1136=""),
"KO","OK")</f>
        <v>OK</v>
      </c>
      <c r="V1136" s="3" t="str">
        <f>IF(OR(
AND(L1136="Evaluación",R1136="OK",OR(N1136="M4a",N1136="M5a")),
AND(LEFT(C1136,8)="Banco de",N1136="M101ap"),
OR(LEFT(C1136,8)&lt;&gt;"Banco de",L1136&lt;&gt;"Evaluación")
),"OK","KO")</f>
        <v>OK</v>
      </c>
      <c r="W1136" s="3" t="str">
        <f>IF(AND(LEFT(C1136,8)="Banco de",K1136=0),"OK",
IF(AND(LEFT(C1136,8)&lt;&gt;"Banco de",K1136&gt;0),"OK","KO"))</f>
        <v>OK</v>
      </c>
      <c r="X1136" s="3" t="str">
        <f>IF(J1136&lt;&gt;"","OK","KO")</f>
        <v>OK</v>
      </c>
      <c r="Y1136" s="3" t="str">
        <f>IF(P1136="Si","KO","OK")</f>
        <v>OK</v>
      </c>
      <c r="Z1136" s="3" t="str">
        <f>CONCATENATE(
IF(R1136&lt;&gt;"OK",CONCATENATE($R$1," / "),""),
IF(S1136&lt;&gt;"OK",CONCATENATE($S$1," / "),""),
IF(T1136&lt;&gt;"OK",CONCATENATE($T$1," / "),""),
IF(U1136&lt;&gt;"OK",CONCATENATE($U$1," / "),""),
IF(V1136&lt;&gt;"OK",CONCATENATE($V$1," / "),""),
IF(W1136&lt;&gt;"OK",CONCATENATE($W$1," / "),""),
IF(X1136&lt;&gt;"OK",CONCATENATE($X$1," / "),""),
IF(Y1136&lt;&gt;"OK",$Y$1,"")
)</f>
        <v/>
      </c>
    </row>
    <row r="1137" spans="1:26" x14ac:dyDescent="0.45">
      <c r="A1137" s="3" t="s">
        <v>3183</v>
      </c>
      <c r="B1137" s="3" t="s">
        <v>3184</v>
      </c>
      <c r="C1137" s="3" t="s">
        <v>3191</v>
      </c>
      <c r="E1137" s="3" t="s">
        <v>20</v>
      </c>
      <c r="G1137" s="3" t="s">
        <v>3192</v>
      </c>
      <c r="H1137" s="3" t="s">
        <v>21</v>
      </c>
      <c r="I1137" s="3">
        <v>15641</v>
      </c>
      <c r="J1137" s="3" t="s">
        <v>3193</v>
      </c>
      <c r="K1137" s="3">
        <v>5</v>
      </c>
      <c r="L1137" s="3" t="s">
        <v>23</v>
      </c>
      <c r="M1137" s="3" t="s">
        <v>90</v>
      </c>
      <c r="N1137" s="3" t="s">
        <v>91</v>
      </c>
      <c r="P1137" s="3" t="s">
        <v>21</v>
      </c>
      <c r="Q1137" s="3" t="s">
        <v>3194</v>
      </c>
      <c r="R1137" s="3" t="str">
        <f>IF(_xlfn.XOR(
AND(N1137="M102ab",L1137="Proyecto"),
AND(N1137="M101a",L1137="Preguntas con respuesta libre"),
AND(LEFT(N1137,1)="M",N1137&lt;&gt;"M102AB",N1137&lt;&gt;"M101a",N1137&lt;&gt;"M101ap",L1137="Ejercitación"),
AND(LEFT(C1137,15)="Mapa conceptual",L1137="Exposición"),
AND(LEFT(N1137,1)&lt;&gt;"M",LEFT(C1137,15)&lt;&gt;"Mapa conceptual",L1137="Exposición"),
AND(LEFT(C1137,8)="Banco de",L1137="Generador de actividades"),
AND(C1137=L1137)
),"OK","KO")</f>
        <v>OK</v>
      </c>
      <c r="S1137" s="3" t="str">
        <f>IF(_xlfn.XOR(
AND(LEFT(N1137,1)="M",M1137="Actividad"),
AND(LEFT(N1137,1)="F",M1137="Interactivo"),
AND(N1137="diaporama",M1137="Secuencia de imágenes"),
OR(N1137="video",M1137="Animación",M1137="Video"),
AND(C1137=M1137)
),"OK","KO")</f>
        <v>OK</v>
      </c>
      <c r="T1137" s="3" t="str">
        <f>IF(
AND(L1137="Evaluación",C1137&lt;&gt;L1137),"KO",
IF(AND(L1137="Mapa conceptual",C1137&lt;&gt;L1137),"KO",
IF(AND(N1137="M101ap",C1137&lt;&gt;"Banco de actividades"),"KO",
"OK")))</f>
        <v>OK</v>
      </c>
      <c r="U1137" s="3" t="str">
        <f>IF(
AND(LEFT(N1137,1)="M",LEFT(M1137,4)&lt;&gt;"Mapa",S1137="OK",O1137=""),
"KO","OK")</f>
        <v>OK</v>
      </c>
      <c r="V1137" s="3" t="str">
        <f>IF(OR(
AND(L1137="Evaluación",R1137="OK",OR(N1137="M4a",N1137="M5a")),
AND(LEFT(C1137,8)="Banco de",N1137="M101ap"),
OR(LEFT(C1137,8)&lt;&gt;"Banco de",L1137&lt;&gt;"Evaluación")
),"OK","KO")</f>
        <v>OK</v>
      </c>
      <c r="W1137" s="3" t="str">
        <f>IF(AND(LEFT(C1137,8)="Banco de",K1137=0),"OK",
IF(AND(LEFT(C1137,8)&lt;&gt;"Banco de",K1137&gt;0),"OK","KO"))</f>
        <v>OK</v>
      </c>
      <c r="X1137" s="3" t="str">
        <f>IF(J1137&lt;&gt;"","OK","KO")</f>
        <v>OK</v>
      </c>
      <c r="Y1137" s="3" t="str">
        <f>IF(P1137="Si","KO","OK")</f>
        <v>OK</v>
      </c>
      <c r="Z1137" s="3" t="str">
        <f>CONCATENATE(
IF(R1137&lt;&gt;"OK",CONCATENATE($R$1," / "),""),
IF(S1137&lt;&gt;"OK",CONCATENATE($S$1," / "),""),
IF(T1137&lt;&gt;"OK",CONCATENATE($T$1," / "),""),
IF(U1137&lt;&gt;"OK",CONCATENATE($U$1," / "),""),
IF(V1137&lt;&gt;"OK",CONCATENATE($V$1," / "),""),
IF(W1137&lt;&gt;"OK",CONCATENATE($W$1," / "),""),
IF(X1137&lt;&gt;"OK",CONCATENATE($X$1," / "),""),
IF(Y1137&lt;&gt;"OK",$Y$1,"")
)</f>
        <v/>
      </c>
    </row>
    <row r="1138" spans="1:26" x14ac:dyDescent="0.45">
      <c r="A1138" s="3" t="s">
        <v>3183</v>
      </c>
      <c r="B1138" s="3" t="s">
        <v>3184</v>
      </c>
      <c r="C1138" s="3" t="s">
        <v>3195</v>
      </c>
      <c r="E1138" s="3" t="s">
        <v>20</v>
      </c>
      <c r="H1138" s="3" t="s">
        <v>21</v>
      </c>
      <c r="I1138" s="3">
        <v>1185545</v>
      </c>
      <c r="J1138" s="3" t="s">
        <v>3196</v>
      </c>
      <c r="K1138" s="3">
        <v>5</v>
      </c>
      <c r="L1138" s="3" t="s">
        <v>34</v>
      </c>
      <c r="M1138" s="3" t="s">
        <v>35</v>
      </c>
      <c r="N1138" s="3" t="s">
        <v>36</v>
      </c>
      <c r="O1138" s="3" t="s">
        <v>37</v>
      </c>
      <c r="P1138" s="3" t="s">
        <v>21</v>
      </c>
      <c r="Q1138" s="3" t="s">
        <v>3197</v>
      </c>
      <c r="R1138" s="3" t="str">
        <f>IF(_xlfn.XOR(
AND(N1138="M102ab",L1138="Proyecto"),
AND(N1138="M101a",L1138="Preguntas con respuesta libre"),
AND(LEFT(N1138,1)="M",N1138&lt;&gt;"M102AB",N1138&lt;&gt;"M101a",N1138&lt;&gt;"M101ap",L1138="Ejercitación"),
AND(LEFT(C1138,15)="Mapa conceptual",L1138="Exposición"),
AND(LEFT(N1138,1)&lt;&gt;"M",LEFT(C1138,15)&lt;&gt;"Mapa conceptual",L1138="Exposición"),
AND(LEFT(C1138,8)="Banco de",L1138="Generador de actividades"),
AND(C1138=L1138)
),"OK","KO")</f>
        <v>OK</v>
      </c>
      <c r="S1138" s="3" t="str">
        <f>IF(_xlfn.XOR(
AND(LEFT(N1138,1)="M",M1138="Actividad"),
AND(LEFT(N1138,1)="F",M1138="Interactivo"),
AND(N1138="diaporama",M1138="Secuencia de imágenes"),
OR(N1138="video",M1138="Animación",M1138="Video"),
AND(C1138=M1138)
),"OK","KO")</f>
        <v>OK</v>
      </c>
      <c r="T1138" s="3" t="str">
        <f>IF(
AND(L1138="Evaluación",C1138&lt;&gt;L1138),"KO",
IF(AND(L1138="Mapa conceptual",C1138&lt;&gt;L1138),"KO",
IF(AND(N1138="M101ap",C1138&lt;&gt;"Banco de actividades"),"KO",
"OK")))</f>
        <v>OK</v>
      </c>
      <c r="U1138" s="3" t="str">
        <f>IF(
AND(LEFT(N1138,1)="M",LEFT(M1138,4)&lt;&gt;"Mapa",S1138="OK",O1138=""),
"KO","OK")</f>
        <v>OK</v>
      </c>
      <c r="V1138" s="3" t="str">
        <f>IF(OR(
AND(L1138="Evaluación",R1138="OK",OR(N1138="M4a",N1138="M5a")),
AND(LEFT(C1138,8)="Banco de",N1138="M101ap"),
OR(LEFT(C1138,8)&lt;&gt;"Banco de",L1138&lt;&gt;"Evaluación")
),"OK","KO")</f>
        <v>OK</v>
      </c>
      <c r="W1138" s="3" t="str">
        <f>IF(AND(LEFT(C1138,8)="Banco de",K1138=0),"OK",
IF(AND(LEFT(C1138,8)&lt;&gt;"Banco de",K1138&gt;0),"OK","KO"))</f>
        <v>OK</v>
      </c>
      <c r="X1138" s="3" t="str">
        <f>IF(J1138&lt;&gt;"","OK","KO")</f>
        <v>OK</v>
      </c>
      <c r="Y1138" s="3" t="str">
        <f>IF(P1138="Si","KO","OK")</f>
        <v>OK</v>
      </c>
      <c r="Z1138" s="3" t="str">
        <f>CONCATENATE(
IF(R1138&lt;&gt;"OK",CONCATENATE($R$1," / "),""),
IF(S1138&lt;&gt;"OK",CONCATENATE($S$1," / "),""),
IF(T1138&lt;&gt;"OK",CONCATENATE($T$1," / "),""),
IF(U1138&lt;&gt;"OK",CONCATENATE($U$1," / "),""),
IF(V1138&lt;&gt;"OK",CONCATENATE($V$1," / "),""),
IF(W1138&lt;&gt;"OK",CONCATENATE($W$1," / "),""),
IF(X1138&lt;&gt;"OK",CONCATENATE($X$1," / "),""),
IF(Y1138&lt;&gt;"OK",$Y$1,"")
)</f>
        <v/>
      </c>
    </row>
    <row r="1139" spans="1:26" x14ac:dyDescent="0.45">
      <c r="A1139" s="3" t="s">
        <v>3183</v>
      </c>
      <c r="B1139" s="3" t="s">
        <v>3184</v>
      </c>
      <c r="C1139" s="3" t="s">
        <v>3165</v>
      </c>
      <c r="E1139" s="3" t="s">
        <v>20</v>
      </c>
      <c r="H1139" s="3" t="s">
        <v>21</v>
      </c>
      <c r="I1139" s="3">
        <v>1806430</v>
      </c>
      <c r="J1139" s="3" t="s">
        <v>3186</v>
      </c>
      <c r="K1139" s="3">
        <v>20</v>
      </c>
      <c r="L1139" s="3" t="s">
        <v>80</v>
      </c>
      <c r="M1139" s="3" t="s">
        <v>35</v>
      </c>
      <c r="N1139" s="3" t="s">
        <v>81</v>
      </c>
      <c r="O1139" s="3" t="s">
        <v>37</v>
      </c>
      <c r="P1139" s="3" t="s">
        <v>21</v>
      </c>
      <c r="Q1139" s="3" t="s">
        <v>3198</v>
      </c>
      <c r="R1139" s="3" t="str">
        <f>IF(_xlfn.XOR(
AND(N1139="M102ab",L1139="Proyecto"),
AND(N1139="M101a",L1139="Preguntas con respuesta libre"),
AND(LEFT(N1139,1)="M",N1139&lt;&gt;"M102AB",N1139&lt;&gt;"M101a",N1139&lt;&gt;"M101ap",L1139="Ejercitación"),
AND(LEFT(C1139,15)="Mapa conceptual",L1139="Exposición"),
AND(LEFT(N1139,1)&lt;&gt;"M",LEFT(C1139,15)&lt;&gt;"Mapa conceptual",L1139="Exposición"),
AND(LEFT(C1139,8)="Banco de",L1139="Generador de actividades"),
AND(C1139=L1139)
),"OK","KO")</f>
        <v>OK</v>
      </c>
      <c r="S1139" s="3" t="str">
        <f>IF(_xlfn.XOR(
AND(LEFT(N1139,1)="M",M1139="Actividad"),
AND(LEFT(N1139,1)="F",M1139="Interactivo"),
AND(N1139="diaporama",M1139="Secuencia de imágenes"),
OR(N1139="video",M1139="Animación",M1139="Video"),
AND(C1139=M1139)
),"OK","KO")</f>
        <v>OK</v>
      </c>
      <c r="T1139" s="3" t="str">
        <f>IF(
AND(L1139="Evaluación",C1139&lt;&gt;L1139),"KO",
IF(AND(L1139="Mapa conceptual",C1139&lt;&gt;L1139),"KO",
IF(AND(N1139="M101ap",C1139&lt;&gt;"Banco de actividades"),"KO",
"OK")))</f>
        <v>OK</v>
      </c>
      <c r="U1139" s="3" t="str">
        <f>IF(
AND(LEFT(N1139,1)="M",LEFT(M1139,4)&lt;&gt;"Mapa",S1139="OK",O1139=""),
"KO","OK")</f>
        <v>OK</v>
      </c>
      <c r="V1139" s="3" t="str">
        <f>IF(OR(
AND(L1139="Evaluación",R1139="OK",OR(N1139="M4a",N1139="M5a")),
AND(LEFT(C1139,8)="Banco de",N1139="M101ap"),
OR(LEFT(C1139,8)&lt;&gt;"Banco de",L1139&lt;&gt;"Evaluación")
),"OK","KO")</f>
        <v>OK</v>
      </c>
      <c r="W1139" s="3" t="str">
        <f>IF(AND(LEFT(C1139,8)="Banco de",K1139=0),"OK",
IF(AND(LEFT(C1139,8)&lt;&gt;"Banco de",K1139&gt;0),"OK","KO"))</f>
        <v>OK</v>
      </c>
      <c r="X1139" s="3" t="str">
        <f>IF(J1139&lt;&gt;"","OK","KO")</f>
        <v>OK</v>
      </c>
      <c r="Y1139" s="3" t="str">
        <f>IF(P1139="Si","KO","OK")</f>
        <v>OK</v>
      </c>
      <c r="Z1139" s="3" t="str">
        <f>CONCATENATE(
IF(R1139&lt;&gt;"OK",CONCATENATE($R$1," / "),""),
IF(S1139&lt;&gt;"OK",CONCATENATE($S$1," / "),""),
IF(T1139&lt;&gt;"OK",CONCATENATE($T$1," / "),""),
IF(U1139&lt;&gt;"OK",CONCATENATE($U$1," / "),""),
IF(V1139&lt;&gt;"OK",CONCATENATE($V$1," / "),""),
IF(W1139&lt;&gt;"OK",CONCATENATE($W$1," / "),""),
IF(X1139&lt;&gt;"OK",CONCATENATE($X$1," / "),""),
IF(Y1139&lt;&gt;"OK",$Y$1,"")
)</f>
        <v/>
      </c>
    </row>
    <row r="1140" spans="1:26" x14ac:dyDescent="0.45">
      <c r="A1140" s="3" t="s">
        <v>3183</v>
      </c>
      <c r="B1140" s="3" t="s">
        <v>3184</v>
      </c>
      <c r="C1140" s="3" t="s">
        <v>3199</v>
      </c>
      <c r="E1140" s="3" t="s">
        <v>20</v>
      </c>
      <c r="H1140" s="3" t="s">
        <v>21</v>
      </c>
      <c r="I1140" s="3">
        <v>344235</v>
      </c>
      <c r="K1140" s="3">
        <v>0</v>
      </c>
      <c r="L1140" s="3" t="s">
        <v>23</v>
      </c>
      <c r="M1140" s="3" t="s">
        <v>29</v>
      </c>
      <c r="N1140" s="3" t="s">
        <v>495</v>
      </c>
      <c r="P1140" s="3" t="s">
        <v>21</v>
      </c>
      <c r="Q1140" s="3" t="s">
        <v>3200</v>
      </c>
      <c r="R1140" s="3" t="str">
        <f>IF(_xlfn.XOR(
AND(N1140="M102ab",L1140="Proyecto"),
AND(N1140="M101a",L1140="Preguntas con respuesta libre"),
AND(LEFT(N1140,1)="M",N1140&lt;&gt;"M102AB",N1140&lt;&gt;"M101a",N1140&lt;&gt;"M101ap",L1140="Ejercitación"),
AND(LEFT(C1140,15)="Mapa conceptual",L1140="Exposición"),
AND(LEFT(N1140,1)&lt;&gt;"M",LEFT(C1140,15)&lt;&gt;"Mapa conceptual",L1140="Exposición"),
AND(LEFT(C1140,8)="Banco de",L1140="Generador de actividades"),
AND(C1140=L1140)
),"OK","KO")</f>
        <v>OK</v>
      </c>
      <c r="S1140" s="3" t="str">
        <f>IF(_xlfn.XOR(
AND(LEFT(N1140,1)="M",M1140="Actividad"),
AND(LEFT(N1140,1)="F",M1140="Interactivo"),
AND(N1140="diaporama",M1140="Secuencia de imágenes"),
OR(N1140="video",M1140="Animación",M1140="Video"),
AND(C1140=M1140)
),"OK","KO")</f>
        <v>OK</v>
      </c>
      <c r="T1140" s="3" t="str">
        <f>IF(
AND(L1140="Evaluación",C1140&lt;&gt;L1140),"KO",
IF(AND(L1140="Mapa conceptual",C1140&lt;&gt;L1140),"KO",
IF(AND(N1140="M101ap",C1140&lt;&gt;"Banco de actividades"),"KO",
"OK")))</f>
        <v>OK</v>
      </c>
      <c r="U1140" s="3" t="str">
        <f>IF(
AND(LEFT(N1140,1)="M",LEFT(M1140,4)&lt;&gt;"Mapa",S1140="OK",O1140=""),
"KO","OK")</f>
        <v>OK</v>
      </c>
      <c r="V1140" s="3" t="str">
        <f>IF(OR(
AND(L1140="Evaluación",R1140="OK",OR(N1140="M4a",N1140="M5a")),
AND(LEFT(C1140,8)="Banco de",N1140="M101ap"),
OR(LEFT(C1140,8)&lt;&gt;"Banco de",L1140&lt;&gt;"Evaluación")
),"OK","KO")</f>
        <v>OK</v>
      </c>
      <c r="W1140" s="3" t="str">
        <f>IF(AND(LEFT(C1140,8)="Banco de",K1140=0),"OK",
IF(AND(LEFT(C1140,8)&lt;&gt;"Banco de",K1140&gt;0),"OK","KO"))</f>
        <v>KO</v>
      </c>
      <c r="X1140" s="3" t="str">
        <f>IF(J1140&lt;&gt;"","OK","KO")</f>
        <v>KO</v>
      </c>
      <c r="Y1140" s="3" t="str">
        <f>IF(P1140="Si","KO","OK")</f>
        <v>OK</v>
      </c>
      <c r="Z1140" s="3" t="str">
        <f>CONCATENATE(
IF(R1140&lt;&gt;"OK",CONCATENATE($R$1," / "),""),
IF(S1140&lt;&gt;"OK",CONCATENATE($S$1," / "),""),
IF(T1140&lt;&gt;"OK",CONCATENATE($T$1," / "),""),
IF(U1140&lt;&gt;"OK",CONCATENATE($U$1," / "),""),
IF(V1140&lt;&gt;"OK",CONCATENATE($V$1," / "),""),
IF(W1140&lt;&gt;"OK",CONCATENATE($W$1," / "),""),
IF(X1140&lt;&gt;"OK",CONCATENATE($X$1," / "),""),
IF(Y1140&lt;&gt;"OK",$Y$1,"")
)</f>
        <v xml:space="preserve">Tiempo del recurso / Palabras clave / </v>
      </c>
    </row>
    <row r="1141" spans="1:26" x14ac:dyDescent="0.45">
      <c r="A1141" s="3" t="s">
        <v>3183</v>
      </c>
      <c r="B1141" s="3" t="s">
        <v>3184</v>
      </c>
      <c r="C1141" s="3" t="s">
        <v>3201</v>
      </c>
      <c r="E1141" s="3" t="s">
        <v>20</v>
      </c>
      <c r="H1141" s="3" t="s">
        <v>21</v>
      </c>
      <c r="I1141" s="3">
        <v>1185553</v>
      </c>
      <c r="J1141" s="3" t="s">
        <v>3202</v>
      </c>
      <c r="K1141" s="3">
        <v>5</v>
      </c>
      <c r="L1141" s="3" t="s">
        <v>34</v>
      </c>
      <c r="M1141" s="3" t="s">
        <v>35</v>
      </c>
      <c r="N1141" s="3" t="s">
        <v>36</v>
      </c>
      <c r="O1141" s="3" t="s">
        <v>85</v>
      </c>
      <c r="P1141" s="3" t="s">
        <v>21</v>
      </c>
      <c r="Q1141" s="3" t="s">
        <v>3203</v>
      </c>
      <c r="R1141" s="3" t="str">
        <f>IF(_xlfn.XOR(
AND(N1141="M102ab",L1141="Proyecto"),
AND(N1141="M101a",L1141="Preguntas con respuesta libre"),
AND(LEFT(N1141,1)="M",N1141&lt;&gt;"M102AB",N1141&lt;&gt;"M101a",N1141&lt;&gt;"M101ap",L1141="Ejercitación"),
AND(LEFT(C1141,15)="Mapa conceptual",L1141="Exposición"),
AND(LEFT(N1141,1)&lt;&gt;"M",LEFT(C1141,15)&lt;&gt;"Mapa conceptual",L1141="Exposición"),
AND(LEFT(C1141,8)="Banco de",L1141="Generador de actividades"),
AND(C1141=L1141)
),"OK","KO")</f>
        <v>OK</v>
      </c>
      <c r="S1141" s="3" t="str">
        <f>IF(_xlfn.XOR(
AND(LEFT(N1141,1)="M",M1141="Actividad"),
AND(LEFT(N1141,1)="F",M1141="Interactivo"),
AND(N1141="diaporama",M1141="Secuencia de imágenes"),
OR(N1141="video",M1141="Animación",M1141="Video"),
AND(C1141=M1141)
),"OK","KO")</f>
        <v>OK</v>
      </c>
      <c r="T1141" s="3" t="str">
        <f>IF(
AND(L1141="Evaluación",C1141&lt;&gt;L1141),"KO",
IF(AND(L1141="Mapa conceptual",C1141&lt;&gt;L1141),"KO",
IF(AND(N1141="M101ap",C1141&lt;&gt;"Banco de actividades"),"KO",
"OK")))</f>
        <v>OK</v>
      </c>
      <c r="U1141" s="3" t="str">
        <f>IF(
AND(LEFT(N1141,1)="M",LEFT(M1141,4)&lt;&gt;"Mapa",S1141="OK",O1141=""),
"KO","OK")</f>
        <v>OK</v>
      </c>
      <c r="V1141" s="3" t="str">
        <f>IF(OR(
AND(L1141="Evaluación",R1141="OK",OR(N1141="M4a",N1141="M5a")),
AND(LEFT(C1141,8)="Banco de",N1141="M101ap"),
OR(LEFT(C1141,8)&lt;&gt;"Banco de",L1141&lt;&gt;"Evaluación")
),"OK","KO")</f>
        <v>OK</v>
      </c>
      <c r="W1141" s="3" t="str">
        <f>IF(AND(LEFT(C1141,8)="Banco de",K1141=0),"OK",
IF(AND(LEFT(C1141,8)&lt;&gt;"Banco de",K1141&gt;0),"OK","KO"))</f>
        <v>OK</v>
      </c>
      <c r="X1141" s="3" t="str">
        <f>IF(J1141&lt;&gt;"","OK","KO")</f>
        <v>OK</v>
      </c>
      <c r="Y1141" s="3" t="str">
        <f>IF(P1141="Si","KO","OK")</f>
        <v>OK</v>
      </c>
      <c r="Z1141" s="3" t="str">
        <f>CONCATENATE(
IF(R1141&lt;&gt;"OK",CONCATENATE($R$1," / "),""),
IF(S1141&lt;&gt;"OK",CONCATENATE($S$1," / "),""),
IF(T1141&lt;&gt;"OK",CONCATENATE($T$1," / "),""),
IF(U1141&lt;&gt;"OK",CONCATENATE($U$1," / "),""),
IF(V1141&lt;&gt;"OK",CONCATENATE($V$1," / "),""),
IF(W1141&lt;&gt;"OK",CONCATENATE($W$1," / "),""),
IF(X1141&lt;&gt;"OK",CONCATENATE($X$1," / "),""),
IF(Y1141&lt;&gt;"OK",$Y$1,"")
)</f>
        <v/>
      </c>
    </row>
    <row r="1142" spans="1:26" x14ac:dyDescent="0.45">
      <c r="A1142" s="3" t="s">
        <v>3183</v>
      </c>
      <c r="B1142" s="3" t="s">
        <v>3184</v>
      </c>
      <c r="C1142" s="3" t="s">
        <v>3204</v>
      </c>
      <c r="E1142" s="3" t="s">
        <v>20</v>
      </c>
      <c r="H1142" s="3" t="s">
        <v>21</v>
      </c>
      <c r="I1142" s="3">
        <v>449600</v>
      </c>
      <c r="J1142" s="3" t="s">
        <v>3205</v>
      </c>
      <c r="K1142" s="3">
        <v>15</v>
      </c>
      <c r="L1142" s="3" t="s">
        <v>23</v>
      </c>
      <c r="M1142" s="3" t="s">
        <v>29</v>
      </c>
      <c r="N1142" s="3" t="s">
        <v>49</v>
      </c>
      <c r="P1142" s="3" t="s">
        <v>21</v>
      </c>
      <c r="Q1142" s="3" t="s">
        <v>3206</v>
      </c>
      <c r="R1142" s="3" t="str">
        <f>IF(_xlfn.XOR(
AND(N1142="M102ab",L1142="Proyecto"),
AND(N1142="M101a",L1142="Preguntas con respuesta libre"),
AND(LEFT(N1142,1)="M",N1142&lt;&gt;"M102AB",N1142&lt;&gt;"M101a",N1142&lt;&gt;"M101ap",L1142="Ejercitación"),
AND(LEFT(C1142,15)="Mapa conceptual",L1142="Exposición"),
AND(LEFT(N1142,1)&lt;&gt;"M",LEFT(C1142,15)&lt;&gt;"Mapa conceptual",L1142="Exposición"),
AND(LEFT(C1142,8)="Banco de",L1142="Generador de actividades"),
AND(C1142=L1142)
),"OK","KO")</f>
        <v>OK</v>
      </c>
      <c r="S1142" s="3" t="str">
        <f>IF(_xlfn.XOR(
AND(LEFT(N1142,1)="M",M1142="Actividad"),
AND(LEFT(N1142,1)="F",M1142="Interactivo"),
AND(N1142="diaporama",M1142="Secuencia de imágenes"),
OR(N1142="video",M1142="Animación",M1142="Video"),
AND(C1142=M1142)
),"OK","KO")</f>
        <v>OK</v>
      </c>
      <c r="T1142" s="3" t="str">
        <f>IF(
AND(L1142="Evaluación",C1142&lt;&gt;L1142),"KO",
IF(AND(L1142="Mapa conceptual",C1142&lt;&gt;L1142),"KO",
IF(AND(N1142="M101ap",C1142&lt;&gt;"Banco de actividades"),"KO",
"OK")))</f>
        <v>OK</v>
      </c>
      <c r="U1142" s="3" t="str">
        <f>IF(
AND(LEFT(N1142,1)="M",LEFT(M1142,4)&lt;&gt;"Mapa",S1142="OK",O1142=""),
"KO","OK")</f>
        <v>OK</v>
      </c>
      <c r="V1142" s="3" t="str">
        <f>IF(OR(
AND(L1142="Evaluación",R1142="OK",OR(N1142="M4a",N1142="M5a")),
AND(LEFT(C1142,8)="Banco de",N1142="M101ap"),
OR(LEFT(C1142,8)&lt;&gt;"Banco de",L1142&lt;&gt;"Evaluación")
),"OK","KO")</f>
        <v>OK</v>
      </c>
      <c r="W1142" s="3" t="str">
        <f>IF(AND(LEFT(C1142,8)="Banco de",K1142=0),"OK",
IF(AND(LEFT(C1142,8)&lt;&gt;"Banco de",K1142&gt;0),"OK","KO"))</f>
        <v>OK</v>
      </c>
      <c r="X1142" s="3" t="str">
        <f>IF(J1142&lt;&gt;"","OK","KO")</f>
        <v>OK</v>
      </c>
      <c r="Y1142" s="3" t="str">
        <f>IF(P1142="Si","KO","OK")</f>
        <v>OK</v>
      </c>
      <c r="Z1142" s="3" t="str">
        <f>CONCATENATE(
IF(R1142&lt;&gt;"OK",CONCATENATE($R$1," / "),""),
IF(S1142&lt;&gt;"OK",CONCATENATE($S$1," / "),""),
IF(T1142&lt;&gt;"OK",CONCATENATE($T$1," / "),""),
IF(U1142&lt;&gt;"OK",CONCATENATE($U$1," / "),""),
IF(V1142&lt;&gt;"OK",CONCATENATE($V$1," / "),""),
IF(W1142&lt;&gt;"OK",CONCATENATE($W$1," / "),""),
IF(X1142&lt;&gt;"OK",CONCATENATE($X$1," / "),""),
IF(Y1142&lt;&gt;"OK",$Y$1,"")
)</f>
        <v/>
      </c>
    </row>
    <row r="1143" spans="1:26" x14ac:dyDescent="0.45">
      <c r="A1143" s="3" t="s">
        <v>3183</v>
      </c>
      <c r="B1143" s="3" t="s">
        <v>3184</v>
      </c>
      <c r="C1143" s="3" t="s">
        <v>3207</v>
      </c>
      <c r="E1143" s="3" t="s">
        <v>20</v>
      </c>
      <c r="H1143" s="3" t="s">
        <v>21</v>
      </c>
      <c r="I1143" s="3">
        <v>5237756</v>
      </c>
      <c r="J1143" s="3" t="s">
        <v>3208</v>
      </c>
      <c r="K1143" s="3">
        <v>10</v>
      </c>
      <c r="L1143" s="3" t="s">
        <v>23</v>
      </c>
      <c r="M1143" s="3" t="s">
        <v>29</v>
      </c>
      <c r="N1143" s="3" t="s">
        <v>842</v>
      </c>
      <c r="P1143" s="3" t="s">
        <v>21</v>
      </c>
      <c r="Q1143" s="3" t="s">
        <v>3209</v>
      </c>
      <c r="R1143" s="3" t="str">
        <f>IF(_xlfn.XOR(
AND(N1143="M102ab",L1143="Proyecto"),
AND(N1143="M101a",L1143="Preguntas con respuesta libre"),
AND(LEFT(N1143,1)="M",N1143&lt;&gt;"M102AB",N1143&lt;&gt;"M101a",N1143&lt;&gt;"M101ap",L1143="Ejercitación"),
AND(LEFT(C1143,15)="Mapa conceptual",L1143="Exposición"),
AND(LEFT(N1143,1)&lt;&gt;"M",LEFT(C1143,15)&lt;&gt;"Mapa conceptual",L1143="Exposición"),
AND(LEFT(C1143,8)="Banco de",L1143="Generador de actividades"),
AND(C1143=L1143)
),"OK","KO")</f>
        <v>OK</v>
      </c>
      <c r="S1143" s="3" t="str">
        <f>IF(_xlfn.XOR(
AND(LEFT(N1143,1)="M",M1143="Actividad"),
AND(LEFT(N1143,1)="F",M1143="Interactivo"),
AND(N1143="diaporama",M1143="Secuencia de imágenes"),
OR(N1143="video",M1143="Animación",M1143="Video"),
AND(C1143=M1143)
),"OK","KO")</f>
        <v>OK</v>
      </c>
      <c r="T1143" s="3" t="str">
        <f>IF(
AND(L1143="Evaluación",C1143&lt;&gt;L1143),"KO",
IF(AND(L1143="Mapa conceptual",C1143&lt;&gt;L1143),"KO",
IF(AND(N1143="M101ap",C1143&lt;&gt;"Banco de actividades"),"KO",
"OK")))</f>
        <v>OK</v>
      </c>
      <c r="U1143" s="3" t="str">
        <f>IF(
AND(LEFT(N1143,1)="M",LEFT(M1143,4)&lt;&gt;"Mapa",S1143="OK",O1143=""),
"KO","OK")</f>
        <v>OK</v>
      </c>
      <c r="V1143" s="3" t="str">
        <f>IF(OR(
AND(L1143="Evaluación",R1143="OK",OR(N1143="M4a",N1143="M5a")),
AND(LEFT(C1143,8)="Banco de",N1143="M101ap"),
OR(LEFT(C1143,8)&lt;&gt;"Banco de",L1143&lt;&gt;"Evaluación")
),"OK","KO")</f>
        <v>OK</v>
      </c>
      <c r="W1143" s="3" t="str">
        <f>IF(AND(LEFT(C1143,8)="Banco de",K1143=0),"OK",
IF(AND(LEFT(C1143,8)&lt;&gt;"Banco de",K1143&gt;0),"OK","KO"))</f>
        <v>OK</v>
      </c>
      <c r="X1143" s="3" t="str">
        <f>IF(J1143&lt;&gt;"","OK","KO")</f>
        <v>OK</v>
      </c>
      <c r="Y1143" s="3" t="str">
        <f>IF(P1143="Si","KO","OK")</f>
        <v>OK</v>
      </c>
      <c r="Z1143" s="3" t="str">
        <f>CONCATENATE(
IF(R1143&lt;&gt;"OK",CONCATENATE($R$1," / "),""),
IF(S1143&lt;&gt;"OK",CONCATENATE($S$1," / "),""),
IF(T1143&lt;&gt;"OK",CONCATENATE($T$1," / "),""),
IF(U1143&lt;&gt;"OK",CONCATENATE($U$1," / "),""),
IF(V1143&lt;&gt;"OK",CONCATENATE($V$1," / "),""),
IF(W1143&lt;&gt;"OK",CONCATENATE($W$1," / "),""),
IF(X1143&lt;&gt;"OK",CONCATENATE($X$1," / "),""),
IF(Y1143&lt;&gt;"OK",$Y$1,"")
)</f>
        <v/>
      </c>
    </row>
    <row r="1144" spans="1:26" x14ac:dyDescent="0.45">
      <c r="A1144" s="3" t="s">
        <v>3183</v>
      </c>
      <c r="B1144" s="3" t="s">
        <v>3184</v>
      </c>
      <c r="C1144" s="3" t="s">
        <v>3210</v>
      </c>
      <c r="E1144" s="3" t="s">
        <v>20</v>
      </c>
      <c r="H1144" s="3" t="s">
        <v>21</v>
      </c>
      <c r="I1144" s="3">
        <v>1176754</v>
      </c>
      <c r="J1144" s="3" t="s">
        <v>3211</v>
      </c>
      <c r="K1144" s="3">
        <v>10</v>
      </c>
      <c r="L1144" s="3" t="s">
        <v>34</v>
      </c>
      <c r="M1144" s="3" t="s">
        <v>35</v>
      </c>
      <c r="N1144" s="3" t="s">
        <v>62</v>
      </c>
      <c r="O1144" s="3" t="s">
        <v>37</v>
      </c>
      <c r="P1144" s="3" t="s">
        <v>21</v>
      </c>
      <c r="Q1144" s="3" t="s">
        <v>3212</v>
      </c>
      <c r="R1144" s="3" t="str">
        <f>IF(_xlfn.XOR(
AND(N1144="M102ab",L1144="Proyecto"),
AND(N1144="M101a",L1144="Preguntas con respuesta libre"),
AND(LEFT(N1144,1)="M",N1144&lt;&gt;"M102AB",N1144&lt;&gt;"M101a",N1144&lt;&gt;"M101ap",L1144="Ejercitación"),
AND(LEFT(C1144,15)="Mapa conceptual",L1144="Exposición"),
AND(LEFT(N1144,1)&lt;&gt;"M",LEFT(C1144,15)&lt;&gt;"Mapa conceptual",L1144="Exposición"),
AND(LEFT(C1144,8)="Banco de",L1144="Generador de actividades"),
AND(C1144=L1144)
),"OK","KO")</f>
        <v>OK</v>
      </c>
      <c r="S1144" s="3" t="str">
        <f>IF(_xlfn.XOR(
AND(LEFT(N1144,1)="M",M1144="Actividad"),
AND(LEFT(N1144,1)="F",M1144="Interactivo"),
AND(N1144="diaporama",M1144="Secuencia de imágenes"),
OR(N1144="video",M1144="Animación",M1144="Video"),
AND(C1144=M1144)
),"OK","KO")</f>
        <v>OK</v>
      </c>
      <c r="T1144" s="3" t="str">
        <f>IF(
AND(L1144="Evaluación",C1144&lt;&gt;L1144),"KO",
IF(AND(L1144="Mapa conceptual",C1144&lt;&gt;L1144),"KO",
IF(AND(N1144="M101ap",C1144&lt;&gt;"Banco de actividades"),"KO",
"OK")))</f>
        <v>OK</v>
      </c>
      <c r="U1144" s="3" t="str">
        <f>IF(
AND(LEFT(N1144,1)="M",LEFT(M1144,4)&lt;&gt;"Mapa",S1144="OK",O1144=""),
"KO","OK")</f>
        <v>OK</v>
      </c>
      <c r="V1144" s="3" t="str">
        <f>IF(OR(
AND(L1144="Evaluación",R1144="OK",OR(N1144="M4a",N1144="M5a")),
AND(LEFT(C1144,8)="Banco de",N1144="M101ap"),
OR(LEFT(C1144,8)&lt;&gt;"Banco de",L1144&lt;&gt;"Evaluación")
),"OK","KO")</f>
        <v>OK</v>
      </c>
      <c r="W1144" s="3" t="str">
        <f>IF(AND(LEFT(C1144,8)="Banco de",K1144=0),"OK",
IF(AND(LEFT(C1144,8)&lt;&gt;"Banco de",K1144&gt;0),"OK","KO"))</f>
        <v>OK</v>
      </c>
      <c r="X1144" s="3" t="str">
        <f>IF(J1144&lt;&gt;"","OK","KO")</f>
        <v>OK</v>
      </c>
      <c r="Y1144" s="3" t="str">
        <f>IF(P1144="Si","KO","OK")</f>
        <v>OK</v>
      </c>
      <c r="Z1144" s="3" t="str">
        <f>CONCATENATE(
IF(R1144&lt;&gt;"OK",CONCATENATE($R$1," / "),""),
IF(S1144&lt;&gt;"OK",CONCATENATE($S$1," / "),""),
IF(T1144&lt;&gt;"OK",CONCATENATE($T$1," / "),""),
IF(U1144&lt;&gt;"OK",CONCATENATE($U$1," / "),""),
IF(V1144&lt;&gt;"OK",CONCATENATE($V$1," / "),""),
IF(W1144&lt;&gt;"OK",CONCATENATE($W$1," / "),""),
IF(X1144&lt;&gt;"OK",CONCATENATE($X$1," / "),""),
IF(Y1144&lt;&gt;"OK",$Y$1,"")
)</f>
        <v/>
      </c>
    </row>
    <row r="1145" spans="1:26" x14ac:dyDescent="0.45">
      <c r="A1145" s="3" t="s">
        <v>3183</v>
      </c>
      <c r="B1145" s="3" t="s">
        <v>3184</v>
      </c>
      <c r="C1145" s="3" t="s">
        <v>3213</v>
      </c>
      <c r="E1145" s="3" t="s">
        <v>20</v>
      </c>
      <c r="H1145" s="3" t="s">
        <v>21</v>
      </c>
      <c r="I1145" s="3">
        <v>344332</v>
      </c>
      <c r="J1145" s="3" t="s">
        <v>3214</v>
      </c>
      <c r="K1145" s="3">
        <v>20</v>
      </c>
      <c r="L1145" s="3" t="s">
        <v>23</v>
      </c>
      <c r="M1145" s="3" t="s">
        <v>29</v>
      </c>
      <c r="N1145" s="3" t="s">
        <v>30</v>
      </c>
      <c r="P1145" s="3" t="s">
        <v>21</v>
      </c>
      <c r="Q1145" s="3" t="s">
        <v>3215</v>
      </c>
      <c r="R1145" s="3" t="str">
        <f>IF(_xlfn.XOR(
AND(N1145="M102ab",L1145="Proyecto"),
AND(N1145="M101a",L1145="Preguntas con respuesta libre"),
AND(LEFT(N1145,1)="M",N1145&lt;&gt;"M102AB",N1145&lt;&gt;"M101a",N1145&lt;&gt;"M101ap",L1145="Ejercitación"),
AND(LEFT(C1145,15)="Mapa conceptual",L1145="Exposición"),
AND(LEFT(N1145,1)&lt;&gt;"M",LEFT(C1145,15)&lt;&gt;"Mapa conceptual",L1145="Exposición"),
AND(LEFT(C1145,8)="Banco de",L1145="Generador de actividades"),
AND(C1145=L1145)
),"OK","KO")</f>
        <v>OK</v>
      </c>
      <c r="S1145" s="3" t="str">
        <f>IF(_xlfn.XOR(
AND(LEFT(N1145,1)="M",M1145="Actividad"),
AND(LEFT(N1145,1)="F",M1145="Interactivo"),
AND(N1145="diaporama",M1145="Secuencia de imágenes"),
OR(N1145="video",M1145="Animación",M1145="Video"),
AND(C1145=M1145)
),"OK","KO")</f>
        <v>OK</v>
      </c>
      <c r="T1145" s="3" t="str">
        <f>IF(
AND(L1145="Evaluación",C1145&lt;&gt;L1145),"KO",
IF(AND(L1145="Mapa conceptual",C1145&lt;&gt;L1145),"KO",
IF(AND(N1145="M101ap",C1145&lt;&gt;"Banco de actividades"),"KO",
"OK")))</f>
        <v>OK</v>
      </c>
      <c r="U1145" s="3" t="str">
        <f>IF(
AND(LEFT(N1145,1)="M",LEFT(M1145,4)&lt;&gt;"Mapa",S1145="OK",O1145=""),
"KO","OK")</f>
        <v>OK</v>
      </c>
      <c r="V1145" s="3" t="str">
        <f>IF(OR(
AND(L1145="Evaluación",R1145="OK",OR(N1145="M4a",N1145="M5a")),
AND(LEFT(C1145,8)="Banco de",N1145="M101ap"),
OR(LEFT(C1145,8)&lt;&gt;"Banco de",L1145&lt;&gt;"Evaluación")
),"OK","KO")</f>
        <v>OK</v>
      </c>
      <c r="W1145" s="3" t="str">
        <f>IF(AND(LEFT(C1145,8)="Banco de",K1145=0),"OK",
IF(AND(LEFT(C1145,8)&lt;&gt;"Banco de",K1145&gt;0),"OK","KO"))</f>
        <v>OK</v>
      </c>
      <c r="X1145" s="3" t="str">
        <f>IF(J1145&lt;&gt;"","OK","KO")</f>
        <v>OK</v>
      </c>
      <c r="Y1145" s="3" t="str">
        <f>IF(P1145="Si","KO","OK")</f>
        <v>OK</v>
      </c>
      <c r="Z1145" s="3" t="str">
        <f>CONCATENATE(
IF(R1145&lt;&gt;"OK",CONCATENATE($R$1," / "),""),
IF(S1145&lt;&gt;"OK",CONCATENATE($S$1," / "),""),
IF(T1145&lt;&gt;"OK",CONCATENATE($T$1," / "),""),
IF(U1145&lt;&gt;"OK",CONCATENATE($U$1," / "),""),
IF(V1145&lt;&gt;"OK",CONCATENATE($V$1," / "),""),
IF(W1145&lt;&gt;"OK",CONCATENATE($W$1," / "),""),
IF(X1145&lt;&gt;"OK",CONCATENATE($X$1," / "),""),
IF(Y1145&lt;&gt;"OK",$Y$1,"")
)</f>
        <v/>
      </c>
    </row>
    <row r="1146" spans="1:26" x14ac:dyDescent="0.45">
      <c r="A1146" s="3" t="s">
        <v>3183</v>
      </c>
      <c r="B1146" s="3" t="s">
        <v>3184</v>
      </c>
      <c r="C1146" s="3" t="s">
        <v>3216</v>
      </c>
      <c r="E1146" s="3" t="s">
        <v>20</v>
      </c>
      <c r="H1146" s="3" t="s">
        <v>21</v>
      </c>
      <c r="I1146" s="3">
        <v>1806430</v>
      </c>
      <c r="J1146" s="3" t="s">
        <v>3217</v>
      </c>
      <c r="K1146" s="3">
        <v>15</v>
      </c>
      <c r="L1146" s="3" t="s">
        <v>80</v>
      </c>
      <c r="M1146" s="3" t="s">
        <v>35</v>
      </c>
      <c r="N1146" s="3" t="s">
        <v>81</v>
      </c>
      <c r="O1146" s="3" t="s">
        <v>37</v>
      </c>
      <c r="P1146" s="3" t="s">
        <v>21</v>
      </c>
      <c r="Q1146" s="3" t="s">
        <v>3218</v>
      </c>
      <c r="R1146" s="3" t="str">
        <f>IF(_xlfn.XOR(
AND(N1146="M102ab",L1146="Proyecto"),
AND(N1146="M101a",L1146="Preguntas con respuesta libre"),
AND(LEFT(N1146,1)="M",N1146&lt;&gt;"M102AB",N1146&lt;&gt;"M101a",N1146&lt;&gt;"M101ap",L1146="Ejercitación"),
AND(LEFT(C1146,15)="Mapa conceptual",L1146="Exposición"),
AND(LEFT(N1146,1)&lt;&gt;"M",LEFT(C1146,15)&lt;&gt;"Mapa conceptual",L1146="Exposición"),
AND(LEFT(C1146,8)="Banco de",L1146="Generador de actividades"),
AND(C1146=L1146)
),"OK","KO")</f>
        <v>OK</v>
      </c>
      <c r="S1146" s="3" t="str">
        <f>IF(_xlfn.XOR(
AND(LEFT(N1146,1)="M",M1146="Actividad"),
AND(LEFT(N1146,1)="F",M1146="Interactivo"),
AND(N1146="diaporama",M1146="Secuencia de imágenes"),
OR(N1146="video",M1146="Animación",M1146="Video"),
AND(C1146=M1146)
),"OK","KO")</f>
        <v>OK</v>
      </c>
      <c r="T1146" s="3" t="str">
        <f>IF(
AND(L1146="Evaluación",C1146&lt;&gt;L1146),"KO",
IF(AND(L1146="Mapa conceptual",C1146&lt;&gt;L1146),"KO",
IF(AND(N1146="M101ap",C1146&lt;&gt;"Banco de actividades"),"KO",
"OK")))</f>
        <v>OK</v>
      </c>
      <c r="U1146" s="3" t="str">
        <f>IF(
AND(LEFT(N1146,1)="M",LEFT(M1146,4)&lt;&gt;"Mapa",S1146="OK",O1146=""),
"KO","OK")</f>
        <v>OK</v>
      </c>
      <c r="V1146" s="3" t="str">
        <f>IF(OR(
AND(L1146="Evaluación",R1146="OK",OR(N1146="M4a",N1146="M5a")),
AND(LEFT(C1146,8)="Banco de",N1146="M101ap"),
OR(LEFT(C1146,8)&lt;&gt;"Banco de",L1146&lt;&gt;"Evaluación")
),"OK","KO")</f>
        <v>OK</v>
      </c>
      <c r="W1146" s="3" t="str">
        <f>IF(AND(LEFT(C1146,8)="Banco de",K1146=0),"OK",
IF(AND(LEFT(C1146,8)&lt;&gt;"Banco de",K1146&gt;0),"OK","KO"))</f>
        <v>OK</v>
      </c>
      <c r="X1146" s="3" t="str">
        <f>IF(J1146&lt;&gt;"","OK","KO")</f>
        <v>OK</v>
      </c>
      <c r="Y1146" s="3" t="str">
        <f>IF(P1146="Si","KO","OK")</f>
        <v>OK</v>
      </c>
      <c r="Z1146" s="3" t="str">
        <f>CONCATENATE(
IF(R1146&lt;&gt;"OK",CONCATENATE($R$1," / "),""),
IF(S1146&lt;&gt;"OK",CONCATENATE($S$1," / "),""),
IF(T1146&lt;&gt;"OK",CONCATENATE($T$1," / "),""),
IF(U1146&lt;&gt;"OK",CONCATENATE($U$1," / "),""),
IF(V1146&lt;&gt;"OK",CONCATENATE($V$1," / "),""),
IF(W1146&lt;&gt;"OK",CONCATENATE($W$1," / "),""),
IF(X1146&lt;&gt;"OK",CONCATENATE($X$1," / "),""),
IF(Y1146&lt;&gt;"OK",$Y$1,"")
)</f>
        <v/>
      </c>
    </row>
    <row r="1147" spans="1:26" x14ac:dyDescent="0.45">
      <c r="A1147" s="3" t="s">
        <v>3183</v>
      </c>
      <c r="B1147" s="3" t="s">
        <v>3184</v>
      </c>
      <c r="C1147" s="3" t="s">
        <v>3219</v>
      </c>
      <c r="E1147" s="3" t="s">
        <v>20</v>
      </c>
      <c r="H1147" s="3" t="s">
        <v>21</v>
      </c>
      <c r="I1147" s="3">
        <v>1806430</v>
      </c>
      <c r="J1147" s="3" t="s">
        <v>3214</v>
      </c>
      <c r="K1147" s="3">
        <v>15</v>
      </c>
      <c r="L1147" s="3" t="s">
        <v>80</v>
      </c>
      <c r="M1147" s="3" t="s">
        <v>35</v>
      </c>
      <c r="N1147" s="3" t="s">
        <v>81</v>
      </c>
      <c r="O1147" s="3" t="s">
        <v>85</v>
      </c>
      <c r="P1147" s="3" t="s">
        <v>21</v>
      </c>
      <c r="Q1147" s="3" t="s">
        <v>3220</v>
      </c>
      <c r="R1147" s="3" t="str">
        <f>IF(_xlfn.XOR(
AND(N1147="M102ab",L1147="Proyecto"),
AND(N1147="M101a",L1147="Preguntas con respuesta libre"),
AND(LEFT(N1147,1)="M",N1147&lt;&gt;"M102AB",N1147&lt;&gt;"M101a",N1147&lt;&gt;"M101ap",L1147="Ejercitación"),
AND(LEFT(C1147,15)="Mapa conceptual",L1147="Exposición"),
AND(LEFT(N1147,1)&lt;&gt;"M",LEFT(C1147,15)&lt;&gt;"Mapa conceptual",L1147="Exposición"),
AND(LEFT(C1147,8)="Banco de",L1147="Generador de actividades"),
AND(C1147=L1147)
),"OK","KO")</f>
        <v>OK</v>
      </c>
      <c r="S1147" s="3" t="str">
        <f>IF(_xlfn.XOR(
AND(LEFT(N1147,1)="M",M1147="Actividad"),
AND(LEFT(N1147,1)="F",M1147="Interactivo"),
AND(N1147="diaporama",M1147="Secuencia de imágenes"),
OR(N1147="video",M1147="Animación",M1147="Video"),
AND(C1147=M1147)
),"OK","KO")</f>
        <v>OK</v>
      </c>
      <c r="T1147" s="3" t="str">
        <f>IF(
AND(L1147="Evaluación",C1147&lt;&gt;L1147),"KO",
IF(AND(L1147="Mapa conceptual",C1147&lt;&gt;L1147),"KO",
IF(AND(N1147="M101ap",C1147&lt;&gt;"Banco de actividades"),"KO",
"OK")))</f>
        <v>OK</v>
      </c>
      <c r="U1147" s="3" t="str">
        <f>IF(
AND(LEFT(N1147,1)="M",LEFT(M1147,4)&lt;&gt;"Mapa",S1147="OK",O1147=""),
"KO","OK")</f>
        <v>OK</v>
      </c>
      <c r="V1147" s="3" t="str">
        <f>IF(OR(
AND(L1147="Evaluación",R1147="OK",OR(N1147="M4a",N1147="M5a")),
AND(LEFT(C1147,8)="Banco de",N1147="M101ap"),
OR(LEFT(C1147,8)&lt;&gt;"Banco de",L1147&lt;&gt;"Evaluación")
),"OK","KO")</f>
        <v>OK</v>
      </c>
      <c r="W1147" s="3" t="str">
        <f>IF(AND(LEFT(C1147,8)="Banco de",K1147=0),"OK",
IF(AND(LEFT(C1147,8)&lt;&gt;"Banco de",K1147&gt;0),"OK","KO"))</f>
        <v>OK</v>
      </c>
      <c r="X1147" s="3" t="str">
        <f>IF(J1147&lt;&gt;"","OK","KO")</f>
        <v>OK</v>
      </c>
      <c r="Y1147" s="3" t="str">
        <f>IF(P1147="Si","KO","OK")</f>
        <v>OK</v>
      </c>
      <c r="Z1147" s="3" t="str">
        <f>CONCATENATE(
IF(R1147&lt;&gt;"OK",CONCATENATE($R$1," / "),""),
IF(S1147&lt;&gt;"OK",CONCATENATE($S$1," / "),""),
IF(T1147&lt;&gt;"OK",CONCATENATE($T$1," / "),""),
IF(U1147&lt;&gt;"OK",CONCATENATE($U$1," / "),""),
IF(V1147&lt;&gt;"OK",CONCATENATE($V$1," / "),""),
IF(W1147&lt;&gt;"OK",CONCATENATE($W$1," / "),""),
IF(X1147&lt;&gt;"OK",CONCATENATE($X$1," / "),""),
IF(Y1147&lt;&gt;"OK",$Y$1,"")
)</f>
        <v/>
      </c>
    </row>
    <row r="1148" spans="1:26" x14ac:dyDescent="0.45">
      <c r="A1148" s="3" t="s">
        <v>3183</v>
      </c>
      <c r="B1148" s="3" t="s">
        <v>3184</v>
      </c>
      <c r="C1148" s="3" t="s">
        <v>3221</v>
      </c>
      <c r="E1148" s="3" t="s">
        <v>20</v>
      </c>
      <c r="H1148" s="3" t="s">
        <v>21</v>
      </c>
      <c r="I1148" s="3">
        <v>656400</v>
      </c>
      <c r="J1148" s="3" t="s">
        <v>3222</v>
      </c>
      <c r="K1148" s="3">
        <v>15</v>
      </c>
      <c r="L1148" s="3" t="s">
        <v>23</v>
      </c>
      <c r="M1148" s="3" t="s">
        <v>67</v>
      </c>
      <c r="N1148" s="3" t="s">
        <v>1124</v>
      </c>
      <c r="P1148" s="3" t="s">
        <v>21</v>
      </c>
      <c r="Q1148" s="3" t="s">
        <v>3223</v>
      </c>
      <c r="R1148" s="3" t="str">
        <f>IF(_xlfn.XOR(
AND(N1148="M102ab",L1148="Proyecto"),
AND(N1148="M101a",L1148="Preguntas con respuesta libre"),
AND(LEFT(N1148,1)="M",N1148&lt;&gt;"M102AB",N1148&lt;&gt;"M101a",N1148&lt;&gt;"M101ap",L1148="Ejercitación"),
AND(LEFT(C1148,15)="Mapa conceptual",L1148="Exposición"),
AND(LEFT(N1148,1)&lt;&gt;"M",LEFT(C1148,15)&lt;&gt;"Mapa conceptual",L1148="Exposición"),
AND(LEFT(C1148,8)="Banco de",L1148="Generador de actividades"),
AND(C1148=L1148)
),"OK","KO")</f>
        <v>OK</v>
      </c>
      <c r="S1148" s="3" t="str">
        <f>IF(_xlfn.XOR(
AND(LEFT(N1148,1)="M",M1148="Actividad"),
AND(LEFT(N1148,1)="F",M1148="Interactivo"),
AND(N1148="diaporama",M1148="Secuencia de imágenes"),
OR(N1148="video",M1148="Animación",M1148="Video"),
AND(C1148=M1148)
),"OK","KO")</f>
        <v>KO</v>
      </c>
      <c r="T1148" s="3" t="str">
        <f>IF(
AND(L1148="Evaluación",C1148&lt;&gt;L1148),"KO",
IF(AND(L1148="Mapa conceptual",C1148&lt;&gt;L1148),"KO",
IF(AND(N1148="M101ap",C1148&lt;&gt;"Banco de actividades"),"KO",
"OK")))</f>
        <v>OK</v>
      </c>
      <c r="U1148" s="3" t="str">
        <f>IF(
AND(LEFT(N1148,1)="M",LEFT(M1148,4)&lt;&gt;"Mapa",S1148="OK",O1148=""),
"KO","OK")</f>
        <v>OK</v>
      </c>
      <c r="V1148" s="3" t="str">
        <f>IF(OR(
AND(L1148="Evaluación",R1148="OK",OR(N1148="M4a",N1148="M5a")),
AND(LEFT(C1148,8)="Banco de",N1148="M101ap"),
OR(LEFT(C1148,8)&lt;&gt;"Banco de",L1148&lt;&gt;"Evaluación")
),"OK","KO")</f>
        <v>OK</v>
      </c>
      <c r="W1148" s="3" t="str">
        <f>IF(AND(LEFT(C1148,8)="Banco de",K1148=0),"OK",
IF(AND(LEFT(C1148,8)&lt;&gt;"Banco de",K1148&gt;0),"OK","KO"))</f>
        <v>OK</v>
      </c>
      <c r="X1148" s="3" t="str">
        <f>IF(J1148&lt;&gt;"","OK","KO")</f>
        <v>OK</v>
      </c>
      <c r="Y1148" s="3" t="str">
        <f>IF(P1148="Si","KO","OK")</f>
        <v>OK</v>
      </c>
      <c r="Z1148" s="3" t="str">
        <f>CONCATENATE(
IF(R1148&lt;&gt;"OK",CONCATENATE($R$1," / "),""),
IF(S1148&lt;&gt;"OK",CONCATENATE($S$1," / "),""),
IF(T1148&lt;&gt;"OK",CONCATENATE($T$1," / "),""),
IF(U1148&lt;&gt;"OK",CONCATENATE($U$1," / "),""),
IF(V1148&lt;&gt;"OK",CONCATENATE($V$1," / "),""),
IF(W1148&lt;&gt;"OK",CONCATENATE($W$1," / "),""),
IF(X1148&lt;&gt;"OK",CONCATENATE($X$1," / "),""),
IF(Y1148&lt;&gt;"OK",$Y$1,"")
)</f>
        <v xml:space="preserve">Tipo de media / </v>
      </c>
    </row>
    <row r="1149" spans="1:26" x14ac:dyDescent="0.45">
      <c r="A1149" s="3" t="s">
        <v>3183</v>
      </c>
      <c r="B1149" s="3" t="s">
        <v>3184</v>
      </c>
      <c r="C1149" s="3" t="s">
        <v>3224</v>
      </c>
      <c r="E1149" s="3" t="s">
        <v>20</v>
      </c>
      <c r="H1149" s="3" t="s">
        <v>21</v>
      </c>
      <c r="I1149" s="3">
        <v>1176547</v>
      </c>
      <c r="J1149" s="3" t="s">
        <v>3225</v>
      </c>
      <c r="K1149" s="3">
        <v>10</v>
      </c>
      <c r="L1149" s="3" t="s">
        <v>34</v>
      </c>
      <c r="M1149" s="3" t="s">
        <v>35</v>
      </c>
      <c r="N1149" s="3" t="s">
        <v>700</v>
      </c>
      <c r="O1149" s="3" t="s">
        <v>479</v>
      </c>
      <c r="P1149" s="3" t="s">
        <v>21</v>
      </c>
      <c r="Q1149" s="3" t="s">
        <v>3226</v>
      </c>
      <c r="R1149" s="3" t="str">
        <f>IF(_xlfn.XOR(
AND(N1149="M102ab",L1149="Proyecto"),
AND(N1149="M101a",L1149="Preguntas con respuesta libre"),
AND(LEFT(N1149,1)="M",N1149&lt;&gt;"M102AB",N1149&lt;&gt;"M101a",N1149&lt;&gt;"M101ap",L1149="Ejercitación"),
AND(LEFT(C1149,15)="Mapa conceptual",L1149="Exposición"),
AND(LEFT(N1149,1)&lt;&gt;"M",LEFT(C1149,15)&lt;&gt;"Mapa conceptual",L1149="Exposición"),
AND(LEFT(C1149,8)="Banco de",L1149="Generador de actividades"),
AND(C1149=L1149)
),"OK","KO")</f>
        <v>OK</v>
      </c>
      <c r="S1149" s="3" t="str">
        <f>IF(_xlfn.XOR(
AND(LEFT(N1149,1)="M",M1149="Actividad"),
AND(LEFT(N1149,1)="F",M1149="Interactivo"),
AND(N1149="diaporama",M1149="Secuencia de imágenes"),
OR(N1149="video",M1149="Animación",M1149="Video"),
AND(C1149=M1149)
),"OK","KO")</f>
        <v>OK</v>
      </c>
      <c r="T1149" s="3" t="str">
        <f>IF(
AND(L1149="Evaluación",C1149&lt;&gt;L1149),"KO",
IF(AND(L1149="Mapa conceptual",C1149&lt;&gt;L1149),"KO",
IF(AND(N1149="M101ap",C1149&lt;&gt;"Banco de actividades"),"KO",
"OK")))</f>
        <v>OK</v>
      </c>
      <c r="U1149" s="3" t="str">
        <f>IF(
AND(LEFT(N1149,1)="M",LEFT(M1149,4)&lt;&gt;"Mapa",S1149="OK",O1149=""),
"KO","OK")</f>
        <v>OK</v>
      </c>
      <c r="V1149" s="3" t="str">
        <f>IF(OR(
AND(L1149="Evaluación",R1149="OK",OR(N1149="M4a",N1149="M5a")),
AND(LEFT(C1149,8)="Banco de",N1149="M101ap"),
OR(LEFT(C1149,8)&lt;&gt;"Banco de",L1149&lt;&gt;"Evaluación")
),"OK","KO")</f>
        <v>OK</v>
      </c>
      <c r="W1149" s="3" t="str">
        <f>IF(AND(LEFT(C1149,8)="Banco de",K1149=0),"OK",
IF(AND(LEFT(C1149,8)&lt;&gt;"Banco de",K1149&gt;0),"OK","KO"))</f>
        <v>OK</v>
      </c>
      <c r="X1149" s="3" t="str">
        <f>IF(J1149&lt;&gt;"","OK","KO")</f>
        <v>OK</v>
      </c>
      <c r="Y1149" s="3" t="str">
        <f>IF(P1149="Si","KO","OK")</f>
        <v>OK</v>
      </c>
      <c r="Z1149" s="3" t="str">
        <f>CONCATENATE(
IF(R1149&lt;&gt;"OK",CONCATENATE($R$1," / "),""),
IF(S1149&lt;&gt;"OK",CONCATENATE($S$1," / "),""),
IF(T1149&lt;&gt;"OK",CONCATENATE($T$1," / "),""),
IF(U1149&lt;&gt;"OK",CONCATENATE($U$1," / "),""),
IF(V1149&lt;&gt;"OK",CONCATENATE($V$1," / "),""),
IF(W1149&lt;&gt;"OK",CONCATENATE($W$1," / "),""),
IF(X1149&lt;&gt;"OK",CONCATENATE($X$1," / "),""),
IF(Y1149&lt;&gt;"OK",$Y$1,"")
)</f>
        <v/>
      </c>
    </row>
    <row r="1150" spans="1:26" x14ac:dyDescent="0.45">
      <c r="A1150" s="3" t="s">
        <v>3183</v>
      </c>
      <c r="B1150" s="3" t="s">
        <v>3184</v>
      </c>
      <c r="C1150" s="3" t="s">
        <v>3227</v>
      </c>
      <c r="E1150" s="3" t="s">
        <v>20</v>
      </c>
      <c r="H1150" s="3" t="s">
        <v>21</v>
      </c>
      <c r="I1150" s="3">
        <v>344332</v>
      </c>
      <c r="J1150" s="3" t="s">
        <v>3228</v>
      </c>
      <c r="K1150" s="3">
        <v>10</v>
      </c>
      <c r="L1150" s="3" t="s">
        <v>70</v>
      </c>
      <c r="M1150" s="3" t="s">
        <v>29</v>
      </c>
      <c r="N1150" s="3" t="s">
        <v>30</v>
      </c>
      <c r="P1150" s="3" t="s">
        <v>21</v>
      </c>
      <c r="Q1150" s="3" t="s">
        <v>3229</v>
      </c>
      <c r="R1150" s="3" t="str">
        <f>IF(_xlfn.XOR(
AND(N1150="M102ab",L1150="Proyecto"),
AND(N1150="M101a",L1150="Preguntas con respuesta libre"),
AND(LEFT(N1150,1)="M",N1150&lt;&gt;"M102AB",N1150&lt;&gt;"M101a",N1150&lt;&gt;"M101ap",L1150="Ejercitación"),
AND(LEFT(C1150,15)="Mapa conceptual",L1150="Exposición"),
AND(LEFT(N1150,1)&lt;&gt;"M",LEFT(C1150,15)&lt;&gt;"Mapa conceptual",L1150="Exposición"),
AND(LEFT(C1150,8)="Banco de",L1150="Generador de actividades"),
AND(C1150=L1150)
),"OK","KO")</f>
        <v>KO</v>
      </c>
      <c r="S1150" s="3" t="str">
        <f>IF(_xlfn.XOR(
AND(LEFT(N1150,1)="M",M1150="Actividad"),
AND(LEFT(N1150,1)="F",M1150="Interactivo"),
AND(N1150="diaporama",M1150="Secuencia de imágenes"),
OR(N1150="video",M1150="Animación",M1150="Video"),
AND(C1150=M1150)
),"OK","KO")</f>
        <v>OK</v>
      </c>
      <c r="T1150" s="3" t="str">
        <f>IF(
AND(L1150="Evaluación",C1150&lt;&gt;L1150),"KO",
IF(AND(L1150="Mapa conceptual",C1150&lt;&gt;L1150),"KO",
IF(AND(N1150="M101ap",C1150&lt;&gt;"Banco de actividades"),"KO",
"OK")))</f>
        <v>KO</v>
      </c>
      <c r="U1150" s="3" t="str">
        <f>IF(
AND(LEFT(N1150,1)="M",LEFT(M1150,4)&lt;&gt;"Mapa",S1150="OK",O1150=""),
"KO","OK")</f>
        <v>OK</v>
      </c>
      <c r="V1150" s="3" t="str">
        <f>IF(OR(
AND(L1150="Evaluación",R1150="OK",OR(N1150="M4a",N1150="M5a")),
AND(LEFT(C1150,8)="Banco de",N1150="M101ap"),
OR(LEFT(C1150,8)&lt;&gt;"Banco de",L1150&lt;&gt;"Evaluación")
),"OK","KO")</f>
        <v>OK</v>
      </c>
      <c r="W1150" s="3" t="str">
        <f>IF(AND(LEFT(C1150,8)="Banco de",K1150=0),"OK",
IF(AND(LEFT(C1150,8)&lt;&gt;"Banco de",K1150&gt;0),"OK","KO"))</f>
        <v>OK</v>
      </c>
      <c r="X1150" s="3" t="str">
        <f>IF(J1150&lt;&gt;"","OK","KO")</f>
        <v>OK</v>
      </c>
      <c r="Y1150" s="3" t="str">
        <f>IF(P1150="Si","KO","OK")</f>
        <v>OK</v>
      </c>
      <c r="Z1150" s="3" t="str">
        <f>CONCATENATE(
IF(R1150&lt;&gt;"OK",CONCATENATE($R$1," / "),""),
IF(S1150&lt;&gt;"OK",CONCATENATE($S$1," / "),""),
IF(T1150&lt;&gt;"OK",CONCATENATE($T$1," / "),""),
IF(U1150&lt;&gt;"OK",CONCATENATE($U$1," / "),""),
IF(V1150&lt;&gt;"OK",CONCATENATE($V$1," / "),""),
IF(W1150&lt;&gt;"OK",CONCATENATE($W$1," / "),""),
IF(X1150&lt;&gt;"OK",CONCATENATE($X$1," / "),""),
IF(Y1150&lt;&gt;"OK",$Y$1,"")
)</f>
        <v xml:space="preserve">Acción didáctica / Nombre del recurso / </v>
      </c>
    </row>
    <row r="1151" spans="1:26" x14ac:dyDescent="0.45">
      <c r="A1151" s="3" t="s">
        <v>3183</v>
      </c>
      <c r="B1151" s="3" t="s">
        <v>3184</v>
      </c>
      <c r="C1151" s="3" t="s">
        <v>3230</v>
      </c>
      <c r="E1151" s="3" t="s">
        <v>20</v>
      </c>
      <c r="H1151" s="3" t="s">
        <v>21</v>
      </c>
      <c r="I1151" s="3">
        <v>1176293</v>
      </c>
      <c r="J1151" s="3" t="s">
        <v>3231</v>
      </c>
      <c r="K1151" s="3">
        <v>10</v>
      </c>
      <c r="L1151" s="3" t="s">
        <v>34</v>
      </c>
      <c r="M1151" s="3" t="s">
        <v>35</v>
      </c>
      <c r="N1151" s="3" t="s">
        <v>62</v>
      </c>
      <c r="O1151" s="3" t="s">
        <v>37</v>
      </c>
      <c r="P1151" s="3" t="s">
        <v>21</v>
      </c>
      <c r="Q1151" s="3" t="s">
        <v>3232</v>
      </c>
      <c r="R1151" s="3" t="str">
        <f>IF(_xlfn.XOR(
AND(N1151="M102ab",L1151="Proyecto"),
AND(N1151="M101a",L1151="Preguntas con respuesta libre"),
AND(LEFT(N1151,1)="M",N1151&lt;&gt;"M102AB",N1151&lt;&gt;"M101a",N1151&lt;&gt;"M101ap",L1151="Ejercitación"),
AND(LEFT(C1151,15)="Mapa conceptual",L1151="Exposición"),
AND(LEFT(N1151,1)&lt;&gt;"M",LEFT(C1151,15)&lt;&gt;"Mapa conceptual",L1151="Exposición"),
AND(LEFT(C1151,8)="Banco de",L1151="Generador de actividades"),
AND(C1151=L1151)
),"OK","KO")</f>
        <v>OK</v>
      </c>
      <c r="S1151" s="3" t="str">
        <f>IF(_xlfn.XOR(
AND(LEFT(N1151,1)="M",M1151="Actividad"),
AND(LEFT(N1151,1)="F",M1151="Interactivo"),
AND(N1151="diaporama",M1151="Secuencia de imágenes"),
OR(N1151="video",M1151="Animación",M1151="Video"),
AND(C1151=M1151)
),"OK","KO")</f>
        <v>OK</v>
      </c>
      <c r="T1151" s="3" t="str">
        <f>IF(
AND(L1151="Evaluación",C1151&lt;&gt;L1151),"KO",
IF(AND(L1151="Mapa conceptual",C1151&lt;&gt;L1151),"KO",
IF(AND(N1151="M101ap",C1151&lt;&gt;"Banco de actividades"),"KO",
"OK")))</f>
        <v>OK</v>
      </c>
      <c r="U1151" s="3" t="str">
        <f>IF(
AND(LEFT(N1151,1)="M",LEFT(M1151,4)&lt;&gt;"Mapa",S1151="OK",O1151=""),
"KO","OK")</f>
        <v>OK</v>
      </c>
      <c r="V1151" s="3" t="str">
        <f>IF(OR(
AND(L1151="Evaluación",R1151="OK",OR(N1151="M4a",N1151="M5a")),
AND(LEFT(C1151,8)="Banco de",N1151="M101ap"),
OR(LEFT(C1151,8)&lt;&gt;"Banco de",L1151&lt;&gt;"Evaluación")
),"OK","KO")</f>
        <v>OK</v>
      </c>
      <c r="W1151" s="3" t="str">
        <f>IF(AND(LEFT(C1151,8)="Banco de",K1151=0),"OK",
IF(AND(LEFT(C1151,8)&lt;&gt;"Banco de",K1151&gt;0),"OK","KO"))</f>
        <v>OK</v>
      </c>
      <c r="X1151" s="3" t="str">
        <f>IF(J1151&lt;&gt;"","OK","KO")</f>
        <v>OK</v>
      </c>
      <c r="Y1151" s="3" t="str">
        <f>IF(P1151="Si","KO","OK")</f>
        <v>OK</v>
      </c>
      <c r="Z1151" s="3" t="str">
        <f>CONCATENATE(
IF(R1151&lt;&gt;"OK",CONCATENATE($R$1," / "),""),
IF(S1151&lt;&gt;"OK",CONCATENATE($S$1," / "),""),
IF(T1151&lt;&gt;"OK",CONCATENATE($T$1," / "),""),
IF(U1151&lt;&gt;"OK",CONCATENATE($U$1," / "),""),
IF(V1151&lt;&gt;"OK",CONCATENATE($V$1," / "),""),
IF(W1151&lt;&gt;"OK",CONCATENATE($W$1," / "),""),
IF(X1151&lt;&gt;"OK",CONCATENATE($X$1," / "),""),
IF(Y1151&lt;&gt;"OK",$Y$1,"")
)</f>
        <v/>
      </c>
    </row>
    <row r="1152" spans="1:26" x14ac:dyDescent="0.45">
      <c r="A1152" s="3" t="s">
        <v>3183</v>
      </c>
      <c r="B1152" s="3" t="s">
        <v>3184</v>
      </c>
      <c r="C1152" s="3" t="s">
        <v>3233</v>
      </c>
      <c r="E1152" s="3" t="s">
        <v>20</v>
      </c>
      <c r="H1152" s="3" t="s">
        <v>21</v>
      </c>
      <c r="I1152" s="3">
        <v>1202643</v>
      </c>
      <c r="J1152" s="3" t="s">
        <v>3231</v>
      </c>
      <c r="K1152" s="3">
        <v>10</v>
      </c>
      <c r="L1152" s="3" t="s">
        <v>34</v>
      </c>
      <c r="M1152" s="3" t="s">
        <v>35</v>
      </c>
      <c r="N1152" s="3" t="s">
        <v>173</v>
      </c>
      <c r="O1152" s="3" t="s">
        <v>85</v>
      </c>
      <c r="P1152" s="3" t="s">
        <v>21</v>
      </c>
      <c r="Q1152" s="3" t="s">
        <v>3234</v>
      </c>
      <c r="R1152" s="3" t="str">
        <f>IF(_xlfn.XOR(
AND(N1152="M102ab",L1152="Proyecto"),
AND(N1152="M101a",L1152="Preguntas con respuesta libre"),
AND(LEFT(N1152,1)="M",N1152&lt;&gt;"M102AB",N1152&lt;&gt;"M101a",N1152&lt;&gt;"M101ap",L1152="Ejercitación"),
AND(LEFT(C1152,15)="Mapa conceptual",L1152="Exposición"),
AND(LEFT(N1152,1)&lt;&gt;"M",LEFT(C1152,15)&lt;&gt;"Mapa conceptual",L1152="Exposición"),
AND(LEFT(C1152,8)="Banco de",L1152="Generador de actividades"),
AND(C1152=L1152)
),"OK","KO")</f>
        <v>OK</v>
      </c>
      <c r="S1152" s="3" t="str">
        <f>IF(_xlfn.XOR(
AND(LEFT(N1152,1)="M",M1152="Actividad"),
AND(LEFT(N1152,1)="F",M1152="Interactivo"),
AND(N1152="diaporama",M1152="Secuencia de imágenes"),
OR(N1152="video",M1152="Animación",M1152="Video"),
AND(C1152=M1152)
),"OK","KO")</f>
        <v>OK</v>
      </c>
      <c r="T1152" s="3" t="str">
        <f>IF(
AND(L1152="Evaluación",C1152&lt;&gt;L1152),"KO",
IF(AND(L1152="Mapa conceptual",C1152&lt;&gt;L1152),"KO",
IF(AND(N1152="M101ap",C1152&lt;&gt;"Banco de actividades"),"KO",
"OK")))</f>
        <v>OK</v>
      </c>
      <c r="U1152" s="3" t="str">
        <f>IF(
AND(LEFT(N1152,1)="M",LEFT(M1152,4)&lt;&gt;"Mapa",S1152="OK",O1152=""),
"KO","OK")</f>
        <v>OK</v>
      </c>
      <c r="V1152" s="3" t="str">
        <f>IF(OR(
AND(L1152="Evaluación",R1152="OK",OR(N1152="M4a",N1152="M5a")),
AND(LEFT(C1152,8)="Banco de",N1152="M101ap"),
OR(LEFT(C1152,8)&lt;&gt;"Banco de",L1152&lt;&gt;"Evaluación")
),"OK","KO")</f>
        <v>OK</v>
      </c>
      <c r="W1152" s="3" t="str">
        <f>IF(AND(LEFT(C1152,8)="Banco de",K1152=0),"OK",
IF(AND(LEFT(C1152,8)&lt;&gt;"Banco de",K1152&gt;0),"OK","KO"))</f>
        <v>OK</v>
      </c>
      <c r="X1152" s="3" t="str">
        <f>IF(J1152&lt;&gt;"","OK","KO")</f>
        <v>OK</v>
      </c>
      <c r="Y1152" s="3" t="str">
        <f>IF(P1152="Si","KO","OK")</f>
        <v>OK</v>
      </c>
      <c r="Z1152" s="3" t="str">
        <f>CONCATENATE(
IF(R1152&lt;&gt;"OK",CONCATENATE($R$1," / "),""),
IF(S1152&lt;&gt;"OK",CONCATENATE($S$1," / "),""),
IF(T1152&lt;&gt;"OK",CONCATENATE($T$1," / "),""),
IF(U1152&lt;&gt;"OK",CONCATENATE($U$1," / "),""),
IF(V1152&lt;&gt;"OK",CONCATENATE($V$1," / "),""),
IF(W1152&lt;&gt;"OK",CONCATENATE($W$1," / "),""),
IF(X1152&lt;&gt;"OK",CONCATENATE($X$1," / "),""),
IF(Y1152&lt;&gt;"OK",$Y$1,"")
)</f>
        <v/>
      </c>
    </row>
    <row r="1153" spans="1:26" x14ac:dyDescent="0.45">
      <c r="A1153" s="3" t="s">
        <v>3183</v>
      </c>
      <c r="B1153" s="3" t="s">
        <v>3184</v>
      </c>
      <c r="C1153" s="3" t="s">
        <v>3235</v>
      </c>
      <c r="E1153" s="3" t="s">
        <v>20</v>
      </c>
      <c r="H1153" s="3" t="s">
        <v>21</v>
      </c>
      <c r="I1153" s="3">
        <v>1806430</v>
      </c>
      <c r="J1153" s="3" t="s">
        <v>3236</v>
      </c>
      <c r="K1153" s="3">
        <v>15</v>
      </c>
      <c r="L1153" s="3" t="s">
        <v>80</v>
      </c>
      <c r="M1153" s="3" t="s">
        <v>35</v>
      </c>
      <c r="N1153" s="3" t="s">
        <v>81</v>
      </c>
      <c r="O1153" s="3" t="s">
        <v>479</v>
      </c>
      <c r="P1153" s="3" t="s">
        <v>21</v>
      </c>
      <c r="Q1153" s="3" t="s">
        <v>3237</v>
      </c>
      <c r="R1153" s="3" t="str">
        <f>IF(_xlfn.XOR(
AND(N1153="M102ab",L1153="Proyecto"),
AND(N1153="M101a",L1153="Preguntas con respuesta libre"),
AND(LEFT(N1153,1)="M",N1153&lt;&gt;"M102AB",N1153&lt;&gt;"M101a",N1153&lt;&gt;"M101ap",L1153="Ejercitación"),
AND(LEFT(C1153,15)="Mapa conceptual",L1153="Exposición"),
AND(LEFT(N1153,1)&lt;&gt;"M",LEFT(C1153,15)&lt;&gt;"Mapa conceptual",L1153="Exposición"),
AND(LEFT(C1153,8)="Banco de",L1153="Generador de actividades"),
AND(C1153=L1153)
),"OK","KO")</f>
        <v>OK</v>
      </c>
      <c r="S1153" s="3" t="str">
        <f>IF(_xlfn.XOR(
AND(LEFT(N1153,1)="M",M1153="Actividad"),
AND(LEFT(N1153,1)="F",M1153="Interactivo"),
AND(N1153="diaporama",M1153="Secuencia de imágenes"),
OR(N1153="video",M1153="Animación",M1153="Video"),
AND(C1153=M1153)
),"OK","KO")</f>
        <v>OK</v>
      </c>
      <c r="T1153" s="3" t="str">
        <f>IF(
AND(L1153="Evaluación",C1153&lt;&gt;L1153),"KO",
IF(AND(L1153="Mapa conceptual",C1153&lt;&gt;L1153),"KO",
IF(AND(N1153="M101ap",C1153&lt;&gt;"Banco de actividades"),"KO",
"OK")))</f>
        <v>OK</v>
      </c>
      <c r="U1153" s="3" t="str">
        <f>IF(
AND(LEFT(N1153,1)="M",LEFT(M1153,4)&lt;&gt;"Mapa",S1153="OK",O1153=""),
"KO","OK")</f>
        <v>OK</v>
      </c>
      <c r="V1153" s="3" t="str">
        <f>IF(OR(
AND(L1153="Evaluación",R1153="OK",OR(N1153="M4a",N1153="M5a")),
AND(LEFT(C1153,8)="Banco de",N1153="M101ap"),
OR(LEFT(C1153,8)&lt;&gt;"Banco de",L1153&lt;&gt;"Evaluación")
),"OK","KO")</f>
        <v>OK</v>
      </c>
      <c r="W1153" s="3" t="str">
        <f>IF(AND(LEFT(C1153,8)="Banco de",K1153=0),"OK",
IF(AND(LEFT(C1153,8)&lt;&gt;"Banco de",K1153&gt;0),"OK","KO"))</f>
        <v>OK</v>
      </c>
      <c r="X1153" s="3" t="str">
        <f>IF(J1153&lt;&gt;"","OK","KO")</f>
        <v>OK</v>
      </c>
      <c r="Y1153" s="3" t="str">
        <f>IF(P1153="Si","KO","OK")</f>
        <v>OK</v>
      </c>
      <c r="Z1153" s="3" t="str">
        <f>CONCATENATE(
IF(R1153&lt;&gt;"OK",CONCATENATE($R$1," / "),""),
IF(S1153&lt;&gt;"OK",CONCATENATE($S$1," / "),""),
IF(T1153&lt;&gt;"OK",CONCATENATE($T$1," / "),""),
IF(U1153&lt;&gt;"OK",CONCATENATE($U$1," / "),""),
IF(V1153&lt;&gt;"OK",CONCATENATE($V$1," / "),""),
IF(W1153&lt;&gt;"OK",CONCATENATE($W$1," / "),""),
IF(X1153&lt;&gt;"OK",CONCATENATE($X$1," / "),""),
IF(Y1153&lt;&gt;"OK",$Y$1,"")
)</f>
        <v/>
      </c>
    </row>
    <row r="1154" spans="1:26" x14ac:dyDescent="0.45">
      <c r="A1154" s="3" t="s">
        <v>3183</v>
      </c>
      <c r="B1154" s="3" t="s">
        <v>3184</v>
      </c>
      <c r="C1154" s="3" t="s">
        <v>3238</v>
      </c>
      <c r="E1154" s="3" t="s">
        <v>20</v>
      </c>
      <c r="H1154" s="3" t="s">
        <v>21</v>
      </c>
      <c r="I1154" s="3">
        <v>344235</v>
      </c>
      <c r="J1154" s="3" t="s">
        <v>3239</v>
      </c>
      <c r="K1154" s="3">
        <v>15</v>
      </c>
      <c r="L1154" s="3" t="s">
        <v>23</v>
      </c>
      <c r="M1154" s="3" t="s">
        <v>29</v>
      </c>
      <c r="N1154" s="3" t="s">
        <v>495</v>
      </c>
      <c r="P1154" s="3" t="s">
        <v>21</v>
      </c>
      <c r="Q1154" s="3" t="s">
        <v>3240</v>
      </c>
      <c r="R1154" s="3" t="str">
        <f>IF(_xlfn.XOR(
AND(N1154="M102ab",L1154="Proyecto"),
AND(N1154="M101a",L1154="Preguntas con respuesta libre"),
AND(LEFT(N1154,1)="M",N1154&lt;&gt;"M102AB",N1154&lt;&gt;"M101a",N1154&lt;&gt;"M101ap",L1154="Ejercitación"),
AND(LEFT(C1154,15)="Mapa conceptual",L1154="Exposición"),
AND(LEFT(N1154,1)&lt;&gt;"M",LEFT(C1154,15)&lt;&gt;"Mapa conceptual",L1154="Exposición"),
AND(LEFT(C1154,8)="Banco de",L1154="Generador de actividades"),
AND(C1154=L1154)
),"OK","KO")</f>
        <v>OK</v>
      </c>
      <c r="S1154" s="3" t="str">
        <f>IF(_xlfn.XOR(
AND(LEFT(N1154,1)="M",M1154="Actividad"),
AND(LEFT(N1154,1)="F",M1154="Interactivo"),
AND(N1154="diaporama",M1154="Secuencia de imágenes"),
OR(N1154="video",M1154="Animación",M1154="Video"),
AND(C1154=M1154)
),"OK","KO")</f>
        <v>OK</v>
      </c>
      <c r="T1154" s="3" t="str">
        <f>IF(
AND(L1154="Evaluación",C1154&lt;&gt;L1154),"KO",
IF(AND(L1154="Mapa conceptual",C1154&lt;&gt;L1154),"KO",
IF(AND(N1154="M101ap",C1154&lt;&gt;"Banco de actividades"),"KO",
"OK")))</f>
        <v>OK</v>
      </c>
      <c r="U1154" s="3" t="str">
        <f>IF(
AND(LEFT(N1154,1)="M",LEFT(M1154,4)&lt;&gt;"Mapa",S1154="OK",O1154=""),
"KO","OK")</f>
        <v>OK</v>
      </c>
      <c r="V1154" s="3" t="str">
        <f>IF(OR(
AND(L1154="Evaluación",R1154="OK",OR(N1154="M4a",N1154="M5a")),
AND(LEFT(C1154,8)="Banco de",N1154="M101ap"),
OR(LEFT(C1154,8)&lt;&gt;"Banco de",L1154&lt;&gt;"Evaluación")
),"OK","KO")</f>
        <v>OK</v>
      </c>
      <c r="W1154" s="3" t="str">
        <f>IF(AND(LEFT(C1154,8)="Banco de",K1154=0),"OK",
IF(AND(LEFT(C1154,8)&lt;&gt;"Banco de",K1154&gt;0),"OK","KO"))</f>
        <v>OK</v>
      </c>
      <c r="X1154" s="3" t="str">
        <f>IF(J1154&lt;&gt;"","OK","KO")</f>
        <v>OK</v>
      </c>
      <c r="Y1154" s="3" t="str">
        <f>IF(P1154="Si","KO","OK")</f>
        <v>OK</v>
      </c>
      <c r="Z1154" s="3" t="str">
        <f>CONCATENATE(
IF(R1154&lt;&gt;"OK",CONCATENATE($R$1," / "),""),
IF(S1154&lt;&gt;"OK",CONCATENATE($S$1," / "),""),
IF(T1154&lt;&gt;"OK",CONCATENATE($T$1," / "),""),
IF(U1154&lt;&gt;"OK",CONCATENATE($U$1," / "),""),
IF(V1154&lt;&gt;"OK",CONCATENATE($V$1," / "),""),
IF(W1154&lt;&gt;"OK",CONCATENATE($W$1," / "),""),
IF(X1154&lt;&gt;"OK",CONCATENATE($X$1," / "),""),
IF(Y1154&lt;&gt;"OK",$Y$1,"")
)</f>
        <v/>
      </c>
    </row>
    <row r="1155" spans="1:26" x14ac:dyDescent="0.45">
      <c r="A1155" s="3" t="s">
        <v>3183</v>
      </c>
      <c r="B1155" s="3" t="s">
        <v>3184</v>
      </c>
      <c r="C1155" s="3" t="s">
        <v>3241</v>
      </c>
      <c r="E1155" s="3" t="s">
        <v>20</v>
      </c>
      <c r="H1155" s="3" t="s">
        <v>21</v>
      </c>
      <c r="I1155" s="3">
        <v>1172828</v>
      </c>
      <c r="J1155" s="3" t="s">
        <v>3242</v>
      </c>
      <c r="K1155" s="3">
        <v>5</v>
      </c>
      <c r="L1155" s="3" t="s">
        <v>34</v>
      </c>
      <c r="M1155" s="3" t="s">
        <v>35</v>
      </c>
      <c r="N1155" s="3" t="s">
        <v>45</v>
      </c>
      <c r="O1155" s="3" t="s">
        <v>85</v>
      </c>
      <c r="P1155" s="3" t="s">
        <v>21</v>
      </c>
      <c r="Q1155" s="3" t="s">
        <v>3243</v>
      </c>
      <c r="R1155" s="3" t="str">
        <f>IF(_xlfn.XOR(
AND(N1155="M102ab",L1155="Proyecto"),
AND(N1155="M101a",L1155="Preguntas con respuesta libre"),
AND(LEFT(N1155,1)="M",N1155&lt;&gt;"M102AB",N1155&lt;&gt;"M101a",N1155&lt;&gt;"M101ap",L1155="Ejercitación"),
AND(LEFT(C1155,15)="Mapa conceptual",L1155="Exposición"),
AND(LEFT(N1155,1)&lt;&gt;"M",LEFT(C1155,15)&lt;&gt;"Mapa conceptual",L1155="Exposición"),
AND(LEFT(C1155,8)="Banco de",L1155="Generador de actividades"),
AND(C1155=L1155)
),"OK","KO")</f>
        <v>OK</v>
      </c>
      <c r="S1155" s="3" t="str">
        <f>IF(_xlfn.XOR(
AND(LEFT(N1155,1)="M",M1155="Actividad"),
AND(LEFT(N1155,1)="F",M1155="Interactivo"),
AND(N1155="diaporama",M1155="Secuencia de imágenes"),
OR(N1155="video",M1155="Animación",M1155="Video"),
AND(C1155=M1155)
),"OK","KO")</f>
        <v>OK</v>
      </c>
      <c r="T1155" s="3" t="str">
        <f>IF(
AND(L1155="Evaluación",C1155&lt;&gt;L1155),"KO",
IF(AND(L1155="Mapa conceptual",C1155&lt;&gt;L1155),"KO",
IF(AND(N1155="M101ap",C1155&lt;&gt;"Banco de actividades"),"KO",
"OK")))</f>
        <v>OK</v>
      </c>
      <c r="U1155" s="3" t="str">
        <f>IF(
AND(LEFT(N1155,1)="M",LEFT(M1155,4)&lt;&gt;"Mapa",S1155="OK",O1155=""),
"KO","OK")</f>
        <v>OK</v>
      </c>
      <c r="V1155" s="3" t="str">
        <f>IF(OR(
AND(L1155="Evaluación",R1155="OK",OR(N1155="M4a",N1155="M5a")),
AND(LEFT(C1155,8)="Banco de",N1155="M101ap"),
OR(LEFT(C1155,8)&lt;&gt;"Banco de",L1155&lt;&gt;"Evaluación")
),"OK","KO")</f>
        <v>OK</v>
      </c>
      <c r="W1155" s="3" t="str">
        <f>IF(AND(LEFT(C1155,8)="Banco de",K1155=0),"OK",
IF(AND(LEFT(C1155,8)&lt;&gt;"Banco de",K1155&gt;0),"OK","KO"))</f>
        <v>OK</v>
      </c>
      <c r="X1155" s="3" t="str">
        <f>IF(J1155&lt;&gt;"","OK","KO")</f>
        <v>OK</v>
      </c>
      <c r="Y1155" s="3" t="str">
        <f>IF(P1155="Si","KO","OK")</f>
        <v>OK</v>
      </c>
      <c r="Z1155" s="3" t="str">
        <f>CONCATENATE(
IF(R1155&lt;&gt;"OK",CONCATENATE($R$1," / "),""),
IF(S1155&lt;&gt;"OK",CONCATENATE($S$1," / "),""),
IF(T1155&lt;&gt;"OK",CONCATENATE($T$1," / "),""),
IF(U1155&lt;&gt;"OK",CONCATENATE($U$1," / "),""),
IF(V1155&lt;&gt;"OK",CONCATENATE($V$1," / "),""),
IF(W1155&lt;&gt;"OK",CONCATENATE($W$1," / "),""),
IF(X1155&lt;&gt;"OK",CONCATENATE($X$1," / "),""),
IF(Y1155&lt;&gt;"OK",$Y$1,"")
)</f>
        <v/>
      </c>
    </row>
    <row r="1156" spans="1:26" x14ac:dyDescent="0.45">
      <c r="A1156" s="3" t="s">
        <v>3183</v>
      </c>
      <c r="B1156" s="3" t="s">
        <v>3184</v>
      </c>
      <c r="C1156" s="3" t="s">
        <v>3244</v>
      </c>
      <c r="E1156" s="3" t="s">
        <v>20</v>
      </c>
      <c r="H1156" s="3" t="s">
        <v>21</v>
      </c>
      <c r="I1156" s="3">
        <v>1423813</v>
      </c>
      <c r="J1156" s="3" t="s">
        <v>3245</v>
      </c>
      <c r="K1156" s="3">
        <v>5</v>
      </c>
      <c r="L1156" s="3" t="s">
        <v>34</v>
      </c>
      <c r="M1156" s="3" t="s">
        <v>35</v>
      </c>
      <c r="N1156" s="3" t="s">
        <v>161</v>
      </c>
      <c r="O1156" s="3" t="s">
        <v>37</v>
      </c>
      <c r="P1156" s="3" t="s">
        <v>21</v>
      </c>
      <c r="Q1156" s="3" t="s">
        <v>3246</v>
      </c>
      <c r="R1156" s="3" t="str">
        <f>IF(_xlfn.XOR(
AND(N1156="M102ab",L1156="Proyecto"),
AND(N1156="M101a",L1156="Preguntas con respuesta libre"),
AND(LEFT(N1156,1)="M",N1156&lt;&gt;"M102AB",N1156&lt;&gt;"M101a",N1156&lt;&gt;"M101ap",L1156="Ejercitación"),
AND(LEFT(C1156,15)="Mapa conceptual",L1156="Exposición"),
AND(LEFT(N1156,1)&lt;&gt;"M",LEFT(C1156,15)&lt;&gt;"Mapa conceptual",L1156="Exposición"),
AND(LEFT(C1156,8)="Banco de",L1156="Generador de actividades"),
AND(C1156=L1156)
),"OK","KO")</f>
        <v>OK</v>
      </c>
      <c r="S1156" s="3" t="str">
        <f>IF(_xlfn.XOR(
AND(LEFT(N1156,1)="M",M1156="Actividad"),
AND(LEFT(N1156,1)="F",M1156="Interactivo"),
AND(N1156="diaporama",M1156="Secuencia de imágenes"),
OR(N1156="video",M1156="Animación",M1156="Video"),
AND(C1156=M1156)
),"OK","KO")</f>
        <v>OK</v>
      </c>
      <c r="T1156" s="3" t="str">
        <f>IF(
AND(L1156="Evaluación",C1156&lt;&gt;L1156),"KO",
IF(AND(L1156="Mapa conceptual",C1156&lt;&gt;L1156),"KO",
IF(AND(N1156="M101ap",C1156&lt;&gt;"Banco de actividades"),"KO",
"OK")))</f>
        <v>OK</v>
      </c>
      <c r="U1156" s="3" t="str">
        <f>IF(
AND(LEFT(N1156,1)="M",LEFT(M1156,4)&lt;&gt;"Mapa",S1156="OK",O1156=""),
"KO","OK")</f>
        <v>OK</v>
      </c>
      <c r="V1156" s="3" t="str">
        <f>IF(OR(
AND(L1156="Evaluación",R1156="OK",OR(N1156="M4a",N1156="M5a")),
AND(LEFT(C1156,8)="Banco de",N1156="M101ap"),
OR(LEFT(C1156,8)&lt;&gt;"Banco de",L1156&lt;&gt;"Evaluación")
),"OK","KO")</f>
        <v>OK</v>
      </c>
      <c r="W1156" s="3" t="str">
        <f>IF(AND(LEFT(C1156,8)="Banco de",K1156=0),"OK",
IF(AND(LEFT(C1156,8)&lt;&gt;"Banco de",K1156&gt;0),"OK","KO"))</f>
        <v>OK</v>
      </c>
      <c r="X1156" s="3" t="str">
        <f>IF(J1156&lt;&gt;"","OK","KO")</f>
        <v>OK</v>
      </c>
      <c r="Y1156" s="3" t="str">
        <f>IF(P1156="Si","KO","OK")</f>
        <v>OK</v>
      </c>
      <c r="Z1156" s="3" t="str">
        <f>CONCATENATE(
IF(R1156&lt;&gt;"OK",CONCATENATE($R$1," / "),""),
IF(S1156&lt;&gt;"OK",CONCATENATE($S$1," / "),""),
IF(T1156&lt;&gt;"OK",CONCATENATE($T$1," / "),""),
IF(U1156&lt;&gt;"OK",CONCATENATE($U$1," / "),""),
IF(V1156&lt;&gt;"OK",CONCATENATE($V$1," / "),""),
IF(W1156&lt;&gt;"OK",CONCATENATE($W$1," / "),""),
IF(X1156&lt;&gt;"OK",CONCATENATE($X$1," / "),""),
IF(Y1156&lt;&gt;"OK",$Y$1,"")
)</f>
        <v/>
      </c>
    </row>
    <row r="1157" spans="1:26" x14ac:dyDescent="0.45">
      <c r="A1157" s="3" t="s">
        <v>3183</v>
      </c>
      <c r="B1157" s="3" t="s">
        <v>3184</v>
      </c>
      <c r="C1157" s="3" t="s">
        <v>3247</v>
      </c>
      <c r="E1157" s="3" t="s">
        <v>20</v>
      </c>
      <c r="H1157" s="3" t="s">
        <v>21</v>
      </c>
      <c r="I1157" s="3">
        <v>656400</v>
      </c>
      <c r="J1157" s="3" t="s">
        <v>3248</v>
      </c>
      <c r="K1157" s="3">
        <v>15</v>
      </c>
      <c r="L1157" s="3" t="s">
        <v>23</v>
      </c>
      <c r="M1157" s="3" t="s">
        <v>29</v>
      </c>
      <c r="N1157" s="3" t="s">
        <v>1124</v>
      </c>
      <c r="P1157" s="3" t="s">
        <v>21</v>
      </c>
      <c r="Q1157" s="3" t="s">
        <v>3249</v>
      </c>
      <c r="R1157" s="3" t="str">
        <f>IF(_xlfn.XOR(
AND(N1157="M102ab",L1157="Proyecto"),
AND(N1157="M101a",L1157="Preguntas con respuesta libre"),
AND(LEFT(N1157,1)="M",N1157&lt;&gt;"M102AB",N1157&lt;&gt;"M101a",N1157&lt;&gt;"M101ap",L1157="Ejercitación"),
AND(LEFT(C1157,15)="Mapa conceptual",L1157="Exposición"),
AND(LEFT(N1157,1)&lt;&gt;"M",LEFT(C1157,15)&lt;&gt;"Mapa conceptual",L1157="Exposición"),
AND(LEFT(C1157,8)="Banco de",L1157="Generador de actividades"),
AND(C1157=L1157)
),"OK","KO")</f>
        <v>OK</v>
      </c>
      <c r="S1157" s="3" t="str">
        <f>IF(_xlfn.XOR(
AND(LEFT(N1157,1)="M",M1157="Actividad"),
AND(LEFT(N1157,1)="F",M1157="Interactivo"),
AND(N1157="diaporama",M1157="Secuencia de imágenes"),
OR(N1157="video",M1157="Animación",M1157="Video"),
AND(C1157=M1157)
),"OK","KO")</f>
        <v>OK</v>
      </c>
      <c r="T1157" s="3" t="str">
        <f>IF(
AND(L1157="Evaluación",C1157&lt;&gt;L1157),"KO",
IF(AND(L1157="Mapa conceptual",C1157&lt;&gt;L1157),"KO",
IF(AND(N1157="M101ap",C1157&lt;&gt;"Banco de actividades"),"KO",
"OK")))</f>
        <v>OK</v>
      </c>
      <c r="U1157" s="3" t="str">
        <f>IF(
AND(LEFT(N1157,1)="M",LEFT(M1157,4)&lt;&gt;"Mapa",S1157="OK",O1157=""),
"KO","OK")</f>
        <v>OK</v>
      </c>
      <c r="V1157" s="3" t="str">
        <f>IF(OR(
AND(L1157="Evaluación",R1157="OK",OR(N1157="M4a",N1157="M5a")),
AND(LEFT(C1157,8)="Banco de",N1157="M101ap"),
OR(LEFT(C1157,8)&lt;&gt;"Banco de",L1157&lt;&gt;"Evaluación")
),"OK","KO")</f>
        <v>OK</v>
      </c>
      <c r="W1157" s="3" t="str">
        <f>IF(AND(LEFT(C1157,8)="Banco de",K1157=0),"OK",
IF(AND(LEFT(C1157,8)&lt;&gt;"Banco de",K1157&gt;0),"OK","KO"))</f>
        <v>OK</v>
      </c>
      <c r="X1157" s="3" t="str">
        <f>IF(J1157&lt;&gt;"","OK","KO")</f>
        <v>OK</v>
      </c>
      <c r="Y1157" s="3" t="str">
        <f>IF(P1157="Si","KO","OK")</f>
        <v>OK</v>
      </c>
      <c r="Z1157" s="3" t="str">
        <f>CONCATENATE(
IF(R1157&lt;&gt;"OK",CONCATENATE($R$1," / "),""),
IF(S1157&lt;&gt;"OK",CONCATENATE($S$1," / "),""),
IF(T1157&lt;&gt;"OK",CONCATENATE($T$1," / "),""),
IF(U1157&lt;&gt;"OK",CONCATENATE($U$1," / "),""),
IF(V1157&lt;&gt;"OK",CONCATENATE($V$1," / "),""),
IF(W1157&lt;&gt;"OK",CONCATENATE($W$1," / "),""),
IF(X1157&lt;&gt;"OK",CONCATENATE($X$1," / "),""),
IF(Y1157&lt;&gt;"OK",$Y$1,"")
)</f>
        <v/>
      </c>
    </row>
    <row r="1158" spans="1:26" x14ac:dyDescent="0.45">
      <c r="A1158" s="3" t="s">
        <v>3183</v>
      </c>
      <c r="B1158" s="3" t="s">
        <v>3184</v>
      </c>
      <c r="C1158" s="3" t="s">
        <v>3250</v>
      </c>
      <c r="E1158" s="3" t="s">
        <v>20</v>
      </c>
      <c r="H1158" s="3" t="s">
        <v>21</v>
      </c>
      <c r="I1158" s="3">
        <v>1806430</v>
      </c>
      <c r="J1158" s="3" t="s">
        <v>3251</v>
      </c>
      <c r="K1158" s="3">
        <v>15</v>
      </c>
      <c r="L1158" s="3" t="s">
        <v>80</v>
      </c>
      <c r="M1158" s="3" t="s">
        <v>35</v>
      </c>
      <c r="N1158" s="3" t="s">
        <v>81</v>
      </c>
      <c r="O1158" s="3" t="s">
        <v>479</v>
      </c>
      <c r="P1158" s="3" t="s">
        <v>21</v>
      </c>
      <c r="Q1158" s="3" t="s">
        <v>3252</v>
      </c>
      <c r="R1158" s="3" t="str">
        <f>IF(_xlfn.XOR(
AND(N1158="M102ab",L1158="Proyecto"),
AND(N1158="M101a",L1158="Preguntas con respuesta libre"),
AND(LEFT(N1158,1)="M",N1158&lt;&gt;"M102AB",N1158&lt;&gt;"M101a",N1158&lt;&gt;"M101ap",L1158="Ejercitación"),
AND(LEFT(C1158,15)="Mapa conceptual",L1158="Exposición"),
AND(LEFT(N1158,1)&lt;&gt;"M",LEFT(C1158,15)&lt;&gt;"Mapa conceptual",L1158="Exposición"),
AND(LEFT(C1158,8)="Banco de",L1158="Generador de actividades"),
AND(C1158=L1158)
),"OK","KO")</f>
        <v>OK</v>
      </c>
      <c r="S1158" s="3" t="str">
        <f>IF(_xlfn.XOR(
AND(LEFT(N1158,1)="M",M1158="Actividad"),
AND(LEFT(N1158,1)="F",M1158="Interactivo"),
AND(N1158="diaporama",M1158="Secuencia de imágenes"),
OR(N1158="video",M1158="Animación",M1158="Video"),
AND(C1158=M1158)
),"OK","KO")</f>
        <v>OK</v>
      </c>
      <c r="T1158" s="3" t="str">
        <f>IF(
AND(L1158="Evaluación",C1158&lt;&gt;L1158),"KO",
IF(AND(L1158="Mapa conceptual",C1158&lt;&gt;L1158),"KO",
IF(AND(N1158="M101ap",C1158&lt;&gt;"Banco de actividades"),"KO",
"OK")))</f>
        <v>OK</v>
      </c>
      <c r="U1158" s="3" t="str">
        <f>IF(
AND(LEFT(N1158,1)="M",LEFT(M1158,4)&lt;&gt;"Mapa",S1158="OK",O1158=""),
"KO","OK")</f>
        <v>OK</v>
      </c>
      <c r="V1158" s="3" t="str">
        <f>IF(OR(
AND(L1158="Evaluación",R1158="OK",OR(N1158="M4a",N1158="M5a")),
AND(LEFT(C1158,8)="Banco de",N1158="M101ap"),
OR(LEFT(C1158,8)&lt;&gt;"Banco de",L1158&lt;&gt;"Evaluación")
),"OK","KO")</f>
        <v>OK</v>
      </c>
      <c r="W1158" s="3" t="str">
        <f>IF(AND(LEFT(C1158,8)="Banco de",K1158=0),"OK",
IF(AND(LEFT(C1158,8)&lt;&gt;"Banco de",K1158&gt;0),"OK","KO"))</f>
        <v>OK</v>
      </c>
      <c r="X1158" s="3" t="str">
        <f>IF(J1158&lt;&gt;"","OK","KO")</f>
        <v>OK</v>
      </c>
      <c r="Y1158" s="3" t="str">
        <f>IF(P1158="Si","KO","OK")</f>
        <v>OK</v>
      </c>
      <c r="Z1158" s="3" t="str">
        <f>CONCATENATE(
IF(R1158&lt;&gt;"OK",CONCATENATE($R$1," / "),""),
IF(S1158&lt;&gt;"OK",CONCATENATE($S$1," / "),""),
IF(T1158&lt;&gt;"OK",CONCATENATE($T$1," / "),""),
IF(U1158&lt;&gt;"OK",CONCATENATE($U$1," / "),""),
IF(V1158&lt;&gt;"OK",CONCATENATE($V$1," / "),""),
IF(W1158&lt;&gt;"OK",CONCATENATE($W$1," / "),""),
IF(X1158&lt;&gt;"OK",CONCATENATE($X$1," / "),""),
IF(Y1158&lt;&gt;"OK",$Y$1,"")
)</f>
        <v/>
      </c>
    </row>
    <row r="1159" spans="1:26" x14ac:dyDescent="0.45">
      <c r="A1159" s="3" t="s">
        <v>3183</v>
      </c>
      <c r="B1159" s="3" t="s">
        <v>3184</v>
      </c>
      <c r="C1159" s="3" t="s">
        <v>3253</v>
      </c>
      <c r="E1159" s="3" t="s">
        <v>20</v>
      </c>
      <c r="H1159" s="3" t="s">
        <v>21</v>
      </c>
      <c r="I1159" s="3">
        <v>1183943</v>
      </c>
      <c r="J1159" s="3" t="s">
        <v>3254</v>
      </c>
      <c r="K1159" s="3">
        <v>60</v>
      </c>
      <c r="L1159" s="3" t="s">
        <v>57</v>
      </c>
      <c r="M1159" s="3" t="s">
        <v>35</v>
      </c>
      <c r="N1159" s="3" t="s">
        <v>58</v>
      </c>
      <c r="O1159" s="3" t="s">
        <v>37</v>
      </c>
      <c r="P1159" s="3" t="s">
        <v>21</v>
      </c>
      <c r="Q1159" s="3" t="s">
        <v>3255</v>
      </c>
      <c r="R1159" s="3" t="str">
        <f>IF(_xlfn.XOR(
AND(N1159="M102ab",L1159="Proyecto"),
AND(N1159="M101a",L1159="Preguntas con respuesta libre"),
AND(LEFT(N1159,1)="M",N1159&lt;&gt;"M102AB",N1159&lt;&gt;"M101a",N1159&lt;&gt;"M101ap",L1159="Ejercitación"),
AND(LEFT(C1159,15)="Mapa conceptual",L1159="Exposición"),
AND(LEFT(N1159,1)&lt;&gt;"M",LEFT(C1159,15)&lt;&gt;"Mapa conceptual",L1159="Exposición"),
AND(LEFT(C1159,8)="Banco de",L1159="Generador de actividades"),
AND(C1159=L1159)
),"OK","KO")</f>
        <v>OK</v>
      </c>
      <c r="S1159" s="3" t="str">
        <f>IF(_xlfn.XOR(
AND(LEFT(N1159,1)="M",M1159="Actividad"),
AND(LEFT(N1159,1)="F",M1159="Interactivo"),
AND(N1159="diaporama",M1159="Secuencia de imágenes"),
OR(N1159="video",M1159="Animación",M1159="Video"),
AND(C1159=M1159)
),"OK","KO")</f>
        <v>OK</v>
      </c>
      <c r="T1159" s="3" t="str">
        <f>IF(
AND(L1159="Evaluación",C1159&lt;&gt;L1159),"KO",
IF(AND(L1159="Mapa conceptual",C1159&lt;&gt;L1159),"KO",
IF(AND(N1159="M101ap",C1159&lt;&gt;"Banco de actividades"),"KO",
"OK")))</f>
        <v>OK</v>
      </c>
      <c r="U1159" s="3" t="str">
        <f>IF(
AND(LEFT(N1159,1)="M",LEFT(M1159,4)&lt;&gt;"Mapa",S1159="OK",O1159=""),
"KO","OK")</f>
        <v>OK</v>
      </c>
      <c r="V1159" s="3" t="str">
        <f>IF(OR(
AND(L1159="Evaluación",R1159="OK",OR(N1159="M4a",N1159="M5a")),
AND(LEFT(C1159,8)="Banco de",N1159="M101ap"),
OR(LEFT(C1159,8)&lt;&gt;"Banco de",L1159&lt;&gt;"Evaluación")
),"OK","KO")</f>
        <v>OK</v>
      </c>
      <c r="W1159" s="3" t="str">
        <f>IF(AND(LEFT(C1159,8)="Banco de",K1159=0),"OK",
IF(AND(LEFT(C1159,8)&lt;&gt;"Banco de",K1159&gt;0),"OK","KO"))</f>
        <v>OK</v>
      </c>
      <c r="X1159" s="3" t="str">
        <f>IF(J1159&lt;&gt;"","OK","KO")</f>
        <v>OK</v>
      </c>
      <c r="Y1159" s="3" t="str">
        <f>IF(P1159="Si","KO","OK")</f>
        <v>OK</v>
      </c>
      <c r="Z1159" s="3" t="str">
        <f>CONCATENATE(
IF(R1159&lt;&gt;"OK",CONCATENATE($R$1," / "),""),
IF(S1159&lt;&gt;"OK",CONCATENATE($S$1," / "),""),
IF(T1159&lt;&gt;"OK",CONCATENATE($T$1," / "),""),
IF(U1159&lt;&gt;"OK",CONCATENATE($U$1," / "),""),
IF(V1159&lt;&gt;"OK",CONCATENATE($V$1," / "),""),
IF(W1159&lt;&gt;"OK",CONCATENATE($W$1," / "),""),
IF(X1159&lt;&gt;"OK",CONCATENATE($X$1," / "),""),
IF(Y1159&lt;&gt;"OK",$Y$1,"")
)</f>
        <v/>
      </c>
    </row>
    <row r="1160" spans="1:26" x14ac:dyDescent="0.45">
      <c r="A1160" s="3" t="s">
        <v>3183</v>
      </c>
      <c r="B1160" s="3" t="s">
        <v>3184</v>
      </c>
      <c r="C1160" s="3" t="s">
        <v>3256</v>
      </c>
      <c r="E1160" s="3" t="s">
        <v>20</v>
      </c>
      <c r="H1160" s="3" t="s">
        <v>21</v>
      </c>
      <c r="I1160" s="3">
        <v>1125768</v>
      </c>
      <c r="J1160" s="3" t="s">
        <v>3257</v>
      </c>
      <c r="K1160" s="3">
        <v>60</v>
      </c>
      <c r="L1160" s="3" t="s">
        <v>57</v>
      </c>
      <c r="M1160" s="3" t="s">
        <v>35</v>
      </c>
      <c r="N1160" s="3" t="s">
        <v>58</v>
      </c>
      <c r="O1160" s="3" t="s">
        <v>37</v>
      </c>
      <c r="P1160" s="3" t="s">
        <v>21</v>
      </c>
      <c r="Q1160" s="3" t="s">
        <v>3258</v>
      </c>
      <c r="R1160" s="3" t="str">
        <f>IF(_xlfn.XOR(
AND(N1160="M102ab",L1160="Proyecto"),
AND(N1160="M101a",L1160="Preguntas con respuesta libre"),
AND(LEFT(N1160,1)="M",N1160&lt;&gt;"M102AB",N1160&lt;&gt;"M101a",N1160&lt;&gt;"M101ap",L1160="Ejercitación"),
AND(LEFT(C1160,15)="Mapa conceptual",L1160="Exposición"),
AND(LEFT(N1160,1)&lt;&gt;"M",LEFT(C1160,15)&lt;&gt;"Mapa conceptual",L1160="Exposición"),
AND(LEFT(C1160,8)="Banco de",L1160="Generador de actividades"),
AND(C1160=L1160)
),"OK","KO")</f>
        <v>OK</v>
      </c>
      <c r="S1160" s="3" t="str">
        <f>IF(_xlfn.XOR(
AND(LEFT(N1160,1)="M",M1160="Actividad"),
AND(LEFT(N1160,1)="F",M1160="Interactivo"),
AND(N1160="diaporama",M1160="Secuencia de imágenes"),
OR(N1160="video",M1160="Animación",M1160="Video"),
AND(C1160=M1160)
),"OK","KO")</f>
        <v>OK</v>
      </c>
      <c r="T1160" s="3" t="str">
        <f>IF(
AND(L1160="Evaluación",C1160&lt;&gt;L1160),"KO",
IF(AND(L1160="Mapa conceptual",C1160&lt;&gt;L1160),"KO",
IF(AND(N1160="M101ap",C1160&lt;&gt;"Banco de actividades"),"KO",
"OK")))</f>
        <v>OK</v>
      </c>
      <c r="U1160" s="3" t="str">
        <f>IF(
AND(LEFT(N1160,1)="M",LEFT(M1160,4)&lt;&gt;"Mapa",S1160="OK",O1160=""),
"KO","OK")</f>
        <v>OK</v>
      </c>
      <c r="V1160" s="3" t="str">
        <f>IF(OR(
AND(L1160="Evaluación",R1160="OK",OR(N1160="M4a",N1160="M5a")),
AND(LEFT(C1160,8)="Banco de",N1160="M101ap"),
OR(LEFT(C1160,8)&lt;&gt;"Banco de",L1160&lt;&gt;"Evaluación")
),"OK","KO")</f>
        <v>OK</v>
      </c>
      <c r="W1160" s="3" t="str">
        <f>IF(AND(LEFT(C1160,8)="Banco de",K1160=0),"OK",
IF(AND(LEFT(C1160,8)&lt;&gt;"Banco de",K1160&gt;0),"OK","KO"))</f>
        <v>OK</v>
      </c>
      <c r="X1160" s="3" t="str">
        <f>IF(J1160&lt;&gt;"","OK","KO")</f>
        <v>OK</v>
      </c>
      <c r="Y1160" s="3" t="str">
        <f>IF(P1160="Si","KO","OK")</f>
        <v>OK</v>
      </c>
      <c r="Z1160" s="3" t="str">
        <f>CONCATENATE(
IF(R1160&lt;&gt;"OK",CONCATENATE($R$1," / "),""),
IF(S1160&lt;&gt;"OK",CONCATENATE($S$1," / "),""),
IF(T1160&lt;&gt;"OK",CONCATENATE($T$1," / "),""),
IF(U1160&lt;&gt;"OK",CONCATENATE($U$1," / "),""),
IF(V1160&lt;&gt;"OK",CONCATENATE($V$1," / "),""),
IF(W1160&lt;&gt;"OK",CONCATENATE($W$1," / "),""),
IF(X1160&lt;&gt;"OK",CONCATENATE($X$1," / "),""),
IF(Y1160&lt;&gt;"OK",$Y$1,"")
)</f>
        <v/>
      </c>
    </row>
    <row r="1161" spans="1:26" x14ac:dyDescent="0.45">
      <c r="A1161" s="3" t="s">
        <v>3183</v>
      </c>
      <c r="B1161" s="3" t="s">
        <v>3184</v>
      </c>
      <c r="C1161" s="3" t="s">
        <v>534</v>
      </c>
      <c r="E1161" s="3" t="s">
        <v>20</v>
      </c>
      <c r="H1161" s="3" t="s">
        <v>21</v>
      </c>
      <c r="I1161" s="3">
        <v>1361543</v>
      </c>
      <c r="J1161" s="3" t="s">
        <v>3259</v>
      </c>
      <c r="K1161" s="3">
        <v>0</v>
      </c>
      <c r="L1161" s="3" t="s">
        <v>358</v>
      </c>
      <c r="M1161" s="3" t="s">
        <v>35</v>
      </c>
      <c r="N1161" s="3" t="s">
        <v>359</v>
      </c>
      <c r="O1161" s="3" t="s">
        <v>37</v>
      </c>
      <c r="P1161" s="3" t="s">
        <v>21</v>
      </c>
      <c r="Q1161" s="3" t="s">
        <v>3260</v>
      </c>
      <c r="R1161" s="3" t="str">
        <f>IF(_xlfn.XOR(
AND(N1161="M102ab",L1161="Proyecto"),
AND(N1161="M101a",L1161="Preguntas con respuesta libre"),
AND(LEFT(N1161,1)="M",N1161&lt;&gt;"M102AB",N1161&lt;&gt;"M101a",N1161&lt;&gt;"M101ap",L1161="Ejercitación"),
AND(LEFT(C1161,15)="Mapa conceptual",L1161="Exposición"),
AND(LEFT(N1161,1)&lt;&gt;"M",LEFT(C1161,15)&lt;&gt;"Mapa conceptual",L1161="Exposición"),
AND(LEFT(C1161,8)="Banco de",L1161="Generador de actividades"),
AND(C1161=L1161)
),"OK","KO")</f>
        <v>OK</v>
      </c>
      <c r="S1161" s="3" t="str">
        <f>IF(_xlfn.XOR(
AND(LEFT(N1161,1)="M",M1161="Actividad"),
AND(LEFT(N1161,1)="F",M1161="Interactivo"),
AND(N1161="diaporama",M1161="Secuencia de imágenes"),
OR(N1161="video",M1161="Animación",M1161="Video"),
AND(C1161=M1161)
),"OK","KO")</f>
        <v>OK</v>
      </c>
      <c r="T1161" s="3" t="str">
        <f>IF(
AND(L1161="Evaluación",C1161&lt;&gt;L1161),"KO",
IF(AND(L1161="Mapa conceptual",C1161&lt;&gt;L1161),"KO",
IF(AND(N1161="M101ap",C1161&lt;&gt;"Banco de actividades"),"KO",
"OK")))</f>
        <v>OK</v>
      </c>
      <c r="U1161" s="3" t="str">
        <f>IF(
AND(LEFT(N1161,1)="M",LEFT(M1161,4)&lt;&gt;"Mapa",S1161="OK",O1161=""),
"KO","OK")</f>
        <v>OK</v>
      </c>
      <c r="V1161" s="3" t="str">
        <f>IF(OR(
AND(L1161="Evaluación",R1161="OK",OR(N1161="M4a",N1161="M5a")),
AND(LEFT(C1161,8)="Banco de",N1161="M101ap"),
OR(LEFT(C1161,8)&lt;&gt;"Banco de",L1161&lt;&gt;"Evaluación")
),"OK","KO")</f>
        <v>OK</v>
      </c>
      <c r="W1161" s="3" t="str">
        <f>IF(AND(LEFT(C1161,8)="Banco de",K1161=0),"OK",
IF(AND(LEFT(C1161,8)&lt;&gt;"Banco de",K1161&gt;0),"OK","KO"))</f>
        <v>OK</v>
      </c>
      <c r="X1161" s="3" t="str">
        <f>IF(J1161&lt;&gt;"","OK","KO")</f>
        <v>OK</v>
      </c>
      <c r="Y1161" s="3" t="str">
        <f>IF(P1161="Si","KO","OK")</f>
        <v>OK</v>
      </c>
      <c r="Z1161" s="3" t="str">
        <f>CONCATENATE(
IF(R1161&lt;&gt;"OK",CONCATENATE($R$1," / "),""),
IF(S1161&lt;&gt;"OK",CONCATENATE($S$1," / "),""),
IF(T1161&lt;&gt;"OK",CONCATENATE($T$1," / "),""),
IF(U1161&lt;&gt;"OK",CONCATENATE($U$1," / "),""),
IF(V1161&lt;&gt;"OK",CONCATENATE($V$1," / "),""),
IF(W1161&lt;&gt;"OK",CONCATENATE($W$1," / "),""),
IF(X1161&lt;&gt;"OK",CONCATENATE($X$1," / "),""),
IF(Y1161&lt;&gt;"OK",$Y$1,"")
)</f>
        <v/>
      </c>
    </row>
    <row r="1162" spans="1:26" x14ac:dyDescent="0.45">
      <c r="A1162" s="3" t="s">
        <v>3183</v>
      </c>
      <c r="B1162" s="3" t="s">
        <v>3184</v>
      </c>
      <c r="C1162" s="3" t="s">
        <v>67</v>
      </c>
      <c r="D1162" s="3" t="s">
        <v>67</v>
      </c>
      <c r="E1162" s="3" t="s">
        <v>20</v>
      </c>
      <c r="H1162" s="3" t="s">
        <v>21</v>
      </c>
      <c r="I1162" s="3">
        <v>556690</v>
      </c>
      <c r="J1162" s="3" t="s">
        <v>3261</v>
      </c>
      <c r="K1162" s="3">
        <v>20</v>
      </c>
      <c r="L1162" s="3" t="s">
        <v>23</v>
      </c>
      <c r="M1162" s="3" t="s">
        <v>67</v>
      </c>
      <c r="N1162" s="3" t="s">
        <v>227</v>
      </c>
      <c r="P1162" s="3" t="s">
        <v>21</v>
      </c>
      <c r="Q1162" s="3" t="s">
        <v>3262</v>
      </c>
      <c r="R1162" s="3" t="str">
        <f>IF(_xlfn.XOR(
AND(N1162="M102ab",L1162="Proyecto"),
AND(N1162="M101a",L1162="Preguntas con respuesta libre"),
AND(LEFT(N1162,1)="M",N1162&lt;&gt;"M102AB",N1162&lt;&gt;"M101a",N1162&lt;&gt;"M101ap",L1162="Ejercitación"),
AND(LEFT(C1162,15)="Mapa conceptual",L1162="Exposición"),
AND(LEFT(N1162,1)&lt;&gt;"M",LEFT(C1162,15)&lt;&gt;"Mapa conceptual",L1162="Exposición"),
AND(LEFT(C1162,8)="Banco de",L1162="Generador de actividades"),
AND(C1162=L1162)
),"OK","KO")</f>
        <v>OK</v>
      </c>
      <c r="S1162" s="3" t="str">
        <f>IF(_xlfn.XOR(
AND(LEFT(N1162,1)="M",M1162="Actividad"),
AND(LEFT(N1162,1)="F",M1162="Interactivo"),
AND(N1162="diaporama",M1162="Secuencia de imágenes"),
OR(N1162="video",M1162="Animación",M1162="Video"),
AND(C1162=M1162)
),"OK","KO")</f>
        <v>OK</v>
      </c>
      <c r="T1162" s="3" t="str">
        <f>IF(
AND(L1162="Evaluación",C1162&lt;&gt;L1162),"KO",
IF(AND(L1162="Mapa conceptual",C1162&lt;&gt;L1162),"KO",
IF(AND(N1162="M101ap",C1162&lt;&gt;"Banco de actividades"),"KO",
"OK")))</f>
        <v>OK</v>
      </c>
      <c r="U1162" s="3" t="str">
        <f>IF(
AND(LEFT(N1162,1)="M",LEFT(M1162,4)&lt;&gt;"Mapa",S1162="OK",O1162=""),
"KO","OK")</f>
        <v>OK</v>
      </c>
      <c r="V1162" s="3" t="str">
        <f>IF(OR(
AND(L1162="Evaluación",R1162="OK",OR(N1162="M4a",N1162="M5a")),
AND(LEFT(C1162,8)="Banco de",N1162="M101ap"),
OR(LEFT(C1162,8)&lt;&gt;"Banco de",L1162&lt;&gt;"Evaluación")
),"OK","KO")</f>
        <v>OK</v>
      </c>
      <c r="W1162" s="3" t="str">
        <f>IF(AND(LEFT(C1162,8)="Banco de",K1162=0),"OK",
IF(AND(LEFT(C1162,8)&lt;&gt;"Banco de",K1162&gt;0),"OK","KO"))</f>
        <v>OK</v>
      </c>
      <c r="X1162" s="3" t="str">
        <f>IF(J1162&lt;&gt;"","OK","KO")</f>
        <v>OK</v>
      </c>
      <c r="Y1162" s="3" t="str">
        <f>IF(P1162="Si","KO","OK")</f>
        <v>OK</v>
      </c>
      <c r="Z1162" s="3" t="str">
        <f>CONCATENATE(
IF(R1162&lt;&gt;"OK",CONCATENATE($R$1," / "),""),
IF(S1162&lt;&gt;"OK",CONCATENATE($S$1," / "),""),
IF(T1162&lt;&gt;"OK",CONCATENATE($T$1," / "),""),
IF(U1162&lt;&gt;"OK",CONCATENATE($U$1," / "),""),
IF(V1162&lt;&gt;"OK",CONCATENATE($V$1," / "),""),
IF(W1162&lt;&gt;"OK",CONCATENATE($W$1," / "),""),
IF(X1162&lt;&gt;"OK",CONCATENATE($X$1," / "),""),
IF(Y1162&lt;&gt;"OK",$Y$1,"")
)</f>
        <v/>
      </c>
    </row>
    <row r="1163" spans="1:26" x14ac:dyDescent="0.45">
      <c r="A1163" s="3" t="s">
        <v>3183</v>
      </c>
      <c r="B1163" s="3" t="s">
        <v>3184</v>
      </c>
      <c r="C1163" s="3" t="s">
        <v>70</v>
      </c>
      <c r="E1163" s="3" t="s">
        <v>20</v>
      </c>
      <c r="H1163" s="3" t="s">
        <v>21</v>
      </c>
      <c r="I1163" s="3">
        <v>707376</v>
      </c>
      <c r="J1163" s="3" t="s">
        <v>3259</v>
      </c>
      <c r="K1163" s="3">
        <v>20</v>
      </c>
      <c r="L1163" s="3" t="s">
        <v>70</v>
      </c>
      <c r="M1163" s="3" t="s">
        <v>29</v>
      </c>
      <c r="N1163" s="3" t="s">
        <v>62</v>
      </c>
      <c r="O1163" s="3" t="s">
        <v>37</v>
      </c>
      <c r="P1163" s="3" t="s">
        <v>21</v>
      </c>
      <c r="Q1163" s="3" t="s">
        <v>3263</v>
      </c>
      <c r="R1163" s="3" t="str">
        <f>IF(_xlfn.XOR(
AND(N1163="M102ab",L1163="Proyecto"),
AND(N1163="M101a",L1163="Preguntas con respuesta libre"),
AND(LEFT(N1163,1)="M",N1163&lt;&gt;"M102AB",N1163&lt;&gt;"M101a",N1163&lt;&gt;"M101ap",L1163="Ejercitación"),
AND(LEFT(C1163,15)="Mapa conceptual",L1163="Exposición"),
AND(LEFT(N1163,1)&lt;&gt;"M",LEFT(C1163,15)&lt;&gt;"Mapa conceptual",L1163="Exposición"),
AND(LEFT(C1163,8)="Banco de",L1163="Generador de actividades"),
AND(C1163=L1163)
),"OK","KO")</f>
        <v>OK</v>
      </c>
      <c r="S1163" s="3" t="str">
        <f>IF(_xlfn.XOR(
AND(LEFT(N1163,1)="M",M1163="Actividad"),
AND(LEFT(N1163,1)="F",M1163="Interactivo"),
AND(N1163="diaporama",M1163="Secuencia de imágenes"),
OR(N1163="video",M1163="Animación",M1163="Video"),
AND(C1163=M1163)
),"OK","KO")</f>
        <v>KO</v>
      </c>
      <c r="T1163" s="3" t="str">
        <f>IF(
AND(L1163="Evaluación",C1163&lt;&gt;L1163),"KO",
IF(AND(L1163="Mapa conceptual",C1163&lt;&gt;L1163),"KO",
IF(AND(N1163="M101ap",C1163&lt;&gt;"Banco de actividades"),"KO",
"OK")))</f>
        <v>OK</v>
      </c>
      <c r="U1163" s="3" t="str">
        <f>IF(
AND(LEFT(N1163,1)="M",LEFT(M1163,4)&lt;&gt;"Mapa",S1163="OK",O1163=""),
"KO","OK")</f>
        <v>OK</v>
      </c>
      <c r="V1163" s="3" t="str">
        <f>IF(OR(
AND(L1163="Evaluación",R1163="OK",OR(N1163="M4a",N1163="M5a")),
AND(LEFT(C1163,8)="Banco de",N1163="M101ap"),
OR(LEFT(C1163,8)&lt;&gt;"Banco de",L1163&lt;&gt;"Evaluación")
),"OK","KO")</f>
        <v>OK</v>
      </c>
      <c r="W1163" s="3" t="str">
        <f>IF(AND(LEFT(C1163,8)="Banco de",K1163=0),"OK",
IF(AND(LEFT(C1163,8)&lt;&gt;"Banco de",K1163&gt;0),"OK","KO"))</f>
        <v>OK</v>
      </c>
      <c r="X1163" s="3" t="str">
        <f>IF(J1163&lt;&gt;"","OK","KO")</f>
        <v>OK</v>
      </c>
      <c r="Y1163" s="3" t="str">
        <f>IF(P1163="Si","KO","OK")</f>
        <v>OK</v>
      </c>
      <c r="Z1163" s="3" t="str">
        <f>CONCATENATE(
IF(R1163&lt;&gt;"OK",CONCATENATE($R$1," / "),""),
IF(S1163&lt;&gt;"OK",CONCATENATE($S$1," / "),""),
IF(T1163&lt;&gt;"OK",CONCATENATE($T$1," / "),""),
IF(U1163&lt;&gt;"OK",CONCATENATE($U$1," / "),""),
IF(V1163&lt;&gt;"OK",CONCATENATE($V$1," / "),""),
IF(W1163&lt;&gt;"OK",CONCATENATE($W$1," / "),""),
IF(X1163&lt;&gt;"OK",CONCATENATE($X$1," / "),""),
IF(Y1163&lt;&gt;"OK",$Y$1,"")
)</f>
        <v xml:space="preserve">Tipo de media / </v>
      </c>
    </row>
    <row r="1164" spans="1:26" x14ac:dyDescent="0.45">
      <c r="A1164" s="3" t="s">
        <v>3183</v>
      </c>
      <c r="B1164" s="3" t="s">
        <v>3184</v>
      </c>
      <c r="C1164" s="3" t="s">
        <v>4026</v>
      </c>
      <c r="E1164" s="3" t="s">
        <v>20</v>
      </c>
      <c r="H1164" s="3" t="s">
        <v>21</v>
      </c>
      <c r="I1164" s="3">
        <v>1176283</v>
      </c>
      <c r="J1164" s="3" t="s">
        <v>4027</v>
      </c>
      <c r="K1164" s="3">
        <v>5</v>
      </c>
      <c r="L1164" s="3" t="s">
        <v>34</v>
      </c>
      <c r="M1164" s="3" t="s">
        <v>35</v>
      </c>
      <c r="N1164" s="3" t="s">
        <v>62</v>
      </c>
      <c r="O1164" s="3" t="s">
        <v>37</v>
      </c>
      <c r="P1164" s="3" t="s">
        <v>21</v>
      </c>
      <c r="Q1164" s="3" t="s">
        <v>4028</v>
      </c>
      <c r="R1164" s="3" t="str">
        <f>IF(_xlfn.XOR(
AND(N1164="M102ab",L1164="Proyecto"),
AND(N1164="M101a",L1164="Preguntas con respuesta libre"),
AND(LEFT(N1164,1)="M",N1164&lt;&gt;"M102AB",N1164&lt;&gt;"M101a",N1164&lt;&gt;"M101ap",L1164="Ejercitación"),
AND(LEFT(C1164,15)="Mapa conceptual",L1164="Exposición"),
AND(LEFT(N1164,1)&lt;&gt;"M",LEFT(C1164,15)&lt;&gt;"Mapa conceptual",L1164="Exposición"),
AND(LEFT(C1164,8)="Banco de",L1164="Generador de actividades"),
AND(C1164=L1164)
),"OK","KO")</f>
        <v>OK</v>
      </c>
      <c r="S1164" s="3" t="str">
        <f>IF(_xlfn.XOR(
AND(LEFT(N1164,1)="M",M1164="Actividad"),
AND(LEFT(N1164,1)="F",M1164="Interactivo"),
AND(N1164="diaporama",M1164="Secuencia de imágenes"),
OR(N1164="video",M1164="Animación",M1164="Video"),
AND(C1164=M1164)
),"OK","KO")</f>
        <v>OK</v>
      </c>
      <c r="T1164" s="3" t="str">
        <f>IF(
AND(L1164="Evaluación",C1164&lt;&gt;L1164),"KO",
IF(AND(L1164="Mapa conceptual",C1164&lt;&gt;L1164),"KO",
IF(AND(N1164="M101ap",C1164&lt;&gt;"Banco de actividades"),"KO",
"OK")))</f>
        <v>OK</v>
      </c>
      <c r="U1164" s="3" t="str">
        <f>IF(
AND(LEFT(N1164,1)="M",LEFT(M1164,4)&lt;&gt;"Mapa",S1164="OK",O1164=""),
"KO","OK")</f>
        <v>OK</v>
      </c>
      <c r="V1164" s="3" t="str">
        <f>IF(OR(
AND(L1164="Evaluación",R1164="OK",OR(N1164="M4a",N1164="M5a")),
AND(LEFT(C1164,8)="Banco de",N1164="M101ap"),
OR(LEFT(C1164,8)&lt;&gt;"Banco de",L1164&lt;&gt;"Evaluación")
),"OK","KO")</f>
        <v>OK</v>
      </c>
      <c r="W1164" s="3" t="str">
        <f>IF(AND(LEFT(C1164,8)="Banco de",K1164=0),"OK",
IF(AND(LEFT(C1164,8)&lt;&gt;"Banco de",K1164&gt;0),"OK","KO"))</f>
        <v>OK</v>
      </c>
      <c r="X1164" s="3" t="str">
        <f>IF(J1164&lt;&gt;"","OK","KO")</f>
        <v>OK</v>
      </c>
      <c r="Y1164" s="3" t="str">
        <f>IF(P1164="Si","KO","OK")</f>
        <v>OK</v>
      </c>
      <c r="Z1164" s="3" t="str">
        <f>CONCATENATE(
IF(R1164&lt;&gt;"OK",CONCATENATE($R$1," / "),""),
IF(S1164&lt;&gt;"OK",CONCATENATE($S$1," / "),""),
IF(T1164&lt;&gt;"OK",CONCATENATE($T$1," / "),""),
IF(U1164&lt;&gt;"OK",CONCATENATE($U$1," / "),""),
IF(V1164&lt;&gt;"OK",CONCATENATE($V$1," / "),""),
IF(W1164&lt;&gt;"OK",CONCATENATE($W$1," / "),""),
IF(X1164&lt;&gt;"OK",CONCATENATE($X$1," / "),""),
IF(Y1164&lt;&gt;"OK",$Y$1,"")
)</f>
        <v/>
      </c>
    </row>
    <row r="1165" spans="1:26" x14ac:dyDescent="0.45">
      <c r="A1165" s="3" t="s">
        <v>2404</v>
      </c>
      <c r="B1165" s="3" t="s">
        <v>2405</v>
      </c>
      <c r="C1165" s="3" t="s">
        <v>2406</v>
      </c>
      <c r="E1165" s="3" t="s">
        <v>20</v>
      </c>
      <c r="H1165" s="3" t="s">
        <v>21</v>
      </c>
      <c r="I1165" s="3">
        <v>1639656</v>
      </c>
      <c r="J1165" s="3" t="s">
        <v>2407</v>
      </c>
      <c r="K1165" s="3">
        <v>30</v>
      </c>
      <c r="L1165" s="3" t="s">
        <v>23</v>
      </c>
      <c r="M1165" s="3" t="s">
        <v>29</v>
      </c>
      <c r="N1165" s="3" t="s">
        <v>30</v>
      </c>
      <c r="P1165" s="3" t="s">
        <v>21</v>
      </c>
      <c r="Q1165" s="3" t="s">
        <v>2408</v>
      </c>
      <c r="R1165" s="3" t="str">
        <f>IF(_xlfn.XOR(
AND(N1165="M102ab",L1165="Proyecto"),
AND(N1165="M101a",L1165="Preguntas con respuesta libre"),
AND(LEFT(N1165,1)="M",N1165&lt;&gt;"M102AB",N1165&lt;&gt;"M101a",N1165&lt;&gt;"M101ap",L1165="Ejercitación"),
AND(LEFT(C1165,15)="Mapa conceptual",L1165="Exposición"),
AND(LEFT(N1165,1)&lt;&gt;"M",LEFT(C1165,15)&lt;&gt;"Mapa conceptual",L1165="Exposición"),
AND(LEFT(C1165,8)="Banco de",L1165="Generador de actividades"),
AND(C1165=L1165)
),"OK","KO")</f>
        <v>OK</v>
      </c>
      <c r="S1165" s="3" t="str">
        <f>IF(_xlfn.XOR(
AND(LEFT(N1165,1)="M",M1165="Actividad"),
AND(LEFT(N1165,1)="F",M1165="Interactivo"),
AND(N1165="diaporama",M1165="Secuencia de imágenes"),
OR(N1165="video",M1165="Animación",M1165="Video"),
AND(C1165=M1165)
),"OK","KO")</f>
        <v>OK</v>
      </c>
      <c r="T1165" s="3" t="str">
        <f>IF(
AND(L1165="Evaluación",C1165&lt;&gt;L1165),"KO",
IF(AND(L1165="Mapa conceptual",C1165&lt;&gt;L1165),"KO",
IF(AND(N1165="M101ap",C1165&lt;&gt;"Banco de actividades"),"KO",
"OK")))</f>
        <v>OK</v>
      </c>
      <c r="U1165" s="3" t="str">
        <f>IF(
AND(LEFT(N1165,1)="M",LEFT(M1165,4)&lt;&gt;"Mapa",S1165="OK",O1165=""),
"KO","OK")</f>
        <v>OK</v>
      </c>
      <c r="V1165" s="3" t="str">
        <f>IF(OR(
AND(L1165="Evaluación",R1165="OK",OR(N1165="M4a",N1165="M5a")),
AND(LEFT(C1165,8)="Banco de",N1165="M101ap"),
OR(LEFT(C1165,8)&lt;&gt;"Banco de",L1165&lt;&gt;"Evaluación")
),"OK","KO")</f>
        <v>OK</v>
      </c>
      <c r="W1165" s="3" t="str">
        <f>IF(AND(LEFT(C1165,8)="Banco de",K1165=0),"OK",
IF(AND(LEFT(C1165,8)&lt;&gt;"Banco de",K1165&gt;0),"OK","KO"))</f>
        <v>OK</v>
      </c>
      <c r="X1165" s="3" t="str">
        <f>IF(J1165&lt;&gt;"","OK","KO")</f>
        <v>OK</v>
      </c>
      <c r="Y1165" s="3" t="str">
        <f>IF(P1165="Si","KO","OK")</f>
        <v>OK</v>
      </c>
      <c r="Z1165" s="3" t="str">
        <f>CONCATENATE(
IF(R1165&lt;&gt;"OK",CONCATENATE($R$1," / "),""),
IF(S1165&lt;&gt;"OK",CONCATENATE($S$1," / "),""),
IF(T1165&lt;&gt;"OK",CONCATENATE($T$1," / "),""),
IF(U1165&lt;&gt;"OK",CONCATENATE($U$1," / "),""),
IF(V1165&lt;&gt;"OK",CONCATENATE($V$1," / "),""),
IF(W1165&lt;&gt;"OK",CONCATENATE($W$1," / "),""),
IF(X1165&lt;&gt;"OK",CONCATENATE($X$1," / "),""),
IF(Y1165&lt;&gt;"OK",$Y$1,"")
)</f>
        <v/>
      </c>
    </row>
    <row r="1166" spans="1:26" x14ac:dyDescent="0.45">
      <c r="A1166" s="3" t="s">
        <v>2404</v>
      </c>
      <c r="B1166" s="3" t="s">
        <v>2405</v>
      </c>
      <c r="C1166" s="3" t="s">
        <v>2409</v>
      </c>
      <c r="E1166" s="3" t="s">
        <v>20</v>
      </c>
      <c r="H1166" s="3" t="s">
        <v>21</v>
      </c>
      <c r="I1166" s="3">
        <v>1177837</v>
      </c>
      <c r="J1166" s="3" t="s">
        <v>2410</v>
      </c>
      <c r="K1166" s="3">
        <v>10</v>
      </c>
      <c r="L1166" s="3" t="s">
        <v>34</v>
      </c>
      <c r="M1166" s="3" t="s">
        <v>35</v>
      </c>
      <c r="N1166" s="3" t="s">
        <v>36</v>
      </c>
      <c r="O1166" s="3" t="s">
        <v>37</v>
      </c>
      <c r="P1166" s="3" t="s">
        <v>21</v>
      </c>
      <c r="Q1166" s="3" t="s">
        <v>2411</v>
      </c>
      <c r="R1166" s="3" t="str">
        <f>IF(_xlfn.XOR(
AND(N1166="M102ab",L1166="Proyecto"),
AND(N1166="M101a",L1166="Preguntas con respuesta libre"),
AND(LEFT(N1166,1)="M",N1166&lt;&gt;"M102AB",N1166&lt;&gt;"M101a",N1166&lt;&gt;"M101ap",L1166="Ejercitación"),
AND(LEFT(C1166,15)="Mapa conceptual",L1166="Exposición"),
AND(LEFT(N1166,1)&lt;&gt;"M",LEFT(C1166,15)&lt;&gt;"Mapa conceptual",L1166="Exposición"),
AND(LEFT(C1166,8)="Banco de",L1166="Generador de actividades"),
AND(C1166=L1166)
),"OK","KO")</f>
        <v>OK</v>
      </c>
      <c r="S1166" s="3" t="str">
        <f>IF(_xlfn.XOR(
AND(LEFT(N1166,1)="M",M1166="Actividad"),
AND(LEFT(N1166,1)="F",M1166="Interactivo"),
AND(N1166="diaporama",M1166="Secuencia de imágenes"),
OR(N1166="video",M1166="Animación",M1166="Video"),
AND(C1166=M1166)
),"OK","KO")</f>
        <v>OK</v>
      </c>
      <c r="T1166" s="3" t="str">
        <f>IF(
AND(L1166="Evaluación",C1166&lt;&gt;L1166),"KO",
IF(AND(L1166="Mapa conceptual",C1166&lt;&gt;L1166),"KO",
IF(AND(N1166="M101ap",C1166&lt;&gt;"Banco de actividades"),"KO",
"OK")))</f>
        <v>OK</v>
      </c>
      <c r="U1166" s="3" t="str">
        <f>IF(
AND(LEFT(N1166,1)="M",LEFT(M1166,4)&lt;&gt;"Mapa",S1166="OK",O1166=""),
"KO","OK")</f>
        <v>OK</v>
      </c>
      <c r="V1166" s="3" t="str">
        <f>IF(OR(
AND(L1166="Evaluación",R1166="OK",OR(N1166="M4a",N1166="M5a")),
AND(LEFT(C1166,8)="Banco de",N1166="M101ap"),
OR(LEFT(C1166,8)&lt;&gt;"Banco de",L1166&lt;&gt;"Evaluación")
),"OK","KO")</f>
        <v>OK</v>
      </c>
      <c r="W1166" s="3" t="str">
        <f>IF(AND(LEFT(C1166,8)="Banco de",K1166=0),"OK",
IF(AND(LEFT(C1166,8)&lt;&gt;"Banco de",K1166&gt;0),"OK","KO"))</f>
        <v>OK</v>
      </c>
      <c r="X1166" s="3" t="str">
        <f>IF(J1166&lt;&gt;"","OK","KO")</f>
        <v>OK</v>
      </c>
      <c r="Y1166" s="3" t="str">
        <f>IF(P1166="Si","KO","OK")</f>
        <v>OK</v>
      </c>
      <c r="Z1166" s="3" t="str">
        <f>CONCATENATE(
IF(R1166&lt;&gt;"OK",CONCATENATE($R$1," / "),""),
IF(S1166&lt;&gt;"OK",CONCATENATE($S$1," / "),""),
IF(T1166&lt;&gt;"OK",CONCATENATE($T$1," / "),""),
IF(U1166&lt;&gt;"OK",CONCATENATE($U$1," / "),""),
IF(V1166&lt;&gt;"OK",CONCATENATE($V$1," / "),""),
IF(W1166&lt;&gt;"OK",CONCATENATE($W$1," / "),""),
IF(X1166&lt;&gt;"OK",CONCATENATE($X$1," / "),""),
IF(Y1166&lt;&gt;"OK",$Y$1,"")
)</f>
        <v/>
      </c>
    </row>
    <row r="1167" spans="1:26" x14ac:dyDescent="0.45">
      <c r="A1167" s="3" t="s">
        <v>2404</v>
      </c>
      <c r="B1167" s="3" t="s">
        <v>2405</v>
      </c>
      <c r="C1167" s="3" t="s">
        <v>2412</v>
      </c>
      <c r="E1167" s="3" t="s">
        <v>20</v>
      </c>
      <c r="H1167" s="3" t="s">
        <v>21</v>
      </c>
      <c r="I1167" s="3">
        <v>944974</v>
      </c>
      <c r="J1167" s="3" t="s">
        <v>2413</v>
      </c>
      <c r="K1167" s="3">
        <v>30</v>
      </c>
      <c r="L1167" s="3" t="s">
        <v>23</v>
      </c>
      <c r="M1167" s="3" t="s">
        <v>29</v>
      </c>
      <c r="N1167" s="3" t="s">
        <v>1152</v>
      </c>
      <c r="P1167" s="3" t="s">
        <v>21</v>
      </c>
      <c r="Q1167" s="3" t="s">
        <v>2414</v>
      </c>
      <c r="R1167" s="3" t="str">
        <f>IF(_xlfn.XOR(
AND(N1167="M102ab",L1167="Proyecto"),
AND(N1167="M101a",L1167="Preguntas con respuesta libre"),
AND(LEFT(N1167,1)="M",N1167&lt;&gt;"M102AB",N1167&lt;&gt;"M101a",N1167&lt;&gt;"M101ap",L1167="Ejercitación"),
AND(LEFT(C1167,15)="Mapa conceptual",L1167="Exposición"),
AND(LEFT(N1167,1)&lt;&gt;"M",LEFT(C1167,15)&lt;&gt;"Mapa conceptual",L1167="Exposición"),
AND(LEFT(C1167,8)="Banco de",L1167="Generador de actividades"),
AND(C1167=L1167)
),"OK","KO")</f>
        <v>OK</v>
      </c>
      <c r="S1167" s="3" t="str">
        <f>IF(_xlfn.XOR(
AND(LEFT(N1167,1)="M",M1167="Actividad"),
AND(LEFT(N1167,1)="F",M1167="Interactivo"),
AND(N1167="diaporama",M1167="Secuencia de imágenes"),
OR(N1167="video",M1167="Animación",M1167="Video"),
AND(C1167=M1167)
),"OK","KO")</f>
        <v>OK</v>
      </c>
      <c r="T1167" s="3" t="str">
        <f>IF(
AND(L1167="Evaluación",C1167&lt;&gt;L1167),"KO",
IF(AND(L1167="Mapa conceptual",C1167&lt;&gt;L1167),"KO",
IF(AND(N1167="M101ap",C1167&lt;&gt;"Banco de actividades"),"KO",
"OK")))</f>
        <v>OK</v>
      </c>
      <c r="U1167" s="3" t="str">
        <f>IF(
AND(LEFT(N1167,1)="M",LEFT(M1167,4)&lt;&gt;"Mapa",S1167="OK",O1167=""),
"KO","OK")</f>
        <v>OK</v>
      </c>
      <c r="V1167" s="3" t="str">
        <f>IF(OR(
AND(L1167="Evaluación",R1167="OK",OR(N1167="M4a",N1167="M5a")),
AND(LEFT(C1167,8)="Banco de",N1167="M101ap"),
OR(LEFT(C1167,8)&lt;&gt;"Banco de",L1167&lt;&gt;"Evaluación")
),"OK","KO")</f>
        <v>OK</v>
      </c>
      <c r="W1167" s="3" t="str">
        <f>IF(AND(LEFT(C1167,8)="Banco de",K1167=0),"OK",
IF(AND(LEFT(C1167,8)&lt;&gt;"Banco de",K1167&gt;0),"OK","KO"))</f>
        <v>OK</v>
      </c>
      <c r="X1167" s="3" t="str">
        <f>IF(J1167&lt;&gt;"","OK","KO")</f>
        <v>OK</v>
      </c>
      <c r="Y1167" s="3" t="str">
        <f>IF(P1167="Si","KO","OK")</f>
        <v>OK</v>
      </c>
      <c r="Z1167" s="3" t="str">
        <f>CONCATENATE(
IF(R1167&lt;&gt;"OK",CONCATENATE($R$1," / "),""),
IF(S1167&lt;&gt;"OK",CONCATENATE($S$1," / "),""),
IF(T1167&lt;&gt;"OK",CONCATENATE($T$1," / "),""),
IF(U1167&lt;&gt;"OK",CONCATENATE($U$1," / "),""),
IF(V1167&lt;&gt;"OK",CONCATENATE($V$1," / "),""),
IF(W1167&lt;&gt;"OK",CONCATENATE($W$1," / "),""),
IF(X1167&lt;&gt;"OK",CONCATENATE($X$1," / "),""),
IF(Y1167&lt;&gt;"OK",$Y$1,"")
)</f>
        <v/>
      </c>
    </row>
    <row r="1168" spans="1:26" x14ac:dyDescent="0.45">
      <c r="A1168" s="3" t="s">
        <v>2404</v>
      </c>
      <c r="B1168" s="3" t="s">
        <v>2405</v>
      </c>
      <c r="C1168" s="3" t="s">
        <v>2415</v>
      </c>
      <c r="E1168" s="3" t="s">
        <v>20</v>
      </c>
      <c r="H1168" s="3" t="s">
        <v>21</v>
      </c>
      <c r="I1168" s="3">
        <v>1861298</v>
      </c>
      <c r="J1168" s="3" t="s">
        <v>2416</v>
      </c>
      <c r="K1168" s="3">
        <v>15</v>
      </c>
      <c r="L1168" s="3" t="s">
        <v>80</v>
      </c>
      <c r="M1168" s="3" t="s">
        <v>35</v>
      </c>
      <c r="N1168" s="3" t="s">
        <v>81</v>
      </c>
      <c r="O1168" s="3" t="s">
        <v>37</v>
      </c>
      <c r="P1168" s="3" t="s">
        <v>21</v>
      </c>
      <c r="Q1168" s="3" t="s">
        <v>2417</v>
      </c>
      <c r="R1168" s="3" t="str">
        <f>IF(_xlfn.XOR(
AND(N1168="M102ab",L1168="Proyecto"),
AND(N1168="M101a",L1168="Preguntas con respuesta libre"),
AND(LEFT(N1168,1)="M",N1168&lt;&gt;"M102AB",N1168&lt;&gt;"M101a",N1168&lt;&gt;"M101ap",L1168="Ejercitación"),
AND(LEFT(C1168,15)="Mapa conceptual",L1168="Exposición"),
AND(LEFT(N1168,1)&lt;&gt;"M",LEFT(C1168,15)&lt;&gt;"Mapa conceptual",L1168="Exposición"),
AND(LEFT(C1168,8)="Banco de",L1168="Generador de actividades"),
AND(C1168=L1168)
),"OK","KO")</f>
        <v>OK</v>
      </c>
      <c r="S1168" s="3" t="str">
        <f>IF(_xlfn.XOR(
AND(LEFT(N1168,1)="M",M1168="Actividad"),
AND(LEFT(N1168,1)="F",M1168="Interactivo"),
AND(N1168="diaporama",M1168="Secuencia de imágenes"),
OR(N1168="video",M1168="Animación",M1168="Video"),
AND(C1168=M1168)
),"OK","KO")</f>
        <v>OK</v>
      </c>
      <c r="T1168" s="3" t="str">
        <f>IF(
AND(L1168="Evaluación",C1168&lt;&gt;L1168),"KO",
IF(AND(L1168="Mapa conceptual",C1168&lt;&gt;L1168),"KO",
IF(AND(N1168="M101ap",C1168&lt;&gt;"Banco de actividades"),"KO",
"OK")))</f>
        <v>OK</v>
      </c>
      <c r="U1168" s="3" t="str">
        <f>IF(
AND(LEFT(N1168,1)="M",LEFT(M1168,4)&lt;&gt;"Mapa",S1168="OK",O1168=""),
"KO","OK")</f>
        <v>OK</v>
      </c>
      <c r="V1168" s="3" t="str">
        <f>IF(OR(
AND(L1168="Evaluación",R1168="OK",OR(N1168="M4a",N1168="M5a")),
AND(LEFT(C1168,8)="Banco de",N1168="M101ap"),
OR(LEFT(C1168,8)&lt;&gt;"Banco de",L1168&lt;&gt;"Evaluación")
),"OK","KO")</f>
        <v>OK</v>
      </c>
      <c r="W1168" s="3" t="str">
        <f>IF(AND(LEFT(C1168,8)="Banco de",K1168=0),"OK",
IF(AND(LEFT(C1168,8)&lt;&gt;"Banco de",K1168&gt;0),"OK","KO"))</f>
        <v>OK</v>
      </c>
      <c r="X1168" s="3" t="str">
        <f>IF(J1168&lt;&gt;"","OK","KO")</f>
        <v>OK</v>
      </c>
      <c r="Y1168" s="3" t="str">
        <f>IF(P1168="Si","KO","OK")</f>
        <v>OK</v>
      </c>
      <c r="Z1168" s="3" t="str">
        <f>CONCATENATE(
IF(R1168&lt;&gt;"OK",CONCATENATE($R$1," / "),""),
IF(S1168&lt;&gt;"OK",CONCATENATE($S$1," / "),""),
IF(T1168&lt;&gt;"OK",CONCATENATE($T$1," / "),""),
IF(U1168&lt;&gt;"OK",CONCATENATE($U$1," / "),""),
IF(V1168&lt;&gt;"OK",CONCATENATE($V$1," / "),""),
IF(W1168&lt;&gt;"OK",CONCATENATE($W$1," / "),""),
IF(X1168&lt;&gt;"OK",CONCATENATE($X$1," / "),""),
IF(Y1168&lt;&gt;"OK",$Y$1,"")
)</f>
        <v/>
      </c>
    </row>
    <row r="1169" spans="1:26" x14ac:dyDescent="0.45">
      <c r="A1169" s="3" t="s">
        <v>2404</v>
      </c>
      <c r="B1169" s="3" t="s">
        <v>2405</v>
      </c>
      <c r="C1169" s="3" t="s">
        <v>2418</v>
      </c>
      <c r="E1169" s="3" t="s">
        <v>20</v>
      </c>
      <c r="H1169" s="3" t="s">
        <v>21</v>
      </c>
      <c r="I1169" s="3">
        <v>1173470</v>
      </c>
      <c r="J1169" s="3" t="s">
        <v>2419</v>
      </c>
      <c r="K1169" s="3">
        <v>10</v>
      </c>
      <c r="L1169" s="3" t="s">
        <v>34</v>
      </c>
      <c r="M1169" s="3" t="s">
        <v>35</v>
      </c>
      <c r="N1169" s="3" t="s">
        <v>41</v>
      </c>
      <c r="O1169" s="3" t="s">
        <v>85</v>
      </c>
      <c r="P1169" s="3" t="s">
        <v>21</v>
      </c>
      <c r="Q1169" s="3" t="s">
        <v>2420</v>
      </c>
      <c r="R1169" s="3" t="str">
        <f>IF(_xlfn.XOR(
AND(N1169="M102ab",L1169="Proyecto"),
AND(N1169="M101a",L1169="Preguntas con respuesta libre"),
AND(LEFT(N1169,1)="M",N1169&lt;&gt;"M102AB",N1169&lt;&gt;"M101a",N1169&lt;&gt;"M101ap",L1169="Ejercitación"),
AND(LEFT(C1169,15)="Mapa conceptual",L1169="Exposición"),
AND(LEFT(N1169,1)&lt;&gt;"M",LEFT(C1169,15)&lt;&gt;"Mapa conceptual",L1169="Exposición"),
AND(LEFT(C1169,8)="Banco de",L1169="Generador de actividades"),
AND(C1169=L1169)
),"OK","KO")</f>
        <v>OK</v>
      </c>
      <c r="S1169" s="3" t="str">
        <f>IF(_xlfn.XOR(
AND(LEFT(N1169,1)="M",M1169="Actividad"),
AND(LEFT(N1169,1)="F",M1169="Interactivo"),
AND(N1169="diaporama",M1169="Secuencia de imágenes"),
OR(N1169="video",M1169="Animación",M1169="Video"),
AND(C1169=M1169)
),"OK","KO")</f>
        <v>OK</v>
      </c>
      <c r="T1169" s="3" t="str">
        <f>IF(
AND(L1169="Evaluación",C1169&lt;&gt;L1169),"KO",
IF(AND(L1169="Mapa conceptual",C1169&lt;&gt;L1169),"KO",
IF(AND(N1169="M101ap",C1169&lt;&gt;"Banco de actividades"),"KO",
"OK")))</f>
        <v>OK</v>
      </c>
      <c r="U1169" s="3" t="str">
        <f>IF(
AND(LEFT(N1169,1)="M",LEFT(M1169,4)&lt;&gt;"Mapa",S1169="OK",O1169=""),
"KO","OK")</f>
        <v>OK</v>
      </c>
      <c r="V1169" s="3" t="str">
        <f>IF(OR(
AND(L1169="Evaluación",R1169="OK",OR(N1169="M4a",N1169="M5a")),
AND(LEFT(C1169,8)="Banco de",N1169="M101ap"),
OR(LEFT(C1169,8)&lt;&gt;"Banco de",L1169&lt;&gt;"Evaluación")
),"OK","KO")</f>
        <v>OK</v>
      </c>
      <c r="W1169" s="3" t="str">
        <f>IF(AND(LEFT(C1169,8)="Banco de",K1169=0),"OK",
IF(AND(LEFT(C1169,8)&lt;&gt;"Banco de",K1169&gt;0),"OK","KO"))</f>
        <v>OK</v>
      </c>
      <c r="X1169" s="3" t="str">
        <f>IF(J1169&lt;&gt;"","OK","KO")</f>
        <v>OK</v>
      </c>
      <c r="Y1169" s="3" t="str">
        <f>IF(P1169="Si","KO","OK")</f>
        <v>OK</v>
      </c>
      <c r="Z1169" s="3" t="str">
        <f>CONCATENATE(
IF(R1169&lt;&gt;"OK",CONCATENATE($R$1," / "),""),
IF(S1169&lt;&gt;"OK",CONCATENATE($S$1," / "),""),
IF(T1169&lt;&gt;"OK",CONCATENATE($T$1," / "),""),
IF(U1169&lt;&gt;"OK",CONCATENATE($U$1," / "),""),
IF(V1169&lt;&gt;"OK",CONCATENATE($V$1," / "),""),
IF(W1169&lt;&gt;"OK",CONCATENATE($W$1," / "),""),
IF(X1169&lt;&gt;"OK",CONCATENATE($X$1," / "),""),
IF(Y1169&lt;&gt;"OK",$Y$1,"")
)</f>
        <v/>
      </c>
    </row>
    <row r="1170" spans="1:26" x14ac:dyDescent="0.45">
      <c r="A1170" s="3" t="s">
        <v>2404</v>
      </c>
      <c r="B1170" s="3" t="s">
        <v>2405</v>
      </c>
      <c r="C1170" s="3" t="s">
        <v>2421</v>
      </c>
      <c r="E1170" s="3" t="s">
        <v>20</v>
      </c>
      <c r="H1170" s="3" t="s">
        <v>21</v>
      </c>
      <c r="I1170" s="3">
        <v>1222427</v>
      </c>
      <c r="J1170" s="3" t="s">
        <v>2422</v>
      </c>
      <c r="K1170" s="3">
        <v>30</v>
      </c>
      <c r="L1170" s="3" t="s">
        <v>23</v>
      </c>
      <c r="M1170" s="3" t="s">
        <v>29</v>
      </c>
      <c r="N1170" s="3" t="s">
        <v>235</v>
      </c>
      <c r="P1170" s="3" t="s">
        <v>21</v>
      </c>
      <c r="Q1170" s="3" t="s">
        <v>2423</v>
      </c>
      <c r="R1170" s="3" t="str">
        <f>IF(_xlfn.XOR(
AND(N1170="M102ab",L1170="Proyecto"),
AND(N1170="M101a",L1170="Preguntas con respuesta libre"),
AND(LEFT(N1170,1)="M",N1170&lt;&gt;"M102AB",N1170&lt;&gt;"M101a",N1170&lt;&gt;"M101ap",L1170="Ejercitación"),
AND(LEFT(C1170,15)="Mapa conceptual",L1170="Exposición"),
AND(LEFT(N1170,1)&lt;&gt;"M",LEFT(C1170,15)&lt;&gt;"Mapa conceptual",L1170="Exposición"),
AND(LEFT(C1170,8)="Banco de",L1170="Generador de actividades"),
AND(C1170=L1170)
),"OK","KO")</f>
        <v>OK</v>
      </c>
      <c r="S1170" s="3" t="str">
        <f>IF(_xlfn.XOR(
AND(LEFT(N1170,1)="M",M1170="Actividad"),
AND(LEFT(N1170,1)="F",M1170="Interactivo"),
AND(N1170="diaporama",M1170="Secuencia de imágenes"),
OR(N1170="video",M1170="Animación",M1170="Video"),
AND(C1170=M1170)
),"OK","KO")</f>
        <v>OK</v>
      </c>
      <c r="T1170" s="3" t="str">
        <f>IF(
AND(L1170="Evaluación",C1170&lt;&gt;L1170),"KO",
IF(AND(L1170="Mapa conceptual",C1170&lt;&gt;L1170),"KO",
IF(AND(N1170="M101ap",C1170&lt;&gt;"Banco de actividades"),"KO",
"OK")))</f>
        <v>OK</v>
      </c>
      <c r="U1170" s="3" t="str">
        <f>IF(
AND(LEFT(N1170,1)="M",LEFT(M1170,4)&lt;&gt;"Mapa",S1170="OK",O1170=""),
"KO","OK")</f>
        <v>OK</v>
      </c>
      <c r="V1170" s="3" t="str">
        <f>IF(OR(
AND(L1170="Evaluación",R1170="OK",OR(N1170="M4a",N1170="M5a")),
AND(LEFT(C1170,8)="Banco de",N1170="M101ap"),
OR(LEFT(C1170,8)&lt;&gt;"Banco de",L1170&lt;&gt;"Evaluación")
),"OK","KO")</f>
        <v>OK</v>
      </c>
      <c r="W1170" s="3" t="str">
        <f>IF(AND(LEFT(C1170,8)="Banco de",K1170=0),"OK",
IF(AND(LEFT(C1170,8)&lt;&gt;"Banco de",K1170&gt;0),"OK","KO"))</f>
        <v>OK</v>
      </c>
      <c r="X1170" s="3" t="str">
        <f>IF(J1170&lt;&gt;"","OK","KO")</f>
        <v>OK</v>
      </c>
      <c r="Y1170" s="3" t="str">
        <f>IF(P1170="Si","KO","OK")</f>
        <v>OK</v>
      </c>
      <c r="Z1170" s="3" t="str">
        <f>CONCATENATE(
IF(R1170&lt;&gt;"OK",CONCATENATE($R$1," / "),""),
IF(S1170&lt;&gt;"OK",CONCATENATE($S$1," / "),""),
IF(T1170&lt;&gt;"OK",CONCATENATE($T$1," / "),""),
IF(U1170&lt;&gt;"OK",CONCATENATE($U$1," / "),""),
IF(V1170&lt;&gt;"OK",CONCATENATE($V$1," / "),""),
IF(W1170&lt;&gt;"OK",CONCATENATE($W$1," / "),""),
IF(X1170&lt;&gt;"OK",CONCATENATE($X$1," / "),""),
IF(Y1170&lt;&gt;"OK",$Y$1,"")
)</f>
        <v/>
      </c>
    </row>
    <row r="1171" spans="1:26" x14ac:dyDescent="0.45">
      <c r="A1171" s="3" t="s">
        <v>2404</v>
      </c>
      <c r="B1171" s="3" t="s">
        <v>2405</v>
      </c>
      <c r="C1171" s="3" t="s">
        <v>2424</v>
      </c>
      <c r="E1171" s="3" t="s">
        <v>20</v>
      </c>
      <c r="H1171" s="3" t="s">
        <v>21</v>
      </c>
      <c r="I1171" s="3">
        <v>1163938</v>
      </c>
      <c r="J1171" s="3" t="s">
        <v>2422</v>
      </c>
      <c r="K1171" s="3">
        <v>10</v>
      </c>
      <c r="L1171" s="3" t="s">
        <v>34</v>
      </c>
      <c r="M1171" s="3" t="s">
        <v>35</v>
      </c>
      <c r="N1171" s="3" t="s">
        <v>45</v>
      </c>
      <c r="O1171" s="3" t="s">
        <v>85</v>
      </c>
      <c r="P1171" s="3" t="s">
        <v>21</v>
      </c>
      <c r="Q1171" s="3" t="s">
        <v>2425</v>
      </c>
      <c r="R1171" s="3" t="str">
        <f>IF(_xlfn.XOR(
AND(N1171="M102ab",L1171="Proyecto"),
AND(N1171="M101a",L1171="Preguntas con respuesta libre"),
AND(LEFT(N1171,1)="M",N1171&lt;&gt;"M102AB",N1171&lt;&gt;"M101a",N1171&lt;&gt;"M101ap",L1171="Ejercitación"),
AND(LEFT(C1171,15)="Mapa conceptual",L1171="Exposición"),
AND(LEFT(N1171,1)&lt;&gt;"M",LEFT(C1171,15)&lt;&gt;"Mapa conceptual",L1171="Exposición"),
AND(LEFT(C1171,8)="Banco de",L1171="Generador de actividades"),
AND(C1171=L1171)
),"OK","KO")</f>
        <v>OK</v>
      </c>
      <c r="S1171" s="3" t="str">
        <f>IF(_xlfn.XOR(
AND(LEFT(N1171,1)="M",M1171="Actividad"),
AND(LEFT(N1171,1)="F",M1171="Interactivo"),
AND(N1171="diaporama",M1171="Secuencia de imágenes"),
OR(N1171="video",M1171="Animación",M1171="Video"),
AND(C1171=M1171)
),"OK","KO")</f>
        <v>OK</v>
      </c>
      <c r="T1171" s="3" t="str">
        <f>IF(
AND(L1171="Evaluación",C1171&lt;&gt;L1171),"KO",
IF(AND(L1171="Mapa conceptual",C1171&lt;&gt;L1171),"KO",
IF(AND(N1171="M101ap",C1171&lt;&gt;"Banco de actividades"),"KO",
"OK")))</f>
        <v>OK</v>
      </c>
      <c r="U1171" s="3" t="str">
        <f>IF(
AND(LEFT(N1171,1)="M",LEFT(M1171,4)&lt;&gt;"Mapa",S1171="OK",O1171=""),
"KO","OK")</f>
        <v>OK</v>
      </c>
      <c r="V1171" s="3" t="str">
        <f>IF(OR(
AND(L1171="Evaluación",R1171="OK",OR(N1171="M4a",N1171="M5a")),
AND(LEFT(C1171,8)="Banco de",N1171="M101ap"),
OR(LEFT(C1171,8)&lt;&gt;"Banco de",L1171&lt;&gt;"Evaluación")
),"OK","KO")</f>
        <v>OK</v>
      </c>
      <c r="W1171" s="3" t="str">
        <f>IF(AND(LEFT(C1171,8)="Banco de",K1171=0),"OK",
IF(AND(LEFT(C1171,8)&lt;&gt;"Banco de",K1171&gt;0),"OK","KO"))</f>
        <v>OK</v>
      </c>
      <c r="X1171" s="3" t="str">
        <f>IF(J1171&lt;&gt;"","OK","KO")</f>
        <v>OK</v>
      </c>
      <c r="Y1171" s="3" t="str">
        <f>IF(P1171="Si","KO","OK")</f>
        <v>OK</v>
      </c>
      <c r="Z1171" s="3" t="str">
        <f>CONCATENATE(
IF(R1171&lt;&gt;"OK",CONCATENATE($R$1," / "),""),
IF(S1171&lt;&gt;"OK",CONCATENATE($S$1," / "),""),
IF(T1171&lt;&gt;"OK",CONCATENATE($T$1," / "),""),
IF(U1171&lt;&gt;"OK",CONCATENATE($U$1," / "),""),
IF(V1171&lt;&gt;"OK",CONCATENATE($V$1," / "),""),
IF(W1171&lt;&gt;"OK",CONCATENATE($W$1," / "),""),
IF(X1171&lt;&gt;"OK",CONCATENATE($X$1," / "),""),
IF(Y1171&lt;&gt;"OK",$Y$1,"")
)</f>
        <v/>
      </c>
    </row>
    <row r="1172" spans="1:26" x14ac:dyDescent="0.45">
      <c r="A1172" s="3" t="s">
        <v>2404</v>
      </c>
      <c r="B1172" s="3" t="s">
        <v>2405</v>
      </c>
      <c r="C1172" s="3" t="s">
        <v>1514</v>
      </c>
      <c r="E1172" s="3" t="s">
        <v>20</v>
      </c>
      <c r="H1172" s="3" t="s">
        <v>21</v>
      </c>
      <c r="I1172" s="3">
        <v>1545361</v>
      </c>
      <c r="J1172" s="3" t="s">
        <v>2426</v>
      </c>
      <c r="K1172" s="3">
        <v>20</v>
      </c>
      <c r="L1172" s="3" t="s">
        <v>23</v>
      </c>
      <c r="M1172" s="3" t="s">
        <v>29</v>
      </c>
      <c r="N1172" s="3" t="s">
        <v>368</v>
      </c>
      <c r="P1172" s="3" t="s">
        <v>21</v>
      </c>
      <c r="Q1172" s="3" t="s">
        <v>2427</v>
      </c>
      <c r="R1172" s="3" t="str">
        <f>IF(_xlfn.XOR(
AND(N1172="M102ab",L1172="Proyecto"),
AND(N1172="M101a",L1172="Preguntas con respuesta libre"),
AND(LEFT(N1172,1)="M",N1172&lt;&gt;"M102AB",N1172&lt;&gt;"M101a",N1172&lt;&gt;"M101ap",L1172="Ejercitación"),
AND(LEFT(C1172,15)="Mapa conceptual",L1172="Exposición"),
AND(LEFT(N1172,1)&lt;&gt;"M",LEFT(C1172,15)&lt;&gt;"Mapa conceptual",L1172="Exposición"),
AND(LEFT(C1172,8)="Banco de",L1172="Generador de actividades"),
AND(C1172=L1172)
),"OK","KO")</f>
        <v>OK</v>
      </c>
      <c r="S1172" s="3" t="str">
        <f>IF(_xlfn.XOR(
AND(LEFT(N1172,1)="M",M1172="Actividad"),
AND(LEFT(N1172,1)="F",M1172="Interactivo"),
AND(N1172="diaporama",M1172="Secuencia de imágenes"),
OR(N1172="video",M1172="Animación",M1172="Video"),
AND(C1172=M1172)
),"OK","KO")</f>
        <v>OK</v>
      </c>
      <c r="T1172" s="3" t="str">
        <f>IF(
AND(L1172="Evaluación",C1172&lt;&gt;L1172),"KO",
IF(AND(L1172="Mapa conceptual",C1172&lt;&gt;L1172),"KO",
IF(AND(N1172="M101ap",C1172&lt;&gt;"Banco de actividades"),"KO",
"OK")))</f>
        <v>OK</v>
      </c>
      <c r="U1172" s="3" t="str">
        <f>IF(
AND(LEFT(N1172,1)="M",LEFT(M1172,4)&lt;&gt;"Mapa",S1172="OK",O1172=""),
"KO","OK")</f>
        <v>OK</v>
      </c>
      <c r="V1172" s="3" t="str">
        <f>IF(OR(
AND(L1172="Evaluación",R1172="OK",OR(N1172="M4a",N1172="M5a")),
AND(LEFT(C1172,8)="Banco de",N1172="M101ap"),
OR(LEFT(C1172,8)&lt;&gt;"Banco de",L1172&lt;&gt;"Evaluación")
),"OK","KO")</f>
        <v>OK</v>
      </c>
      <c r="W1172" s="3" t="str">
        <f>IF(AND(LEFT(C1172,8)="Banco de",K1172=0),"OK",
IF(AND(LEFT(C1172,8)&lt;&gt;"Banco de",K1172&gt;0),"OK","KO"))</f>
        <v>OK</v>
      </c>
      <c r="X1172" s="3" t="str">
        <f>IF(J1172&lt;&gt;"","OK","KO")</f>
        <v>OK</v>
      </c>
      <c r="Y1172" s="3" t="str">
        <f>IF(P1172="Si","KO","OK")</f>
        <v>OK</v>
      </c>
      <c r="Z1172" s="3" t="str">
        <f>CONCATENATE(
IF(R1172&lt;&gt;"OK",CONCATENATE($R$1," / "),""),
IF(S1172&lt;&gt;"OK",CONCATENATE($S$1," / "),""),
IF(T1172&lt;&gt;"OK",CONCATENATE($T$1," / "),""),
IF(U1172&lt;&gt;"OK",CONCATENATE($U$1," / "),""),
IF(V1172&lt;&gt;"OK",CONCATENATE($V$1," / "),""),
IF(W1172&lt;&gt;"OK",CONCATENATE($W$1," / "),""),
IF(X1172&lt;&gt;"OK",CONCATENATE($X$1," / "),""),
IF(Y1172&lt;&gt;"OK",$Y$1,"")
)</f>
        <v/>
      </c>
    </row>
    <row r="1173" spans="1:26" x14ac:dyDescent="0.45">
      <c r="A1173" s="3" t="s">
        <v>2404</v>
      </c>
      <c r="B1173" s="3" t="s">
        <v>2405</v>
      </c>
      <c r="C1173" s="3" t="s">
        <v>2428</v>
      </c>
      <c r="E1173" s="3" t="s">
        <v>20</v>
      </c>
      <c r="H1173" s="3" t="s">
        <v>21</v>
      </c>
      <c r="I1173" s="3">
        <v>1177999</v>
      </c>
      <c r="J1173" s="3" t="s">
        <v>2429</v>
      </c>
      <c r="K1173" s="3">
        <v>10</v>
      </c>
      <c r="L1173" s="3" t="s">
        <v>34</v>
      </c>
      <c r="M1173" s="3" t="s">
        <v>35</v>
      </c>
      <c r="N1173" s="3" t="s">
        <v>36</v>
      </c>
      <c r="O1173" s="3" t="s">
        <v>37</v>
      </c>
      <c r="P1173" s="3" t="s">
        <v>21</v>
      </c>
      <c r="Q1173" s="3" t="s">
        <v>2430</v>
      </c>
      <c r="R1173" s="3" t="str">
        <f>IF(_xlfn.XOR(
AND(N1173="M102ab",L1173="Proyecto"),
AND(N1173="M101a",L1173="Preguntas con respuesta libre"),
AND(LEFT(N1173,1)="M",N1173&lt;&gt;"M102AB",N1173&lt;&gt;"M101a",N1173&lt;&gt;"M101ap",L1173="Ejercitación"),
AND(LEFT(C1173,15)="Mapa conceptual",L1173="Exposición"),
AND(LEFT(N1173,1)&lt;&gt;"M",LEFT(C1173,15)&lt;&gt;"Mapa conceptual",L1173="Exposición"),
AND(LEFT(C1173,8)="Banco de",L1173="Generador de actividades"),
AND(C1173=L1173)
),"OK","KO")</f>
        <v>OK</v>
      </c>
      <c r="S1173" s="3" t="str">
        <f>IF(_xlfn.XOR(
AND(LEFT(N1173,1)="M",M1173="Actividad"),
AND(LEFT(N1173,1)="F",M1173="Interactivo"),
AND(N1173="diaporama",M1173="Secuencia de imágenes"),
OR(N1173="video",M1173="Animación",M1173="Video"),
AND(C1173=M1173)
),"OK","KO")</f>
        <v>OK</v>
      </c>
      <c r="T1173" s="3" t="str">
        <f>IF(
AND(L1173="Evaluación",C1173&lt;&gt;L1173),"KO",
IF(AND(L1173="Mapa conceptual",C1173&lt;&gt;L1173),"KO",
IF(AND(N1173="M101ap",C1173&lt;&gt;"Banco de actividades"),"KO",
"OK")))</f>
        <v>OK</v>
      </c>
      <c r="U1173" s="3" t="str">
        <f>IF(
AND(LEFT(N1173,1)="M",LEFT(M1173,4)&lt;&gt;"Mapa",S1173="OK",O1173=""),
"KO","OK")</f>
        <v>OK</v>
      </c>
      <c r="V1173" s="3" t="str">
        <f>IF(OR(
AND(L1173="Evaluación",R1173="OK",OR(N1173="M4a",N1173="M5a")),
AND(LEFT(C1173,8)="Banco de",N1173="M101ap"),
OR(LEFT(C1173,8)&lt;&gt;"Banco de",L1173&lt;&gt;"Evaluación")
),"OK","KO")</f>
        <v>OK</v>
      </c>
      <c r="W1173" s="3" t="str">
        <f>IF(AND(LEFT(C1173,8)="Banco de",K1173=0),"OK",
IF(AND(LEFT(C1173,8)&lt;&gt;"Banco de",K1173&gt;0),"OK","KO"))</f>
        <v>OK</v>
      </c>
      <c r="X1173" s="3" t="str">
        <f>IF(J1173&lt;&gt;"","OK","KO")</f>
        <v>OK</v>
      </c>
      <c r="Y1173" s="3" t="str">
        <f>IF(P1173="Si","KO","OK")</f>
        <v>OK</v>
      </c>
      <c r="Z1173" s="3" t="str">
        <f>CONCATENATE(
IF(R1173&lt;&gt;"OK",CONCATENATE($R$1," / "),""),
IF(S1173&lt;&gt;"OK",CONCATENATE($S$1," / "),""),
IF(T1173&lt;&gt;"OK",CONCATENATE($T$1," / "),""),
IF(U1173&lt;&gt;"OK",CONCATENATE($U$1," / "),""),
IF(V1173&lt;&gt;"OK",CONCATENATE($V$1," / "),""),
IF(W1173&lt;&gt;"OK",CONCATENATE($W$1," / "),""),
IF(X1173&lt;&gt;"OK",CONCATENATE($X$1," / "),""),
IF(Y1173&lt;&gt;"OK",$Y$1,"")
)</f>
        <v/>
      </c>
    </row>
    <row r="1174" spans="1:26" x14ac:dyDescent="0.45">
      <c r="A1174" s="3" t="s">
        <v>2404</v>
      </c>
      <c r="B1174" s="3" t="s">
        <v>2405</v>
      </c>
      <c r="C1174" s="3" t="s">
        <v>2435</v>
      </c>
      <c r="E1174" s="3" t="s">
        <v>20</v>
      </c>
      <c r="H1174" s="3" t="s">
        <v>21</v>
      </c>
      <c r="I1174" s="3">
        <v>975898</v>
      </c>
      <c r="J1174" s="3" t="s">
        <v>2436</v>
      </c>
      <c r="K1174" s="3">
        <v>10</v>
      </c>
      <c r="L1174" s="3" t="s">
        <v>23</v>
      </c>
      <c r="M1174" s="3" t="s">
        <v>29</v>
      </c>
      <c r="N1174" s="3" t="s">
        <v>30</v>
      </c>
      <c r="P1174" s="3" t="s">
        <v>21</v>
      </c>
      <c r="Q1174" s="3" t="s">
        <v>2437</v>
      </c>
      <c r="R1174" s="3" t="str">
        <f>IF(_xlfn.XOR(
AND(N1174="M102ab",L1174="Proyecto"),
AND(N1174="M101a",L1174="Preguntas con respuesta libre"),
AND(LEFT(N1174,1)="M",N1174&lt;&gt;"M102AB",N1174&lt;&gt;"M101a",N1174&lt;&gt;"M101ap",L1174="Ejercitación"),
AND(LEFT(C1174,15)="Mapa conceptual",L1174="Exposición"),
AND(LEFT(N1174,1)&lt;&gt;"M",LEFT(C1174,15)&lt;&gt;"Mapa conceptual",L1174="Exposición"),
AND(LEFT(C1174,8)="Banco de",L1174="Generador de actividades"),
AND(C1174=L1174)
),"OK","KO")</f>
        <v>OK</v>
      </c>
      <c r="S1174" s="3" t="str">
        <f>IF(_xlfn.XOR(
AND(LEFT(N1174,1)="M",M1174="Actividad"),
AND(LEFT(N1174,1)="F",M1174="Interactivo"),
AND(N1174="diaporama",M1174="Secuencia de imágenes"),
OR(N1174="video",M1174="Animación",M1174="Video"),
AND(C1174=M1174)
),"OK","KO")</f>
        <v>OK</v>
      </c>
      <c r="T1174" s="3" t="str">
        <f>IF(
AND(L1174="Evaluación",C1174&lt;&gt;L1174),"KO",
IF(AND(L1174="Mapa conceptual",C1174&lt;&gt;L1174),"KO",
IF(AND(N1174="M101ap",C1174&lt;&gt;"Banco de actividades"),"KO",
"OK")))</f>
        <v>OK</v>
      </c>
      <c r="U1174" s="3" t="str">
        <f>IF(
AND(LEFT(N1174,1)="M",LEFT(M1174,4)&lt;&gt;"Mapa",S1174="OK",O1174=""),
"KO","OK")</f>
        <v>OK</v>
      </c>
      <c r="V1174" s="3" t="str">
        <f>IF(OR(
AND(L1174="Evaluación",R1174="OK",OR(N1174="M4a",N1174="M5a")),
AND(LEFT(C1174,8)="Banco de",N1174="M101ap"),
OR(LEFT(C1174,8)&lt;&gt;"Banco de",L1174&lt;&gt;"Evaluación")
),"OK","KO")</f>
        <v>OK</v>
      </c>
      <c r="W1174" s="3" t="str">
        <f>IF(AND(LEFT(C1174,8)="Banco de",K1174=0),"OK",
IF(AND(LEFT(C1174,8)&lt;&gt;"Banco de",K1174&gt;0),"OK","KO"))</f>
        <v>OK</v>
      </c>
      <c r="X1174" s="3" t="str">
        <f>IF(J1174&lt;&gt;"","OK","KO")</f>
        <v>OK</v>
      </c>
      <c r="Y1174" s="3" t="str">
        <f>IF(P1174="Si","KO","OK")</f>
        <v>OK</v>
      </c>
      <c r="Z1174" s="3" t="str">
        <f>CONCATENATE(
IF(R1174&lt;&gt;"OK",CONCATENATE($R$1," / "),""),
IF(S1174&lt;&gt;"OK",CONCATENATE($S$1," / "),""),
IF(T1174&lt;&gt;"OK",CONCATENATE($T$1," / "),""),
IF(U1174&lt;&gt;"OK",CONCATENATE($U$1," / "),""),
IF(V1174&lt;&gt;"OK",CONCATENATE($V$1," / "),""),
IF(W1174&lt;&gt;"OK",CONCATENATE($W$1," / "),""),
IF(X1174&lt;&gt;"OK",CONCATENATE($X$1," / "),""),
IF(Y1174&lt;&gt;"OK",$Y$1,"")
)</f>
        <v/>
      </c>
    </row>
    <row r="1175" spans="1:26" x14ac:dyDescent="0.45">
      <c r="A1175" s="3" t="s">
        <v>2404</v>
      </c>
      <c r="B1175" s="3" t="s">
        <v>2405</v>
      </c>
      <c r="C1175" s="3" t="s">
        <v>2438</v>
      </c>
      <c r="E1175" s="3" t="s">
        <v>20</v>
      </c>
      <c r="H1175" s="3" t="s">
        <v>21</v>
      </c>
      <c r="I1175" s="3">
        <v>1187598</v>
      </c>
      <c r="J1175" s="3" t="s">
        <v>2439</v>
      </c>
      <c r="K1175" s="3">
        <v>10</v>
      </c>
      <c r="L1175" s="3" t="s">
        <v>34</v>
      </c>
      <c r="M1175" s="3" t="s">
        <v>35</v>
      </c>
      <c r="N1175" s="3" t="s">
        <v>114</v>
      </c>
      <c r="O1175" s="3" t="s">
        <v>479</v>
      </c>
      <c r="P1175" s="3" t="s">
        <v>21</v>
      </c>
      <c r="Q1175" s="3" t="s">
        <v>2440</v>
      </c>
      <c r="R1175" s="3" t="str">
        <f>IF(_xlfn.XOR(
AND(N1175="M102ab",L1175="Proyecto"),
AND(N1175="M101a",L1175="Preguntas con respuesta libre"),
AND(LEFT(N1175,1)="M",N1175&lt;&gt;"M102AB",N1175&lt;&gt;"M101a",N1175&lt;&gt;"M101ap",L1175="Ejercitación"),
AND(LEFT(C1175,15)="Mapa conceptual",L1175="Exposición"),
AND(LEFT(N1175,1)&lt;&gt;"M",LEFT(C1175,15)&lt;&gt;"Mapa conceptual",L1175="Exposición"),
AND(LEFT(C1175,8)="Banco de",L1175="Generador de actividades"),
AND(C1175=L1175)
),"OK","KO")</f>
        <v>OK</v>
      </c>
      <c r="S1175" s="3" t="str">
        <f>IF(_xlfn.XOR(
AND(LEFT(N1175,1)="M",M1175="Actividad"),
AND(LEFT(N1175,1)="F",M1175="Interactivo"),
AND(N1175="diaporama",M1175="Secuencia de imágenes"),
OR(N1175="video",M1175="Animación",M1175="Video"),
AND(C1175=M1175)
),"OK","KO")</f>
        <v>OK</v>
      </c>
      <c r="T1175" s="3" t="str">
        <f>IF(
AND(L1175="Evaluación",C1175&lt;&gt;L1175),"KO",
IF(AND(L1175="Mapa conceptual",C1175&lt;&gt;L1175),"KO",
IF(AND(N1175="M101ap",C1175&lt;&gt;"Banco de actividades"),"KO",
"OK")))</f>
        <v>OK</v>
      </c>
      <c r="U1175" s="3" t="str">
        <f>IF(
AND(LEFT(N1175,1)="M",LEFT(M1175,4)&lt;&gt;"Mapa",S1175="OK",O1175=""),
"KO","OK")</f>
        <v>OK</v>
      </c>
      <c r="V1175" s="3" t="str">
        <f>IF(OR(
AND(L1175="Evaluación",R1175="OK",OR(N1175="M4a",N1175="M5a")),
AND(LEFT(C1175,8)="Banco de",N1175="M101ap"),
OR(LEFT(C1175,8)&lt;&gt;"Banco de",L1175&lt;&gt;"Evaluación")
),"OK","KO")</f>
        <v>OK</v>
      </c>
      <c r="W1175" s="3" t="str">
        <f>IF(AND(LEFT(C1175,8)="Banco de",K1175=0),"OK",
IF(AND(LEFT(C1175,8)&lt;&gt;"Banco de",K1175&gt;0),"OK","KO"))</f>
        <v>OK</v>
      </c>
      <c r="X1175" s="3" t="str">
        <f>IF(J1175&lt;&gt;"","OK","KO")</f>
        <v>OK</v>
      </c>
      <c r="Y1175" s="3" t="str">
        <f>IF(P1175="Si","KO","OK")</f>
        <v>OK</v>
      </c>
      <c r="Z1175" s="3" t="str">
        <f>CONCATENATE(
IF(R1175&lt;&gt;"OK",CONCATENATE($R$1," / "),""),
IF(S1175&lt;&gt;"OK",CONCATENATE($S$1," / "),""),
IF(T1175&lt;&gt;"OK",CONCATENATE($T$1," / "),""),
IF(U1175&lt;&gt;"OK",CONCATENATE($U$1," / "),""),
IF(V1175&lt;&gt;"OK",CONCATENATE($V$1," / "),""),
IF(W1175&lt;&gt;"OK",CONCATENATE($W$1," / "),""),
IF(X1175&lt;&gt;"OK",CONCATENATE($X$1," / "),""),
IF(Y1175&lt;&gt;"OK",$Y$1,"")
)</f>
        <v/>
      </c>
    </row>
    <row r="1176" spans="1:26" x14ac:dyDescent="0.45">
      <c r="A1176" s="3" t="s">
        <v>2404</v>
      </c>
      <c r="B1176" s="3" t="s">
        <v>2405</v>
      </c>
      <c r="C1176" s="3" t="s">
        <v>2441</v>
      </c>
      <c r="E1176" s="3" t="s">
        <v>20</v>
      </c>
      <c r="H1176" s="3" t="s">
        <v>21</v>
      </c>
      <c r="I1176" s="3">
        <v>1187647</v>
      </c>
      <c r="J1176" s="3" t="s">
        <v>2442</v>
      </c>
      <c r="K1176" s="3">
        <v>15</v>
      </c>
      <c r="L1176" s="3" t="s">
        <v>34</v>
      </c>
      <c r="M1176" s="3" t="s">
        <v>35</v>
      </c>
      <c r="N1176" s="3" t="s">
        <v>114</v>
      </c>
      <c r="O1176" s="3" t="s">
        <v>479</v>
      </c>
      <c r="P1176" s="3" t="s">
        <v>21</v>
      </c>
      <c r="Q1176" s="3" t="s">
        <v>2443</v>
      </c>
      <c r="R1176" s="3" t="str">
        <f>IF(_xlfn.XOR(
AND(N1176="M102ab",L1176="Proyecto"),
AND(N1176="M101a",L1176="Preguntas con respuesta libre"),
AND(LEFT(N1176,1)="M",N1176&lt;&gt;"M102AB",N1176&lt;&gt;"M101a",N1176&lt;&gt;"M101ap",L1176="Ejercitación"),
AND(LEFT(C1176,15)="Mapa conceptual",L1176="Exposición"),
AND(LEFT(N1176,1)&lt;&gt;"M",LEFT(C1176,15)&lt;&gt;"Mapa conceptual",L1176="Exposición"),
AND(LEFT(C1176,8)="Banco de",L1176="Generador de actividades"),
AND(C1176=L1176)
),"OK","KO")</f>
        <v>OK</v>
      </c>
      <c r="S1176" s="3" t="str">
        <f>IF(_xlfn.XOR(
AND(LEFT(N1176,1)="M",M1176="Actividad"),
AND(LEFT(N1176,1)="F",M1176="Interactivo"),
AND(N1176="diaporama",M1176="Secuencia de imágenes"),
OR(N1176="video",M1176="Animación",M1176="Video"),
AND(C1176=M1176)
),"OK","KO")</f>
        <v>OK</v>
      </c>
      <c r="T1176" s="3" t="str">
        <f>IF(
AND(L1176="Evaluación",C1176&lt;&gt;L1176),"KO",
IF(AND(L1176="Mapa conceptual",C1176&lt;&gt;L1176),"KO",
IF(AND(N1176="M101ap",C1176&lt;&gt;"Banco de actividades"),"KO",
"OK")))</f>
        <v>OK</v>
      </c>
      <c r="U1176" s="3" t="str">
        <f>IF(
AND(LEFT(N1176,1)="M",LEFT(M1176,4)&lt;&gt;"Mapa",S1176="OK",O1176=""),
"KO","OK")</f>
        <v>OK</v>
      </c>
      <c r="V1176" s="3" t="str">
        <f>IF(OR(
AND(L1176="Evaluación",R1176="OK",OR(N1176="M4a",N1176="M5a")),
AND(LEFT(C1176,8)="Banco de",N1176="M101ap"),
OR(LEFT(C1176,8)&lt;&gt;"Banco de",L1176&lt;&gt;"Evaluación")
),"OK","KO")</f>
        <v>OK</v>
      </c>
      <c r="W1176" s="3" t="str">
        <f>IF(AND(LEFT(C1176,8)="Banco de",K1176=0),"OK",
IF(AND(LEFT(C1176,8)&lt;&gt;"Banco de",K1176&gt;0),"OK","KO"))</f>
        <v>OK</v>
      </c>
      <c r="X1176" s="3" t="str">
        <f>IF(J1176&lt;&gt;"","OK","KO")</f>
        <v>OK</v>
      </c>
      <c r="Y1176" s="3" t="str">
        <f>IF(P1176="Si","KO","OK")</f>
        <v>OK</v>
      </c>
      <c r="Z1176" s="3" t="str">
        <f>CONCATENATE(
IF(R1176&lt;&gt;"OK",CONCATENATE($R$1," / "),""),
IF(S1176&lt;&gt;"OK",CONCATENATE($S$1," / "),""),
IF(T1176&lt;&gt;"OK",CONCATENATE($T$1," / "),""),
IF(U1176&lt;&gt;"OK",CONCATENATE($U$1," / "),""),
IF(V1176&lt;&gt;"OK",CONCATENATE($V$1," / "),""),
IF(W1176&lt;&gt;"OK",CONCATENATE($W$1," / "),""),
IF(X1176&lt;&gt;"OK",CONCATENATE($X$1," / "),""),
IF(Y1176&lt;&gt;"OK",$Y$1,"")
)</f>
        <v/>
      </c>
    </row>
    <row r="1177" spans="1:26" x14ac:dyDescent="0.45">
      <c r="A1177" s="3" t="s">
        <v>2404</v>
      </c>
      <c r="B1177" s="3" t="s">
        <v>2405</v>
      </c>
      <c r="C1177" s="3" t="s">
        <v>2444</v>
      </c>
      <c r="E1177" s="3" t="s">
        <v>20</v>
      </c>
      <c r="H1177" s="3" t="s">
        <v>21</v>
      </c>
      <c r="I1177" s="3">
        <v>1187051</v>
      </c>
      <c r="J1177" s="3" t="s">
        <v>2445</v>
      </c>
      <c r="K1177" s="3">
        <v>15</v>
      </c>
      <c r="L1177" s="3" t="s">
        <v>34</v>
      </c>
      <c r="M1177" s="3" t="s">
        <v>35</v>
      </c>
      <c r="N1177" s="3" t="s">
        <v>114</v>
      </c>
      <c r="O1177" s="3" t="s">
        <v>479</v>
      </c>
      <c r="P1177" s="3" t="s">
        <v>21</v>
      </c>
      <c r="Q1177" s="3" t="s">
        <v>2446</v>
      </c>
      <c r="R1177" s="3" t="str">
        <f>IF(_xlfn.XOR(
AND(N1177="M102ab",L1177="Proyecto"),
AND(N1177="M101a",L1177="Preguntas con respuesta libre"),
AND(LEFT(N1177,1)="M",N1177&lt;&gt;"M102AB",N1177&lt;&gt;"M101a",N1177&lt;&gt;"M101ap",L1177="Ejercitación"),
AND(LEFT(C1177,15)="Mapa conceptual",L1177="Exposición"),
AND(LEFT(N1177,1)&lt;&gt;"M",LEFT(C1177,15)&lt;&gt;"Mapa conceptual",L1177="Exposición"),
AND(LEFT(C1177,8)="Banco de",L1177="Generador de actividades"),
AND(C1177=L1177)
),"OK","KO")</f>
        <v>OK</v>
      </c>
      <c r="S1177" s="3" t="str">
        <f>IF(_xlfn.XOR(
AND(LEFT(N1177,1)="M",M1177="Actividad"),
AND(LEFT(N1177,1)="F",M1177="Interactivo"),
AND(N1177="diaporama",M1177="Secuencia de imágenes"),
OR(N1177="video",M1177="Animación",M1177="Video"),
AND(C1177=M1177)
),"OK","KO")</f>
        <v>OK</v>
      </c>
      <c r="T1177" s="3" t="str">
        <f>IF(
AND(L1177="Evaluación",C1177&lt;&gt;L1177),"KO",
IF(AND(L1177="Mapa conceptual",C1177&lt;&gt;L1177),"KO",
IF(AND(N1177="M101ap",C1177&lt;&gt;"Banco de actividades"),"KO",
"OK")))</f>
        <v>OK</v>
      </c>
      <c r="U1177" s="3" t="str">
        <f>IF(
AND(LEFT(N1177,1)="M",LEFT(M1177,4)&lt;&gt;"Mapa",S1177="OK",O1177=""),
"KO","OK")</f>
        <v>OK</v>
      </c>
      <c r="V1177" s="3" t="str">
        <f>IF(OR(
AND(L1177="Evaluación",R1177="OK",OR(N1177="M4a",N1177="M5a")),
AND(LEFT(C1177,8)="Banco de",N1177="M101ap"),
OR(LEFT(C1177,8)&lt;&gt;"Banco de",L1177&lt;&gt;"Evaluación")
),"OK","KO")</f>
        <v>OK</v>
      </c>
      <c r="W1177" s="3" t="str">
        <f>IF(AND(LEFT(C1177,8)="Banco de",K1177=0),"OK",
IF(AND(LEFT(C1177,8)&lt;&gt;"Banco de",K1177&gt;0),"OK","KO"))</f>
        <v>OK</v>
      </c>
      <c r="X1177" s="3" t="str">
        <f>IF(J1177&lt;&gt;"","OK","KO")</f>
        <v>OK</v>
      </c>
      <c r="Y1177" s="3" t="str">
        <f>IF(P1177="Si","KO","OK")</f>
        <v>OK</v>
      </c>
      <c r="Z1177" s="3" t="str">
        <f>CONCATENATE(
IF(R1177&lt;&gt;"OK",CONCATENATE($R$1," / "),""),
IF(S1177&lt;&gt;"OK",CONCATENATE($S$1," / "),""),
IF(T1177&lt;&gt;"OK",CONCATENATE($T$1," / "),""),
IF(U1177&lt;&gt;"OK",CONCATENATE($U$1," / "),""),
IF(V1177&lt;&gt;"OK",CONCATENATE($V$1," / "),""),
IF(W1177&lt;&gt;"OK",CONCATENATE($W$1," / "),""),
IF(X1177&lt;&gt;"OK",CONCATENATE($X$1," / "),""),
IF(Y1177&lt;&gt;"OK",$Y$1,"")
)</f>
        <v/>
      </c>
    </row>
    <row r="1178" spans="1:26" x14ac:dyDescent="0.45">
      <c r="A1178" s="3" t="s">
        <v>2404</v>
      </c>
      <c r="B1178" s="3" t="s">
        <v>2405</v>
      </c>
      <c r="C1178" s="3" t="s">
        <v>2447</v>
      </c>
      <c r="E1178" s="3" t="s">
        <v>20</v>
      </c>
      <c r="H1178" s="3" t="s">
        <v>21</v>
      </c>
      <c r="I1178" s="3">
        <v>1177868</v>
      </c>
      <c r="J1178" s="3" t="s">
        <v>2448</v>
      </c>
      <c r="K1178" s="3">
        <v>10</v>
      </c>
      <c r="L1178" s="3" t="s">
        <v>34</v>
      </c>
      <c r="M1178" s="3" t="s">
        <v>35</v>
      </c>
      <c r="N1178" s="3" t="s">
        <v>36</v>
      </c>
      <c r="O1178" s="3" t="s">
        <v>37</v>
      </c>
      <c r="P1178" s="3" t="s">
        <v>21</v>
      </c>
      <c r="Q1178" s="3" t="s">
        <v>2449</v>
      </c>
      <c r="R1178" s="3" t="str">
        <f>IF(_xlfn.XOR(
AND(N1178="M102ab",L1178="Proyecto"),
AND(N1178="M101a",L1178="Preguntas con respuesta libre"),
AND(LEFT(N1178,1)="M",N1178&lt;&gt;"M102AB",N1178&lt;&gt;"M101a",N1178&lt;&gt;"M101ap",L1178="Ejercitación"),
AND(LEFT(C1178,15)="Mapa conceptual",L1178="Exposición"),
AND(LEFT(N1178,1)&lt;&gt;"M",LEFT(C1178,15)&lt;&gt;"Mapa conceptual",L1178="Exposición"),
AND(LEFT(C1178,8)="Banco de",L1178="Generador de actividades"),
AND(C1178=L1178)
),"OK","KO")</f>
        <v>OK</v>
      </c>
      <c r="S1178" s="3" t="str">
        <f>IF(_xlfn.XOR(
AND(LEFT(N1178,1)="M",M1178="Actividad"),
AND(LEFT(N1178,1)="F",M1178="Interactivo"),
AND(N1178="diaporama",M1178="Secuencia de imágenes"),
OR(N1178="video",M1178="Animación",M1178="Video"),
AND(C1178=M1178)
),"OK","KO")</f>
        <v>OK</v>
      </c>
      <c r="T1178" s="3" t="str">
        <f>IF(
AND(L1178="Evaluación",C1178&lt;&gt;L1178),"KO",
IF(AND(L1178="Mapa conceptual",C1178&lt;&gt;L1178),"KO",
IF(AND(N1178="M101ap",C1178&lt;&gt;"Banco de actividades"),"KO",
"OK")))</f>
        <v>OK</v>
      </c>
      <c r="U1178" s="3" t="str">
        <f>IF(
AND(LEFT(N1178,1)="M",LEFT(M1178,4)&lt;&gt;"Mapa",S1178="OK",O1178=""),
"KO","OK")</f>
        <v>OK</v>
      </c>
      <c r="V1178" s="3" t="str">
        <f>IF(OR(
AND(L1178="Evaluación",R1178="OK",OR(N1178="M4a",N1178="M5a")),
AND(LEFT(C1178,8)="Banco de",N1178="M101ap"),
OR(LEFT(C1178,8)&lt;&gt;"Banco de",L1178&lt;&gt;"Evaluación")
),"OK","KO")</f>
        <v>OK</v>
      </c>
      <c r="W1178" s="3" t="str">
        <f>IF(AND(LEFT(C1178,8)="Banco de",K1178=0),"OK",
IF(AND(LEFT(C1178,8)&lt;&gt;"Banco de",K1178&gt;0),"OK","KO"))</f>
        <v>OK</v>
      </c>
      <c r="X1178" s="3" t="str">
        <f>IF(J1178&lt;&gt;"","OK","KO")</f>
        <v>OK</v>
      </c>
      <c r="Y1178" s="3" t="str">
        <f>IF(P1178="Si","KO","OK")</f>
        <v>OK</v>
      </c>
      <c r="Z1178" s="3" t="str">
        <f>CONCATENATE(
IF(R1178&lt;&gt;"OK",CONCATENATE($R$1," / "),""),
IF(S1178&lt;&gt;"OK",CONCATENATE($S$1," / "),""),
IF(T1178&lt;&gt;"OK",CONCATENATE($T$1," / "),""),
IF(U1178&lt;&gt;"OK",CONCATENATE($U$1," / "),""),
IF(V1178&lt;&gt;"OK",CONCATENATE($V$1," / "),""),
IF(W1178&lt;&gt;"OK",CONCATENATE($W$1," / "),""),
IF(X1178&lt;&gt;"OK",CONCATENATE($X$1," / "),""),
IF(Y1178&lt;&gt;"OK",$Y$1,"")
)</f>
        <v/>
      </c>
    </row>
    <row r="1179" spans="1:26" x14ac:dyDescent="0.45">
      <c r="A1179" s="3" t="s">
        <v>2404</v>
      </c>
      <c r="B1179" s="3" t="s">
        <v>2405</v>
      </c>
      <c r="C1179" s="3" t="s">
        <v>2450</v>
      </c>
      <c r="E1179" s="3" t="s">
        <v>20</v>
      </c>
      <c r="H1179" s="3" t="s">
        <v>21</v>
      </c>
      <c r="I1179" s="3">
        <v>1872736</v>
      </c>
      <c r="J1179" s="3" t="s">
        <v>2451</v>
      </c>
      <c r="K1179" s="3">
        <v>10</v>
      </c>
      <c r="L1179" s="3" t="s">
        <v>80</v>
      </c>
      <c r="M1179" s="3" t="s">
        <v>35</v>
      </c>
      <c r="N1179" s="3" t="s">
        <v>81</v>
      </c>
      <c r="O1179" s="3" t="s">
        <v>37</v>
      </c>
      <c r="P1179" s="3" t="s">
        <v>21</v>
      </c>
      <c r="Q1179" s="3" t="s">
        <v>2452</v>
      </c>
      <c r="R1179" s="3" t="str">
        <f>IF(_xlfn.XOR(
AND(N1179="M102ab",L1179="Proyecto"),
AND(N1179="M101a",L1179="Preguntas con respuesta libre"),
AND(LEFT(N1179,1)="M",N1179&lt;&gt;"M102AB",N1179&lt;&gt;"M101a",N1179&lt;&gt;"M101ap",L1179="Ejercitación"),
AND(LEFT(C1179,15)="Mapa conceptual",L1179="Exposición"),
AND(LEFT(N1179,1)&lt;&gt;"M",LEFT(C1179,15)&lt;&gt;"Mapa conceptual",L1179="Exposición"),
AND(LEFT(C1179,8)="Banco de",L1179="Generador de actividades"),
AND(C1179=L1179)
),"OK","KO")</f>
        <v>OK</v>
      </c>
      <c r="S1179" s="3" t="str">
        <f>IF(_xlfn.XOR(
AND(LEFT(N1179,1)="M",M1179="Actividad"),
AND(LEFT(N1179,1)="F",M1179="Interactivo"),
AND(N1179="diaporama",M1179="Secuencia de imágenes"),
OR(N1179="video",M1179="Animación",M1179="Video"),
AND(C1179=M1179)
),"OK","KO")</f>
        <v>OK</v>
      </c>
      <c r="T1179" s="3" t="str">
        <f>IF(
AND(L1179="Evaluación",C1179&lt;&gt;L1179),"KO",
IF(AND(L1179="Mapa conceptual",C1179&lt;&gt;L1179),"KO",
IF(AND(N1179="M101ap",C1179&lt;&gt;"Banco de actividades"),"KO",
"OK")))</f>
        <v>OK</v>
      </c>
      <c r="U1179" s="3" t="str">
        <f>IF(
AND(LEFT(N1179,1)="M",LEFT(M1179,4)&lt;&gt;"Mapa",S1179="OK",O1179=""),
"KO","OK")</f>
        <v>OK</v>
      </c>
      <c r="V1179" s="3" t="str">
        <f>IF(OR(
AND(L1179="Evaluación",R1179="OK",OR(N1179="M4a",N1179="M5a")),
AND(LEFT(C1179,8)="Banco de",N1179="M101ap"),
OR(LEFT(C1179,8)&lt;&gt;"Banco de",L1179&lt;&gt;"Evaluación")
),"OK","KO")</f>
        <v>OK</v>
      </c>
      <c r="W1179" s="3" t="str">
        <f>IF(AND(LEFT(C1179,8)="Banco de",K1179=0),"OK",
IF(AND(LEFT(C1179,8)&lt;&gt;"Banco de",K1179&gt;0),"OK","KO"))</f>
        <v>OK</v>
      </c>
      <c r="X1179" s="3" t="str">
        <f>IF(J1179&lt;&gt;"","OK","KO")</f>
        <v>OK</v>
      </c>
      <c r="Y1179" s="3" t="str">
        <f>IF(P1179="Si","KO","OK")</f>
        <v>OK</v>
      </c>
      <c r="Z1179" s="3" t="str">
        <f>CONCATENATE(
IF(R1179&lt;&gt;"OK",CONCATENATE($R$1," / "),""),
IF(S1179&lt;&gt;"OK",CONCATENATE($S$1," / "),""),
IF(T1179&lt;&gt;"OK",CONCATENATE($T$1," / "),""),
IF(U1179&lt;&gt;"OK",CONCATENATE($U$1," / "),""),
IF(V1179&lt;&gt;"OK",CONCATENATE($V$1," / "),""),
IF(W1179&lt;&gt;"OK",CONCATENATE($W$1," / "),""),
IF(X1179&lt;&gt;"OK",CONCATENATE($X$1," / "),""),
IF(Y1179&lt;&gt;"OK",$Y$1,"")
)</f>
        <v/>
      </c>
    </row>
    <row r="1180" spans="1:26" x14ac:dyDescent="0.45">
      <c r="A1180" s="3" t="s">
        <v>2404</v>
      </c>
      <c r="B1180" s="3" t="s">
        <v>2405</v>
      </c>
      <c r="C1180" s="3" t="s">
        <v>2453</v>
      </c>
      <c r="E1180" s="3" t="s">
        <v>20</v>
      </c>
      <c r="H1180" s="3" t="s">
        <v>21</v>
      </c>
      <c r="I1180" s="3">
        <v>1923128</v>
      </c>
      <c r="J1180" s="3" t="s">
        <v>2454</v>
      </c>
      <c r="K1180" s="3">
        <v>10</v>
      </c>
      <c r="L1180" s="3" t="s">
        <v>23</v>
      </c>
      <c r="M1180" s="3" t="s">
        <v>29</v>
      </c>
      <c r="N1180" s="3" t="s">
        <v>495</v>
      </c>
      <c r="P1180" s="3" t="s">
        <v>21</v>
      </c>
      <c r="Q1180" s="3" t="s">
        <v>2455</v>
      </c>
      <c r="R1180" s="3" t="str">
        <f>IF(_xlfn.XOR(
AND(N1180="M102ab",L1180="Proyecto"),
AND(N1180="M101a",L1180="Preguntas con respuesta libre"),
AND(LEFT(N1180,1)="M",N1180&lt;&gt;"M102AB",N1180&lt;&gt;"M101a",N1180&lt;&gt;"M101ap",L1180="Ejercitación"),
AND(LEFT(C1180,15)="Mapa conceptual",L1180="Exposición"),
AND(LEFT(N1180,1)&lt;&gt;"M",LEFT(C1180,15)&lt;&gt;"Mapa conceptual",L1180="Exposición"),
AND(LEFT(C1180,8)="Banco de",L1180="Generador de actividades"),
AND(C1180=L1180)
),"OK","KO")</f>
        <v>OK</v>
      </c>
      <c r="S1180" s="3" t="str">
        <f>IF(_xlfn.XOR(
AND(LEFT(N1180,1)="M",M1180="Actividad"),
AND(LEFT(N1180,1)="F",M1180="Interactivo"),
AND(N1180="diaporama",M1180="Secuencia de imágenes"),
OR(N1180="video",M1180="Animación",M1180="Video"),
AND(C1180=M1180)
),"OK","KO")</f>
        <v>OK</v>
      </c>
      <c r="T1180" s="3" t="str">
        <f>IF(
AND(L1180="Evaluación",C1180&lt;&gt;L1180),"KO",
IF(AND(L1180="Mapa conceptual",C1180&lt;&gt;L1180),"KO",
IF(AND(N1180="M101ap",C1180&lt;&gt;"Banco de actividades"),"KO",
"OK")))</f>
        <v>OK</v>
      </c>
      <c r="U1180" s="3" t="str">
        <f>IF(
AND(LEFT(N1180,1)="M",LEFT(M1180,4)&lt;&gt;"Mapa",S1180="OK",O1180=""),
"KO","OK")</f>
        <v>OK</v>
      </c>
      <c r="V1180" s="3" t="str">
        <f>IF(OR(
AND(L1180="Evaluación",R1180="OK",OR(N1180="M4a",N1180="M5a")),
AND(LEFT(C1180,8)="Banco de",N1180="M101ap"),
OR(LEFT(C1180,8)&lt;&gt;"Banco de",L1180&lt;&gt;"Evaluación")
),"OK","KO")</f>
        <v>OK</v>
      </c>
      <c r="W1180" s="3" t="str">
        <f>IF(AND(LEFT(C1180,8)="Banco de",K1180=0),"OK",
IF(AND(LEFT(C1180,8)&lt;&gt;"Banco de",K1180&gt;0),"OK","KO"))</f>
        <v>OK</v>
      </c>
      <c r="X1180" s="3" t="str">
        <f>IF(J1180&lt;&gt;"","OK","KO")</f>
        <v>OK</v>
      </c>
      <c r="Y1180" s="3" t="str">
        <f>IF(P1180="Si","KO","OK")</f>
        <v>OK</v>
      </c>
      <c r="Z1180" s="3" t="str">
        <f>CONCATENATE(
IF(R1180&lt;&gt;"OK",CONCATENATE($R$1," / "),""),
IF(S1180&lt;&gt;"OK",CONCATENATE($S$1," / "),""),
IF(T1180&lt;&gt;"OK",CONCATENATE($T$1," / "),""),
IF(U1180&lt;&gt;"OK",CONCATENATE($U$1," / "),""),
IF(V1180&lt;&gt;"OK",CONCATENATE($V$1," / "),""),
IF(W1180&lt;&gt;"OK",CONCATENATE($W$1," / "),""),
IF(X1180&lt;&gt;"OK",CONCATENATE($X$1," / "),""),
IF(Y1180&lt;&gt;"OK",$Y$1,"")
)</f>
        <v/>
      </c>
    </row>
    <row r="1181" spans="1:26" x14ac:dyDescent="0.45">
      <c r="A1181" s="3" t="s">
        <v>2404</v>
      </c>
      <c r="B1181" s="3" t="s">
        <v>2405</v>
      </c>
      <c r="C1181" s="3" t="s">
        <v>2456</v>
      </c>
      <c r="E1181" s="3" t="s">
        <v>20</v>
      </c>
      <c r="H1181" s="3" t="s">
        <v>21</v>
      </c>
      <c r="I1181" s="3">
        <v>1172281</v>
      </c>
      <c r="J1181" s="3" t="s">
        <v>2457</v>
      </c>
      <c r="K1181" s="3">
        <v>10</v>
      </c>
      <c r="L1181" s="3" t="s">
        <v>34</v>
      </c>
      <c r="M1181" s="3" t="s">
        <v>35</v>
      </c>
      <c r="N1181" s="3" t="s">
        <v>62</v>
      </c>
      <c r="O1181" s="3" t="s">
        <v>37</v>
      </c>
      <c r="P1181" s="3" t="s">
        <v>21</v>
      </c>
      <c r="Q1181" s="3" t="s">
        <v>2458</v>
      </c>
      <c r="R1181" s="3" t="str">
        <f>IF(_xlfn.XOR(
AND(N1181="M102ab",L1181="Proyecto"),
AND(N1181="M101a",L1181="Preguntas con respuesta libre"),
AND(LEFT(N1181,1)="M",N1181&lt;&gt;"M102AB",N1181&lt;&gt;"M101a",N1181&lt;&gt;"M101ap",L1181="Ejercitación"),
AND(LEFT(C1181,15)="Mapa conceptual",L1181="Exposición"),
AND(LEFT(N1181,1)&lt;&gt;"M",LEFT(C1181,15)&lt;&gt;"Mapa conceptual",L1181="Exposición"),
AND(LEFT(C1181,8)="Banco de",L1181="Generador de actividades"),
AND(C1181=L1181)
),"OK","KO")</f>
        <v>OK</v>
      </c>
      <c r="S1181" s="3" t="str">
        <f>IF(_xlfn.XOR(
AND(LEFT(N1181,1)="M",M1181="Actividad"),
AND(LEFT(N1181,1)="F",M1181="Interactivo"),
AND(N1181="diaporama",M1181="Secuencia de imágenes"),
OR(N1181="video",M1181="Animación",M1181="Video"),
AND(C1181=M1181)
),"OK","KO")</f>
        <v>OK</v>
      </c>
      <c r="T1181" s="3" t="str">
        <f>IF(
AND(L1181="Evaluación",C1181&lt;&gt;L1181),"KO",
IF(AND(L1181="Mapa conceptual",C1181&lt;&gt;L1181),"KO",
IF(AND(N1181="M101ap",C1181&lt;&gt;"Banco de actividades"),"KO",
"OK")))</f>
        <v>OK</v>
      </c>
      <c r="U1181" s="3" t="str">
        <f>IF(
AND(LEFT(N1181,1)="M",LEFT(M1181,4)&lt;&gt;"Mapa",S1181="OK",O1181=""),
"KO","OK")</f>
        <v>OK</v>
      </c>
      <c r="V1181" s="3" t="str">
        <f>IF(OR(
AND(L1181="Evaluación",R1181="OK",OR(N1181="M4a",N1181="M5a")),
AND(LEFT(C1181,8)="Banco de",N1181="M101ap"),
OR(LEFT(C1181,8)&lt;&gt;"Banco de",L1181&lt;&gt;"Evaluación")
),"OK","KO")</f>
        <v>OK</v>
      </c>
      <c r="W1181" s="3" t="str">
        <f>IF(AND(LEFT(C1181,8)="Banco de",K1181=0),"OK",
IF(AND(LEFT(C1181,8)&lt;&gt;"Banco de",K1181&gt;0),"OK","KO"))</f>
        <v>OK</v>
      </c>
      <c r="X1181" s="3" t="str">
        <f>IF(J1181&lt;&gt;"","OK","KO")</f>
        <v>OK</v>
      </c>
      <c r="Y1181" s="3" t="str">
        <f>IF(P1181="Si","KO","OK")</f>
        <v>OK</v>
      </c>
      <c r="Z1181" s="3" t="str">
        <f>CONCATENATE(
IF(R1181&lt;&gt;"OK",CONCATENATE($R$1," / "),""),
IF(S1181&lt;&gt;"OK",CONCATENATE($S$1," / "),""),
IF(T1181&lt;&gt;"OK",CONCATENATE($T$1," / "),""),
IF(U1181&lt;&gt;"OK",CONCATENATE($U$1," / "),""),
IF(V1181&lt;&gt;"OK",CONCATENATE($V$1," / "),""),
IF(W1181&lt;&gt;"OK",CONCATENATE($W$1," / "),""),
IF(X1181&lt;&gt;"OK",CONCATENATE($X$1," / "),""),
IF(Y1181&lt;&gt;"OK",$Y$1,"")
)</f>
        <v/>
      </c>
    </row>
    <row r="1182" spans="1:26" x14ac:dyDescent="0.45">
      <c r="A1182" s="3" t="s">
        <v>2404</v>
      </c>
      <c r="B1182" s="3" t="s">
        <v>2405</v>
      </c>
      <c r="C1182" s="3" t="s">
        <v>2459</v>
      </c>
      <c r="E1182" s="3" t="s">
        <v>20</v>
      </c>
      <c r="H1182" s="3" t="s">
        <v>21</v>
      </c>
      <c r="I1182" s="3">
        <v>1168708</v>
      </c>
      <c r="J1182" s="3" t="s">
        <v>2460</v>
      </c>
      <c r="K1182" s="3">
        <v>15</v>
      </c>
      <c r="L1182" s="3" t="s">
        <v>34</v>
      </c>
      <c r="M1182" s="3" t="s">
        <v>35</v>
      </c>
      <c r="N1182" s="3" t="s">
        <v>62</v>
      </c>
      <c r="O1182" s="3" t="s">
        <v>85</v>
      </c>
      <c r="P1182" s="3" t="s">
        <v>21</v>
      </c>
      <c r="Q1182" s="3" t="s">
        <v>2461</v>
      </c>
      <c r="R1182" s="3" t="str">
        <f>IF(_xlfn.XOR(
AND(N1182="M102ab",L1182="Proyecto"),
AND(N1182="M101a",L1182="Preguntas con respuesta libre"),
AND(LEFT(N1182,1)="M",N1182&lt;&gt;"M102AB",N1182&lt;&gt;"M101a",N1182&lt;&gt;"M101ap",L1182="Ejercitación"),
AND(LEFT(C1182,15)="Mapa conceptual",L1182="Exposición"),
AND(LEFT(N1182,1)&lt;&gt;"M",LEFT(C1182,15)&lt;&gt;"Mapa conceptual",L1182="Exposición"),
AND(LEFT(C1182,8)="Banco de",L1182="Generador de actividades"),
AND(C1182=L1182)
),"OK","KO")</f>
        <v>OK</v>
      </c>
      <c r="S1182" s="3" t="str">
        <f>IF(_xlfn.XOR(
AND(LEFT(N1182,1)="M",M1182="Actividad"),
AND(LEFT(N1182,1)="F",M1182="Interactivo"),
AND(N1182="diaporama",M1182="Secuencia de imágenes"),
OR(N1182="video",M1182="Animación",M1182="Video"),
AND(C1182=M1182)
),"OK","KO")</f>
        <v>OK</v>
      </c>
      <c r="T1182" s="3" t="str">
        <f>IF(
AND(L1182="Evaluación",C1182&lt;&gt;L1182),"KO",
IF(AND(L1182="Mapa conceptual",C1182&lt;&gt;L1182),"KO",
IF(AND(N1182="M101ap",C1182&lt;&gt;"Banco de actividades"),"KO",
"OK")))</f>
        <v>OK</v>
      </c>
      <c r="U1182" s="3" t="str">
        <f>IF(
AND(LEFT(N1182,1)="M",LEFT(M1182,4)&lt;&gt;"Mapa",S1182="OK",O1182=""),
"KO","OK")</f>
        <v>OK</v>
      </c>
      <c r="V1182" s="3" t="str">
        <f>IF(OR(
AND(L1182="Evaluación",R1182="OK",OR(N1182="M4a",N1182="M5a")),
AND(LEFT(C1182,8)="Banco de",N1182="M101ap"),
OR(LEFT(C1182,8)&lt;&gt;"Banco de",L1182&lt;&gt;"Evaluación")
),"OK","KO")</f>
        <v>OK</v>
      </c>
      <c r="W1182" s="3" t="str">
        <f>IF(AND(LEFT(C1182,8)="Banco de",K1182=0),"OK",
IF(AND(LEFT(C1182,8)&lt;&gt;"Banco de",K1182&gt;0),"OK","KO"))</f>
        <v>OK</v>
      </c>
      <c r="X1182" s="3" t="str">
        <f>IF(J1182&lt;&gt;"","OK","KO")</f>
        <v>OK</v>
      </c>
      <c r="Y1182" s="3" t="str">
        <f>IF(P1182="Si","KO","OK")</f>
        <v>OK</v>
      </c>
      <c r="Z1182" s="3" t="str">
        <f>CONCATENATE(
IF(R1182&lt;&gt;"OK",CONCATENATE($R$1," / "),""),
IF(S1182&lt;&gt;"OK",CONCATENATE($S$1," / "),""),
IF(T1182&lt;&gt;"OK",CONCATENATE($T$1," / "),""),
IF(U1182&lt;&gt;"OK",CONCATENATE($U$1," / "),""),
IF(V1182&lt;&gt;"OK",CONCATENATE($V$1," / "),""),
IF(W1182&lt;&gt;"OK",CONCATENATE($W$1," / "),""),
IF(X1182&lt;&gt;"OK",CONCATENATE($X$1," / "),""),
IF(Y1182&lt;&gt;"OK",$Y$1,"")
)</f>
        <v/>
      </c>
    </row>
    <row r="1183" spans="1:26" x14ac:dyDescent="0.45">
      <c r="A1183" s="3" t="s">
        <v>2404</v>
      </c>
      <c r="B1183" s="3" t="s">
        <v>2405</v>
      </c>
      <c r="C1183" s="3" t="s">
        <v>2462</v>
      </c>
      <c r="E1183" s="3" t="s">
        <v>20</v>
      </c>
      <c r="H1183" s="3" t="s">
        <v>21</v>
      </c>
      <c r="I1183" s="3">
        <v>1166196</v>
      </c>
      <c r="J1183" s="3" t="s">
        <v>2463</v>
      </c>
      <c r="K1183" s="3">
        <v>10</v>
      </c>
      <c r="L1183" s="3" t="s">
        <v>34</v>
      </c>
      <c r="M1183" s="3" t="s">
        <v>35</v>
      </c>
      <c r="N1183" s="3" t="s">
        <v>101</v>
      </c>
      <c r="O1183" s="3" t="s">
        <v>85</v>
      </c>
      <c r="P1183" s="3" t="s">
        <v>21</v>
      </c>
      <c r="Q1183" s="3" t="s">
        <v>2464</v>
      </c>
      <c r="R1183" s="3" t="str">
        <f>IF(_xlfn.XOR(
AND(N1183="M102ab",L1183="Proyecto"),
AND(N1183="M101a",L1183="Preguntas con respuesta libre"),
AND(LEFT(N1183,1)="M",N1183&lt;&gt;"M102AB",N1183&lt;&gt;"M101a",N1183&lt;&gt;"M101ap",L1183="Ejercitación"),
AND(LEFT(C1183,15)="Mapa conceptual",L1183="Exposición"),
AND(LEFT(N1183,1)&lt;&gt;"M",LEFT(C1183,15)&lt;&gt;"Mapa conceptual",L1183="Exposición"),
AND(LEFT(C1183,8)="Banco de",L1183="Generador de actividades"),
AND(C1183=L1183)
),"OK","KO")</f>
        <v>OK</v>
      </c>
      <c r="S1183" s="3" t="str">
        <f>IF(_xlfn.XOR(
AND(LEFT(N1183,1)="M",M1183="Actividad"),
AND(LEFT(N1183,1)="F",M1183="Interactivo"),
AND(N1183="diaporama",M1183="Secuencia de imágenes"),
OR(N1183="video",M1183="Animación",M1183="Video"),
AND(C1183=M1183)
),"OK","KO")</f>
        <v>OK</v>
      </c>
      <c r="T1183" s="3" t="str">
        <f>IF(
AND(L1183="Evaluación",C1183&lt;&gt;L1183),"KO",
IF(AND(L1183="Mapa conceptual",C1183&lt;&gt;L1183),"KO",
IF(AND(N1183="M101ap",C1183&lt;&gt;"Banco de actividades"),"KO",
"OK")))</f>
        <v>OK</v>
      </c>
      <c r="U1183" s="3" t="str">
        <f>IF(
AND(LEFT(N1183,1)="M",LEFT(M1183,4)&lt;&gt;"Mapa",S1183="OK",O1183=""),
"KO","OK")</f>
        <v>OK</v>
      </c>
      <c r="V1183" s="3" t="str">
        <f>IF(OR(
AND(L1183="Evaluación",R1183="OK",OR(N1183="M4a",N1183="M5a")),
AND(LEFT(C1183,8)="Banco de",N1183="M101ap"),
OR(LEFT(C1183,8)&lt;&gt;"Banco de",L1183&lt;&gt;"Evaluación")
),"OK","KO")</f>
        <v>OK</v>
      </c>
      <c r="W1183" s="3" t="str">
        <f>IF(AND(LEFT(C1183,8)="Banco de",K1183=0),"OK",
IF(AND(LEFT(C1183,8)&lt;&gt;"Banco de",K1183&gt;0),"OK","KO"))</f>
        <v>OK</v>
      </c>
      <c r="X1183" s="3" t="str">
        <f>IF(J1183&lt;&gt;"","OK","KO")</f>
        <v>OK</v>
      </c>
      <c r="Y1183" s="3" t="str">
        <f>IF(P1183="Si","KO","OK")</f>
        <v>OK</v>
      </c>
      <c r="Z1183" s="3" t="str">
        <f>CONCATENATE(
IF(R1183&lt;&gt;"OK",CONCATENATE($R$1," / "),""),
IF(S1183&lt;&gt;"OK",CONCATENATE($S$1," / "),""),
IF(T1183&lt;&gt;"OK",CONCATENATE($T$1," / "),""),
IF(U1183&lt;&gt;"OK",CONCATENATE($U$1," / "),""),
IF(V1183&lt;&gt;"OK",CONCATENATE($V$1," / "),""),
IF(W1183&lt;&gt;"OK",CONCATENATE($W$1," / "),""),
IF(X1183&lt;&gt;"OK",CONCATENATE($X$1," / "),""),
IF(Y1183&lt;&gt;"OK",$Y$1,"")
)</f>
        <v/>
      </c>
    </row>
    <row r="1184" spans="1:26" x14ac:dyDescent="0.45">
      <c r="A1184" s="3" t="s">
        <v>2404</v>
      </c>
      <c r="B1184" s="3" t="s">
        <v>2405</v>
      </c>
      <c r="C1184" s="3" t="s">
        <v>2465</v>
      </c>
      <c r="E1184" s="3" t="s">
        <v>20</v>
      </c>
      <c r="H1184" s="3" t="s">
        <v>21</v>
      </c>
      <c r="I1184" s="3">
        <v>1861211</v>
      </c>
      <c r="J1184" s="3" t="s">
        <v>2466</v>
      </c>
      <c r="K1184" s="3">
        <v>15</v>
      </c>
      <c r="L1184" s="3" t="s">
        <v>80</v>
      </c>
      <c r="M1184" s="3" t="s">
        <v>35</v>
      </c>
      <c r="N1184" s="3" t="s">
        <v>81</v>
      </c>
      <c r="O1184" s="3" t="s">
        <v>37</v>
      </c>
      <c r="P1184" s="3" t="s">
        <v>21</v>
      </c>
      <c r="Q1184" s="3" t="s">
        <v>2467</v>
      </c>
      <c r="R1184" s="3" t="str">
        <f>IF(_xlfn.XOR(
AND(N1184="M102ab",L1184="Proyecto"),
AND(N1184="M101a",L1184="Preguntas con respuesta libre"),
AND(LEFT(N1184,1)="M",N1184&lt;&gt;"M102AB",N1184&lt;&gt;"M101a",N1184&lt;&gt;"M101ap",L1184="Ejercitación"),
AND(LEFT(C1184,15)="Mapa conceptual",L1184="Exposición"),
AND(LEFT(N1184,1)&lt;&gt;"M",LEFT(C1184,15)&lt;&gt;"Mapa conceptual",L1184="Exposición"),
AND(LEFT(C1184,8)="Banco de",L1184="Generador de actividades"),
AND(C1184=L1184)
),"OK","KO")</f>
        <v>OK</v>
      </c>
      <c r="S1184" s="3" t="str">
        <f>IF(_xlfn.XOR(
AND(LEFT(N1184,1)="M",M1184="Actividad"),
AND(LEFT(N1184,1)="F",M1184="Interactivo"),
AND(N1184="diaporama",M1184="Secuencia de imágenes"),
OR(N1184="video",M1184="Animación",M1184="Video"),
AND(C1184=M1184)
),"OK","KO")</f>
        <v>OK</v>
      </c>
      <c r="T1184" s="3" t="str">
        <f>IF(
AND(L1184="Evaluación",C1184&lt;&gt;L1184),"KO",
IF(AND(L1184="Mapa conceptual",C1184&lt;&gt;L1184),"KO",
IF(AND(N1184="M101ap",C1184&lt;&gt;"Banco de actividades"),"KO",
"OK")))</f>
        <v>OK</v>
      </c>
      <c r="U1184" s="3" t="str">
        <f>IF(
AND(LEFT(N1184,1)="M",LEFT(M1184,4)&lt;&gt;"Mapa",S1184="OK",O1184=""),
"KO","OK")</f>
        <v>OK</v>
      </c>
      <c r="V1184" s="3" t="str">
        <f>IF(OR(
AND(L1184="Evaluación",R1184="OK",OR(N1184="M4a",N1184="M5a")),
AND(LEFT(C1184,8)="Banco de",N1184="M101ap"),
OR(LEFT(C1184,8)&lt;&gt;"Banco de",L1184&lt;&gt;"Evaluación")
),"OK","KO")</f>
        <v>OK</v>
      </c>
      <c r="W1184" s="3" t="str">
        <f>IF(AND(LEFT(C1184,8)="Banco de",K1184=0),"OK",
IF(AND(LEFT(C1184,8)&lt;&gt;"Banco de",K1184&gt;0),"OK","KO"))</f>
        <v>OK</v>
      </c>
      <c r="X1184" s="3" t="str">
        <f>IF(J1184&lt;&gt;"","OK","KO")</f>
        <v>OK</v>
      </c>
      <c r="Y1184" s="3" t="str">
        <f>IF(P1184="Si","KO","OK")</f>
        <v>OK</v>
      </c>
      <c r="Z1184" s="3" t="str">
        <f>CONCATENATE(
IF(R1184&lt;&gt;"OK",CONCATENATE($R$1," / "),""),
IF(S1184&lt;&gt;"OK",CONCATENATE($S$1," / "),""),
IF(T1184&lt;&gt;"OK",CONCATENATE($T$1," / "),""),
IF(U1184&lt;&gt;"OK",CONCATENATE($U$1," / "),""),
IF(V1184&lt;&gt;"OK",CONCATENATE($V$1," / "),""),
IF(W1184&lt;&gt;"OK",CONCATENATE($W$1," / "),""),
IF(X1184&lt;&gt;"OK",CONCATENATE($X$1," / "),""),
IF(Y1184&lt;&gt;"OK",$Y$1,"")
)</f>
        <v/>
      </c>
    </row>
    <row r="1185" spans="1:26" x14ac:dyDescent="0.45">
      <c r="A1185" s="3" t="s">
        <v>2404</v>
      </c>
      <c r="B1185" s="3" t="s">
        <v>2405</v>
      </c>
      <c r="C1185" s="3" t="s">
        <v>2468</v>
      </c>
      <c r="E1185" s="3" t="s">
        <v>20</v>
      </c>
      <c r="H1185" s="3" t="s">
        <v>21</v>
      </c>
      <c r="I1185" s="3">
        <v>1061975</v>
      </c>
      <c r="J1185" s="3" t="s">
        <v>2469</v>
      </c>
      <c r="K1185" s="3">
        <v>60</v>
      </c>
      <c r="L1185" s="3" t="s">
        <v>57</v>
      </c>
      <c r="M1185" s="3" t="s">
        <v>35</v>
      </c>
      <c r="N1185" s="3" t="s">
        <v>58</v>
      </c>
      <c r="O1185" s="3" t="s">
        <v>85</v>
      </c>
      <c r="P1185" s="3" t="s">
        <v>21</v>
      </c>
      <c r="Q1185" s="3" t="s">
        <v>2470</v>
      </c>
      <c r="R1185" s="3" t="str">
        <f>IF(_xlfn.XOR(
AND(N1185="M102ab",L1185="Proyecto"),
AND(N1185="M101a",L1185="Preguntas con respuesta libre"),
AND(LEFT(N1185,1)="M",N1185&lt;&gt;"M102AB",N1185&lt;&gt;"M101a",N1185&lt;&gt;"M101ap",L1185="Ejercitación"),
AND(LEFT(C1185,15)="Mapa conceptual",L1185="Exposición"),
AND(LEFT(N1185,1)&lt;&gt;"M",LEFT(C1185,15)&lt;&gt;"Mapa conceptual",L1185="Exposición"),
AND(LEFT(C1185,8)="Banco de",L1185="Generador de actividades"),
AND(C1185=L1185)
),"OK","KO")</f>
        <v>OK</v>
      </c>
      <c r="S1185" s="3" t="str">
        <f>IF(_xlfn.XOR(
AND(LEFT(N1185,1)="M",M1185="Actividad"),
AND(LEFT(N1185,1)="F",M1185="Interactivo"),
AND(N1185="diaporama",M1185="Secuencia de imágenes"),
OR(N1185="video",M1185="Animación",M1185="Video"),
AND(C1185=M1185)
),"OK","KO")</f>
        <v>OK</v>
      </c>
      <c r="T1185" s="3" t="str">
        <f>IF(
AND(L1185="Evaluación",C1185&lt;&gt;L1185),"KO",
IF(AND(L1185="Mapa conceptual",C1185&lt;&gt;L1185),"KO",
IF(AND(N1185="M101ap",C1185&lt;&gt;"Banco de actividades"),"KO",
"OK")))</f>
        <v>OK</v>
      </c>
      <c r="U1185" s="3" t="str">
        <f>IF(
AND(LEFT(N1185,1)="M",LEFT(M1185,4)&lt;&gt;"Mapa",S1185="OK",O1185=""),
"KO","OK")</f>
        <v>OK</v>
      </c>
      <c r="V1185" s="3" t="str">
        <f>IF(OR(
AND(L1185="Evaluación",R1185="OK",OR(N1185="M4a",N1185="M5a")),
AND(LEFT(C1185,8)="Banco de",N1185="M101ap"),
OR(LEFT(C1185,8)&lt;&gt;"Banco de",L1185&lt;&gt;"Evaluación")
),"OK","KO")</f>
        <v>OK</v>
      </c>
      <c r="W1185" s="3" t="str">
        <f>IF(AND(LEFT(C1185,8)="Banco de",K1185=0),"OK",
IF(AND(LEFT(C1185,8)&lt;&gt;"Banco de",K1185&gt;0),"OK","KO"))</f>
        <v>OK</v>
      </c>
      <c r="X1185" s="3" t="str">
        <f>IF(J1185&lt;&gt;"","OK","KO")</f>
        <v>OK</v>
      </c>
      <c r="Y1185" s="3" t="str">
        <f>IF(P1185="Si","KO","OK")</f>
        <v>OK</v>
      </c>
      <c r="Z1185" s="3" t="str">
        <f>CONCATENATE(
IF(R1185&lt;&gt;"OK",CONCATENATE($R$1," / "),""),
IF(S1185&lt;&gt;"OK",CONCATENATE($S$1," / "),""),
IF(T1185&lt;&gt;"OK",CONCATENATE($T$1," / "),""),
IF(U1185&lt;&gt;"OK",CONCATENATE($U$1," / "),""),
IF(V1185&lt;&gt;"OK",CONCATENATE($V$1," / "),""),
IF(W1185&lt;&gt;"OK",CONCATENATE($W$1," / "),""),
IF(X1185&lt;&gt;"OK",CONCATENATE($X$1," / "),""),
IF(Y1185&lt;&gt;"OK",$Y$1,"")
)</f>
        <v/>
      </c>
    </row>
    <row r="1186" spans="1:26" x14ac:dyDescent="0.45">
      <c r="A1186" s="3" t="s">
        <v>2404</v>
      </c>
      <c r="B1186" s="3" t="s">
        <v>2405</v>
      </c>
      <c r="C1186" s="3" t="s">
        <v>2471</v>
      </c>
      <c r="E1186" s="3" t="s">
        <v>20</v>
      </c>
      <c r="H1186" s="3" t="s">
        <v>21</v>
      </c>
      <c r="I1186" s="3">
        <v>1105488</v>
      </c>
      <c r="J1186" s="3" t="s">
        <v>2472</v>
      </c>
      <c r="K1186" s="3">
        <v>60</v>
      </c>
      <c r="L1186" s="3" t="s">
        <v>34</v>
      </c>
      <c r="M1186" s="3" t="s">
        <v>35</v>
      </c>
      <c r="N1186" s="3" t="s">
        <v>58</v>
      </c>
      <c r="O1186" s="3" t="s">
        <v>85</v>
      </c>
      <c r="P1186" s="3" t="s">
        <v>21</v>
      </c>
      <c r="Q1186" s="3" t="s">
        <v>2473</v>
      </c>
      <c r="R1186" s="3" t="str">
        <f>IF(_xlfn.XOR(
AND(N1186="M102ab",L1186="Proyecto"),
AND(N1186="M101a",L1186="Preguntas con respuesta libre"),
AND(LEFT(N1186,1)="M",N1186&lt;&gt;"M102AB",N1186&lt;&gt;"M101a",N1186&lt;&gt;"M101ap",L1186="Ejercitación"),
AND(LEFT(C1186,15)="Mapa conceptual",L1186="Exposición"),
AND(LEFT(N1186,1)&lt;&gt;"M",LEFT(C1186,15)&lt;&gt;"Mapa conceptual",L1186="Exposición"),
AND(LEFT(C1186,8)="Banco de",L1186="Generador de actividades"),
AND(C1186=L1186)
),"OK","KO")</f>
        <v>KO</v>
      </c>
      <c r="S1186" s="3" t="str">
        <f>IF(_xlfn.XOR(
AND(LEFT(N1186,1)="M",M1186="Actividad"),
AND(LEFT(N1186,1)="F",M1186="Interactivo"),
AND(N1186="diaporama",M1186="Secuencia de imágenes"),
OR(N1186="video",M1186="Animación",M1186="Video"),
AND(C1186=M1186)
),"OK","KO")</f>
        <v>OK</v>
      </c>
      <c r="T1186" s="3" t="str">
        <f>IF(
AND(L1186="Evaluación",C1186&lt;&gt;L1186),"KO",
IF(AND(L1186="Mapa conceptual",C1186&lt;&gt;L1186),"KO",
IF(AND(N1186="M101ap",C1186&lt;&gt;"Banco de actividades"),"KO",
"OK")))</f>
        <v>OK</v>
      </c>
      <c r="U1186" s="3" t="str">
        <f>IF(
AND(LEFT(N1186,1)="M",LEFT(M1186,4)&lt;&gt;"Mapa",S1186="OK",O1186=""),
"KO","OK")</f>
        <v>OK</v>
      </c>
      <c r="V1186" s="3" t="str">
        <f>IF(OR(
AND(L1186="Evaluación",R1186="OK",OR(N1186="M4a",N1186="M5a")),
AND(LEFT(C1186,8)="Banco de",N1186="M101ap"),
OR(LEFT(C1186,8)&lt;&gt;"Banco de",L1186&lt;&gt;"Evaluación")
),"OK","KO")</f>
        <v>OK</v>
      </c>
      <c r="W1186" s="3" t="str">
        <f>IF(AND(LEFT(C1186,8)="Banco de",K1186=0),"OK",
IF(AND(LEFT(C1186,8)&lt;&gt;"Banco de",K1186&gt;0),"OK","KO"))</f>
        <v>OK</v>
      </c>
      <c r="X1186" s="3" t="str">
        <f>IF(J1186&lt;&gt;"","OK","KO")</f>
        <v>OK</v>
      </c>
      <c r="Y1186" s="3" t="str">
        <f>IF(P1186="Si","KO","OK")</f>
        <v>OK</v>
      </c>
      <c r="Z1186" s="3" t="str">
        <f>CONCATENATE(
IF(R1186&lt;&gt;"OK",CONCATENATE($R$1," / "),""),
IF(S1186&lt;&gt;"OK",CONCATENATE($S$1," / "),""),
IF(T1186&lt;&gt;"OK",CONCATENATE($T$1," / "),""),
IF(U1186&lt;&gt;"OK",CONCATENATE($U$1," / "),""),
IF(V1186&lt;&gt;"OK",CONCATENATE($V$1," / "),""),
IF(W1186&lt;&gt;"OK",CONCATENATE($W$1," / "),""),
IF(X1186&lt;&gt;"OK",CONCATENATE($X$1," / "),""),
IF(Y1186&lt;&gt;"OK",$Y$1,"")
)</f>
        <v xml:space="preserve">Acción didáctica / </v>
      </c>
    </row>
    <row r="1187" spans="1:26" x14ac:dyDescent="0.45">
      <c r="A1187" s="3" t="s">
        <v>2404</v>
      </c>
      <c r="B1187" s="3" t="s">
        <v>2405</v>
      </c>
      <c r="C1187" s="3" t="s">
        <v>2474</v>
      </c>
      <c r="E1187" s="3" t="s">
        <v>20</v>
      </c>
      <c r="H1187" s="3" t="s">
        <v>21</v>
      </c>
      <c r="I1187" s="3">
        <v>1103451</v>
      </c>
      <c r="J1187" s="3" t="s">
        <v>2475</v>
      </c>
      <c r="K1187" s="3">
        <v>60</v>
      </c>
      <c r="L1187" s="3" t="s">
        <v>34</v>
      </c>
      <c r="M1187" s="3" t="s">
        <v>35</v>
      </c>
      <c r="N1187" s="3" t="s">
        <v>58</v>
      </c>
      <c r="O1187" s="3" t="s">
        <v>85</v>
      </c>
      <c r="P1187" s="3" t="s">
        <v>21</v>
      </c>
      <c r="Q1187" s="3" t="s">
        <v>2476</v>
      </c>
      <c r="R1187" s="3" t="str">
        <f>IF(_xlfn.XOR(
AND(N1187="M102ab",L1187="Proyecto"),
AND(N1187="M101a",L1187="Preguntas con respuesta libre"),
AND(LEFT(N1187,1)="M",N1187&lt;&gt;"M102AB",N1187&lt;&gt;"M101a",N1187&lt;&gt;"M101ap",L1187="Ejercitación"),
AND(LEFT(C1187,15)="Mapa conceptual",L1187="Exposición"),
AND(LEFT(N1187,1)&lt;&gt;"M",LEFT(C1187,15)&lt;&gt;"Mapa conceptual",L1187="Exposición"),
AND(LEFT(C1187,8)="Banco de",L1187="Generador de actividades"),
AND(C1187=L1187)
),"OK","KO")</f>
        <v>KO</v>
      </c>
      <c r="S1187" s="3" t="str">
        <f>IF(_xlfn.XOR(
AND(LEFT(N1187,1)="M",M1187="Actividad"),
AND(LEFT(N1187,1)="F",M1187="Interactivo"),
AND(N1187="diaporama",M1187="Secuencia de imágenes"),
OR(N1187="video",M1187="Animación",M1187="Video"),
AND(C1187=M1187)
),"OK","KO")</f>
        <v>OK</v>
      </c>
      <c r="T1187" s="3" t="str">
        <f>IF(
AND(L1187="Evaluación",C1187&lt;&gt;L1187),"KO",
IF(AND(L1187="Mapa conceptual",C1187&lt;&gt;L1187),"KO",
IF(AND(N1187="M101ap",C1187&lt;&gt;"Banco de actividades"),"KO",
"OK")))</f>
        <v>OK</v>
      </c>
      <c r="U1187" s="3" t="str">
        <f>IF(
AND(LEFT(N1187,1)="M",LEFT(M1187,4)&lt;&gt;"Mapa",S1187="OK",O1187=""),
"KO","OK")</f>
        <v>OK</v>
      </c>
      <c r="V1187" s="3" t="str">
        <f>IF(OR(
AND(L1187="Evaluación",R1187="OK",OR(N1187="M4a",N1187="M5a")),
AND(LEFT(C1187,8)="Banco de",N1187="M101ap"),
OR(LEFT(C1187,8)&lt;&gt;"Banco de",L1187&lt;&gt;"Evaluación")
),"OK","KO")</f>
        <v>OK</v>
      </c>
      <c r="W1187" s="3" t="str">
        <f>IF(AND(LEFT(C1187,8)="Banco de",K1187=0),"OK",
IF(AND(LEFT(C1187,8)&lt;&gt;"Banco de",K1187&gt;0),"OK","KO"))</f>
        <v>OK</v>
      </c>
      <c r="X1187" s="3" t="str">
        <f>IF(J1187&lt;&gt;"","OK","KO")</f>
        <v>OK</v>
      </c>
      <c r="Y1187" s="3" t="str">
        <f>IF(P1187="Si","KO","OK")</f>
        <v>OK</v>
      </c>
      <c r="Z1187" s="3" t="str">
        <f>CONCATENATE(
IF(R1187&lt;&gt;"OK",CONCATENATE($R$1," / "),""),
IF(S1187&lt;&gt;"OK",CONCATENATE($S$1," / "),""),
IF(T1187&lt;&gt;"OK",CONCATENATE($T$1," / "),""),
IF(U1187&lt;&gt;"OK",CONCATENATE($U$1," / "),""),
IF(V1187&lt;&gt;"OK",CONCATENATE($V$1," / "),""),
IF(W1187&lt;&gt;"OK",CONCATENATE($W$1," / "),""),
IF(X1187&lt;&gt;"OK",CONCATENATE($X$1," / "),""),
IF(Y1187&lt;&gt;"OK",$Y$1,"")
)</f>
        <v xml:space="preserve">Acción didáctica / </v>
      </c>
    </row>
    <row r="1188" spans="1:26" x14ac:dyDescent="0.45">
      <c r="A1188" s="3" t="s">
        <v>2404</v>
      </c>
      <c r="B1188" s="3" t="s">
        <v>2405</v>
      </c>
      <c r="C1188" s="3" t="s">
        <v>67</v>
      </c>
      <c r="D1188" s="3" t="s">
        <v>67</v>
      </c>
      <c r="E1188" s="3" t="s">
        <v>20</v>
      </c>
      <c r="H1188" s="3" t="s">
        <v>21</v>
      </c>
      <c r="I1188" s="3">
        <v>579260</v>
      </c>
      <c r="K1188" s="3">
        <v>20</v>
      </c>
      <c r="L1188" s="3" t="s">
        <v>23</v>
      </c>
      <c r="M1188" s="3" t="s">
        <v>67</v>
      </c>
      <c r="N1188" s="3" t="s">
        <v>227</v>
      </c>
      <c r="P1188" s="3" t="s">
        <v>21</v>
      </c>
      <c r="Q1188" s="3" t="s">
        <v>2478</v>
      </c>
      <c r="R1188" s="3" t="str">
        <f>IF(_xlfn.XOR(
AND(N1188="M102ab",L1188="Proyecto"),
AND(N1188="M101a",L1188="Preguntas con respuesta libre"),
AND(LEFT(N1188,1)="M",N1188&lt;&gt;"M102AB",N1188&lt;&gt;"M101a",N1188&lt;&gt;"M101ap",L1188="Ejercitación"),
AND(LEFT(C1188,15)="Mapa conceptual",L1188="Exposición"),
AND(LEFT(N1188,1)&lt;&gt;"M",LEFT(C1188,15)&lt;&gt;"Mapa conceptual",L1188="Exposición"),
AND(LEFT(C1188,8)="Banco de",L1188="Generador de actividades"),
AND(C1188=L1188)
),"OK","KO")</f>
        <v>OK</v>
      </c>
      <c r="S1188" s="3" t="str">
        <f>IF(_xlfn.XOR(
AND(LEFT(N1188,1)="M",M1188="Actividad"),
AND(LEFT(N1188,1)="F",M1188="Interactivo"),
AND(N1188="diaporama",M1188="Secuencia de imágenes"),
OR(N1188="video",M1188="Animación",M1188="Video"),
AND(C1188=M1188)
),"OK","KO")</f>
        <v>OK</v>
      </c>
      <c r="T1188" s="3" t="str">
        <f>IF(
AND(L1188="Evaluación",C1188&lt;&gt;L1188),"KO",
IF(AND(L1188="Mapa conceptual",C1188&lt;&gt;L1188),"KO",
IF(AND(N1188="M101ap",C1188&lt;&gt;"Banco de actividades"),"KO",
"OK")))</f>
        <v>OK</v>
      </c>
      <c r="U1188" s="3" t="str">
        <f>IF(
AND(LEFT(N1188,1)="M",LEFT(M1188,4)&lt;&gt;"Mapa",S1188="OK",O1188=""),
"KO","OK")</f>
        <v>OK</v>
      </c>
      <c r="V1188" s="3" t="str">
        <f>IF(OR(
AND(L1188="Evaluación",R1188="OK",OR(N1188="M4a",N1188="M5a")),
AND(LEFT(C1188,8)="Banco de",N1188="M101ap"),
OR(LEFT(C1188,8)&lt;&gt;"Banco de",L1188&lt;&gt;"Evaluación")
),"OK","KO")</f>
        <v>OK</v>
      </c>
      <c r="W1188" s="3" t="str">
        <f>IF(AND(LEFT(C1188,8)="Banco de",K1188=0),"OK",
IF(AND(LEFT(C1188,8)&lt;&gt;"Banco de",K1188&gt;0),"OK","KO"))</f>
        <v>OK</v>
      </c>
      <c r="X1188" s="3" t="str">
        <f>IF(J1188&lt;&gt;"","OK","KO")</f>
        <v>KO</v>
      </c>
      <c r="Y1188" s="3" t="str">
        <f>IF(P1188="Si","KO","OK")</f>
        <v>OK</v>
      </c>
      <c r="Z1188" s="3" t="str">
        <f>CONCATENATE(
IF(R1188&lt;&gt;"OK",CONCATENATE($R$1," / "),""),
IF(S1188&lt;&gt;"OK",CONCATENATE($S$1," / "),""),
IF(T1188&lt;&gt;"OK",CONCATENATE($T$1," / "),""),
IF(U1188&lt;&gt;"OK",CONCATENATE($U$1," / "),""),
IF(V1188&lt;&gt;"OK",CONCATENATE($V$1," / "),""),
IF(W1188&lt;&gt;"OK",CONCATENATE($W$1," / "),""),
IF(X1188&lt;&gt;"OK",CONCATENATE($X$1," / "),""),
IF(Y1188&lt;&gt;"OK",$Y$1,"")
)</f>
        <v xml:space="preserve">Palabras clave / </v>
      </c>
    </row>
    <row r="1189" spans="1:26" x14ac:dyDescent="0.45">
      <c r="A1189" s="3" t="s">
        <v>2404</v>
      </c>
      <c r="B1189" s="3" t="s">
        <v>2405</v>
      </c>
      <c r="C1189" s="3" t="s">
        <v>70</v>
      </c>
      <c r="E1189" s="3" t="s">
        <v>20</v>
      </c>
      <c r="H1189" s="3" t="s">
        <v>21</v>
      </c>
      <c r="I1189" s="3">
        <v>709540</v>
      </c>
      <c r="J1189" s="3" t="s">
        <v>2479</v>
      </c>
      <c r="K1189" s="3">
        <v>20</v>
      </c>
      <c r="L1189" s="3" t="s">
        <v>70</v>
      </c>
      <c r="M1189" s="3" t="s">
        <v>35</v>
      </c>
      <c r="N1189" s="3" t="s">
        <v>62</v>
      </c>
      <c r="O1189" s="3" t="s">
        <v>37</v>
      </c>
      <c r="P1189" s="3" t="s">
        <v>21</v>
      </c>
      <c r="Q1189" s="3" t="s">
        <v>2480</v>
      </c>
      <c r="R1189" s="3" t="str">
        <f>IF(_xlfn.XOR(
AND(N1189="M102ab",L1189="Proyecto"),
AND(N1189="M101a",L1189="Preguntas con respuesta libre"),
AND(LEFT(N1189,1)="M",N1189&lt;&gt;"M102AB",N1189&lt;&gt;"M101a",N1189&lt;&gt;"M101ap",L1189="Ejercitación"),
AND(LEFT(C1189,15)="Mapa conceptual",L1189="Exposición"),
AND(LEFT(N1189,1)&lt;&gt;"M",LEFT(C1189,15)&lt;&gt;"Mapa conceptual",L1189="Exposición"),
AND(LEFT(C1189,8)="Banco de",L1189="Generador de actividades"),
AND(C1189=L1189)
),"OK","KO")</f>
        <v>OK</v>
      </c>
      <c r="S1189" s="3" t="str">
        <f>IF(_xlfn.XOR(
AND(LEFT(N1189,1)="M",M1189="Actividad"),
AND(LEFT(N1189,1)="F",M1189="Interactivo"),
AND(N1189="diaporama",M1189="Secuencia de imágenes"),
OR(N1189="video",M1189="Animación",M1189="Video"),
AND(C1189=M1189)
),"OK","KO")</f>
        <v>OK</v>
      </c>
      <c r="T1189" s="3" t="str">
        <f>IF(
AND(L1189="Evaluación",C1189&lt;&gt;L1189),"KO",
IF(AND(L1189="Mapa conceptual",C1189&lt;&gt;L1189),"KO",
IF(AND(N1189="M101ap",C1189&lt;&gt;"Banco de actividades"),"KO",
"OK")))</f>
        <v>OK</v>
      </c>
      <c r="U1189" s="3" t="str">
        <f>IF(
AND(LEFT(N1189,1)="M",LEFT(M1189,4)&lt;&gt;"Mapa",S1189="OK",O1189=""),
"KO","OK")</f>
        <v>OK</v>
      </c>
      <c r="V1189" s="3" t="str">
        <f>IF(OR(
AND(L1189="Evaluación",R1189="OK",OR(N1189="M4a",N1189="M5a")),
AND(LEFT(C1189,8)="Banco de",N1189="M101ap"),
OR(LEFT(C1189,8)&lt;&gt;"Banco de",L1189&lt;&gt;"Evaluación")
),"OK","KO")</f>
        <v>OK</v>
      </c>
      <c r="W1189" s="3" t="str">
        <f>IF(AND(LEFT(C1189,8)="Banco de",K1189=0),"OK",
IF(AND(LEFT(C1189,8)&lt;&gt;"Banco de",K1189&gt;0),"OK","KO"))</f>
        <v>OK</v>
      </c>
      <c r="X1189" s="3" t="str">
        <f>IF(J1189&lt;&gt;"","OK","KO")</f>
        <v>OK</v>
      </c>
      <c r="Y1189" s="3" t="str">
        <f>IF(P1189="Si","KO","OK")</f>
        <v>OK</v>
      </c>
      <c r="Z1189" s="3" t="str">
        <f>CONCATENATE(
IF(R1189&lt;&gt;"OK",CONCATENATE($R$1," / "),""),
IF(S1189&lt;&gt;"OK",CONCATENATE($S$1," / "),""),
IF(T1189&lt;&gt;"OK",CONCATENATE($T$1," / "),""),
IF(U1189&lt;&gt;"OK",CONCATENATE($U$1," / "),""),
IF(V1189&lt;&gt;"OK",CONCATENATE($V$1," / "),""),
IF(W1189&lt;&gt;"OK",CONCATENATE($W$1," / "),""),
IF(X1189&lt;&gt;"OK",CONCATENATE($X$1," / "),""),
IF(Y1189&lt;&gt;"OK",$Y$1,"")
)</f>
        <v/>
      </c>
    </row>
    <row r="1190" spans="1:26" x14ac:dyDescent="0.45">
      <c r="A1190" s="3" t="s">
        <v>2404</v>
      </c>
      <c r="B1190" s="3" t="s">
        <v>2405</v>
      </c>
      <c r="C1190" s="3" t="s">
        <v>3764</v>
      </c>
      <c r="E1190" s="3" t="s">
        <v>20</v>
      </c>
      <c r="H1190" s="3" t="s">
        <v>21</v>
      </c>
      <c r="I1190" s="3">
        <v>1169797</v>
      </c>
      <c r="J1190" s="3" t="s">
        <v>3765</v>
      </c>
      <c r="K1190" s="3">
        <v>30</v>
      </c>
      <c r="L1190" s="3" t="s">
        <v>23</v>
      </c>
      <c r="M1190" s="3" t="s">
        <v>29</v>
      </c>
      <c r="N1190" s="3" t="s">
        <v>30</v>
      </c>
      <c r="P1190" s="3" t="s">
        <v>21</v>
      </c>
      <c r="Q1190" s="3" t="s">
        <v>3766</v>
      </c>
      <c r="R1190" s="3" t="str">
        <f>IF(_xlfn.XOR(
AND(N1190="M102ab",L1190="Proyecto"),
AND(N1190="M101a",L1190="Preguntas con respuesta libre"),
AND(LEFT(N1190,1)="M",N1190&lt;&gt;"M102AB",N1190&lt;&gt;"M101a",N1190&lt;&gt;"M101ap",L1190="Ejercitación"),
AND(LEFT(C1190,15)="Mapa conceptual",L1190="Exposición"),
AND(LEFT(N1190,1)&lt;&gt;"M",LEFT(C1190,15)&lt;&gt;"Mapa conceptual",L1190="Exposición"),
AND(LEFT(C1190,8)="Banco de",L1190="Generador de actividades"),
AND(C1190=L1190)
),"OK","KO")</f>
        <v>OK</v>
      </c>
      <c r="S1190" s="3" t="str">
        <f>IF(_xlfn.XOR(
AND(LEFT(N1190,1)="M",M1190="Actividad"),
AND(LEFT(N1190,1)="F",M1190="Interactivo"),
AND(N1190="diaporama",M1190="Secuencia de imágenes"),
OR(N1190="video",M1190="Animación",M1190="Video"),
AND(C1190=M1190)
),"OK","KO")</f>
        <v>OK</v>
      </c>
      <c r="T1190" s="3" t="str">
        <f>IF(
AND(L1190="Evaluación",C1190&lt;&gt;L1190),"KO",
IF(AND(L1190="Mapa conceptual",C1190&lt;&gt;L1190),"KO",
IF(AND(N1190="M101ap",C1190&lt;&gt;"Banco de actividades"),"KO",
"OK")))</f>
        <v>OK</v>
      </c>
      <c r="U1190" s="3" t="str">
        <f>IF(
AND(LEFT(N1190,1)="M",LEFT(M1190,4)&lt;&gt;"Mapa",S1190="OK",O1190=""),
"KO","OK")</f>
        <v>OK</v>
      </c>
      <c r="V1190" s="3" t="str">
        <f>IF(OR(
AND(L1190="Evaluación",R1190="OK",OR(N1190="M4a",N1190="M5a")),
AND(LEFT(C1190,8)="Banco de",N1190="M101ap"),
OR(LEFT(C1190,8)&lt;&gt;"Banco de",L1190&lt;&gt;"Evaluación")
),"OK","KO")</f>
        <v>OK</v>
      </c>
      <c r="W1190" s="3" t="str">
        <f>IF(AND(LEFT(C1190,8)="Banco de",K1190=0),"OK",
IF(AND(LEFT(C1190,8)&lt;&gt;"Banco de",K1190&gt;0),"OK","KO"))</f>
        <v>OK</v>
      </c>
      <c r="X1190" s="3" t="str">
        <f>IF(J1190&lt;&gt;"","OK","KO")</f>
        <v>OK</v>
      </c>
      <c r="Y1190" s="3" t="str">
        <f>IF(P1190="Si","KO","OK")</f>
        <v>OK</v>
      </c>
      <c r="Z1190" s="3" t="str">
        <f>CONCATENATE(
IF(R1190&lt;&gt;"OK",CONCATENATE($R$1," / "),""),
IF(S1190&lt;&gt;"OK",CONCATENATE($S$1," / "),""),
IF(T1190&lt;&gt;"OK",CONCATENATE($T$1," / "),""),
IF(U1190&lt;&gt;"OK",CONCATENATE($U$1," / "),""),
IF(V1190&lt;&gt;"OK",CONCATENATE($V$1," / "),""),
IF(W1190&lt;&gt;"OK",CONCATENATE($W$1," / "),""),
IF(X1190&lt;&gt;"OK",CONCATENATE($X$1," / "),""),
IF(Y1190&lt;&gt;"OK",$Y$1,"")
)</f>
        <v/>
      </c>
    </row>
    <row r="1191" spans="1:26" x14ac:dyDescent="0.45">
      <c r="A1191" s="3" t="s">
        <v>3826</v>
      </c>
      <c r="B1191" s="3" t="s">
        <v>3827</v>
      </c>
      <c r="C1191" s="3" t="s">
        <v>3828</v>
      </c>
      <c r="E1191" s="3" t="s">
        <v>20</v>
      </c>
      <c r="H1191" s="3" t="s">
        <v>21</v>
      </c>
      <c r="I1191" s="3">
        <v>563247</v>
      </c>
      <c r="J1191" s="3" t="s">
        <v>3829</v>
      </c>
      <c r="K1191" s="3">
        <v>15</v>
      </c>
      <c r="L1191" s="3" t="s">
        <v>23</v>
      </c>
      <c r="M1191" s="3" t="s">
        <v>29</v>
      </c>
      <c r="N1191" s="3" t="s">
        <v>25</v>
      </c>
      <c r="P1191" s="3" t="s">
        <v>21</v>
      </c>
      <c r="Q1191" s="3" t="s">
        <v>3830</v>
      </c>
      <c r="R1191" s="3" t="str">
        <f>IF(_xlfn.XOR(
AND(N1191="M102ab",L1191="Proyecto"),
AND(N1191="M101a",L1191="Preguntas con respuesta libre"),
AND(LEFT(N1191,1)="M",N1191&lt;&gt;"M102AB",N1191&lt;&gt;"M101a",N1191&lt;&gt;"M101ap",L1191="Ejercitación"),
AND(LEFT(C1191,15)="Mapa conceptual",L1191="Exposición"),
AND(LEFT(N1191,1)&lt;&gt;"M",LEFT(C1191,15)&lt;&gt;"Mapa conceptual",L1191="Exposición"),
AND(LEFT(C1191,8)="Banco de",L1191="Generador de actividades"),
AND(C1191=L1191)
),"OK","KO")</f>
        <v>OK</v>
      </c>
      <c r="S1191" s="3" t="str">
        <f>IF(_xlfn.XOR(
AND(LEFT(N1191,1)="M",M1191="Actividad"),
AND(LEFT(N1191,1)="F",M1191="Interactivo"),
AND(N1191="diaporama",M1191="Secuencia de imágenes"),
OR(N1191="video",M1191="Animación",M1191="Video"),
AND(C1191=M1191)
),"OK","KO")</f>
        <v>KO</v>
      </c>
      <c r="T1191" s="3" t="str">
        <f>IF(
AND(L1191="Evaluación",C1191&lt;&gt;L1191),"KO",
IF(AND(L1191="Mapa conceptual",C1191&lt;&gt;L1191),"KO",
IF(AND(N1191="M101ap",C1191&lt;&gt;"Banco de actividades"),"KO",
"OK")))</f>
        <v>OK</v>
      </c>
      <c r="U1191" s="3" t="str">
        <f>IF(
AND(LEFT(N1191,1)="M",LEFT(M1191,4)&lt;&gt;"Mapa",S1191="OK",O1191=""),
"KO","OK")</f>
        <v>OK</v>
      </c>
      <c r="V1191" s="3" t="str">
        <f>IF(OR(
AND(L1191="Evaluación",R1191="OK",OR(N1191="M4a",N1191="M5a")),
AND(LEFT(C1191,8)="Banco de",N1191="M101ap"),
OR(LEFT(C1191,8)&lt;&gt;"Banco de",L1191&lt;&gt;"Evaluación")
),"OK","KO")</f>
        <v>OK</v>
      </c>
      <c r="W1191" s="3" t="str">
        <f>IF(AND(LEFT(C1191,8)="Banco de",K1191=0),"OK",
IF(AND(LEFT(C1191,8)&lt;&gt;"Banco de",K1191&gt;0),"OK","KO"))</f>
        <v>OK</v>
      </c>
      <c r="X1191" s="3" t="str">
        <f>IF(J1191&lt;&gt;"","OK","KO")</f>
        <v>OK</v>
      </c>
      <c r="Y1191" s="3" t="str">
        <f>IF(P1191="Si","KO","OK")</f>
        <v>OK</v>
      </c>
      <c r="Z1191" s="3" t="str">
        <f>CONCATENATE(
IF(R1191&lt;&gt;"OK",CONCATENATE($R$1," / "),""),
IF(S1191&lt;&gt;"OK",CONCATENATE($S$1," / "),""),
IF(T1191&lt;&gt;"OK",CONCATENATE($T$1," / "),""),
IF(U1191&lt;&gt;"OK",CONCATENATE($U$1," / "),""),
IF(V1191&lt;&gt;"OK",CONCATENATE($V$1," / "),""),
IF(W1191&lt;&gt;"OK",CONCATENATE($W$1," / "),""),
IF(X1191&lt;&gt;"OK",CONCATENATE($X$1," / "),""),
IF(Y1191&lt;&gt;"OK",$Y$1,"")
)</f>
        <v xml:space="preserve">Tipo de media / </v>
      </c>
    </row>
    <row r="1192" spans="1:26" x14ac:dyDescent="0.45">
      <c r="A1192" s="3" t="s">
        <v>3826</v>
      </c>
      <c r="B1192" s="3" t="s">
        <v>3827</v>
      </c>
      <c r="C1192" s="3" t="s">
        <v>3831</v>
      </c>
      <c r="E1192" s="3" t="s">
        <v>20</v>
      </c>
      <c r="H1192" s="3" t="s">
        <v>21</v>
      </c>
      <c r="I1192" s="3">
        <v>1185545</v>
      </c>
      <c r="J1192" s="3" t="s">
        <v>3832</v>
      </c>
      <c r="K1192" s="3">
        <v>15</v>
      </c>
      <c r="L1192" s="3" t="s">
        <v>34</v>
      </c>
      <c r="M1192" s="3" t="s">
        <v>35</v>
      </c>
      <c r="N1192" s="3" t="s">
        <v>36</v>
      </c>
      <c r="O1192" s="3" t="s">
        <v>37</v>
      </c>
      <c r="P1192" s="3" t="s">
        <v>21</v>
      </c>
      <c r="Q1192" s="3" t="s">
        <v>3833</v>
      </c>
      <c r="R1192" s="3" t="str">
        <f>IF(_xlfn.XOR(
AND(N1192="M102ab",L1192="Proyecto"),
AND(N1192="M101a",L1192="Preguntas con respuesta libre"),
AND(LEFT(N1192,1)="M",N1192&lt;&gt;"M102AB",N1192&lt;&gt;"M101a",N1192&lt;&gt;"M101ap",L1192="Ejercitación"),
AND(LEFT(C1192,15)="Mapa conceptual",L1192="Exposición"),
AND(LEFT(N1192,1)&lt;&gt;"M",LEFT(C1192,15)&lt;&gt;"Mapa conceptual",L1192="Exposición"),
AND(LEFT(C1192,8)="Banco de",L1192="Generador de actividades"),
AND(C1192=L1192)
),"OK","KO")</f>
        <v>OK</v>
      </c>
      <c r="S1192" s="3" t="str">
        <f>IF(_xlfn.XOR(
AND(LEFT(N1192,1)="M",M1192="Actividad"),
AND(LEFT(N1192,1)="F",M1192="Interactivo"),
AND(N1192="diaporama",M1192="Secuencia de imágenes"),
OR(N1192="video",M1192="Animación",M1192="Video"),
AND(C1192=M1192)
),"OK","KO")</f>
        <v>OK</v>
      </c>
      <c r="T1192" s="3" t="str">
        <f>IF(
AND(L1192="Evaluación",C1192&lt;&gt;L1192),"KO",
IF(AND(L1192="Mapa conceptual",C1192&lt;&gt;L1192),"KO",
IF(AND(N1192="M101ap",C1192&lt;&gt;"Banco de actividades"),"KO",
"OK")))</f>
        <v>OK</v>
      </c>
      <c r="U1192" s="3" t="str">
        <f>IF(
AND(LEFT(N1192,1)="M",LEFT(M1192,4)&lt;&gt;"Mapa",S1192="OK",O1192=""),
"KO","OK")</f>
        <v>OK</v>
      </c>
      <c r="V1192" s="3" t="str">
        <f>IF(OR(
AND(L1192="Evaluación",R1192="OK",OR(N1192="M4a",N1192="M5a")),
AND(LEFT(C1192,8)="Banco de",N1192="M101ap"),
OR(LEFT(C1192,8)&lt;&gt;"Banco de",L1192&lt;&gt;"Evaluación")
),"OK","KO")</f>
        <v>OK</v>
      </c>
      <c r="W1192" s="3" t="str">
        <f>IF(AND(LEFT(C1192,8)="Banco de",K1192=0),"OK",
IF(AND(LEFT(C1192,8)&lt;&gt;"Banco de",K1192&gt;0),"OK","KO"))</f>
        <v>OK</v>
      </c>
      <c r="X1192" s="3" t="str">
        <f>IF(J1192&lt;&gt;"","OK","KO")</f>
        <v>OK</v>
      </c>
      <c r="Y1192" s="3" t="str">
        <f>IF(P1192="Si","KO","OK")</f>
        <v>OK</v>
      </c>
      <c r="Z1192" s="3" t="str">
        <f>CONCATENATE(
IF(R1192&lt;&gt;"OK",CONCATENATE($R$1," / "),""),
IF(S1192&lt;&gt;"OK",CONCATENATE($S$1," / "),""),
IF(T1192&lt;&gt;"OK",CONCATENATE($T$1," / "),""),
IF(U1192&lt;&gt;"OK",CONCATENATE($U$1," / "),""),
IF(V1192&lt;&gt;"OK",CONCATENATE($V$1," / "),""),
IF(W1192&lt;&gt;"OK",CONCATENATE($W$1," / "),""),
IF(X1192&lt;&gt;"OK",CONCATENATE($X$1," / "),""),
IF(Y1192&lt;&gt;"OK",$Y$1,"")
)</f>
        <v/>
      </c>
    </row>
    <row r="1193" spans="1:26" x14ac:dyDescent="0.45">
      <c r="A1193" s="3" t="s">
        <v>3826</v>
      </c>
      <c r="B1193" s="3" t="s">
        <v>3827</v>
      </c>
      <c r="C1193" s="3" t="s">
        <v>3834</v>
      </c>
      <c r="E1193" s="3" t="s">
        <v>20</v>
      </c>
      <c r="H1193" s="3" t="s">
        <v>21</v>
      </c>
      <c r="I1193" s="3">
        <v>1180949</v>
      </c>
      <c r="J1193" s="3" t="s">
        <v>3835</v>
      </c>
      <c r="K1193" s="3">
        <v>10</v>
      </c>
      <c r="L1193" s="3" t="s">
        <v>34</v>
      </c>
      <c r="M1193" s="3" t="s">
        <v>35</v>
      </c>
      <c r="N1193" s="3" t="s">
        <v>763</v>
      </c>
      <c r="O1193" s="3" t="s">
        <v>85</v>
      </c>
      <c r="P1193" s="3" t="s">
        <v>21</v>
      </c>
      <c r="Q1193" s="3" t="s">
        <v>3836</v>
      </c>
      <c r="R1193" s="3" t="str">
        <f>IF(_xlfn.XOR(
AND(N1193="M102ab",L1193="Proyecto"),
AND(N1193="M101a",L1193="Preguntas con respuesta libre"),
AND(LEFT(N1193,1)="M",N1193&lt;&gt;"M102AB",N1193&lt;&gt;"M101a",N1193&lt;&gt;"M101ap",L1193="Ejercitación"),
AND(LEFT(C1193,15)="Mapa conceptual",L1193="Exposición"),
AND(LEFT(N1193,1)&lt;&gt;"M",LEFT(C1193,15)&lt;&gt;"Mapa conceptual",L1193="Exposición"),
AND(LEFT(C1193,8)="Banco de",L1193="Generador de actividades"),
AND(C1193=L1193)
),"OK","KO")</f>
        <v>OK</v>
      </c>
      <c r="S1193" s="3" t="str">
        <f>IF(_xlfn.XOR(
AND(LEFT(N1193,1)="M",M1193="Actividad"),
AND(LEFT(N1193,1)="F",M1193="Interactivo"),
AND(N1193="diaporama",M1193="Secuencia de imágenes"),
OR(N1193="video",M1193="Animación",M1193="Video"),
AND(C1193=M1193)
),"OK","KO")</f>
        <v>OK</v>
      </c>
      <c r="T1193" s="3" t="str">
        <f>IF(
AND(L1193="Evaluación",C1193&lt;&gt;L1193),"KO",
IF(AND(L1193="Mapa conceptual",C1193&lt;&gt;L1193),"KO",
IF(AND(N1193="M101ap",C1193&lt;&gt;"Banco de actividades"),"KO",
"OK")))</f>
        <v>OK</v>
      </c>
      <c r="U1193" s="3" t="str">
        <f>IF(
AND(LEFT(N1193,1)="M",LEFT(M1193,4)&lt;&gt;"Mapa",S1193="OK",O1193=""),
"KO","OK")</f>
        <v>OK</v>
      </c>
      <c r="V1193" s="3" t="str">
        <f>IF(OR(
AND(L1193="Evaluación",R1193="OK",OR(N1193="M4a",N1193="M5a")),
AND(LEFT(C1193,8)="Banco de",N1193="M101ap"),
OR(LEFT(C1193,8)&lt;&gt;"Banco de",L1193&lt;&gt;"Evaluación")
),"OK","KO")</f>
        <v>OK</v>
      </c>
      <c r="W1193" s="3" t="str">
        <f>IF(AND(LEFT(C1193,8)="Banco de",K1193=0),"OK",
IF(AND(LEFT(C1193,8)&lt;&gt;"Banco de",K1193&gt;0),"OK","KO"))</f>
        <v>OK</v>
      </c>
      <c r="X1193" s="3" t="str">
        <f>IF(J1193&lt;&gt;"","OK","KO")</f>
        <v>OK</v>
      </c>
      <c r="Y1193" s="3" t="str">
        <f>IF(P1193="Si","KO","OK")</f>
        <v>OK</v>
      </c>
      <c r="Z1193" s="3" t="str">
        <f>CONCATENATE(
IF(R1193&lt;&gt;"OK",CONCATENATE($R$1," / "),""),
IF(S1193&lt;&gt;"OK",CONCATENATE($S$1," / "),""),
IF(T1193&lt;&gt;"OK",CONCATENATE($T$1," / "),""),
IF(U1193&lt;&gt;"OK",CONCATENATE($U$1," / "),""),
IF(V1193&lt;&gt;"OK",CONCATENATE($V$1," / "),""),
IF(W1193&lt;&gt;"OK",CONCATENATE($W$1," / "),""),
IF(X1193&lt;&gt;"OK",CONCATENATE($X$1," / "),""),
IF(Y1193&lt;&gt;"OK",$Y$1,"")
)</f>
        <v/>
      </c>
    </row>
    <row r="1194" spans="1:26" x14ac:dyDescent="0.45">
      <c r="A1194" s="3" t="s">
        <v>3826</v>
      </c>
      <c r="B1194" s="3" t="s">
        <v>3827</v>
      </c>
      <c r="C1194" s="3" t="s">
        <v>3837</v>
      </c>
      <c r="E1194" s="3" t="s">
        <v>20</v>
      </c>
      <c r="H1194" s="3" t="s">
        <v>21</v>
      </c>
      <c r="I1194" s="3">
        <v>1806430</v>
      </c>
      <c r="J1194" s="3" t="s">
        <v>3838</v>
      </c>
      <c r="K1194" s="3">
        <v>30</v>
      </c>
      <c r="L1194" s="3" t="s">
        <v>34</v>
      </c>
      <c r="M1194" s="3" t="s">
        <v>35</v>
      </c>
      <c r="N1194" s="3" t="s">
        <v>81</v>
      </c>
      <c r="O1194" s="3" t="s">
        <v>37</v>
      </c>
      <c r="P1194" s="3" t="s">
        <v>21</v>
      </c>
      <c r="Q1194" s="3" t="s">
        <v>3839</v>
      </c>
      <c r="R1194" s="3" t="str">
        <f>IF(_xlfn.XOR(
AND(N1194="M102ab",L1194="Proyecto"),
AND(N1194="M101a",L1194="Preguntas con respuesta libre"),
AND(LEFT(N1194,1)="M",N1194&lt;&gt;"M102AB",N1194&lt;&gt;"M101a",N1194&lt;&gt;"M101ap",L1194="Ejercitación"),
AND(LEFT(C1194,15)="Mapa conceptual",L1194="Exposición"),
AND(LEFT(N1194,1)&lt;&gt;"M",LEFT(C1194,15)&lt;&gt;"Mapa conceptual",L1194="Exposición"),
AND(LEFT(C1194,8)="Banco de",L1194="Generador de actividades"),
AND(C1194=L1194)
),"OK","KO")</f>
        <v>KO</v>
      </c>
      <c r="S1194" s="3" t="str">
        <f>IF(_xlfn.XOR(
AND(LEFT(N1194,1)="M",M1194="Actividad"),
AND(LEFT(N1194,1)="F",M1194="Interactivo"),
AND(N1194="diaporama",M1194="Secuencia de imágenes"),
OR(N1194="video",M1194="Animación",M1194="Video"),
AND(C1194=M1194)
),"OK","KO")</f>
        <v>OK</v>
      </c>
      <c r="T1194" s="3" t="str">
        <f>IF(
AND(L1194="Evaluación",C1194&lt;&gt;L1194),"KO",
IF(AND(L1194="Mapa conceptual",C1194&lt;&gt;L1194),"KO",
IF(AND(N1194="M101ap",C1194&lt;&gt;"Banco de actividades"),"KO",
"OK")))</f>
        <v>OK</v>
      </c>
      <c r="U1194" s="3" t="str">
        <f>IF(
AND(LEFT(N1194,1)="M",LEFT(M1194,4)&lt;&gt;"Mapa",S1194="OK",O1194=""),
"KO","OK")</f>
        <v>OK</v>
      </c>
      <c r="V1194" s="3" t="str">
        <f>IF(OR(
AND(L1194="Evaluación",R1194="OK",OR(N1194="M4a",N1194="M5a")),
AND(LEFT(C1194,8)="Banco de",N1194="M101ap"),
OR(LEFT(C1194,8)&lt;&gt;"Banco de",L1194&lt;&gt;"Evaluación")
),"OK","KO")</f>
        <v>OK</v>
      </c>
      <c r="W1194" s="3" t="str">
        <f>IF(AND(LEFT(C1194,8)="Banco de",K1194=0),"OK",
IF(AND(LEFT(C1194,8)&lt;&gt;"Banco de",K1194&gt;0),"OK","KO"))</f>
        <v>OK</v>
      </c>
      <c r="X1194" s="3" t="str">
        <f>IF(J1194&lt;&gt;"","OK","KO")</f>
        <v>OK</v>
      </c>
      <c r="Y1194" s="3" t="str">
        <f>IF(P1194="Si","KO","OK")</f>
        <v>OK</v>
      </c>
      <c r="Z1194" s="3" t="str">
        <f>CONCATENATE(
IF(R1194&lt;&gt;"OK",CONCATENATE($R$1," / "),""),
IF(S1194&lt;&gt;"OK",CONCATENATE($S$1," / "),""),
IF(T1194&lt;&gt;"OK",CONCATENATE($T$1," / "),""),
IF(U1194&lt;&gt;"OK",CONCATENATE($U$1," / "),""),
IF(V1194&lt;&gt;"OK",CONCATENATE($V$1," / "),""),
IF(W1194&lt;&gt;"OK",CONCATENATE($W$1," / "),""),
IF(X1194&lt;&gt;"OK",CONCATENATE($X$1," / "),""),
IF(Y1194&lt;&gt;"OK",$Y$1,"")
)</f>
        <v xml:space="preserve">Acción didáctica / </v>
      </c>
    </row>
    <row r="1195" spans="1:26" x14ac:dyDescent="0.45">
      <c r="A1195" s="3" t="s">
        <v>3826</v>
      </c>
      <c r="B1195" s="3" t="s">
        <v>3827</v>
      </c>
      <c r="C1195" s="3" t="s">
        <v>3840</v>
      </c>
      <c r="E1195" s="3" t="s">
        <v>20</v>
      </c>
      <c r="H1195" s="3" t="s">
        <v>21</v>
      </c>
      <c r="I1195" s="3">
        <v>449600</v>
      </c>
      <c r="J1195" s="3" t="s">
        <v>3841</v>
      </c>
      <c r="K1195" s="3">
        <v>15</v>
      </c>
      <c r="L1195" s="3" t="s">
        <v>23</v>
      </c>
      <c r="M1195" s="3" t="s">
        <v>29</v>
      </c>
      <c r="N1195" s="3" t="s">
        <v>49</v>
      </c>
      <c r="P1195" s="3" t="s">
        <v>21</v>
      </c>
      <c r="Q1195" s="3" t="s">
        <v>3842</v>
      </c>
      <c r="R1195" s="3" t="str">
        <f>IF(_xlfn.XOR(
AND(N1195="M102ab",L1195="Proyecto"),
AND(N1195="M101a",L1195="Preguntas con respuesta libre"),
AND(LEFT(N1195,1)="M",N1195&lt;&gt;"M102AB",N1195&lt;&gt;"M101a",N1195&lt;&gt;"M101ap",L1195="Ejercitación"),
AND(LEFT(C1195,15)="Mapa conceptual",L1195="Exposición"),
AND(LEFT(N1195,1)&lt;&gt;"M",LEFT(C1195,15)&lt;&gt;"Mapa conceptual",L1195="Exposición"),
AND(LEFT(C1195,8)="Banco de",L1195="Generador de actividades"),
AND(C1195=L1195)
),"OK","KO")</f>
        <v>OK</v>
      </c>
      <c r="S1195" s="3" t="str">
        <f>IF(_xlfn.XOR(
AND(LEFT(N1195,1)="M",M1195="Actividad"),
AND(LEFT(N1195,1)="F",M1195="Interactivo"),
AND(N1195="diaporama",M1195="Secuencia de imágenes"),
OR(N1195="video",M1195="Animación",M1195="Video"),
AND(C1195=M1195)
),"OK","KO")</f>
        <v>OK</v>
      </c>
      <c r="T1195" s="3" t="str">
        <f>IF(
AND(L1195="Evaluación",C1195&lt;&gt;L1195),"KO",
IF(AND(L1195="Mapa conceptual",C1195&lt;&gt;L1195),"KO",
IF(AND(N1195="M101ap",C1195&lt;&gt;"Banco de actividades"),"KO",
"OK")))</f>
        <v>OK</v>
      </c>
      <c r="U1195" s="3" t="str">
        <f>IF(
AND(LEFT(N1195,1)="M",LEFT(M1195,4)&lt;&gt;"Mapa",S1195="OK",O1195=""),
"KO","OK")</f>
        <v>OK</v>
      </c>
      <c r="V1195" s="3" t="str">
        <f>IF(OR(
AND(L1195="Evaluación",R1195="OK",OR(N1195="M4a",N1195="M5a")),
AND(LEFT(C1195,8)="Banco de",N1195="M101ap"),
OR(LEFT(C1195,8)&lt;&gt;"Banco de",L1195&lt;&gt;"Evaluación")
),"OK","KO")</f>
        <v>OK</v>
      </c>
      <c r="W1195" s="3" t="str">
        <f>IF(AND(LEFT(C1195,8)="Banco de",K1195=0),"OK",
IF(AND(LEFT(C1195,8)&lt;&gt;"Banco de",K1195&gt;0),"OK","KO"))</f>
        <v>OK</v>
      </c>
      <c r="X1195" s="3" t="str">
        <f>IF(J1195&lt;&gt;"","OK","KO")</f>
        <v>OK</v>
      </c>
      <c r="Y1195" s="3" t="str">
        <f>IF(P1195="Si","KO","OK")</f>
        <v>OK</v>
      </c>
      <c r="Z1195" s="3" t="str">
        <f>CONCATENATE(
IF(R1195&lt;&gt;"OK",CONCATENATE($R$1," / "),""),
IF(S1195&lt;&gt;"OK",CONCATENATE($S$1," / "),""),
IF(T1195&lt;&gt;"OK",CONCATENATE($T$1," / "),""),
IF(U1195&lt;&gt;"OK",CONCATENATE($U$1," / "),""),
IF(V1195&lt;&gt;"OK",CONCATENATE($V$1," / "),""),
IF(W1195&lt;&gt;"OK",CONCATENATE($W$1," / "),""),
IF(X1195&lt;&gt;"OK",CONCATENATE($X$1," / "),""),
IF(Y1195&lt;&gt;"OK",$Y$1,"")
)</f>
        <v/>
      </c>
    </row>
    <row r="1196" spans="1:26" x14ac:dyDescent="0.45">
      <c r="A1196" s="3" t="s">
        <v>3826</v>
      </c>
      <c r="B1196" s="3" t="s">
        <v>3827</v>
      </c>
      <c r="C1196" s="3" t="s">
        <v>3843</v>
      </c>
      <c r="E1196" s="3" t="s">
        <v>20</v>
      </c>
      <c r="H1196" s="3" t="s">
        <v>21</v>
      </c>
      <c r="I1196" s="3">
        <v>1175410</v>
      </c>
      <c r="J1196" s="3" t="s">
        <v>3844</v>
      </c>
      <c r="K1196" s="3">
        <v>15</v>
      </c>
      <c r="L1196" s="3" t="s">
        <v>34</v>
      </c>
      <c r="M1196" s="3" t="s">
        <v>35</v>
      </c>
      <c r="N1196" s="3" t="s">
        <v>773</v>
      </c>
      <c r="O1196" s="3" t="s">
        <v>37</v>
      </c>
      <c r="P1196" s="3" t="s">
        <v>21</v>
      </c>
      <c r="Q1196" s="3" t="s">
        <v>3845</v>
      </c>
      <c r="R1196" s="3" t="str">
        <f>IF(_xlfn.XOR(
AND(N1196="M102ab",L1196="Proyecto"),
AND(N1196="M101a",L1196="Preguntas con respuesta libre"),
AND(LEFT(N1196,1)="M",N1196&lt;&gt;"M102AB",N1196&lt;&gt;"M101a",N1196&lt;&gt;"M101ap",L1196="Ejercitación"),
AND(LEFT(C1196,15)="Mapa conceptual",L1196="Exposición"),
AND(LEFT(N1196,1)&lt;&gt;"M",LEFT(C1196,15)&lt;&gt;"Mapa conceptual",L1196="Exposición"),
AND(LEFT(C1196,8)="Banco de",L1196="Generador de actividades"),
AND(C1196=L1196)
),"OK","KO")</f>
        <v>OK</v>
      </c>
      <c r="S1196" s="3" t="str">
        <f>IF(_xlfn.XOR(
AND(LEFT(N1196,1)="M",M1196="Actividad"),
AND(LEFT(N1196,1)="F",M1196="Interactivo"),
AND(N1196="diaporama",M1196="Secuencia de imágenes"),
OR(N1196="video",M1196="Animación",M1196="Video"),
AND(C1196=M1196)
),"OK","KO")</f>
        <v>OK</v>
      </c>
      <c r="T1196" s="3" t="str">
        <f>IF(
AND(L1196="Evaluación",C1196&lt;&gt;L1196),"KO",
IF(AND(L1196="Mapa conceptual",C1196&lt;&gt;L1196),"KO",
IF(AND(N1196="M101ap",C1196&lt;&gt;"Banco de actividades"),"KO",
"OK")))</f>
        <v>OK</v>
      </c>
      <c r="U1196" s="3" t="str">
        <f>IF(
AND(LEFT(N1196,1)="M",LEFT(M1196,4)&lt;&gt;"Mapa",S1196="OK",O1196=""),
"KO","OK")</f>
        <v>OK</v>
      </c>
      <c r="V1196" s="3" t="str">
        <f>IF(OR(
AND(L1196="Evaluación",R1196="OK",OR(N1196="M4a",N1196="M5a")),
AND(LEFT(C1196,8)="Banco de",N1196="M101ap"),
OR(LEFT(C1196,8)&lt;&gt;"Banco de",L1196&lt;&gt;"Evaluación")
),"OK","KO")</f>
        <v>OK</v>
      </c>
      <c r="W1196" s="3" t="str">
        <f>IF(AND(LEFT(C1196,8)="Banco de",K1196=0),"OK",
IF(AND(LEFT(C1196,8)&lt;&gt;"Banco de",K1196&gt;0),"OK","KO"))</f>
        <v>OK</v>
      </c>
      <c r="X1196" s="3" t="str">
        <f>IF(J1196&lt;&gt;"","OK","KO")</f>
        <v>OK</v>
      </c>
      <c r="Y1196" s="3" t="str">
        <f>IF(P1196="Si","KO","OK")</f>
        <v>OK</v>
      </c>
      <c r="Z1196" s="3" t="str">
        <f>CONCATENATE(
IF(R1196&lt;&gt;"OK",CONCATENATE($R$1," / "),""),
IF(S1196&lt;&gt;"OK",CONCATENATE($S$1," / "),""),
IF(T1196&lt;&gt;"OK",CONCATENATE($T$1," / "),""),
IF(U1196&lt;&gt;"OK",CONCATENATE($U$1," / "),""),
IF(V1196&lt;&gt;"OK",CONCATENATE($V$1," / "),""),
IF(W1196&lt;&gt;"OK",CONCATENATE($W$1," / "),""),
IF(X1196&lt;&gt;"OK",CONCATENATE($X$1," / "),""),
IF(Y1196&lt;&gt;"OK",$Y$1,"")
)</f>
        <v/>
      </c>
    </row>
    <row r="1197" spans="1:26" x14ac:dyDescent="0.45">
      <c r="A1197" s="3" t="s">
        <v>3826</v>
      </c>
      <c r="B1197" s="3" t="s">
        <v>3827</v>
      </c>
      <c r="C1197" s="3" t="s">
        <v>3846</v>
      </c>
      <c r="E1197" s="3" t="s">
        <v>20</v>
      </c>
      <c r="H1197" s="3" t="s">
        <v>21</v>
      </c>
      <c r="I1197" s="3">
        <v>1806430</v>
      </c>
      <c r="J1197" s="3" t="s">
        <v>3847</v>
      </c>
      <c r="K1197" s="3">
        <v>30</v>
      </c>
      <c r="L1197" s="3" t="s">
        <v>34</v>
      </c>
      <c r="M1197" s="3" t="s">
        <v>35</v>
      </c>
      <c r="N1197" s="3" t="s">
        <v>81</v>
      </c>
      <c r="O1197" s="3" t="s">
        <v>479</v>
      </c>
      <c r="P1197" s="3" t="s">
        <v>21</v>
      </c>
      <c r="Q1197" s="3" t="s">
        <v>3848</v>
      </c>
      <c r="R1197" s="3" t="str">
        <f>IF(_xlfn.XOR(
AND(N1197="M102ab",L1197="Proyecto"),
AND(N1197="M101a",L1197="Preguntas con respuesta libre"),
AND(LEFT(N1197,1)="M",N1197&lt;&gt;"M102AB",N1197&lt;&gt;"M101a",N1197&lt;&gt;"M101ap",L1197="Ejercitación"),
AND(LEFT(C1197,15)="Mapa conceptual",L1197="Exposición"),
AND(LEFT(N1197,1)&lt;&gt;"M",LEFT(C1197,15)&lt;&gt;"Mapa conceptual",L1197="Exposición"),
AND(LEFT(C1197,8)="Banco de",L1197="Generador de actividades"),
AND(C1197=L1197)
),"OK","KO")</f>
        <v>KO</v>
      </c>
      <c r="S1197" s="3" t="str">
        <f>IF(_xlfn.XOR(
AND(LEFT(N1197,1)="M",M1197="Actividad"),
AND(LEFT(N1197,1)="F",M1197="Interactivo"),
AND(N1197="diaporama",M1197="Secuencia de imágenes"),
OR(N1197="video",M1197="Animación",M1197="Video"),
AND(C1197=M1197)
),"OK","KO")</f>
        <v>OK</v>
      </c>
      <c r="T1197" s="3" t="str">
        <f>IF(
AND(L1197="Evaluación",C1197&lt;&gt;L1197),"KO",
IF(AND(L1197="Mapa conceptual",C1197&lt;&gt;L1197),"KO",
IF(AND(N1197="M101ap",C1197&lt;&gt;"Banco de actividades"),"KO",
"OK")))</f>
        <v>OK</v>
      </c>
      <c r="U1197" s="3" t="str">
        <f>IF(
AND(LEFT(N1197,1)="M",LEFT(M1197,4)&lt;&gt;"Mapa",S1197="OK",O1197=""),
"KO","OK")</f>
        <v>OK</v>
      </c>
      <c r="V1197" s="3" t="str">
        <f>IF(OR(
AND(L1197="Evaluación",R1197="OK",OR(N1197="M4a",N1197="M5a")),
AND(LEFT(C1197,8)="Banco de",N1197="M101ap"),
OR(LEFT(C1197,8)&lt;&gt;"Banco de",L1197&lt;&gt;"Evaluación")
),"OK","KO")</f>
        <v>OK</v>
      </c>
      <c r="W1197" s="3" t="str">
        <f>IF(AND(LEFT(C1197,8)="Banco de",K1197=0),"OK",
IF(AND(LEFT(C1197,8)&lt;&gt;"Banco de",K1197&gt;0),"OK","KO"))</f>
        <v>OK</v>
      </c>
      <c r="X1197" s="3" t="str">
        <f>IF(J1197&lt;&gt;"","OK","KO")</f>
        <v>OK</v>
      </c>
      <c r="Y1197" s="3" t="str">
        <f>IF(P1197="Si","KO","OK")</f>
        <v>OK</v>
      </c>
      <c r="Z1197" s="3" t="str">
        <f>CONCATENATE(
IF(R1197&lt;&gt;"OK",CONCATENATE($R$1," / "),""),
IF(S1197&lt;&gt;"OK",CONCATENATE($S$1," / "),""),
IF(T1197&lt;&gt;"OK",CONCATENATE($T$1," / "),""),
IF(U1197&lt;&gt;"OK",CONCATENATE($U$1," / "),""),
IF(V1197&lt;&gt;"OK",CONCATENATE($V$1," / "),""),
IF(W1197&lt;&gt;"OK",CONCATENATE($W$1," / "),""),
IF(X1197&lt;&gt;"OK",CONCATENATE($X$1," / "),""),
IF(Y1197&lt;&gt;"OK",$Y$1,"")
)</f>
        <v xml:space="preserve">Acción didáctica / </v>
      </c>
    </row>
    <row r="1198" spans="1:26" x14ac:dyDescent="0.45">
      <c r="A1198" s="3" t="s">
        <v>3826</v>
      </c>
      <c r="B1198" s="3" t="s">
        <v>3827</v>
      </c>
      <c r="C1198" s="3" t="s">
        <v>3849</v>
      </c>
      <c r="E1198" s="3" t="s">
        <v>20</v>
      </c>
      <c r="H1198" s="3" t="s">
        <v>21</v>
      </c>
      <c r="I1198" s="3">
        <v>449600</v>
      </c>
      <c r="J1198" s="3" t="s">
        <v>3850</v>
      </c>
      <c r="K1198" s="3">
        <v>20</v>
      </c>
      <c r="L1198" s="3" t="s">
        <v>23</v>
      </c>
      <c r="M1198" s="3" t="s">
        <v>29</v>
      </c>
      <c r="N1198" s="3" t="s">
        <v>49</v>
      </c>
      <c r="P1198" s="3" t="s">
        <v>21</v>
      </c>
      <c r="Q1198" s="3" t="s">
        <v>3851</v>
      </c>
      <c r="R1198" s="3" t="str">
        <f>IF(_xlfn.XOR(
AND(N1198="M102ab",L1198="Proyecto"),
AND(N1198="M101a",L1198="Preguntas con respuesta libre"),
AND(LEFT(N1198,1)="M",N1198&lt;&gt;"M102AB",N1198&lt;&gt;"M101a",N1198&lt;&gt;"M101ap",L1198="Ejercitación"),
AND(LEFT(C1198,15)="Mapa conceptual",L1198="Exposición"),
AND(LEFT(N1198,1)&lt;&gt;"M",LEFT(C1198,15)&lt;&gt;"Mapa conceptual",L1198="Exposición"),
AND(LEFT(C1198,8)="Banco de",L1198="Generador de actividades"),
AND(C1198=L1198)
),"OK","KO")</f>
        <v>OK</v>
      </c>
      <c r="S1198" s="3" t="str">
        <f>IF(_xlfn.XOR(
AND(LEFT(N1198,1)="M",M1198="Actividad"),
AND(LEFT(N1198,1)="F",M1198="Interactivo"),
AND(N1198="diaporama",M1198="Secuencia de imágenes"),
OR(N1198="video",M1198="Animación",M1198="Video"),
AND(C1198=M1198)
),"OK","KO")</f>
        <v>OK</v>
      </c>
      <c r="T1198" s="3" t="str">
        <f>IF(
AND(L1198="Evaluación",C1198&lt;&gt;L1198),"KO",
IF(AND(L1198="Mapa conceptual",C1198&lt;&gt;L1198),"KO",
IF(AND(N1198="M101ap",C1198&lt;&gt;"Banco de actividades"),"KO",
"OK")))</f>
        <v>OK</v>
      </c>
      <c r="U1198" s="3" t="str">
        <f>IF(
AND(LEFT(N1198,1)="M",LEFT(M1198,4)&lt;&gt;"Mapa",S1198="OK",O1198=""),
"KO","OK")</f>
        <v>OK</v>
      </c>
      <c r="V1198" s="3" t="str">
        <f>IF(OR(
AND(L1198="Evaluación",R1198="OK",OR(N1198="M4a",N1198="M5a")),
AND(LEFT(C1198,8)="Banco de",N1198="M101ap"),
OR(LEFT(C1198,8)&lt;&gt;"Banco de",L1198&lt;&gt;"Evaluación")
),"OK","KO")</f>
        <v>OK</v>
      </c>
      <c r="W1198" s="3" t="str">
        <f>IF(AND(LEFT(C1198,8)="Banco de",K1198=0),"OK",
IF(AND(LEFT(C1198,8)&lt;&gt;"Banco de",K1198&gt;0),"OK","KO"))</f>
        <v>OK</v>
      </c>
      <c r="X1198" s="3" t="str">
        <f>IF(J1198&lt;&gt;"","OK","KO")</f>
        <v>OK</v>
      </c>
      <c r="Y1198" s="3" t="str">
        <f>IF(P1198="Si","KO","OK")</f>
        <v>OK</v>
      </c>
      <c r="Z1198" s="3" t="str">
        <f>CONCATENATE(
IF(R1198&lt;&gt;"OK",CONCATENATE($R$1," / "),""),
IF(S1198&lt;&gt;"OK",CONCATENATE($S$1," / "),""),
IF(T1198&lt;&gt;"OK",CONCATENATE($T$1," / "),""),
IF(U1198&lt;&gt;"OK",CONCATENATE($U$1," / "),""),
IF(V1198&lt;&gt;"OK",CONCATENATE($V$1," / "),""),
IF(W1198&lt;&gt;"OK",CONCATENATE($W$1," / "),""),
IF(X1198&lt;&gt;"OK",CONCATENATE($X$1," / "),""),
IF(Y1198&lt;&gt;"OK",$Y$1,"")
)</f>
        <v/>
      </c>
    </row>
    <row r="1199" spans="1:26" x14ac:dyDescent="0.45">
      <c r="A1199" s="3" t="s">
        <v>3826</v>
      </c>
      <c r="B1199" s="3" t="s">
        <v>3827</v>
      </c>
      <c r="C1199" s="3" t="s">
        <v>3852</v>
      </c>
      <c r="E1199" s="3" t="s">
        <v>20</v>
      </c>
      <c r="H1199" s="3" t="s">
        <v>21</v>
      </c>
      <c r="I1199" s="3">
        <v>1177094</v>
      </c>
      <c r="J1199" s="3" t="s">
        <v>3853</v>
      </c>
      <c r="K1199" s="3">
        <v>20</v>
      </c>
      <c r="L1199" s="3" t="s">
        <v>34</v>
      </c>
      <c r="M1199" s="3" t="s">
        <v>35</v>
      </c>
      <c r="N1199" s="3" t="s">
        <v>326</v>
      </c>
      <c r="O1199" s="3" t="s">
        <v>37</v>
      </c>
      <c r="P1199" s="3" t="s">
        <v>21</v>
      </c>
      <c r="Q1199" s="3" t="s">
        <v>3854</v>
      </c>
      <c r="R1199" s="3" t="str">
        <f>IF(_xlfn.XOR(
AND(N1199="M102ab",L1199="Proyecto"),
AND(N1199="M101a",L1199="Preguntas con respuesta libre"),
AND(LEFT(N1199,1)="M",N1199&lt;&gt;"M102AB",N1199&lt;&gt;"M101a",N1199&lt;&gt;"M101ap",L1199="Ejercitación"),
AND(LEFT(C1199,15)="Mapa conceptual",L1199="Exposición"),
AND(LEFT(N1199,1)&lt;&gt;"M",LEFT(C1199,15)&lt;&gt;"Mapa conceptual",L1199="Exposición"),
AND(LEFT(C1199,8)="Banco de",L1199="Generador de actividades"),
AND(C1199=L1199)
),"OK","KO")</f>
        <v>OK</v>
      </c>
      <c r="S1199" s="3" t="str">
        <f>IF(_xlfn.XOR(
AND(LEFT(N1199,1)="M",M1199="Actividad"),
AND(LEFT(N1199,1)="F",M1199="Interactivo"),
AND(N1199="diaporama",M1199="Secuencia de imágenes"),
OR(N1199="video",M1199="Animación",M1199="Video"),
AND(C1199=M1199)
),"OK","KO")</f>
        <v>OK</v>
      </c>
      <c r="T1199" s="3" t="str">
        <f>IF(
AND(L1199="Evaluación",C1199&lt;&gt;L1199),"KO",
IF(AND(L1199="Mapa conceptual",C1199&lt;&gt;L1199),"KO",
IF(AND(N1199="M101ap",C1199&lt;&gt;"Banco de actividades"),"KO",
"OK")))</f>
        <v>OK</v>
      </c>
      <c r="U1199" s="3" t="str">
        <f>IF(
AND(LEFT(N1199,1)="M",LEFT(M1199,4)&lt;&gt;"Mapa",S1199="OK",O1199=""),
"KO","OK")</f>
        <v>OK</v>
      </c>
      <c r="V1199" s="3" t="str">
        <f>IF(OR(
AND(L1199="Evaluación",R1199="OK",OR(N1199="M4a",N1199="M5a")),
AND(LEFT(C1199,8)="Banco de",N1199="M101ap"),
OR(LEFT(C1199,8)&lt;&gt;"Banco de",L1199&lt;&gt;"Evaluación")
),"OK","KO")</f>
        <v>OK</v>
      </c>
      <c r="W1199" s="3" t="str">
        <f>IF(AND(LEFT(C1199,8)="Banco de",K1199=0),"OK",
IF(AND(LEFT(C1199,8)&lt;&gt;"Banco de",K1199&gt;0),"OK","KO"))</f>
        <v>OK</v>
      </c>
      <c r="X1199" s="3" t="str">
        <f>IF(J1199&lt;&gt;"","OK","KO")</f>
        <v>OK</v>
      </c>
      <c r="Y1199" s="3" t="str">
        <f>IF(P1199="Si","KO","OK")</f>
        <v>OK</v>
      </c>
      <c r="Z1199" s="3" t="str">
        <f>CONCATENATE(
IF(R1199&lt;&gt;"OK",CONCATENATE($R$1," / "),""),
IF(S1199&lt;&gt;"OK",CONCATENATE($S$1," / "),""),
IF(T1199&lt;&gt;"OK",CONCATENATE($T$1," / "),""),
IF(U1199&lt;&gt;"OK",CONCATENATE($U$1," / "),""),
IF(V1199&lt;&gt;"OK",CONCATENATE($V$1," / "),""),
IF(W1199&lt;&gt;"OK",CONCATENATE($W$1," / "),""),
IF(X1199&lt;&gt;"OK",CONCATENATE($X$1," / "),""),
IF(Y1199&lt;&gt;"OK",$Y$1,"")
)</f>
        <v/>
      </c>
    </row>
    <row r="1200" spans="1:26" x14ac:dyDescent="0.45">
      <c r="A1200" s="3" t="s">
        <v>3826</v>
      </c>
      <c r="B1200" s="3" t="s">
        <v>3827</v>
      </c>
      <c r="C1200" s="3" t="s">
        <v>3855</v>
      </c>
      <c r="E1200" s="3" t="s">
        <v>20</v>
      </c>
      <c r="H1200" s="3" t="s">
        <v>21</v>
      </c>
      <c r="I1200" s="3">
        <v>1185545</v>
      </c>
      <c r="J1200" s="3" t="s">
        <v>3856</v>
      </c>
      <c r="K1200" s="3">
        <v>10</v>
      </c>
      <c r="L1200" s="3" t="s">
        <v>34</v>
      </c>
      <c r="M1200" s="3" t="s">
        <v>35</v>
      </c>
      <c r="N1200" s="3" t="s">
        <v>36</v>
      </c>
      <c r="O1200" s="3" t="s">
        <v>37</v>
      </c>
      <c r="P1200" s="3" t="s">
        <v>21</v>
      </c>
      <c r="Q1200" s="3" t="s">
        <v>3857</v>
      </c>
      <c r="R1200" s="3" t="str">
        <f>IF(_xlfn.XOR(
AND(N1200="M102ab",L1200="Proyecto"),
AND(N1200="M101a",L1200="Preguntas con respuesta libre"),
AND(LEFT(N1200,1)="M",N1200&lt;&gt;"M102AB",N1200&lt;&gt;"M101a",N1200&lt;&gt;"M101ap",L1200="Ejercitación"),
AND(LEFT(C1200,15)="Mapa conceptual",L1200="Exposición"),
AND(LEFT(N1200,1)&lt;&gt;"M",LEFT(C1200,15)&lt;&gt;"Mapa conceptual",L1200="Exposición"),
AND(LEFT(C1200,8)="Banco de",L1200="Generador de actividades"),
AND(C1200=L1200)
),"OK","KO")</f>
        <v>OK</v>
      </c>
      <c r="S1200" s="3" t="str">
        <f>IF(_xlfn.XOR(
AND(LEFT(N1200,1)="M",M1200="Actividad"),
AND(LEFT(N1200,1)="F",M1200="Interactivo"),
AND(N1200="diaporama",M1200="Secuencia de imágenes"),
OR(N1200="video",M1200="Animación",M1200="Video"),
AND(C1200=M1200)
),"OK","KO")</f>
        <v>OK</v>
      </c>
      <c r="T1200" s="3" t="str">
        <f>IF(
AND(L1200="Evaluación",C1200&lt;&gt;L1200),"KO",
IF(AND(L1200="Mapa conceptual",C1200&lt;&gt;L1200),"KO",
IF(AND(N1200="M101ap",C1200&lt;&gt;"Banco de actividades"),"KO",
"OK")))</f>
        <v>OK</v>
      </c>
      <c r="U1200" s="3" t="str">
        <f>IF(
AND(LEFT(N1200,1)="M",LEFT(M1200,4)&lt;&gt;"Mapa",S1200="OK",O1200=""),
"KO","OK")</f>
        <v>OK</v>
      </c>
      <c r="V1200" s="3" t="str">
        <f>IF(OR(
AND(L1200="Evaluación",R1200="OK",OR(N1200="M4a",N1200="M5a")),
AND(LEFT(C1200,8)="Banco de",N1200="M101ap"),
OR(LEFT(C1200,8)&lt;&gt;"Banco de",L1200&lt;&gt;"Evaluación")
),"OK","KO")</f>
        <v>OK</v>
      </c>
      <c r="W1200" s="3" t="str">
        <f>IF(AND(LEFT(C1200,8)="Banco de",K1200=0),"OK",
IF(AND(LEFT(C1200,8)&lt;&gt;"Banco de",K1200&gt;0),"OK","KO"))</f>
        <v>OK</v>
      </c>
      <c r="X1200" s="3" t="str">
        <f>IF(J1200&lt;&gt;"","OK","KO")</f>
        <v>OK</v>
      </c>
      <c r="Y1200" s="3" t="str">
        <f>IF(P1200="Si","KO","OK")</f>
        <v>OK</v>
      </c>
      <c r="Z1200" s="3" t="str">
        <f>CONCATENATE(
IF(R1200&lt;&gt;"OK",CONCATENATE($R$1," / "),""),
IF(S1200&lt;&gt;"OK",CONCATENATE($S$1," / "),""),
IF(T1200&lt;&gt;"OK",CONCATENATE($T$1," / "),""),
IF(U1200&lt;&gt;"OK",CONCATENATE($U$1," / "),""),
IF(V1200&lt;&gt;"OK",CONCATENATE($V$1," / "),""),
IF(W1200&lt;&gt;"OK",CONCATENATE($W$1," / "),""),
IF(X1200&lt;&gt;"OK",CONCATENATE($X$1," / "),""),
IF(Y1200&lt;&gt;"OK",$Y$1,"")
)</f>
        <v/>
      </c>
    </row>
    <row r="1201" spans="1:26" x14ac:dyDescent="0.45">
      <c r="A1201" s="3" t="s">
        <v>3826</v>
      </c>
      <c r="B1201" s="3" t="s">
        <v>3827</v>
      </c>
      <c r="C1201" s="3" t="s">
        <v>3858</v>
      </c>
      <c r="E1201" s="3" t="s">
        <v>20</v>
      </c>
      <c r="H1201" s="3" t="s">
        <v>21</v>
      </c>
      <c r="I1201" s="3">
        <v>1806430</v>
      </c>
      <c r="J1201" s="3" t="s">
        <v>3859</v>
      </c>
      <c r="K1201" s="3">
        <v>15</v>
      </c>
      <c r="L1201" s="3" t="s">
        <v>34</v>
      </c>
      <c r="M1201" s="3" t="s">
        <v>35</v>
      </c>
      <c r="N1201" s="3" t="s">
        <v>81</v>
      </c>
      <c r="O1201" s="3" t="s">
        <v>37</v>
      </c>
      <c r="P1201" s="3" t="s">
        <v>21</v>
      </c>
      <c r="Q1201" s="3" t="s">
        <v>3860</v>
      </c>
      <c r="R1201" s="3" t="str">
        <f>IF(_xlfn.XOR(
AND(N1201="M102ab",L1201="Proyecto"),
AND(N1201="M101a",L1201="Preguntas con respuesta libre"),
AND(LEFT(N1201,1)="M",N1201&lt;&gt;"M102AB",N1201&lt;&gt;"M101a",N1201&lt;&gt;"M101ap",L1201="Ejercitación"),
AND(LEFT(C1201,15)="Mapa conceptual",L1201="Exposición"),
AND(LEFT(N1201,1)&lt;&gt;"M",LEFT(C1201,15)&lt;&gt;"Mapa conceptual",L1201="Exposición"),
AND(LEFT(C1201,8)="Banco de",L1201="Generador de actividades"),
AND(C1201=L1201)
),"OK","KO")</f>
        <v>KO</v>
      </c>
      <c r="S1201" s="3" t="str">
        <f>IF(_xlfn.XOR(
AND(LEFT(N1201,1)="M",M1201="Actividad"),
AND(LEFT(N1201,1)="F",M1201="Interactivo"),
AND(N1201="diaporama",M1201="Secuencia de imágenes"),
OR(N1201="video",M1201="Animación",M1201="Video"),
AND(C1201=M1201)
),"OK","KO")</f>
        <v>OK</v>
      </c>
      <c r="T1201" s="3" t="str">
        <f>IF(
AND(L1201="Evaluación",C1201&lt;&gt;L1201),"KO",
IF(AND(L1201="Mapa conceptual",C1201&lt;&gt;L1201),"KO",
IF(AND(N1201="M101ap",C1201&lt;&gt;"Banco de actividades"),"KO",
"OK")))</f>
        <v>OK</v>
      </c>
      <c r="U1201" s="3" t="str">
        <f>IF(
AND(LEFT(N1201,1)="M",LEFT(M1201,4)&lt;&gt;"Mapa",S1201="OK",O1201=""),
"KO","OK")</f>
        <v>OK</v>
      </c>
      <c r="V1201" s="3" t="str">
        <f>IF(OR(
AND(L1201="Evaluación",R1201="OK",OR(N1201="M4a",N1201="M5a")),
AND(LEFT(C1201,8)="Banco de",N1201="M101ap"),
OR(LEFT(C1201,8)&lt;&gt;"Banco de",L1201&lt;&gt;"Evaluación")
),"OK","KO")</f>
        <v>OK</v>
      </c>
      <c r="W1201" s="3" t="str">
        <f>IF(AND(LEFT(C1201,8)="Banco de",K1201=0),"OK",
IF(AND(LEFT(C1201,8)&lt;&gt;"Banco de",K1201&gt;0),"OK","KO"))</f>
        <v>OK</v>
      </c>
      <c r="X1201" s="3" t="str">
        <f>IF(J1201&lt;&gt;"","OK","KO")</f>
        <v>OK</v>
      </c>
      <c r="Y1201" s="3" t="str">
        <f>IF(P1201="Si","KO","OK")</f>
        <v>OK</v>
      </c>
      <c r="Z1201" s="3" t="str">
        <f>CONCATENATE(
IF(R1201&lt;&gt;"OK",CONCATENATE($R$1," / "),""),
IF(S1201&lt;&gt;"OK",CONCATENATE($S$1," / "),""),
IF(T1201&lt;&gt;"OK",CONCATENATE($T$1," / "),""),
IF(U1201&lt;&gt;"OK",CONCATENATE($U$1," / "),""),
IF(V1201&lt;&gt;"OK",CONCATENATE($V$1," / "),""),
IF(W1201&lt;&gt;"OK",CONCATENATE($W$1," / "),""),
IF(X1201&lt;&gt;"OK",CONCATENATE($X$1," / "),""),
IF(Y1201&lt;&gt;"OK",$Y$1,"")
)</f>
        <v xml:space="preserve">Acción didáctica / </v>
      </c>
    </row>
    <row r="1202" spans="1:26" x14ac:dyDescent="0.45">
      <c r="A1202" s="3" t="s">
        <v>3826</v>
      </c>
      <c r="B1202" s="3" t="s">
        <v>3827</v>
      </c>
      <c r="C1202" s="3" t="s">
        <v>3861</v>
      </c>
      <c r="E1202" s="3" t="s">
        <v>20</v>
      </c>
      <c r="H1202" s="3" t="s">
        <v>21</v>
      </c>
      <c r="I1202" s="3">
        <v>563247</v>
      </c>
      <c r="J1202" s="3" t="s">
        <v>3862</v>
      </c>
      <c r="K1202" s="3">
        <v>15</v>
      </c>
      <c r="L1202" s="3" t="s">
        <v>23</v>
      </c>
      <c r="M1202" s="3" t="s">
        <v>29</v>
      </c>
      <c r="N1202" s="3" t="s">
        <v>25</v>
      </c>
      <c r="P1202" s="3" t="s">
        <v>21</v>
      </c>
      <c r="Q1202" s="3" t="s">
        <v>3863</v>
      </c>
      <c r="R1202" s="3" t="str">
        <f>IF(_xlfn.XOR(
AND(N1202="M102ab",L1202="Proyecto"),
AND(N1202="M101a",L1202="Preguntas con respuesta libre"),
AND(LEFT(N1202,1)="M",N1202&lt;&gt;"M102AB",N1202&lt;&gt;"M101a",N1202&lt;&gt;"M101ap",L1202="Ejercitación"),
AND(LEFT(C1202,15)="Mapa conceptual",L1202="Exposición"),
AND(LEFT(N1202,1)&lt;&gt;"M",LEFT(C1202,15)&lt;&gt;"Mapa conceptual",L1202="Exposición"),
AND(LEFT(C1202,8)="Banco de",L1202="Generador de actividades"),
AND(C1202=L1202)
),"OK","KO")</f>
        <v>OK</v>
      </c>
      <c r="S1202" s="3" t="str">
        <f>IF(_xlfn.XOR(
AND(LEFT(N1202,1)="M",M1202="Actividad"),
AND(LEFT(N1202,1)="F",M1202="Interactivo"),
AND(N1202="diaporama",M1202="Secuencia de imágenes"),
OR(N1202="video",M1202="Animación",M1202="Video"),
AND(C1202=M1202)
),"OK","KO")</f>
        <v>KO</v>
      </c>
      <c r="T1202" s="3" t="str">
        <f>IF(
AND(L1202="Evaluación",C1202&lt;&gt;L1202),"KO",
IF(AND(L1202="Mapa conceptual",C1202&lt;&gt;L1202),"KO",
IF(AND(N1202="M101ap",C1202&lt;&gt;"Banco de actividades"),"KO",
"OK")))</f>
        <v>OK</v>
      </c>
      <c r="U1202" s="3" t="str">
        <f>IF(
AND(LEFT(N1202,1)="M",LEFT(M1202,4)&lt;&gt;"Mapa",S1202="OK",O1202=""),
"KO","OK")</f>
        <v>OK</v>
      </c>
      <c r="V1202" s="3" t="str">
        <f>IF(OR(
AND(L1202="Evaluación",R1202="OK",OR(N1202="M4a",N1202="M5a")),
AND(LEFT(C1202,8)="Banco de",N1202="M101ap"),
OR(LEFT(C1202,8)&lt;&gt;"Banco de",L1202&lt;&gt;"Evaluación")
),"OK","KO")</f>
        <v>OK</v>
      </c>
      <c r="W1202" s="3" t="str">
        <f>IF(AND(LEFT(C1202,8)="Banco de",K1202=0),"OK",
IF(AND(LEFT(C1202,8)&lt;&gt;"Banco de",K1202&gt;0),"OK","KO"))</f>
        <v>OK</v>
      </c>
      <c r="X1202" s="3" t="str">
        <f>IF(J1202&lt;&gt;"","OK","KO")</f>
        <v>OK</v>
      </c>
      <c r="Y1202" s="3" t="str">
        <f>IF(P1202="Si","KO","OK")</f>
        <v>OK</v>
      </c>
      <c r="Z1202" s="3" t="str">
        <f>CONCATENATE(
IF(R1202&lt;&gt;"OK",CONCATENATE($R$1," / "),""),
IF(S1202&lt;&gt;"OK",CONCATENATE($S$1," / "),""),
IF(T1202&lt;&gt;"OK",CONCATENATE($T$1," / "),""),
IF(U1202&lt;&gt;"OK",CONCATENATE($U$1," / "),""),
IF(V1202&lt;&gt;"OK",CONCATENATE($V$1," / "),""),
IF(W1202&lt;&gt;"OK",CONCATENATE($W$1," / "),""),
IF(X1202&lt;&gt;"OK",CONCATENATE($X$1," / "),""),
IF(Y1202&lt;&gt;"OK",$Y$1,"")
)</f>
        <v xml:space="preserve">Tipo de media / </v>
      </c>
    </row>
    <row r="1203" spans="1:26" x14ac:dyDescent="0.45">
      <c r="A1203" s="3" t="s">
        <v>3826</v>
      </c>
      <c r="B1203" s="3" t="s">
        <v>3827</v>
      </c>
      <c r="C1203" s="3" t="s">
        <v>3864</v>
      </c>
      <c r="E1203" s="3" t="s">
        <v>20</v>
      </c>
      <c r="H1203" s="3" t="s">
        <v>21</v>
      </c>
      <c r="I1203" s="3">
        <v>1180949</v>
      </c>
      <c r="J1203" s="3" t="s">
        <v>3865</v>
      </c>
      <c r="K1203" s="3">
        <v>10</v>
      </c>
      <c r="L1203" s="3" t="s">
        <v>34</v>
      </c>
      <c r="M1203" s="3" t="s">
        <v>35</v>
      </c>
      <c r="N1203" s="3" t="s">
        <v>763</v>
      </c>
      <c r="O1203" s="3" t="s">
        <v>85</v>
      </c>
      <c r="P1203" s="3" t="s">
        <v>21</v>
      </c>
      <c r="Q1203" s="3" t="s">
        <v>3866</v>
      </c>
      <c r="R1203" s="3" t="str">
        <f>IF(_xlfn.XOR(
AND(N1203="M102ab",L1203="Proyecto"),
AND(N1203="M101a",L1203="Preguntas con respuesta libre"),
AND(LEFT(N1203,1)="M",N1203&lt;&gt;"M102AB",N1203&lt;&gt;"M101a",N1203&lt;&gt;"M101ap",L1203="Ejercitación"),
AND(LEFT(C1203,15)="Mapa conceptual",L1203="Exposición"),
AND(LEFT(N1203,1)&lt;&gt;"M",LEFT(C1203,15)&lt;&gt;"Mapa conceptual",L1203="Exposición"),
AND(LEFT(C1203,8)="Banco de",L1203="Generador de actividades"),
AND(C1203=L1203)
),"OK","KO")</f>
        <v>OK</v>
      </c>
      <c r="S1203" s="3" t="str">
        <f>IF(_xlfn.XOR(
AND(LEFT(N1203,1)="M",M1203="Actividad"),
AND(LEFT(N1203,1)="F",M1203="Interactivo"),
AND(N1203="diaporama",M1203="Secuencia de imágenes"),
OR(N1203="video",M1203="Animación",M1203="Video"),
AND(C1203=M1203)
),"OK","KO")</f>
        <v>OK</v>
      </c>
      <c r="T1203" s="3" t="str">
        <f>IF(
AND(L1203="Evaluación",C1203&lt;&gt;L1203),"KO",
IF(AND(L1203="Mapa conceptual",C1203&lt;&gt;L1203),"KO",
IF(AND(N1203="M101ap",C1203&lt;&gt;"Banco de actividades"),"KO",
"OK")))</f>
        <v>OK</v>
      </c>
      <c r="U1203" s="3" t="str">
        <f>IF(
AND(LEFT(N1203,1)="M",LEFT(M1203,4)&lt;&gt;"Mapa",S1203="OK",O1203=""),
"KO","OK")</f>
        <v>OK</v>
      </c>
      <c r="V1203" s="3" t="str">
        <f>IF(OR(
AND(L1203="Evaluación",R1203="OK",OR(N1203="M4a",N1203="M5a")),
AND(LEFT(C1203,8)="Banco de",N1203="M101ap"),
OR(LEFT(C1203,8)&lt;&gt;"Banco de",L1203&lt;&gt;"Evaluación")
),"OK","KO")</f>
        <v>OK</v>
      </c>
      <c r="W1203" s="3" t="str">
        <f>IF(AND(LEFT(C1203,8)="Banco de",K1203=0),"OK",
IF(AND(LEFT(C1203,8)&lt;&gt;"Banco de",K1203&gt;0),"OK","KO"))</f>
        <v>OK</v>
      </c>
      <c r="X1203" s="3" t="str">
        <f>IF(J1203&lt;&gt;"","OK","KO")</f>
        <v>OK</v>
      </c>
      <c r="Y1203" s="3" t="str">
        <f>IF(P1203="Si","KO","OK")</f>
        <v>OK</v>
      </c>
      <c r="Z1203" s="3" t="str">
        <f>CONCATENATE(
IF(R1203&lt;&gt;"OK",CONCATENATE($R$1," / "),""),
IF(S1203&lt;&gt;"OK",CONCATENATE($S$1," / "),""),
IF(T1203&lt;&gt;"OK",CONCATENATE($T$1," / "),""),
IF(U1203&lt;&gt;"OK",CONCATENATE($U$1," / "),""),
IF(V1203&lt;&gt;"OK",CONCATENATE($V$1," / "),""),
IF(W1203&lt;&gt;"OK",CONCATENATE($W$1," / "),""),
IF(X1203&lt;&gt;"OK",CONCATENATE($X$1," / "),""),
IF(Y1203&lt;&gt;"OK",$Y$1,"")
)</f>
        <v/>
      </c>
    </row>
    <row r="1204" spans="1:26" x14ac:dyDescent="0.45">
      <c r="A1204" s="3" t="s">
        <v>3826</v>
      </c>
      <c r="B1204" s="3" t="s">
        <v>3827</v>
      </c>
      <c r="C1204" s="3" t="s">
        <v>3867</v>
      </c>
      <c r="E1204" s="3" t="s">
        <v>20</v>
      </c>
      <c r="H1204" s="3" t="s">
        <v>21</v>
      </c>
      <c r="I1204" s="3">
        <v>1691121</v>
      </c>
      <c r="J1204" s="3" t="s">
        <v>3868</v>
      </c>
      <c r="K1204" s="3">
        <v>15</v>
      </c>
      <c r="L1204" s="3" t="s">
        <v>34</v>
      </c>
      <c r="M1204" s="3" t="s">
        <v>35</v>
      </c>
      <c r="N1204" s="3" t="s">
        <v>206</v>
      </c>
      <c r="O1204" s="3" t="s">
        <v>37</v>
      </c>
      <c r="P1204" s="3" t="s">
        <v>21</v>
      </c>
      <c r="Q1204" s="3" t="s">
        <v>3869</v>
      </c>
      <c r="R1204" s="3" t="str">
        <f>IF(_xlfn.XOR(
AND(N1204="M102ab",L1204="Proyecto"),
AND(N1204="M101a",L1204="Preguntas con respuesta libre"),
AND(LEFT(N1204,1)="M",N1204&lt;&gt;"M102AB",N1204&lt;&gt;"M101a",N1204&lt;&gt;"M101ap",L1204="Ejercitación"),
AND(LEFT(C1204,15)="Mapa conceptual",L1204="Exposición"),
AND(LEFT(N1204,1)&lt;&gt;"M",LEFT(C1204,15)&lt;&gt;"Mapa conceptual",L1204="Exposición"),
AND(LEFT(C1204,8)="Banco de",L1204="Generador de actividades"),
AND(C1204=L1204)
),"OK","KO")</f>
        <v>OK</v>
      </c>
      <c r="S1204" s="3" t="str">
        <f>IF(_xlfn.XOR(
AND(LEFT(N1204,1)="M",M1204="Actividad"),
AND(LEFT(N1204,1)="F",M1204="Interactivo"),
AND(N1204="diaporama",M1204="Secuencia de imágenes"),
OR(N1204="video",M1204="Animación",M1204="Video"),
AND(C1204=M1204)
),"OK","KO")</f>
        <v>OK</v>
      </c>
      <c r="T1204" s="3" t="str">
        <f>IF(
AND(L1204="Evaluación",C1204&lt;&gt;L1204),"KO",
IF(AND(L1204="Mapa conceptual",C1204&lt;&gt;L1204),"KO",
IF(AND(N1204="M101ap",C1204&lt;&gt;"Banco de actividades"),"KO",
"OK")))</f>
        <v>OK</v>
      </c>
      <c r="U1204" s="3" t="str">
        <f>IF(
AND(LEFT(N1204,1)="M",LEFT(M1204,4)&lt;&gt;"Mapa",S1204="OK",O1204=""),
"KO","OK")</f>
        <v>OK</v>
      </c>
      <c r="V1204" s="3" t="str">
        <f>IF(OR(
AND(L1204="Evaluación",R1204="OK",OR(N1204="M4a",N1204="M5a")),
AND(LEFT(C1204,8)="Banco de",N1204="M101ap"),
OR(LEFT(C1204,8)&lt;&gt;"Banco de",L1204&lt;&gt;"Evaluación")
),"OK","KO")</f>
        <v>OK</v>
      </c>
      <c r="W1204" s="3" t="str">
        <f>IF(AND(LEFT(C1204,8)="Banco de",K1204=0),"OK",
IF(AND(LEFT(C1204,8)&lt;&gt;"Banco de",K1204&gt;0),"OK","KO"))</f>
        <v>OK</v>
      </c>
      <c r="X1204" s="3" t="str">
        <f>IF(J1204&lt;&gt;"","OK","KO")</f>
        <v>OK</v>
      </c>
      <c r="Y1204" s="3" t="str">
        <f>IF(P1204="Si","KO","OK")</f>
        <v>OK</v>
      </c>
      <c r="Z1204" s="3" t="str">
        <f>CONCATENATE(
IF(R1204&lt;&gt;"OK",CONCATENATE($R$1," / "),""),
IF(S1204&lt;&gt;"OK",CONCATENATE($S$1," / "),""),
IF(T1204&lt;&gt;"OK",CONCATENATE($T$1," / "),""),
IF(U1204&lt;&gt;"OK",CONCATENATE($U$1," / "),""),
IF(V1204&lt;&gt;"OK",CONCATENATE($V$1," / "),""),
IF(W1204&lt;&gt;"OK",CONCATENATE($W$1," / "),""),
IF(X1204&lt;&gt;"OK",CONCATENATE($X$1," / "),""),
IF(Y1204&lt;&gt;"OK",$Y$1,"")
)</f>
        <v/>
      </c>
    </row>
    <row r="1205" spans="1:26" x14ac:dyDescent="0.45">
      <c r="A1205" s="3" t="s">
        <v>3826</v>
      </c>
      <c r="B1205" s="3" t="s">
        <v>3827</v>
      </c>
      <c r="C1205" s="3" t="s">
        <v>3870</v>
      </c>
      <c r="E1205" s="3" t="s">
        <v>20</v>
      </c>
      <c r="H1205" s="3" t="s">
        <v>21</v>
      </c>
      <c r="I1205" s="3">
        <v>1806430</v>
      </c>
      <c r="J1205" s="3" t="s">
        <v>3871</v>
      </c>
      <c r="K1205" s="3">
        <v>30</v>
      </c>
      <c r="L1205" s="3" t="s">
        <v>34</v>
      </c>
      <c r="M1205" s="3" t="s">
        <v>35</v>
      </c>
      <c r="N1205" s="3" t="s">
        <v>81</v>
      </c>
      <c r="O1205" s="3" t="s">
        <v>479</v>
      </c>
      <c r="P1205" s="3" t="s">
        <v>21</v>
      </c>
      <c r="Q1205" s="3" t="s">
        <v>3872</v>
      </c>
      <c r="R1205" s="3" t="str">
        <f>IF(_xlfn.XOR(
AND(N1205="M102ab",L1205="Proyecto"),
AND(N1205="M101a",L1205="Preguntas con respuesta libre"),
AND(LEFT(N1205,1)="M",N1205&lt;&gt;"M102AB",N1205&lt;&gt;"M101a",N1205&lt;&gt;"M101ap",L1205="Ejercitación"),
AND(LEFT(C1205,15)="Mapa conceptual",L1205="Exposición"),
AND(LEFT(N1205,1)&lt;&gt;"M",LEFT(C1205,15)&lt;&gt;"Mapa conceptual",L1205="Exposición"),
AND(LEFT(C1205,8)="Banco de",L1205="Generador de actividades"),
AND(C1205=L1205)
),"OK","KO")</f>
        <v>KO</v>
      </c>
      <c r="S1205" s="3" t="str">
        <f>IF(_xlfn.XOR(
AND(LEFT(N1205,1)="M",M1205="Actividad"),
AND(LEFT(N1205,1)="F",M1205="Interactivo"),
AND(N1205="diaporama",M1205="Secuencia de imágenes"),
OR(N1205="video",M1205="Animación",M1205="Video"),
AND(C1205=M1205)
),"OK","KO")</f>
        <v>OK</v>
      </c>
      <c r="T1205" s="3" t="str">
        <f>IF(
AND(L1205="Evaluación",C1205&lt;&gt;L1205),"KO",
IF(AND(L1205="Mapa conceptual",C1205&lt;&gt;L1205),"KO",
IF(AND(N1205="M101ap",C1205&lt;&gt;"Banco de actividades"),"KO",
"OK")))</f>
        <v>OK</v>
      </c>
      <c r="U1205" s="3" t="str">
        <f>IF(
AND(LEFT(N1205,1)="M",LEFT(M1205,4)&lt;&gt;"Mapa",S1205="OK",O1205=""),
"KO","OK")</f>
        <v>OK</v>
      </c>
      <c r="V1205" s="3" t="str">
        <f>IF(OR(
AND(L1205="Evaluación",R1205="OK",OR(N1205="M4a",N1205="M5a")),
AND(LEFT(C1205,8)="Banco de",N1205="M101ap"),
OR(LEFT(C1205,8)&lt;&gt;"Banco de",L1205&lt;&gt;"Evaluación")
),"OK","KO")</f>
        <v>OK</v>
      </c>
      <c r="W1205" s="3" t="str">
        <f>IF(AND(LEFT(C1205,8)="Banco de",K1205=0),"OK",
IF(AND(LEFT(C1205,8)&lt;&gt;"Banco de",K1205&gt;0),"OK","KO"))</f>
        <v>OK</v>
      </c>
      <c r="X1205" s="3" t="str">
        <f>IF(J1205&lt;&gt;"","OK","KO")</f>
        <v>OK</v>
      </c>
      <c r="Y1205" s="3" t="str">
        <f>IF(P1205="Si","KO","OK")</f>
        <v>OK</v>
      </c>
      <c r="Z1205" s="3" t="str">
        <f>CONCATENATE(
IF(R1205&lt;&gt;"OK",CONCATENATE($R$1," / "),""),
IF(S1205&lt;&gt;"OK",CONCATENATE($S$1," / "),""),
IF(T1205&lt;&gt;"OK",CONCATENATE($T$1," / "),""),
IF(U1205&lt;&gt;"OK",CONCATENATE($U$1," / "),""),
IF(V1205&lt;&gt;"OK",CONCATENATE($V$1," / "),""),
IF(W1205&lt;&gt;"OK",CONCATENATE($W$1," / "),""),
IF(X1205&lt;&gt;"OK",CONCATENATE($X$1," / "),""),
IF(Y1205&lt;&gt;"OK",$Y$1,"")
)</f>
        <v xml:space="preserve">Acción didáctica / </v>
      </c>
    </row>
    <row r="1206" spans="1:26" x14ac:dyDescent="0.45">
      <c r="A1206" s="3" t="s">
        <v>3826</v>
      </c>
      <c r="B1206" s="3" t="s">
        <v>3827</v>
      </c>
      <c r="C1206" s="3" t="s">
        <v>3873</v>
      </c>
      <c r="E1206" s="3" t="s">
        <v>20</v>
      </c>
      <c r="H1206" s="3" t="s">
        <v>21</v>
      </c>
      <c r="I1206" s="3">
        <v>1294445</v>
      </c>
      <c r="J1206" s="3" t="s">
        <v>3874</v>
      </c>
      <c r="K1206" s="3">
        <v>90</v>
      </c>
      <c r="L1206" s="3" t="s">
        <v>57</v>
      </c>
      <c r="M1206" s="3" t="s">
        <v>35</v>
      </c>
      <c r="N1206" s="3" t="s">
        <v>58</v>
      </c>
      <c r="O1206" s="3" t="s">
        <v>479</v>
      </c>
      <c r="P1206" s="3" t="s">
        <v>2564</v>
      </c>
      <c r="Q1206" s="3" t="s">
        <v>3875</v>
      </c>
      <c r="R1206" s="3" t="str">
        <f>IF(_xlfn.XOR(
AND(N1206="M102ab",L1206="Proyecto"),
AND(N1206="M101a",L1206="Preguntas con respuesta libre"),
AND(LEFT(N1206,1)="M",N1206&lt;&gt;"M102AB",N1206&lt;&gt;"M101a",N1206&lt;&gt;"M101ap",L1206="Ejercitación"),
AND(LEFT(C1206,15)="Mapa conceptual",L1206="Exposición"),
AND(LEFT(N1206,1)&lt;&gt;"M",LEFT(C1206,15)&lt;&gt;"Mapa conceptual",L1206="Exposición"),
AND(LEFT(C1206,8)="Banco de",L1206="Generador de actividades"),
AND(C1206=L1206)
),"OK","KO")</f>
        <v>OK</v>
      </c>
      <c r="S1206" s="3" t="str">
        <f>IF(_xlfn.XOR(
AND(LEFT(N1206,1)="M",M1206="Actividad"),
AND(LEFT(N1206,1)="F",M1206="Interactivo"),
AND(N1206="diaporama",M1206="Secuencia de imágenes"),
OR(N1206="video",M1206="Animación",M1206="Video"),
AND(C1206=M1206)
),"OK","KO")</f>
        <v>OK</v>
      </c>
      <c r="T1206" s="3" t="str">
        <f>IF(
AND(L1206="Evaluación",C1206&lt;&gt;L1206),"KO",
IF(AND(L1206="Mapa conceptual",C1206&lt;&gt;L1206),"KO",
IF(AND(N1206="M101ap",C1206&lt;&gt;"Banco de actividades"),"KO",
"OK")))</f>
        <v>OK</v>
      </c>
      <c r="U1206" s="3" t="str">
        <f>IF(
AND(LEFT(N1206,1)="M",LEFT(M1206,4)&lt;&gt;"Mapa",S1206="OK",O1206=""),
"KO","OK")</f>
        <v>OK</v>
      </c>
      <c r="V1206" s="3" t="str">
        <f>IF(OR(
AND(L1206="Evaluación",R1206="OK",OR(N1206="M4a",N1206="M5a")),
AND(LEFT(C1206,8)="Banco de",N1206="M101ap"),
OR(LEFT(C1206,8)&lt;&gt;"Banco de",L1206&lt;&gt;"Evaluación")
),"OK","KO")</f>
        <v>OK</v>
      </c>
      <c r="W1206" s="3" t="str">
        <f>IF(AND(LEFT(C1206,8)="Banco de",K1206=0),"OK",
IF(AND(LEFT(C1206,8)&lt;&gt;"Banco de",K1206&gt;0),"OK","KO"))</f>
        <v>OK</v>
      </c>
      <c r="X1206" s="3" t="str">
        <f>IF(J1206&lt;&gt;"","OK","KO")</f>
        <v>OK</v>
      </c>
      <c r="Y1206" s="3" t="str">
        <f>IF(P1206="Si","KO","OK")</f>
        <v>OK</v>
      </c>
      <c r="Z1206" s="3" t="str">
        <f>CONCATENATE(
IF(R1206&lt;&gt;"OK",CONCATENATE($R$1," / "),""),
IF(S1206&lt;&gt;"OK",CONCATENATE($S$1," / "),""),
IF(T1206&lt;&gt;"OK",CONCATENATE($T$1," / "),""),
IF(U1206&lt;&gt;"OK",CONCATENATE($U$1," / "),""),
IF(V1206&lt;&gt;"OK",CONCATENATE($V$1," / "),""),
IF(W1206&lt;&gt;"OK",CONCATENATE($W$1," / "),""),
IF(X1206&lt;&gt;"OK",CONCATENATE($X$1," / "),""),
IF(Y1206&lt;&gt;"OK",$Y$1,"")
)</f>
        <v/>
      </c>
    </row>
    <row r="1207" spans="1:26" x14ac:dyDescent="0.45">
      <c r="A1207" s="3" t="s">
        <v>3826</v>
      </c>
      <c r="B1207" s="3" t="s">
        <v>3827</v>
      </c>
      <c r="C1207" s="3" t="s">
        <v>3876</v>
      </c>
      <c r="E1207" s="3" t="s">
        <v>20</v>
      </c>
      <c r="H1207" s="3" t="s">
        <v>21</v>
      </c>
      <c r="I1207" s="3">
        <v>1349375</v>
      </c>
      <c r="J1207" s="3" t="s">
        <v>3877</v>
      </c>
      <c r="K1207" s="3">
        <v>60</v>
      </c>
      <c r="L1207" s="3" t="s">
        <v>57</v>
      </c>
      <c r="M1207" s="3" t="s">
        <v>35</v>
      </c>
      <c r="N1207" s="3" t="s">
        <v>58</v>
      </c>
      <c r="O1207" s="3" t="s">
        <v>85</v>
      </c>
      <c r="P1207" s="3" t="s">
        <v>2564</v>
      </c>
      <c r="Q1207" s="3" t="s">
        <v>3878</v>
      </c>
      <c r="R1207" s="3" t="str">
        <f>IF(_xlfn.XOR(
AND(N1207="M102ab",L1207="Proyecto"),
AND(N1207="M101a",L1207="Preguntas con respuesta libre"),
AND(LEFT(N1207,1)="M",N1207&lt;&gt;"M102AB",N1207&lt;&gt;"M101a",N1207&lt;&gt;"M101ap",L1207="Ejercitación"),
AND(LEFT(C1207,15)="Mapa conceptual",L1207="Exposición"),
AND(LEFT(N1207,1)&lt;&gt;"M",LEFT(C1207,15)&lt;&gt;"Mapa conceptual",L1207="Exposición"),
AND(LEFT(C1207,8)="Banco de",L1207="Generador de actividades"),
AND(C1207=L1207)
),"OK","KO")</f>
        <v>OK</v>
      </c>
      <c r="S1207" s="3" t="str">
        <f>IF(_xlfn.XOR(
AND(LEFT(N1207,1)="M",M1207="Actividad"),
AND(LEFT(N1207,1)="F",M1207="Interactivo"),
AND(N1207="diaporama",M1207="Secuencia de imágenes"),
OR(N1207="video",M1207="Animación",M1207="Video"),
AND(C1207=M1207)
),"OK","KO")</f>
        <v>OK</v>
      </c>
      <c r="T1207" s="3" t="str">
        <f>IF(
AND(L1207="Evaluación",C1207&lt;&gt;L1207),"KO",
IF(AND(L1207="Mapa conceptual",C1207&lt;&gt;L1207),"KO",
IF(AND(N1207="M101ap",C1207&lt;&gt;"Banco de actividades"),"KO",
"OK")))</f>
        <v>OK</v>
      </c>
      <c r="U1207" s="3" t="str">
        <f>IF(
AND(LEFT(N1207,1)="M",LEFT(M1207,4)&lt;&gt;"Mapa",S1207="OK",O1207=""),
"KO","OK")</f>
        <v>OK</v>
      </c>
      <c r="V1207" s="3" t="str">
        <f>IF(OR(
AND(L1207="Evaluación",R1207="OK",OR(N1207="M4a",N1207="M5a")),
AND(LEFT(C1207,8)="Banco de",N1207="M101ap"),
OR(LEFT(C1207,8)&lt;&gt;"Banco de",L1207&lt;&gt;"Evaluación")
),"OK","KO")</f>
        <v>OK</v>
      </c>
      <c r="W1207" s="3" t="str">
        <f>IF(AND(LEFT(C1207,8)="Banco de",K1207=0),"OK",
IF(AND(LEFT(C1207,8)&lt;&gt;"Banco de",K1207&gt;0),"OK","KO"))</f>
        <v>OK</v>
      </c>
      <c r="X1207" s="3" t="str">
        <f>IF(J1207&lt;&gt;"","OK","KO")</f>
        <v>OK</v>
      </c>
      <c r="Y1207" s="3" t="str">
        <f>IF(P1207="Si","KO","OK")</f>
        <v>OK</v>
      </c>
      <c r="Z1207" s="3" t="str">
        <f>CONCATENATE(
IF(R1207&lt;&gt;"OK",CONCATENATE($R$1," / "),""),
IF(S1207&lt;&gt;"OK",CONCATENATE($S$1," / "),""),
IF(T1207&lt;&gt;"OK",CONCATENATE($T$1," / "),""),
IF(U1207&lt;&gt;"OK",CONCATENATE($U$1," / "),""),
IF(V1207&lt;&gt;"OK",CONCATENATE($V$1," / "),""),
IF(W1207&lt;&gt;"OK",CONCATENATE($W$1," / "),""),
IF(X1207&lt;&gt;"OK",CONCATENATE($X$1," / "),""),
IF(Y1207&lt;&gt;"OK",$Y$1,"")
)</f>
        <v/>
      </c>
    </row>
    <row r="1208" spans="1:26" x14ac:dyDescent="0.45">
      <c r="A1208" s="3" t="s">
        <v>3826</v>
      </c>
      <c r="B1208" s="3" t="s">
        <v>3827</v>
      </c>
      <c r="C1208" s="3" t="s">
        <v>534</v>
      </c>
      <c r="E1208" s="3" t="s">
        <v>20</v>
      </c>
      <c r="H1208" s="3" t="s">
        <v>21</v>
      </c>
      <c r="I1208" s="3">
        <v>2282774</v>
      </c>
      <c r="J1208" s="3" t="s">
        <v>3879</v>
      </c>
      <c r="K1208" s="3">
        <v>15</v>
      </c>
      <c r="L1208" s="3" t="s">
        <v>358</v>
      </c>
      <c r="M1208" s="3" t="s">
        <v>35</v>
      </c>
      <c r="N1208" s="3" t="s">
        <v>359</v>
      </c>
      <c r="O1208" s="3" t="s">
        <v>85</v>
      </c>
      <c r="P1208" s="3" t="s">
        <v>21</v>
      </c>
      <c r="Q1208" s="3" t="s">
        <v>3880</v>
      </c>
      <c r="R1208" s="3" t="str">
        <f>IF(_xlfn.XOR(
AND(N1208="M102ab",L1208="Proyecto"),
AND(N1208="M101a",L1208="Preguntas con respuesta libre"),
AND(LEFT(N1208,1)="M",N1208&lt;&gt;"M102AB",N1208&lt;&gt;"M101a",N1208&lt;&gt;"M101ap",L1208="Ejercitación"),
AND(LEFT(C1208,15)="Mapa conceptual",L1208="Exposición"),
AND(LEFT(N1208,1)&lt;&gt;"M",LEFT(C1208,15)&lt;&gt;"Mapa conceptual",L1208="Exposición"),
AND(LEFT(C1208,8)="Banco de",L1208="Generador de actividades"),
AND(C1208=L1208)
),"OK","KO")</f>
        <v>OK</v>
      </c>
      <c r="S1208" s="3" t="str">
        <f>IF(_xlfn.XOR(
AND(LEFT(N1208,1)="M",M1208="Actividad"),
AND(LEFT(N1208,1)="F",M1208="Interactivo"),
AND(N1208="diaporama",M1208="Secuencia de imágenes"),
OR(N1208="video",M1208="Animación",M1208="Video"),
AND(C1208=M1208)
),"OK","KO")</f>
        <v>OK</v>
      </c>
      <c r="T1208" s="3" t="str">
        <f>IF(
AND(L1208="Evaluación",C1208&lt;&gt;L1208),"KO",
IF(AND(L1208="Mapa conceptual",C1208&lt;&gt;L1208),"KO",
IF(AND(N1208="M101ap",C1208&lt;&gt;"Banco de actividades"),"KO",
"OK")))</f>
        <v>OK</v>
      </c>
      <c r="U1208" s="3" t="str">
        <f>IF(
AND(LEFT(N1208,1)="M",LEFT(M1208,4)&lt;&gt;"Mapa",S1208="OK",O1208=""),
"KO","OK")</f>
        <v>OK</v>
      </c>
      <c r="V1208" s="3" t="str">
        <f>IF(OR(
AND(L1208="Evaluación",R1208="OK",OR(N1208="M4a",N1208="M5a")),
AND(LEFT(C1208,8)="Banco de",N1208="M101ap"),
OR(LEFT(C1208,8)&lt;&gt;"Banco de",L1208&lt;&gt;"Evaluación")
),"OK","KO")</f>
        <v>OK</v>
      </c>
      <c r="W1208" s="3" t="str">
        <f>IF(AND(LEFT(C1208,8)="Banco de",K1208=0),"OK",
IF(AND(LEFT(C1208,8)&lt;&gt;"Banco de",K1208&gt;0),"OK","KO"))</f>
        <v>KO</v>
      </c>
      <c r="X1208" s="3" t="str">
        <f>IF(J1208&lt;&gt;"","OK","KO")</f>
        <v>OK</v>
      </c>
      <c r="Y1208" s="3" t="str">
        <f>IF(P1208="Si","KO","OK")</f>
        <v>OK</v>
      </c>
      <c r="Z1208" s="3" t="str">
        <f>CONCATENATE(
IF(R1208&lt;&gt;"OK",CONCATENATE($R$1," / "),""),
IF(S1208&lt;&gt;"OK",CONCATENATE($S$1," / "),""),
IF(T1208&lt;&gt;"OK",CONCATENATE($T$1," / "),""),
IF(U1208&lt;&gt;"OK",CONCATENATE($U$1," / "),""),
IF(V1208&lt;&gt;"OK",CONCATENATE($V$1," / "),""),
IF(W1208&lt;&gt;"OK",CONCATENATE($W$1," / "),""),
IF(X1208&lt;&gt;"OK",CONCATENATE($X$1," / "),""),
IF(Y1208&lt;&gt;"OK",$Y$1,"")
)</f>
        <v xml:space="preserve">Tiempo del recurso / </v>
      </c>
    </row>
    <row r="1209" spans="1:26" x14ac:dyDescent="0.45">
      <c r="A1209" s="3" t="s">
        <v>3826</v>
      </c>
      <c r="B1209" s="3" t="s">
        <v>3827</v>
      </c>
      <c r="C1209" s="3" t="s">
        <v>67</v>
      </c>
      <c r="D1209" s="3" t="s">
        <v>2237</v>
      </c>
      <c r="E1209" s="3" t="s">
        <v>20</v>
      </c>
      <c r="H1209" s="3" t="s">
        <v>21</v>
      </c>
      <c r="I1209" s="3">
        <v>304592</v>
      </c>
      <c r="K1209" s="3">
        <v>15</v>
      </c>
      <c r="L1209" s="3" t="s">
        <v>23</v>
      </c>
      <c r="M1209" s="3" t="s">
        <v>67</v>
      </c>
      <c r="N1209" s="3" t="s">
        <v>227</v>
      </c>
      <c r="P1209" s="3" t="s">
        <v>21</v>
      </c>
      <c r="Q1209" s="3" t="s">
        <v>3881</v>
      </c>
      <c r="R1209" s="3" t="str">
        <f>IF(_xlfn.XOR(
AND(N1209="M102ab",L1209="Proyecto"),
AND(N1209="M101a",L1209="Preguntas con respuesta libre"),
AND(LEFT(N1209,1)="M",N1209&lt;&gt;"M102AB",N1209&lt;&gt;"M101a",N1209&lt;&gt;"M101ap",L1209="Ejercitación"),
AND(LEFT(C1209,15)="Mapa conceptual",L1209="Exposición"),
AND(LEFT(N1209,1)&lt;&gt;"M",LEFT(C1209,15)&lt;&gt;"Mapa conceptual",L1209="Exposición"),
AND(LEFT(C1209,8)="Banco de",L1209="Generador de actividades"),
AND(C1209=L1209)
),"OK","KO")</f>
        <v>OK</v>
      </c>
      <c r="S1209" s="3" t="str">
        <f>IF(_xlfn.XOR(
AND(LEFT(N1209,1)="M",M1209="Actividad"),
AND(LEFT(N1209,1)="F",M1209="Interactivo"),
AND(N1209="diaporama",M1209="Secuencia de imágenes"),
OR(N1209="video",M1209="Animación",M1209="Video"),
AND(C1209=M1209)
),"OK","KO")</f>
        <v>OK</v>
      </c>
      <c r="T1209" s="3" t="str">
        <f>IF(
AND(L1209="Evaluación",C1209&lt;&gt;L1209),"KO",
IF(AND(L1209="Mapa conceptual",C1209&lt;&gt;L1209),"KO",
IF(AND(N1209="M101ap",C1209&lt;&gt;"Banco de actividades"),"KO",
"OK")))</f>
        <v>OK</v>
      </c>
      <c r="U1209" s="3" t="str">
        <f>IF(
AND(LEFT(N1209,1)="M",LEFT(M1209,4)&lt;&gt;"Mapa",S1209="OK",O1209=""),
"KO","OK")</f>
        <v>OK</v>
      </c>
      <c r="V1209" s="3" t="str">
        <f>IF(OR(
AND(L1209="Evaluación",R1209="OK",OR(N1209="M4a",N1209="M5a")),
AND(LEFT(C1209,8)="Banco de",N1209="M101ap"),
OR(LEFT(C1209,8)&lt;&gt;"Banco de",L1209&lt;&gt;"Evaluación")
),"OK","KO")</f>
        <v>OK</v>
      </c>
      <c r="W1209" s="3" t="str">
        <f>IF(AND(LEFT(C1209,8)="Banco de",K1209=0),"OK",
IF(AND(LEFT(C1209,8)&lt;&gt;"Banco de",K1209&gt;0),"OK","KO"))</f>
        <v>OK</v>
      </c>
      <c r="X1209" s="3" t="str">
        <f>IF(J1209&lt;&gt;"","OK","KO")</f>
        <v>KO</v>
      </c>
      <c r="Y1209" s="3" t="str">
        <f>IF(P1209="Si","KO","OK")</f>
        <v>OK</v>
      </c>
      <c r="Z1209" s="3" t="str">
        <f>CONCATENATE(
IF(R1209&lt;&gt;"OK",CONCATENATE($R$1," / "),""),
IF(S1209&lt;&gt;"OK",CONCATENATE($S$1," / "),""),
IF(T1209&lt;&gt;"OK",CONCATENATE($T$1," / "),""),
IF(U1209&lt;&gt;"OK",CONCATENATE($U$1," / "),""),
IF(V1209&lt;&gt;"OK",CONCATENATE($V$1," / "),""),
IF(W1209&lt;&gt;"OK",CONCATENATE($W$1," / "),""),
IF(X1209&lt;&gt;"OK",CONCATENATE($X$1," / "),""),
IF(Y1209&lt;&gt;"OK",$Y$1,"")
)</f>
        <v xml:space="preserve">Palabras clave / </v>
      </c>
    </row>
    <row r="1210" spans="1:26" x14ac:dyDescent="0.45">
      <c r="A1210" s="3" t="s">
        <v>3826</v>
      </c>
      <c r="B1210" s="3" t="s">
        <v>3827</v>
      </c>
      <c r="C1210" s="3" t="s">
        <v>70</v>
      </c>
      <c r="E1210" s="3" t="s">
        <v>20</v>
      </c>
      <c r="H1210" s="3" t="s">
        <v>21</v>
      </c>
      <c r="I1210" s="3">
        <v>707376</v>
      </c>
      <c r="J1210" s="3" t="s">
        <v>3882</v>
      </c>
      <c r="K1210" s="3">
        <v>20</v>
      </c>
      <c r="L1210" s="3" t="s">
        <v>70</v>
      </c>
      <c r="M1210" s="3" t="s">
        <v>35</v>
      </c>
      <c r="N1210" s="3" t="s">
        <v>62</v>
      </c>
      <c r="O1210" s="3" t="s">
        <v>479</v>
      </c>
      <c r="P1210" s="3" t="s">
        <v>21</v>
      </c>
      <c r="Q1210" s="3" t="s">
        <v>3883</v>
      </c>
      <c r="R1210" s="3" t="str">
        <f>IF(_xlfn.XOR(
AND(N1210="M102ab",L1210="Proyecto"),
AND(N1210="M101a",L1210="Preguntas con respuesta libre"),
AND(LEFT(N1210,1)="M",N1210&lt;&gt;"M102AB",N1210&lt;&gt;"M101a",N1210&lt;&gt;"M101ap",L1210="Ejercitación"),
AND(LEFT(C1210,15)="Mapa conceptual",L1210="Exposición"),
AND(LEFT(N1210,1)&lt;&gt;"M",LEFT(C1210,15)&lt;&gt;"Mapa conceptual",L1210="Exposición"),
AND(LEFT(C1210,8)="Banco de",L1210="Generador de actividades"),
AND(C1210=L1210)
),"OK","KO")</f>
        <v>OK</v>
      </c>
      <c r="S1210" s="3" t="str">
        <f>IF(_xlfn.XOR(
AND(LEFT(N1210,1)="M",M1210="Actividad"),
AND(LEFT(N1210,1)="F",M1210="Interactivo"),
AND(N1210="diaporama",M1210="Secuencia de imágenes"),
OR(N1210="video",M1210="Animación",M1210="Video"),
AND(C1210=M1210)
),"OK","KO")</f>
        <v>OK</v>
      </c>
      <c r="T1210" s="3" t="str">
        <f>IF(
AND(L1210="Evaluación",C1210&lt;&gt;L1210),"KO",
IF(AND(L1210="Mapa conceptual",C1210&lt;&gt;L1210),"KO",
IF(AND(N1210="M101ap",C1210&lt;&gt;"Banco de actividades"),"KO",
"OK")))</f>
        <v>OK</v>
      </c>
      <c r="U1210" s="3" t="str">
        <f>IF(
AND(LEFT(N1210,1)="M",LEFT(M1210,4)&lt;&gt;"Mapa",S1210="OK",O1210=""),
"KO","OK")</f>
        <v>OK</v>
      </c>
      <c r="V1210" s="3" t="str">
        <f>IF(OR(
AND(L1210="Evaluación",R1210="OK",OR(N1210="M4a",N1210="M5a")),
AND(LEFT(C1210,8)="Banco de",N1210="M101ap"),
OR(LEFT(C1210,8)&lt;&gt;"Banco de",L1210&lt;&gt;"Evaluación")
),"OK","KO")</f>
        <v>OK</v>
      </c>
      <c r="W1210" s="3" t="str">
        <f>IF(AND(LEFT(C1210,8)="Banco de",K1210=0),"OK",
IF(AND(LEFT(C1210,8)&lt;&gt;"Banco de",K1210&gt;0),"OK","KO"))</f>
        <v>OK</v>
      </c>
      <c r="X1210" s="3" t="str">
        <f>IF(J1210&lt;&gt;"","OK","KO")</f>
        <v>OK</v>
      </c>
      <c r="Y1210" s="3" t="str">
        <f>IF(P1210="Si","KO","OK")</f>
        <v>OK</v>
      </c>
      <c r="Z1210" s="3" t="str">
        <f>CONCATENATE(
IF(R1210&lt;&gt;"OK",CONCATENATE($R$1," / "),""),
IF(S1210&lt;&gt;"OK",CONCATENATE($S$1," / "),""),
IF(T1210&lt;&gt;"OK",CONCATENATE($T$1," / "),""),
IF(U1210&lt;&gt;"OK",CONCATENATE($U$1," / "),""),
IF(V1210&lt;&gt;"OK",CONCATENATE($V$1," / "),""),
IF(W1210&lt;&gt;"OK",CONCATENATE($W$1," / "),""),
IF(X1210&lt;&gt;"OK",CONCATENATE($X$1," / "),""),
IF(Y1210&lt;&gt;"OK",$Y$1,"")
)</f>
        <v/>
      </c>
    </row>
    <row r="1211" spans="1:26" x14ac:dyDescent="0.45">
      <c r="A1211" s="3" t="s">
        <v>3966</v>
      </c>
      <c r="B1211" s="3" t="s">
        <v>3967</v>
      </c>
      <c r="C1211" s="3" t="s">
        <v>3968</v>
      </c>
      <c r="E1211" s="3" t="s">
        <v>20</v>
      </c>
      <c r="H1211" s="3" t="s">
        <v>21</v>
      </c>
      <c r="I1211" s="3">
        <v>453192</v>
      </c>
      <c r="J1211" s="3" t="s">
        <v>3969</v>
      </c>
      <c r="K1211" s="3">
        <v>20</v>
      </c>
      <c r="L1211" s="3" t="s">
        <v>23</v>
      </c>
      <c r="M1211" s="3" t="s">
        <v>29</v>
      </c>
      <c r="N1211" s="3" t="s">
        <v>53</v>
      </c>
      <c r="P1211" s="3" t="s">
        <v>21</v>
      </c>
      <c r="Q1211" s="3" t="s">
        <v>3970</v>
      </c>
      <c r="R1211" s="3" t="str">
        <f>IF(_xlfn.XOR(
AND(N1211="M102ab",L1211="Proyecto"),
AND(N1211="M101a",L1211="Preguntas con respuesta libre"),
AND(LEFT(N1211,1)="M",N1211&lt;&gt;"M102AB",N1211&lt;&gt;"M101a",N1211&lt;&gt;"M101ap",L1211="Ejercitación"),
AND(LEFT(C1211,15)="Mapa conceptual",L1211="Exposición"),
AND(LEFT(N1211,1)&lt;&gt;"M",LEFT(C1211,15)&lt;&gt;"Mapa conceptual",L1211="Exposición"),
AND(LEFT(C1211,8)="Banco de",L1211="Generador de actividades"),
AND(C1211=L1211)
),"OK","KO")</f>
        <v>OK</v>
      </c>
      <c r="S1211" s="3" t="str">
        <f>IF(_xlfn.XOR(
AND(LEFT(N1211,1)="M",M1211="Actividad"),
AND(LEFT(N1211,1)="F",M1211="Interactivo"),
AND(N1211="diaporama",M1211="Secuencia de imágenes"),
OR(N1211="video",M1211="Animación",M1211="Video"),
AND(C1211=M1211)
),"OK","KO")</f>
        <v>OK</v>
      </c>
      <c r="T1211" s="3" t="str">
        <f>IF(
AND(L1211="Evaluación",C1211&lt;&gt;L1211),"KO",
IF(AND(L1211="Mapa conceptual",C1211&lt;&gt;L1211),"KO",
IF(AND(N1211="M101ap",C1211&lt;&gt;"Banco de actividades"),"KO",
"OK")))</f>
        <v>OK</v>
      </c>
      <c r="U1211" s="3" t="str">
        <f>IF(
AND(LEFT(N1211,1)="M",LEFT(M1211,4)&lt;&gt;"Mapa",S1211="OK",O1211=""),
"KO","OK")</f>
        <v>OK</v>
      </c>
      <c r="V1211" s="3" t="str">
        <f>IF(OR(
AND(L1211="Evaluación",R1211="OK",OR(N1211="M4a",N1211="M5a")),
AND(LEFT(C1211,8)="Banco de",N1211="M101ap"),
OR(LEFT(C1211,8)&lt;&gt;"Banco de",L1211&lt;&gt;"Evaluación")
),"OK","KO")</f>
        <v>OK</v>
      </c>
      <c r="W1211" s="3" t="str">
        <f>IF(AND(LEFT(C1211,8)="Banco de",K1211=0),"OK",
IF(AND(LEFT(C1211,8)&lt;&gt;"Banco de",K1211&gt;0),"OK","KO"))</f>
        <v>OK</v>
      </c>
      <c r="X1211" s="3" t="str">
        <f>IF(J1211&lt;&gt;"","OK","KO")</f>
        <v>OK</v>
      </c>
      <c r="Y1211" s="3" t="str">
        <f>IF(P1211="Si","KO","OK")</f>
        <v>OK</v>
      </c>
      <c r="Z1211" s="3" t="str">
        <f>CONCATENATE(
IF(R1211&lt;&gt;"OK",CONCATENATE($R$1," / "),""),
IF(S1211&lt;&gt;"OK",CONCATENATE($S$1," / "),""),
IF(T1211&lt;&gt;"OK",CONCATENATE($T$1," / "),""),
IF(U1211&lt;&gt;"OK",CONCATENATE($U$1," / "),""),
IF(V1211&lt;&gt;"OK",CONCATENATE($V$1," / "),""),
IF(W1211&lt;&gt;"OK",CONCATENATE($W$1," / "),""),
IF(X1211&lt;&gt;"OK",CONCATENATE($X$1," / "),""),
IF(Y1211&lt;&gt;"OK",$Y$1,"")
)</f>
        <v/>
      </c>
    </row>
    <row r="1212" spans="1:26" x14ac:dyDescent="0.45">
      <c r="A1212" s="3" t="s">
        <v>3966</v>
      </c>
      <c r="B1212" s="3" t="s">
        <v>3967</v>
      </c>
      <c r="C1212" s="3" t="s">
        <v>3971</v>
      </c>
      <c r="E1212" s="3" t="s">
        <v>20</v>
      </c>
      <c r="H1212" s="3" t="s">
        <v>21</v>
      </c>
      <c r="I1212" s="3">
        <v>1175410</v>
      </c>
      <c r="J1212" s="3" t="s">
        <v>3972</v>
      </c>
      <c r="K1212" s="3">
        <v>15</v>
      </c>
      <c r="L1212" s="3" t="s">
        <v>34</v>
      </c>
      <c r="M1212" s="3" t="s">
        <v>35</v>
      </c>
      <c r="N1212" s="3" t="s">
        <v>773</v>
      </c>
      <c r="O1212" s="3" t="s">
        <v>37</v>
      </c>
      <c r="P1212" s="3" t="s">
        <v>21</v>
      </c>
      <c r="Q1212" s="3" t="s">
        <v>3973</v>
      </c>
      <c r="R1212" s="3" t="str">
        <f>IF(_xlfn.XOR(
AND(N1212="M102ab",L1212="Proyecto"),
AND(N1212="M101a",L1212="Preguntas con respuesta libre"),
AND(LEFT(N1212,1)="M",N1212&lt;&gt;"M102AB",N1212&lt;&gt;"M101a",N1212&lt;&gt;"M101ap",L1212="Ejercitación"),
AND(LEFT(C1212,15)="Mapa conceptual",L1212="Exposición"),
AND(LEFT(N1212,1)&lt;&gt;"M",LEFT(C1212,15)&lt;&gt;"Mapa conceptual",L1212="Exposición"),
AND(LEFT(C1212,8)="Banco de",L1212="Generador de actividades"),
AND(C1212=L1212)
),"OK","KO")</f>
        <v>OK</v>
      </c>
      <c r="S1212" s="3" t="str">
        <f>IF(_xlfn.XOR(
AND(LEFT(N1212,1)="M",M1212="Actividad"),
AND(LEFT(N1212,1)="F",M1212="Interactivo"),
AND(N1212="diaporama",M1212="Secuencia de imágenes"),
OR(N1212="video",M1212="Animación",M1212="Video"),
AND(C1212=M1212)
),"OK","KO")</f>
        <v>OK</v>
      </c>
      <c r="T1212" s="3" t="str">
        <f>IF(
AND(L1212="Evaluación",C1212&lt;&gt;L1212),"KO",
IF(AND(L1212="Mapa conceptual",C1212&lt;&gt;L1212),"KO",
IF(AND(N1212="M101ap",C1212&lt;&gt;"Banco de actividades"),"KO",
"OK")))</f>
        <v>OK</v>
      </c>
      <c r="U1212" s="3" t="str">
        <f>IF(
AND(LEFT(N1212,1)="M",LEFT(M1212,4)&lt;&gt;"Mapa",S1212="OK",O1212=""),
"KO","OK")</f>
        <v>OK</v>
      </c>
      <c r="V1212" s="3" t="str">
        <f>IF(OR(
AND(L1212="Evaluación",R1212="OK",OR(N1212="M4a",N1212="M5a")),
AND(LEFT(C1212,8)="Banco de",N1212="M101ap"),
OR(LEFT(C1212,8)&lt;&gt;"Banco de",L1212&lt;&gt;"Evaluación")
),"OK","KO")</f>
        <v>OK</v>
      </c>
      <c r="W1212" s="3" t="str">
        <f>IF(AND(LEFT(C1212,8)="Banco de",K1212=0),"OK",
IF(AND(LEFT(C1212,8)&lt;&gt;"Banco de",K1212&gt;0),"OK","KO"))</f>
        <v>OK</v>
      </c>
      <c r="X1212" s="3" t="str">
        <f>IF(J1212&lt;&gt;"","OK","KO")</f>
        <v>OK</v>
      </c>
      <c r="Y1212" s="3" t="str">
        <f>IF(P1212="Si","KO","OK")</f>
        <v>OK</v>
      </c>
      <c r="Z1212" s="3" t="str">
        <f>CONCATENATE(
IF(R1212&lt;&gt;"OK",CONCATENATE($R$1," / "),""),
IF(S1212&lt;&gt;"OK",CONCATENATE($S$1," / "),""),
IF(T1212&lt;&gt;"OK",CONCATENATE($T$1," / "),""),
IF(U1212&lt;&gt;"OK",CONCATENATE($U$1," / "),""),
IF(V1212&lt;&gt;"OK",CONCATENATE($V$1," / "),""),
IF(W1212&lt;&gt;"OK",CONCATENATE($W$1," / "),""),
IF(X1212&lt;&gt;"OK",CONCATENATE($X$1," / "),""),
IF(Y1212&lt;&gt;"OK",$Y$1,"")
)</f>
        <v/>
      </c>
    </row>
    <row r="1213" spans="1:26" x14ac:dyDescent="0.45">
      <c r="A1213" s="3" t="s">
        <v>3966</v>
      </c>
      <c r="B1213" s="3" t="s">
        <v>3967</v>
      </c>
      <c r="C1213" s="3" t="s">
        <v>3974</v>
      </c>
      <c r="E1213" s="3" t="s">
        <v>20</v>
      </c>
      <c r="H1213" s="3" t="s">
        <v>21</v>
      </c>
      <c r="I1213" s="3">
        <v>1806430</v>
      </c>
      <c r="J1213" s="3" t="s">
        <v>3975</v>
      </c>
      <c r="K1213" s="3">
        <v>15</v>
      </c>
      <c r="L1213" s="3" t="s">
        <v>34</v>
      </c>
      <c r="M1213" s="3" t="s">
        <v>35</v>
      </c>
      <c r="N1213" s="3" t="s">
        <v>81</v>
      </c>
      <c r="O1213" s="3" t="s">
        <v>37</v>
      </c>
      <c r="P1213" s="3" t="s">
        <v>21</v>
      </c>
      <c r="Q1213" s="3" t="s">
        <v>3976</v>
      </c>
      <c r="R1213" s="3" t="str">
        <f>IF(_xlfn.XOR(
AND(N1213="M102ab",L1213="Proyecto"),
AND(N1213="M101a",L1213="Preguntas con respuesta libre"),
AND(LEFT(N1213,1)="M",N1213&lt;&gt;"M102AB",N1213&lt;&gt;"M101a",N1213&lt;&gt;"M101ap",L1213="Ejercitación"),
AND(LEFT(C1213,15)="Mapa conceptual",L1213="Exposición"),
AND(LEFT(N1213,1)&lt;&gt;"M",LEFT(C1213,15)&lt;&gt;"Mapa conceptual",L1213="Exposición"),
AND(LEFT(C1213,8)="Banco de",L1213="Generador de actividades"),
AND(C1213=L1213)
),"OK","KO")</f>
        <v>KO</v>
      </c>
      <c r="S1213" s="3" t="str">
        <f>IF(_xlfn.XOR(
AND(LEFT(N1213,1)="M",M1213="Actividad"),
AND(LEFT(N1213,1)="F",M1213="Interactivo"),
AND(N1213="diaporama",M1213="Secuencia de imágenes"),
OR(N1213="video",M1213="Animación",M1213="Video"),
AND(C1213=M1213)
),"OK","KO")</f>
        <v>OK</v>
      </c>
      <c r="T1213" s="3" t="str">
        <f>IF(
AND(L1213="Evaluación",C1213&lt;&gt;L1213),"KO",
IF(AND(L1213="Mapa conceptual",C1213&lt;&gt;L1213),"KO",
IF(AND(N1213="M101ap",C1213&lt;&gt;"Banco de actividades"),"KO",
"OK")))</f>
        <v>OK</v>
      </c>
      <c r="U1213" s="3" t="str">
        <f>IF(
AND(LEFT(N1213,1)="M",LEFT(M1213,4)&lt;&gt;"Mapa",S1213="OK",O1213=""),
"KO","OK")</f>
        <v>OK</v>
      </c>
      <c r="V1213" s="3" t="str">
        <f>IF(OR(
AND(L1213="Evaluación",R1213="OK",OR(N1213="M4a",N1213="M5a")),
AND(LEFT(C1213,8)="Banco de",N1213="M101ap"),
OR(LEFT(C1213,8)&lt;&gt;"Banco de",L1213&lt;&gt;"Evaluación")
),"OK","KO")</f>
        <v>OK</v>
      </c>
      <c r="W1213" s="3" t="str">
        <f>IF(AND(LEFT(C1213,8)="Banco de",K1213=0),"OK",
IF(AND(LEFT(C1213,8)&lt;&gt;"Banco de",K1213&gt;0),"OK","KO"))</f>
        <v>OK</v>
      </c>
      <c r="X1213" s="3" t="str">
        <f>IF(J1213&lt;&gt;"","OK","KO")</f>
        <v>OK</v>
      </c>
      <c r="Y1213" s="3" t="str">
        <f>IF(P1213="Si","KO","OK")</f>
        <v>OK</v>
      </c>
      <c r="Z1213" s="3" t="str">
        <f>CONCATENATE(
IF(R1213&lt;&gt;"OK",CONCATENATE($R$1," / "),""),
IF(S1213&lt;&gt;"OK",CONCATENATE($S$1," / "),""),
IF(T1213&lt;&gt;"OK",CONCATENATE($T$1," / "),""),
IF(U1213&lt;&gt;"OK",CONCATENATE($U$1," / "),""),
IF(V1213&lt;&gt;"OK",CONCATENATE($V$1," / "),""),
IF(W1213&lt;&gt;"OK",CONCATENATE($W$1," / "),""),
IF(X1213&lt;&gt;"OK",CONCATENATE($X$1," / "),""),
IF(Y1213&lt;&gt;"OK",$Y$1,"")
)</f>
        <v xml:space="preserve">Acción didáctica / </v>
      </c>
    </row>
    <row r="1214" spans="1:26" x14ac:dyDescent="0.45">
      <c r="A1214" s="3" t="s">
        <v>3966</v>
      </c>
      <c r="B1214" s="3" t="s">
        <v>3967</v>
      </c>
      <c r="C1214" s="3" t="s">
        <v>3977</v>
      </c>
      <c r="E1214" s="3" t="s">
        <v>20</v>
      </c>
      <c r="H1214" s="3" t="s">
        <v>21</v>
      </c>
      <c r="I1214" s="3">
        <v>344332</v>
      </c>
      <c r="J1214" s="3" t="s">
        <v>3978</v>
      </c>
      <c r="K1214" s="3">
        <v>20</v>
      </c>
      <c r="L1214" s="3" t="s">
        <v>23</v>
      </c>
      <c r="M1214" s="3" t="s">
        <v>29</v>
      </c>
      <c r="N1214" s="3" t="s">
        <v>30</v>
      </c>
      <c r="P1214" s="3" t="s">
        <v>21</v>
      </c>
      <c r="Q1214" s="3" t="s">
        <v>3979</v>
      </c>
      <c r="R1214" s="3" t="str">
        <f>IF(_xlfn.XOR(
AND(N1214="M102ab",L1214="Proyecto"),
AND(N1214="M101a",L1214="Preguntas con respuesta libre"),
AND(LEFT(N1214,1)="M",N1214&lt;&gt;"M102AB",N1214&lt;&gt;"M101a",N1214&lt;&gt;"M101ap",L1214="Ejercitación"),
AND(LEFT(C1214,15)="Mapa conceptual",L1214="Exposición"),
AND(LEFT(N1214,1)&lt;&gt;"M",LEFT(C1214,15)&lt;&gt;"Mapa conceptual",L1214="Exposición"),
AND(LEFT(C1214,8)="Banco de",L1214="Generador de actividades"),
AND(C1214=L1214)
),"OK","KO")</f>
        <v>OK</v>
      </c>
      <c r="S1214" s="3" t="str">
        <f>IF(_xlfn.XOR(
AND(LEFT(N1214,1)="M",M1214="Actividad"),
AND(LEFT(N1214,1)="F",M1214="Interactivo"),
AND(N1214="diaporama",M1214="Secuencia de imágenes"),
OR(N1214="video",M1214="Animación",M1214="Video"),
AND(C1214=M1214)
),"OK","KO")</f>
        <v>OK</v>
      </c>
      <c r="T1214" s="3" t="str">
        <f>IF(
AND(L1214="Evaluación",C1214&lt;&gt;L1214),"KO",
IF(AND(L1214="Mapa conceptual",C1214&lt;&gt;L1214),"KO",
IF(AND(N1214="M101ap",C1214&lt;&gt;"Banco de actividades"),"KO",
"OK")))</f>
        <v>OK</v>
      </c>
      <c r="U1214" s="3" t="str">
        <f>IF(
AND(LEFT(N1214,1)="M",LEFT(M1214,4)&lt;&gt;"Mapa",S1214="OK",O1214=""),
"KO","OK")</f>
        <v>OK</v>
      </c>
      <c r="V1214" s="3" t="str">
        <f>IF(OR(
AND(L1214="Evaluación",R1214="OK",OR(N1214="M4a",N1214="M5a")),
AND(LEFT(C1214,8)="Banco de",N1214="M101ap"),
OR(LEFT(C1214,8)&lt;&gt;"Banco de",L1214&lt;&gt;"Evaluación")
),"OK","KO")</f>
        <v>OK</v>
      </c>
      <c r="W1214" s="3" t="str">
        <f>IF(AND(LEFT(C1214,8)="Banco de",K1214=0),"OK",
IF(AND(LEFT(C1214,8)&lt;&gt;"Banco de",K1214&gt;0),"OK","KO"))</f>
        <v>OK</v>
      </c>
      <c r="X1214" s="3" t="str">
        <f>IF(J1214&lt;&gt;"","OK","KO")</f>
        <v>OK</v>
      </c>
      <c r="Y1214" s="3" t="str">
        <f>IF(P1214="Si","KO","OK")</f>
        <v>OK</v>
      </c>
      <c r="Z1214" s="3" t="str">
        <f>CONCATENATE(
IF(R1214&lt;&gt;"OK",CONCATENATE($R$1," / "),""),
IF(S1214&lt;&gt;"OK",CONCATENATE($S$1," / "),""),
IF(T1214&lt;&gt;"OK",CONCATENATE($T$1," / "),""),
IF(U1214&lt;&gt;"OK",CONCATENATE($U$1," / "),""),
IF(V1214&lt;&gt;"OK",CONCATENATE($V$1," / "),""),
IF(W1214&lt;&gt;"OK",CONCATENATE($W$1," / "),""),
IF(X1214&lt;&gt;"OK",CONCATENATE($X$1," / "),""),
IF(Y1214&lt;&gt;"OK",$Y$1,"")
)</f>
        <v/>
      </c>
    </row>
    <row r="1215" spans="1:26" x14ac:dyDescent="0.45">
      <c r="A1215" s="3" t="s">
        <v>3966</v>
      </c>
      <c r="B1215" s="3" t="s">
        <v>3967</v>
      </c>
      <c r="C1215" s="3" t="s">
        <v>3980</v>
      </c>
      <c r="E1215" s="3" t="s">
        <v>20</v>
      </c>
      <c r="H1215" s="3" t="s">
        <v>21</v>
      </c>
      <c r="I1215" s="3">
        <v>1176293</v>
      </c>
      <c r="J1215" s="3" t="s">
        <v>3981</v>
      </c>
      <c r="K1215" s="3">
        <v>15</v>
      </c>
      <c r="L1215" s="3" t="s">
        <v>34</v>
      </c>
      <c r="M1215" s="3" t="s">
        <v>35</v>
      </c>
      <c r="N1215" s="3" t="s">
        <v>62</v>
      </c>
      <c r="O1215" s="3" t="s">
        <v>37</v>
      </c>
      <c r="P1215" s="3" t="s">
        <v>21</v>
      </c>
      <c r="Q1215" s="3" t="s">
        <v>3982</v>
      </c>
      <c r="R1215" s="3" t="str">
        <f>IF(_xlfn.XOR(
AND(N1215="M102ab",L1215="Proyecto"),
AND(N1215="M101a",L1215="Preguntas con respuesta libre"),
AND(LEFT(N1215,1)="M",N1215&lt;&gt;"M102AB",N1215&lt;&gt;"M101a",N1215&lt;&gt;"M101ap",L1215="Ejercitación"),
AND(LEFT(C1215,15)="Mapa conceptual",L1215="Exposición"),
AND(LEFT(N1215,1)&lt;&gt;"M",LEFT(C1215,15)&lt;&gt;"Mapa conceptual",L1215="Exposición"),
AND(LEFT(C1215,8)="Banco de",L1215="Generador de actividades"),
AND(C1215=L1215)
),"OK","KO")</f>
        <v>OK</v>
      </c>
      <c r="S1215" s="3" t="str">
        <f>IF(_xlfn.XOR(
AND(LEFT(N1215,1)="M",M1215="Actividad"),
AND(LEFT(N1215,1)="F",M1215="Interactivo"),
AND(N1215="diaporama",M1215="Secuencia de imágenes"),
OR(N1215="video",M1215="Animación",M1215="Video"),
AND(C1215=M1215)
),"OK","KO")</f>
        <v>OK</v>
      </c>
      <c r="T1215" s="3" t="str">
        <f>IF(
AND(L1215="Evaluación",C1215&lt;&gt;L1215),"KO",
IF(AND(L1215="Mapa conceptual",C1215&lt;&gt;L1215),"KO",
IF(AND(N1215="M101ap",C1215&lt;&gt;"Banco de actividades"),"KO",
"OK")))</f>
        <v>OK</v>
      </c>
      <c r="U1215" s="3" t="str">
        <f>IF(
AND(LEFT(N1215,1)="M",LEFT(M1215,4)&lt;&gt;"Mapa",S1215="OK",O1215=""),
"KO","OK")</f>
        <v>OK</v>
      </c>
      <c r="V1215" s="3" t="str">
        <f>IF(OR(
AND(L1215="Evaluación",R1215="OK",OR(N1215="M4a",N1215="M5a")),
AND(LEFT(C1215,8)="Banco de",N1215="M101ap"),
OR(LEFT(C1215,8)&lt;&gt;"Banco de",L1215&lt;&gt;"Evaluación")
),"OK","KO")</f>
        <v>OK</v>
      </c>
      <c r="W1215" s="3" t="str">
        <f>IF(AND(LEFT(C1215,8)="Banco de",K1215=0),"OK",
IF(AND(LEFT(C1215,8)&lt;&gt;"Banco de",K1215&gt;0),"OK","KO"))</f>
        <v>OK</v>
      </c>
      <c r="X1215" s="3" t="str">
        <f>IF(J1215&lt;&gt;"","OK","KO")</f>
        <v>OK</v>
      </c>
      <c r="Y1215" s="3" t="str">
        <f>IF(P1215="Si","KO","OK")</f>
        <v>OK</v>
      </c>
      <c r="Z1215" s="3" t="str">
        <f>CONCATENATE(
IF(R1215&lt;&gt;"OK",CONCATENATE($R$1," / "),""),
IF(S1215&lt;&gt;"OK",CONCATENATE($S$1," / "),""),
IF(T1215&lt;&gt;"OK",CONCATENATE($T$1," / "),""),
IF(U1215&lt;&gt;"OK",CONCATENATE($U$1," / "),""),
IF(V1215&lt;&gt;"OK",CONCATENATE($V$1," / "),""),
IF(W1215&lt;&gt;"OK",CONCATENATE($W$1," / "),""),
IF(X1215&lt;&gt;"OK",CONCATENATE($X$1," / "),""),
IF(Y1215&lt;&gt;"OK",$Y$1,"")
)</f>
        <v/>
      </c>
    </row>
    <row r="1216" spans="1:26" x14ac:dyDescent="0.45">
      <c r="A1216" s="3" t="s">
        <v>3966</v>
      </c>
      <c r="B1216" s="3" t="s">
        <v>3967</v>
      </c>
      <c r="C1216" s="3" t="s">
        <v>3983</v>
      </c>
      <c r="E1216" s="3" t="s">
        <v>20</v>
      </c>
      <c r="H1216" s="3" t="s">
        <v>21</v>
      </c>
      <c r="I1216" s="3">
        <v>1806430</v>
      </c>
      <c r="J1216" s="3" t="s">
        <v>3984</v>
      </c>
      <c r="K1216" s="3">
        <v>25</v>
      </c>
      <c r="L1216" s="3" t="s">
        <v>34</v>
      </c>
      <c r="M1216" s="3" t="s">
        <v>35</v>
      </c>
      <c r="N1216" s="3" t="s">
        <v>81</v>
      </c>
      <c r="O1216" s="3" t="s">
        <v>37</v>
      </c>
      <c r="P1216" s="3" t="s">
        <v>21</v>
      </c>
      <c r="Q1216" s="3" t="s">
        <v>3985</v>
      </c>
      <c r="R1216" s="3" t="str">
        <f>IF(_xlfn.XOR(
AND(N1216="M102ab",L1216="Proyecto"),
AND(N1216="M101a",L1216="Preguntas con respuesta libre"),
AND(LEFT(N1216,1)="M",N1216&lt;&gt;"M102AB",N1216&lt;&gt;"M101a",N1216&lt;&gt;"M101ap",L1216="Ejercitación"),
AND(LEFT(C1216,15)="Mapa conceptual",L1216="Exposición"),
AND(LEFT(N1216,1)&lt;&gt;"M",LEFT(C1216,15)&lt;&gt;"Mapa conceptual",L1216="Exposición"),
AND(LEFT(C1216,8)="Banco de",L1216="Generador de actividades"),
AND(C1216=L1216)
),"OK","KO")</f>
        <v>KO</v>
      </c>
      <c r="S1216" s="3" t="str">
        <f>IF(_xlfn.XOR(
AND(LEFT(N1216,1)="M",M1216="Actividad"),
AND(LEFT(N1216,1)="F",M1216="Interactivo"),
AND(N1216="diaporama",M1216="Secuencia de imágenes"),
OR(N1216="video",M1216="Animación",M1216="Video"),
AND(C1216=M1216)
),"OK","KO")</f>
        <v>OK</v>
      </c>
      <c r="T1216" s="3" t="str">
        <f>IF(
AND(L1216="Evaluación",C1216&lt;&gt;L1216),"KO",
IF(AND(L1216="Mapa conceptual",C1216&lt;&gt;L1216),"KO",
IF(AND(N1216="M101ap",C1216&lt;&gt;"Banco de actividades"),"KO",
"OK")))</f>
        <v>OK</v>
      </c>
      <c r="U1216" s="3" t="str">
        <f>IF(
AND(LEFT(N1216,1)="M",LEFT(M1216,4)&lt;&gt;"Mapa",S1216="OK",O1216=""),
"KO","OK")</f>
        <v>OK</v>
      </c>
      <c r="V1216" s="3" t="str">
        <f>IF(OR(
AND(L1216="Evaluación",R1216="OK",OR(N1216="M4a",N1216="M5a")),
AND(LEFT(C1216,8)="Banco de",N1216="M101ap"),
OR(LEFT(C1216,8)&lt;&gt;"Banco de",L1216&lt;&gt;"Evaluación")
),"OK","KO")</f>
        <v>OK</v>
      </c>
      <c r="W1216" s="3" t="str">
        <f>IF(AND(LEFT(C1216,8)="Banco de",K1216=0),"OK",
IF(AND(LEFT(C1216,8)&lt;&gt;"Banco de",K1216&gt;0),"OK","KO"))</f>
        <v>OK</v>
      </c>
      <c r="X1216" s="3" t="str">
        <f>IF(J1216&lt;&gt;"","OK","KO")</f>
        <v>OK</v>
      </c>
      <c r="Y1216" s="3" t="str">
        <f>IF(P1216="Si","KO","OK")</f>
        <v>OK</v>
      </c>
      <c r="Z1216" s="3" t="str">
        <f>CONCATENATE(
IF(R1216&lt;&gt;"OK",CONCATENATE($R$1," / "),""),
IF(S1216&lt;&gt;"OK",CONCATENATE($S$1," / "),""),
IF(T1216&lt;&gt;"OK",CONCATENATE($T$1," / "),""),
IF(U1216&lt;&gt;"OK",CONCATENATE($U$1," / "),""),
IF(V1216&lt;&gt;"OK",CONCATENATE($V$1," / "),""),
IF(W1216&lt;&gt;"OK",CONCATENATE($W$1," / "),""),
IF(X1216&lt;&gt;"OK",CONCATENATE($X$1," / "),""),
IF(Y1216&lt;&gt;"OK",$Y$1,"")
)</f>
        <v xml:space="preserve">Acción didáctica / </v>
      </c>
    </row>
    <row r="1217" spans="1:26" x14ac:dyDescent="0.45">
      <c r="A1217" s="3" t="s">
        <v>3966</v>
      </c>
      <c r="B1217" s="3" t="s">
        <v>3967</v>
      </c>
      <c r="C1217" s="3" t="s">
        <v>3986</v>
      </c>
      <c r="E1217" s="3" t="s">
        <v>20</v>
      </c>
      <c r="H1217" s="3" t="s">
        <v>21</v>
      </c>
      <c r="I1217" s="3">
        <v>1175410</v>
      </c>
      <c r="J1217" s="3" t="s">
        <v>3987</v>
      </c>
      <c r="K1217" s="3">
        <v>15</v>
      </c>
      <c r="L1217" s="3" t="s">
        <v>34</v>
      </c>
      <c r="M1217" s="3" t="s">
        <v>35</v>
      </c>
      <c r="N1217" s="3" t="s">
        <v>773</v>
      </c>
      <c r="O1217" s="3" t="s">
        <v>37</v>
      </c>
      <c r="P1217" s="3" t="s">
        <v>21</v>
      </c>
      <c r="Q1217" s="3" t="s">
        <v>3988</v>
      </c>
      <c r="R1217" s="3" t="str">
        <f>IF(_xlfn.XOR(
AND(N1217="M102ab",L1217="Proyecto"),
AND(N1217="M101a",L1217="Preguntas con respuesta libre"),
AND(LEFT(N1217,1)="M",N1217&lt;&gt;"M102AB",N1217&lt;&gt;"M101a",N1217&lt;&gt;"M101ap",L1217="Ejercitación"),
AND(LEFT(C1217,15)="Mapa conceptual",L1217="Exposición"),
AND(LEFT(N1217,1)&lt;&gt;"M",LEFT(C1217,15)&lt;&gt;"Mapa conceptual",L1217="Exposición"),
AND(LEFT(C1217,8)="Banco de",L1217="Generador de actividades"),
AND(C1217=L1217)
),"OK","KO")</f>
        <v>OK</v>
      </c>
      <c r="S1217" s="3" t="str">
        <f>IF(_xlfn.XOR(
AND(LEFT(N1217,1)="M",M1217="Actividad"),
AND(LEFT(N1217,1)="F",M1217="Interactivo"),
AND(N1217="diaporama",M1217="Secuencia de imágenes"),
OR(N1217="video",M1217="Animación",M1217="Video"),
AND(C1217=M1217)
),"OK","KO")</f>
        <v>OK</v>
      </c>
      <c r="T1217" s="3" t="str">
        <f>IF(
AND(L1217="Evaluación",C1217&lt;&gt;L1217),"KO",
IF(AND(L1217="Mapa conceptual",C1217&lt;&gt;L1217),"KO",
IF(AND(N1217="M101ap",C1217&lt;&gt;"Banco de actividades"),"KO",
"OK")))</f>
        <v>OK</v>
      </c>
      <c r="U1217" s="3" t="str">
        <f>IF(
AND(LEFT(N1217,1)="M",LEFT(M1217,4)&lt;&gt;"Mapa",S1217="OK",O1217=""),
"KO","OK")</f>
        <v>OK</v>
      </c>
      <c r="V1217" s="3" t="str">
        <f>IF(OR(
AND(L1217="Evaluación",R1217="OK",OR(N1217="M4a",N1217="M5a")),
AND(LEFT(C1217,8)="Banco de",N1217="M101ap"),
OR(LEFT(C1217,8)&lt;&gt;"Banco de",L1217&lt;&gt;"Evaluación")
),"OK","KO")</f>
        <v>OK</v>
      </c>
      <c r="W1217" s="3" t="str">
        <f>IF(AND(LEFT(C1217,8)="Banco de",K1217=0),"OK",
IF(AND(LEFT(C1217,8)&lt;&gt;"Banco de",K1217&gt;0),"OK","KO"))</f>
        <v>OK</v>
      </c>
      <c r="X1217" s="3" t="str">
        <f>IF(J1217&lt;&gt;"","OK","KO")</f>
        <v>OK</v>
      </c>
      <c r="Y1217" s="3" t="str">
        <f>IF(P1217="Si","KO","OK")</f>
        <v>OK</v>
      </c>
      <c r="Z1217" s="3" t="str">
        <f>CONCATENATE(
IF(R1217&lt;&gt;"OK",CONCATENATE($R$1," / "),""),
IF(S1217&lt;&gt;"OK",CONCATENATE($S$1," / "),""),
IF(T1217&lt;&gt;"OK",CONCATENATE($T$1," / "),""),
IF(U1217&lt;&gt;"OK",CONCATENATE($U$1," / "),""),
IF(V1217&lt;&gt;"OK",CONCATENATE($V$1," / "),""),
IF(W1217&lt;&gt;"OK",CONCATENATE($W$1," / "),""),
IF(X1217&lt;&gt;"OK",CONCATENATE($X$1," / "),""),
IF(Y1217&lt;&gt;"OK",$Y$1,"")
)</f>
        <v/>
      </c>
    </row>
    <row r="1218" spans="1:26" x14ac:dyDescent="0.45">
      <c r="A1218" s="3" t="s">
        <v>3966</v>
      </c>
      <c r="B1218" s="3" t="s">
        <v>3967</v>
      </c>
      <c r="C1218" s="3" t="s">
        <v>3989</v>
      </c>
      <c r="E1218" s="3" t="s">
        <v>20</v>
      </c>
      <c r="H1218" s="3" t="s">
        <v>21</v>
      </c>
      <c r="I1218" s="3">
        <v>344332</v>
      </c>
      <c r="J1218" s="3" t="s">
        <v>3990</v>
      </c>
      <c r="K1218" s="3">
        <v>20</v>
      </c>
      <c r="L1218" s="3" t="s">
        <v>23</v>
      </c>
      <c r="M1218" s="3" t="s">
        <v>29</v>
      </c>
      <c r="N1218" s="3" t="s">
        <v>30</v>
      </c>
      <c r="P1218" s="3" t="s">
        <v>21</v>
      </c>
      <c r="Q1218" s="3" t="s">
        <v>3991</v>
      </c>
      <c r="R1218" s="3" t="str">
        <f>IF(_xlfn.XOR(
AND(N1218="M102ab",L1218="Proyecto"),
AND(N1218="M101a",L1218="Preguntas con respuesta libre"),
AND(LEFT(N1218,1)="M",N1218&lt;&gt;"M102AB",N1218&lt;&gt;"M101a",N1218&lt;&gt;"M101ap",L1218="Ejercitación"),
AND(LEFT(C1218,15)="Mapa conceptual",L1218="Exposición"),
AND(LEFT(N1218,1)&lt;&gt;"M",LEFT(C1218,15)&lt;&gt;"Mapa conceptual",L1218="Exposición"),
AND(LEFT(C1218,8)="Banco de",L1218="Generador de actividades"),
AND(C1218=L1218)
),"OK","KO")</f>
        <v>OK</v>
      </c>
      <c r="S1218" s="3" t="str">
        <f>IF(_xlfn.XOR(
AND(LEFT(N1218,1)="M",M1218="Actividad"),
AND(LEFT(N1218,1)="F",M1218="Interactivo"),
AND(N1218="diaporama",M1218="Secuencia de imágenes"),
OR(N1218="video",M1218="Animación",M1218="Video"),
AND(C1218=M1218)
),"OK","KO")</f>
        <v>OK</v>
      </c>
      <c r="T1218" s="3" t="str">
        <f>IF(
AND(L1218="Evaluación",C1218&lt;&gt;L1218),"KO",
IF(AND(L1218="Mapa conceptual",C1218&lt;&gt;L1218),"KO",
IF(AND(N1218="M101ap",C1218&lt;&gt;"Banco de actividades"),"KO",
"OK")))</f>
        <v>OK</v>
      </c>
      <c r="U1218" s="3" t="str">
        <f>IF(
AND(LEFT(N1218,1)="M",LEFT(M1218,4)&lt;&gt;"Mapa",S1218="OK",O1218=""),
"KO","OK")</f>
        <v>OK</v>
      </c>
      <c r="V1218" s="3" t="str">
        <f>IF(OR(
AND(L1218="Evaluación",R1218="OK",OR(N1218="M4a",N1218="M5a")),
AND(LEFT(C1218,8)="Banco de",N1218="M101ap"),
OR(LEFT(C1218,8)&lt;&gt;"Banco de",L1218&lt;&gt;"Evaluación")
),"OK","KO")</f>
        <v>OK</v>
      </c>
      <c r="W1218" s="3" t="str">
        <f>IF(AND(LEFT(C1218,8)="Banco de",K1218=0),"OK",
IF(AND(LEFT(C1218,8)&lt;&gt;"Banco de",K1218&gt;0),"OK","KO"))</f>
        <v>OK</v>
      </c>
      <c r="X1218" s="3" t="str">
        <f>IF(J1218&lt;&gt;"","OK","KO")</f>
        <v>OK</v>
      </c>
      <c r="Y1218" s="3" t="str">
        <f>IF(P1218="Si","KO","OK")</f>
        <v>OK</v>
      </c>
      <c r="Z1218" s="3" t="str">
        <f>CONCATENATE(
IF(R1218&lt;&gt;"OK",CONCATENATE($R$1," / "),""),
IF(S1218&lt;&gt;"OK",CONCATENATE($S$1," / "),""),
IF(T1218&lt;&gt;"OK",CONCATENATE($T$1," / "),""),
IF(U1218&lt;&gt;"OK",CONCATENATE($U$1," / "),""),
IF(V1218&lt;&gt;"OK",CONCATENATE($V$1," / "),""),
IF(W1218&lt;&gt;"OK",CONCATENATE($W$1," / "),""),
IF(X1218&lt;&gt;"OK",CONCATENATE($X$1," / "),""),
IF(Y1218&lt;&gt;"OK",$Y$1,"")
)</f>
        <v/>
      </c>
    </row>
    <row r="1219" spans="1:26" x14ac:dyDescent="0.45">
      <c r="A1219" s="3" t="s">
        <v>3966</v>
      </c>
      <c r="B1219" s="3" t="s">
        <v>3967</v>
      </c>
      <c r="C1219" s="3" t="s">
        <v>3992</v>
      </c>
      <c r="E1219" s="3" t="s">
        <v>20</v>
      </c>
      <c r="H1219" s="3" t="s">
        <v>21</v>
      </c>
      <c r="I1219" s="3">
        <v>1177094</v>
      </c>
      <c r="J1219" s="3" t="s">
        <v>3993</v>
      </c>
      <c r="K1219" s="3">
        <v>15</v>
      </c>
      <c r="L1219" s="3" t="s">
        <v>34</v>
      </c>
      <c r="M1219" s="3" t="s">
        <v>35</v>
      </c>
      <c r="N1219" s="3" t="s">
        <v>326</v>
      </c>
      <c r="O1219" s="3" t="s">
        <v>479</v>
      </c>
      <c r="P1219" s="3" t="s">
        <v>21</v>
      </c>
      <c r="Q1219" s="3" t="s">
        <v>3994</v>
      </c>
      <c r="R1219" s="3" t="str">
        <f>IF(_xlfn.XOR(
AND(N1219="M102ab",L1219="Proyecto"),
AND(N1219="M101a",L1219="Preguntas con respuesta libre"),
AND(LEFT(N1219,1)="M",N1219&lt;&gt;"M102AB",N1219&lt;&gt;"M101a",N1219&lt;&gt;"M101ap",L1219="Ejercitación"),
AND(LEFT(C1219,15)="Mapa conceptual",L1219="Exposición"),
AND(LEFT(N1219,1)&lt;&gt;"M",LEFT(C1219,15)&lt;&gt;"Mapa conceptual",L1219="Exposición"),
AND(LEFT(C1219,8)="Banco de",L1219="Generador de actividades"),
AND(C1219=L1219)
),"OK","KO")</f>
        <v>OK</v>
      </c>
      <c r="S1219" s="3" t="str">
        <f>IF(_xlfn.XOR(
AND(LEFT(N1219,1)="M",M1219="Actividad"),
AND(LEFT(N1219,1)="F",M1219="Interactivo"),
AND(N1219="diaporama",M1219="Secuencia de imágenes"),
OR(N1219="video",M1219="Animación",M1219="Video"),
AND(C1219=M1219)
),"OK","KO")</f>
        <v>OK</v>
      </c>
      <c r="T1219" s="3" t="str">
        <f>IF(
AND(L1219="Evaluación",C1219&lt;&gt;L1219),"KO",
IF(AND(L1219="Mapa conceptual",C1219&lt;&gt;L1219),"KO",
IF(AND(N1219="M101ap",C1219&lt;&gt;"Banco de actividades"),"KO",
"OK")))</f>
        <v>OK</v>
      </c>
      <c r="U1219" s="3" t="str">
        <f>IF(
AND(LEFT(N1219,1)="M",LEFT(M1219,4)&lt;&gt;"Mapa",S1219="OK",O1219=""),
"KO","OK")</f>
        <v>OK</v>
      </c>
      <c r="V1219" s="3" t="str">
        <f>IF(OR(
AND(L1219="Evaluación",R1219="OK",OR(N1219="M4a",N1219="M5a")),
AND(LEFT(C1219,8)="Banco de",N1219="M101ap"),
OR(LEFT(C1219,8)&lt;&gt;"Banco de",L1219&lt;&gt;"Evaluación")
),"OK","KO")</f>
        <v>OK</v>
      </c>
      <c r="W1219" s="3" t="str">
        <f>IF(AND(LEFT(C1219,8)="Banco de",K1219=0),"OK",
IF(AND(LEFT(C1219,8)&lt;&gt;"Banco de",K1219&gt;0),"OK","KO"))</f>
        <v>OK</v>
      </c>
      <c r="X1219" s="3" t="str">
        <f>IF(J1219&lt;&gt;"","OK","KO")</f>
        <v>OK</v>
      </c>
      <c r="Y1219" s="3" t="str">
        <f>IF(P1219="Si","KO","OK")</f>
        <v>OK</v>
      </c>
      <c r="Z1219" s="3" t="str">
        <f>CONCATENATE(
IF(R1219&lt;&gt;"OK",CONCATENATE($R$1," / "),""),
IF(S1219&lt;&gt;"OK",CONCATENATE($S$1," / "),""),
IF(T1219&lt;&gt;"OK",CONCATENATE($T$1," / "),""),
IF(U1219&lt;&gt;"OK",CONCATENATE($U$1," / "),""),
IF(V1219&lt;&gt;"OK",CONCATENATE($V$1," / "),""),
IF(W1219&lt;&gt;"OK",CONCATENATE($W$1," / "),""),
IF(X1219&lt;&gt;"OK",CONCATENATE($X$1," / "),""),
IF(Y1219&lt;&gt;"OK",$Y$1,"")
)</f>
        <v/>
      </c>
    </row>
    <row r="1220" spans="1:26" x14ac:dyDescent="0.45">
      <c r="A1220" s="3" t="s">
        <v>3966</v>
      </c>
      <c r="B1220" s="3" t="s">
        <v>3967</v>
      </c>
      <c r="C1220" s="3" t="s">
        <v>3995</v>
      </c>
      <c r="E1220" s="3" t="s">
        <v>20</v>
      </c>
      <c r="H1220" s="3" t="s">
        <v>21</v>
      </c>
      <c r="I1220" s="3">
        <v>1806430</v>
      </c>
      <c r="J1220" s="3" t="s">
        <v>3996</v>
      </c>
      <c r="K1220" s="3">
        <v>25</v>
      </c>
      <c r="L1220" s="3" t="s">
        <v>34</v>
      </c>
      <c r="M1220" s="3" t="s">
        <v>35</v>
      </c>
      <c r="N1220" s="3" t="s">
        <v>81</v>
      </c>
      <c r="O1220" s="3" t="s">
        <v>37</v>
      </c>
      <c r="P1220" s="3" t="s">
        <v>21</v>
      </c>
      <c r="Q1220" s="3" t="s">
        <v>3997</v>
      </c>
      <c r="R1220" s="3" t="str">
        <f>IF(_xlfn.XOR(
AND(N1220="M102ab",L1220="Proyecto"),
AND(N1220="M101a",L1220="Preguntas con respuesta libre"),
AND(LEFT(N1220,1)="M",N1220&lt;&gt;"M102AB",N1220&lt;&gt;"M101a",N1220&lt;&gt;"M101ap",L1220="Ejercitación"),
AND(LEFT(C1220,15)="Mapa conceptual",L1220="Exposición"),
AND(LEFT(N1220,1)&lt;&gt;"M",LEFT(C1220,15)&lt;&gt;"Mapa conceptual",L1220="Exposición"),
AND(LEFT(C1220,8)="Banco de",L1220="Generador de actividades"),
AND(C1220=L1220)
),"OK","KO")</f>
        <v>KO</v>
      </c>
      <c r="S1220" s="3" t="str">
        <f>IF(_xlfn.XOR(
AND(LEFT(N1220,1)="M",M1220="Actividad"),
AND(LEFT(N1220,1)="F",M1220="Interactivo"),
AND(N1220="diaporama",M1220="Secuencia de imágenes"),
OR(N1220="video",M1220="Animación",M1220="Video"),
AND(C1220=M1220)
),"OK","KO")</f>
        <v>OK</v>
      </c>
      <c r="T1220" s="3" t="str">
        <f>IF(
AND(L1220="Evaluación",C1220&lt;&gt;L1220),"KO",
IF(AND(L1220="Mapa conceptual",C1220&lt;&gt;L1220),"KO",
IF(AND(N1220="M101ap",C1220&lt;&gt;"Banco de actividades"),"KO",
"OK")))</f>
        <v>OK</v>
      </c>
      <c r="U1220" s="3" t="str">
        <f>IF(
AND(LEFT(N1220,1)="M",LEFT(M1220,4)&lt;&gt;"Mapa",S1220="OK",O1220=""),
"KO","OK")</f>
        <v>OK</v>
      </c>
      <c r="V1220" s="3" t="str">
        <f>IF(OR(
AND(L1220="Evaluación",R1220="OK",OR(N1220="M4a",N1220="M5a")),
AND(LEFT(C1220,8)="Banco de",N1220="M101ap"),
OR(LEFT(C1220,8)&lt;&gt;"Banco de",L1220&lt;&gt;"Evaluación")
),"OK","KO")</f>
        <v>OK</v>
      </c>
      <c r="W1220" s="3" t="str">
        <f>IF(AND(LEFT(C1220,8)="Banco de",K1220=0),"OK",
IF(AND(LEFT(C1220,8)&lt;&gt;"Banco de",K1220&gt;0),"OK","KO"))</f>
        <v>OK</v>
      </c>
      <c r="X1220" s="3" t="str">
        <f>IF(J1220&lt;&gt;"","OK","KO")</f>
        <v>OK</v>
      </c>
      <c r="Y1220" s="3" t="str">
        <f>IF(P1220="Si","KO","OK")</f>
        <v>OK</v>
      </c>
      <c r="Z1220" s="3" t="str">
        <f>CONCATENATE(
IF(R1220&lt;&gt;"OK",CONCATENATE($R$1," / "),""),
IF(S1220&lt;&gt;"OK",CONCATENATE($S$1," / "),""),
IF(T1220&lt;&gt;"OK",CONCATENATE($T$1," / "),""),
IF(U1220&lt;&gt;"OK",CONCATENATE($U$1," / "),""),
IF(V1220&lt;&gt;"OK",CONCATENATE($V$1," / "),""),
IF(W1220&lt;&gt;"OK",CONCATENATE($W$1," / "),""),
IF(X1220&lt;&gt;"OK",CONCATENATE($X$1," / "),""),
IF(Y1220&lt;&gt;"OK",$Y$1,"")
)</f>
        <v xml:space="preserve">Acción didáctica / </v>
      </c>
    </row>
    <row r="1221" spans="1:26" x14ac:dyDescent="0.45">
      <c r="A1221" s="3" t="s">
        <v>3966</v>
      </c>
      <c r="B1221" s="3" t="s">
        <v>3967</v>
      </c>
      <c r="C1221" s="3" t="s">
        <v>3998</v>
      </c>
      <c r="E1221" s="3" t="s">
        <v>20</v>
      </c>
      <c r="H1221" s="3" t="s">
        <v>21</v>
      </c>
      <c r="I1221" s="3">
        <v>437852</v>
      </c>
      <c r="J1221" s="3" t="s">
        <v>3999</v>
      </c>
      <c r="K1221" s="3">
        <v>30</v>
      </c>
      <c r="L1221" s="3" t="s">
        <v>23</v>
      </c>
      <c r="M1221" s="3" t="s">
        <v>29</v>
      </c>
      <c r="N1221" s="3" t="s">
        <v>235</v>
      </c>
      <c r="P1221" s="3" t="s">
        <v>21</v>
      </c>
      <c r="Q1221" s="3" t="s">
        <v>4000</v>
      </c>
      <c r="R1221" s="3" t="str">
        <f>IF(_xlfn.XOR(
AND(N1221="M102ab",L1221="Proyecto"),
AND(N1221="M101a",L1221="Preguntas con respuesta libre"),
AND(LEFT(N1221,1)="M",N1221&lt;&gt;"M102AB",N1221&lt;&gt;"M101a",N1221&lt;&gt;"M101ap",L1221="Ejercitación"),
AND(LEFT(C1221,15)="Mapa conceptual",L1221="Exposición"),
AND(LEFT(N1221,1)&lt;&gt;"M",LEFT(C1221,15)&lt;&gt;"Mapa conceptual",L1221="Exposición"),
AND(LEFT(C1221,8)="Banco de",L1221="Generador de actividades"),
AND(C1221=L1221)
),"OK","KO")</f>
        <v>OK</v>
      </c>
      <c r="S1221" s="3" t="str">
        <f>IF(_xlfn.XOR(
AND(LEFT(N1221,1)="M",M1221="Actividad"),
AND(LEFT(N1221,1)="F",M1221="Interactivo"),
AND(N1221="diaporama",M1221="Secuencia de imágenes"),
OR(N1221="video",M1221="Animación",M1221="Video"),
AND(C1221=M1221)
),"OK","KO")</f>
        <v>OK</v>
      </c>
      <c r="T1221" s="3" t="str">
        <f>IF(
AND(L1221="Evaluación",C1221&lt;&gt;L1221),"KO",
IF(AND(L1221="Mapa conceptual",C1221&lt;&gt;L1221),"KO",
IF(AND(N1221="M101ap",C1221&lt;&gt;"Banco de actividades"),"KO",
"OK")))</f>
        <v>OK</v>
      </c>
      <c r="U1221" s="3" t="str">
        <f>IF(
AND(LEFT(N1221,1)="M",LEFT(M1221,4)&lt;&gt;"Mapa",S1221="OK",O1221=""),
"KO","OK")</f>
        <v>OK</v>
      </c>
      <c r="V1221" s="3" t="str">
        <f>IF(OR(
AND(L1221="Evaluación",R1221="OK",OR(N1221="M4a",N1221="M5a")),
AND(LEFT(C1221,8)="Banco de",N1221="M101ap"),
OR(LEFT(C1221,8)&lt;&gt;"Banco de",L1221&lt;&gt;"Evaluación")
),"OK","KO")</f>
        <v>OK</v>
      </c>
      <c r="W1221" s="3" t="str">
        <f>IF(AND(LEFT(C1221,8)="Banco de",K1221=0),"OK",
IF(AND(LEFT(C1221,8)&lt;&gt;"Banco de",K1221&gt;0),"OK","KO"))</f>
        <v>OK</v>
      </c>
      <c r="X1221" s="3" t="str">
        <f>IF(J1221&lt;&gt;"","OK","KO")</f>
        <v>OK</v>
      </c>
      <c r="Y1221" s="3" t="str">
        <f>IF(P1221="Si","KO","OK")</f>
        <v>OK</v>
      </c>
      <c r="Z1221" s="3" t="str">
        <f>CONCATENATE(
IF(R1221&lt;&gt;"OK",CONCATENATE($R$1," / "),""),
IF(S1221&lt;&gt;"OK",CONCATENATE($S$1," / "),""),
IF(T1221&lt;&gt;"OK",CONCATENATE($T$1," / "),""),
IF(U1221&lt;&gt;"OK",CONCATENATE($U$1," / "),""),
IF(V1221&lt;&gt;"OK",CONCATENATE($V$1," / "),""),
IF(W1221&lt;&gt;"OK",CONCATENATE($W$1," / "),""),
IF(X1221&lt;&gt;"OK",CONCATENATE($X$1," / "),""),
IF(Y1221&lt;&gt;"OK",$Y$1,"")
)</f>
        <v/>
      </c>
    </row>
    <row r="1222" spans="1:26" x14ac:dyDescent="0.45">
      <c r="A1222" s="3" t="s">
        <v>3966</v>
      </c>
      <c r="B1222" s="3" t="s">
        <v>3967</v>
      </c>
      <c r="C1222" s="3" t="s">
        <v>4001</v>
      </c>
      <c r="E1222" s="3" t="s">
        <v>20</v>
      </c>
      <c r="H1222" s="3" t="s">
        <v>21</v>
      </c>
      <c r="I1222" s="3">
        <v>1185545</v>
      </c>
      <c r="J1222" s="3" t="s">
        <v>4002</v>
      </c>
      <c r="K1222" s="3">
        <v>15</v>
      </c>
      <c r="L1222" s="3" t="s">
        <v>34</v>
      </c>
      <c r="M1222" s="3" t="s">
        <v>35</v>
      </c>
      <c r="N1222" s="3" t="s">
        <v>36</v>
      </c>
      <c r="O1222" s="3" t="s">
        <v>37</v>
      </c>
      <c r="P1222" s="3" t="s">
        <v>21</v>
      </c>
      <c r="Q1222" s="3" t="s">
        <v>4003</v>
      </c>
      <c r="R1222" s="3" t="str">
        <f>IF(_xlfn.XOR(
AND(N1222="M102ab",L1222="Proyecto"),
AND(N1222="M101a",L1222="Preguntas con respuesta libre"),
AND(LEFT(N1222,1)="M",N1222&lt;&gt;"M102AB",N1222&lt;&gt;"M101a",N1222&lt;&gt;"M101ap",L1222="Ejercitación"),
AND(LEFT(C1222,15)="Mapa conceptual",L1222="Exposición"),
AND(LEFT(N1222,1)&lt;&gt;"M",LEFT(C1222,15)&lt;&gt;"Mapa conceptual",L1222="Exposición"),
AND(LEFT(C1222,8)="Banco de",L1222="Generador de actividades"),
AND(C1222=L1222)
),"OK","KO")</f>
        <v>OK</v>
      </c>
      <c r="S1222" s="3" t="str">
        <f>IF(_xlfn.XOR(
AND(LEFT(N1222,1)="M",M1222="Actividad"),
AND(LEFT(N1222,1)="F",M1222="Interactivo"),
AND(N1222="diaporama",M1222="Secuencia de imágenes"),
OR(N1222="video",M1222="Animación",M1222="Video"),
AND(C1222=M1222)
),"OK","KO")</f>
        <v>OK</v>
      </c>
      <c r="T1222" s="3" t="str">
        <f>IF(
AND(L1222="Evaluación",C1222&lt;&gt;L1222),"KO",
IF(AND(L1222="Mapa conceptual",C1222&lt;&gt;L1222),"KO",
IF(AND(N1222="M101ap",C1222&lt;&gt;"Banco de actividades"),"KO",
"OK")))</f>
        <v>OK</v>
      </c>
      <c r="U1222" s="3" t="str">
        <f>IF(
AND(LEFT(N1222,1)="M",LEFT(M1222,4)&lt;&gt;"Mapa",S1222="OK",O1222=""),
"KO","OK")</f>
        <v>OK</v>
      </c>
      <c r="V1222" s="3" t="str">
        <f>IF(OR(
AND(L1222="Evaluación",R1222="OK",OR(N1222="M4a",N1222="M5a")),
AND(LEFT(C1222,8)="Banco de",N1222="M101ap"),
OR(LEFT(C1222,8)&lt;&gt;"Banco de",L1222&lt;&gt;"Evaluación")
),"OK","KO")</f>
        <v>OK</v>
      </c>
      <c r="W1222" s="3" t="str">
        <f>IF(AND(LEFT(C1222,8)="Banco de",K1222=0),"OK",
IF(AND(LEFT(C1222,8)&lt;&gt;"Banco de",K1222&gt;0),"OK","KO"))</f>
        <v>OK</v>
      </c>
      <c r="X1222" s="3" t="str">
        <f>IF(J1222&lt;&gt;"","OK","KO")</f>
        <v>OK</v>
      </c>
      <c r="Y1222" s="3" t="str">
        <f>IF(P1222="Si","KO","OK")</f>
        <v>OK</v>
      </c>
      <c r="Z1222" s="3" t="str">
        <f>CONCATENATE(
IF(R1222&lt;&gt;"OK",CONCATENATE($R$1," / "),""),
IF(S1222&lt;&gt;"OK",CONCATENATE($S$1," / "),""),
IF(T1222&lt;&gt;"OK",CONCATENATE($T$1," / "),""),
IF(U1222&lt;&gt;"OK",CONCATENATE($U$1," / "),""),
IF(V1222&lt;&gt;"OK",CONCATENATE($V$1," / "),""),
IF(W1222&lt;&gt;"OK",CONCATENATE($W$1," / "),""),
IF(X1222&lt;&gt;"OK",CONCATENATE($X$1," / "),""),
IF(Y1222&lt;&gt;"OK",$Y$1,"")
)</f>
        <v/>
      </c>
    </row>
    <row r="1223" spans="1:26" x14ac:dyDescent="0.45">
      <c r="A1223" s="3" t="s">
        <v>3966</v>
      </c>
      <c r="B1223" s="3" t="s">
        <v>3967</v>
      </c>
      <c r="C1223" s="3" t="s">
        <v>4004</v>
      </c>
      <c r="E1223" s="3" t="s">
        <v>20</v>
      </c>
      <c r="H1223" s="3" t="s">
        <v>21</v>
      </c>
      <c r="I1223" s="3">
        <v>1806430</v>
      </c>
      <c r="J1223" s="3" t="s">
        <v>4005</v>
      </c>
      <c r="K1223" s="3">
        <v>15</v>
      </c>
      <c r="L1223" s="3" t="s">
        <v>34</v>
      </c>
      <c r="M1223" s="3" t="s">
        <v>35</v>
      </c>
      <c r="N1223" s="3" t="s">
        <v>81</v>
      </c>
      <c r="O1223" s="3" t="s">
        <v>37</v>
      </c>
      <c r="P1223" s="3" t="s">
        <v>21</v>
      </c>
      <c r="Q1223" s="3" t="s">
        <v>4006</v>
      </c>
      <c r="R1223" s="3" t="str">
        <f>IF(_xlfn.XOR(
AND(N1223="M102ab",L1223="Proyecto"),
AND(N1223="M101a",L1223="Preguntas con respuesta libre"),
AND(LEFT(N1223,1)="M",N1223&lt;&gt;"M102AB",N1223&lt;&gt;"M101a",N1223&lt;&gt;"M101ap",L1223="Ejercitación"),
AND(LEFT(C1223,15)="Mapa conceptual",L1223="Exposición"),
AND(LEFT(N1223,1)&lt;&gt;"M",LEFT(C1223,15)&lt;&gt;"Mapa conceptual",L1223="Exposición"),
AND(LEFT(C1223,8)="Banco de",L1223="Generador de actividades"),
AND(C1223=L1223)
),"OK","KO")</f>
        <v>KO</v>
      </c>
      <c r="S1223" s="3" t="str">
        <f>IF(_xlfn.XOR(
AND(LEFT(N1223,1)="M",M1223="Actividad"),
AND(LEFT(N1223,1)="F",M1223="Interactivo"),
AND(N1223="diaporama",M1223="Secuencia de imágenes"),
OR(N1223="video",M1223="Animación",M1223="Video"),
AND(C1223=M1223)
),"OK","KO")</f>
        <v>OK</v>
      </c>
      <c r="T1223" s="3" t="str">
        <f>IF(
AND(L1223="Evaluación",C1223&lt;&gt;L1223),"KO",
IF(AND(L1223="Mapa conceptual",C1223&lt;&gt;L1223),"KO",
IF(AND(N1223="M101ap",C1223&lt;&gt;"Banco de actividades"),"KO",
"OK")))</f>
        <v>OK</v>
      </c>
      <c r="U1223" s="3" t="str">
        <f>IF(
AND(LEFT(N1223,1)="M",LEFT(M1223,4)&lt;&gt;"Mapa",S1223="OK",O1223=""),
"KO","OK")</f>
        <v>OK</v>
      </c>
      <c r="V1223" s="3" t="str">
        <f>IF(OR(
AND(L1223="Evaluación",R1223="OK",OR(N1223="M4a",N1223="M5a")),
AND(LEFT(C1223,8)="Banco de",N1223="M101ap"),
OR(LEFT(C1223,8)&lt;&gt;"Banco de",L1223&lt;&gt;"Evaluación")
),"OK","KO")</f>
        <v>OK</v>
      </c>
      <c r="W1223" s="3" t="str">
        <f>IF(AND(LEFT(C1223,8)="Banco de",K1223=0),"OK",
IF(AND(LEFT(C1223,8)&lt;&gt;"Banco de",K1223&gt;0),"OK","KO"))</f>
        <v>OK</v>
      </c>
      <c r="X1223" s="3" t="str">
        <f>IF(J1223&lt;&gt;"","OK","KO")</f>
        <v>OK</v>
      </c>
      <c r="Y1223" s="3" t="str">
        <f>IF(P1223="Si","KO","OK")</f>
        <v>OK</v>
      </c>
      <c r="Z1223" s="3" t="str">
        <f>CONCATENATE(
IF(R1223&lt;&gt;"OK",CONCATENATE($R$1," / "),""),
IF(S1223&lt;&gt;"OK",CONCATENATE($S$1," / "),""),
IF(T1223&lt;&gt;"OK",CONCATENATE($T$1," / "),""),
IF(U1223&lt;&gt;"OK",CONCATENATE($U$1," / "),""),
IF(V1223&lt;&gt;"OK",CONCATENATE($V$1," / "),""),
IF(W1223&lt;&gt;"OK",CONCATENATE($W$1," / "),""),
IF(X1223&lt;&gt;"OK",CONCATENATE($X$1," / "),""),
IF(Y1223&lt;&gt;"OK",$Y$1,"")
)</f>
        <v xml:space="preserve">Acción didáctica / </v>
      </c>
    </row>
    <row r="1224" spans="1:26" x14ac:dyDescent="0.45">
      <c r="A1224" s="3" t="s">
        <v>3966</v>
      </c>
      <c r="B1224" s="3" t="s">
        <v>3967</v>
      </c>
      <c r="C1224" s="3" t="s">
        <v>4007</v>
      </c>
      <c r="E1224" s="3" t="s">
        <v>20</v>
      </c>
      <c r="H1224" s="3" t="s">
        <v>21</v>
      </c>
      <c r="I1224" s="3">
        <v>2132887</v>
      </c>
      <c r="J1224" s="3" t="s">
        <v>4008</v>
      </c>
      <c r="K1224" s="3">
        <v>15</v>
      </c>
      <c r="L1224" s="3" t="s">
        <v>57</v>
      </c>
      <c r="M1224" s="3" t="s">
        <v>35</v>
      </c>
      <c r="N1224" s="3" t="s">
        <v>58</v>
      </c>
      <c r="O1224" s="3" t="s">
        <v>85</v>
      </c>
      <c r="P1224" s="3" t="s">
        <v>21</v>
      </c>
      <c r="Q1224" s="3" t="s">
        <v>4009</v>
      </c>
      <c r="R1224" s="3" t="str">
        <f>IF(_xlfn.XOR(
AND(N1224="M102ab",L1224="Proyecto"),
AND(N1224="M101a",L1224="Preguntas con respuesta libre"),
AND(LEFT(N1224,1)="M",N1224&lt;&gt;"M102AB",N1224&lt;&gt;"M101a",N1224&lt;&gt;"M101ap",L1224="Ejercitación"),
AND(LEFT(C1224,15)="Mapa conceptual",L1224="Exposición"),
AND(LEFT(N1224,1)&lt;&gt;"M",LEFT(C1224,15)&lt;&gt;"Mapa conceptual",L1224="Exposición"),
AND(LEFT(C1224,8)="Banco de",L1224="Generador de actividades"),
AND(C1224=L1224)
),"OK","KO")</f>
        <v>OK</v>
      </c>
      <c r="S1224" s="3" t="str">
        <f>IF(_xlfn.XOR(
AND(LEFT(N1224,1)="M",M1224="Actividad"),
AND(LEFT(N1224,1)="F",M1224="Interactivo"),
AND(N1224="diaporama",M1224="Secuencia de imágenes"),
OR(N1224="video",M1224="Animación",M1224="Video"),
AND(C1224=M1224)
),"OK","KO")</f>
        <v>OK</v>
      </c>
      <c r="T1224" s="3" t="str">
        <f>IF(
AND(L1224="Evaluación",C1224&lt;&gt;L1224),"KO",
IF(AND(L1224="Mapa conceptual",C1224&lt;&gt;L1224),"KO",
IF(AND(N1224="M101ap",C1224&lt;&gt;"Banco de actividades"),"KO",
"OK")))</f>
        <v>OK</v>
      </c>
      <c r="U1224" s="3" t="str">
        <f>IF(
AND(LEFT(N1224,1)="M",LEFT(M1224,4)&lt;&gt;"Mapa",S1224="OK",O1224=""),
"KO","OK")</f>
        <v>OK</v>
      </c>
      <c r="V1224" s="3" t="str">
        <f>IF(OR(
AND(L1224="Evaluación",R1224="OK",OR(N1224="M4a",N1224="M5a")),
AND(LEFT(C1224,8)="Banco de",N1224="M101ap"),
OR(LEFT(C1224,8)&lt;&gt;"Banco de",L1224&lt;&gt;"Evaluación")
),"OK","KO")</f>
        <v>OK</v>
      </c>
      <c r="W1224" s="3" t="str">
        <f>IF(AND(LEFT(C1224,8)="Banco de",K1224=0),"OK",
IF(AND(LEFT(C1224,8)&lt;&gt;"Banco de",K1224&gt;0),"OK","KO"))</f>
        <v>OK</v>
      </c>
      <c r="X1224" s="3" t="str">
        <f>IF(J1224&lt;&gt;"","OK","KO")</f>
        <v>OK</v>
      </c>
      <c r="Y1224" s="3" t="str">
        <f>IF(P1224="Si","KO","OK")</f>
        <v>OK</v>
      </c>
      <c r="Z1224" s="3" t="str">
        <f>CONCATENATE(
IF(R1224&lt;&gt;"OK",CONCATENATE($R$1," / "),""),
IF(S1224&lt;&gt;"OK",CONCATENATE($S$1," / "),""),
IF(T1224&lt;&gt;"OK",CONCATENATE($T$1," / "),""),
IF(U1224&lt;&gt;"OK",CONCATENATE($U$1," / "),""),
IF(V1224&lt;&gt;"OK",CONCATENATE($V$1," / "),""),
IF(W1224&lt;&gt;"OK",CONCATENATE($W$1," / "),""),
IF(X1224&lt;&gt;"OK",CONCATENATE($X$1," / "),""),
IF(Y1224&lt;&gt;"OK",$Y$1,"")
)</f>
        <v/>
      </c>
    </row>
    <row r="1225" spans="1:26" x14ac:dyDescent="0.45">
      <c r="A1225" s="3" t="s">
        <v>3966</v>
      </c>
      <c r="B1225" s="3" t="s">
        <v>3967</v>
      </c>
      <c r="C1225" s="3" t="s">
        <v>4010</v>
      </c>
      <c r="E1225" s="3" t="s">
        <v>20</v>
      </c>
      <c r="H1225" s="3" t="s">
        <v>21</v>
      </c>
      <c r="I1225" s="3">
        <v>2102163</v>
      </c>
      <c r="K1225" s="3">
        <v>60</v>
      </c>
      <c r="L1225" s="3" t="s">
        <v>57</v>
      </c>
      <c r="M1225" s="3" t="s">
        <v>35</v>
      </c>
      <c r="N1225" s="3" t="s">
        <v>58</v>
      </c>
      <c r="O1225" s="3" t="s">
        <v>85</v>
      </c>
      <c r="P1225" s="3" t="s">
        <v>21</v>
      </c>
      <c r="Q1225" s="3" t="s">
        <v>4011</v>
      </c>
      <c r="R1225" s="3" t="str">
        <f>IF(_xlfn.XOR(
AND(N1225="M102ab",L1225="Proyecto"),
AND(N1225="M101a",L1225="Preguntas con respuesta libre"),
AND(LEFT(N1225,1)="M",N1225&lt;&gt;"M102AB",N1225&lt;&gt;"M101a",N1225&lt;&gt;"M101ap",L1225="Ejercitación"),
AND(LEFT(C1225,15)="Mapa conceptual",L1225="Exposición"),
AND(LEFT(N1225,1)&lt;&gt;"M",LEFT(C1225,15)&lt;&gt;"Mapa conceptual",L1225="Exposición"),
AND(LEFT(C1225,8)="Banco de",L1225="Generador de actividades"),
AND(C1225=L1225)
),"OK","KO")</f>
        <v>OK</v>
      </c>
      <c r="S1225" s="3" t="str">
        <f>IF(_xlfn.XOR(
AND(LEFT(N1225,1)="M",M1225="Actividad"),
AND(LEFT(N1225,1)="F",M1225="Interactivo"),
AND(N1225="diaporama",M1225="Secuencia de imágenes"),
OR(N1225="video",M1225="Animación",M1225="Video"),
AND(C1225=M1225)
),"OK","KO")</f>
        <v>OK</v>
      </c>
      <c r="T1225" s="3" t="str">
        <f>IF(
AND(L1225="Evaluación",C1225&lt;&gt;L1225),"KO",
IF(AND(L1225="Mapa conceptual",C1225&lt;&gt;L1225),"KO",
IF(AND(N1225="M101ap",C1225&lt;&gt;"Banco de actividades"),"KO",
"OK")))</f>
        <v>OK</v>
      </c>
      <c r="U1225" s="3" t="str">
        <f>IF(
AND(LEFT(N1225,1)="M",LEFT(M1225,4)&lt;&gt;"Mapa",S1225="OK",O1225=""),
"KO","OK")</f>
        <v>OK</v>
      </c>
      <c r="V1225" s="3" t="str">
        <f>IF(OR(
AND(L1225="Evaluación",R1225="OK",OR(N1225="M4a",N1225="M5a")),
AND(LEFT(C1225,8)="Banco de",N1225="M101ap"),
OR(LEFT(C1225,8)&lt;&gt;"Banco de",L1225&lt;&gt;"Evaluación")
),"OK","KO")</f>
        <v>OK</v>
      </c>
      <c r="W1225" s="3" t="str">
        <f>IF(AND(LEFT(C1225,8)="Banco de",K1225=0),"OK",
IF(AND(LEFT(C1225,8)&lt;&gt;"Banco de",K1225&gt;0),"OK","KO"))</f>
        <v>OK</v>
      </c>
      <c r="X1225" s="3" t="str">
        <f>IF(J1225&lt;&gt;"","OK","KO")</f>
        <v>KO</v>
      </c>
      <c r="Y1225" s="3" t="str">
        <f>IF(P1225="Si","KO","OK")</f>
        <v>OK</v>
      </c>
      <c r="Z1225" s="3" t="str">
        <f>CONCATENATE(
IF(R1225&lt;&gt;"OK",CONCATENATE($R$1," / "),""),
IF(S1225&lt;&gt;"OK",CONCATENATE($S$1," / "),""),
IF(T1225&lt;&gt;"OK",CONCATENATE($T$1," / "),""),
IF(U1225&lt;&gt;"OK",CONCATENATE($U$1," / "),""),
IF(V1225&lt;&gt;"OK",CONCATENATE($V$1," / "),""),
IF(W1225&lt;&gt;"OK",CONCATENATE($W$1," / "),""),
IF(X1225&lt;&gt;"OK",CONCATENATE($X$1," / "),""),
IF(Y1225&lt;&gt;"OK",$Y$1,"")
)</f>
        <v xml:space="preserve">Palabras clave / </v>
      </c>
    </row>
    <row r="1226" spans="1:26" x14ac:dyDescent="0.45">
      <c r="A1226" s="3" t="s">
        <v>3966</v>
      </c>
      <c r="B1226" s="3" t="s">
        <v>3967</v>
      </c>
      <c r="C1226" s="3" t="s">
        <v>4012</v>
      </c>
      <c r="E1226" s="3" t="s">
        <v>20</v>
      </c>
      <c r="H1226" s="3" t="s">
        <v>21</v>
      </c>
      <c r="I1226" s="3">
        <v>1467165</v>
      </c>
      <c r="K1226" s="3">
        <v>25</v>
      </c>
      <c r="L1226" s="3" t="s">
        <v>57</v>
      </c>
      <c r="M1226" s="3" t="s">
        <v>35</v>
      </c>
      <c r="N1226" s="3" t="s">
        <v>58</v>
      </c>
      <c r="O1226" s="3" t="s">
        <v>85</v>
      </c>
      <c r="P1226" s="3" t="s">
        <v>21</v>
      </c>
      <c r="Q1226" s="3" t="s">
        <v>4013</v>
      </c>
      <c r="R1226" s="3" t="str">
        <f>IF(_xlfn.XOR(
AND(N1226="M102ab",L1226="Proyecto"),
AND(N1226="M101a",L1226="Preguntas con respuesta libre"),
AND(LEFT(N1226,1)="M",N1226&lt;&gt;"M102AB",N1226&lt;&gt;"M101a",N1226&lt;&gt;"M101ap",L1226="Ejercitación"),
AND(LEFT(C1226,15)="Mapa conceptual",L1226="Exposición"),
AND(LEFT(N1226,1)&lt;&gt;"M",LEFT(C1226,15)&lt;&gt;"Mapa conceptual",L1226="Exposición"),
AND(LEFT(C1226,8)="Banco de",L1226="Generador de actividades"),
AND(C1226=L1226)
),"OK","KO")</f>
        <v>OK</v>
      </c>
      <c r="S1226" s="3" t="str">
        <f>IF(_xlfn.XOR(
AND(LEFT(N1226,1)="M",M1226="Actividad"),
AND(LEFT(N1226,1)="F",M1226="Interactivo"),
AND(N1226="diaporama",M1226="Secuencia de imágenes"),
OR(N1226="video",M1226="Animación",M1226="Video"),
AND(C1226=M1226)
),"OK","KO")</f>
        <v>OK</v>
      </c>
      <c r="T1226" s="3" t="str">
        <f>IF(
AND(L1226="Evaluación",C1226&lt;&gt;L1226),"KO",
IF(AND(L1226="Mapa conceptual",C1226&lt;&gt;L1226),"KO",
IF(AND(N1226="M101ap",C1226&lt;&gt;"Banco de actividades"),"KO",
"OK")))</f>
        <v>OK</v>
      </c>
      <c r="U1226" s="3" t="str">
        <f>IF(
AND(LEFT(N1226,1)="M",LEFT(M1226,4)&lt;&gt;"Mapa",S1226="OK",O1226=""),
"KO","OK")</f>
        <v>OK</v>
      </c>
      <c r="V1226" s="3" t="str">
        <f>IF(OR(
AND(L1226="Evaluación",R1226="OK",OR(N1226="M4a",N1226="M5a")),
AND(LEFT(C1226,8)="Banco de",N1226="M101ap"),
OR(LEFT(C1226,8)&lt;&gt;"Banco de",L1226&lt;&gt;"Evaluación")
),"OK","KO")</f>
        <v>OK</v>
      </c>
      <c r="W1226" s="3" t="str">
        <f>IF(AND(LEFT(C1226,8)="Banco de",K1226=0),"OK",
IF(AND(LEFT(C1226,8)&lt;&gt;"Banco de",K1226&gt;0),"OK","KO"))</f>
        <v>OK</v>
      </c>
      <c r="X1226" s="3" t="str">
        <f>IF(J1226&lt;&gt;"","OK","KO")</f>
        <v>KO</v>
      </c>
      <c r="Y1226" s="3" t="str">
        <f>IF(P1226="Si","KO","OK")</f>
        <v>OK</v>
      </c>
      <c r="Z1226" s="3" t="str">
        <f>CONCATENATE(
IF(R1226&lt;&gt;"OK",CONCATENATE($R$1," / "),""),
IF(S1226&lt;&gt;"OK",CONCATENATE($S$1," / "),""),
IF(T1226&lt;&gt;"OK",CONCATENATE($T$1," / "),""),
IF(U1226&lt;&gt;"OK",CONCATENATE($U$1," / "),""),
IF(V1226&lt;&gt;"OK",CONCATENATE($V$1," / "),""),
IF(W1226&lt;&gt;"OK",CONCATENATE($W$1," / "),""),
IF(X1226&lt;&gt;"OK",CONCATENATE($X$1," / "),""),
IF(Y1226&lt;&gt;"OK",$Y$1,"")
)</f>
        <v xml:space="preserve">Palabras clave / </v>
      </c>
    </row>
    <row r="1227" spans="1:26" x14ac:dyDescent="0.45">
      <c r="A1227" s="3" t="s">
        <v>3966</v>
      </c>
      <c r="B1227" s="3" t="s">
        <v>3967</v>
      </c>
      <c r="C1227" s="3" t="s">
        <v>534</v>
      </c>
      <c r="E1227" s="3" t="s">
        <v>20</v>
      </c>
      <c r="H1227" s="3" t="s">
        <v>21</v>
      </c>
      <c r="I1227" s="3">
        <v>3588431</v>
      </c>
      <c r="J1227" s="3" t="s">
        <v>4014</v>
      </c>
      <c r="K1227" s="3">
        <v>15</v>
      </c>
      <c r="L1227" s="3" t="s">
        <v>358</v>
      </c>
      <c r="M1227" s="3" t="s">
        <v>35</v>
      </c>
      <c r="N1227" s="3" t="s">
        <v>359</v>
      </c>
      <c r="O1227" s="3" t="s">
        <v>37</v>
      </c>
      <c r="P1227" s="3" t="s">
        <v>21</v>
      </c>
      <c r="Q1227" s="3" t="s">
        <v>4015</v>
      </c>
      <c r="R1227" s="3" t="str">
        <f>IF(_xlfn.XOR(
AND(N1227="M102ab",L1227="Proyecto"),
AND(N1227="M101a",L1227="Preguntas con respuesta libre"),
AND(LEFT(N1227,1)="M",N1227&lt;&gt;"M102AB",N1227&lt;&gt;"M101a",N1227&lt;&gt;"M101ap",L1227="Ejercitación"),
AND(LEFT(C1227,15)="Mapa conceptual",L1227="Exposición"),
AND(LEFT(N1227,1)&lt;&gt;"M",LEFT(C1227,15)&lt;&gt;"Mapa conceptual",L1227="Exposición"),
AND(LEFT(C1227,8)="Banco de",L1227="Generador de actividades"),
AND(C1227=L1227)
),"OK","KO")</f>
        <v>OK</v>
      </c>
      <c r="S1227" s="3" t="str">
        <f>IF(_xlfn.XOR(
AND(LEFT(N1227,1)="M",M1227="Actividad"),
AND(LEFT(N1227,1)="F",M1227="Interactivo"),
AND(N1227="diaporama",M1227="Secuencia de imágenes"),
OR(N1227="video",M1227="Animación",M1227="Video"),
AND(C1227=M1227)
),"OK","KO")</f>
        <v>OK</v>
      </c>
      <c r="T1227" s="3" t="str">
        <f>IF(
AND(L1227="Evaluación",C1227&lt;&gt;L1227),"KO",
IF(AND(L1227="Mapa conceptual",C1227&lt;&gt;L1227),"KO",
IF(AND(N1227="M101ap",C1227&lt;&gt;"Banco de actividades"),"KO",
"OK")))</f>
        <v>OK</v>
      </c>
      <c r="U1227" s="3" t="str">
        <f>IF(
AND(LEFT(N1227,1)="M",LEFT(M1227,4)&lt;&gt;"Mapa",S1227="OK",O1227=""),
"KO","OK")</f>
        <v>OK</v>
      </c>
      <c r="V1227" s="3" t="str">
        <f>IF(OR(
AND(L1227="Evaluación",R1227="OK",OR(N1227="M4a",N1227="M5a")),
AND(LEFT(C1227,8)="Banco de",N1227="M101ap"),
OR(LEFT(C1227,8)&lt;&gt;"Banco de",L1227&lt;&gt;"Evaluación")
),"OK","KO")</f>
        <v>OK</v>
      </c>
      <c r="W1227" s="3" t="str">
        <f>IF(AND(LEFT(C1227,8)="Banco de",K1227=0),"OK",
IF(AND(LEFT(C1227,8)&lt;&gt;"Banco de",K1227&gt;0),"OK","KO"))</f>
        <v>KO</v>
      </c>
      <c r="X1227" s="3" t="str">
        <f>IF(J1227&lt;&gt;"","OK","KO")</f>
        <v>OK</v>
      </c>
      <c r="Y1227" s="3" t="str">
        <f>IF(P1227="Si","KO","OK")</f>
        <v>OK</v>
      </c>
      <c r="Z1227" s="3" t="str">
        <f>CONCATENATE(
IF(R1227&lt;&gt;"OK",CONCATENATE($R$1," / "),""),
IF(S1227&lt;&gt;"OK",CONCATENATE($S$1," / "),""),
IF(T1227&lt;&gt;"OK",CONCATENATE($T$1," / "),""),
IF(U1227&lt;&gt;"OK",CONCATENATE($U$1," / "),""),
IF(V1227&lt;&gt;"OK",CONCATENATE($V$1," / "),""),
IF(W1227&lt;&gt;"OK",CONCATENATE($W$1," / "),""),
IF(X1227&lt;&gt;"OK",CONCATENATE($X$1," / "),""),
IF(Y1227&lt;&gt;"OK",$Y$1,"")
)</f>
        <v xml:space="preserve">Tiempo del recurso / </v>
      </c>
    </row>
    <row r="1228" spans="1:26" x14ac:dyDescent="0.45">
      <c r="A1228" s="3" t="s">
        <v>3966</v>
      </c>
      <c r="B1228" s="3" t="s">
        <v>3967</v>
      </c>
      <c r="C1228" s="3" t="s">
        <v>67</v>
      </c>
      <c r="D1228" s="3" t="s">
        <v>2237</v>
      </c>
      <c r="E1228" s="3" t="s">
        <v>20</v>
      </c>
      <c r="H1228" s="3" t="s">
        <v>21</v>
      </c>
      <c r="I1228" s="3">
        <v>302455</v>
      </c>
      <c r="J1228" s="3" t="s">
        <v>4016</v>
      </c>
      <c r="K1228" s="3">
        <v>20</v>
      </c>
      <c r="L1228" s="3" t="s">
        <v>1363</v>
      </c>
      <c r="M1228" s="3" t="s">
        <v>67</v>
      </c>
      <c r="N1228" s="3" t="s">
        <v>227</v>
      </c>
      <c r="P1228" s="3" t="s">
        <v>21</v>
      </c>
      <c r="Q1228" s="3" t="s">
        <v>4017</v>
      </c>
      <c r="R1228" s="3" t="str">
        <f>IF(_xlfn.XOR(
AND(N1228="M102ab",L1228="Proyecto"),
AND(N1228="M101a",L1228="Preguntas con respuesta libre"),
AND(LEFT(N1228,1)="M",N1228&lt;&gt;"M102AB",N1228&lt;&gt;"M101a",N1228&lt;&gt;"M101ap",L1228="Ejercitación"),
AND(LEFT(C1228,15)="Mapa conceptual",L1228="Exposición"),
AND(LEFT(N1228,1)&lt;&gt;"M",LEFT(C1228,15)&lt;&gt;"Mapa conceptual",L1228="Exposición"),
AND(LEFT(C1228,8)="Banco de",L1228="Generador de actividades"),
AND(C1228=L1228)
),"OK","KO")</f>
        <v>KO</v>
      </c>
      <c r="S1228" s="3" t="str">
        <f>IF(_xlfn.XOR(
AND(LEFT(N1228,1)="M",M1228="Actividad"),
AND(LEFT(N1228,1)="F",M1228="Interactivo"),
AND(N1228="diaporama",M1228="Secuencia de imágenes"),
OR(N1228="video",M1228="Animación",M1228="Video"),
AND(C1228=M1228)
),"OK","KO")</f>
        <v>OK</v>
      </c>
      <c r="T1228" s="3" t="str">
        <f>IF(
AND(L1228="Evaluación",C1228&lt;&gt;L1228),"KO",
IF(AND(L1228="Mapa conceptual",C1228&lt;&gt;L1228),"KO",
IF(AND(N1228="M101ap",C1228&lt;&gt;"Banco de actividades"),"KO",
"OK")))</f>
        <v>OK</v>
      </c>
      <c r="U1228" s="3" t="str">
        <f>IF(
AND(LEFT(N1228,1)="M",LEFT(M1228,4)&lt;&gt;"Mapa",S1228="OK",O1228=""),
"KO","OK")</f>
        <v>OK</v>
      </c>
      <c r="V1228" s="3" t="str">
        <f>IF(OR(
AND(L1228="Evaluación",R1228="OK",OR(N1228="M4a",N1228="M5a")),
AND(LEFT(C1228,8)="Banco de",N1228="M101ap"),
OR(LEFT(C1228,8)&lt;&gt;"Banco de",L1228&lt;&gt;"Evaluación")
),"OK","KO")</f>
        <v>OK</v>
      </c>
      <c r="W1228" s="3" t="str">
        <f>IF(AND(LEFT(C1228,8)="Banco de",K1228=0),"OK",
IF(AND(LEFT(C1228,8)&lt;&gt;"Banco de",K1228&gt;0),"OK","KO"))</f>
        <v>OK</v>
      </c>
      <c r="X1228" s="3" t="str">
        <f>IF(J1228&lt;&gt;"","OK","KO")</f>
        <v>OK</v>
      </c>
      <c r="Y1228" s="3" t="str">
        <f>IF(P1228="Si","KO","OK")</f>
        <v>OK</v>
      </c>
      <c r="Z1228" s="3" t="str">
        <f>CONCATENATE(
IF(R1228&lt;&gt;"OK",CONCATENATE($R$1," / "),""),
IF(S1228&lt;&gt;"OK",CONCATENATE($S$1," / "),""),
IF(T1228&lt;&gt;"OK",CONCATENATE($T$1," / "),""),
IF(U1228&lt;&gt;"OK",CONCATENATE($U$1," / "),""),
IF(V1228&lt;&gt;"OK",CONCATENATE($V$1," / "),""),
IF(W1228&lt;&gt;"OK",CONCATENATE($W$1," / "),""),
IF(X1228&lt;&gt;"OK",CONCATENATE($X$1," / "),""),
IF(Y1228&lt;&gt;"OK",$Y$1,"")
)</f>
        <v xml:space="preserve">Acción didáctica / </v>
      </c>
    </row>
    <row r="1229" spans="1:26" x14ac:dyDescent="0.45">
      <c r="A1229" s="3" t="s">
        <v>3966</v>
      </c>
      <c r="B1229" s="3" t="s">
        <v>3967</v>
      </c>
      <c r="C1229" s="3" t="s">
        <v>2399</v>
      </c>
      <c r="E1229" s="3" t="s">
        <v>20</v>
      </c>
      <c r="H1229" s="3" t="s">
        <v>21</v>
      </c>
      <c r="I1229" s="3">
        <v>698009</v>
      </c>
      <c r="J1229" s="3" t="s">
        <v>4018</v>
      </c>
      <c r="K1229" s="3">
        <v>15</v>
      </c>
      <c r="L1229" s="3" t="s">
        <v>70</v>
      </c>
      <c r="M1229" s="3" t="s">
        <v>35</v>
      </c>
      <c r="N1229" s="3" t="s">
        <v>62</v>
      </c>
      <c r="O1229" s="3" t="s">
        <v>85</v>
      </c>
      <c r="P1229" s="3" t="s">
        <v>21</v>
      </c>
      <c r="Q1229" s="3" t="s">
        <v>4019</v>
      </c>
      <c r="R1229" s="3" t="str">
        <f>IF(_xlfn.XOR(
AND(N1229="M102ab",L1229="Proyecto"),
AND(N1229="M101a",L1229="Preguntas con respuesta libre"),
AND(LEFT(N1229,1)="M",N1229&lt;&gt;"M102AB",N1229&lt;&gt;"M101a",N1229&lt;&gt;"M101ap",L1229="Ejercitación"),
AND(LEFT(C1229,15)="Mapa conceptual",L1229="Exposición"),
AND(LEFT(N1229,1)&lt;&gt;"M",LEFT(C1229,15)&lt;&gt;"Mapa conceptual",L1229="Exposición"),
AND(LEFT(C1229,8)="Banco de",L1229="Generador de actividades"),
AND(C1229=L1229)
),"OK","KO")</f>
        <v>KO</v>
      </c>
      <c r="S1229" s="3" t="str">
        <f>IF(_xlfn.XOR(
AND(LEFT(N1229,1)="M",M1229="Actividad"),
AND(LEFT(N1229,1)="F",M1229="Interactivo"),
AND(N1229="diaporama",M1229="Secuencia de imágenes"),
OR(N1229="video",M1229="Animación",M1229="Video"),
AND(C1229=M1229)
),"OK","KO")</f>
        <v>OK</v>
      </c>
      <c r="T1229" s="3" t="str">
        <f>IF(
AND(L1229="Evaluación",C1229&lt;&gt;L1229),"KO",
IF(AND(L1229="Mapa conceptual",C1229&lt;&gt;L1229),"KO",
IF(AND(N1229="M101ap",C1229&lt;&gt;"Banco de actividades"),"KO",
"OK")))</f>
        <v>KO</v>
      </c>
      <c r="U1229" s="3" t="str">
        <f>IF(
AND(LEFT(N1229,1)="M",LEFT(M1229,4)&lt;&gt;"Mapa",S1229="OK",O1229=""),
"KO","OK")</f>
        <v>OK</v>
      </c>
      <c r="V1229" s="3" t="str">
        <f>IF(OR(
AND(L1229="Evaluación",R1229="OK",OR(N1229="M4a",N1229="M5a")),
AND(LEFT(C1229,8)="Banco de",N1229="M101ap"),
OR(LEFT(C1229,8)&lt;&gt;"Banco de",L1229&lt;&gt;"Evaluación")
),"OK","KO")</f>
        <v>OK</v>
      </c>
      <c r="W1229" s="3" t="str">
        <f>IF(AND(LEFT(C1229,8)="Banco de",K1229=0),"OK",
IF(AND(LEFT(C1229,8)&lt;&gt;"Banco de",K1229&gt;0),"OK","KO"))</f>
        <v>OK</v>
      </c>
      <c r="X1229" s="3" t="str">
        <f>IF(J1229&lt;&gt;"","OK","KO")</f>
        <v>OK</v>
      </c>
      <c r="Y1229" s="3" t="str">
        <f>IF(P1229="Si","KO","OK")</f>
        <v>OK</v>
      </c>
      <c r="Z1229" s="3" t="str">
        <f>CONCATENATE(
IF(R1229&lt;&gt;"OK",CONCATENATE($R$1," / "),""),
IF(S1229&lt;&gt;"OK",CONCATENATE($S$1," / "),""),
IF(T1229&lt;&gt;"OK",CONCATENATE($T$1," / "),""),
IF(U1229&lt;&gt;"OK",CONCATENATE($U$1," / "),""),
IF(V1229&lt;&gt;"OK",CONCATENATE($V$1," / "),""),
IF(W1229&lt;&gt;"OK",CONCATENATE($W$1," / "),""),
IF(X1229&lt;&gt;"OK",CONCATENATE($X$1," / "),""),
IF(Y1229&lt;&gt;"OK",$Y$1,"")
)</f>
        <v xml:space="preserve">Acción didáctica / Nombre del recurso / </v>
      </c>
    </row>
    <row r="1230" spans="1:26" x14ac:dyDescent="0.45">
      <c r="A1230" s="3" t="s">
        <v>3966</v>
      </c>
      <c r="B1230" s="3" t="s">
        <v>3967</v>
      </c>
      <c r="C1230" s="3" t="s">
        <v>4029</v>
      </c>
      <c r="E1230" s="3" t="s">
        <v>20</v>
      </c>
      <c r="H1230" s="3" t="s">
        <v>21</v>
      </c>
      <c r="I1230" s="3">
        <v>3932255</v>
      </c>
      <c r="J1230" s="3" t="s">
        <v>4030</v>
      </c>
      <c r="K1230" s="3">
        <v>20</v>
      </c>
      <c r="L1230" s="3" t="s">
        <v>23</v>
      </c>
      <c r="M1230" s="3" t="s">
        <v>29</v>
      </c>
      <c r="N1230" s="3" t="s">
        <v>368</v>
      </c>
      <c r="P1230" s="3" t="s">
        <v>21</v>
      </c>
      <c r="Q1230" s="3" t="s">
        <v>4031</v>
      </c>
      <c r="R1230" s="3" t="str">
        <f>IF(_xlfn.XOR(
AND(N1230="M102ab",L1230="Proyecto"),
AND(N1230="M101a",L1230="Preguntas con respuesta libre"),
AND(LEFT(N1230,1)="M",N1230&lt;&gt;"M102AB",N1230&lt;&gt;"M101a",N1230&lt;&gt;"M101ap",L1230="Ejercitación"),
AND(LEFT(C1230,15)="Mapa conceptual",L1230="Exposición"),
AND(LEFT(N1230,1)&lt;&gt;"M",LEFT(C1230,15)&lt;&gt;"Mapa conceptual",L1230="Exposición"),
AND(LEFT(C1230,8)="Banco de",L1230="Generador de actividades"),
AND(C1230=L1230)
),"OK","KO")</f>
        <v>OK</v>
      </c>
      <c r="S1230" s="3" t="str">
        <f>IF(_xlfn.XOR(
AND(LEFT(N1230,1)="M",M1230="Actividad"),
AND(LEFT(N1230,1)="F",M1230="Interactivo"),
AND(N1230="diaporama",M1230="Secuencia de imágenes"),
OR(N1230="video",M1230="Animación",M1230="Video"),
AND(C1230=M1230)
),"OK","KO")</f>
        <v>OK</v>
      </c>
      <c r="T1230" s="3" t="str">
        <f>IF(
AND(L1230="Evaluación",C1230&lt;&gt;L1230),"KO",
IF(AND(L1230="Mapa conceptual",C1230&lt;&gt;L1230),"KO",
IF(AND(N1230="M101ap",C1230&lt;&gt;"Banco de actividades"),"KO",
"OK")))</f>
        <v>OK</v>
      </c>
      <c r="U1230" s="3" t="str">
        <f>IF(
AND(LEFT(N1230,1)="M",LEFT(M1230,4)&lt;&gt;"Mapa",S1230="OK",O1230=""),
"KO","OK")</f>
        <v>OK</v>
      </c>
      <c r="V1230" s="3" t="str">
        <f>IF(OR(
AND(L1230="Evaluación",R1230="OK",OR(N1230="M4a",N1230="M5a")),
AND(LEFT(C1230,8)="Banco de",N1230="M101ap"),
OR(LEFT(C1230,8)&lt;&gt;"Banco de",L1230&lt;&gt;"Evaluación")
),"OK","KO")</f>
        <v>OK</v>
      </c>
      <c r="W1230" s="3" t="str">
        <f>IF(AND(LEFT(C1230,8)="Banco de",K1230=0),"OK",
IF(AND(LEFT(C1230,8)&lt;&gt;"Banco de",K1230&gt;0),"OK","KO"))</f>
        <v>OK</v>
      </c>
      <c r="X1230" s="3" t="str">
        <f>IF(J1230&lt;&gt;"","OK","KO")</f>
        <v>OK</v>
      </c>
      <c r="Y1230" s="3" t="str">
        <f>IF(P1230="Si","KO","OK")</f>
        <v>OK</v>
      </c>
      <c r="Z1230" s="3" t="str">
        <f>CONCATENATE(
IF(R1230&lt;&gt;"OK",CONCATENATE($R$1," / "),""),
IF(S1230&lt;&gt;"OK",CONCATENATE($S$1," / "),""),
IF(T1230&lt;&gt;"OK",CONCATENATE($T$1," / "),""),
IF(U1230&lt;&gt;"OK",CONCATENATE($U$1," / "),""),
IF(V1230&lt;&gt;"OK",CONCATENATE($V$1," / "),""),
IF(W1230&lt;&gt;"OK",CONCATENATE($W$1," / "),""),
IF(X1230&lt;&gt;"OK",CONCATENATE($X$1," / "),""),
IF(Y1230&lt;&gt;"OK",$Y$1,"")
)</f>
        <v/>
      </c>
    </row>
    <row r="1231" spans="1:26" x14ac:dyDescent="0.45">
      <c r="A1231" s="3" t="s">
        <v>1280</v>
      </c>
      <c r="B1231" s="3" t="s">
        <v>408</v>
      </c>
      <c r="C1231" s="3" t="s">
        <v>1281</v>
      </c>
      <c r="E1231" s="3" t="s">
        <v>20</v>
      </c>
      <c r="H1231" s="3" t="s">
        <v>21</v>
      </c>
      <c r="I1231" s="3">
        <v>1409714</v>
      </c>
      <c r="J1231" s="3" t="s">
        <v>1282</v>
      </c>
      <c r="K1231" s="3">
        <v>60</v>
      </c>
      <c r="L1231" s="3" t="s">
        <v>23</v>
      </c>
      <c r="M1231" s="3" t="s">
        <v>24</v>
      </c>
      <c r="N1231" s="3" t="s">
        <v>25</v>
      </c>
      <c r="P1231" s="3" t="s">
        <v>21</v>
      </c>
      <c r="Q1231" s="3" t="s">
        <v>1283</v>
      </c>
      <c r="R1231" s="3" t="str">
        <f>IF(_xlfn.XOR(
AND(N1231="M102ab",L1231="Proyecto"),
AND(N1231="M101a",L1231="Preguntas con respuesta libre"),
AND(LEFT(N1231,1)="M",N1231&lt;&gt;"M102AB",N1231&lt;&gt;"M101a",N1231&lt;&gt;"M101ap",L1231="Ejercitación"),
AND(LEFT(C1231,15)="Mapa conceptual",L1231="Exposición"),
AND(LEFT(N1231,1)&lt;&gt;"M",LEFT(C1231,15)&lt;&gt;"Mapa conceptual",L1231="Exposición"),
AND(LEFT(C1231,8)="Banco de",L1231="Generador de actividades"),
AND(C1231=L1231)
),"OK","KO")</f>
        <v>OK</v>
      </c>
      <c r="S1231" s="3" t="str">
        <f>IF(_xlfn.XOR(
AND(LEFT(N1231,1)="M",M1231="Actividad"),
AND(LEFT(N1231,1)="F",M1231="Interactivo"),
AND(N1231="diaporama",M1231="Secuencia de imágenes"),
OR(N1231="video",M1231="Animación",M1231="Video"),
AND(C1231=M1231)
),"OK","KO")</f>
        <v>OK</v>
      </c>
      <c r="T1231" s="3" t="str">
        <f>IF(
AND(L1231="Evaluación",C1231&lt;&gt;L1231),"KO",
IF(AND(L1231="Mapa conceptual",C1231&lt;&gt;L1231),"KO",
IF(AND(N1231="M101ap",C1231&lt;&gt;"Banco de actividades"),"KO",
"OK")))</f>
        <v>OK</v>
      </c>
      <c r="U1231" s="3" t="str">
        <f>IF(
AND(LEFT(N1231,1)="M",LEFT(M1231,4)&lt;&gt;"Mapa",S1231="OK",O1231=""),
"KO","OK")</f>
        <v>OK</v>
      </c>
      <c r="V1231" s="3" t="str">
        <f>IF(OR(
AND(L1231="Evaluación",R1231="OK",OR(N1231="M4a",N1231="M5a")),
AND(LEFT(C1231,8)="Banco de",N1231="M101ap"),
OR(LEFT(C1231,8)&lt;&gt;"Banco de",L1231&lt;&gt;"Evaluación")
),"OK","KO")</f>
        <v>OK</v>
      </c>
      <c r="W1231" s="3" t="str">
        <f>IF(AND(LEFT(C1231,8)="Banco de",K1231=0),"OK",
IF(AND(LEFT(C1231,8)&lt;&gt;"Banco de",K1231&gt;0),"OK","KO"))</f>
        <v>OK</v>
      </c>
      <c r="X1231" s="3" t="str">
        <f>IF(J1231&lt;&gt;"","OK","KO")</f>
        <v>OK</v>
      </c>
      <c r="Y1231" s="3" t="str">
        <f>IF(P1231="Si","KO","OK")</f>
        <v>OK</v>
      </c>
      <c r="Z1231" s="3" t="str">
        <f>CONCATENATE(
IF(R1231&lt;&gt;"OK",CONCATENATE($R$1," / "),""),
IF(S1231&lt;&gt;"OK",CONCATENATE($S$1," / "),""),
IF(T1231&lt;&gt;"OK",CONCATENATE($T$1," / "),""),
IF(U1231&lt;&gt;"OK",CONCATENATE($U$1," / "),""),
IF(V1231&lt;&gt;"OK",CONCATENATE($V$1," / "),""),
IF(W1231&lt;&gt;"OK",CONCATENATE($W$1," / "),""),
IF(X1231&lt;&gt;"OK",CONCATENATE($X$1," / "),""),
IF(Y1231&lt;&gt;"OK",$Y$1,"")
)</f>
        <v/>
      </c>
    </row>
    <row r="1232" spans="1:26" x14ac:dyDescent="0.45">
      <c r="A1232" s="3" t="s">
        <v>1280</v>
      </c>
      <c r="B1232" s="3" t="s">
        <v>408</v>
      </c>
      <c r="C1232" s="3" t="s">
        <v>1284</v>
      </c>
      <c r="E1232" s="3" t="s">
        <v>20</v>
      </c>
      <c r="H1232" s="3" t="s">
        <v>21</v>
      </c>
      <c r="I1232" s="3">
        <v>2037120</v>
      </c>
      <c r="J1232" s="3" t="s">
        <v>1285</v>
      </c>
      <c r="K1232" s="3">
        <v>45</v>
      </c>
      <c r="L1232" s="3" t="s">
        <v>23</v>
      </c>
      <c r="M1232" s="3" t="s">
        <v>29</v>
      </c>
      <c r="N1232" s="3" t="s">
        <v>578</v>
      </c>
      <c r="P1232" s="3" t="s">
        <v>21</v>
      </c>
      <c r="Q1232" s="3" t="s">
        <v>1286</v>
      </c>
      <c r="R1232" s="3" t="str">
        <f>IF(_xlfn.XOR(
AND(N1232="M102ab",L1232="Proyecto"),
AND(N1232="M101a",L1232="Preguntas con respuesta libre"),
AND(LEFT(N1232,1)="M",N1232&lt;&gt;"M102AB",N1232&lt;&gt;"M101a",N1232&lt;&gt;"M101ap",L1232="Ejercitación"),
AND(LEFT(C1232,15)="Mapa conceptual",L1232="Exposición"),
AND(LEFT(N1232,1)&lt;&gt;"M",LEFT(C1232,15)&lt;&gt;"Mapa conceptual",L1232="Exposición"),
AND(LEFT(C1232,8)="Banco de",L1232="Generador de actividades"),
AND(C1232=L1232)
),"OK","KO")</f>
        <v>OK</v>
      </c>
      <c r="S1232" s="3" t="str">
        <f>IF(_xlfn.XOR(
AND(LEFT(N1232,1)="M",M1232="Actividad"),
AND(LEFT(N1232,1)="F",M1232="Interactivo"),
AND(N1232="diaporama",M1232="Secuencia de imágenes"),
OR(N1232="video",M1232="Animación",M1232="Video"),
AND(C1232=M1232)
),"OK","KO")</f>
        <v>KO</v>
      </c>
      <c r="T1232" s="3" t="str">
        <f>IF(
AND(L1232="Evaluación",C1232&lt;&gt;L1232),"KO",
IF(AND(L1232="Mapa conceptual",C1232&lt;&gt;L1232),"KO",
IF(AND(N1232="M101ap",C1232&lt;&gt;"Banco de actividades"),"KO",
"OK")))</f>
        <v>OK</v>
      </c>
      <c r="U1232" s="3" t="str">
        <f>IF(
AND(LEFT(N1232,1)="M",LEFT(M1232,4)&lt;&gt;"Mapa",S1232="OK",O1232=""),
"KO","OK")</f>
        <v>OK</v>
      </c>
      <c r="V1232" s="3" t="str">
        <f>IF(OR(
AND(L1232="Evaluación",R1232="OK",OR(N1232="M4a",N1232="M5a")),
AND(LEFT(C1232,8)="Banco de",N1232="M101ap"),
OR(LEFT(C1232,8)&lt;&gt;"Banco de",L1232&lt;&gt;"Evaluación")
),"OK","KO")</f>
        <v>OK</v>
      </c>
      <c r="W1232" s="3" t="str">
        <f>IF(AND(LEFT(C1232,8)="Banco de",K1232=0),"OK",
IF(AND(LEFT(C1232,8)&lt;&gt;"Banco de",K1232&gt;0),"OK","KO"))</f>
        <v>OK</v>
      </c>
      <c r="X1232" s="3" t="str">
        <f>IF(J1232&lt;&gt;"","OK","KO")</f>
        <v>OK</v>
      </c>
      <c r="Y1232" s="3" t="str">
        <f>IF(P1232="Si","KO","OK")</f>
        <v>OK</v>
      </c>
      <c r="Z1232" s="3" t="str">
        <f>CONCATENATE(
IF(R1232&lt;&gt;"OK",CONCATENATE($R$1," / "),""),
IF(S1232&lt;&gt;"OK",CONCATENATE($S$1," / "),""),
IF(T1232&lt;&gt;"OK",CONCATENATE($T$1," / "),""),
IF(U1232&lt;&gt;"OK",CONCATENATE($U$1," / "),""),
IF(V1232&lt;&gt;"OK",CONCATENATE($V$1," / "),""),
IF(W1232&lt;&gt;"OK",CONCATENATE($W$1," / "),""),
IF(X1232&lt;&gt;"OK",CONCATENATE($X$1," / "),""),
IF(Y1232&lt;&gt;"OK",$Y$1,"")
)</f>
        <v xml:space="preserve">Tipo de media / </v>
      </c>
    </row>
    <row r="1233" spans="1:26" x14ac:dyDescent="0.45">
      <c r="A1233" s="3" t="s">
        <v>1280</v>
      </c>
      <c r="B1233" s="3" t="s">
        <v>408</v>
      </c>
      <c r="C1233" s="3" t="s">
        <v>1287</v>
      </c>
      <c r="E1233" s="3" t="s">
        <v>20</v>
      </c>
      <c r="H1233" s="3" t="s">
        <v>21</v>
      </c>
      <c r="I1233" s="3">
        <v>721228</v>
      </c>
      <c r="J1233" s="3" t="s">
        <v>1288</v>
      </c>
      <c r="K1233" s="3">
        <v>10</v>
      </c>
      <c r="L1233" s="3" t="s">
        <v>34</v>
      </c>
      <c r="M1233" s="3" t="s">
        <v>35</v>
      </c>
      <c r="N1233" s="3" t="s">
        <v>36</v>
      </c>
      <c r="O1233" s="3" t="s">
        <v>85</v>
      </c>
      <c r="P1233" s="3" t="s">
        <v>21</v>
      </c>
      <c r="Q1233" s="3" t="s">
        <v>1289</v>
      </c>
      <c r="R1233" s="3" t="str">
        <f>IF(_xlfn.XOR(
AND(N1233="M102ab",L1233="Proyecto"),
AND(N1233="M101a",L1233="Preguntas con respuesta libre"),
AND(LEFT(N1233,1)="M",N1233&lt;&gt;"M102AB",N1233&lt;&gt;"M101a",N1233&lt;&gt;"M101ap",L1233="Ejercitación"),
AND(LEFT(C1233,15)="Mapa conceptual",L1233="Exposición"),
AND(LEFT(N1233,1)&lt;&gt;"M",LEFT(C1233,15)&lt;&gt;"Mapa conceptual",L1233="Exposición"),
AND(LEFT(C1233,8)="Banco de",L1233="Generador de actividades"),
AND(C1233=L1233)
),"OK","KO")</f>
        <v>OK</v>
      </c>
      <c r="S1233" s="3" t="str">
        <f>IF(_xlfn.XOR(
AND(LEFT(N1233,1)="M",M1233="Actividad"),
AND(LEFT(N1233,1)="F",M1233="Interactivo"),
AND(N1233="diaporama",M1233="Secuencia de imágenes"),
OR(N1233="video",M1233="Animación",M1233="Video"),
AND(C1233=M1233)
),"OK","KO")</f>
        <v>OK</v>
      </c>
      <c r="T1233" s="3" t="str">
        <f>IF(
AND(L1233="Evaluación",C1233&lt;&gt;L1233),"KO",
IF(AND(L1233="Mapa conceptual",C1233&lt;&gt;L1233),"KO",
IF(AND(N1233="M101ap",C1233&lt;&gt;"Banco de actividades"),"KO",
"OK")))</f>
        <v>OK</v>
      </c>
      <c r="U1233" s="3" t="str">
        <f>IF(
AND(LEFT(N1233,1)="M",LEFT(M1233,4)&lt;&gt;"Mapa",S1233="OK",O1233=""),
"KO","OK")</f>
        <v>OK</v>
      </c>
      <c r="V1233" s="3" t="str">
        <f>IF(OR(
AND(L1233="Evaluación",R1233="OK",OR(N1233="M4a",N1233="M5a")),
AND(LEFT(C1233,8)="Banco de",N1233="M101ap"),
OR(LEFT(C1233,8)&lt;&gt;"Banco de",L1233&lt;&gt;"Evaluación")
),"OK","KO")</f>
        <v>OK</v>
      </c>
      <c r="W1233" s="3" t="str">
        <f>IF(AND(LEFT(C1233,8)="Banco de",K1233=0),"OK",
IF(AND(LEFT(C1233,8)&lt;&gt;"Banco de",K1233&gt;0),"OK","KO"))</f>
        <v>OK</v>
      </c>
      <c r="X1233" s="3" t="str">
        <f>IF(J1233&lt;&gt;"","OK","KO")</f>
        <v>OK</v>
      </c>
      <c r="Y1233" s="3" t="str">
        <f>IF(P1233="Si","KO","OK")</f>
        <v>OK</v>
      </c>
      <c r="Z1233" s="3" t="str">
        <f>CONCATENATE(
IF(R1233&lt;&gt;"OK",CONCATENATE($R$1," / "),""),
IF(S1233&lt;&gt;"OK",CONCATENATE($S$1," / "),""),
IF(T1233&lt;&gt;"OK",CONCATENATE($T$1," / "),""),
IF(U1233&lt;&gt;"OK",CONCATENATE($U$1," / "),""),
IF(V1233&lt;&gt;"OK",CONCATENATE($V$1," / "),""),
IF(W1233&lt;&gt;"OK",CONCATENATE($W$1," / "),""),
IF(X1233&lt;&gt;"OK",CONCATENATE($X$1," / "),""),
IF(Y1233&lt;&gt;"OK",$Y$1,"")
)</f>
        <v/>
      </c>
    </row>
    <row r="1234" spans="1:26" x14ac:dyDescent="0.45">
      <c r="A1234" s="3" t="s">
        <v>1280</v>
      </c>
      <c r="B1234" s="3" t="s">
        <v>408</v>
      </c>
      <c r="C1234" s="3" t="s">
        <v>1290</v>
      </c>
      <c r="E1234" s="3" t="s">
        <v>20</v>
      </c>
      <c r="H1234" s="3" t="s">
        <v>21</v>
      </c>
      <c r="I1234" s="3">
        <v>702996</v>
      </c>
      <c r="J1234" s="3" t="s">
        <v>1291</v>
      </c>
      <c r="K1234" s="3">
        <v>15</v>
      </c>
      <c r="L1234" s="3" t="s">
        <v>34</v>
      </c>
      <c r="M1234" s="3" t="s">
        <v>35</v>
      </c>
      <c r="N1234" s="3" t="s">
        <v>62</v>
      </c>
      <c r="O1234" s="3" t="s">
        <v>37</v>
      </c>
      <c r="P1234" s="3" t="s">
        <v>21</v>
      </c>
      <c r="Q1234" s="3" t="s">
        <v>1292</v>
      </c>
      <c r="R1234" s="3" t="str">
        <f>IF(_xlfn.XOR(
AND(N1234="M102ab",L1234="Proyecto"),
AND(N1234="M101a",L1234="Preguntas con respuesta libre"),
AND(LEFT(N1234,1)="M",N1234&lt;&gt;"M102AB",N1234&lt;&gt;"M101a",N1234&lt;&gt;"M101ap",L1234="Ejercitación"),
AND(LEFT(C1234,15)="Mapa conceptual",L1234="Exposición"),
AND(LEFT(N1234,1)&lt;&gt;"M",LEFT(C1234,15)&lt;&gt;"Mapa conceptual",L1234="Exposición"),
AND(LEFT(C1234,8)="Banco de",L1234="Generador de actividades"),
AND(C1234=L1234)
),"OK","KO")</f>
        <v>OK</v>
      </c>
      <c r="S1234" s="3" t="str">
        <f>IF(_xlfn.XOR(
AND(LEFT(N1234,1)="M",M1234="Actividad"),
AND(LEFT(N1234,1)="F",M1234="Interactivo"),
AND(N1234="diaporama",M1234="Secuencia de imágenes"),
OR(N1234="video",M1234="Animación",M1234="Video"),
AND(C1234=M1234)
),"OK","KO")</f>
        <v>OK</v>
      </c>
      <c r="T1234" s="3" t="str">
        <f>IF(
AND(L1234="Evaluación",C1234&lt;&gt;L1234),"KO",
IF(AND(L1234="Mapa conceptual",C1234&lt;&gt;L1234),"KO",
IF(AND(N1234="M101ap",C1234&lt;&gt;"Banco de actividades"),"KO",
"OK")))</f>
        <v>OK</v>
      </c>
      <c r="U1234" s="3" t="str">
        <f>IF(
AND(LEFT(N1234,1)="M",LEFT(M1234,4)&lt;&gt;"Mapa",S1234="OK",O1234=""),
"KO","OK")</f>
        <v>OK</v>
      </c>
      <c r="V1234" s="3" t="str">
        <f>IF(OR(
AND(L1234="Evaluación",R1234="OK",OR(N1234="M4a",N1234="M5a")),
AND(LEFT(C1234,8)="Banco de",N1234="M101ap"),
OR(LEFT(C1234,8)&lt;&gt;"Banco de",L1234&lt;&gt;"Evaluación")
),"OK","KO")</f>
        <v>OK</v>
      </c>
      <c r="W1234" s="3" t="str">
        <f>IF(AND(LEFT(C1234,8)="Banco de",K1234=0),"OK",
IF(AND(LEFT(C1234,8)&lt;&gt;"Banco de",K1234&gt;0),"OK","KO"))</f>
        <v>OK</v>
      </c>
      <c r="X1234" s="3" t="str">
        <f>IF(J1234&lt;&gt;"","OK","KO")</f>
        <v>OK</v>
      </c>
      <c r="Y1234" s="3" t="str">
        <f>IF(P1234="Si","KO","OK")</f>
        <v>OK</v>
      </c>
      <c r="Z1234" s="3" t="str">
        <f>CONCATENATE(
IF(R1234&lt;&gt;"OK",CONCATENATE($R$1," / "),""),
IF(S1234&lt;&gt;"OK",CONCATENATE($S$1," / "),""),
IF(T1234&lt;&gt;"OK",CONCATENATE($T$1," / "),""),
IF(U1234&lt;&gt;"OK",CONCATENATE($U$1," / "),""),
IF(V1234&lt;&gt;"OK",CONCATENATE($V$1," / "),""),
IF(W1234&lt;&gt;"OK",CONCATENATE($W$1," / "),""),
IF(X1234&lt;&gt;"OK",CONCATENATE($X$1," / "),""),
IF(Y1234&lt;&gt;"OK",$Y$1,"")
)</f>
        <v/>
      </c>
    </row>
    <row r="1235" spans="1:26" x14ac:dyDescent="0.45">
      <c r="A1235" s="3" t="s">
        <v>1280</v>
      </c>
      <c r="B1235" s="3" t="s">
        <v>408</v>
      </c>
      <c r="C1235" s="3" t="s">
        <v>1293</v>
      </c>
      <c r="E1235" s="3" t="s">
        <v>20</v>
      </c>
      <c r="H1235" s="3" t="s">
        <v>21</v>
      </c>
      <c r="I1235" s="3">
        <v>722248</v>
      </c>
      <c r="J1235" s="3" t="s">
        <v>1294</v>
      </c>
      <c r="K1235" s="3">
        <v>10</v>
      </c>
      <c r="L1235" s="3" t="s">
        <v>34</v>
      </c>
      <c r="M1235" s="3" t="s">
        <v>35</v>
      </c>
      <c r="N1235" s="3" t="s">
        <v>41</v>
      </c>
      <c r="O1235" s="3" t="s">
        <v>85</v>
      </c>
      <c r="P1235" s="3" t="s">
        <v>21</v>
      </c>
      <c r="Q1235" s="3" t="s">
        <v>1295</v>
      </c>
      <c r="R1235" s="3" t="str">
        <f>IF(_xlfn.XOR(
AND(N1235="M102ab",L1235="Proyecto"),
AND(N1235="M101a",L1235="Preguntas con respuesta libre"),
AND(LEFT(N1235,1)="M",N1235&lt;&gt;"M102AB",N1235&lt;&gt;"M101a",N1235&lt;&gt;"M101ap",L1235="Ejercitación"),
AND(LEFT(C1235,15)="Mapa conceptual",L1235="Exposición"),
AND(LEFT(N1235,1)&lt;&gt;"M",LEFT(C1235,15)&lt;&gt;"Mapa conceptual",L1235="Exposición"),
AND(LEFT(C1235,8)="Banco de",L1235="Generador de actividades"),
AND(C1235=L1235)
),"OK","KO")</f>
        <v>OK</v>
      </c>
      <c r="S1235" s="3" t="str">
        <f>IF(_xlfn.XOR(
AND(LEFT(N1235,1)="M",M1235="Actividad"),
AND(LEFT(N1235,1)="F",M1235="Interactivo"),
AND(N1235="diaporama",M1235="Secuencia de imágenes"),
OR(N1235="video",M1235="Animación",M1235="Video"),
AND(C1235=M1235)
),"OK","KO")</f>
        <v>OK</v>
      </c>
      <c r="T1235" s="3" t="str">
        <f>IF(
AND(L1235="Evaluación",C1235&lt;&gt;L1235),"KO",
IF(AND(L1235="Mapa conceptual",C1235&lt;&gt;L1235),"KO",
IF(AND(N1235="M101ap",C1235&lt;&gt;"Banco de actividades"),"KO",
"OK")))</f>
        <v>OK</v>
      </c>
      <c r="U1235" s="3" t="str">
        <f>IF(
AND(LEFT(N1235,1)="M",LEFT(M1235,4)&lt;&gt;"Mapa",S1235="OK",O1235=""),
"KO","OK")</f>
        <v>OK</v>
      </c>
      <c r="V1235" s="3" t="str">
        <f>IF(OR(
AND(L1235="Evaluación",R1235="OK",OR(N1235="M4a",N1235="M5a")),
AND(LEFT(C1235,8)="Banco de",N1235="M101ap"),
OR(LEFT(C1235,8)&lt;&gt;"Banco de",L1235&lt;&gt;"Evaluación")
),"OK","KO")</f>
        <v>OK</v>
      </c>
      <c r="W1235" s="3" t="str">
        <f>IF(AND(LEFT(C1235,8)="Banco de",K1235=0),"OK",
IF(AND(LEFT(C1235,8)&lt;&gt;"Banco de",K1235&gt;0),"OK","KO"))</f>
        <v>OK</v>
      </c>
      <c r="X1235" s="3" t="str">
        <f>IF(J1235&lt;&gt;"","OK","KO")</f>
        <v>OK</v>
      </c>
      <c r="Y1235" s="3" t="str">
        <f>IF(P1235="Si","KO","OK")</f>
        <v>OK</v>
      </c>
      <c r="Z1235" s="3" t="str">
        <f>CONCATENATE(
IF(R1235&lt;&gt;"OK",CONCATENATE($R$1," / "),""),
IF(S1235&lt;&gt;"OK",CONCATENATE($S$1," / "),""),
IF(T1235&lt;&gt;"OK",CONCATENATE($T$1," / "),""),
IF(U1235&lt;&gt;"OK",CONCATENATE($U$1," / "),""),
IF(V1235&lt;&gt;"OK",CONCATENATE($V$1," / "),""),
IF(W1235&lt;&gt;"OK",CONCATENATE($W$1," / "),""),
IF(X1235&lt;&gt;"OK",CONCATENATE($X$1," / "),""),
IF(Y1235&lt;&gt;"OK",$Y$1,"")
)</f>
        <v/>
      </c>
    </row>
    <row r="1236" spans="1:26" x14ac:dyDescent="0.45">
      <c r="A1236" s="3" t="s">
        <v>1280</v>
      </c>
      <c r="B1236" s="3" t="s">
        <v>408</v>
      </c>
      <c r="C1236" s="3" t="s">
        <v>1296</v>
      </c>
      <c r="E1236" s="3" t="s">
        <v>20</v>
      </c>
      <c r="H1236" s="3" t="s">
        <v>21</v>
      </c>
      <c r="I1236" s="3">
        <v>1277856</v>
      </c>
      <c r="J1236" s="3" t="s">
        <v>1282</v>
      </c>
      <c r="K1236" s="3">
        <v>15</v>
      </c>
      <c r="L1236" s="3" t="s">
        <v>80</v>
      </c>
      <c r="M1236" s="3" t="s">
        <v>35</v>
      </c>
      <c r="N1236" s="3" t="s">
        <v>81</v>
      </c>
      <c r="O1236" s="3" t="s">
        <v>85</v>
      </c>
      <c r="P1236" s="3" t="s">
        <v>21</v>
      </c>
      <c r="Q1236" s="3" t="s">
        <v>1297</v>
      </c>
      <c r="R1236" s="3" t="str">
        <f>IF(_xlfn.XOR(
AND(N1236="M102ab",L1236="Proyecto"),
AND(N1236="M101a",L1236="Preguntas con respuesta libre"),
AND(LEFT(N1236,1)="M",N1236&lt;&gt;"M102AB",N1236&lt;&gt;"M101a",N1236&lt;&gt;"M101ap",L1236="Ejercitación"),
AND(LEFT(C1236,15)="Mapa conceptual",L1236="Exposición"),
AND(LEFT(N1236,1)&lt;&gt;"M",LEFT(C1236,15)&lt;&gt;"Mapa conceptual",L1236="Exposición"),
AND(LEFT(C1236,8)="Banco de",L1236="Generador de actividades"),
AND(C1236=L1236)
),"OK","KO")</f>
        <v>OK</v>
      </c>
      <c r="S1236" s="3" t="str">
        <f>IF(_xlfn.XOR(
AND(LEFT(N1236,1)="M",M1236="Actividad"),
AND(LEFT(N1236,1)="F",M1236="Interactivo"),
AND(N1236="diaporama",M1236="Secuencia de imágenes"),
OR(N1236="video",M1236="Animación",M1236="Video"),
AND(C1236=M1236)
),"OK","KO")</f>
        <v>OK</v>
      </c>
      <c r="T1236" s="3" t="str">
        <f>IF(
AND(L1236="Evaluación",C1236&lt;&gt;L1236),"KO",
IF(AND(L1236="Mapa conceptual",C1236&lt;&gt;L1236),"KO",
IF(AND(N1236="M101ap",C1236&lt;&gt;"Banco de actividades"),"KO",
"OK")))</f>
        <v>OK</v>
      </c>
      <c r="U1236" s="3" t="str">
        <f>IF(
AND(LEFT(N1236,1)="M",LEFT(M1236,4)&lt;&gt;"Mapa",S1236="OK",O1236=""),
"KO","OK")</f>
        <v>OK</v>
      </c>
      <c r="V1236" s="3" t="str">
        <f>IF(OR(
AND(L1236="Evaluación",R1236="OK",OR(N1236="M4a",N1236="M5a")),
AND(LEFT(C1236,8)="Banco de",N1236="M101ap"),
OR(LEFT(C1236,8)&lt;&gt;"Banco de",L1236&lt;&gt;"Evaluación")
),"OK","KO")</f>
        <v>OK</v>
      </c>
      <c r="W1236" s="3" t="str">
        <f>IF(AND(LEFT(C1236,8)="Banco de",K1236=0),"OK",
IF(AND(LEFT(C1236,8)&lt;&gt;"Banco de",K1236&gt;0),"OK","KO"))</f>
        <v>OK</v>
      </c>
      <c r="X1236" s="3" t="str">
        <f>IF(J1236&lt;&gt;"","OK","KO")</f>
        <v>OK</v>
      </c>
      <c r="Y1236" s="3" t="str">
        <f>IF(P1236="Si","KO","OK")</f>
        <v>OK</v>
      </c>
      <c r="Z1236" s="3" t="str">
        <f>CONCATENATE(
IF(R1236&lt;&gt;"OK",CONCATENATE($R$1," / "),""),
IF(S1236&lt;&gt;"OK",CONCATENATE($S$1," / "),""),
IF(T1236&lt;&gt;"OK",CONCATENATE($T$1," / "),""),
IF(U1236&lt;&gt;"OK",CONCATENATE($U$1," / "),""),
IF(V1236&lt;&gt;"OK",CONCATENATE($V$1," / "),""),
IF(W1236&lt;&gt;"OK",CONCATENATE($W$1," / "),""),
IF(X1236&lt;&gt;"OK",CONCATENATE($X$1," / "),""),
IF(Y1236&lt;&gt;"OK",$Y$1,"")
)</f>
        <v/>
      </c>
    </row>
    <row r="1237" spans="1:26" x14ac:dyDescent="0.45">
      <c r="A1237" s="3" t="s">
        <v>1280</v>
      </c>
      <c r="B1237" s="3" t="s">
        <v>408</v>
      </c>
      <c r="C1237" s="3" t="s">
        <v>1298</v>
      </c>
      <c r="E1237" s="3" t="s">
        <v>20</v>
      </c>
      <c r="H1237" s="3" t="s">
        <v>21</v>
      </c>
      <c r="I1237" s="3">
        <v>724406</v>
      </c>
      <c r="J1237" s="3" t="s">
        <v>1299</v>
      </c>
      <c r="K1237" s="3">
        <v>10</v>
      </c>
      <c r="L1237" s="3" t="s">
        <v>34</v>
      </c>
      <c r="M1237" s="3" t="s">
        <v>35</v>
      </c>
      <c r="N1237" s="3" t="s">
        <v>1300</v>
      </c>
      <c r="O1237" s="3" t="s">
        <v>37</v>
      </c>
      <c r="P1237" s="3" t="s">
        <v>21</v>
      </c>
      <c r="Q1237" s="3" t="s">
        <v>1301</v>
      </c>
      <c r="R1237" s="3" t="str">
        <f>IF(_xlfn.XOR(
AND(N1237="M102ab",L1237="Proyecto"),
AND(N1237="M101a",L1237="Preguntas con respuesta libre"),
AND(LEFT(N1237,1)="M",N1237&lt;&gt;"M102AB",N1237&lt;&gt;"M101a",N1237&lt;&gt;"M101ap",L1237="Ejercitación"),
AND(LEFT(C1237,15)="Mapa conceptual",L1237="Exposición"),
AND(LEFT(N1237,1)&lt;&gt;"M",LEFT(C1237,15)&lt;&gt;"Mapa conceptual",L1237="Exposición"),
AND(LEFT(C1237,8)="Banco de",L1237="Generador de actividades"),
AND(C1237=L1237)
),"OK","KO")</f>
        <v>OK</v>
      </c>
      <c r="S1237" s="3" t="str">
        <f>IF(_xlfn.XOR(
AND(LEFT(N1237,1)="M",M1237="Actividad"),
AND(LEFT(N1237,1)="F",M1237="Interactivo"),
AND(N1237="diaporama",M1237="Secuencia de imágenes"),
OR(N1237="video",M1237="Animación",M1237="Video"),
AND(C1237=M1237)
),"OK","KO")</f>
        <v>OK</v>
      </c>
      <c r="T1237" s="3" t="str">
        <f>IF(
AND(L1237="Evaluación",C1237&lt;&gt;L1237),"KO",
IF(AND(L1237="Mapa conceptual",C1237&lt;&gt;L1237),"KO",
IF(AND(N1237="M101ap",C1237&lt;&gt;"Banco de actividades"),"KO",
"OK")))</f>
        <v>OK</v>
      </c>
      <c r="U1237" s="3" t="str">
        <f>IF(
AND(LEFT(N1237,1)="M",LEFT(M1237,4)&lt;&gt;"Mapa",S1237="OK",O1237=""),
"KO","OK")</f>
        <v>OK</v>
      </c>
      <c r="V1237" s="3" t="str">
        <f>IF(OR(
AND(L1237="Evaluación",R1237="OK",OR(N1237="M4a",N1237="M5a")),
AND(LEFT(C1237,8)="Banco de",N1237="M101ap"),
OR(LEFT(C1237,8)&lt;&gt;"Banco de",L1237&lt;&gt;"Evaluación")
),"OK","KO")</f>
        <v>OK</v>
      </c>
      <c r="W1237" s="3" t="str">
        <f>IF(AND(LEFT(C1237,8)="Banco de",K1237=0),"OK",
IF(AND(LEFT(C1237,8)&lt;&gt;"Banco de",K1237&gt;0),"OK","KO"))</f>
        <v>OK</v>
      </c>
      <c r="X1237" s="3" t="str">
        <f>IF(J1237&lt;&gt;"","OK","KO")</f>
        <v>OK</v>
      </c>
      <c r="Y1237" s="3" t="str">
        <f>IF(P1237="Si","KO","OK")</f>
        <v>OK</v>
      </c>
      <c r="Z1237" s="3" t="str">
        <f>CONCATENATE(
IF(R1237&lt;&gt;"OK",CONCATENATE($R$1," / "),""),
IF(S1237&lt;&gt;"OK",CONCATENATE($S$1," / "),""),
IF(T1237&lt;&gt;"OK",CONCATENATE($T$1," / "),""),
IF(U1237&lt;&gt;"OK",CONCATENATE($U$1," / "),""),
IF(V1237&lt;&gt;"OK",CONCATENATE($V$1," / "),""),
IF(W1237&lt;&gt;"OK",CONCATENATE($W$1," / "),""),
IF(X1237&lt;&gt;"OK",CONCATENATE($X$1," / "),""),
IF(Y1237&lt;&gt;"OK",$Y$1,"")
)</f>
        <v/>
      </c>
    </row>
    <row r="1238" spans="1:26" x14ac:dyDescent="0.45">
      <c r="A1238" s="3" t="s">
        <v>1280</v>
      </c>
      <c r="B1238" s="3" t="s">
        <v>408</v>
      </c>
      <c r="C1238" s="3" t="s">
        <v>1302</v>
      </c>
      <c r="E1238" s="3" t="s">
        <v>20</v>
      </c>
      <c r="H1238" s="3" t="s">
        <v>21</v>
      </c>
      <c r="I1238" s="3">
        <v>717509</v>
      </c>
      <c r="J1238" s="3" t="s">
        <v>1303</v>
      </c>
      <c r="K1238" s="3">
        <v>10</v>
      </c>
      <c r="L1238" s="3" t="s">
        <v>34</v>
      </c>
      <c r="M1238" s="3" t="s">
        <v>35</v>
      </c>
      <c r="N1238" s="3" t="s">
        <v>700</v>
      </c>
      <c r="O1238" s="3" t="s">
        <v>37</v>
      </c>
      <c r="P1238" s="3" t="s">
        <v>21</v>
      </c>
      <c r="Q1238" s="3" t="s">
        <v>1304</v>
      </c>
      <c r="R1238" s="3" t="str">
        <f>IF(_xlfn.XOR(
AND(N1238="M102ab",L1238="Proyecto"),
AND(N1238="M101a",L1238="Preguntas con respuesta libre"),
AND(LEFT(N1238,1)="M",N1238&lt;&gt;"M102AB",N1238&lt;&gt;"M101a",N1238&lt;&gt;"M101ap",L1238="Ejercitación"),
AND(LEFT(C1238,15)="Mapa conceptual",L1238="Exposición"),
AND(LEFT(N1238,1)&lt;&gt;"M",LEFT(C1238,15)&lt;&gt;"Mapa conceptual",L1238="Exposición"),
AND(LEFT(C1238,8)="Banco de",L1238="Generador de actividades"),
AND(C1238=L1238)
),"OK","KO")</f>
        <v>OK</v>
      </c>
      <c r="S1238" s="3" t="str">
        <f>IF(_xlfn.XOR(
AND(LEFT(N1238,1)="M",M1238="Actividad"),
AND(LEFT(N1238,1)="F",M1238="Interactivo"),
AND(N1238="diaporama",M1238="Secuencia de imágenes"),
OR(N1238="video",M1238="Animación",M1238="Video"),
AND(C1238=M1238)
),"OK","KO")</f>
        <v>OK</v>
      </c>
      <c r="T1238" s="3" t="str">
        <f>IF(
AND(L1238="Evaluación",C1238&lt;&gt;L1238),"KO",
IF(AND(L1238="Mapa conceptual",C1238&lt;&gt;L1238),"KO",
IF(AND(N1238="M101ap",C1238&lt;&gt;"Banco de actividades"),"KO",
"OK")))</f>
        <v>OK</v>
      </c>
      <c r="U1238" s="3" t="str">
        <f>IF(
AND(LEFT(N1238,1)="M",LEFT(M1238,4)&lt;&gt;"Mapa",S1238="OK",O1238=""),
"KO","OK")</f>
        <v>OK</v>
      </c>
      <c r="V1238" s="3" t="str">
        <f>IF(OR(
AND(L1238="Evaluación",R1238="OK",OR(N1238="M4a",N1238="M5a")),
AND(LEFT(C1238,8)="Banco de",N1238="M101ap"),
OR(LEFT(C1238,8)&lt;&gt;"Banco de",L1238&lt;&gt;"Evaluación")
),"OK","KO")</f>
        <v>OK</v>
      </c>
      <c r="W1238" s="3" t="str">
        <f>IF(AND(LEFT(C1238,8)="Banco de",K1238=0),"OK",
IF(AND(LEFT(C1238,8)&lt;&gt;"Banco de",K1238&gt;0),"OK","KO"))</f>
        <v>OK</v>
      </c>
      <c r="X1238" s="3" t="str">
        <f>IF(J1238&lt;&gt;"","OK","KO")</f>
        <v>OK</v>
      </c>
      <c r="Y1238" s="3" t="str">
        <f>IF(P1238="Si","KO","OK")</f>
        <v>OK</v>
      </c>
      <c r="Z1238" s="3" t="str">
        <f>CONCATENATE(
IF(R1238&lt;&gt;"OK",CONCATENATE($R$1," / "),""),
IF(S1238&lt;&gt;"OK",CONCATENATE($S$1," / "),""),
IF(T1238&lt;&gt;"OK",CONCATENATE($T$1," / "),""),
IF(U1238&lt;&gt;"OK",CONCATENATE($U$1," / "),""),
IF(V1238&lt;&gt;"OK",CONCATENATE($V$1," / "),""),
IF(W1238&lt;&gt;"OK",CONCATENATE($W$1," / "),""),
IF(X1238&lt;&gt;"OK",CONCATENATE($X$1," / "),""),
IF(Y1238&lt;&gt;"OK",$Y$1,"")
)</f>
        <v/>
      </c>
    </row>
    <row r="1239" spans="1:26" x14ac:dyDescent="0.45">
      <c r="A1239" s="3" t="s">
        <v>1280</v>
      </c>
      <c r="B1239" s="3" t="s">
        <v>408</v>
      </c>
      <c r="C1239" s="3" t="s">
        <v>1305</v>
      </c>
      <c r="E1239" s="3" t="s">
        <v>20</v>
      </c>
      <c r="H1239" s="3" t="s">
        <v>21</v>
      </c>
      <c r="I1239" s="3">
        <v>720329</v>
      </c>
      <c r="J1239" s="3" t="s">
        <v>1306</v>
      </c>
      <c r="K1239" s="3">
        <v>10</v>
      </c>
      <c r="L1239" s="3" t="s">
        <v>34</v>
      </c>
      <c r="M1239" s="3" t="s">
        <v>35</v>
      </c>
      <c r="N1239" s="3" t="s">
        <v>62</v>
      </c>
      <c r="O1239" s="3" t="s">
        <v>37</v>
      </c>
      <c r="P1239" s="3" t="s">
        <v>21</v>
      </c>
      <c r="Q1239" s="3" t="s">
        <v>1307</v>
      </c>
      <c r="R1239" s="3" t="str">
        <f>IF(_xlfn.XOR(
AND(N1239="M102ab",L1239="Proyecto"),
AND(N1239="M101a",L1239="Preguntas con respuesta libre"),
AND(LEFT(N1239,1)="M",N1239&lt;&gt;"M102AB",N1239&lt;&gt;"M101a",N1239&lt;&gt;"M101ap",L1239="Ejercitación"),
AND(LEFT(C1239,15)="Mapa conceptual",L1239="Exposición"),
AND(LEFT(N1239,1)&lt;&gt;"M",LEFT(C1239,15)&lt;&gt;"Mapa conceptual",L1239="Exposición"),
AND(LEFT(C1239,8)="Banco de",L1239="Generador de actividades"),
AND(C1239=L1239)
),"OK","KO")</f>
        <v>OK</v>
      </c>
      <c r="S1239" s="3" t="str">
        <f>IF(_xlfn.XOR(
AND(LEFT(N1239,1)="M",M1239="Actividad"),
AND(LEFT(N1239,1)="F",M1239="Interactivo"),
AND(N1239="diaporama",M1239="Secuencia de imágenes"),
OR(N1239="video",M1239="Animación",M1239="Video"),
AND(C1239=M1239)
),"OK","KO")</f>
        <v>OK</v>
      </c>
      <c r="T1239" s="3" t="str">
        <f>IF(
AND(L1239="Evaluación",C1239&lt;&gt;L1239),"KO",
IF(AND(L1239="Mapa conceptual",C1239&lt;&gt;L1239),"KO",
IF(AND(N1239="M101ap",C1239&lt;&gt;"Banco de actividades"),"KO",
"OK")))</f>
        <v>OK</v>
      </c>
      <c r="U1239" s="3" t="str">
        <f>IF(
AND(LEFT(N1239,1)="M",LEFT(M1239,4)&lt;&gt;"Mapa",S1239="OK",O1239=""),
"KO","OK")</f>
        <v>OK</v>
      </c>
      <c r="V1239" s="3" t="str">
        <f>IF(OR(
AND(L1239="Evaluación",R1239="OK",OR(N1239="M4a",N1239="M5a")),
AND(LEFT(C1239,8)="Banco de",N1239="M101ap"),
OR(LEFT(C1239,8)&lt;&gt;"Banco de",L1239&lt;&gt;"Evaluación")
),"OK","KO")</f>
        <v>OK</v>
      </c>
      <c r="W1239" s="3" t="str">
        <f>IF(AND(LEFT(C1239,8)="Banco de",K1239=0),"OK",
IF(AND(LEFT(C1239,8)&lt;&gt;"Banco de",K1239&gt;0),"OK","KO"))</f>
        <v>OK</v>
      </c>
      <c r="X1239" s="3" t="str">
        <f>IF(J1239&lt;&gt;"","OK","KO")</f>
        <v>OK</v>
      </c>
      <c r="Y1239" s="3" t="str">
        <f>IF(P1239="Si","KO","OK")</f>
        <v>OK</v>
      </c>
      <c r="Z1239" s="3" t="str">
        <f>CONCATENATE(
IF(R1239&lt;&gt;"OK",CONCATENATE($R$1," / "),""),
IF(S1239&lt;&gt;"OK",CONCATENATE($S$1," / "),""),
IF(T1239&lt;&gt;"OK",CONCATENATE($T$1," / "),""),
IF(U1239&lt;&gt;"OK",CONCATENATE($U$1," / "),""),
IF(V1239&lt;&gt;"OK",CONCATENATE($V$1," / "),""),
IF(W1239&lt;&gt;"OK",CONCATENATE($W$1," / "),""),
IF(X1239&lt;&gt;"OK",CONCATENATE($X$1," / "),""),
IF(Y1239&lt;&gt;"OK",$Y$1,"")
)</f>
        <v/>
      </c>
    </row>
    <row r="1240" spans="1:26" x14ac:dyDescent="0.45">
      <c r="A1240" s="3" t="s">
        <v>1280</v>
      </c>
      <c r="B1240" s="3" t="s">
        <v>408</v>
      </c>
      <c r="C1240" s="3" t="s">
        <v>1308</v>
      </c>
      <c r="E1240" s="3" t="s">
        <v>20</v>
      </c>
      <c r="H1240" s="3" t="s">
        <v>21</v>
      </c>
      <c r="I1240" s="3">
        <v>702463</v>
      </c>
      <c r="J1240" s="3" t="s">
        <v>1309</v>
      </c>
      <c r="K1240" s="3">
        <v>10</v>
      </c>
      <c r="L1240" s="3" t="s">
        <v>34</v>
      </c>
      <c r="M1240" s="3" t="s">
        <v>35</v>
      </c>
      <c r="N1240" s="3" t="s">
        <v>1300</v>
      </c>
      <c r="O1240" s="3" t="s">
        <v>85</v>
      </c>
      <c r="P1240" s="3" t="s">
        <v>21</v>
      </c>
      <c r="Q1240" s="3" t="s">
        <v>1310</v>
      </c>
      <c r="R1240" s="3" t="str">
        <f>IF(_xlfn.XOR(
AND(N1240="M102ab",L1240="Proyecto"),
AND(N1240="M101a",L1240="Preguntas con respuesta libre"),
AND(LEFT(N1240,1)="M",N1240&lt;&gt;"M102AB",N1240&lt;&gt;"M101a",N1240&lt;&gt;"M101ap",L1240="Ejercitación"),
AND(LEFT(C1240,15)="Mapa conceptual",L1240="Exposición"),
AND(LEFT(N1240,1)&lt;&gt;"M",LEFT(C1240,15)&lt;&gt;"Mapa conceptual",L1240="Exposición"),
AND(LEFT(C1240,8)="Banco de",L1240="Generador de actividades"),
AND(C1240=L1240)
),"OK","KO")</f>
        <v>OK</v>
      </c>
      <c r="S1240" s="3" t="str">
        <f>IF(_xlfn.XOR(
AND(LEFT(N1240,1)="M",M1240="Actividad"),
AND(LEFT(N1240,1)="F",M1240="Interactivo"),
AND(N1240="diaporama",M1240="Secuencia de imágenes"),
OR(N1240="video",M1240="Animación",M1240="Video"),
AND(C1240=M1240)
),"OK","KO")</f>
        <v>OK</v>
      </c>
      <c r="T1240" s="3" t="str">
        <f>IF(
AND(L1240="Evaluación",C1240&lt;&gt;L1240),"KO",
IF(AND(L1240="Mapa conceptual",C1240&lt;&gt;L1240),"KO",
IF(AND(N1240="M101ap",C1240&lt;&gt;"Banco de actividades"),"KO",
"OK")))</f>
        <v>OK</v>
      </c>
      <c r="U1240" s="3" t="str">
        <f>IF(
AND(LEFT(N1240,1)="M",LEFT(M1240,4)&lt;&gt;"Mapa",S1240="OK",O1240=""),
"KO","OK")</f>
        <v>OK</v>
      </c>
      <c r="V1240" s="3" t="str">
        <f>IF(OR(
AND(L1240="Evaluación",R1240="OK",OR(N1240="M4a",N1240="M5a")),
AND(LEFT(C1240,8)="Banco de",N1240="M101ap"),
OR(LEFT(C1240,8)&lt;&gt;"Banco de",L1240&lt;&gt;"Evaluación")
),"OK","KO")</f>
        <v>OK</v>
      </c>
      <c r="W1240" s="3" t="str">
        <f>IF(AND(LEFT(C1240,8)="Banco de",K1240=0),"OK",
IF(AND(LEFT(C1240,8)&lt;&gt;"Banco de",K1240&gt;0),"OK","KO"))</f>
        <v>OK</v>
      </c>
      <c r="X1240" s="3" t="str">
        <f>IF(J1240&lt;&gt;"","OK","KO")</f>
        <v>OK</v>
      </c>
      <c r="Y1240" s="3" t="str">
        <f>IF(P1240="Si","KO","OK")</f>
        <v>OK</v>
      </c>
      <c r="Z1240" s="3" t="str">
        <f>CONCATENATE(
IF(R1240&lt;&gt;"OK",CONCATENATE($R$1," / "),""),
IF(S1240&lt;&gt;"OK",CONCATENATE($S$1," / "),""),
IF(T1240&lt;&gt;"OK",CONCATENATE($T$1," / "),""),
IF(U1240&lt;&gt;"OK",CONCATENATE($U$1," / "),""),
IF(V1240&lt;&gt;"OK",CONCATENATE($V$1," / "),""),
IF(W1240&lt;&gt;"OK",CONCATENATE($W$1," / "),""),
IF(X1240&lt;&gt;"OK",CONCATENATE($X$1," / "),""),
IF(Y1240&lt;&gt;"OK",$Y$1,"")
)</f>
        <v/>
      </c>
    </row>
    <row r="1241" spans="1:26" x14ac:dyDescent="0.45">
      <c r="A1241" s="3" t="s">
        <v>1280</v>
      </c>
      <c r="B1241" s="3" t="s">
        <v>408</v>
      </c>
      <c r="C1241" s="3" t="s">
        <v>1311</v>
      </c>
      <c r="E1241" s="3" t="s">
        <v>20</v>
      </c>
      <c r="H1241" s="3" t="s">
        <v>21</v>
      </c>
      <c r="I1241" s="3">
        <v>698148</v>
      </c>
      <c r="J1241" s="3" t="s">
        <v>1312</v>
      </c>
      <c r="K1241" s="3">
        <v>10</v>
      </c>
      <c r="L1241" s="3" t="s">
        <v>34</v>
      </c>
      <c r="M1241" s="3" t="s">
        <v>35</v>
      </c>
      <c r="N1241" s="3" t="s">
        <v>62</v>
      </c>
      <c r="O1241" s="3" t="s">
        <v>85</v>
      </c>
      <c r="P1241" s="3" t="s">
        <v>21</v>
      </c>
      <c r="Q1241" s="3" t="s">
        <v>1313</v>
      </c>
      <c r="R1241" s="3" t="str">
        <f>IF(_xlfn.XOR(
AND(N1241="M102ab",L1241="Proyecto"),
AND(N1241="M101a",L1241="Preguntas con respuesta libre"),
AND(LEFT(N1241,1)="M",N1241&lt;&gt;"M102AB",N1241&lt;&gt;"M101a",N1241&lt;&gt;"M101ap",L1241="Ejercitación"),
AND(LEFT(C1241,15)="Mapa conceptual",L1241="Exposición"),
AND(LEFT(N1241,1)&lt;&gt;"M",LEFT(C1241,15)&lt;&gt;"Mapa conceptual",L1241="Exposición"),
AND(LEFT(C1241,8)="Banco de",L1241="Generador de actividades"),
AND(C1241=L1241)
),"OK","KO")</f>
        <v>OK</v>
      </c>
      <c r="S1241" s="3" t="str">
        <f>IF(_xlfn.XOR(
AND(LEFT(N1241,1)="M",M1241="Actividad"),
AND(LEFT(N1241,1)="F",M1241="Interactivo"),
AND(N1241="diaporama",M1241="Secuencia de imágenes"),
OR(N1241="video",M1241="Animación",M1241="Video"),
AND(C1241=M1241)
),"OK","KO")</f>
        <v>OK</v>
      </c>
      <c r="T1241" s="3" t="str">
        <f>IF(
AND(L1241="Evaluación",C1241&lt;&gt;L1241),"KO",
IF(AND(L1241="Mapa conceptual",C1241&lt;&gt;L1241),"KO",
IF(AND(N1241="M101ap",C1241&lt;&gt;"Banco de actividades"),"KO",
"OK")))</f>
        <v>OK</v>
      </c>
      <c r="U1241" s="3" t="str">
        <f>IF(
AND(LEFT(N1241,1)="M",LEFT(M1241,4)&lt;&gt;"Mapa",S1241="OK",O1241=""),
"KO","OK")</f>
        <v>OK</v>
      </c>
      <c r="V1241" s="3" t="str">
        <f>IF(OR(
AND(L1241="Evaluación",R1241="OK",OR(N1241="M4a",N1241="M5a")),
AND(LEFT(C1241,8)="Banco de",N1241="M101ap"),
OR(LEFT(C1241,8)&lt;&gt;"Banco de",L1241&lt;&gt;"Evaluación")
),"OK","KO")</f>
        <v>OK</v>
      </c>
      <c r="W1241" s="3" t="str">
        <f>IF(AND(LEFT(C1241,8)="Banco de",K1241=0),"OK",
IF(AND(LEFT(C1241,8)&lt;&gt;"Banco de",K1241&gt;0),"OK","KO"))</f>
        <v>OK</v>
      </c>
      <c r="X1241" s="3" t="str">
        <f>IF(J1241&lt;&gt;"","OK","KO")</f>
        <v>OK</v>
      </c>
      <c r="Y1241" s="3" t="str">
        <f>IF(P1241="Si","KO","OK")</f>
        <v>OK</v>
      </c>
      <c r="Z1241" s="3" t="str">
        <f>CONCATENATE(
IF(R1241&lt;&gt;"OK",CONCATENATE($R$1," / "),""),
IF(S1241&lt;&gt;"OK",CONCATENATE($S$1," / "),""),
IF(T1241&lt;&gt;"OK",CONCATENATE($T$1," / "),""),
IF(U1241&lt;&gt;"OK",CONCATENATE($U$1," / "),""),
IF(V1241&lt;&gt;"OK",CONCATENATE($V$1," / "),""),
IF(W1241&lt;&gt;"OK",CONCATENATE($W$1," / "),""),
IF(X1241&lt;&gt;"OK",CONCATENATE($X$1," / "),""),
IF(Y1241&lt;&gt;"OK",$Y$1,"")
)</f>
        <v/>
      </c>
    </row>
    <row r="1242" spans="1:26" x14ac:dyDescent="0.45">
      <c r="A1242" s="3" t="s">
        <v>1280</v>
      </c>
      <c r="B1242" s="3" t="s">
        <v>408</v>
      </c>
      <c r="C1242" s="3" t="s">
        <v>1314</v>
      </c>
      <c r="E1242" s="3" t="s">
        <v>20</v>
      </c>
      <c r="H1242" s="3" t="s">
        <v>21</v>
      </c>
      <c r="I1242" s="3">
        <v>1218902</v>
      </c>
      <c r="J1242" s="3" t="s">
        <v>1315</v>
      </c>
      <c r="K1242" s="3">
        <v>60</v>
      </c>
      <c r="L1242" s="3" t="s">
        <v>23</v>
      </c>
      <c r="M1242" s="3" t="s">
        <v>29</v>
      </c>
      <c r="N1242" s="3" t="s">
        <v>30</v>
      </c>
      <c r="P1242" s="3" t="s">
        <v>21</v>
      </c>
      <c r="Q1242" s="3" t="s">
        <v>1316</v>
      </c>
      <c r="R1242" s="3" t="str">
        <f>IF(_xlfn.XOR(
AND(N1242="M102ab",L1242="Proyecto"),
AND(N1242="M101a",L1242="Preguntas con respuesta libre"),
AND(LEFT(N1242,1)="M",N1242&lt;&gt;"M102AB",N1242&lt;&gt;"M101a",N1242&lt;&gt;"M101ap",L1242="Ejercitación"),
AND(LEFT(C1242,15)="Mapa conceptual",L1242="Exposición"),
AND(LEFT(N1242,1)&lt;&gt;"M",LEFT(C1242,15)&lt;&gt;"Mapa conceptual",L1242="Exposición"),
AND(LEFT(C1242,8)="Banco de",L1242="Generador de actividades"),
AND(C1242=L1242)
),"OK","KO")</f>
        <v>OK</v>
      </c>
      <c r="S1242" s="3" t="str">
        <f>IF(_xlfn.XOR(
AND(LEFT(N1242,1)="M",M1242="Actividad"),
AND(LEFT(N1242,1)="F",M1242="Interactivo"),
AND(N1242="diaporama",M1242="Secuencia de imágenes"),
OR(N1242="video",M1242="Animación",M1242="Video"),
AND(C1242=M1242)
),"OK","KO")</f>
        <v>OK</v>
      </c>
      <c r="T1242" s="3" t="str">
        <f>IF(
AND(L1242="Evaluación",C1242&lt;&gt;L1242),"KO",
IF(AND(L1242="Mapa conceptual",C1242&lt;&gt;L1242),"KO",
IF(AND(N1242="M101ap",C1242&lt;&gt;"Banco de actividades"),"KO",
"OK")))</f>
        <v>OK</v>
      </c>
      <c r="U1242" s="3" t="str">
        <f>IF(
AND(LEFT(N1242,1)="M",LEFT(M1242,4)&lt;&gt;"Mapa",S1242="OK",O1242=""),
"KO","OK")</f>
        <v>OK</v>
      </c>
      <c r="V1242" s="3" t="str">
        <f>IF(OR(
AND(L1242="Evaluación",R1242="OK",OR(N1242="M4a",N1242="M5a")),
AND(LEFT(C1242,8)="Banco de",N1242="M101ap"),
OR(LEFT(C1242,8)&lt;&gt;"Banco de",L1242&lt;&gt;"Evaluación")
),"OK","KO")</f>
        <v>OK</v>
      </c>
      <c r="W1242" s="3" t="str">
        <f>IF(AND(LEFT(C1242,8)="Banco de",K1242=0),"OK",
IF(AND(LEFT(C1242,8)&lt;&gt;"Banco de",K1242&gt;0),"OK","KO"))</f>
        <v>OK</v>
      </c>
      <c r="X1242" s="3" t="str">
        <f>IF(J1242&lt;&gt;"","OK","KO")</f>
        <v>OK</v>
      </c>
      <c r="Y1242" s="3" t="str">
        <f>IF(P1242="Si","KO","OK")</f>
        <v>OK</v>
      </c>
      <c r="Z1242" s="3" t="str">
        <f>CONCATENATE(
IF(R1242&lt;&gt;"OK",CONCATENATE($R$1," / "),""),
IF(S1242&lt;&gt;"OK",CONCATENATE($S$1," / "),""),
IF(T1242&lt;&gt;"OK",CONCATENATE($T$1," / "),""),
IF(U1242&lt;&gt;"OK",CONCATENATE($U$1," / "),""),
IF(V1242&lt;&gt;"OK",CONCATENATE($V$1," / "),""),
IF(W1242&lt;&gt;"OK",CONCATENATE($W$1," / "),""),
IF(X1242&lt;&gt;"OK",CONCATENATE($X$1," / "),""),
IF(Y1242&lt;&gt;"OK",$Y$1,"")
)</f>
        <v/>
      </c>
    </row>
    <row r="1243" spans="1:26" x14ac:dyDescent="0.45">
      <c r="A1243" s="3" t="s">
        <v>1280</v>
      </c>
      <c r="B1243" s="3" t="s">
        <v>408</v>
      </c>
      <c r="C1243" s="3" t="s">
        <v>1317</v>
      </c>
      <c r="E1243" s="3" t="s">
        <v>20</v>
      </c>
      <c r="H1243" s="3" t="s">
        <v>21</v>
      </c>
      <c r="I1243" s="3">
        <v>698005</v>
      </c>
      <c r="J1243" s="3" t="s">
        <v>1318</v>
      </c>
      <c r="K1243" s="3">
        <v>15</v>
      </c>
      <c r="L1243" s="3" t="s">
        <v>34</v>
      </c>
      <c r="M1243" s="3" t="s">
        <v>35</v>
      </c>
      <c r="N1243" s="3" t="s">
        <v>406</v>
      </c>
      <c r="O1243" s="3" t="s">
        <v>37</v>
      </c>
      <c r="P1243" s="3" t="s">
        <v>21</v>
      </c>
      <c r="Q1243" s="3" t="s">
        <v>1319</v>
      </c>
      <c r="R1243" s="3" t="str">
        <f>IF(_xlfn.XOR(
AND(N1243="M102ab",L1243="Proyecto"),
AND(N1243="M101a",L1243="Preguntas con respuesta libre"),
AND(LEFT(N1243,1)="M",N1243&lt;&gt;"M102AB",N1243&lt;&gt;"M101a",N1243&lt;&gt;"M101ap",L1243="Ejercitación"),
AND(LEFT(C1243,15)="Mapa conceptual",L1243="Exposición"),
AND(LEFT(N1243,1)&lt;&gt;"M",LEFT(C1243,15)&lt;&gt;"Mapa conceptual",L1243="Exposición"),
AND(LEFT(C1243,8)="Banco de",L1243="Generador de actividades"),
AND(C1243=L1243)
),"OK","KO")</f>
        <v>OK</v>
      </c>
      <c r="S1243" s="3" t="str">
        <f>IF(_xlfn.XOR(
AND(LEFT(N1243,1)="M",M1243="Actividad"),
AND(LEFT(N1243,1)="F",M1243="Interactivo"),
AND(N1243="diaporama",M1243="Secuencia de imágenes"),
OR(N1243="video",M1243="Animación",M1243="Video"),
AND(C1243=M1243)
),"OK","KO")</f>
        <v>OK</v>
      </c>
      <c r="T1243" s="3" t="str">
        <f>IF(
AND(L1243="Evaluación",C1243&lt;&gt;L1243),"KO",
IF(AND(L1243="Mapa conceptual",C1243&lt;&gt;L1243),"KO",
IF(AND(N1243="M101ap",C1243&lt;&gt;"Banco de actividades"),"KO",
"OK")))</f>
        <v>OK</v>
      </c>
      <c r="U1243" s="3" t="str">
        <f>IF(
AND(LEFT(N1243,1)="M",LEFT(M1243,4)&lt;&gt;"Mapa",S1243="OK",O1243=""),
"KO","OK")</f>
        <v>OK</v>
      </c>
      <c r="V1243" s="3" t="str">
        <f>IF(OR(
AND(L1243="Evaluación",R1243="OK",OR(N1243="M4a",N1243="M5a")),
AND(LEFT(C1243,8)="Banco de",N1243="M101ap"),
OR(LEFT(C1243,8)&lt;&gt;"Banco de",L1243&lt;&gt;"Evaluación")
),"OK","KO")</f>
        <v>OK</v>
      </c>
      <c r="W1243" s="3" t="str">
        <f>IF(AND(LEFT(C1243,8)="Banco de",K1243=0),"OK",
IF(AND(LEFT(C1243,8)&lt;&gt;"Banco de",K1243&gt;0),"OK","KO"))</f>
        <v>OK</v>
      </c>
      <c r="X1243" s="3" t="str">
        <f>IF(J1243&lt;&gt;"","OK","KO")</f>
        <v>OK</v>
      </c>
      <c r="Y1243" s="3" t="str">
        <f>IF(P1243="Si","KO","OK")</f>
        <v>OK</v>
      </c>
      <c r="Z1243" s="3" t="str">
        <f>CONCATENATE(
IF(R1243&lt;&gt;"OK",CONCATENATE($R$1," / "),""),
IF(S1243&lt;&gt;"OK",CONCATENATE($S$1," / "),""),
IF(T1243&lt;&gt;"OK",CONCATENATE($T$1," / "),""),
IF(U1243&lt;&gt;"OK",CONCATENATE($U$1," / "),""),
IF(V1243&lt;&gt;"OK",CONCATENATE($V$1," / "),""),
IF(W1243&lt;&gt;"OK",CONCATENATE($W$1," / "),""),
IF(X1243&lt;&gt;"OK",CONCATENATE($X$1," / "),""),
IF(Y1243&lt;&gt;"OK",$Y$1,"")
)</f>
        <v/>
      </c>
    </row>
    <row r="1244" spans="1:26" x14ac:dyDescent="0.45">
      <c r="A1244" s="3" t="s">
        <v>1280</v>
      </c>
      <c r="B1244" s="3" t="s">
        <v>408</v>
      </c>
      <c r="C1244" s="3" t="s">
        <v>1320</v>
      </c>
      <c r="E1244" s="3" t="s">
        <v>20</v>
      </c>
      <c r="H1244" s="3" t="s">
        <v>21</v>
      </c>
      <c r="I1244" s="3">
        <v>696037</v>
      </c>
      <c r="J1244" s="3" t="s">
        <v>1321</v>
      </c>
      <c r="K1244" s="3">
        <v>10</v>
      </c>
      <c r="L1244" s="3" t="s">
        <v>34</v>
      </c>
      <c r="M1244" s="3" t="s">
        <v>35</v>
      </c>
      <c r="N1244" s="3" t="s">
        <v>700</v>
      </c>
      <c r="O1244" s="3" t="s">
        <v>37</v>
      </c>
      <c r="P1244" s="3" t="s">
        <v>21</v>
      </c>
      <c r="Q1244" s="3" t="s">
        <v>1322</v>
      </c>
      <c r="R1244" s="3" t="str">
        <f>IF(_xlfn.XOR(
AND(N1244="M102ab",L1244="Proyecto"),
AND(N1244="M101a",L1244="Preguntas con respuesta libre"),
AND(LEFT(N1244,1)="M",N1244&lt;&gt;"M102AB",N1244&lt;&gt;"M101a",N1244&lt;&gt;"M101ap",L1244="Ejercitación"),
AND(LEFT(C1244,15)="Mapa conceptual",L1244="Exposición"),
AND(LEFT(N1244,1)&lt;&gt;"M",LEFT(C1244,15)&lt;&gt;"Mapa conceptual",L1244="Exposición"),
AND(LEFT(C1244,8)="Banco de",L1244="Generador de actividades"),
AND(C1244=L1244)
),"OK","KO")</f>
        <v>OK</v>
      </c>
      <c r="S1244" s="3" t="str">
        <f>IF(_xlfn.XOR(
AND(LEFT(N1244,1)="M",M1244="Actividad"),
AND(LEFT(N1244,1)="F",M1244="Interactivo"),
AND(N1244="diaporama",M1244="Secuencia de imágenes"),
OR(N1244="video",M1244="Animación",M1244="Video"),
AND(C1244=M1244)
),"OK","KO")</f>
        <v>OK</v>
      </c>
      <c r="T1244" s="3" t="str">
        <f>IF(
AND(L1244="Evaluación",C1244&lt;&gt;L1244),"KO",
IF(AND(L1244="Mapa conceptual",C1244&lt;&gt;L1244),"KO",
IF(AND(N1244="M101ap",C1244&lt;&gt;"Banco de actividades"),"KO",
"OK")))</f>
        <v>OK</v>
      </c>
      <c r="U1244" s="3" t="str">
        <f>IF(
AND(LEFT(N1244,1)="M",LEFT(M1244,4)&lt;&gt;"Mapa",S1244="OK",O1244=""),
"KO","OK")</f>
        <v>OK</v>
      </c>
      <c r="V1244" s="3" t="str">
        <f>IF(OR(
AND(L1244="Evaluación",R1244="OK",OR(N1244="M4a",N1244="M5a")),
AND(LEFT(C1244,8)="Banco de",N1244="M101ap"),
OR(LEFT(C1244,8)&lt;&gt;"Banco de",L1244&lt;&gt;"Evaluación")
),"OK","KO")</f>
        <v>OK</v>
      </c>
      <c r="W1244" s="3" t="str">
        <f>IF(AND(LEFT(C1244,8)="Banco de",K1244=0),"OK",
IF(AND(LEFT(C1244,8)&lt;&gt;"Banco de",K1244&gt;0),"OK","KO"))</f>
        <v>OK</v>
      </c>
      <c r="X1244" s="3" t="str">
        <f>IF(J1244&lt;&gt;"","OK","KO")</f>
        <v>OK</v>
      </c>
      <c r="Y1244" s="3" t="str">
        <f>IF(P1244="Si","KO","OK")</f>
        <v>OK</v>
      </c>
      <c r="Z1244" s="3" t="str">
        <f>CONCATENATE(
IF(R1244&lt;&gt;"OK",CONCATENATE($R$1," / "),""),
IF(S1244&lt;&gt;"OK",CONCATENATE($S$1," / "),""),
IF(T1244&lt;&gt;"OK",CONCATENATE($T$1," / "),""),
IF(U1244&lt;&gt;"OK",CONCATENATE($U$1," / "),""),
IF(V1244&lt;&gt;"OK",CONCATENATE($V$1," / "),""),
IF(W1244&lt;&gt;"OK",CONCATENATE($W$1," / "),""),
IF(X1244&lt;&gt;"OK",CONCATENATE($X$1," / "),""),
IF(Y1244&lt;&gt;"OK",$Y$1,"")
)</f>
        <v/>
      </c>
    </row>
    <row r="1245" spans="1:26" x14ac:dyDescent="0.45">
      <c r="A1245" s="3" t="s">
        <v>1280</v>
      </c>
      <c r="B1245" s="3" t="s">
        <v>408</v>
      </c>
      <c r="C1245" s="3" t="s">
        <v>1323</v>
      </c>
      <c r="E1245" s="3" t="s">
        <v>20</v>
      </c>
      <c r="H1245" s="3" t="s">
        <v>21</v>
      </c>
      <c r="I1245" s="3">
        <v>702888</v>
      </c>
      <c r="J1245" s="3" t="s">
        <v>1324</v>
      </c>
      <c r="K1245" s="3">
        <v>10</v>
      </c>
      <c r="L1245" s="3" t="s">
        <v>34</v>
      </c>
      <c r="M1245" s="3" t="s">
        <v>35</v>
      </c>
      <c r="N1245" s="3" t="s">
        <v>1300</v>
      </c>
      <c r="O1245" s="3" t="s">
        <v>37</v>
      </c>
      <c r="P1245" s="3" t="s">
        <v>21</v>
      </c>
      <c r="Q1245" s="3" t="s">
        <v>1325</v>
      </c>
      <c r="R1245" s="3" t="str">
        <f>IF(_xlfn.XOR(
AND(N1245="M102ab",L1245="Proyecto"),
AND(N1245="M101a",L1245="Preguntas con respuesta libre"),
AND(LEFT(N1245,1)="M",N1245&lt;&gt;"M102AB",N1245&lt;&gt;"M101a",N1245&lt;&gt;"M101ap",L1245="Ejercitación"),
AND(LEFT(C1245,15)="Mapa conceptual",L1245="Exposición"),
AND(LEFT(N1245,1)&lt;&gt;"M",LEFT(C1245,15)&lt;&gt;"Mapa conceptual",L1245="Exposición"),
AND(LEFT(C1245,8)="Banco de",L1245="Generador de actividades"),
AND(C1245=L1245)
),"OK","KO")</f>
        <v>OK</v>
      </c>
      <c r="S1245" s="3" t="str">
        <f>IF(_xlfn.XOR(
AND(LEFT(N1245,1)="M",M1245="Actividad"),
AND(LEFT(N1245,1)="F",M1245="Interactivo"),
AND(N1245="diaporama",M1245="Secuencia de imágenes"),
OR(N1245="video",M1245="Animación",M1245="Video"),
AND(C1245=M1245)
),"OK","KO")</f>
        <v>OK</v>
      </c>
      <c r="T1245" s="3" t="str">
        <f>IF(
AND(L1245="Evaluación",C1245&lt;&gt;L1245),"KO",
IF(AND(L1245="Mapa conceptual",C1245&lt;&gt;L1245),"KO",
IF(AND(N1245="M101ap",C1245&lt;&gt;"Banco de actividades"),"KO",
"OK")))</f>
        <v>OK</v>
      </c>
      <c r="U1245" s="3" t="str">
        <f>IF(
AND(LEFT(N1245,1)="M",LEFT(M1245,4)&lt;&gt;"Mapa",S1245="OK",O1245=""),
"KO","OK")</f>
        <v>OK</v>
      </c>
      <c r="V1245" s="3" t="str">
        <f>IF(OR(
AND(L1245="Evaluación",R1245="OK",OR(N1245="M4a",N1245="M5a")),
AND(LEFT(C1245,8)="Banco de",N1245="M101ap"),
OR(LEFT(C1245,8)&lt;&gt;"Banco de",L1245&lt;&gt;"Evaluación")
),"OK","KO")</f>
        <v>OK</v>
      </c>
      <c r="W1245" s="3" t="str">
        <f>IF(AND(LEFT(C1245,8)="Banco de",K1245=0),"OK",
IF(AND(LEFT(C1245,8)&lt;&gt;"Banco de",K1245&gt;0),"OK","KO"))</f>
        <v>OK</v>
      </c>
      <c r="X1245" s="3" t="str">
        <f>IF(J1245&lt;&gt;"","OK","KO")</f>
        <v>OK</v>
      </c>
      <c r="Y1245" s="3" t="str">
        <f>IF(P1245="Si","KO","OK")</f>
        <v>OK</v>
      </c>
      <c r="Z1245" s="3" t="str">
        <f>CONCATENATE(
IF(R1245&lt;&gt;"OK",CONCATENATE($R$1," / "),""),
IF(S1245&lt;&gt;"OK",CONCATENATE($S$1," / "),""),
IF(T1245&lt;&gt;"OK",CONCATENATE($T$1," / "),""),
IF(U1245&lt;&gt;"OK",CONCATENATE($U$1," / "),""),
IF(V1245&lt;&gt;"OK",CONCATENATE($V$1," / "),""),
IF(W1245&lt;&gt;"OK",CONCATENATE($W$1," / "),""),
IF(X1245&lt;&gt;"OK",CONCATENATE($X$1," / "),""),
IF(Y1245&lt;&gt;"OK",$Y$1,"")
)</f>
        <v/>
      </c>
    </row>
    <row r="1246" spans="1:26" x14ac:dyDescent="0.45">
      <c r="A1246" s="3" t="s">
        <v>1280</v>
      </c>
      <c r="B1246" s="3" t="s">
        <v>408</v>
      </c>
      <c r="C1246" s="3" t="s">
        <v>1326</v>
      </c>
      <c r="E1246" s="3" t="s">
        <v>20</v>
      </c>
      <c r="H1246" s="3" t="s">
        <v>21</v>
      </c>
      <c r="I1246" s="3">
        <v>696180</v>
      </c>
      <c r="J1246" s="3" t="s">
        <v>1327</v>
      </c>
      <c r="K1246" s="3">
        <v>10</v>
      </c>
      <c r="L1246" s="3" t="s">
        <v>34</v>
      </c>
      <c r="M1246" s="3" t="s">
        <v>35</v>
      </c>
      <c r="N1246" s="3" t="s">
        <v>406</v>
      </c>
      <c r="O1246" s="3" t="s">
        <v>37</v>
      </c>
      <c r="P1246" s="3" t="s">
        <v>21</v>
      </c>
      <c r="Q1246" s="3" t="s">
        <v>1328</v>
      </c>
      <c r="R1246" s="3" t="str">
        <f>IF(_xlfn.XOR(
AND(N1246="M102ab",L1246="Proyecto"),
AND(N1246="M101a",L1246="Preguntas con respuesta libre"),
AND(LEFT(N1246,1)="M",N1246&lt;&gt;"M102AB",N1246&lt;&gt;"M101a",N1246&lt;&gt;"M101ap",L1246="Ejercitación"),
AND(LEFT(C1246,15)="Mapa conceptual",L1246="Exposición"),
AND(LEFT(N1246,1)&lt;&gt;"M",LEFT(C1246,15)&lt;&gt;"Mapa conceptual",L1246="Exposición"),
AND(LEFT(C1246,8)="Banco de",L1246="Generador de actividades"),
AND(C1246=L1246)
),"OK","KO")</f>
        <v>OK</v>
      </c>
      <c r="S1246" s="3" t="str">
        <f>IF(_xlfn.XOR(
AND(LEFT(N1246,1)="M",M1246="Actividad"),
AND(LEFT(N1246,1)="F",M1246="Interactivo"),
AND(N1246="diaporama",M1246="Secuencia de imágenes"),
OR(N1246="video",M1246="Animación",M1246="Video"),
AND(C1246=M1246)
),"OK","KO")</f>
        <v>OK</v>
      </c>
      <c r="T1246" s="3" t="str">
        <f>IF(
AND(L1246="Evaluación",C1246&lt;&gt;L1246),"KO",
IF(AND(L1246="Mapa conceptual",C1246&lt;&gt;L1246),"KO",
IF(AND(N1246="M101ap",C1246&lt;&gt;"Banco de actividades"),"KO",
"OK")))</f>
        <v>OK</v>
      </c>
      <c r="U1246" s="3" t="str">
        <f>IF(
AND(LEFT(N1246,1)="M",LEFT(M1246,4)&lt;&gt;"Mapa",S1246="OK",O1246=""),
"KO","OK")</f>
        <v>OK</v>
      </c>
      <c r="V1246" s="3" t="str">
        <f>IF(OR(
AND(L1246="Evaluación",R1246="OK",OR(N1246="M4a",N1246="M5a")),
AND(LEFT(C1246,8)="Banco de",N1246="M101ap"),
OR(LEFT(C1246,8)&lt;&gt;"Banco de",L1246&lt;&gt;"Evaluación")
),"OK","KO")</f>
        <v>OK</v>
      </c>
      <c r="W1246" s="3" t="str">
        <f>IF(AND(LEFT(C1246,8)="Banco de",K1246=0),"OK",
IF(AND(LEFT(C1246,8)&lt;&gt;"Banco de",K1246&gt;0),"OK","KO"))</f>
        <v>OK</v>
      </c>
      <c r="X1246" s="3" t="str">
        <f>IF(J1246&lt;&gt;"","OK","KO")</f>
        <v>OK</v>
      </c>
      <c r="Y1246" s="3" t="str">
        <f>IF(P1246="Si","KO","OK")</f>
        <v>OK</v>
      </c>
      <c r="Z1246" s="3" t="str">
        <f>CONCATENATE(
IF(R1246&lt;&gt;"OK",CONCATENATE($R$1," / "),""),
IF(S1246&lt;&gt;"OK",CONCATENATE($S$1," / "),""),
IF(T1246&lt;&gt;"OK",CONCATENATE($T$1," / "),""),
IF(U1246&lt;&gt;"OK",CONCATENATE($U$1," / "),""),
IF(V1246&lt;&gt;"OK",CONCATENATE($V$1," / "),""),
IF(W1246&lt;&gt;"OK",CONCATENATE($W$1," / "),""),
IF(X1246&lt;&gt;"OK",CONCATENATE($X$1," / "),""),
IF(Y1246&lt;&gt;"OK",$Y$1,"")
)</f>
        <v/>
      </c>
    </row>
    <row r="1247" spans="1:26" x14ac:dyDescent="0.45">
      <c r="A1247" s="3" t="s">
        <v>1280</v>
      </c>
      <c r="B1247" s="3" t="s">
        <v>408</v>
      </c>
      <c r="C1247" s="3" t="s">
        <v>1329</v>
      </c>
      <c r="E1247" s="3" t="s">
        <v>20</v>
      </c>
      <c r="H1247" s="3" t="s">
        <v>21</v>
      </c>
      <c r="I1247" s="3">
        <v>696159</v>
      </c>
      <c r="J1247" s="3" t="s">
        <v>1330</v>
      </c>
      <c r="K1247" s="3">
        <v>10</v>
      </c>
      <c r="L1247" s="3" t="s">
        <v>34</v>
      </c>
      <c r="M1247" s="3" t="s">
        <v>35</v>
      </c>
      <c r="N1247" s="3" t="s">
        <v>700</v>
      </c>
      <c r="O1247" s="3" t="s">
        <v>479</v>
      </c>
      <c r="P1247" s="3" t="s">
        <v>21</v>
      </c>
      <c r="Q1247" s="3" t="s">
        <v>1331</v>
      </c>
      <c r="R1247" s="3" t="str">
        <f>IF(_xlfn.XOR(
AND(N1247="M102ab",L1247="Proyecto"),
AND(N1247="M101a",L1247="Preguntas con respuesta libre"),
AND(LEFT(N1247,1)="M",N1247&lt;&gt;"M102AB",N1247&lt;&gt;"M101a",N1247&lt;&gt;"M101ap",L1247="Ejercitación"),
AND(LEFT(C1247,15)="Mapa conceptual",L1247="Exposición"),
AND(LEFT(N1247,1)&lt;&gt;"M",LEFT(C1247,15)&lt;&gt;"Mapa conceptual",L1247="Exposición"),
AND(LEFT(C1247,8)="Banco de",L1247="Generador de actividades"),
AND(C1247=L1247)
),"OK","KO")</f>
        <v>OK</v>
      </c>
      <c r="S1247" s="3" t="str">
        <f>IF(_xlfn.XOR(
AND(LEFT(N1247,1)="M",M1247="Actividad"),
AND(LEFT(N1247,1)="F",M1247="Interactivo"),
AND(N1247="diaporama",M1247="Secuencia de imágenes"),
OR(N1247="video",M1247="Animación",M1247="Video"),
AND(C1247=M1247)
),"OK","KO")</f>
        <v>OK</v>
      </c>
      <c r="T1247" s="3" t="str">
        <f>IF(
AND(L1247="Evaluación",C1247&lt;&gt;L1247),"KO",
IF(AND(L1247="Mapa conceptual",C1247&lt;&gt;L1247),"KO",
IF(AND(N1247="M101ap",C1247&lt;&gt;"Banco de actividades"),"KO",
"OK")))</f>
        <v>OK</v>
      </c>
      <c r="U1247" s="3" t="str">
        <f>IF(
AND(LEFT(N1247,1)="M",LEFT(M1247,4)&lt;&gt;"Mapa",S1247="OK",O1247=""),
"KO","OK")</f>
        <v>OK</v>
      </c>
      <c r="V1247" s="3" t="str">
        <f>IF(OR(
AND(L1247="Evaluación",R1247="OK",OR(N1247="M4a",N1247="M5a")),
AND(LEFT(C1247,8)="Banco de",N1247="M101ap"),
OR(LEFT(C1247,8)&lt;&gt;"Banco de",L1247&lt;&gt;"Evaluación")
),"OK","KO")</f>
        <v>OK</v>
      </c>
      <c r="W1247" s="3" t="str">
        <f>IF(AND(LEFT(C1247,8)="Banco de",K1247=0),"OK",
IF(AND(LEFT(C1247,8)&lt;&gt;"Banco de",K1247&gt;0),"OK","KO"))</f>
        <v>OK</v>
      </c>
      <c r="X1247" s="3" t="str">
        <f>IF(J1247&lt;&gt;"","OK","KO")</f>
        <v>OK</v>
      </c>
      <c r="Y1247" s="3" t="str">
        <f>IF(P1247="Si","KO","OK")</f>
        <v>OK</v>
      </c>
      <c r="Z1247" s="3" t="str">
        <f>CONCATENATE(
IF(R1247&lt;&gt;"OK",CONCATENATE($R$1," / "),""),
IF(S1247&lt;&gt;"OK",CONCATENATE($S$1," / "),""),
IF(T1247&lt;&gt;"OK",CONCATENATE($T$1," / "),""),
IF(U1247&lt;&gt;"OK",CONCATENATE($U$1," / "),""),
IF(V1247&lt;&gt;"OK",CONCATENATE($V$1," / "),""),
IF(W1247&lt;&gt;"OK",CONCATENATE($W$1," / "),""),
IF(X1247&lt;&gt;"OK",CONCATENATE($X$1," / "),""),
IF(Y1247&lt;&gt;"OK",$Y$1,"")
)</f>
        <v/>
      </c>
    </row>
    <row r="1248" spans="1:26" x14ac:dyDescent="0.45">
      <c r="A1248" s="3" t="s">
        <v>1280</v>
      </c>
      <c r="B1248" s="3" t="s">
        <v>408</v>
      </c>
      <c r="C1248" s="3" t="s">
        <v>1332</v>
      </c>
      <c r="E1248" s="3" t="s">
        <v>20</v>
      </c>
      <c r="H1248" s="3" t="s">
        <v>21</v>
      </c>
      <c r="I1248" s="3">
        <v>699235</v>
      </c>
      <c r="J1248" s="3" t="s">
        <v>1333</v>
      </c>
      <c r="K1248" s="3">
        <v>20</v>
      </c>
      <c r="L1248" s="3" t="s">
        <v>34</v>
      </c>
      <c r="M1248" s="3" t="s">
        <v>35</v>
      </c>
      <c r="N1248" s="3" t="s">
        <v>62</v>
      </c>
      <c r="O1248" s="3" t="s">
        <v>479</v>
      </c>
      <c r="P1248" s="3" t="s">
        <v>21</v>
      </c>
      <c r="Q1248" s="3" t="s">
        <v>1334</v>
      </c>
      <c r="R1248" s="3" t="str">
        <f>IF(_xlfn.XOR(
AND(N1248="M102ab",L1248="Proyecto"),
AND(N1248="M101a",L1248="Preguntas con respuesta libre"),
AND(LEFT(N1248,1)="M",N1248&lt;&gt;"M102AB",N1248&lt;&gt;"M101a",N1248&lt;&gt;"M101ap",L1248="Ejercitación"),
AND(LEFT(C1248,15)="Mapa conceptual",L1248="Exposición"),
AND(LEFT(N1248,1)&lt;&gt;"M",LEFT(C1248,15)&lt;&gt;"Mapa conceptual",L1248="Exposición"),
AND(LEFT(C1248,8)="Banco de",L1248="Generador de actividades"),
AND(C1248=L1248)
),"OK","KO")</f>
        <v>OK</v>
      </c>
      <c r="S1248" s="3" t="str">
        <f>IF(_xlfn.XOR(
AND(LEFT(N1248,1)="M",M1248="Actividad"),
AND(LEFT(N1248,1)="F",M1248="Interactivo"),
AND(N1248="diaporama",M1248="Secuencia de imágenes"),
OR(N1248="video",M1248="Animación",M1248="Video"),
AND(C1248=M1248)
),"OK","KO")</f>
        <v>OK</v>
      </c>
      <c r="T1248" s="3" t="str">
        <f>IF(
AND(L1248="Evaluación",C1248&lt;&gt;L1248),"KO",
IF(AND(L1248="Mapa conceptual",C1248&lt;&gt;L1248),"KO",
IF(AND(N1248="M101ap",C1248&lt;&gt;"Banco de actividades"),"KO",
"OK")))</f>
        <v>OK</v>
      </c>
      <c r="U1248" s="3" t="str">
        <f>IF(
AND(LEFT(N1248,1)="M",LEFT(M1248,4)&lt;&gt;"Mapa",S1248="OK",O1248=""),
"KO","OK")</f>
        <v>OK</v>
      </c>
      <c r="V1248" s="3" t="str">
        <f>IF(OR(
AND(L1248="Evaluación",R1248="OK",OR(N1248="M4a",N1248="M5a")),
AND(LEFT(C1248,8)="Banco de",N1248="M101ap"),
OR(LEFT(C1248,8)&lt;&gt;"Banco de",L1248&lt;&gt;"Evaluación")
),"OK","KO")</f>
        <v>OK</v>
      </c>
      <c r="W1248" s="3" t="str">
        <f>IF(AND(LEFT(C1248,8)="Banco de",K1248=0),"OK",
IF(AND(LEFT(C1248,8)&lt;&gt;"Banco de",K1248&gt;0),"OK","KO"))</f>
        <v>OK</v>
      </c>
      <c r="X1248" s="3" t="str">
        <f>IF(J1248&lt;&gt;"","OK","KO")</f>
        <v>OK</v>
      </c>
      <c r="Y1248" s="3" t="str">
        <f>IF(P1248="Si","KO","OK")</f>
        <v>OK</v>
      </c>
      <c r="Z1248" s="3" t="str">
        <f>CONCATENATE(
IF(R1248&lt;&gt;"OK",CONCATENATE($R$1," / "),""),
IF(S1248&lt;&gt;"OK",CONCATENATE($S$1," / "),""),
IF(T1248&lt;&gt;"OK",CONCATENATE($T$1," / "),""),
IF(U1248&lt;&gt;"OK",CONCATENATE($U$1," / "),""),
IF(V1248&lt;&gt;"OK",CONCATENATE($V$1," / "),""),
IF(W1248&lt;&gt;"OK",CONCATENATE($W$1," / "),""),
IF(X1248&lt;&gt;"OK",CONCATENATE($X$1," / "),""),
IF(Y1248&lt;&gt;"OK",$Y$1,"")
)</f>
        <v/>
      </c>
    </row>
    <row r="1249" spans="1:26" x14ac:dyDescent="0.45">
      <c r="A1249" s="3" t="s">
        <v>1280</v>
      </c>
      <c r="B1249" s="3" t="s">
        <v>408</v>
      </c>
      <c r="C1249" s="3" t="s">
        <v>1335</v>
      </c>
      <c r="E1249" s="3" t="s">
        <v>20</v>
      </c>
      <c r="H1249" s="3" t="s">
        <v>21</v>
      </c>
      <c r="I1249" s="3">
        <v>1288118</v>
      </c>
      <c r="J1249" s="3" t="s">
        <v>1336</v>
      </c>
      <c r="K1249" s="3">
        <v>10</v>
      </c>
      <c r="L1249" s="3" t="s">
        <v>23</v>
      </c>
      <c r="M1249" s="3" t="s">
        <v>29</v>
      </c>
      <c r="N1249" s="3" t="s">
        <v>30</v>
      </c>
      <c r="P1249" s="3" t="s">
        <v>21</v>
      </c>
      <c r="Q1249" s="3" t="s">
        <v>1337</v>
      </c>
      <c r="R1249" s="3" t="str">
        <f>IF(_xlfn.XOR(
AND(N1249="M102ab",L1249="Proyecto"),
AND(N1249="M101a",L1249="Preguntas con respuesta libre"),
AND(LEFT(N1249,1)="M",N1249&lt;&gt;"M102AB",N1249&lt;&gt;"M101a",N1249&lt;&gt;"M101ap",L1249="Ejercitación"),
AND(LEFT(C1249,15)="Mapa conceptual",L1249="Exposición"),
AND(LEFT(N1249,1)&lt;&gt;"M",LEFT(C1249,15)&lt;&gt;"Mapa conceptual",L1249="Exposición"),
AND(LEFT(C1249,8)="Banco de",L1249="Generador de actividades"),
AND(C1249=L1249)
),"OK","KO")</f>
        <v>OK</v>
      </c>
      <c r="S1249" s="3" t="str">
        <f>IF(_xlfn.XOR(
AND(LEFT(N1249,1)="M",M1249="Actividad"),
AND(LEFT(N1249,1)="F",M1249="Interactivo"),
AND(N1249="diaporama",M1249="Secuencia de imágenes"),
OR(N1249="video",M1249="Animación",M1249="Video"),
AND(C1249=M1249)
),"OK","KO")</f>
        <v>OK</v>
      </c>
      <c r="T1249" s="3" t="str">
        <f>IF(
AND(L1249="Evaluación",C1249&lt;&gt;L1249),"KO",
IF(AND(L1249="Mapa conceptual",C1249&lt;&gt;L1249),"KO",
IF(AND(N1249="M101ap",C1249&lt;&gt;"Banco de actividades"),"KO",
"OK")))</f>
        <v>OK</v>
      </c>
      <c r="U1249" s="3" t="str">
        <f>IF(
AND(LEFT(N1249,1)="M",LEFT(M1249,4)&lt;&gt;"Mapa",S1249="OK",O1249=""),
"KO","OK")</f>
        <v>OK</v>
      </c>
      <c r="V1249" s="3" t="str">
        <f>IF(OR(
AND(L1249="Evaluación",R1249="OK",OR(N1249="M4a",N1249="M5a")),
AND(LEFT(C1249,8)="Banco de",N1249="M101ap"),
OR(LEFT(C1249,8)&lt;&gt;"Banco de",L1249&lt;&gt;"Evaluación")
),"OK","KO")</f>
        <v>OK</v>
      </c>
      <c r="W1249" s="3" t="str">
        <f>IF(AND(LEFT(C1249,8)="Banco de",K1249=0),"OK",
IF(AND(LEFT(C1249,8)&lt;&gt;"Banco de",K1249&gt;0),"OK","KO"))</f>
        <v>OK</v>
      </c>
      <c r="X1249" s="3" t="str">
        <f>IF(J1249&lt;&gt;"","OK","KO")</f>
        <v>OK</v>
      </c>
      <c r="Y1249" s="3" t="str">
        <f>IF(P1249="Si","KO","OK")</f>
        <v>OK</v>
      </c>
      <c r="Z1249" s="3" t="str">
        <f>CONCATENATE(
IF(R1249&lt;&gt;"OK",CONCATENATE($R$1," / "),""),
IF(S1249&lt;&gt;"OK",CONCATENATE($S$1," / "),""),
IF(T1249&lt;&gt;"OK",CONCATENATE($T$1," / "),""),
IF(U1249&lt;&gt;"OK",CONCATENATE($U$1," / "),""),
IF(V1249&lt;&gt;"OK",CONCATENATE($V$1," / "),""),
IF(W1249&lt;&gt;"OK",CONCATENATE($W$1," / "),""),
IF(X1249&lt;&gt;"OK",CONCATENATE($X$1," / "),""),
IF(Y1249&lt;&gt;"OK",$Y$1,"")
)</f>
        <v/>
      </c>
    </row>
    <row r="1250" spans="1:26" x14ac:dyDescent="0.45">
      <c r="A1250" s="3" t="s">
        <v>1280</v>
      </c>
      <c r="B1250" s="3" t="s">
        <v>408</v>
      </c>
      <c r="C1250" s="3" t="s">
        <v>1338</v>
      </c>
      <c r="E1250" s="3" t="s">
        <v>20</v>
      </c>
      <c r="H1250" s="3" t="s">
        <v>21</v>
      </c>
      <c r="I1250" s="3">
        <v>698628</v>
      </c>
      <c r="J1250" s="3" t="s">
        <v>1339</v>
      </c>
      <c r="K1250" s="3">
        <v>15</v>
      </c>
      <c r="L1250" s="3" t="s">
        <v>34</v>
      </c>
      <c r="M1250" s="3" t="s">
        <v>35</v>
      </c>
      <c r="N1250" s="3" t="s">
        <v>62</v>
      </c>
      <c r="O1250" s="3" t="s">
        <v>37</v>
      </c>
      <c r="P1250" s="3" t="s">
        <v>21</v>
      </c>
      <c r="Q1250" s="3" t="s">
        <v>1340</v>
      </c>
      <c r="R1250" s="3" t="str">
        <f>IF(_xlfn.XOR(
AND(N1250="M102ab",L1250="Proyecto"),
AND(N1250="M101a",L1250="Preguntas con respuesta libre"),
AND(LEFT(N1250,1)="M",N1250&lt;&gt;"M102AB",N1250&lt;&gt;"M101a",N1250&lt;&gt;"M101ap",L1250="Ejercitación"),
AND(LEFT(C1250,15)="Mapa conceptual",L1250="Exposición"),
AND(LEFT(N1250,1)&lt;&gt;"M",LEFT(C1250,15)&lt;&gt;"Mapa conceptual",L1250="Exposición"),
AND(LEFT(C1250,8)="Banco de",L1250="Generador de actividades"),
AND(C1250=L1250)
),"OK","KO")</f>
        <v>OK</v>
      </c>
      <c r="S1250" s="3" t="str">
        <f>IF(_xlfn.XOR(
AND(LEFT(N1250,1)="M",M1250="Actividad"),
AND(LEFT(N1250,1)="F",M1250="Interactivo"),
AND(N1250="diaporama",M1250="Secuencia de imágenes"),
OR(N1250="video",M1250="Animación",M1250="Video"),
AND(C1250=M1250)
),"OK","KO")</f>
        <v>OK</v>
      </c>
      <c r="T1250" s="3" t="str">
        <f>IF(
AND(L1250="Evaluación",C1250&lt;&gt;L1250),"KO",
IF(AND(L1250="Mapa conceptual",C1250&lt;&gt;L1250),"KO",
IF(AND(N1250="M101ap",C1250&lt;&gt;"Banco de actividades"),"KO",
"OK")))</f>
        <v>OK</v>
      </c>
      <c r="U1250" s="3" t="str">
        <f>IF(
AND(LEFT(N1250,1)="M",LEFT(M1250,4)&lt;&gt;"Mapa",S1250="OK",O1250=""),
"KO","OK")</f>
        <v>OK</v>
      </c>
      <c r="V1250" s="3" t="str">
        <f>IF(OR(
AND(L1250="Evaluación",R1250="OK",OR(N1250="M4a",N1250="M5a")),
AND(LEFT(C1250,8)="Banco de",N1250="M101ap"),
OR(LEFT(C1250,8)&lt;&gt;"Banco de",L1250&lt;&gt;"Evaluación")
),"OK","KO")</f>
        <v>OK</v>
      </c>
      <c r="W1250" s="3" t="str">
        <f>IF(AND(LEFT(C1250,8)="Banco de",K1250=0),"OK",
IF(AND(LEFT(C1250,8)&lt;&gt;"Banco de",K1250&gt;0),"OK","KO"))</f>
        <v>OK</v>
      </c>
      <c r="X1250" s="3" t="str">
        <f>IF(J1250&lt;&gt;"","OK","KO")</f>
        <v>OK</v>
      </c>
      <c r="Y1250" s="3" t="str">
        <f>IF(P1250="Si","KO","OK")</f>
        <v>OK</v>
      </c>
      <c r="Z1250" s="3" t="str">
        <f>CONCATENATE(
IF(R1250&lt;&gt;"OK",CONCATENATE($R$1," / "),""),
IF(S1250&lt;&gt;"OK",CONCATENATE($S$1," / "),""),
IF(T1250&lt;&gt;"OK",CONCATENATE($T$1," / "),""),
IF(U1250&lt;&gt;"OK",CONCATENATE($U$1," / "),""),
IF(V1250&lt;&gt;"OK",CONCATENATE($V$1," / "),""),
IF(W1250&lt;&gt;"OK",CONCATENATE($W$1," / "),""),
IF(X1250&lt;&gt;"OK",CONCATENATE($X$1," / "),""),
IF(Y1250&lt;&gt;"OK",$Y$1,"")
)</f>
        <v/>
      </c>
    </row>
    <row r="1251" spans="1:26" x14ac:dyDescent="0.45">
      <c r="A1251" s="3" t="s">
        <v>1280</v>
      </c>
      <c r="B1251" s="3" t="s">
        <v>408</v>
      </c>
      <c r="C1251" s="3" t="s">
        <v>1341</v>
      </c>
      <c r="E1251" s="3" t="s">
        <v>20</v>
      </c>
      <c r="H1251" s="3" t="s">
        <v>21</v>
      </c>
      <c r="I1251" s="3">
        <v>1277912</v>
      </c>
      <c r="J1251" s="3" t="s">
        <v>1342</v>
      </c>
      <c r="K1251" s="3">
        <v>15</v>
      </c>
      <c r="L1251" s="3" t="s">
        <v>80</v>
      </c>
      <c r="M1251" s="3" t="s">
        <v>35</v>
      </c>
      <c r="N1251" s="3" t="s">
        <v>81</v>
      </c>
      <c r="O1251" s="3" t="s">
        <v>85</v>
      </c>
      <c r="P1251" s="3" t="s">
        <v>21</v>
      </c>
      <c r="Q1251" s="3" t="s">
        <v>1343</v>
      </c>
      <c r="R1251" s="3" t="str">
        <f>IF(_xlfn.XOR(
AND(N1251="M102ab",L1251="Proyecto"),
AND(N1251="M101a",L1251="Preguntas con respuesta libre"),
AND(LEFT(N1251,1)="M",N1251&lt;&gt;"M102AB",N1251&lt;&gt;"M101a",N1251&lt;&gt;"M101ap",L1251="Ejercitación"),
AND(LEFT(C1251,15)="Mapa conceptual",L1251="Exposición"),
AND(LEFT(N1251,1)&lt;&gt;"M",LEFT(C1251,15)&lt;&gt;"Mapa conceptual",L1251="Exposición"),
AND(LEFT(C1251,8)="Banco de",L1251="Generador de actividades"),
AND(C1251=L1251)
),"OK","KO")</f>
        <v>OK</v>
      </c>
      <c r="S1251" s="3" t="str">
        <f>IF(_xlfn.XOR(
AND(LEFT(N1251,1)="M",M1251="Actividad"),
AND(LEFT(N1251,1)="F",M1251="Interactivo"),
AND(N1251="diaporama",M1251="Secuencia de imágenes"),
OR(N1251="video",M1251="Animación",M1251="Video"),
AND(C1251=M1251)
),"OK","KO")</f>
        <v>OK</v>
      </c>
      <c r="T1251" s="3" t="str">
        <f>IF(
AND(L1251="Evaluación",C1251&lt;&gt;L1251),"KO",
IF(AND(L1251="Mapa conceptual",C1251&lt;&gt;L1251),"KO",
IF(AND(N1251="M101ap",C1251&lt;&gt;"Banco de actividades"),"KO",
"OK")))</f>
        <v>OK</v>
      </c>
      <c r="U1251" s="3" t="str">
        <f>IF(
AND(LEFT(N1251,1)="M",LEFT(M1251,4)&lt;&gt;"Mapa",S1251="OK",O1251=""),
"KO","OK")</f>
        <v>OK</v>
      </c>
      <c r="V1251" s="3" t="str">
        <f>IF(OR(
AND(L1251="Evaluación",R1251="OK",OR(N1251="M4a",N1251="M5a")),
AND(LEFT(C1251,8)="Banco de",N1251="M101ap"),
OR(LEFT(C1251,8)&lt;&gt;"Banco de",L1251&lt;&gt;"Evaluación")
),"OK","KO")</f>
        <v>OK</v>
      </c>
      <c r="W1251" s="3" t="str">
        <f>IF(AND(LEFT(C1251,8)="Banco de",K1251=0),"OK",
IF(AND(LEFT(C1251,8)&lt;&gt;"Banco de",K1251&gt;0),"OK","KO"))</f>
        <v>OK</v>
      </c>
      <c r="X1251" s="3" t="str">
        <f>IF(J1251&lt;&gt;"","OK","KO")</f>
        <v>OK</v>
      </c>
      <c r="Y1251" s="3" t="str">
        <f>IF(P1251="Si","KO","OK")</f>
        <v>OK</v>
      </c>
      <c r="Z1251" s="3" t="str">
        <f>CONCATENATE(
IF(R1251&lt;&gt;"OK",CONCATENATE($R$1," / "),""),
IF(S1251&lt;&gt;"OK",CONCATENATE($S$1," / "),""),
IF(T1251&lt;&gt;"OK",CONCATENATE($T$1," / "),""),
IF(U1251&lt;&gt;"OK",CONCATENATE($U$1," / "),""),
IF(V1251&lt;&gt;"OK",CONCATENATE($V$1," / "),""),
IF(W1251&lt;&gt;"OK",CONCATENATE($W$1," / "),""),
IF(X1251&lt;&gt;"OK",CONCATENATE($X$1," / "),""),
IF(Y1251&lt;&gt;"OK",$Y$1,"")
)</f>
        <v/>
      </c>
    </row>
    <row r="1252" spans="1:26" x14ac:dyDescent="0.45">
      <c r="A1252" s="3" t="s">
        <v>1280</v>
      </c>
      <c r="B1252" s="3" t="s">
        <v>408</v>
      </c>
      <c r="C1252" s="3" t="s">
        <v>1344</v>
      </c>
      <c r="E1252" s="3" t="s">
        <v>20</v>
      </c>
      <c r="G1252" s="3" t="s">
        <v>1345</v>
      </c>
      <c r="H1252" s="3" t="s">
        <v>21</v>
      </c>
      <c r="I1252" s="3">
        <v>73280</v>
      </c>
      <c r="J1252" s="3" t="s">
        <v>1346</v>
      </c>
      <c r="K1252" s="3">
        <v>45</v>
      </c>
      <c r="L1252" s="3" t="s">
        <v>23</v>
      </c>
      <c r="M1252" s="3" t="s">
        <v>90</v>
      </c>
      <c r="N1252" s="3" t="s">
        <v>91</v>
      </c>
      <c r="P1252" s="3" t="s">
        <v>21</v>
      </c>
      <c r="Q1252" s="3" t="s">
        <v>1347</v>
      </c>
      <c r="R1252" s="3" t="str">
        <f>IF(_xlfn.XOR(
AND(N1252="M102ab",L1252="Proyecto"),
AND(N1252="M101a",L1252="Preguntas con respuesta libre"),
AND(LEFT(N1252,1)="M",N1252&lt;&gt;"M102AB",N1252&lt;&gt;"M101a",N1252&lt;&gt;"M101ap",L1252="Ejercitación"),
AND(LEFT(C1252,15)="Mapa conceptual",L1252="Exposición"),
AND(LEFT(N1252,1)&lt;&gt;"M",LEFT(C1252,15)&lt;&gt;"Mapa conceptual",L1252="Exposición"),
AND(LEFT(C1252,8)="Banco de",L1252="Generador de actividades"),
AND(C1252=L1252)
),"OK","KO")</f>
        <v>OK</v>
      </c>
      <c r="S1252" s="3" t="str">
        <f>IF(_xlfn.XOR(
AND(LEFT(N1252,1)="M",M1252="Actividad"),
AND(LEFT(N1252,1)="F",M1252="Interactivo"),
AND(N1252="diaporama",M1252="Secuencia de imágenes"),
OR(N1252="video",M1252="Animación",M1252="Video"),
AND(C1252=M1252)
),"OK","KO")</f>
        <v>OK</v>
      </c>
      <c r="T1252" s="3" t="str">
        <f>IF(
AND(L1252="Evaluación",C1252&lt;&gt;L1252),"KO",
IF(AND(L1252="Mapa conceptual",C1252&lt;&gt;L1252),"KO",
IF(AND(N1252="M101ap",C1252&lt;&gt;"Banco de actividades"),"KO",
"OK")))</f>
        <v>OK</v>
      </c>
      <c r="U1252" s="3" t="str">
        <f>IF(
AND(LEFT(N1252,1)="M",LEFT(M1252,4)&lt;&gt;"Mapa",S1252="OK",O1252=""),
"KO","OK")</f>
        <v>OK</v>
      </c>
      <c r="V1252" s="3" t="str">
        <f>IF(OR(
AND(L1252="Evaluación",R1252="OK",OR(N1252="M4a",N1252="M5a")),
AND(LEFT(C1252,8)="Banco de",N1252="M101ap"),
OR(LEFT(C1252,8)&lt;&gt;"Banco de",L1252&lt;&gt;"Evaluación")
),"OK","KO")</f>
        <v>OK</v>
      </c>
      <c r="W1252" s="3" t="str">
        <f>IF(AND(LEFT(C1252,8)="Banco de",K1252=0),"OK",
IF(AND(LEFT(C1252,8)&lt;&gt;"Banco de",K1252&gt;0),"OK","KO"))</f>
        <v>OK</v>
      </c>
      <c r="X1252" s="3" t="str">
        <f>IF(J1252&lt;&gt;"","OK","KO")</f>
        <v>OK</v>
      </c>
      <c r="Y1252" s="3" t="str">
        <f>IF(P1252="Si","KO","OK")</f>
        <v>OK</v>
      </c>
      <c r="Z1252" s="3" t="str">
        <f>CONCATENATE(
IF(R1252&lt;&gt;"OK",CONCATENATE($R$1," / "),""),
IF(S1252&lt;&gt;"OK",CONCATENATE($S$1," / "),""),
IF(T1252&lt;&gt;"OK",CONCATENATE($T$1," / "),""),
IF(U1252&lt;&gt;"OK",CONCATENATE($U$1," / "),""),
IF(V1252&lt;&gt;"OK",CONCATENATE($V$1," / "),""),
IF(W1252&lt;&gt;"OK",CONCATENATE($W$1," / "),""),
IF(X1252&lt;&gt;"OK",CONCATENATE($X$1," / "),""),
IF(Y1252&lt;&gt;"OK",$Y$1,"")
)</f>
        <v/>
      </c>
    </row>
    <row r="1253" spans="1:26" x14ac:dyDescent="0.45">
      <c r="A1253" s="3" t="s">
        <v>1280</v>
      </c>
      <c r="B1253" s="3" t="s">
        <v>408</v>
      </c>
      <c r="C1253" s="3" t="s">
        <v>1348</v>
      </c>
      <c r="E1253" s="3" t="s">
        <v>20</v>
      </c>
      <c r="H1253" s="3" t="s">
        <v>21</v>
      </c>
      <c r="I1253" s="3">
        <v>1277944</v>
      </c>
      <c r="J1253" s="3" t="s">
        <v>1349</v>
      </c>
      <c r="K1253" s="3">
        <v>15</v>
      </c>
      <c r="L1253" s="3" t="s">
        <v>80</v>
      </c>
      <c r="M1253" s="3" t="s">
        <v>35</v>
      </c>
      <c r="N1253" s="3" t="s">
        <v>81</v>
      </c>
      <c r="O1253" s="3" t="s">
        <v>85</v>
      </c>
      <c r="P1253" s="3" t="s">
        <v>21</v>
      </c>
      <c r="Q1253" s="3" t="s">
        <v>1350</v>
      </c>
      <c r="R1253" s="3" t="str">
        <f>IF(_xlfn.XOR(
AND(N1253="M102ab",L1253="Proyecto"),
AND(N1253="M101a",L1253="Preguntas con respuesta libre"),
AND(LEFT(N1253,1)="M",N1253&lt;&gt;"M102AB",N1253&lt;&gt;"M101a",N1253&lt;&gt;"M101ap",L1253="Ejercitación"),
AND(LEFT(C1253,15)="Mapa conceptual",L1253="Exposición"),
AND(LEFT(N1253,1)&lt;&gt;"M",LEFT(C1253,15)&lt;&gt;"Mapa conceptual",L1253="Exposición"),
AND(LEFT(C1253,8)="Banco de",L1253="Generador de actividades"),
AND(C1253=L1253)
),"OK","KO")</f>
        <v>OK</v>
      </c>
      <c r="S1253" s="3" t="str">
        <f>IF(_xlfn.XOR(
AND(LEFT(N1253,1)="M",M1253="Actividad"),
AND(LEFT(N1253,1)="F",M1253="Interactivo"),
AND(N1253="diaporama",M1253="Secuencia de imágenes"),
OR(N1253="video",M1253="Animación",M1253="Video"),
AND(C1253=M1253)
),"OK","KO")</f>
        <v>OK</v>
      </c>
      <c r="T1253" s="3" t="str">
        <f>IF(
AND(L1253="Evaluación",C1253&lt;&gt;L1253),"KO",
IF(AND(L1253="Mapa conceptual",C1253&lt;&gt;L1253),"KO",
IF(AND(N1253="M101ap",C1253&lt;&gt;"Banco de actividades"),"KO",
"OK")))</f>
        <v>OK</v>
      </c>
      <c r="U1253" s="3" t="str">
        <f>IF(
AND(LEFT(N1253,1)="M",LEFT(M1253,4)&lt;&gt;"Mapa",S1253="OK",O1253=""),
"KO","OK")</f>
        <v>OK</v>
      </c>
      <c r="V1253" s="3" t="str">
        <f>IF(OR(
AND(L1253="Evaluación",R1253="OK",OR(N1253="M4a",N1253="M5a")),
AND(LEFT(C1253,8)="Banco de",N1253="M101ap"),
OR(LEFT(C1253,8)&lt;&gt;"Banco de",L1253&lt;&gt;"Evaluación")
),"OK","KO")</f>
        <v>OK</v>
      </c>
      <c r="W1253" s="3" t="str">
        <f>IF(AND(LEFT(C1253,8)="Banco de",K1253=0),"OK",
IF(AND(LEFT(C1253,8)&lt;&gt;"Banco de",K1253&gt;0),"OK","KO"))</f>
        <v>OK</v>
      </c>
      <c r="X1253" s="3" t="str">
        <f>IF(J1253&lt;&gt;"","OK","KO")</f>
        <v>OK</v>
      </c>
      <c r="Y1253" s="3" t="str">
        <f>IF(P1253="Si","KO","OK")</f>
        <v>OK</v>
      </c>
      <c r="Z1253" s="3" t="str">
        <f>CONCATENATE(
IF(R1253&lt;&gt;"OK",CONCATENATE($R$1," / "),""),
IF(S1253&lt;&gt;"OK",CONCATENATE($S$1," / "),""),
IF(T1253&lt;&gt;"OK",CONCATENATE($T$1," / "),""),
IF(U1253&lt;&gt;"OK",CONCATENATE($U$1," / "),""),
IF(V1253&lt;&gt;"OK",CONCATENATE($V$1," / "),""),
IF(W1253&lt;&gt;"OK",CONCATENATE($W$1," / "),""),
IF(X1253&lt;&gt;"OK",CONCATENATE($X$1," / "),""),
IF(Y1253&lt;&gt;"OK",$Y$1,"")
)</f>
        <v/>
      </c>
    </row>
    <row r="1254" spans="1:26" x14ac:dyDescent="0.45">
      <c r="A1254" s="3" t="s">
        <v>1280</v>
      </c>
      <c r="B1254" s="3" t="s">
        <v>408</v>
      </c>
      <c r="C1254" s="3" t="s">
        <v>1351</v>
      </c>
      <c r="E1254" s="3" t="s">
        <v>20</v>
      </c>
      <c r="H1254" s="3" t="s">
        <v>21</v>
      </c>
      <c r="I1254" s="3">
        <v>1086184</v>
      </c>
      <c r="J1254" s="3" t="s">
        <v>1352</v>
      </c>
      <c r="K1254" s="3">
        <v>60</v>
      </c>
      <c r="L1254" s="3" t="s">
        <v>34</v>
      </c>
      <c r="M1254" s="3" t="s">
        <v>35</v>
      </c>
      <c r="N1254" s="3" t="s">
        <v>58</v>
      </c>
      <c r="O1254" s="3" t="s">
        <v>85</v>
      </c>
      <c r="P1254" s="3" t="s">
        <v>21</v>
      </c>
      <c r="Q1254" s="3" t="s">
        <v>1353</v>
      </c>
      <c r="R1254" s="3" t="str">
        <f>IF(_xlfn.XOR(
AND(N1254="M102ab",L1254="Proyecto"),
AND(N1254="M101a",L1254="Preguntas con respuesta libre"),
AND(LEFT(N1254,1)="M",N1254&lt;&gt;"M102AB",N1254&lt;&gt;"M101a",N1254&lt;&gt;"M101ap",L1254="Ejercitación"),
AND(LEFT(C1254,15)="Mapa conceptual",L1254="Exposición"),
AND(LEFT(N1254,1)&lt;&gt;"M",LEFT(C1254,15)&lt;&gt;"Mapa conceptual",L1254="Exposición"),
AND(LEFT(C1254,8)="Banco de",L1254="Generador de actividades"),
AND(C1254=L1254)
),"OK","KO")</f>
        <v>KO</v>
      </c>
      <c r="S1254" s="3" t="str">
        <f>IF(_xlfn.XOR(
AND(LEFT(N1254,1)="M",M1254="Actividad"),
AND(LEFT(N1254,1)="F",M1254="Interactivo"),
AND(N1254="diaporama",M1254="Secuencia de imágenes"),
OR(N1254="video",M1254="Animación",M1254="Video"),
AND(C1254=M1254)
),"OK","KO")</f>
        <v>OK</v>
      </c>
      <c r="T1254" s="3" t="str">
        <f>IF(
AND(L1254="Evaluación",C1254&lt;&gt;L1254),"KO",
IF(AND(L1254="Mapa conceptual",C1254&lt;&gt;L1254),"KO",
IF(AND(N1254="M101ap",C1254&lt;&gt;"Banco de actividades"),"KO",
"OK")))</f>
        <v>OK</v>
      </c>
      <c r="U1254" s="3" t="str">
        <f>IF(
AND(LEFT(N1254,1)="M",LEFT(M1254,4)&lt;&gt;"Mapa",S1254="OK",O1254=""),
"KO","OK")</f>
        <v>OK</v>
      </c>
      <c r="V1254" s="3" t="str">
        <f>IF(OR(
AND(L1254="Evaluación",R1254="OK",OR(N1254="M4a",N1254="M5a")),
AND(LEFT(C1254,8)="Banco de",N1254="M101ap"),
OR(LEFT(C1254,8)&lt;&gt;"Banco de",L1254&lt;&gt;"Evaluación")
),"OK","KO")</f>
        <v>OK</v>
      </c>
      <c r="W1254" s="3" t="str">
        <f>IF(AND(LEFT(C1254,8)="Banco de",K1254=0),"OK",
IF(AND(LEFT(C1254,8)&lt;&gt;"Banco de",K1254&gt;0),"OK","KO"))</f>
        <v>OK</v>
      </c>
      <c r="X1254" s="3" t="str">
        <f>IF(J1254&lt;&gt;"","OK","KO")</f>
        <v>OK</v>
      </c>
      <c r="Y1254" s="3" t="str">
        <f>IF(P1254="Si","KO","OK")</f>
        <v>OK</v>
      </c>
      <c r="Z1254" s="3" t="str">
        <f>CONCATENATE(
IF(R1254&lt;&gt;"OK",CONCATENATE($R$1," / "),""),
IF(S1254&lt;&gt;"OK",CONCATENATE($S$1," / "),""),
IF(T1254&lt;&gt;"OK",CONCATENATE($T$1," / "),""),
IF(U1254&lt;&gt;"OK",CONCATENATE($U$1," / "),""),
IF(V1254&lt;&gt;"OK",CONCATENATE($V$1," / "),""),
IF(W1254&lt;&gt;"OK",CONCATENATE($W$1," / "),""),
IF(X1254&lt;&gt;"OK",CONCATENATE($X$1," / "),""),
IF(Y1254&lt;&gt;"OK",$Y$1,"")
)</f>
        <v xml:space="preserve">Acción didáctica / </v>
      </c>
    </row>
    <row r="1255" spans="1:26" x14ac:dyDescent="0.45">
      <c r="A1255" s="3" t="s">
        <v>1280</v>
      </c>
      <c r="B1255" s="3" t="s">
        <v>408</v>
      </c>
      <c r="C1255" s="3" t="s">
        <v>1354</v>
      </c>
      <c r="E1255" s="3" t="s">
        <v>20</v>
      </c>
      <c r="H1255" s="3" t="s">
        <v>21</v>
      </c>
      <c r="I1255" s="3">
        <v>1201601</v>
      </c>
      <c r="J1255" s="3" t="s">
        <v>1355</v>
      </c>
      <c r="K1255" s="3">
        <v>60</v>
      </c>
      <c r="L1255" s="3" t="s">
        <v>34</v>
      </c>
      <c r="M1255" s="3" t="s">
        <v>35</v>
      </c>
      <c r="N1255" s="3" t="s">
        <v>58</v>
      </c>
      <c r="O1255" s="3" t="s">
        <v>85</v>
      </c>
      <c r="P1255" s="3" t="s">
        <v>21</v>
      </c>
      <c r="Q1255" s="3" t="s">
        <v>1356</v>
      </c>
      <c r="R1255" s="3" t="str">
        <f>IF(_xlfn.XOR(
AND(N1255="M102ab",L1255="Proyecto"),
AND(N1255="M101a",L1255="Preguntas con respuesta libre"),
AND(LEFT(N1255,1)="M",N1255&lt;&gt;"M102AB",N1255&lt;&gt;"M101a",N1255&lt;&gt;"M101ap",L1255="Ejercitación"),
AND(LEFT(C1255,15)="Mapa conceptual",L1255="Exposición"),
AND(LEFT(N1255,1)&lt;&gt;"M",LEFT(C1255,15)&lt;&gt;"Mapa conceptual",L1255="Exposición"),
AND(LEFT(C1255,8)="Banco de",L1255="Generador de actividades"),
AND(C1255=L1255)
),"OK","KO")</f>
        <v>KO</v>
      </c>
      <c r="S1255" s="3" t="str">
        <f>IF(_xlfn.XOR(
AND(LEFT(N1255,1)="M",M1255="Actividad"),
AND(LEFT(N1255,1)="F",M1255="Interactivo"),
AND(N1255="diaporama",M1255="Secuencia de imágenes"),
OR(N1255="video",M1255="Animación",M1255="Video"),
AND(C1255=M1255)
),"OK","KO")</f>
        <v>OK</v>
      </c>
      <c r="T1255" s="3" t="str">
        <f>IF(
AND(L1255="Evaluación",C1255&lt;&gt;L1255),"KO",
IF(AND(L1255="Mapa conceptual",C1255&lt;&gt;L1255),"KO",
IF(AND(N1255="M101ap",C1255&lt;&gt;"Banco de actividades"),"KO",
"OK")))</f>
        <v>OK</v>
      </c>
      <c r="U1255" s="3" t="str">
        <f>IF(
AND(LEFT(N1255,1)="M",LEFT(M1255,4)&lt;&gt;"Mapa",S1255="OK",O1255=""),
"KO","OK")</f>
        <v>OK</v>
      </c>
      <c r="V1255" s="3" t="str">
        <f>IF(OR(
AND(L1255="Evaluación",R1255="OK",OR(N1255="M4a",N1255="M5a")),
AND(LEFT(C1255,8)="Banco de",N1255="M101ap"),
OR(LEFT(C1255,8)&lt;&gt;"Banco de",L1255&lt;&gt;"Evaluación")
),"OK","KO")</f>
        <v>OK</v>
      </c>
      <c r="W1255" s="3" t="str">
        <f>IF(AND(LEFT(C1255,8)="Banco de",K1255=0),"OK",
IF(AND(LEFT(C1255,8)&lt;&gt;"Banco de",K1255&gt;0),"OK","KO"))</f>
        <v>OK</v>
      </c>
      <c r="X1255" s="3" t="str">
        <f>IF(J1255&lt;&gt;"","OK","KO")</f>
        <v>OK</v>
      </c>
      <c r="Y1255" s="3" t="str">
        <f>IF(P1255="Si","KO","OK")</f>
        <v>OK</v>
      </c>
      <c r="Z1255" s="3" t="str">
        <f>CONCATENATE(
IF(R1255&lt;&gt;"OK",CONCATENATE($R$1," / "),""),
IF(S1255&lt;&gt;"OK",CONCATENATE($S$1," / "),""),
IF(T1255&lt;&gt;"OK",CONCATENATE($T$1," / "),""),
IF(U1255&lt;&gt;"OK",CONCATENATE($U$1," / "),""),
IF(V1255&lt;&gt;"OK",CONCATENATE($V$1," / "),""),
IF(W1255&lt;&gt;"OK",CONCATENATE($W$1," / "),""),
IF(X1255&lt;&gt;"OK",CONCATENATE($X$1," / "),""),
IF(Y1255&lt;&gt;"OK",$Y$1,"")
)</f>
        <v xml:space="preserve">Acción didáctica / </v>
      </c>
    </row>
    <row r="1256" spans="1:26" x14ac:dyDescent="0.45">
      <c r="A1256" s="3" t="s">
        <v>1280</v>
      </c>
      <c r="B1256" s="3" t="s">
        <v>408</v>
      </c>
      <c r="C1256" s="3" t="s">
        <v>1357</v>
      </c>
      <c r="E1256" s="3" t="s">
        <v>20</v>
      </c>
      <c r="H1256" s="3" t="s">
        <v>21</v>
      </c>
      <c r="I1256" s="3">
        <v>1203734</v>
      </c>
      <c r="J1256" s="3" t="s">
        <v>1358</v>
      </c>
      <c r="K1256" s="3">
        <v>10</v>
      </c>
      <c r="L1256" s="3" t="s">
        <v>34</v>
      </c>
      <c r="M1256" s="3" t="s">
        <v>35</v>
      </c>
      <c r="N1256" s="3" t="s">
        <v>206</v>
      </c>
      <c r="O1256" s="3" t="s">
        <v>85</v>
      </c>
      <c r="P1256" s="3" t="s">
        <v>21</v>
      </c>
      <c r="Q1256" s="3" t="s">
        <v>1359</v>
      </c>
      <c r="R1256" s="3" t="str">
        <f>IF(_xlfn.XOR(
AND(N1256="M102ab",L1256="Proyecto"),
AND(N1256="M101a",L1256="Preguntas con respuesta libre"),
AND(LEFT(N1256,1)="M",N1256&lt;&gt;"M102AB",N1256&lt;&gt;"M101a",N1256&lt;&gt;"M101ap",L1256="Ejercitación"),
AND(LEFT(C1256,15)="Mapa conceptual",L1256="Exposición"),
AND(LEFT(N1256,1)&lt;&gt;"M",LEFT(C1256,15)&lt;&gt;"Mapa conceptual",L1256="Exposición"),
AND(LEFT(C1256,8)="Banco de",L1256="Generador de actividades"),
AND(C1256=L1256)
),"OK","KO")</f>
        <v>OK</v>
      </c>
      <c r="S1256" s="3" t="str">
        <f>IF(_xlfn.XOR(
AND(LEFT(N1256,1)="M",M1256="Actividad"),
AND(LEFT(N1256,1)="F",M1256="Interactivo"),
AND(N1256="diaporama",M1256="Secuencia de imágenes"),
OR(N1256="video",M1256="Animación",M1256="Video"),
AND(C1256=M1256)
),"OK","KO")</f>
        <v>OK</v>
      </c>
      <c r="T1256" s="3" t="str">
        <f>IF(
AND(L1256="Evaluación",C1256&lt;&gt;L1256),"KO",
IF(AND(L1256="Mapa conceptual",C1256&lt;&gt;L1256),"KO",
IF(AND(N1256="M101ap",C1256&lt;&gt;"Banco de actividades"),"KO",
"OK")))</f>
        <v>OK</v>
      </c>
      <c r="U1256" s="3" t="str">
        <f>IF(
AND(LEFT(N1256,1)="M",LEFT(M1256,4)&lt;&gt;"Mapa",S1256="OK",O1256=""),
"KO","OK")</f>
        <v>OK</v>
      </c>
      <c r="V1256" s="3" t="str">
        <f>IF(OR(
AND(L1256="Evaluación",R1256="OK",OR(N1256="M4a",N1256="M5a")),
AND(LEFT(C1256,8)="Banco de",N1256="M101ap"),
OR(LEFT(C1256,8)&lt;&gt;"Banco de",L1256&lt;&gt;"Evaluación")
),"OK","KO")</f>
        <v>OK</v>
      </c>
      <c r="W1256" s="3" t="str">
        <f>IF(AND(LEFT(C1256,8)="Banco de",K1256=0),"OK",
IF(AND(LEFT(C1256,8)&lt;&gt;"Banco de",K1256&gt;0),"OK","KO"))</f>
        <v>OK</v>
      </c>
      <c r="X1256" s="3" t="str">
        <f>IF(J1256&lt;&gt;"","OK","KO")</f>
        <v>OK</v>
      </c>
      <c r="Y1256" s="3" t="str">
        <f>IF(P1256="Si","KO","OK")</f>
        <v>OK</v>
      </c>
      <c r="Z1256" s="3" t="str">
        <f>CONCATENATE(
IF(R1256&lt;&gt;"OK",CONCATENATE($R$1," / "),""),
IF(S1256&lt;&gt;"OK",CONCATENATE($S$1," / "),""),
IF(T1256&lt;&gt;"OK",CONCATENATE($T$1," / "),""),
IF(U1256&lt;&gt;"OK",CONCATENATE($U$1," / "),""),
IF(V1256&lt;&gt;"OK",CONCATENATE($V$1," / "),""),
IF(W1256&lt;&gt;"OK",CONCATENATE($W$1," / "),""),
IF(X1256&lt;&gt;"OK",CONCATENATE($X$1," / "),""),
IF(Y1256&lt;&gt;"OK",$Y$1,"")
)</f>
        <v/>
      </c>
    </row>
    <row r="1257" spans="1:26" x14ac:dyDescent="0.45">
      <c r="A1257" s="3" t="s">
        <v>1280</v>
      </c>
      <c r="B1257" s="3" t="s">
        <v>408</v>
      </c>
      <c r="C1257" s="3" t="s">
        <v>534</v>
      </c>
      <c r="E1257" s="3" t="s">
        <v>20</v>
      </c>
      <c r="H1257" s="3" t="s">
        <v>21</v>
      </c>
      <c r="I1257" s="3">
        <v>1280892</v>
      </c>
      <c r="J1257" s="3" t="s">
        <v>1360</v>
      </c>
      <c r="K1257" s="3">
        <v>0</v>
      </c>
      <c r="L1257" s="3" t="s">
        <v>358</v>
      </c>
      <c r="M1257" s="3" t="s">
        <v>35</v>
      </c>
      <c r="N1257" s="3" t="s">
        <v>359</v>
      </c>
      <c r="O1257" s="3" t="s">
        <v>85</v>
      </c>
      <c r="P1257" s="3" t="s">
        <v>21</v>
      </c>
      <c r="Q1257" s="3" t="s">
        <v>1361</v>
      </c>
      <c r="R1257" s="3" t="str">
        <f>IF(_xlfn.XOR(
AND(N1257="M102ab",L1257="Proyecto"),
AND(N1257="M101a",L1257="Preguntas con respuesta libre"),
AND(LEFT(N1257,1)="M",N1257&lt;&gt;"M102AB",N1257&lt;&gt;"M101a",N1257&lt;&gt;"M101ap",L1257="Ejercitación"),
AND(LEFT(C1257,15)="Mapa conceptual",L1257="Exposición"),
AND(LEFT(N1257,1)&lt;&gt;"M",LEFT(C1257,15)&lt;&gt;"Mapa conceptual",L1257="Exposición"),
AND(LEFT(C1257,8)="Banco de",L1257="Generador de actividades"),
AND(C1257=L1257)
),"OK","KO")</f>
        <v>OK</v>
      </c>
      <c r="S1257" s="3" t="str">
        <f>IF(_xlfn.XOR(
AND(LEFT(N1257,1)="M",M1257="Actividad"),
AND(LEFT(N1257,1)="F",M1257="Interactivo"),
AND(N1257="diaporama",M1257="Secuencia de imágenes"),
OR(N1257="video",M1257="Animación",M1257="Video"),
AND(C1257=M1257)
),"OK","KO")</f>
        <v>OK</v>
      </c>
      <c r="T1257" s="3" t="str">
        <f>IF(
AND(L1257="Evaluación",C1257&lt;&gt;L1257),"KO",
IF(AND(L1257="Mapa conceptual",C1257&lt;&gt;L1257),"KO",
IF(AND(N1257="M101ap",C1257&lt;&gt;"Banco de actividades"),"KO",
"OK")))</f>
        <v>OK</v>
      </c>
      <c r="U1257" s="3" t="str">
        <f>IF(
AND(LEFT(N1257,1)="M",LEFT(M1257,4)&lt;&gt;"Mapa",S1257="OK",O1257=""),
"KO","OK")</f>
        <v>OK</v>
      </c>
      <c r="V1257" s="3" t="str">
        <f>IF(OR(
AND(L1257="Evaluación",R1257="OK",OR(N1257="M4a",N1257="M5a")),
AND(LEFT(C1257,8)="Banco de",N1257="M101ap"),
OR(LEFT(C1257,8)&lt;&gt;"Banco de",L1257&lt;&gt;"Evaluación")
),"OK","KO")</f>
        <v>OK</v>
      </c>
      <c r="W1257" s="3" t="str">
        <f>IF(AND(LEFT(C1257,8)="Banco de",K1257=0),"OK",
IF(AND(LEFT(C1257,8)&lt;&gt;"Banco de",K1257&gt;0),"OK","KO"))</f>
        <v>OK</v>
      </c>
      <c r="X1257" s="3" t="str">
        <f>IF(J1257&lt;&gt;"","OK","KO")</f>
        <v>OK</v>
      </c>
      <c r="Y1257" s="3" t="str">
        <f>IF(P1257="Si","KO","OK")</f>
        <v>OK</v>
      </c>
      <c r="Z1257" s="3" t="str">
        <f>CONCATENATE(
IF(R1257&lt;&gt;"OK",CONCATENATE($R$1," / "),""),
IF(S1257&lt;&gt;"OK",CONCATENATE($S$1," / "),""),
IF(T1257&lt;&gt;"OK",CONCATENATE($T$1," / "),""),
IF(U1257&lt;&gt;"OK",CONCATENATE($U$1," / "),""),
IF(V1257&lt;&gt;"OK",CONCATENATE($V$1," / "),""),
IF(W1257&lt;&gt;"OK",CONCATENATE($W$1," / "),""),
IF(X1257&lt;&gt;"OK",CONCATENATE($X$1," / "),""),
IF(Y1257&lt;&gt;"OK",$Y$1,"")
)</f>
        <v/>
      </c>
    </row>
    <row r="1258" spans="1:26" x14ac:dyDescent="0.45">
      <c r="A1258" s="3" t="s">
        <v>1280</v>
      </c>
      <c r="B1258" s="3" t="s">
        <v>408</v>
      </c>
      <c r="C1258" s="3" t="s">
        <v>67</v>
      </c>
      <c r="D1258" s="3" t="s">
        <v>67</v>
      </c>
      <c r="E1258" s="3" t="s">
        <v>20</v>
      </c>
      <c r="H1258" s="3" t="s">
        <v>21</v>
      </c>
      <c r="I1258" s="3">
        <v>544517</v>
      </c>
      <c r="J1258" s="3" t="s">
        <v>1362</v>
      </c>
      <c r="K1258" s="3">
        <v>15</v>
      </c>
      <c r="L1258" s="3" t="s">
        <v>1363</v>
      </c>
      <c r="M1258" s="3" t="s">
        <v>67</v>
      </c>
      <c r="N1258" s="3" t="s">
        <v>227</v>
      </c>
      <c r="P1258" s="3" t="s">
        <v>21</v>
      </c>
      <c r="Q1258" s="3" t="s">
        <v>1364</v>
      </c>
      <c r="R1258" s="3" t="str">
        <f>IF(_xlfn.XOR(
AND(N1258="M102ab",L1258="Proyecto"),
AND(N1258="M101a",L1258="Preguntas con respuesta libre"),
AND(LEFT(N1258,1)="M",N1258&lt;&gt;"M102AB",N1258&lt;&gt;"M101a",N1258&lt;&gt;"M101ap",L1258="Ejercitación"),
AND(LEFT(C1258,15)="Mapa conceptual",L1258="Exposición"),
AND(LEFT(N1258,1)&lt;&gt;"M",LEFT(C1258,15)&lt;&gt;"Mapa conceptual",L1258="Exposición"),
AND(LEFT(C1258,8)="Banco de",L1258="Generador de actividades"),
AND(C1258=L1258)
),"OK","KO")</f>
        <v>KO</v>
      </c>
      <c r="S1258" s="3" t="str">
        <f>IF(_xlfn.XOR(
AND(LEFT(N1258,1)="M",M1258="Actividad"),
AND(LEFT(N1258,1)="F",M1258="Interactivo"),
AND(N1258="diaporama",M1258="Secuencia de imágenes"),
OR(N1258="video",M1258="Animación",M1258="Video"),
AND(C1258=M1258)
),"OK","KO")</f>
        <v>OK</v>
      </c>
      <c r="T1258" s="3" t="str">
        <f>IF(
AND(L1258="Evaluación",C1258&lt;&gt;L1258),"KO",
IF(AND(L1258="Mapa conceptual",C1258&lt;&gt;L1258),"KO",
IF(AND(N1258="M101ap",C1258&lt;&gt;"Banco de actividades"),"KO",
"OK")))</f>
        <v>OK</v>
      </c>
      <c r="U1258" s="3" t="str">
        <f>IF(
AND(LEFT(N1258,1)="M",LEFT(M1258,4)&lt;&gt;"Mapa",S1258="OK",O1258=""),
"KO","OK")</f>
        <v>OK</v>
      </c>
      <c r="V1258" s="3" t="str">
        <f>IF(OR(
AND(L1258="Evaluación",R1258="OK",OR(N1258="M4a",N1258="M5a")),
AND(LEFT(C1258,8)="Banco de",N1258="M101ap"),
OR(LEFT(C1258,8)&lt;&gt;"Banco de",L1258&lt;&gt;"Evaluación")
),"OK","KO")</f>
        <v>OK</v>
      </c>
      <c r="W1258" s="3" t="str">
        <f>IF(AND(LEFT(C1258,8)="Banco de",K1258=0),"OK",
IF(AND(LEFT(C1258,8)&lt;&gt;"Banco de",K1258&gt;0),"OK","KO"))</f>
        <v>OK</v>
      </c>
      <c r="X1258" s="3" t="str">
        <f>IF(J1258&lt;&gt;"","OK","KO")</f>
        <v>OK</v>
      </c>
      <c r="Y1258" s="3" t="str">
        <f>IF(P1258="Si","KO","OK")</f>
        <v>OK</v>
      </c>
      <c r="Z1258" s="3" t="str">
        <f>CONCATENATE(
IF(R1258&lt;&gt;"OK",CONCATENATE($R$1," / "),""),
IF(S1258&lt;&gt;"OK",CONCATENATE($S$1," / "),""),
IF(T1258&lt;&gt;"OK",CONCATENATE($T$1," / "),""),
IF(U1258&lt;&gt;"OK",CONCATENATE($U$1," / "),""),
IF(V1258&lt;&gt;"OK",CONCATENATE($V$1," / "),""),
IF(W1258&lt;&gt;"OK",CONCATENATE($W$1," / "),""),
IF(X1258&lt;&gt;"OK",CONCATENATE($X$1," / "),""),
IF(Y1258&lt;&gt;"OK",$Y$1,"")
)</f>
        <v xml:space="preserve">Acción didáctica / </v>
      </c>
    </row>
    <row r="1259" spans="1:26" x14ac:dyDescent="0.45">
      <c r="A1259" s="3" t="s">
        <v>1280</v>
      </c>
      <c r="B1259" s="3" t="s">
        <v>408</v>
      </c>
      <c r="C1259" s="3" t="s">
        <v>70</v>
      </c>
      <c r="E1259" s="3" t="s">
        <v>20</v>
      </c>
      <c r="H1259" s="3" t="s">
        <v>21</v>
      </c>
      <c r="I1259" s="3">
        <v>700314</v>
      </c>
      <c r="J1259" s="3" t="s">
        <v>1365</v>
      </c>
      <c r="K1259" s="3">
        <v>30</v>
      </c>
      <c r="L1259" s="3" t="s">
        <v>70</v>
      </c>
      <c r="M1259" s="3" t="s">
        <v>35</v>
      </c>
      <c r="N1259" s="3" t="s">
        <v>62</v>
      </c>
      <c r="O1259" s="3" t="s">
        <v>37</v>
      </c>
      <c r="P1259" s="3" t="s">
        <v>21</v>
      </c>
      <c r="Q1259" s="3" t="s">
        <v>1366</v>
      </c>
      <c r="R1259" s="3" t="str">
        <f>IF(_xlfn.XOR(
AND(N1259="M102ab",L1259="Proyecto"),
AND(N1259="M101a",L1259="Preguntas con respuesta libre"),
AND(LEFT(N1259,1)="M",N1259&lt;&gt;"M102AB",N1259&lt;&gt;"M101a",N1259&lt;&gt;"M101ap",L1259="Ejercitación"),
AND(LEFT(C1259,15)="Mapa conceptual",L1259="Exposición"),
AND(LEFT(N1259,1)&lt;&gt;"M",LEFT(C1259,15)&lt;&gt;"Mapa conceptual",L1259="Exposición"),
AND(LEFT(C1259,8)="Banco de",L1259="Generador de actividades"),
AND(C1259=L1259)
),"OK","KO")</f>
        <v>OK</v>
      </c>
      <c r="S1259" s="3" t="str">
        <f>IF(_xlfn.XOR(
AND(LEFT(N1259,1)="M",M1259="Actividad"),
AND(LEFT(N1259,1)="F",M1259="Interactivo"),
AND(N1259="diaporama",M1259="Secuencia de imágenes"),
OR(N1259="video",M1259="Animación",M1259="Video"),
AND(C1259=M1259)
),"OK","KO")</f>
        <v>OK</v>
      </c>
      <c r="T1259" s="3" t="str">
        <f>IF(
AND(L1259="Evaluación",C1259&lt;&gt;L1259),"KO",
IF(AND(L1259="Mapa conceptual",C1259&lt;&gt;L1259),"KO",
IF(AND(N1259="M101ap",C1259&lt;&gt;"Banco de actividades"),"KO",
"OK")))</f>
        <v>OK</v>
      </c>
      <c r="U1259" s="3" t="str">
        <f>IF(
AND(LEFT(N1259,1)="M",LEFT(M1259,4)&lt;&gt;"Mapa",S1259="OK",O1259=""),
"KO","OK")</f>
        <v>OK</v>
      </c>
      <c r="V1259" s="3" t="str">
        <f>IF(OR(
AND(L1259="Evaluación",R1259="OK",OR(N1259="M4a",N1259="M5a")),
AND(LEFT(C1259,8)="Banco de",N1259="M101ap"),
OR(LEFT(C1259,8)&lt;&gt;"Banco de",L1259&lt;&gt;"Evaluación")
),"OK","KO")</f>
        <v>OK</v>
      </c>
      <c r="W1259" s="3" t="str">
        <f>IF(AND(LEFT(C1259,8)="Banco de",K1259=0),"OK",
IF(AND(LEFT(C1259,8)&lt;&gt;"Banco de",K1259&gt;0),"OK","KO"))</f>
        <v>OK</v>
      </c>
      <c r="X1259" s="3" t="str">
        <f>IF(J1259&lt;&gt;"","OK","KO")</f>
        <v>OK</v>
      </c>
      <c r="Y1259" s="3" t="str">
        <f>IF(P1259="Si","KO","OK")</f>
        <v>OK</v>
      </c>
      <c r="Z1259" s="3" t="str">
        <f>CONCATENATE(
IF(R1259&lt;&gt;"OK",CONCATENATE($R$1," / "),""),
IF(S1259&lt;&gt;"OK",CONCATENATE($S$1," / "),""),
IF(T1259&lt;&gt;"OK",CONCATENATE($T$1," / "),""),
IF(U1259&lt;&gt;"OK",CONCATENATE($U$1," / "),""),
IF(V1259&lt;&gt;"OK",CONCATENATE($V$1," / "),""),
IF(W1259&lt;&gt;"OK",CONCATENATE($W$1," / "),""),
IF(X1259&lt;&gt;"OK",CONCATENATE($X$1," / "),""),
IF(Y1259&lt;&gt;"OK",$Y$1,"")
)</f>
        <v/>
      </c>
    </row>
    <row r="1260" spans="1:26" x14ac:dyDescent="0.45">
      <c r="A1260" s="3" t="s">
        <v>3884</v>
      </c>
      <c r="B1260" s="3" t="s">
        <v>3885</v>
      </c>
      <c r="C1260" s="3" t="s">
        <v>3886</v>
      </c>
      <c r="E1260" s="3" t="s">
        <v>20</v>
      </c>
      <c r="H1260" s="3" t="s">
        <v>21</v>
      </c>
      <c r="I1260" s="3">
        <v>3517051</v>
      </c>
      <c r="J1260" s="3" t="s">
        <v>3887</v>
      </c>
      <c r="K1260" s="3">
        <v>30</v>
      </c>
      <c r="L1260" s="3" t="s">
        <v>23</v>
      </c>
      <c r="M1260" s="3" t="s">
        <v>29</v>
      </c>
      <c r="N1260" s="3" t="s">
        <v>368</v>
      </c>
      <c r="P1260" s="3" t="s">
        <v>21</v>
      </c>
      <c r="Q1260" s="3" t="s">
        <v>3888</v>
      </c>
      <c r="R1260" s="3" t="str">
        <f>IF(_xlfn.XOR(
AND(N1260="M102ab",L1260="Proyecto"),
AND(N1260="M101a",L1260="Preguntas con respuesta libre"),
AND(LEFT(N1260,1)="M",N1260&lt;&gt;"M102AB",N1260&lt;&gt;"M101a",N1260&lt;&gt;"M101ap",L1260="Ejercitación"),
AND(LEFT(C1260,15)="Mapa conceptual",L1260="Exposición"),
AND(LEFT(N1260,1)&lt;&gt;"M",LEFT(C1260,15)&lt;&gt;"Mapa conceptual",L1260="Exposición"),
AND(LEFT(C1260,8)="Banco de",L1260="Generador de actividades"),
AND(C1260=L1260)
),"OK","KO")</f>
        <v>OK</v>
      </c>
      <c r="S1260" s="3" t="str">
        <f>IF(_xlfn.XOR(
AND(LEFT(N1260,1)="M",M1260="Actividad"),
AND(LEFT(N1260,1)="F",M1260="Interactivo"),
AND(N1260="diaporama",M1260="Secuencia de imágenes"),
OR(N1260="video",M1260="Animación",M1260="Video"),
AND(C1260=M1260)
),"OK","KO")</f>
        <v>OK</v>
      </c>
      <c r="T1260" s="3" t="str">
        <f>IF(
AND(L1260="Evaluación",C1260&lt;&gt;L1260),"KO",
IF(AND(L1260="Mapa conceptual",C1260&lt;&gt;L1260),"KO",
IF(AND(N1260="M101ap",C1260&lt;&gt;"Banco de actividades"),"KO",
"OK")))</f>
        <v>OK</v>
      </c>
      <c r="U1260" s="3" t="str">
        <f>IF(
AND(LEFT(N1260,1)="M",LEFT(M1260,4)&lt;&gt;"Mapa",S1260="OK",O1260=""),
"KO","OK")</f>
        <v>OK</v>
      </c>
      <c r="V1260" s="3" t="str">
        <f>IF(OR(
AND(L1260="Evaluación",R1260="OK",OR(N1260="M4a",N1260="M5a")),
AND(LEFT(C1260,8)="Banco de",N1260="M101ap"),
OR(LEFT(C1260,8)&lt;&gt;"Banco de",L1260&lt;&gt;"Evaluación")
),"OK","KO")</f>
        <v>OK</v>
      </c>
      <c r="W1260" s="3" t="str">
        <f>IF(AND(LEFT(C1260,8)="Banco de",K1260=0),"OK",
IF(AND(LEFT(C1260,8)&lt;&gt;"Banco de",K1260&gt;0),"OK","KO"))</f>
        <v>OK</v>
      </c>
      <c r="X1260" s="3" t="str">
        <f>IF(J1260&lt;&gt;"","OK","KO")</f>
        <v>OK</v>
      </c>
      <c r="Y1260" s="3" t="str">
        <f>IF(P1260="Si","KO","OK")</f>
        <v>OK</v>
      </c>
      <c r="Z1260" s="3" t="str">
        <f>CONCATENATE(
IF(R1260&lt;&gt;"OK",CONCATENATE($R$1," / "),""),
IF(S1260&lt;&gt;"OK",CONCATENATE($S$1," / "),""),
IF(T1260&lt;&gt;"OK",CONCATENATE($T$1," / "),""),
IF(U1260&lt;&gt;"OK",CONCATENATE($U$1," / "),""),
IF(V1260&lt;&gt;"OK",CONCATENATE($V$1," / "),""),
IF(W1260&lt;&gt;"OK",CONCATENATE($W$1," / "),""),
IF(X1260&lt;&gt;"OK",CONCATENATE($X$1," / "),""),
IF(Y1260&lt;&gt;"OK",$Y$1,"")
)</f>
        <v/>
      </c>
    </row>
    <row r="1261" spans="1:26" x14ac:dyDescent="0.45">
      <c r="A1261" s="3" t="s">
        <v>3884</v>
      </c>
      <c r="B1261" s="3" t="s">
        <v>3885</v>
      </c>
      <c r="C1261" s="3" t="s">
        <v>3889</v>
      </c>
      <c r="E1261" s="3" t="s">
        <v>20</v>
      </c>
      <c r="H1261" s="3" t="s">
        <v>21</v>
      </c>
      <c r="I1261" s="3">
        <v>711440</v>
      </c>
      <c r="J1261" s="3" t="s">
        <v>3890</v>
      </c>
      <c r="K1261" s="3">
        <v>10</v>
      </c>
      <c r="L1261" s="3" t="s">
        <v>34</v>
      </c>
      <c r="M1261" s="3" t="s">
        <v>35</v>
      </c>
      <c r="N1261" s="3" t="s">
        <v>36</v>
      </c>
      <c r="O1261" s="3" t="s">
        <v>37</v>
      </c>
      <c r="P1261" s="3" t="s">
        <v>21</v>
      </c>
      <c r="Q1261" s="3" t="s">
        <v>3891</v>
      </c>
      <c r="R1261" s="3" t="str">
        <f>IF(_xlfn.XOR(
AND(N1261="M102ab",L1261="Proyecto"),
AND(N1261="M101a",L1261="Preguntas con respuesta libre"),
AND(LEFT(N1261,1)="M",N1261&lt;&gt;"M102AB",N1261&lt;&gt;"M101a",N1261&lt;&gt;"M101ap",L1261="Ejercitación"),
AND(LEFT(C1261,15)="Mapa conceptual",L1261="Exposición"),
AND(LEFT(N1261,1)&lt;&gt;"M",LEFT(C1261,15)&lt;&gt;"Mapa conceptual",L1261="Exposición"),
AND(LEFT(C1261,8)="Banco de",L1261="Generador de actividades"),
AND(C1261=L1261)
),"OK","KO")</f>
        <v>OK</v>
      </c>
      <c r="S1261" s="3" t="str">
        <f>IF(_xlfn.XOR(
AND(LEFT(N1261,1)="M",M1261="Actividad"),
AND(LEFT(N1261,1)="F",M1261="Interactivo"),
AND(N1261="diaporama",M1261="Secuencia de imágenes"),
OR(N1261="video",M1261="Animación",M1261="Video"),
AND(C1261=M1261)
),"OK","KO")</f>
        <v>OK</v>
      </c>
      <c r="T1261" s="3" t="str">
        <f>IF(
AND(L1261="Evaluación",C1261&lt;&gt;L1261),"KO",
IF(AND(L1261="Mapa conceptual",C1261&lt;&gt;L1261),"KO",
IF(AND(N1261="M101ap",C1261&lt;&gt;"Banco de actividades"),"KO",
"OK")))</f>
        <v>OK</v>
      </c>
      <c r="U1261" s="3" t="str">
        <f>IF(
AND(LEFT(N1261,1)="M",LEFT(M1261,4)&lt;&gt;"Mapa",S1261="OK",O1261=""),
"KO","OK")</f>
        <v>OK</v>
      </c>
      <c r="V1261" s="3" t="str">
        <f>IF(OR(
AND(L1261="Evaluación",R1261="OK",OR(N1261="M4a",N1261="M5a")),
AND(LEFT(C1261,8)="Banco de",N1261="M101ap"),
OR(LEFT(C1261,8)&lt;&gt;"Banco de",L1261&lt;&gt;"Evaluación")
),"OK","KO")</f>
        <v>OK</v>
      </c>
      <c r="W1261" s="3" t="str">
        <f>IF(AND(LEFT(C1261,8)="Banco de",K1261=0),"OK",
IF(AND(LEFT(C1261,8)&lt;&gt;"Banco de",K1261&gt;0),"OK","KO"))</f>
        <v>OK</v>
      </c>
      <c r="X1261" s="3" t="str">
        <f>IF(J1261&lt;&gt;"","OK","KO")</f>
        <v>OK</v>
      </c>
      <c r="Y1261" s="3" t="str">
        <f>IF(P1261="Si","KO","OK")</f>
        <v>OK</v>
      </c>
      <c r="Z1261" s="3" t="str">
        <f>CONCATENATE(
IF(R1261&lt;&gt;"OK",CONCATENATE($R$1," / "),""),
IF(S1261&lt;&gt;"OK",CONCATENATE($S$1," / "),""),
IF(T1261&lt;&gt;"OK",CONCATENATE($T$1," / "),""),
IF(U1261&lt;&gt;"OK",CONCATENATE($U$1," / "),""),
IF(V1261&lt;&gt;"OK",CONCATENATE($V$1," / "),""),
IF(W1261&lt;&gt;"OK",CONCATENATE($W$1," / "),""),
IF(X1261&lt;&gt;"OK",CONCATENATE($X$1," / "),""),
IF(Y1261&lt;&gt;"OK",$Y$1,"")
)</f>
        <v/>
      </c>
    </row>
    <row r="1262" spans="1:26" x14ac:dyDescent="0.45">
      <c r="A1262" s="3" t="s">
        <v>3884</v>
      </c>
      <c r="B1262" s="3" t="s">
        <v>3885</v>
      </c>
      <c r="C1262" s="3" t="s">
        <v>3892</v>
      </c>
      <c r="E1262" s="3" t="s">
        <v>20</v>
      </c>
      <c r="H1262" s="3" t="s">
        <v>21</v>
      </c>
      <c r="I1262" s="3">
        <v>1213190</v>
      </c>
      <c r="J1262" s="3" t="s">
        <v>3893</v>
      </c>
      <c r="K1262" s="3">
        <v>15</v>
      </c>
      <c r="L1262" s="3" t="s">
        <v>34</v>
      </c>
      <c r="M1262" s="3" t="s">
        <v>35</v>
      </c>
      <c r="N1262" s="3" t="s">
        <v>206</v>
      </c>
      <c r="O1262" s="3" t="s">
        <v>37</v>
      </c>
      <c r="P1262" s="3" t="s">
        <v>21</v>
      </c>
      <c r="Q1262" s="3" t="s">
        <v>3894</v>
      </c>
      <c r="R1262" s="3" t="str">
        <f>IF(_xlfn.XOR(
AND(N1262="M102ab",L1262="Proyecto"),
AND(N1262="M101a",L1262="Preguntas con respuesta libre"),
AND(LEFT(N1262,1)="M",N1262&lt;&gt;"M102AB",N1262&lt;&gt;"M101a",N1262&lt;&gt;"M101ap",L1262="Ejercitación"),
AND(LEFT(C1262,15)="Mapa conceptual",L1262="Exposición"),
AND(LEFT(N1262,1)&lt;&gt;"M",LEFT(C1262,15)&lt;&gt;"Mapa conceptual",L1262="Exposición"),
AND(LEFT(C1262,8)="Banco de",L1262="Generador de actividades"),
AND(C1262=L1262)
),"OK","KO")</f>
        <v>OK</v>
      </c>
      <c r="S1262" s="3" t="str">
        <f>IF(_xlfn.XOR(
AND(LEFT(N1262,1)="M",M1262="Actividad"),
AND(LEFT(N1262,1)="F",M1262="Interactivo"),
AND(N1262="diaporama",M1262="Secuencia de imágenes"),
OR(N1262="video",M1262="Animación",M1262="Video"),
AND(C1262=M1262)
),"OK","KO")</f>
        <v>OK</v>
      </c>
      <c r="T1262" s="3" t="str">
        <f>IF(
AND(L1262="Evaluación",C1262&lt;&gt;L1262),"KO",
IF(AND(L1262="Mapa conceptual",C1262&lt;&gt;L1262),"KO",
IF(AND(N1262="M101ap",C1262&lt;&gt;"Banco de actividades"),"KO",
"OK")))</f>
        <v>OK</v>
      </c>
      <c r="U1262" s="3" t="str">
        <f>IF(
AND(LEFT(N1262,1)="M",LEFT(M1262,4)&lt;&gt;"Mapa",S1262="OK",O1262=""),
"KO","OK")</f>
        <v>OK</v>
      </c>
      <c r="V1262" s="3" t="str">
        <f>IF(OR(
AND(L1262="Evaluación",R1262="OK",OR(N1262="M4a",N1262="M5a")),
AND(LEFT(C1262,8)="Banco de",N1262="M101ap"),
OR(LEFT(C1262,8)&lt;&gt;"Banco de",L1262&lt;&gt;"Evaluación")
),"OK","KO")</f>
        <v>OK</v>
      </c>
      <c r="W1262" s="3" t="str">
        <f>IF(AND(LEFT(C1262,8)="Banco de",K1262=0),"OK",
IF(AND(LEFT(C1262,8)&lt;&gt;"Banco de",K1262&gt;0),"OK","KO"))</f>
        <v>OK</v>
      </c>
      <c r="X1262" s="3" t="str">
        <f>IF(J1262&lt;&gt;"","OK","KO")</f>
        <v>OK</v>
      </c>
      <c r="Y1262" s="3" t="str">
        <f>IF(P1262="Si","KO","OK")</f>
        <v>OK</v>
      </c>
      <c r="Z1262" s="3" t="str">
        <f>CONCATENATE(
IF(R1262&lt;&gt;"OK",CONCATENATE($R$1," / "),""),
IF(S1262&lt;&gt;"OK",CONCATENATE($S$1," / "),""),
IF(T1262&lt;&gt;"OK",CONCATENATE($T$1," / "),""),
IF(U1262&lt;&gt;"OK",CONCATENATE($U$1," / "),""),
IF(V1262&lt;&gt;"OK",CONCATENATE($V$1," / "),""),
IF(W1262&lt;&gt;"OK",CONCATENATE($W$1," / "),""),
IF(X1262&lt;&gt;"OK",CONCATENATE($X$1," / "),""),
IF(Y1262&lt;&gt;"OK",$Y$1,"")
)</f>
        <v/>
      </c>
    </row>
    <row r="1263" spans="1:26" x14ac:dyDescent="0.45">
      <c r="A1263" s="3" t="s">
        <v>3884</v>
      </c>
      <c r="B1263" s="3" t="s">
        <v>3885</v>
      </c>
      <c r="C1263" s="3" t="s">
        <v>3895</v>
      </c>
      <c r="E1263" s="3" t="s">
        <v>20</v>
      </c>
      <c r="H1263" s="3" t="s">
        <v>21</v>
      </c>
      <c r="I1263" s="3">
        <v>1002541</v>
      </c>
      <c r="J1263" s="3" t="s">
        <v>3896</v>
      </c>
      <c r="K1263" s="3">
        <v>20</v>
      </c>
      <c r="L1263" s="3" t="s">
        <v>23</v>
      </c>
      <c r="M1263" s="3" t="s">
        <v>24</v>
      </c>
      <c r="N1263" s="3" t="s">
        <v>25</v>
      </c>
      <c r="P1263" s="3" t="s">
        <v>21</v>
      </c>
      <c r="Q1263" s="3" t="s">
        <v>3897</v>
      </c>
      <c r="R1263" s="3" t="str">
        <f>IF(_xlfn.XOR(
AND(N1263="M102ab",L1263="Proyecto"),
AND(N1263="M101a",L1263="Preguntas con respuesta libre"),
AND(LEFT(N1263,1)="M",N1263&lt;&gt;"M102AB",N1263&lt;&gt;"M101a",N1263&lt;&gt;"M101ap",L1263="Ejercitación"),
AND(LEFT(C1263,15)="Mapa conceptual",L1263="Exposición"),
AND(LEFT(N1263,1)&lt;&gt;"M",LEFT(C1263,15)&lt;&gt;"Mapa conceptual",L1263="Exposición"),
AND(LEFT(C1263,8)="Banco de",L1263="Generador de actividades"),
AND(C1263=L1263)
),"OK","KO")</f>
        <v>OK</v>
      </c>
      <c r="S1263" s="3" t="str">
        <f>IF(_xlfn.XOR(
AND(LEFT(N1263,1)="M",M1263="Actividad"),
AND(LEFT(N1263,1)="F",M1263="Interactivo"),
AND(N1263="diaporama",M1263="Secuencia de imágenes"),
OR(N1263="video",M1263="Animación",M1263="Video"),
AND(C1263=M1263)
),"OK","KO")</f>
        <v>OK</v>
      </c>
      <c r="T1263" s="3" t="str">
        <f>IF(
AND(L1263="Evaluación",C1263&lt;&gt;L1263),"KO",
IF(AND(L1263="Mapa conceptual",C1263&lt;&gt;L1263),"KO",
IF(AND(N1263="M101ap",C1263&lt;&gt;"Banco de actividades"),"KO",
"OK")))</f>
        <v>OK</v>
      </c>
      <c r="U1263" s="3" t="str">
        <f>IF(
AND(LEFT(N1263,1)="M",LEFT(M1263,4)&lt;&gt;"Mapa",S1263="OK",O1263=""),
"KO","OK")</f>
        <v>OK</v>
      </c>
      <c r="V1263" s="3" t="str">
        <f>IF(OR(
AND(L1263="Evaluación",R1263="OK",OR(N1263="M4a",N1263="M5a")),
AND(LEFT(C1263,8)="Banco de",N1263="M101ap"),
OR(LEFT(C1263,8)&lt;&gt;"Banco de",L1263&lt;&gt;"Evaluación")
),"OK","KO")</f>
        <v>OK</v>
      </c>
      <c r="W1263" s="3" t="str">
        <f>IF(AND(LEFT(C1263,8)="Banco de",K1263=0),"OK",
IF(AND(LEFT(C1263,8)&lt;&gt;"Banco de",K1263&gt;0),"OK","KO"))</f>
        <v>OK</v>
      </c>
      <c r="X1263" s="3" t="str">
        <f>IF(J1263&lt;&gt;"","OK","KO")</f>
        <v>OK</v>
      </c>
      <c r="Y1263" s="3" t="str">
        <f>IF(P1263="Si","KO","OK")</f>
        <v>OK</v>
      </c>
      <c r="Z1263" s="3" t="str">
        <f>CONCATENATE(
IF(R1263&lt;&gt;"OK",CONCATENATE($R$1," / "),""),
IF(S1263&lt;&gt;"OK",CONCATENATE($S$1," / "),""),
IF(T1263&lt;&gt;"OK",CONCATENATE($T$1," / "),""),
IF(U1263&lt;&gt;"OK",CONCATENATE($U$1," / "),""),
IF(V1263&lt;&gt;"OK",CONCATENATE($V$1," / "),""),
IF(W1263&lt;&gt;"OK",CONCATENATE($W$1," / "),""),
IF(X1263&lt;&gt;"OK",CONCATENATE($X$1," / "),""),
IF(Y1263&lt;&gt;"OK",$Y$1,"")
)</f>
        <v/>
      </c>
    </row>
    <row r="1264" spans="1:26" x14ac:dyDescent="0.45">
      <c r="A1264" s="3" t="s">
        <v>3884</v>
      </c>
      <c r="B1264" s="3" t="s">
        <v>3885</v>
      </c>
      <c r="C1264" s="3" t="s">
        <v>3898</v>
      </c>
      <c r="E1264" s="3" t="s">
        <v>20</v>
      </c>
      <c r="H1264" s="3" t="s">
        <v>21</v>
      </c>
      <c r="I1264" s="3">
        <v>1353430</v>
      </c>
      <c r="J1264" s="3" t="s">
        <v>3899</v>
      </c>
      <c r="K1264" s="3">
        <v>40</v>
      </c>
      <c r="L1264" s="3" t="s">
        <v>80</v>
      </c>
      <c r="M1264" s="3" t="s">
        <v>35</v>
      </c>
      <c r="N1264" s="3" t="s">
        <v>81</v>
      </c>
      <c r="O1264" s="3" t="s">
        <v>479</v>
      </c>
      <c r="P1264" s="3" t="s">
        <v>21</v>
      </c>
      <c r="Q1264" s="3" t="s">
        <v>3900</v>
      </c>
      <c r="R1264" s="3" t="str">
        <f>IF(_xlfn.XOR(
AND(N1264="M102ab",L1264="Proyecto"),
AND(N1264="M101a",L1264="Preguntas con respuesta libre"),
AND(LEFT(N1264,1)="M",N1264&lt;&gt;"M102AB",N1264&lt;&gt;"M101a",N1264&lt;&gt;"M101ap",L1264="Ejercitación"),
AND(LEFT(C1264,15)="Mapa conceptual",L1264="Exposición"),
AND(LEFT(N1264,1)&lt;&gt;"M",LEFT(C1264,15)&lt;&gt;"Mapa conceptual",L1264="Exposición"),
AND(LEFT(C1264,8)="Banco de",L1264="Generador de actividades"),
AND(C1264=L1264)
),"OK","KO")</f>
        <v>OK</v>
      </c>
      <c r="S1264" s="3" t="str">
        <f>IF(_xlfn.XOR(
AND(LEFT(N1264,1)="M",M1264="Actividad"),
AND(LEFT(N1264,1)="F",M1264="Interactivo"),
AND(N1264="diaporama",M1264="Secuencia de imágenes"),
OR(N1264="video",M1264="Animación",M1264="Video"),
AND(C1264=M1264)
),"OK","KO")</f>
        <v>OK</v>
      </c>
      <c r="T1264" s="3" t="str">
        <f>IF(
AND(L1264="Evaluación",C1264&lt;&gt;L1264),"KO",
IF(AND(L1264="Mapa conceptual",C1264&lt;&gt;L1264),"KO",
IF(AND(N1264="M101ap",C1264&lt;&gt;"Banco de actividades"),"KO",
"OK")))</f>
        <v>OK</v>
      </c>
      <c r="U1264" s="3" t="str">
        <f>IF(
AND(LEFT(N1264,1)="M",LEFT(M1264,4)&lt;&gt;"Mapa",S1264="OK",O1264=""),
"KO","OK")</f>
        <v>OK</v>
      </c>
      <c r="V1264" s="3" t="str">
        <f>IF(OR(
AND(L1264="Evaluación",R1264="OK",OR(N1264="M4a",N1264="M5a")),
AND(LEFT(C1264,8)="Banco de",N1264="M101ap"),
OR(LEFT(C1264,8)&lt;&gt;"Banco de",L1264&lt;&gt;"Evaluación")
),"OK","KO")</f>
        <v>OK</v>
      </c>
      <c r="W1264" s="3" t="str">
        <f>IF(AND(LEFT(C1264,8)="Banco de",K1264=0),"OK",
IF(AND(LEFT(C1264,8)&lt;&gt;"Banco de",K1264&gt;0),"OK","KO"))</f>
        <v>OK</v>
      </c>
      <c r="X1264" s="3" t="str">
        <f>IF(J1264&lt;&gt;"","OK","KO")</f>
        <v>OK</v>
      </c>
      <c r="Y1264" s="3" t="str">
        <f>IF(P1264="Si","KO","OK")</f>
        <v>OK</v>
      </c>
      <c r="Z1264" s="3" t="str">
        <f>CONCATENATE(
IF(R1264&lt;&gt;"OK",CONCATENATE($R$1," / "),""),
IF(S1264&lt;&gt;"OK",CONCATENATE($S$1," / "),""),
IF(T1264&lt;&gt;"OK",CONCATENATE($T$1," / "),""),
IF(U1264&lt;&gt;"OK",CONCATENATE($U$1," / "),""),
IF(V1264&lt;&gt;"OK",CONCATENATE($V$1," / "),""),
IF(W1264&lt;&gt;"OK",CONCATENATE($W$1," / "),""),
IF(X1264&lt;&gt;"OK",CONCATENATE($X$1," / "),""),
IF(Y1264&lt;&gt;"OK",$Y$1,"")
)</f>
        <v/>
      </c>
    </row>
    <row r="1265" spans="1:26" x14ac:dyDescent="0.45">
      <c r="A1265" s="3" t="s">
        <v>3884</v>
      </c>
      <c r="B1265" s="3" t="s">
        <v>3885</v>
      </c>
      <c r="C1265" s="3" t="s">
        <v>3901</v>
      </c>
      <c r="E1265" s="3" t="s">
        <v>20</v>
      </c>
      <c r="H1265" s="3" t="s">
        <v>21</v>
      </c>
      <c r="I1265" s="3">
        <v>710604</v>
      </c>
      <c r="J1265" s="3" t="s">
        <v>3902</v>
      </c>
      <c r="K1265" s="3">
        <v>15</v>
      </c>
      <c r="L1265" s="3" t="s">
        <v>34</v>
      </c>
      <c r="M1265" s="3" t="s">
        <v>35</v>
      </c>
      <c r="N1265" s="3" t="s">
        <v>62</v>
      </c>
      <c r="O1265" s="3" t="s">
        <v>37</v>
      </c>
      <c r="P1265" s="3" t="s">
        <v>21</v>
      </c>
      <c r="Q1265" s="3" t="s">
        <v>3903</v>
      </c>
      <c r="R1265" s="3" t="str">
        <f>IF(_xlfn.XOR(
AND(N1265="M102ab",L1265="Proyecto"),
AND(N1265="M101a",L1265="Preguntas con respuesta libre"),
AND(LEFT(N1265,1)="M",N1265&lt;&gt;"M102AB",N1265&lt;&gt;"M101a",N1265&lt;&gt;"M101ap",L1265="Ejercitación"),
AND(LEFT(C1265,15)="Mapa conceptual",L1265="Exposición"),
AND(LEFT(N1265,1)&lt;&gt;"M",LEFT(C1265,15)&lt;&gt;"Mapa conceptual",L1265="Exposición"),
AND(LEFT(C1265,8)="Banco de",L1265="Generador de actividades"),
AND(C1265=L1265)
),"OK","KO")</f>
        <v>OK</v>
      </c>
      <c r="S1265" s="3" t="str">
        <f>IF(_xlfn.XOR(
AND(LEFT(N1265,1)="M",M1265="Actividad"),
AND(LEFT(N1265,1)="F",M1265="Interactivo"),
AND(N1265="diaporama",M1265="Secuencia de imágenes"),
OR(N1265="video",M1265="Animación",M1265="Video"),
AND(C1265=M1265)
),"OK","KO")</f>
        <v>OK</v>
      </c>
      <c r="T1265" s="3" t="str">
        <f>IF(
AND(L1265="Evaluación",C1265&lt;&gt;L1265),"KO",
IF(AND(L1265="Mapa conceptual",C1265&lt;&gt;L1265),"KO",
IF(AND(N1265="M101ap",C1265&lt;&gt;"Banco de actividades"),"KO",
"OK")))</f>
        <v>OK</v>
      </c>
      <c r="U1265" s="3" t="str">
        <f>IF(
AND(LEFT(N1265,1)="M",LEFT(M1265,4)&lt;&gt;"Mapa",S1265="OK",O1265=""),
"KO","OK")</f>
        <v>OK</v>
      </c>
      <c r="V1265" s="3" t="str">
        <f>IF(OR(
AND(L1265="Evaluación",R1265="OK",OR(N1265="M4a",N1265="M5a")),
AND(LEFT(C1265,8)="Banco de",N1265="M101ap"),
OR(LEFT(C1265,8)&lt;&gt;"Banco de",L1265&lt;&gt;"Evaluación")
),"OK","KO")</f>
        <v>OK</v>
      </c>
      <c r="W1265" s="3" t="str">
        <f>IF(AND(LEFT(C1265,8)="Banco de",K1265=0),"OK",
IF(AND(LEFT(C1265,8)&lt;&gt;"Banco de",K1265&gt;0),"OK","KO"))</f>
        <v>OK</v>
      </c>
      <c r="X1265" s="3" t="str">
        <f>IF(J1265&lt;&gt;"","OK","KO")</f>
        <v>OK</v>
      </c>
      <c r="Y1265" s="3" t="str">
        <f>IF(P1265="Si","KO","OK")</f>
        <v>OK</v>
      </c>
      <c r="Z1265" s="3" t="str">
        <f>CONCATENATE(
IF(R1265&lt;&gt;"OK",CONCATENATE($R$1," / "),""),
IF(S1265&lt;&gt;"OK",CONCATENATE($S$1," / "),""),
IF(T1265&lt;&gt;"OK",CONCATENATE($T$1," / "),""),
IF(U1265&lt;&gt;"OK",CONCATENATE($U$1," / "),""),
IF(V1265&lt;&gt;"OK",CONCATENATE($V$1," / "),""),
IF(W1265&lt;&gt;"OK",CONCATENATE($W$1," / "),""),
IF(X1265&lt;&gt;"OK",CONCATENATE($X$1," / "),""),
IF(Y1265&lt;&gt;"OK",$Y$1,"")
)</f>
        <v/>
      </c>
    </row>
    <row r="1266" spans="1:26" x14ac:dyDescent="0.45">
      <c r="A1266" s="3" t="s">
        <v>3884</v>
      </c>
      <c r="B1266" s="3" t="s">
        <v>3885</v>
      </c>
      <c r="C1266" s="3" t="s">
        <v>3904</v>
      </c>
      <c r="E1266" s="3" t="s">
        <v>20</v>
      </c>
      <c r="H1266" s="3" t="s">
        <v>21</v>
      </c>
      <c r="I1266" s="3">
        <v>706128</v>
      </c>
      <c r="J1266" s="3" t="s">
        <v>3905</v>
      </c>
      <c r="K1266" s="3">
        <v>10</v>
      </c>
      <c r="L1266" s="3" t="s">
        <v>34</v>
      </c>
      <c r="M1266" s="3" t="s">
        <v>35</v>
      </c>
      <c r="N1266" s="3" t="s">
        <v>700</v>
      </c>
      <c r="O1266" s="3" t="s">
        <v>37</v>
      </c>
      <c r="P1266" s="3" t="s">
        <v>21</v>
      </c>
      <c r="Q1266" s="3" t="s">
        <v>3906</v>
      </c>
      <c r="R1266" s="3" t="str">
        <f>IF(_xlfn.XOR(
AND(N1266="M102ab",L1266="Proyecto"),
AND(N1266="M101a",L1266="Preguntas con respuesta libre"),
AND(LEFT(N1266,1)="M",N1266&lt;&gt;"M102AB",N1266&lt;&gt;"M101a",N1266&lt;&gt;"M101ap",L1266="Ejercitación"),
AND(LEFT(C1266,15)="Mapa conceptual",L1266="Exposición"),
AND(LEFT(N1266,1)&lt;&gt;"M",LEFT(C1266,15)&lt;&gt;"Mapa conceptual",L1266="Exposición"),
AND(LEFT(C1266,8)="Banco de",L1266="Generador de actividades"),
AND(C1266=L1266)
),"OK","KO")</f>
        <v>OK</v>
      </c>
      <c r="S1266" s="3" t="str">
        <f>IF(_xlfn.XOR(
AND(LEFT(N1266,1)="M",M1266="Actividad"),
AND(LEFT(N1266,1)="F",M1266="Interactivo"),
AND(N1266="diaporama",M1266="Secuencia de imágenes"),
OR(N1266="video",M1266="Animación",M1266="Video"),
AND(C1266=M1266)
),"OK","KO")</f>
        <v>OK</v>
      </c>
      <c r="T1266" s="3" t="str">
        <f>IF(
AND(L1266="Evaluación",C1266&lt;&gt;L1266),"KO",
IF(AND(L1266="Mapa conceptual",C1266&lt;&gt;L1266),"KO",
IF(AND(N1266="M101ap",C1266&lt;&gt;"Banco de actividades"),"KO",
"OK")))</f>
        <v>OK</v>
      </c>
      <c r="U1266" s="3" t="str">
        <f>IF(
AND(LEFT(N1266,1)="M",LEFT(M1266,4)&lt;&gt;"Mapa",S1266="OK",O1266=""),
"KO","OK")</f>
        <v>OK</v>
      </c>
      <c r="V1266" s="3" t="str">
        <f>IF(OR(
AND(L1266="Evaluación",R1266="OK",OR(N1266="M4a",N1266="M5a")),
AND(LEFT(C1266,8)="Banco de",N1266="M101ap"),
OR(LEFT(C1266,8)&lt;&gt;"Banco de",L1266&lt;&gt;"Evaluación")
),"OK","KO")</f>
        <v>OK</v>
      </c>
      <c r="W1266" s="3" t="str">
        <f>IF(AND(LEFT(C1266,8)="Banco de",K1266=0),"OK",
IF(AND(LEFT(C1266,8)&lt;&gt;"Banco de",K1266&gt;0),"OK","KO"))</f>
        <v>OK</v>
      </c>
      <c r="X1266" s="3" t="str">
        <f>IF(J1266&lt;&gt;"","OK","KO")</f>
        <v>OK</v>
      </c>
      <c r="Y1266" s="3" t="str">
        <f>IF(P1266="Si","KO","OK")</f>
        <v>OK</v>
      </c>
      <c r="Z1266" s="3" t="str">
        <f>CONCATENATE(
IF(R1266&lt;&gt;"OK",CONCATENATE($R$1," / "),""),
IF(S1266&lt;&gt;"OK",CONCATENATE($S$1," / "),""),
IF(T1266&lt;&gt;"OK",CONCATENATE($T$1," / "),""),
IF(U1266&lt;&gt;"OK",CONCATENATE($U$1," / "),""),
IF(V1266&lt;&gt;"OK",CONCATENATE($V$1," / "),""),
IF(W1266&lt;&gt;"OK",CONCATENATE($W$1," / "),""),
IF(X1266&lt;&gt;"OK",CONCATENATE($X$1," / "),""),
IF(Y1266&lt;&gt;"OK",$Y$1,"")
)</f>
        <v/>
      </c>
    </row>
    <row r="1267" spans="1:26" x14ac:dyDescent="0.45">
      <c r="A1267" s="3" t="s">
        <v>3884</v>
      </c>
      <c r="B1267" s="3" t="s">
        <v>3885</v>
      </c>
      <c r="C1267" s="3" t="s">
        <v>3907</v>
      </c>
      <c r="E1267" s="3" t="s">
        <v>20</v>
      </c>
      <c r="H1267" s="3" t="s">
        <v>21</v>
      </c>
      <c r="I1267" s="3">
        <v>3570963</v>
      </c>
      <c r="J1267" s="3" t="s">
        <v>3908</v>
      </c>
      <c r="K1267" s="3">
        <v>45</v>
      </c>
      <c r="L1267" s="3" t="s">
        <v>23</v>
      </c>
      <c r="M1267" s="3" t="s">
        <v>29</v>
      </c>
      <c r="N1267" s="3" t="s">
        <v>842</v>
      </c>
      <c r="P1267" s="3" t="s">
        <v>21</v>
      </c>
      <c r="Q1267" s="3" t="s">
        <v>3909</v>
      </c>
      <c r="R1267" s="3" t="str">
        <f>IF(_xlfn.XOR(
AND(N1267="M102ab",L1267="Proyecto"),
AND(N1267="M101a",L1267="Preguntas con respuesta libre"),
AND(LEFT(N1267,1)="M",N1267&lt;&gt;"M102AB",N1267&lt;&gt;"M101a",N1267&lt;&gt;"M101ap",L1267="Ejercitación"),
AND(LEFT(C1267,15)="Mapa conceptual",L1267="Exposición"),
AND(LEFT(N1267,1)&lt;&gt;"M",LEFT(C1267,15)&lt;&gt;"Mapa conceptual",L1267="Exposición"),
AND(LEFT(C1267,8)="Banco de",L1267="Generador de actividades"),
AND(C1267=L1267)
),"OK","KO")</f>
        <v>OK</v>
      </c>
      <c r="S1267" s="3" t="str">
        <f>IF(_xlfn.XOR(
AND(LEFT(N1267,1)="M",M1267="Actividad"),
AND(LEFT(N1267,1)="F",M1267="Interactivo"),
AND(N1267="diaporama",M1267="Secuencia de imágenes"),
OR(N1267="video",M1267="Animación",M1267="Video"),
AND(C1267=M1267)
),"OK","KO")</f>
        <v>OK</v>
      </c>
      <c r="T1267" s="3" t="str">
        <f>IF(
AND(L1267="Evaluación",C1267&lt;&gt;L1267),"KO",
IF(AND(L1267="Mapa conceptual",C1267&lt;&gt;L1267),"KO",
IF(AND(N1267="M101ap",C1267&lt;&gt;"Banco de actividades"),"KO",
"OK")))</f>
        <v>OK</v>
      </c>
      <c r="U1267" s="3" t="str">
        <f>IF(
AND(LEFT(N1267,1)="M",LEFT(M1267,4)&lt;&gt;"Mapa",S1267="OK",O1267=""),
"KO","OK")</f>
        <v>OK</v>
      </c>
      <c r="V1267" s="3" t="str">
        <f>IF(OR(
AND(L1267="Evaluación",R1267="OK",OR(N1267="M4a",N1267="M5a")),
AND(LEFT(C1267,8)="Banco de",N1267="M101ap"),
OR(LEFT(C1267,8)&lt;&gt;"Banco de",L1267&lt;&gt;"Evaluación")
),"OK","KO")</f>
        <v>OK</v>
      </c>
      <c r="W1267" s="3" t="str">
        <f>IF(AND(LEFT(C1267,8)="Banco de",K1267=0),"OK",
IF(AND(LEFT(C1267,8)&lt;&gt;"Banco de",K1267&gt;0),"OK","KO"))</f>
        <v>OK</v>
      </c>
      <c r="X1267" s="3" t="str">
        <f>IF(J1267&lt;&gt;"","OK","KO")</f>
        <v>OK</v>
      </c>
      <c r="Y1267" s="3" t="str">
        <f>IF(P1267="Si","KO","OK")</f>
        <v>OK</v>
      </c>
      <c r="Z1267" s="3" t="str">
        <f>CONCATENATE(
IF(R1267&lt;&gt;"OK",CONCATENATE($R$1," / "),""),
IF(S1267&lt;&gt;"OK",CONCATENATE($S$1," / "),""),
IF(T1267&lt;&gt;"OK",CONCATENATE($T$1," / "),""),
IF(U1267&lt;&gt;"OK",CONCATENATE($U$1," / "),""),
IF(V1267&lt;&gt;"OK",CONCATENATE($V$1," / "),""),
IF(W1267&lt;&gt;"OK",CONCATENATE($W$1," / "),""),
IF(X1267&lt;&gt;"OK",CONCATENATE($X$1," / "),""),
IF(Y1267&lt;&gt;"OK",$Y$1,"")
)</f>
        <v/>
      </c>
    </row>
    <row r="1268" spans="1:26" x14ac:dyDescent="0.45">
      <c r="A1268" s="3" t="s">
        <v>3884</v>
      </c>
      <c r="B1268" s="3" t="s">
        <v>3885</v>
      </c>
      <c r="C1268" s="3" t="s">
        <v>3910</v>
      </c>
      <c r="E1268" s="3" t="s">
        <v>20</v>
      </c>
      <c r="H1268" s="3" t="s">
        <v>21</v>
      </c>
      <c r="I1268" s="3">
        <v>708904</v>
      </c>
      <c r="J1268" s="3" t="s">
        <v>3911</v>
      </c>
      <c r="K1268" s="3">
        <v>30</v>
      </c>
      <c r="L1268" s="3" t="s">
        <v>34</v>
      </c>
      <c r="M1268" s="3" t="s">
        <v>35</v>
      </c>
      <c r="N1268" s="3" t="s">
        <v>62</v>
      </c>
      <c r="O1268" s="3" t="s">
        <v>85</v>
      </c>
      <c r="P1268" s="3" t="s">
        <v>21</v>
      </c>
      <c r="Q1268" s="3" t="s">
        <v>3912</v>
      </c>
      <c r="R1268" s="3" t="str">
        <f>IF(_xlfn.XOR(
AND(N1268="M102ab",L1268="Proyecto"),
AND(N1268="M101a",L1268="Preguntas con respuesta libre"),
AND(LEFT(N1268,1)="M",N1268&lt;&gt;"M102AB",N1268&lt;&gt;"M101a",N1268&lt;&gt;"M101ap",L1268="Ejercitación"),
AND(LEFT(C1268,15)="Mapa conceptual",L1268="Exposición"),
AND(LEFT(N1268,1)&lt;&gt;"M",LEFT(C1268,15)&lt;&gt;"Mapa conceptual",L1268="Exposición"),
AND(LEFT(C1268,8)="Banco de",L1268="Generador de actividades"),
AND(C1268=L1268)
),"OK","KO")</f>
        <v>OK</v>
      </c>
      <c r="S1268" s="3" t="str">
        <f>IF(_xlfn.XOR(
AND(LEFT(N1268,1)="M",M1268="Actividad"),
AND(LEFT(N1268,1)="F",M1268="Interactivo"),
AND(N1268="diaporama",M1268="Secuencia de imágenes"),
OR(N1268="video",M1268="Animación",M1268="Video"),
AND(C1268=M1268)
),"OK","KO")</f>
        <v>OK</v>
      </c>
      <c r="T1268" s="3" t="str">
        <f>IF(
AND(L1268="Evaluación",C1268&lt;&gt;L1268),"KO",
IF(AND(L1268="Mapa conceptual",C1268&lt;&gt;L1268),"KO",
IF(AND(N1268="M101ap",C1268&lt;&gt;"Banco de actividades"),"KO",
"OK")))</f>
        <v>OK</v>
      </c>
      <c r="U1268" s="3" t="str">
        <f>IF(
AND(LEFT(N1268,1)="M",LEFT(M1268,4)&lt;&gt;"Mapa",S1268="OK",O1268=""),
"KO","OK")</f>
        <v>OK</v>
      </c>
      <c r="V1268" s="3" t="str">
        <f>IF(OR(
AND(L1268="Evaluación",R1268="OK",OR(N1268="M4a",N1268="M5a")),
AND(LEFT(C1268,8)="Banco de",N1268="M101ap"),
OR(LEFT(C1268,8)&lt;&gt;"Banco de",L1268&lt;&gt;"Evaluación")
),"OK","KO")</f>
        <v>OK</v>
      </c>
      <c r="W1268" s="3" t="str">
        <f>IF(AND(LEFT(C1268,8)="Banco de",K1268=0),"OK",
IF(AND(LEFT(C1268,8)&lt;&gt;"Banco de",K1268&gt;0),"OK","KO"))</f>
        <v>OK</v>
      </c>
      <c r="X1268" s="3" t="str">
        <f>IF(J1268&lt;&gt;"","OK","KO")</f>
        <v>OK</v>
      </c>
      <c r="Y1268" s="3" t="str">
        <f>IF(P1268="Si","KO","OK")</f>
        <v>OK</v>
      </c>
      <c r="Z1268" s="3" t="str">
        <f>CONCATENATE(
IF(R1268&lt;&gt;"OK",CONCATENATE($R$1," / "),""),
IF(S1268&lt;&gt;"OK",CONCATENATE($S$1," / "),""),
IF(T1268&lt;&gt;"OK",CONCATENATE($T$1," / "),""),
IF(U1268&lt;&gt;"OK",CONCATENATE($U$1," / "),""),
IF(V1268&lt;&gt;"OK",CONCATENATE($V$1," / "),""),
IF(W1268&lt;&gt;"OK",CONCATENATE($W$1," / "),""),
IF(X1268&lt;&gt;"OK",CONCATENATE($X$1," / "),""),
IF(Y1268&lt;&gt;"OK",$Y$1,"")
)</f>
        <v/>
      </c>
    </row>
    <row r="1269" spans="1:26" x14ac:dyDescent="0.45">
      <c r="A1269" s="3" t="s">
        <v>3884</v>
      </c>
      <c r="B1269" s="3" t="s">
        <v>3885</v>
      </c>
      <c r="C1269" s="3" t="s">
        <v>3913</v>
      </c>
      <c r="E1269" s="3" t="s">
        <v>20</v>
      </c>
      <c r="H1269" s="3" t="s">
        <v>21</v>
      </c>
      <c r="I1269" s="3">
        <v>709379</v>
      </c>
      <c r="J1269" s="3" t="s">
        <v>3914</v>
      </c>
      <c r="K1269" s="3">
        <v>10</v>
      </c>
      <c r="L1269" s="3" t="s">
        <v>34</v>
      </c>
      <c r="M1269" s="3" t="s">
        <v>35</v>
      </c>
      <c r="N1269" s="3" t="s">
        <v>41</v>
      </c>
      <c r="O1269" s="3" t="s">
        <v>85</v>
      </c>
      <c r="P1269" s="3" t="s">
        <v>21</v>
      </c>
      <c r="Q1269" s="3" t="s">
        <v>3915</v>
      </c>
      <c r="R1269" s="3" t="str">
        <f>IF(_xlfn.XOR(
AND(N1269="M102ab",L1269="Proyecto"),
AND(N1269="M101a",L1269="Preguntas con respuesta libre"),
AND(LEFT(N1269,1)="M",N1269&lt;&gt;"M102AB",N1269&lt;&gt;"M101a",N1269&lt;&gt;"M101ap",L1269="Ejercitación"),
AND(LEFT(C1269,15)="Mapa conceptual",L1269="Exposición"),
AND(LEFT(N1269,1)&lt;&gt;"M",LEFT(C1269,15)&lt;&gt;"Mapa conceptual",L1269="Exposición"),
AND(LEFT(C1269,8)="Banco de",L1269="Generador de actividades"),
AND(C1269=L1269)
),"OK","KO")</f>
        <v>OK</v>
      </c>
      <c r="S1269" s="3" t="str">
        <f>IF(_xlfn.XOR(
AND(LEFT(N1269,1)="M",M1269="Actividad"),
AND(LEFT(N1269,1)="F",M1269="Interactivo"),
AND(N1269="diaporama",M1269="Secuencia de imágenes"),
OR(N1269="video",M1269="Animación",M1269="Video"),
AND(C1269=M1269)
),"OK","KO")</f>
        <v>OK</v>
      </c>
      <c r="T1269" s="3" t="str">
        <f>IF(
AND(L1269="Evaluación",C1269&lt;&gt;L1269),"KO",
IF(AND(L1269="Mapa conceptual",C1269&lt;&gt;L1269),"KO",
IF(AND(N1269="M101ap",C1269&lt;&gt;"Banco de actividades"),"KO",
"OK")))</f>
        <v>OK</v>
      </c>
      <c r="U1269" s="3" t="str">
        <f>IF(
AND(LEFT(N1269,1)="M",LEFT(M1269,4)&lt;&gt;"Mapa",S1269="OK",O1269=""),
"KO","OK")</f>
        <v>OK</v>
      </c>
      <c r="V1269" s="3" t="str">
        <f>IF(OR(
AND(L1269="Evaluación",R1269="OK",OR(N1269="M4a",N1269="M5a")),
AND(LEFT(C1269,8)="Banco de",N1269="M101ap"),
OR(LEFT(C1269,8)&lt;&gt;"Banco de",L1269&lt;&gt;"Evaluación")
),"OK","KO")</f>
        <v>OK</v>
      </c>
      <c r="W1269" s="3" t="str">
        <f>IF(AND(LEFT(C1269,8)="Banco de",K1269=0),"OK",
IF(AND(LEFT(C1269,8)&lt;&gt;"Banco de",K1269&gt;0),"OK","KO"))</f>
        <v>OK</v>
      </c>
      <c r="X1269" s="3" t="str">
        <f>IF(J1269&lt;&gt;"","OK","KO")</f>
        <v>OK</v>
      </c>
      <c r="Y1269" s="3" t="str">
        <f>IF(P1269="Si","KO","OK")</f>
        <v>OK</v>
      </c>
      <c r="Z1269" s="3" t="str">
        <f>CONCATENATE(
IF(R1269&lt;&gt;"OK",CONCATENATE($R$1," / "),""),
IF(S1269&lt;&gt;"OK",CONCATENATE($S$1," / "),""),
IF(T1269&lt;&gt;"OK",CONCATENATE($T$1," / "),""),
IF(U1269&lt;&gt;"OK",CONCATENATE($U$1," / "),""),
IF(V1269&lt;&gt;"OK",CONCATENATE($V$1," / "),""),
IF(W1269&lt;&gt;"OK",CONCATENATE($W$1," / "),""),
IF(X1269&lt;&gt;"OK",CONCATENATE($X$1," / "),""),
IF(Y1269&lt;&gt;"OK",$Y$1,"")
)</f>
        <v/>
      </c>
    </row>
    <row r="1270" spans="1:26" x14ac:dyDescent="0.45">
      <c r="A1270" s="3" t="s">
        <v>3884</v>
      </c>
      <c r="B1270" s="3" t="s">
        <v>3885</v>
      </c>
      <c r="C1270" s="3" t="s">
        <v>3916</v>
      </c>
      <c r="E1270" s="3" t="s">
        <v>20</v>
      </c>
      <c r="H1270" s="3" t="s">
        <v>21</v>
      </c>
      <c r="I1270" s="3">
        <v>1371525</v>
      </c>
      <c r="J1270" s="3" t="s">
        <v>3917</v>
      </c>
      <c r="K1270" s="3">
        <v>30</v>
      </c>
      <c r="L1270" s="3" t="s">
        <v>80</v>
      </c>
      <c r="M1270" s="3" t="s">
        <v>35</v>
      </c>
      <c r="N1270" s="3" t="s">
        <v>81</v>
      </c>
      <c r="O1270" s="3" t="s">
        <v>479</v>
      </c>
      <c r="P1270" s="3" t="s">
        <v>21</v>
      </c>
      <c r="Q1270" s="3" t="s">
        <v>3918</v>
      </c>
      <c r="R1270" s="3" t="str">
        <f>IF(_xlfn.XOR(
AND(N1270="M102ab",L1270="Proyecto"),
AND(N1270="M101a",L1270="Preguntas con respuesta libre"),
AND(LEFT(N1270,1)="M",N1270&lt;&gt;"M102AB",N1270&lt;&gt;"M101a",N1270&lt;&gt;"M101ap",L1270="Ejercitación"),
AND(LEFT(C1270,15)="Mapa conceptual",L1270="Exposición"),
AND(LEFT(N1270,1)&lt;&gt;"M",LEFT(C1270,15)&lt;&gt;"Mapa conceptual",L1270="Exposición"),
AND(LEFT(C1270,8)="Banco de",L1270="Generador de actividades"),
AND(C1270=L1270)
),"OK","KO")</f>
        <v>OK</v>
      </c>
      <c r="S1270" s="3" t="str">
        <f>IF(_xlfn.XOR(
AND(LEFT(N1270,1)="M",M1270="Actividad"),
AND(LEFT(N1270,1)="F",M1270="Interactivo"),
AND(N1270="diaporama",M1270="Secuencia de imágenes"),
OR(N1270="video",M1270="Animación",M1270="Video"),
AND(C1270=M1270)
),"OK","KO")</f>
        <v>OK</v>
      </c>
      <c r="T1270" s="3" t="str">
        <f>IF(
AND(L1270="Evaluación",C1270&lt;&gt;L1270),"KO",
IF(AND(L1270="Mapa conceptual",C1270&lt;&gt;L1270),"KO",
IF(AND(N1270="M101ap",C1270&lt;&gt;"Banco de actividades"),"KO",
"OK")))</f>
        <v>OK</v>
      </c>
      <c r="U1270" s="3" t="str">
        <f>IF(
AND(LEFT(N1270,1)="M",LEFT(M1270,4)&lt;&gt;"Mapa",S1270="OK",O1270=""),
"KO","OK")</f>
        <v>OK</v>
      </c>
      <c r="V1270" s="3" t="str">
        <f>IF(OR(
AND(L1270="Evaluación",R1270="OK",OR(N1270="M4a",N1270="M5a")),
AND(LEFT(C1270,8)="Banco de",N1270="M101ap"),
OR(LEFT(C1270,8)&lt;&gt;"Banco de",L1270&lt;&gt;"Evaluación")
),"OK","KO")</f>
        <v>OK</v>
      </c>
      <c r="W1270" s="3" t="str">
        <f>IF(AND(LEFT(C1270,8)="Banco de",K1270=0),"OK",
IF(AND(LEFT(C1270,8)&lt;&gt;"Banco de",K1270&gt;0),"OK","KO"))</f>
        <v>OK</v>
      </c>
      <c r="X1270" s="3" t="str">
        <f>IF(J1270&lt;&gt;"","OK","KO")</f>
        <v>OK</v>
      </c>
      <c r="Y1270" s="3" t="str">
        <f>IF(P1270="Si","KO","OK")</f>
        <v>OK</v>
      </c>
      <c r="Z1270" s="3" t="str">
        <f>CONCATENATE(
IF(R1270&lt;&gt;"OK",CONCATENATE($R$1," / "),""),
IF(S1270&lt;&gt;"OK",CONCATENATE($S$1," / "),""),
IF(T1270&lt;&gt;"OK",CONCATENATE($T$1," / "),""),
IF(U1270&lt;&gt;"OK",CONCATENATE($U$1," / "),""),
IF(V1270&lt;&gt;"OK",CONCATENATE($V$1," / "),""),
IF(W1270&lt;&gt;"OK",CONCATENATE($W$1," / "),""),
IF(X1270&lt;&gt;"OK",CONCATENATE($X$1," / "),""),
IF(Y1270&lt;&gt;"OK",$Y$1,"")
)</f>
        <v/>
      </c>
    </row>
    <row r="1271" spans="1:26" x14ac:dyDescent="0.45">
      <c r="A1271" s="3" t="s">
        <v>3884</v>
      </c>
      <c r="B1271" s="3" t="s">
        <v>3885</v>
      </c>
      <c r="C1271" s="3" t="s">
        <v>3919</v>
      </c>
      <c r="E1271" s="3" t="s">
        <v>20</v>
      </c>
      <c r="H1271" s="3" t="s">
        <v>21</v>
      </c>
      <c r="I1271" s="3">
        <v>725510</v>
      </c>
      <c r="J1271" s="3" t="s">
        <v>3920</v>
      </c>
      <c r="K1271" s="3">
        <v>15</v>
      </c>
      <c r="L1271" s="3" t="s">
        <v>34</v>
      </c>
      <c r="M1271" s="3" t="s">
        <v>35</v>
      </c>
      <c r="N1271" s="3" t="s">
        <v>173</v>
      </c>
      <c r="O1271" s="3" t="s">
        <v>37</v>
      </c>
      <c r="P1271" s="3" t="s">
        <v>21</v>
      </c>
      <c r="Q1271" s="3" t="s">
        <v>3921</v>
      </c>
      <c r="R1271" s="3" t="str">
        <f>IF(_xlfn.XOR(
AND(N1271="M102ab",L1271="Proyecto"),
AND(N1271="M101a",L1271="Preguntas con respuesta libre"),
AND(LEFT(N1271,1)="M",N1271&lt;&gt;"M102AB",N1271&lt;&gt;"M101a",N1271&lt;&gt;"M101ap",L1271="Ejercitación"),
AND(LEFT(C1271,15)="Mapa conceptual",L1271="Exposición"),
AND(LEFT(N1271,1)&lt;&gt;"M",LEFT(C1271,15)&lt;&gt;"Mapa conceptual",L1271="Exposición"),
AND(LEFT(C1271,8)="Banco de",L1271="Generador de actividades"),
AND(C1271=L1271)
),"OK","KO")</f>
        <v>OK</v>
      </c>
      <c r="S1271" s="3" t="str">
        <f>IF(_xlfn.XOR(
AND(LEFT(N1271,1)="M",M1271="Actividad"),
AND(LEFT(N1271,1)="F",M1271="Interactivo"),
AND(N1271="diaporama",M1271="Secuencia de imágenes"),
OR(N1271="video",M1271="Animación",M1271="Video"),
AND(C1271=M1271)
),"OK","KO")</f>
        <v>OK</v>
      </c>
      <c r="T1271" s="3" t="str">
        <f>IF(
AND(L1271="Evaluación",C1271&lt;&gt;L1271),"KO",
IF(AND(L1271="Mapa conceptual",C1271&lt;&gt;L1271),"KO",
IF(AND(N1271="M101ap",C1271&lt;&gt;"Banco de actividades"),"KO",
"OK")))</f>
        <v>OK</v>
      </c>
      <c r="U1271" s="3" t="str">
        <f>IF(
AND(LEFT(N1271,1)="M",LEFT(M1271,4)&lt;&gt;"Mapa",S1271="OK",O1271=""),
"KO","OK")</f>
        <v>OK</v>
      </c>
      <c r="V1271" s="3" t="str">
        <f>IF(OR(
AND(L1271="Evaluación",R1271="OK",OR(N1271="M4a",N1271="M5a")),
AND(LEFT(C1271,8)="Banco de",N1271="M101ap"),
OR(LEFT(C1271,8)&lt;&gt;"Banco de",L1271&lt;&gt;"Evaluación")
),"OK","KO")</f>
        <v>OK</v>
      </c>
      <c r="W1271" s="3" t="str">
        <f>IF(AND(LEFT(C1271,8)="Banco de",K1271=0),"OK",
IF(AND(LEFT(C1271,8)&lt;&gt;"Banco de",K1271&gt;0),"OK","KO"))</f>
        <v>OK</v>
      </c>
      <c r="X1271" s="3" t="str">
        <f>IF(J1271&lt;&gt;"","OK","KO")</f>
        <v>OK</v>
      </c>
      <c r="Y1271" s="3" t="str">
        <f>IF(P1271="Si","KO","OK")</f>
        <v>OK</v>
      </c>
      <c r="Z1271" s="3" t="str">
        <f>CONCATENATE(
IF(R1271&lt;&gt;"OK",CONCATENATE($R$1," / "),""),
IF(S1271&lt;&gt;"OK",CONCATENATE($S$1," / "),""),
IF(T1271&lt;&gt;"OK",CONCATENATE($T$1," / "),""),
IF(U1271&lt;&gt;"OK",CONCATENATE($U$1," / "),""),
IF(V1271&lt;&gt;"OK",CONCATENATE($V$1," / "),""),
IF(W1271&lt;&gt;"OK",CONCATENATE($W$1," / "),""),
IF(X1271&lt;&gt;"OK",CONCATENATE($X$1," / "),""),
IF(Y1271&lt;&gt;"OK",$Y$1,"")
)</f>
        <v/>
      </c>
    </row>
    <row r="1272" spans="1:26" x14ac:dyDescent="0.45">
      <c r="A1272" s="3" t="s">
        <v>3884</v>
      </c>
      <c r="B1272" s="3" t="s">
        <v>3885</v>
      </c>
      <c r="C1272" s="3" t="s">
        <v>3922</v>
      </c>
      <c r="E1272" s="3" t="s">
        <v>20</v>
      </c>
      <c r="H1272" s="3" t="s">
        <v>21</v>
      </c>
      <c r="I1272" s="3">
        <v>708230</v>
      </c>
      <c r="J1272" s="3" t="s">
        <v>3923</v>
      </c>
      <c r="K1272" s="3">
        <v>30</v>
      </c>
      <c r="L1272" s="3" t="s">
        <v>34</v>
      </c>
      <c r="M1272" s="3" t="s">
        <v>35</v>
      </c>
      <c r="N1272" s="3" t="s">
        <v>62</v>
      </c>
      <c r="O1272" s="3" t="s">
        <v>85</v>
      </c>
      <c r="P1272" s="3" t="s">
        <v>21</v>
      </c>
      <c r="Q1272" s="3" t="s">
        <v>3924</v>
      </c>
      <c r="R1272" s="3" t="str">
        <f>IF(_xlfn.XOR(
AND(N1272="M102ab",L1272="Proyecto"),
AND(N1272="M101a",L1272="Preguntas con respuesta libre"),
AND(LEFT(N1272,1)="M",N1272&lt;&gt;"M102AB",N1272&lt;&gt;"M101a",N1272&lt;&gt;"M101ap",L1272="Ejercitación"),
AND(LEFT(C1272,15)="Mapa conceptual",L1272="Exposición"),
AND(LEFT(N1272,1)&lt;&gt;"M",LEFT(C1272,15)&lt;&gt;"Mapa conceptual",L1272="Exposición"),
AND(LEFT(C1272,8)="Banco de",L1272="Generador de actividades"),
AND(C1272=L1272)
),"OK","KO")</f>
        <v>OK</v>
      </c>
      <c r="S1272" s="3" t="str">
        <f>IF(_xlfn.XOR(
AND(LEFT(N1272,1)="M",M1272="Actividad"),
AND(LEFT(N1272,1)="F",M1272="Interactivo"),
AND(N1272="diaporama",M1272="Secuencia de imágenes"),
OR(N1272="video",M1272="Animación",M1272="Video"),
AND(C1272=M1272)
),"OK","KO")</f>
        <v>OK</v>
      </c>
      <c r="T1272" s="3" t="str">
        <f>IF(
AND(L1272="Evaluación",C1272&lt;&gt;L1272),"KO",
IF(AND(L1272="Mapa conceptual",C1272&lt;&gt;L1272),"KO",
IF(AND(N1272="M101ap",C1272&lt;&gt;"Banco de actividades"),"KO",
"OK")))</f>
        <v>OK</v>
      </c>
      <c r="U1272" s="3" t="str">
        <f>IF(
AND(LEFT(N1272,1)="M",LEFT(M1272,4)&lt;&gt;"Mapa",S1272="OK",O1272=""),
"KO","OK")</f>
        <v>OK</v>
      </c>
      <c r="V1272" s="3" t="str">
        <f>IF(OR(
AND(L1272="Evaluación",R1272="OK",OR(N1272="M4a",N1272="M5a")),
AND(LEFT(C1272,8)="Banco de",N1272="M101ap"),
OR(LEFT(C1272,8)&lt;&gt;"Banco de",L1272&lt;&gt;"Evaluación")
),"OK","KO")</f>
        <v>OK</v>
      </c>
      <c r="W1272" s="3" t="str">
        <f>IF(AND(LEFT(C1272,8)="Banco de",K1272=0),"OK",
IF(AND(LEFT(C1272,8)&lt;&gt;"Banco de",K1272&gt;0),"OK","KO"))</f>
        <v>OK</v>
      </c>
      <c r="X1272" s="3" t="str">
        <f>IF(J1272&lt;&gt;"","OK","KO")</f>
        <v>OK</v>
      </c>
      <c r="Y1272" s="3" t="str">
        <f>IF(P1272="Si","KO","OK")</f>
        <v>OK</v>
      </c>
      <c r="Z1272" s="3" t="str">
        <f>CONCATENATE(
IF(R1272&lt;&gt;"OK",CONCATENATE($R$1," / "),""),
IF(S1272&lt;&gt;"OK",CONCATENATE($S$1," / "),""),
IF(T1272&lt;&gt;"OK",CONCATENATE($T$1," / "),""),
IF(U1272&lt;&gt;"OK",CONCATENATE($U$1," / "),""),
IF(V1272&lt;&gt;"OK",CONCATENATE($V$1," / "),""),
IF(W1272&lt;&gt;"OK",CONCATENATE($W$1," / "),""),
IF(X1272&lt;&gt;"OK",CONCATENATE($X$1," / "),""),
IF(Y1272&lt;&gt;"OK",$Y$1,"")
)</f>
        <v/>
      </c>
    </row>
    <row r="1273" spans="1:26" x14ac:dyDescent="0.45">
      <c r="A1273" s="3" t="s">
        <v>3884</v>
      </c>
      <c r="B1273" s="3" t="s">
        <v>3885</v>
      </c>
      <c r="C1273" s="3" t="s">
        <v>3925</v>
      </c>
      <c r="E1273" s="3" t="s">
        <v>20</v>
      </c>
      <c r="H1273" s="3" t="s">
        <v>21</v>
      </c>
      <c r="I1273" s="3">
        <v>448793</v>
      </c>
      <c r="J1273" s="3" t="s">
        <v>3926</v>
      </c>
      <c r="K1273" s="3">
        <v>35</v>
      </c>
      <c r="L1273" s="3" t="s">
        <v>23</v>
      </c>
      <c r="M1273" s="3" t="s">
        <v>29</v>
      </c>
      <c r="N1273" s="3" t="s">
        <v>348</v>
      </c>
      <c r="P1273" s="3" t="s">
        <v>21</v>
      </c>
      <c r="Q1273" s="3" t="s">
        <v>3927</v>
      </c>
      <c r="R1273" s="3" t="str">
        <f>IF(_xlfn.XOR(
AND(N1273="M102ab",L1273="Proyecto"),
AND(N1273="M101a",L1273="Preguntas con respuesta libre"),
AND(LEFT(N1273,1)="M",N1273&lt;&gt;"M102AB",N1273&lt;&gt;"M101a",N1273&lt;&gt;"M101ap",L1273="Ejercitación"),
AND(LEFT(C1273,15)="Mapa conceptual",L1273="Exposición"),
AND(LEFT(N1273,1)&lt;&gt;"M",LEFT(C1273,15)&lt;&gt;"Mapa conceptual",L1273="Exposición"),
AND(LEFT(C1273,8)="Banco de",L1273="Generador de actividades"),
AND(C1273=L1273)
),"OK","KO")</f>
        <v>OK</v>
      </c>
      <c r="S1273" s="3" t="str">
        <f>IF(_xlfn.XOR(
AND(LEFT(N1273,1)="M",M1273="Actividad"),
AND(LEFT(N1273,1)="F",M1273="Interactivo"),
AND(N1273="diaporama",M1273="Secuencia de imágenes"),
OR(N1273="video",M1273="Animación",M1273="Video"),
AND(C1273=M1273)
),"OK","KO")</f>
        <v>OK</v>
      </c>
      <c r="T1273" s="3" t="str">
        <f>IF(
AND(L1273="Evaluación",C1273&lt;&gt;L1273),"KO",
IF(AND(L1273="Mapa conceptual",C1273&lt;&gt;L1273),"KO",
IF(AND(N1273="M101ap",C1273&lt;&gt;"Banco de actividades"),"KO",
"OK")))</f>
        <v>OK</v>
      </c>
      <c r="U1273" s="3" t="str">
        <f>IF(
AND(LEFT(N1273,1)="M",LEFT(M1273,4)&lt;&gt;"Mapa",S1273="OK",O1273=""),
"KO","OK")</f>
        <v>OK</v>
      </c>
      <c r="V1273" s="3" t="str">
        <f>IF(OR(
AND(L1273="Evaluación",R1273="OK",OR(N1273="M4a",N1273="M5a")),
AND(LEFT(C1273,8)="Banco de",N1273="M101ap"),
OR(LEFT(C1273,8)&lt;&gt;"Banco de",L1273&lt;&gt;"Evaluación")
),"OK","KO")</f>
        <v>OK</v>
      </c>
      <c r="W1273" s="3" t="str">
        <f>IF(AND(LEFT(C1273,8)="Banco de",K1273=0),"OK",
IF(AND(LEFT(C1273,8)&lt;&gt;"Banco de",K1273&gt;0),"OK","KO"))</f>
        <v>OK</v>
      </c>
      <c r="X1273" s="3" t="str">
        <f>IF(J1273&lt;&gt;"","OK","KO")</f>
        <v>OK</v>
      </c>
      <c r="Y1273" s="3" t="str">
        <f>IF(P1273="Si","KO","OK")</f>
        <v>OK</v>
      </c>
      <c r="Z1273" s="3" t="str">
        <f>CONCATENATE(
IF(R1273&lt;&gt;"OK",CONCATENATE($R$1," / "),""),
IF(S1273&lt;&gt;"OK",CONCATENATE($S$1," / "),""),
IF(T1273&lt;&gt;"OK",CONCATENATE($T$1," / "),""),
IF(U1273&lt;&gt;"OK",CONCATENATE($U$1," / "),""),
IF(V1273&lt;&gt;"OK",CONCATENATE($V$1," / "),""),
IF(W1273&lt;&gt;"OK",CONCATENATE($W$1," / "),""),
IF(X1273&lt;&gt;"OK",CONCATENATE($X$1," / "),""),
IF(Y1273&lt;&gt;"OK",$Y$1,"")
)</f>
        <v/>
      </c>
    </row>
    <row r="1274" spans="1:26" x14ac:dyDescent="0.45">
      <c r="A1274" s="3" t="s">
        <v>3884</v>
      </c>
      <c r="B1274" s="3" t="s">
        <v>3885</v>
      </c>
      <c r="C1274" s="3" t="s">
        <v>3928</v>
      </c>
      <c r="E1274" s="3" t="s">
        <v>20</v>
      </c>
      <c r="H1274" s="3" t="s">
        <v>21</v>
      </c>
      <c r="I1274" s="3">
        <v>769108</v>
      </c>
      <c r="J1274" s="3" t="s">
        <v>3929</v>
      </c>
      <c r="K1274" s="3">
        <v>20</v>
      </c>
      <c r="L1274" s="3" t="s">
        <v>34</v>
      </c>
      <c r="M1274" s="3" t="s">
        <v>35</v>
      </c>
      <c r="N1274" s="3" t="s">
        <v>190</v>
      </c>
      <c r="O1274" s="3" t="s">
        <v>37</v>
      </c>
      <c r="P1274" s="3" t="s">
        <v>21</v>
      </c>
      <c r="Q1274" s="3" t="s">
        <v>3930</v>
      </c>
      <c r="R1274" s="3" t="str">
        <f>IF(_xlfn.XOR(
AND(N1274="M102ab",L1274="Proyecto"),
AND(N1274="M101a",L1274="Preguntas con respuesta libre"),
AND(LEFT(N1274,1)="M",N1274&lt;&gt;"M102AB",N1274&lt;&gt;"M101a",N1274&lt;&gt;"M101ap",L1274="Ejercitación"),
AND(LEFT(C1274,15)="Mapa conceptual",L1274="Exposición"),
AND(LEFT(N1274,1)&lt;&gt;"M",LEFT(C1274,15)&lt;&gt;"Mapa conceptual",L1274="Exposición"),
AND(LEFT(C1274,8)="Banco de",L1274="Generador de actividades"),
AND(C1274=L1274)
),"OK","KO")</f>
        <v>OK</v>
      </c>
      <c r="S1274" s="3" t="str">
        <f>IF(_xlfn.XOR(
AND(LEFT(N1274,1)="M",M1274="Actividad"),
AND(LEFT(N1274,1)="F",M1274="Interactivo"),
AND(N1274="diaporama",M1274="Secuencia de imágenes"),
OR(N1274="video",M1274="Animación",M1274="Video"),
AND(C1274=M1274)
),"OK","KO")</f>
        <v>OK</v>
      </c>
      <c r="T1274" s="3" t="str">
        <f>IF(
AND(L1274="Evaluación",C1274&lt;&gt;L1274),"KO",
IF(AND(L1274="Mapa conceptual",C1274&lt;&gt;L1274),"KO",
IF(AND(N1274="M101ap",C1274&lt;&gt;"Banco de actividades"),"KO",
"OK")))</f>
        <v>OK</v>
      </c>
      <c r="U1274" s="3" t="str">
        <f>IF(
AND(LEFT(N1274,1)="M",LEFT(M1274,4)&lt;&gt;"Mapa",S1274="OK",O1274=""),
"KO","OK")</f>
        <v>OK</v>
      </c>
      <c r="V1274" s="3" t="str">
        <f>IF(OR(
AND(L1274="Evaluación",R1274="OK",OR(N1274="M4a",N1274="M5a")),
AND(LEFT(C1274,8)="Banco de",N1274="M101ap"),
OR(LEFT(C1274,8)&lt;&gt;"Banco de",L1274&lt;&gt;"Evaluación")
),"OK","KO")</f>
        <v>OK</v>
      </c>
      <c r="W1274" s="3" t="str">
        <f>IF(AND(LEFT(C1274,8)="Banco de",K1274=0),"OK",
IF(AND(LEFT(C1274,8)&lt;&gt;"Banco de",K1274&gt;0),"OK","KO"))</f>
        <v>OK</v>
      </c>
      <c r="X1274" s="3" t="str">
        <f>IF(J1274&lt;&gt;"","OK","KO")</f>
        <v>OK</v>
      </c>
      <c r="Y1274" s="3" t="str">
        <f>IF(P1274="Si","KO","OK")</f>
        <v>OK</v>
      </c>
      <c r="Z1274" s="3" t="str">
        <f>CONCATENATE(
IF(R1274&lt;&gt;"OK",CONCATENATE($R$1," / "),""),
IF(S1274&lt;&gt;"OK",CONCATENATE($S$1," / "),""),
IF(T1274&lt;&gt;"OK",CONCATENATE($T$1," / "),""),
IF(U1274&lt;&gt;"OK",CONCATENATE($U$1," / "),""),
IF(V1274&lt;&gt;"OK",CONCATENATE($V$1," / "),""),
IF(W1274&lt;&gt;"OK",CONCATENATE($W$1," / "),""),
IF(X1274&lt;&gt;"OK",CONCATENATE($X$1," / "),""),
IF(Y1274&lt;&gt;"OK",$Y$1,"")
)</f>
        <v/>
      </c>
    </row>
    <row r="1275" spans="1:26" x14ac:dyDescent="0.45">
      <c r="A1275" s="3" t="s">
        <v>3884</v>
      </c>
      <c r="B1275" s="3" t="s">
        <v>3885</v>
      </c>
      <c r="C1275" s="3" t="s">
        <v>3931</v>
      </c>
      <c r="E1275" s="3" t="s">
        <v>20</v>
      </c>
      <c r="H1275" s="3" t="s">
        <v>21</v>
      </c>
      <c r="I1275" s="3">
        <v>712372</v>
      </c>
      <c r="J1275" s="3" t="s">
        <v>3932</v>
      </c>
      <c r="K1275" s="3">
        <v>45</v>
      </c>
      <c r="L1275" s="3" t="s">
        <v>34</v>
      </c>
      <c r="M1275" s="3" t="s">
        <v>35</v>
      </c>
      <c r="N1275" s="3" t="s">
        <v>62</v>
      </c>
      <c r="O1275" s="3" t="s">
        <v>479</v>
      </c>
      <c r="P1275" s="3" t="s">
        <v>21</v>
      </c>
      <c r="Q1275" s="3" t="s">
        <v>3933</v>
      </c>
      <c r="R1275" s="3" t="str">
        <f>IF(_xlfn.XOR(
AND(N1275="M102ab",L1275="Proyecto"),
AND(N1275="M101a",L1275="Preguntas con respuesta libre"),
AND(LEFT(N1275,1)="M",N1275&lt;&gt;"M102AB",N1275&lt;&gt;"M101a",N1275&lt;&gt;"M101ap",L1275="Ejercitación"),
AND(LEFT(C1275,15)="Mapa conceptual",L1275="Exposición"),
AND(LEFT(N1275,1)&lt;&gt;"M",LEFT(C1275,15)&lt;&gt;"Mapa conceptual",L1275="Exposición"),
AND(LEFT(C1275,8)="Banco de",L1275="Generador de actividades"),
AND(C1275=L1275)
),"OK","KO")</f>
        <v>OK</v>
      </c>
      <c r="S1275" s="3" t="str">
        <f>IF(_xlfn.XOR(
AND(LEFT(N1275,1)="M",M1275="Actividad"),
AND(LEFT(N1275,1)="F",M1275="Interactivo"),
AND(N1275="diaporama",M1275="Secuencia de imágenes"),
OR(N1275="video",M1275="Animación",M1275="Video"),
AND(C1275=M1275)
),"OK","KO")</f>
        <v>OK</v>
      </c>
      <c r="T1275" s="3" t="str">
        <f>IF(
AND(L1275="Evaluación",C1275&lt;&gt;L1275),"KO",
IF(AND(L1275="Mapa conceptual",C1275&lt;&gt;L1275),"KO",
IF(AND(N1275="M101ap",C1275&lt;&gt;"Banco de actividades"),"KO",
"OK")))</f>
        <v>OK</v>
      </c>
      <c r="U1275" s="3" t="str">
        <f>IF(
AND(LEFT(N1275,1)="M",LEFT(M1275,4)&lt;&gt;"Mapa",S1275="OK",O1275=""),
"KO","OK")</f>
        <v>OK</v>
      </c>
      <c r="V1275" s="3" t="str">
        <f>IF(OR(
AND(L1275="Evaluación",R1275="OK",OR(N1275="M4a",N1275="M5a")),
AND(LEFT(C1275,8)="Banco de",N1275="M101ap"),
OR(LEFT(C1275,8)&lt;&gt;"Banco de",L1275&lt;&gt;"Evaluación")
),"OK","KO")</f>
        <v>OK</v>
      </c>
      <c r="W1275" s="3" t="str">
        <f>IF(AND(LEFT(C1275,8)="Banco de",K1275=0),"OK",
IF(AND(LEFT(C1275,8)&lt;&gt;"Banco de",K1275&gt;0),"OK","KO"))</f>
        <v>OK</v>
      </c>
      <c r="X1275" s="3" t="str">
        <f>IF(J1275&lt;&gt;"","OK","KO")</f>
        <v>OK</v>
      </c>
      <c r="Y1275" s="3" t="str">
        <f>IF(P1275="Si","KO","OK")</f>
        <v>OK</v>
      </c>
      <c r="Z1275" s="3" t="str">
        <f>CONCATENATE(
IF(R1275&lt;&gt;"OK",CONCATENATE($R$1," / "),""),
IF(S1275&lt;&gt;"OK",CONCATENATE($S$1," / "),""),
IF(T1275&lt;&gt;"OK",CONCATENATE($T$1," / "),""),
IF(U1275&lt;&gt;"OK",CONCATENATE($U$1," / "),""),
IF(V1275&lt;&gt;"OK",CONCATENATE($V$1," / "),""),
IF(W1275&lt;&gt;"OK",CONCATENATE($W$1," / "),""),
IF(X1275&lt;&gt;"OK",CONCATENATE($X$1," / "),""),
IF(Y1275&lt;&gt;"OK",$Y$1,"")
)</f>
        <v/>
      </c>
    </row>
    <row r="1276" spans="1:26" x14ac:dyDescent="0.45">
      <c r="A1276" s="3" t="s">
        <v>3884</v>
      </c>
      <c r="B1276" s="3" t="s">
        <v>3885</v>
      </c>
      <c r="C1276" s="3" t="s">
        <v>3934</v>
      </c>
      <c r="E1276" s="3" t="s">
        <v>20</v>
      </c>
      <c r="H1276" s="3" t="s">
        <v>21</v>
      </c>
      <c r="I1276" s="3">
        <v>4373867</v>
      </c>
      <c r="J1276" s="3" t="s">
        <v>3935</v>
      </c>
      <c r="K1276" s="3">
        <v>45</v>
      </c>
      <c r="L1276" s="3" t="s">
        <v>23</v>
      </c>
      <c r="M1276" s="3" t="s">
        <v>29</v>
      </c>
      <c r="N1276" s="3" t="s">
        <v>235</v>
      </c>
      <c r="P1276" s="3" t="s">
        <v>21</v>
      </c>
      <c r="Q1276" s="3" t="s">
        <v>3936</v>
      </c>
      <c r="R1276" s="3" t="str">
        <f>IF(_xlfn.XOR(
AND(N1276="M102ab",L1276="Proyecto"),
AND(N1276="M101a",L1276="Preguntas con respuesta libre"),
AND(LEFT(N1276,1)="M",N1276&lt;&gt;"M102AB",N1276&lt;&gt;"M101a",N1276&lt;&gt;"M101ap",L1276="Ejercitación"),
AND(LEFT(C1276,15)="Mapa conceptual",L1276="Exposición"),
AND(LEFT(N1276,1)&lt;&gt;"M",LEFT(C1276,15)&lt;&gt;"Mapa conceptual",L1276="Exposición"),
AND(LEFT(C1276,8)="Banco de",L1276="Generador de actividades"),
AND(C1276=L1276)
),"OK","KO")</f>
        <v>OK</v>
      </c>
      <c r="S1276" s="3" t="str">
        <f>IF(_xlfn.XOR(
AND(LEFT(N1276,1)="M",M1276="Actividad"),
AND(LEFT(N1276,1)="F",M1276="Interactivo"),
AND(N1276="diaporama",M1276="Secuencia de imágenes"),
OR(N1276="video",M1276="Animación",M1276="Video"),
AND(C1276=M1276)
),"OK","KO")</f>
        <v>OK</v>
      </c>
      <c r="T1276" s="3" t="str">
        <f>IF(
AND(L1276="Evaluación",C1276&lt;&gt;L1276),"KO",
IF(AND(L1276="Mapa conceptual",C1276&lt;&gt;L1276),"KO",
IF(AND(N1276="M101ap",C1276&lt;&gt;"Banco de actividades"),"KO",
"OK")))</f>
        <v>OK</v>
      </c>
      <c r="U1276" s="3" t="str">
        <f>IF(
AND(LEFT(N1276,1)="M",LEFT(M1276,4)&lt;&gt;"Mapa",S1276="OK",O1276=""),
"KO","OK")</f>
        <v>OK</v>
      </c>
      <c r="V1276" s="3" t="str">
        <f>IF(OR(
AND(L1276="Evaluación",R1276="OK",OR(N1276="M4a",N1276="M5a")),
AND(LEFT(C1276,8)="Banco de",N1276="M101ap"),
OR(LEFT(C1276,8)&lt;&gt;"Banco de",L1276&lt;&gt;"Evaluación")
),"OK","KO")</f>
        <v>OK</v>
      </c>
      <c r="W1276" s="3" t="str">
        <f>IF(AND(LEFT(C1276,8)="Banco de",K1276=0),"OK",
IF(AND(LEFT(C1276,8)&lt;&gt;"Banco de",K1276&gt;0),"OK","KO"))</f>
        <v>OK</v>
      </c>
      <c r="X1276" s="3" t="str">
        <f>IF(J1276&lt;&gt;"","OK","KO")</f>
        <v>OK</v>
      </c>
      <c r="Y1276" s="3" t="str">
        <f>IF(P1276="Si","KO","OK")</f>
        <v>OK</v>
      </c>
      <c r="Z1276" s="3" t="str">
        <f>CONCATENATE(
IF(R1276&lt;&gt;"OK",CONCATENATE($R$1," / "),""),
IF(S1276&lt;&gt;"OK",CONCATENATE($S$1," / "),""),
IF(T1276&lt;&gt;"OK",CONCATENATE($T$1," / "),""),
IF(U1276&lt;&gt;"OK",CONCATENATE($U$1," / "),""),
IF(V1276&lt;&gt;"OK",CONCATENATE($V$1," / "),""),
IF(W1276&lt;&gt;"OK",CONCATENATE($W$1," / "),""),
IF(X1276&lt;&gt;"OK",CONCATENATE($X$1," / "),""),
IF(Y1276&lt;&gt;"OK",$Y$1,"")
)</f>
        <v/>
      </c>
    </row>
    <row r="1277" spans="1:26" x14ac:dyDescent="0.45">
      <c r="A1277" s="3" t="s">
        <v>3884</v>
      </c>
      <c r="B1277" s="3" t="s">
        <v>3885</v>
      </c>
      <c r="C1277" s="3" t="s">
        <v>3937</v>
      </c>
      <c r="E1277" s="3" t="s">
        <v>20</v>
      </c>
      <c r="H1277" s="3" t="s">
        <v>21</v>
      </c>
      <c r="I1277" s="3">
        <v>1352080</v>
      </c>
      <c r="J1277" s="3" t="s">
        <v>3938</v>
      </c>
      <c r="K1277" s="3">
        <v>30</v>
      </c>
      <c r="L1277" s="3" t="s">
        <v>80</v>
      </c>
      <c r="M1277" s="3" t="s">
        <v>35</v>
      </c>
      <c r="N1277" s="3" t="s">
        <v>81</v>
      </c>
      <c r="O1277" s="3" t="s">
        <v>37</v>
      </c>
      <c r="P1277" s="3" t="s">
        <v>21</v>
      </c>
      <c r="Q1277" s="3" t="s">
        <v>3939</v>
      </c>
      <c r="R1277" s="3" t="str">
        <f>IF(_xlfn.XOR(
AND(N1277="M102ab",L1277="Proyecto"),
AND(N1277="M101a",L1277="Preguntas con respuesta libre"),
AND(LEFT(N1277,1)="M",N1277&lt;&gt;"M102AB",N1277&lt;&gt;"M101a",N1277&lt;&gt;"M101ap",L1277="Ejercitación"),
AND(LEFT(C1277,15)="Mapa conceptual",L1277="Exposición"),
AND(LEFT(N1277,1)&lt;&gt;"M",LEFT(C1277,15)&lt;&gt;"Mapa conceptual",L1277="Exposición"),
AND(LEFT(C1277,8)="Banco de",L1277="Generador de actividades"),
AND(C1277=L1277)
),"OK","KO")</f>
        <v>OK</v>
      </c>
      <c r="S1277" s="3" t="str">
        <f>IF(_xlfn.XOR(
AND(LEFT(N1277,1)="M",M1277="Actividad"),
AND(LEFT(N1277,1)="F",M1277="Interactivo"),
AND(N1277="diaporama",M1277="Secuencia de imágenes"),
OR(N1277="video",M1277="Animación",M1277="Video"),
AND(C1277=M1277)
),"OK","KO")</f>
        <v>OK</v>
      </c>
      <c r="T1277" s="3" t="str">
        <f>IF(
AND(L1277="Evaluación",C1277&lt;&gt;L1277),"KO",
IF(AND(L1277="Mapa conceptual",C1277&lt;&gt;L1277),"KO",
IF(AND(N1277="M101ap",C1277&lt;&gt;"Banco de actividades"),"KO",
"OK")))</f>
        <v>OK</v>
      </c>
      <c r="U1277" s="3" t="str">
        <f>IF(
AND(LEFT(N1277,1)="M",LEFT(M1277,4)&lt;&gt;"Mapa",S1277="OK",O1277=""),
"KO","OK")</f>
        <v>OK</v>
      </c>
      <c r="V1277" s="3" t="str">
        <f>IF(OR(
AND(L1277="Evaluación",R1277="OK",OR(N1277="M4a",N1277="M5a")),
AND(LEFT(C1277,8)="Banco de",N1277="M101ap"),
OR(LEFT(C1277,8)&lt;&gt;"Banco de",L1277&lt;&gt;"Evaluación")
),"OK","KO")</f>
        <v>OK</v>
      </c>
      <c r="W1277" s="3" t="str">
        <f>IF(AND(LEFT(C1277,8)="Banco de",K1277=0),"OK",
IF(AND(LEFT(C1277,8)&lt;&gt;"Banco de",K1277&gt;0),"OK","KO"))</f>
        <v>OK</v>
      </c>
      <c r="X1277" s="3" t="str">
        <f>IF(J1277&lt;&gt;"","OK","KO")</f>
        <v>OK</v>
      </c>
      <c r="Y1277" s="3" t="str">
        <f>IF(P1277="Si","KO","OK")</f>
        <v>OK</v>
      </c>
      <c r="Z1277" s="3" t="str">
        <f>CONCATENATE(
IF(R1277&lt;&gt;"OK",CONCATENATE($R$1," / "),""),
IF(S1277&lt;&gt;"OK",CONCATENATE($S$1," / "),""),
IF(T1277&lt;&gt;"OK",CONCATENATE($T$1," / "),""),
IF(U1277&lt;&gt;"OK",CONCATENATE($U$1," / "),""),
IF(V1277&lt;&gt;"OK",CONCATENATE($V$1," / "),""),
IF(W1277&lt;&gt;"OK",CONCATENATE($W$1," / "),""),
IF(X1277&lt;&gt;"OK",CONCATENATE($X$1," / "),""),
IF(Y1277&lt;&gt;"OK",$Y$1,"")
)</f>
        <v/>
      </c>
    </row>
    <row r="1278" spans="1:26" x14ac:dyDescent="0.45">
      <c r="A1278" s="3" t="s">
        <v>3884</v>
      </c>
      <c r="B1278" s="3" t="s">
        <v>3885</v>
      </c>
      <c r="C1278" s="3" t="s">
        <v>3940</v>
      </c>
      <c r="E1278" s="3" t="s">
        <v>20</v>
      </c>
      <c r="H1278" s="3" t="s">
        <v>21</v>
      </c>
      <c r="I1278" s="3">
        <v>741205</v>
      </c>
      <c r="J1278" s="3" t="s">
        <v>3941</v>
      </c>
      <c r="K1278" s="3">
        <v>30</v>
      </c>
      <c r="L1278" s="3" t="s">
        <v>23</v>
      </c>
      <c r="M1278" s="3" t="s">
        <v>29</v>
      </c>
      <c r="N1278" s="3" t="s">
        <v>30</v>
      </c>
      <c r="P1278" s="3" t="s">
        <v>21</v>
      </c>
      <c r="Q1278" s="3" t="s">
        <v>3942</v>
      </c>
      <c r="R1278" s="3" t="str">
        <f>IF(_xlfn.XOR(
AND(N1278="M102ab",L1278="Proyecto"),
AND(N1278="M101a",L1278="Preguntas con respuesta libre"),
AND(LEFT(N1278,1)="M",N1278&lt;&gt;"M102AB",N1278&lt;&gt;"M101a",N1278&lt;&gt;"M101ap",L1278="Ejercitación"),
AND(LEFT(C1278,15)="Mapa conceptual",L1278="Exposición"),
AND(LEFT(N1278,1)&lt;&gt;"M",LEFT(C1278,15)&lt;&gt;"Mapa conceptual",L1278="Exposición"),
AND(LEFT(C1278,8)="Banco de",L1278="Generador de actividades"),
AND(C1278=L1278)
),"OK","KO")</f>
        <v>OK</v>
      </c>
      <c r="S1278" s="3" t="str">
        <f>IF(_xlfn.XOR(
AND(LEFT(N1278,1)="M",M1278="Actividad"),
AND(LEFT(N1278,1)="F",M1278="Interactivo"),
AND(N1278="diaporama",M1278="Secuencia de imágenes"),
OR(N1278="video",M1278="Animación",M1278="Video"),
AND(C1278=M1278)
),"OK","KO")</f>
        <v>OK</v>
      </c>
      <c r="T1278" s="3" t="str">
        <f>IF(
AND(L1278="Evaluación",C1278&lt;&gt;L1278),"KO",
IF(AND(L1278="Mapa conceptual",C1278&lt;&gt;L1278),"KO",
IF(AND(N1278="M101ap",C1278&lt;&gt;"Banco de actividades"),"KO",
"OK")))</f>
        <v>OK</v>
      </c>
      <c r="U1278" s="3" t="str">
        <f>IF(
AND(LEFT(N1278,1)="M",LEFT(M1278,4)&lt;&gt;"Mapa",S1278="OK",O1278=""),
"KO","OK")</f>
        <v>OK</v>
      </c>
      <c r="V1278" s="3" t="str">
        <f>IF(OR(
AND(L1278="Evaluación",R1278="OK",OR(N1278="M4a",N1278="M5a")),
AND(LEFT(C1278,8)="Banco de",N1278="M101ap"),
OR(LEFT(C1278,8)&lt;&gt;"Banco de",L1278&lt;&gt;"Evaluación")
),"OK","KO")</f>
        <v>OK</v>
      </c>
      <c r="W1278" s="3" t="str">
        <f>IF(AND(LEFT(C1278,8)="Banco de",K1278=0),"OK",
IF(AND(LEFT(C1278,8)&lt;&gt;"Banco de",K1278&gt;0),"OK","KO"))</f>
        <v>OK</v>
      </c>
      <c r="X1278" s="3" t="str">
        <f>IF(J1278&lt;&gt;"","OK","KO")</f>
        <v>OK</v>
      </c>
      <c r="Y1278" s="3" t="str">
        <f>IF(P1278="Si","KO","OK")</f>
        <v>OK</v>
      </c>
      <c r="Z1278" s="3" t="str">
        <f>CONCATENATE(
IF(R1278&lt;&gt;"OK",CONCATENATE($R$1," / "),""),
IF(S1278&lt;&gt;"OK",CONCATENATE($S$1," / "),""),
IF(T1278&lt;&gt;"OK",CONCATENATE($T$1," / "),""),
IF(U1278&lt;&gt;"OK",CONCATENATE($U$1," / "),""),
IF(V1278&lt;&gt;"OK",CONCATENATE($V$1," / "),""),
IF(W1278&lt;&gt;"OK",CONCATENATE($W$1," / "),""),
IF(X1278&lt;&gt;"OK",CONCATENATE($X$1," / "),""),
IF(Y1278&lt;&gt;"OK",$Y$1,"")
)</f>
        <v/>
      </c>
    </row>
    <row r="1279" spans="1:26" x14ac:dyDescent="0.45">
      <c r="A1279" s="3" t="s">
        <v>3884</v>
      </c>
      <c r="B1279" s="3" t="s">
        <v>3885</v>
      </c>
      <c r="C1279" s="3" t="s">
        <v>3943</v>
      </c>
      <c r="E1279" s="3" t="s">
        <v>20</v>
      </c>
      <c r="H1279" s="3" t="s">
        <v>21</v>
      </c>
      <c r="I1279" s="3">
        <v>1621111</v>
      </c>
      <c r="J1279" s="3" t="s">
        <v>3944</v>
      </c>
      <c r="K1279" s="3">
        <v>30</v>
      </c>
      <c r="L1279" s="3" t="s">
        <v>23</v>
      </c>
      <c r="M1279" s="3" t="s">
        <v>29</v>
      </c>
      <c r="N1279" s="3" t="s">
        <v>578</v>
      </c>
      <c r="P1279" s="3" t="s">
        <v>21</v>
      </c>
      <c r="Q1279" s="3" t="s">
        <v>3945</v>
      </c>
      <c r="R1279" s="3" t="str">
        <f>IF(_xlfn.XOR(
AND(N1279="M102ab",L1279="Proyecto"),
AND(N1279="M101a",L1279="Preguntas con respuesta libre"),
AND(LEFT(N1279,1)="M",N1279&lt;&gt;"M102AB",N1279&lt;&gt;"M101a",N1279&lt;&gt;"M101ap",L1279="Ejercitación"),
AND(LEFT(C1279,15)="Mapa conceptual",L1279="Exposición"),
AND(LEFT(N1279,1)&lt;&gt;"M",LEFT(C1279,15)&lt;&gt;"Mapa conceptual",L1279="Exposición"),
AND(LEFT(C1279,8)="Banco de",L1279="Generador de actividades"),
AND(C1279=L1279)
),"OK","KO")</f>
        <v>OK</v>
      </c>
      <c r="S1279" s="3" t="str">
        <f>IF(_xlfn.XOR(
AND(LEFT(N1279,1)="M",M1279="Actividad"),
AND(LEFT(N1279,1)="F",M1279="Interactivo"),
AND(N1279="diaporama",M1279="Secuencia de imágenes"),
OR(N1279="video",M1279="Animación",M1279="Video"),
AND(C1279=M1279)
),"OK","KO")</f>
        <v>KO</v>
      </c>
      <c r="T1279" s="3" t="str">
        <f>IF(
AND(L1279="Evaluación",C1279&lt;&gt;L1279),"KO",
IF(AND(L1279="Mapa conceptual",C1279&lt;&gt;L1279),"KO",
IF(AND(N1279="M101ap",C1279&lt;&gt;"Banco de actividades"),"KO",
"OK")))</f>
        <v>OK</v>
      </c>
      <c r="U1279" s="3" t="str">
        <f>IF(
AND(LEFT(N1279,1)="M",LEFT(M1279,4)&lt;&gt;"Mapa",S1279="OK",O1279=""),
"KO","OK")</f>
        <v>OK</v>
      </c>
      <c r="V1279" s="3" t="str">
        <f>IF(OR(
AND(L1279="Evaluación",R1279="OK",OR(N1279="M4a",N1279="M5a")),
AND(LEFT(C1279,8)="Banco de",N1279="M101ap"),
OR(LEFT(C1279,8)&lt;&gt;"Banco de",L1279&lt;&gt;"Evaluación")
),"OK","KO")</f>
        <v>OK</v>
      </c>
      <c r="W1279" s="3" t="str">
        <f>IF(AND(LEFT(C1279,8)="Banco de",K1279=0),"OK",
IF(AND(LEFT(C1279,8)&lt;&gt;"Banco de",K1279&gt;0),"OK","KO"))</f>
        <v>OK</v>
      </c>
      <c r="X1279" s="3" t="str">
        <f>IF(J1279&lt;&gt;"","OK","KO")</f>
        <v>OK</v>
      </c>
      <c r="Y1279" s="3" t="str">
        <f>IF(P1279="Si","KO","OK")</f>
        <v>OK</v>
      </c>
      <c r="Z1279" s="3" t="str">
        <f>CONCATENATE(
IF(R1279&lt;&gt;"OK",CONCATENATE($R$1," / "),""),
IF(S1279&lt;&gt;"OK",CONCATENATE($S$1," / "),""),
IF(T1279&lt;&gt;"OK",CONCATENATE($T$1," / "),""),
IF(U1279&lt;&gt;"OK",CONCATENATE($U$1," / "),""),
IF(V1279&lt;&gt;"OK",CONCATENATE($V$1," / "),""),
IF(W1279&lt;&gt;"OK",CONCATENATE($W$1," / "),""),
IF(X1279&lt;&gt;"OK",CONCATENATE($X$1," / "),""),
IF(Y1279&lt;&gt;"OK",$Y$1,"")
)</f>
        <v xml:space="preserve">Tipo de media / </v>
      </c>
    </row>
    <row r="1280" spans="1:26" x14ac:dyDescent="0.45">
      <c r="A1280" s="3" t="s">
        <v>3884</v>
      </c>
      <c r="B1280" s="3" t="s">
        <v>3885</v>
      </c>
      <c r="C1280" s="3" t="s">
        <v>3946</v>
      </c>
      <c r="E1280" s="3" t="s">
        <v>20</v>
      </c>
      <c r="H1280" s="3" t="s">
        <v>21</v>
      </c>
      <c r="I1280" s="3">
        <v>1211803</v>
      </c>
      <c r="J1280" s="3" t="s">
        <v>3947</v>
      </c>
      <c r="K1280" s="3">
        <v>15</v>
      </c>
      <c r="L1280" s="3" t="s">
        <v>34</v>
      </c>
      <c r="M1280" s="3" t="s">
        <v>35</v>
      </c>
      <c r="N1280" s="3" t="s">
        <v>206</v>
      </c>
      <c r="O1280" s="3" t="s">
        <v>85</v>
      </c>
      <c r="P1280" s="3" t="s">
        <v>21</v>
      </c>
      <c r="Q1280" s="3" t="s">
        <v>3948</v>
      </c>
      <c r="R1280" s="3" t="str">
        <f>IF(_xlfn.XOR(
AND(N1280="M102ab",L1280="Proyecto"),
AND(N1280="M101a",L1280="Preguntas con respuesta libre"),
AND(LEFT(N1280,1)="M",N1280&lt;&gt;"M102AB",N1280&lt;&gt;"M101a",N1280&lt;&gt;"M101ap",L1280="Ejercitación"),
AND(LEFT(C1280,15)="Mapa conceptual",L1280="Exposición"),
AND(LEFT(N1280,1)&lt;&gt;"M",LEFT(C1280,15)&lt;&gt;"Mapa conceptual",L1280="Exposición"),
AND(LEFT(C1280,8)="Banco de",L1280="Generador de actividades"),
AND(C1280=L1280)
),"OK","KO")</f>
        <v>OK</v>
      </c>
      <c r="S1280" s="3" t="str">
        <f>IF(_xlfn.XOR(
AND(LEFT(N1280,1)="M",M1280="Actividad"),
AND(LEFT(N1280,1)="F",M1280="Interactivo"),
AND(N1280="diaporama",M1280="Secuencia de imágenes"),
OR(N1280="video",M1280="Animación",M1280="Video"),
AND(C1280=M1280)
),"OK","KO")</f>
        <v>OK</v>
      </c>
      <c r="T1280" s="3" t="str">
        <f>IF(
AND(L1280="Evaluación",C1280&lt;&gt;L1280),"KO",
IF(AND(L1280="Mapa conceptual",C1280&lt;&gt;L1280),"KO",
IF(AND(N1280="M101ap",C1280&lt;&gt;"Banco de actividades"),"KO",
"OK")))</f>
        <v>OK</v>
      </c>
      <c r="U1280" s="3" t="str">
        <f>IF(
AND(LEFT(N1280,1)="M",LEFT(M1280,4)&lt;&gt;"Mapa",S1280="OK",O1280=""),
"KO","OK")</f>
        <v>OK</v>
      </c>
      <c r="V1280" s="3" t="str">
        <f>IF(OR(
AND(L1280="Evaluación",R1280="OK",OR(N1280="M4a",N1280="M5a")),
AND(LEFT(C1280,8)="Banco de",N1280="M101ap"),
OR(LEFT(C1280,8)&lt;&gt;"Banco de",L1280&lt;&gt;"Evaluación")
),"OK","KO")</f>
        <v>OK</v>
      </c>
      <c r="W1280" s="3" t="str">
        <f>IF(AND(LEFT(C1280,8)="Banco de",K1280=0),"OK",
IF(AND(LEFT(C1280,8)&lt;&gt;"Banco de",K1280&gt;0),"OK","KO"))</f>
        <v>OK</v>
      </c>
      <c r="X1280" s="3" t="str">
        <f>IF(J1280&lt;&gt;"","OK","KO")</f>
        <v>OK</v>
      </c>
      <c r="Y1280" s="3" t="str">
        <f>IF(P1280="Si","KO","OK")</f>
        <v>OK</v>
      </c>
      <c r="Z1280" s="3" t="str">
        <f>CONCATENATE(
IF(R1280&lt;&gt;"OK",CONCATENATE($R$1," / "),""),
IF(S1280&lt;&gt;"OK",CONCATENATE($S$1," / "),""),
IF(T1280&lt;&gt;"OK",CONCATENATE($T$1," / "),""),
IF(U1280&lt;&gt;"OK",CONCATENATE($U$1," / "),""),
IF(V1280&lt;&gt;"OK",CONCATENATE($V$1," / "),""),
IF(W1280&lt;&gt;"OK",CONCATENATE($W$1," / "),""),
IF(X1280&lt;&gt;"OK",CONCATENATE($X$1," / "),""),
IF(Y1280&lt;&gt;"OK",$Y$1,"")
)</f>
        <v/>
      </c>
    </row>
    <row r="1281" spans="1:26" x14ac:dyDescent="0.45">
      <c r="A1281" s="3" t="s">
        <v>3884</v>
      </c>
      <c r="B1281" s="3" t="s">
        <v>3885</v>
      </c>
      <c r="C1281" s="3" t="s">
        <v>3949</v>
      </c>
      <c r="E1281" s="3" t="s">
        <v>20</v>
      </c>
      <c r="H1281" s="3" t="s">
        <v>21</v>
      </c>
      <c r="I1281" s="3">
        <v>1371436</v>
      </c>
      <c r="J1281" s="3" t="s">
        <v>3950</v>
      </c>
      <c r="K1281" s="3">
        <v>20</v>
      </c>
      <c r="L1281" s="3" t="s">
        <v>80</v>
      </c>
      <c r="M1281" s="3" t="s">
        <v>35</v>
      </c>
      <c r="N1281" s="3" t="s">
        <v>81</v>
      </c>
      <c r="O1281" s="3" t="s">
        <v>37</v>
      </c>
      <c r="P1281" s="3" t="s">
        <v>21</v>
      </c>
      <c r="Q1281" s="3" t="s">
        <v>3951</v>
      </c>
      <c r="R1281" s="3" t="str">
        <f>IF(_xlfn.XOR(
AND(N1281="M102ab",L1281="Proyecto"),
AND(N1281="M101a",L1281="Preguntas con respuesta libre"),
AND(LEFT(N1281,1)="M",N1281&lt;&gt;"M102AB",N1281&lt;&gt;"M101a",N1281&lt;&gt;"M101ap",L1281="Ejercitación"),
AND(LEFT(C1281,15)="Mapa conceptual",L1281="Exposición"),
AND(LEFT(N1281,1)&lt;&gt;"M",LEFT(C1281,15)&lt;&gt;"Mapa conceptual",L1281="Exposición"),
AND(LEFT(C1281,8)="Banco de",L1281="Generador de actividades"),
AND(C1281=L1281)
),"OK","KO")</f>
        <v>OK</v>
      </c>
      <c r="S1281" s="3" t="str">
        <f>IF(_xlfn.XOR(
AND(LEFT(N1281,1)="M",M1281="Actividad"),
AND(LEFT(N1281,1)="F",M1281="Interactivo"),
AND(N1281="diaporama",M1281="Secuencia de imágenes"),
OR(N1281="video",M1281="Animación",M1281="Video"),
AND(C1281=M1281)
),"OK","KO")</f>
        <v>OK</v>
      </c>
      <c r="T1281" s="3" t="str">
        <f>IF(
AND(L1281="Evaluación",C1281&lt;&gt;L1281),"KO",
IF(AND(L1281="Mapa conceptual",C1281&lt;&gt;L1281),"KO",
IF(AND(N1281="M101ap",C1281&lt;&gt;"Banco de actividades"),"KO",
"OK")))</f>
        <v>OK</v>
      </c>
      <c r="U1281" s="3" t="str">
        <f>IF(
AND(LEFT(N1281,1)="M",LEFT(M1281,4)&lt;&gt;"Mapa",S1281="OK",O1281=""),
"KO","OK")</f>
        <v>OK</v>
      </c>
      <c r="V1281" s="3" t="str">
        <f>IF(OR(
AND(L1281="Evaluación",R1281="OK",OR(N1281="M4a",N1281="M5a")),
AND(LEFT(C1281,8)="Banco de",N1281="M101ap"),
OR(LEFT(C1281,8)&lt;&gt;"Banco de",L1281&lt;&gt;"Evaluación")
),"OK","KO")</f>
        <v>OK</v>
      </c>
      <c r="W1281" s="3" t="str">
        <f>IF(AND(LEFT(C1281,8)="Banco de",K1281=0),"OK",
IF(AND(LEFT(C1281,8)&lt;&gt;"Banco de",K1281&gt;0),"OK","KO"))</f>
        <v>OK</v>
      </c>
      <c r="X1281" s="3" t="str">
        <f>IF(J1281&lt;&gt;"","OK","KO")</f>
        <v>OK</v>
      </c>
      <c r="Y1281" s="3" t="str">
        <f>IF(P1281="Si","KO","OK")</f>
        <v>OK</v>
      </c>
      <c r="Z1281" s="3" t="str">
        <f>CONCATENATE(
IF(R1281&lt;&gt;"OK",CONCATENATE($R$1," / "),""),
IF(S1281&lt;&gt;"OK",CONCATENATE($S$1," / "),""),
IF(T1281&lt;&gt;"OK",CONCATENATE($T$1," / "),""),
IF(U1281&lt;&gt;"OK",CONCATENATE($U$1," / "),""),
IF(V1281&lt;&gt;"OK",CONCATENATE($V$1," / "),""),
IF(W1281&lt;&gt;"OK",CONCATENATE($W$1," / "),""),
IF(X1281&lt;&gt;"OK",CONCATENATE($X$1," / "),""),
IF(Y1281&lt;&gt;"OK",$Y$1,"")
)</f>
        <v/>
      </c>
    </row>
    <row r="1282" spans="1:26" x14ac:dyDescent="0.45">
      <c r="A1282" s="3" t="s">
        <v>3884</v>
      </c>
      <c r="B1282" s="3" t="s">
        <v>3885</v>
      </c>
      <c r="C1282" s="3" t="s">
        <v>3952</v>
      </c>
      <c r="E1282" s="3" t="s">
        <v>20</v>
      </c>
      <c r="H1282" s="3" t="s">
        <v>21</v>
      </c>
      <c r="I1282" s="3">
        <v>708678</v>
      </c>
      <c r="J1282" s="3" t="s">
        <v>3953</v>
      </c>
      <c r="K1282" s="3">
        <v>30</v>
      </c>
      <c r="L1282" s="3" t="s">
        <v>34</v>
      </c>
      <c r="M1282" s="3" t="s">
        <v>35</v>
      </c>
      <c r="N1282" s="3" t="s">
        <v>62</v>
      </c>
      <c r="O1282" s="3" t="s">
        <v>85</v>
      </c>
      <c r="P1282" s="3" t="s">
        <v>21</v>
      </c>
      <c r="Q1282" s="3" t="s">
        <v>3954</v>
      </c>
      <c r="R1282" s="3" t="str">
        <f>IF(_xlfn.XOR(
AND(N1282="M102ab",L1282="Proyecto"),
AND(N1282="M101a",L1282="Preguntas con respuesta libre"),
AND(LEFT(N1282,1)="M",N1282&lt;&gt;"M102AB",N1282&lt;&gt;"M101a",N1282&lt;&gt;"M101ap",L1282="Ejercitación"),
AND(LEFT(C1282,15)="Mapa conceptual",L1282="Exposición"),
AND(LEFT(N1282,1)&lt;&gt;"M",LEFT(C1282,15)&lt;&gt;"Mapa conceptual",L1282="Exposición"),
AND(LEFT(C1282,8)="Banco de",L1282="Generador de actividades"),
AND(C1282=L1282)
),"OK","KO")</f>
        <v>OK</v>
      </c>
      <c r="S1282" s="3" t="str">
        <f>IF(_xlfn.XOR(
AND(LEFT(N1282,1)="M",M1282="Actividad"),
AND(LEFT(N1282,1)="F",M1282="Interactivo"),
AND(N1282="diaporama",M1282="Secuencia de imágenes"),
OR(N1282="video",M1282="Animación",M1282="Video"),
AND(C1282=M1282)
),"OK","KO")</f>
        <v>OK</v>
      </c>
      <c r="T1282" s="3" t="str">
        <f>IF(
AND(L1282="Evaluación",C1282&lt;&gt;L1282),"KO",
IF(AND(L1282="Mapa conceptual",C1282&lt;&gt;L1282),"KO",
IF(AND(N1282="M101ap",C1282&lt;&gt;"Banco de actividades"),"KO",
"OK")))</f>
        <v>OK</v>
      </c>
      <c r="U1282" s="3" t="str">
        <f>IF(
AND(LEFT(N1282,1)="M",LEFT(M1282,4)&lt;&gt;"Mapa",S1282="OK",O1282=""),
"KO","OK")</f>
        <v>OK</v>
      </c>
      <c r="V1282" s="3" t="str">
        <f>IF(OR(
AND(L1282="Evaluación",R1282="OK",OR(N1282="M4a",N1282="M5a")),
AND(LEFT(C1282,8)="Banco de",N1282="M101ap"),
OR(LEFT(C1282,8)&lt;&gt;"Banco de",L1282&lt;&gt;"Evaluación")
),"OK","KO")</f>
        <v>OK</v>
      </c>
      <c r="W1282" s="3" t="str">
        <f>IF(AND(LEFT(C1282,8)="Banco de",K1282=0),"OK",
IF(AND(LEFT(C1282,8)&lt;&gt;"Banco de",K1282&gt;0),"OK","KO"))</f>
        <v>OK</v>
      </c>
      <c r="X1282" s="3" t="str">
        <f>IF(J1282&lt;&gt;"","OK","KO")</f>
        <v>OK</v>
      </c>
      <c r="Y1282" s="3" t="str">
        <f>IF(P1282="Si","KO","OK")</f>
        <v>OK</v>
      </c>
      <c r="Z1282" s="3" t="str">
        <f>CONCATENATE(
IF(R1282&lt;&gt;"OK",CONCATENATE($R$1," / "),""),
IF(S1282&lt;&gt;"OK",CONCATENATE($S$1," / "),""),
IF(T1282&lt;&gt;"OK",CONCATENATE($T$1," / "),""),
IF(U1282&lt;&gt;"OK",CONCATENATE($U$1," / "),""),
IF(V1282&lt;&gt;"OK",CONCATENATE($V$1," / "),""),
IF(W1282&lt;&gt;"OK",CONCATENATE($W$1," / "),""),
IF(X1282&lt;&gt;"OK",CONCATENATE($X$1," / "),""),
IF(Y1282&lt;&gt;"OK",$Y$1,"")
)</f>
        <v/>
      </c>
    </row>
    <row r="1283" spans="1:26" x14ac:dyDescent="0.45">
      <c r="A1283" s="3" t="s">
        <v>3884</v>
      </c>
      <c r="B1283" s="3" t="s">
        <v>3885</v>
      </c>
      <c r="C1283" s="3" t="s">
        <v>3955</v>
      </c>
      <c r="E1283" s="3" t="s">
        <v>20</v>
      </c>
      <c r="H1283" s="3" t="s">
        <v>21</v>
      </c>
      <c r="I1283" s="3">
        <v>1001975</v>
      </c>
      <c r="J1283" s="3" t="s">
        <v>3956</v>
      </c>
      <c r="K1283" s="3">
        <v>60</v>
      </c>
      <c r="L1283" s="3" t="s">
        <v>57</v>
      </c>
      <c r="M1283" s="3" t="s">
        <v>35</v>
      </c>
      <c r="N1283" s="3" t="s">
        <v>58</v>
      </c>
      <c r="O1283" s="3" t="s">
        <v>85</v>
      </c>
      <c r="P1283" s="3" t="s">
        <v>21</v>
      </c>
      <c r="Q1283" s="3" t="s">
        <v>3957</v>
      </c>
      <c r="R1283" s="3" t="str">
        <f>IF(_xlfn.XOR(
AND(N1283="M102ab",L1283="Proyecto"),
AND(N1283="M101a",L1283="Preguntas con respuesta libre"),
AND(LEFT(N1283,1)="M",N1283&lt;&gt;"M102AB",N1283&lt;&gt;"M101a",N1283&lt;&gt;"M101ap",L1283="Ejercitación"),
AND(LEFT(C1283,15)="Mapa conceptual",L1283="Exposición"),
AND(LEFT(N1283,1)&lt;&gt;"M",LEFT(C1283,15)&lt;&gt;"Mapa conceptual",L1283="Exposición"),
AND(LEFT(C1283,8)="Banco de",L1283="Generador de actividades"),
AND(C1283=L1283)
),"OK","KO")</f>
        <v>OK</v>
      </c>
      <c r="S1283" s="3" t="str">
        <f>IF(_xlfn.XOR(
AND(LEFT(N1283,1)="M",M1283="Actividad"),
AND(LEFT(N1283,1)="F",M1283="Interactivo"),
AND(N1283="diaporama",M1283="Secuencia de imágenes"),
OR(N1283="video",M1283="Animación",M1283="Video"),
AND(C1283=M1283)
),"OK","KO")</f>
        <v>OK</v>
      </c>
      <c r="T1283" s="3" t="str">
        <f>IF(
AND(L1283="Evaluación",C1283&lt;&gt;L1283),"KO",
IF(AND(L1283="Mapa conceptual",C1283&lt;&gt;L1283),"KO",
IF(AND(N1283="M101ap",C1283&lt;&gt;"Banco de actividades"),"KO",
"OK")))</f>
        <v>OK</v>
      </c>
      <c r="U1283" s="3" t="str">
        <f>IF(
AND(LEFT(N1283,1)="M",LEFT(M1283,4)&lt;&gt;"Mapa",S1283="OK",O1283=""),
"KO","OK")</f>
        <v>OK</v>
      </c>
      <c r="V1283" s="3" t="str">
        <f>IF(OR(
AND(L1283="Evaluación",R1283="OK",OR(N1283="M4a",N1283="M5a")),
AND(LEFT(C1283,8)="Banco de",N1283="M101ap"),
OR(LEFT(C1283,8)&lt;&gt;"Banco de",L1283&lt;&gt;"Evaluación")
),"OK","KO")</f>
        <v>OK</v>
      </c>
      <c r="W1283" s="3" t="str">
        <f>IF(AND(LEFT(C1283,8)="Banco de",K1283=0),"OK",
IF(AND(LEFT(C1283,8)&lt;&gt;"Banco de",K1283&gt;0),"OK","KO"))</f>
        <v>OK</v>
      </c>
      <c r="X1283" s="3" t="str">
        <f>IF(J1283&lt;&gt;"","OK","KO")</f>
        <v>OK</v>
      </c>
      <c r="Y1283" s="3" t="str">
        <f>IF(P1283="Si","KO","OK")</f>
        <v>OK</v>
      </c>
      <c r="Z1283" s="3" t="str">
        <f>CONCATENATE(
IF(R1283&lt;&gt;"OK",CONCATENATE($R$1," / "),""),
IF(S1283&lt;&gt;"OK",CONCATENATE($S$1," / "),""),
IF(T1283&lt;&gt;"OK",CONCATENATE($T$1," / "),""),
IF(U1283&lt;&gt;"OK",CONCATENATE($U$1," / "),""),
IF(V1283&lt;&gt;"OK",CONCATENATE($V$1," / "),""),
IF(W1283&lt;&gt;"OK",CONCATENATE($W$1," / "),""),
IF(X1283&lt;&gt;"OK",CONCATENATE($X$1," / "),""),
IF(Y1283&lt;&gt;"OK",$Y$1,"")
)</f>
        <v/>
      </c>
    </row>
    <row r="1284" spans="1:26" x14ac:dyDescent="0.45">
      <c r="A1284" s="3" t="s">
        <v>3884</v>
      </c>
      <c r="B1284" s="3" t="s">
        <v>3885</v>
      </c>
      <c r="C1284" s="3" t="s">
        <v>3958</v>
      </c>
      <c r="E1284" s="3" t="s">
        <v>20</v>
      </c>
      <c r="H1284" s="3" t="s">
        <v>21</v>
      </c>
      <c r="I1284" s="3">
        <v>1010465</v>
      </c>
      <c r="J1284" s="3" t="s">
        <v>3959</v>
      </c>
      <c r="K1284" s="3">
        <v>60</v>
      </c>
      <c r="L1284" s="3" t="s">
        <v>57</v>
      </c>
      <c r="M1284" s="3" t="s">
        <v>35</v>
      </c>
      <c r="N1284" s="3" t="s">
        <v>58</v>
      </c>
      <c r="O1284" s="3" t="s">
        <v>85</v>
      </c>
      <c r="P1284" s="3" t="s">
        <v>21</v>
      </c>
      <c r="Q1284" s="3" t="s">
        <v>3960</v>
      </c>
      <c r="R1284" s="3" t="str">
        <f>IF(_xlfn.XOR(
AND(N1284="M102ab",L1284="Proyecto"),
AND(N1284="M101a",L1284="Preguntas con respuesta libre"),
AND(LEFT(N1284,1)="M",N1284&lt;&gt;"M102AB",N1284&lt;&gt;"M101a",N1284&lt;&gt;"M101ap",L1284="Ejercitación"),
AND(LEFT(C1284,15)="Mapa conceptual",L1284="Exposición"),
AND(LEFT(N1284,1)&lt;&gt;"M",LEFT(C1284,15)&lt;&gt;"Mapa conceptual",L1284="Exposición"),
AND(LEFT(C1284,8)="Banco de",L1284="Generador de actividades"),
AND(C1284=L1284)
),"OK","KO")</f>
        <v>OK</v>
      </c>
      <c r="S1284" s="3" t="str">
        <f>IF(_xlfn.XOR(
AND(LEFT(N1284,1)="M",M1284="Actividad"),
AND(LEFT(N1284,1)="F",M1284="Interactivo"),
AND(N1284="diaporama",M1284="Secuencia de imágenes"),
OR(N1284="video",M1284="Animación",M1284="Video"),
AND(C1284=M1284)
),"OK","KO")</f>
        <v>OK</v>
      </c>
      <c r="T1284" s="3" t="str">
        <f>IF(
AND(L1284="Evaluación",C1284&lt;&gt;L1284),"KO",
IF(AND(L1284="Mapa conceptual",C1284&lt;&gt;L1284),"KO",
IF(AND(N1284="M101ap",C1284&lt;&gt;"Banco de actividades"),"KO",
"OK")))</f>
        <v>OK</v>
      </c>
      <c r="U1284" s="3" t="str">
        <f>IF(
AND(LEFT(N1284,1)="M",LEFT(M1284,4)&lt;&gt;"Mapa",S1284="OK",O1284=""),
"KO","OK")</f>
        <v>OK</v>
      </c>
      <c r="V1284" s="3" t="str">
        <f>IF(OR(
AND(L1284="Evaluación",R1284="OK",OR(N1284="M4a",N1284="M5a")),
AND(LEFT(C1284,8)="Banco de",N1284="M101ap"),
OR(LEFT(C1284,8)&lt;&gt;"Banco de",L1284&lt;&gt;"Evaluación")
),"OK","KO")</f>
        <v>OK</v>
      </c>
      <c r="W1284" s="3" t="str">
        <f>IF(AND(LEFT(C1284,8)="Banco de",K1284=0),"OK",
IF(AND(LEFT(C1284,8)&lt;&gt;"Banco de",K1284&gt;0),"OK","KO"))</f>
        <v>OK</v>
      </c>
      <c r="X1284" s="3" t="str">
        <f>IF(J1284&lt;&gt;"","OK","KO")</f>
        <v>OK</v>
      </c>
      <c r="Y1284" s="3" t="str">
        <f>IF(P1284="Si","KO","OK")</f>
        <v>OK</v>
      </c>
      <c r="Z1284" s="3" t="str">
        <f>CONCATENATE(
IF(R1284&lt;&gt;"OK",CONCATENATE($R$1," / "),""),
IF(S1284&lt;&gt;"OK",CONCATENATE($S$1," / "),""),
IF(T1284&lt;&gt;"OK",CONCATENATE($T$1," / "),""),
IF(U1284&lt;&gt;"OK",CONCATENATE($U$1," / "),""),
IF(V1284&lt;&gt;"OK",CONCATENATE($V$1," / "),""),
IF(W1284&lt;&gt;"OK",CONCATENATE($W$1," / "),""),
IF(X1284&lt;&gt;"OK",CONCATENATE($X$1," / "),""),
IF(Y1284&lt;&gt;"OK",$Y$1,"")
)</f>
        <v/>
      </c>
    </row>
    <row r="1285" spans="1:26" x14ac:dyDescent="0.45">
      <c r="A1285" s="3" t="s">
        <v>3884</v>
      </c>
      <c r="B1285" s="3" t="s">
        <v>3885</v>
      </c>
      <c r="C1285" s="3" t="s">
        <v>534</v>
      </c>
      <c r="E1285" s="3" t="s">
        <v>20</v>
      </c>
      <c r="H1285" s="3" t="s">
        <v>21</v>
      </c>
      <c r="I1285" s="3">
        <v>1379229</v>
      </c>
      <c r="J1285" s="3" t="s">
        <v>3961</v>
      </c>
      <c r="K1285" s="3">
        <v>30</v>
      </c>
      <c r="L1285" s="3" t="s">
        <v>358</v>
      </c>
      <c r="M1285" s="3" t="s">
        <v>35</v>
      </c>
      <c r="N1285" s="3" t="s">
        <v>359</v>
      </c>
      <c r="O1285" s="3" t="s">
        <v>85</v>
      </c>
      <c r="P1285" s="3" t="s">
        <v>21</v>
      </c>
      <c r="Q1285" s="3" t="s">
        <v>3962</v>
      </c>
      <c r="R1285" s="3" t="str">
        <f>IF(_xlfn.XOR(
AND(N1285="M102ab",L1285="Proyecto"),
AND(N1285="M101a",L1285="Preguntas con respuesta libre"),
AND(LEFT(N1285,1)="M",N1285&lt;&gt;"M102AB",N1285&lt;&gt;"M101a",N1285&lt;&gt;"M101ap",L1285="Ejercitación"),
AND(LEFT(C1285,15)="Mapa conceptual",L1285="Exposición"),
AND(LEFT(N1285,1)&lt;&gt;"M",LEFT(C1285,15)&lt;&gt;"Mapa conceptual",L1285="Exposición"),
AND(LEFT(C1285,8)="Banco de",L1285="Generador de actividades"),
AND(C1285=L1285)
),"OK","KO")</f>
        <v>OK</v>
      </c>
      <c r="S1285" s="3" t="str">
        <f>IF(_xlfn.XOR(
AND(LEFT(N1285,1)="M",M1285="Actividad"),
AND(LEFT(N1285,1)="F",M1285="Interactivo"),
AND(N1285="diaporama",M1285="Secuencia de imágenes"),
OR(N1285="video",M1285="Animación",M1285="Video"),
AND(C1285=M1285)
),"OK","KO")</f>
        <v>OK</v>
      </c>
      <c r="T1285" s="3" t="str">
        <f>IF(
AND(L1285="Evaluación",C1285&lt;&gt;L1285),"KO",
IF(AND(L1285="Mapa conceptual",C1285&lt;&gt;L1285),"KO",
IF(AND(N1285="M101ap",C1285&lt;&gt;"Banco de actividades"),"KO",
"OK")))</f>
        <v>OK</v>
      </c>
      <c r="U1285" s="3" t="str">
        <f>IF(
AND(LEFT(N1285,1)="M",LEFT(M1285,4)&lt;&gt;"Mapa",S1285="OK",O1285=""),
"KO","OK")</f>
        <v>OK</v>
      </c>
      <c r="V1285" s="3" t="str">
        <f>IF(OR(
AND(L1285="Evaluación",R1285="OK",OR(N1285="M4a",N1285="M5a")),
AND(LEFT(C1285,8)="Banco de",N1285="M101ap"),
OR(LEFT(C1285,8)&lt;&gt;"Banco de",L1285&lt;&gt;"Evaluación")
),"OK","KO")</f>
        <v>OK</v>
      </c>
      <c r="W1285" s="3" t="str">
        <f>IF(AND(LEFT(C1285,8)="Banco de",K1285=0),"OK",
IF(AND(LEFT(C1285,8)&lt;&gt;"Banco de",K1285&gt;0),"OK","KO"))</f>
        <v>KO</v>
      </c>
      <c r="X1285" s="3" t="str">
        <f>IF(J1285&lt;&gt;"","OK","KO")</f>
        <v>OK</v>
      </c>
      <c r="Y1285" s="3" t="str">
        <f>IF(P1285="Si","KO","OK")</f>
        <v>OK</v>
      </c>
      <c r="Z1285" s="3" t="str">
        <f>CONCATENATE(
IF(R1285&lt;&gt;"OK",CONCATENATE($R$1," / "),""),
IF(S1285&lt;&gt;"OK",CONCATENATE($S$1," / "),""),
IF(T1285&lt;&gt;"OK",CONCATENATE($T$1," / "),""),
IF(U1285&lt;&gt;"OK",CONCATENATE($U$1," / "),""),
IF(V1285&lt;&gt;"OK",CONCATENATE($V$1," / "),""),
IF(W1285&lt;&gt;"OK",CONCATENATE($W$1," / "),""),
IF(X1285&lt;&gt;"OK",CONCATENATE($X$1," / "),""),
IF(Y1285&lt;&gt;"OK",$Y$1,"")
)</f>
        <v xml:space="preserve">Tiempo del recurso / </v>
      </c>
    </row>
    <row r="1286" spans="1:26" x14ac:dyDescent="0.45">
      <c r="A1286" s="3" t="s">
        <v>3884</v>
      </c>
      <c r="B1286" s="3" t="s">
        <v>3885</v>
      </c>
      <c r="C1286" s="3" t="s">
        <v>67</v>
      </c>
      <c r="D1286" s="3" t="s">
        <v>67</v>
      </c>
      <c r="E1286" s="3" t="s">
        <v>20</v>
      </c>
      <c r="H1286" s="3" t="s">
        <v>21</v>
      </c>
      <c r="I1286" s="3">
        <v>679708</v>
      </c>
      <c r="K1286" s="3">
        <v>15</v>
      </c>
      <c r="L1286" s="3" t="s">
        <v>23</v>
      </c>
      <c r="M1286" s="3" t="s">
        <v>67</v>
      </c>
      <c r="N1286" s="3" t="s">
        <v>227</v>
      </c>
      <c r="P1286" s="3" t="s">
        <v>21</v>
      </c>
      <c r="Q1286" s="3" t="s">
        <v>3963</v>
      </c>
      <c r="R1286" s="3" t="str">
        <f>IF(_xlfn.XOR(
AND(N1286="M102ab",L1286="Proyecto"),
AND(N1286="M101a",L1286="Preguntas con respuesta libre"),
AND(LEFT(N1286,1)="M",N1286&lt;&gt;"M102AB",N1286&lt;&gt;"M101a",N1286&lt;&gt;"M101ap",L1286="Ejercitación"),
AND(LEFT(C1286,15)="Mapa conceptual",L1286="Exposición"),
AND(LEFT(N1286,1)&lt;&gt;"M",LEFT(C1286,15)&lt;&gt;"Mapa conceptual",L1286="Exposición"),
AND(LEFT(C1286,8)="Banco de",L1286="Generador de actividades"),
AND(C1286=L1286)
),"OK","KO")</f>
        <v>OK</v>
      </c>
      <c r="S1286" s="3" t="str">
        <f>IF(_xlfn.XOR(
AND(LEFT(N1286,1)="M",M1286="Actividad"),
AND(LEFT(N1286,1)="F",M1286="Interactivo"),
AND(N1286="diaporama",M1286="Secuencia de imágenes"),
OR(N1286="video",M1286="Animación",M1286="Video"),
AND(C1286=M1286)
),"OK","KO")</f>
        <v>OK</v>
      </c>
      <c r="T1286" s="3" t="str">
        <f>IF(
AND(L1286="Evaluación",C1286&lt;&gt;L1286),"KO",
IF(AND(L1286="Mapa conceptual",C1286&lt;&gt;L1286),"KO",
IF(AND(N1286="M101ap",C1286&lt;&gt;"Banco de actividades"),"KO",
"OK")))</f>
        <v>OK</v>
      </c>
      <c r="U1286" s="3" t="str">
        <f>IF(
AND(LEFT(N1286,1)="M",LEFT(M1286,4)&lt;&gt;"Mapa",S1286="OK",O1286=""),
"KO","OK")</f>
        <v>OK</v>
      </c>
      <c r="V1286" s="3" t="str">
        <f>IF(OR(
AND(L1286="Evaluación",R1286="OK",OR(N1286="M4a",N1286="M5a")),
AND(LEFT(C1286,8)="Banco de",N1286="M101ap"),
OR(LEFT(C1286,8)&lt;&gt;"Banco de",L1286&lt;&gt;"Evaluación")
),"OK","KO")</f>
        <v>OK</v>
      </c>
      <c r="W1286" s="3" t="str">
        <f>IF(AND(LEFT(C1286,8)="Banco de",K1286=0),"OK",
IF(AND(LEFT(C1286,8)&lt;&gt;"Banco de",K1286&gt;0),"OK","KO"))</f>
        <v>OK</v>
      </c>
      <c r="X1286" s="3" t="str">
        <f>IF(J1286&lt;&gt;"","OK","KO")</f>
        <v>KO</v>
      </c>
      <c r="Y1286" s="3" t="str">
        <f>IF(P1286="Si","KO","OK")</f>
        <v>OK</v>
      </c>
      <c r="Z1286" s="3" t="str">
        <f>CONCATENATE(
IF(R1286&lt;&gt;"OK",CONCATENATE($R$1," / "),""),
IF(S1286&lt;&gt;"OK",CONCATENATE($S$1," / "),""),
IF(T1286&lt;&gt;"OK",CONCATENATE($T$1," / "),""),
IF(U1286&lt;&gt;"OK",CONCATENATE($U$1," / "),""),
IF(V1286&lt;&gt;"OK",CONCATENATE($V$1," / "),""),
IF(W1286&lt;&gt;"OK",CONCATENATE($W$1," / "),""),
IF(X1286&lt;&gt;"OK",CONCATENATE($X$1," / "),""),
IF(Y1286&lt;&gt;"OK",$Y$1,"")
)</f>
        <v xml:space="preserve">Palabras clave / </v>
      </c>
    </row>
    <row r="1287" spans="1:26" x14ac:dyDescent="0.45">
      <c r="A1287" s="3" t="s">
        <v>3884</v>
      </c>
      <c r="B1287" s="3" t="s">
        <v>3885</v>
      </c>
      <c r="C1287" s="3" t="s">
        <v>70</v>
      </c>
      <c r="E1287" s="3" t="s">
        <v>20</v>
      </c>
      <c r="H1287" s="3" t="s">
        <v>21</v>
      </c>
      <c r="I1287" s="3">
        <v>709963</v>
      </c>
      <c r="J1287" s="3" t="s">
        <v>3964</v>
      </c>
      <c r="K1287" s="3">
        <v>40</v>
      </c>
      <c r="L1287" s="3" t="s">
        <v>70</v>
      </c>
      <c r="M1287" s="3" t="s">
        <v>35</v>
      </c>
      <c r="N1287" s="3" t="s">
        <v>62</v>
      </c>
      <c r="O1287" s="3" t="s">
        <v>85</v>
      </c>
      <c r="P1287" s="3" t="s">
        <v>21</v>
      </c>
      <c r="Q1287" s="3" t="s">
        <v>3965</v>
      </c>
      <c r="R1287" s="3" t="str">
        <f>IF(_xlfn.XOR(
AND(N1287="M102ab",L1287="Proyecto"),
AND(N1287="M101a",L1287="Preguntas con respuesta libre"),
AND(LEFT(N1287,1)="M",N1287&lt;&gt;"M102AB",N1287&lt;&gt;"M101a",N1287&lt;&gt;"M101ap",L1287="Ejercitación"),
AND(LEFT(C1287,15)="Mapa conceptual",L1287="Exposición"),
AND(LEFT(N1287,1)&lt;&gt;"M",LEFT(C1287,15)&lt;&gt;"Mapa conceptual",L1287="Exposición"),
AND(LEFT(C1287,8)="Banco de",L1287="Generador de actividades"),
AND(C1287=L1287)
),"OK","KO")</f>
        <v>OK</v>
      </c>
      <c r="S1287" s="3" t="str">
        <f>IF(_xlfn.XOR(
AND(LEFT(N1287,1)="M",M1287="Actividad"),
AND(LEFT(N1287,1)="F",M1287="Interactivo"),
AND(N1287="diaporama",M1287="Secuencia de imágenes"),
OR(N1287="video",M1287="Animación",M1287="Video"),
AND(C1287=M1287)
),"OK","KO")</f>
        <v>OK</v>
      </c>
      <c r="T1287" s="3" t="str">
        <f>IF(
AND(L1287="Evaluación",C1287&lt;&gt;L1287),"KO",
IF(AND(L1287="Mapa conceptual",C1287&lt;&gt;L1287),"KO",
IF(AND(N1287="M101ap",C1287&lt;&gt;"Banco de actividades"),"KO",
"OK")))</f>
        <v>OK</v>
      </c>
      <c r="U1287" s="3" t="str">
        <f>IF(
AND(LEFT(N1287,1)="M",LEFT(M1287,4)&lt;&gt;"Mapa",S1287="OK",O1287=""),
"KO","OK")</f>
        <v>OK</v>
      </c>
      <c r="V1287" s="3" t="str">
        <f>IF(OR(
AND(L1287="Evaluación",R1287="OK",OR(N1287="M4a",N1287="M5a")),
AND(LEFT(C1287,8)="Banco de",N1287="M101ap"),
OR(LEFT(C1287,8)&lt;&gt;"Banco de",L1287&lt;&gt;"Evaluación")
),"OK","KO")</f>
        <v>OK</v>
      </c>
      <c r="W1287" s="3" t="str">
        <f>IF(AND(LEFT(C1287,8)="Banco de",K1287=0),"OK",
IF(AND(LEFT(C1287,8)&lt;&gt;"Banco de",K1287&gt;0),"OK","KO"))</f>
        <v>OK</v>
      </c>
      <c r="X1287" s="3" t="str">
        <f>IF(J1287&lt;&gt;"","OK","KO")</f>
        <v>OK</v>
      </c>
      <c r="Y1287" s="3" t="str">
        <f>IF(P1287="Si","KO","OK")</f>
        <v>OK</v>
      </c>
      <c r="Z1287" s="3" t="str">
        <f>CONCATENATE(
IF(R1287&lt;&gt;"OK",CONCATENATE($R$1," / "),""),
IF(S1287&lt;&gt;"OK",CONCATENATE($S$1," / "),""),
IF(T1287&lt;&gt;"OK",CONCATENATE($T$1," / "),""),
IF(U1287&lt;&gt;"OK",CONCATENATE($U$1," / "),""),
IF(V1287&lt;&gt;"OK",CONCATENATE($V$1," / "),""),
IF(W1287&lt;&gt;"OK",CONCATENATE($W$1," / "),""),
IF(X1287&lt;&gt;"OK",CONCATENATE($X$1," / "),""),
IF(Y1287&lt;&gt;"OK",$Y$1,"")
)</f>
        <v/>
      </c>
    </row>
    <row r="1288" spans="1:26" x14ac:dyDescent="0.45">
      <c r="A1288" s="3" t="s">
        <v>3597</v>
      </c>
      <c r="B1288" s="3" t="s">
        <v>3598</v>
      </c>
      <c r="C1288" s="3" t="s">
        <v>3599</v>
      </c>
      <c r="E1288" s="3" t="s">
        <v>20</v>
      </c>
      <c r="H1288" s="3" t="s">
        <v>21</v>
      </c>
      <c r="I1288" s="3">
        <v>563247</v>
      </c>
      <c r="J1288" s="3" t="s">
        <v>3600</v>
      </c>
      <c r="K1288" s="3">
        <v>35</v>
      </c>
      <c r="L1288" s="3" t="s">
        <v>23</v>
      </c>
      <c r="M1288" s="3" t="s">
        <v>24</v>
      </c>
      <c r="N1288" s="3" t="s">
        <v>25</v>
      </c>
      <c r="P1288" s="3" t="s">
        <v>21</v>
      </c>
      <c r="Q1288" s="3" t="s">
        <v>3601</v>
      </c>
      <c r="R1288" s="3" t="str">
        <f>IF(_xlfn.XOR(
AND(N1288="M102ab",L1288="Proyecto"),
AND(N1288="M101a",L1288="Preguntas con respuesta libre"),
AND(LEFT(N1288,1)="M",N1288&lt;&gt;"M102AB",N1288&lt;&gt;"M101a",N1288&lt;&gt;"M101ap",L1288="Ejercitación"),
AND(LEFT(C1288,15)="Mapa conceptual",L1288="Exposición"),
AND(LEFT(N1288,1)&lt;&gt;"M",LEFT(C1288,15)&lt;&gt;"Mapa conceptual",L1288="Exposición"),
AND(LEFT(C1288,8)="Banco de",L1288="Generador de actividades"),
AND(C1288=L1288)
),"OK","KO")</f>
        <v>OK</v>
      </c>
      <c r="S1288" s="3" t="str">
        <f>IF(_xlfn.XOR(
AND(LEFT(N1288,1)="M",M1288="Actividad"),
AND(LEFT(N1288,1)="F",M1288="Interactivo"),
AND(N1288="diaporama",M1288="Secuencia de imágenes"),
OR(N1288="video",M1288="Animación",M1288="Video"),
AND(C1288=M1288)
),"OK","KO")</f>
        <v>OK</v>
      </c>
      <c r="T1288" s="3" t="str">
        <f>IF(
AND(L1288="Evaluación",C1288&lt;&gt;L1288),"KO",
IF(AND(L1288="Mapa conceptual",C1288&lt;&gt;L1288),"KO",
IF(AND(N1288="M101ap",C1288&lt;&gt;"Banco de actividades"),"KO",
"OK")))</f>
        <v>OK</v>
      </c>
      <c r="U1288" s="3" t="str">
        <f>IF(
AND(LEFT(N1288,1)="M",LEFT(M1288,4)&lt;&gt;"Mapa",S1288="OK",O1288=""),
"KO","OK")</f>
        <v>OK</v>
      </c>
      <c r="V1288" s="3" t="str">
        <f>IF(OR(
AND(L1288="Evaluación",R1288="OK",OR(N1288="M4a",N1288="M5a")),
AND(LEFT(C1288,8)="Banco de",N1288="M101ap"),
OR(LEFT(C1288,8)&lt;&gt;"Banco de",L1288&lt;&gt;"Evaluación")
),"OK","KO")</f>
        <v>OK</v>
      </c>
      <c r="W1288" s="3" t="str">
        <f>IF(AND(LEFT(C1288,8)="Banco de",K1288=0),"OK",
IF(AND(LEFT(C1288,8)&lt;&gt;"Banco de",K1288&gt;0),"OK","KO"))</f>
        <v>OK</v>
      </c>
      <c r="X1288" s="3" t="str">
        <f>IF(J1288&lt;&gt;"","OK","KO")</f>
        <v>OK</v>
      </c>
      <c r="Y1288" s="3" t="str">
        <f>IF(P1288="Si","KO","OK")</f>
        <v>OK</v>
      </c>
      <c r="Z1288" s="3" t="str">
        <f>CONCATENATE(
IF(R1288&lt;&gt;"OK",CONCATENATE($R$1," / "),""),
IF(S1288&lt;&gt;"OK",CONCATENATE($S$1," / "),""),
IF(T1288&lt;&gt;"OK",CONCATENATE($T$1," / "),""),
IF(U1288&lt;&gt;"OK",CONCATENATE($U$1," / "),""),
IF(V1288&lt;&gt;"OK",CONCATENATE($V$1," / "),""),
IF(W1288&lt;&gt;"OK",CONCATENATE($W$1," / "),""),
IF(X1288&lt;&gt;"OK",CONCATENATE($X$1," / "),""),
IF(Y1288&lt;&gt;"OK",$Y$1,"")
)</f>
        <v/>
      </c>
    </row>
    <row r="1289" spans="1:26" x14ac:dyDescent="0.45">
      <c r="A1289" s="3" t="s">
        <v>3597</v>
      </c>
      <c r="B1289" s="3" t="s">
        <v>3598</v>
      </c>
      <c r="C1289" s="3" t="s">
        <v>3602</v>
      </c>
      <c r="E1289" s="3" t="s">
        <v>20</v>
      </c>
      <c r="H1289" s="3" t="s">
        <v>21</v>
      </c>
      <c r="I1289" s="3">
        <v>1180997</v>
      </c>
      <c r="J1289" s="3" t="s">
        <v>3603</v>
      </c>
      <c r="K1289" s="3">
        <v>10</v>
      </c>
      <c r="L1289" s="3" t="s">
        <v>34</v>
      </c>
      <c r="M1289" s="3" t="s">
        <v>35</v>
      </c>
      <c r="N1289" s="3" t="s">
        <v>41</v>
      </c>
      <c r="O1289" s="3" t="s">
        <v>85</v>
      </c>
      <c r="P1289" s="3" t="s">
        <v>21</v>
      </c>
      <c r="Q1289" s="3" t="s">
        <v>3604</v>
      </c>
      <c r="R1289" s="3" t="str">
        <f>IF(_xlfn.XOR(
AND(N1289="M102ab",L1289="Proyecto"),
AND(N1289="M101a",L1289="Preguntas con respuesta libre"),
AND(LEFT(N1289,1)="M",N1289&lt;&gt;"M102AB",N1289&lt;&gt;"M101a",N1289&lt;&gt;"M101ap",L1289="Ejercitación"),
AND(LEFT(C1289,15)="Mapa conceptual",L1289="Exposición"),
AND(LEFT(N1289,1)&lt;&gt;"M",LEFT(C1289,15)&lt;&gt;"Mapa conceptual",L1289="Exposición"),
AND(LEFT(C1289,8)="Banco de",L1289="Generador de actividades"),
AND(C1289=L1289)
),"OK","KO")</f>
        <v>OK</v>
      </c>
      <c r="S1289" s="3" t="str">
        <f>IF(_xlfn.XOR(
AND(LEFT(N1289,1)="M",M1289="Actividad"),
AND(LEFT(N1289,1)="F",M1289="Interactivo"),
AND(N1289="diaporama",M1289="Secuencia de imágenes"),
OR(N1289="video",M1289="Animación",M1289="Video"),
AND(C1289=M1289)
),"OK","KO")</f>
        <v>OK</v>
      </c>
      <c r="T1289" s="3" t="str">
        <f>IF(
AND(L1289="Evaluación",C1289&lt;&gt;L1289),"KO",
IF(AND(L1289="Mapa conceptual",C1289&lt;&gt;L1289),"KO",
IF(AND(N1289="M101ap",C1289&lt;&gt;"Banco de actividades"),"KO",
"OK")))</f>
        <v>OK</v>
      </c>
      <c r="U1289" s="3" t="str">
        <f>IF(
AND(LEFT(N1289,1)="M",LEFT(M1289,4)&lt;&gt;"Mapa",S1289="OK",O1289=""),
"KO","OK")</f>
        <v>OK</v>
      </c>
      <c r="V1289" s="3" t="str">
        <f>IF(OR(
AND(L1289="Evaluación",R1289="OK",OR(N1289="M4a",N1289="M5a")),
AND(LEFT(C1289,8)="Banco de",N1289="M101ap"),
OR(LEFT(C1289,8)&lt;&gt;"Banco de",L1289&lt;&gt;"Evaluación")
),"OK","KO")</f>
        <v>OK</v>
      </c>
      <c r="W1289" s="3" t="str">
        <f>IF(AND(LEFT(C1289,8)="Banco de",K1289=0),"OK",
IF(AND(LEFT(C1289,8)&lt;&gt;"Banco de",K1289&gt;0),"OK","KO"))</f>
        <v>OK</v>
      </c>
      <c r="X1289" s="3" t="str">
        <f>IF(J1289&lt;&gt;"","OK","KO")</f>
        <v>OK</v>
      </c>
      <c r="Y1289" s="3" t="str">
        <f>IF(P1289="Si","KO","OK")</f>
        <v>OK</v>
      </c>
      <c r="Z1289" s="3" t="str">
        <f>CONCATENATE(
IF(R1289&lt;&gt;"OK",CONCATENATE($R$1," / "),""),
IF(S1289&lt;&gt;"OK",CONCATENATE($S$1," / "),""),
IF(T1289&lt;&gt;"OK",CONCATENATE($T$1," / "),""),
IF(U1289&lt;&gt;"OK",CONCATENATE($U$1," / "),""),
IF(V1289&lt;&gt;"OK",CONCATENATE($V$1," / "),""),
IF(W1289&lt;&gt;"OK",CONCATENATE($W$1," / "),""),
IF(X1289&lt;&gt;"OK",CONCATENATE($X$1," / "),""),
IF(Y1289&lt;&gt;"OK",$Y$1,"")
)</f>
        <v/>
      </c>
    </row>
    <row r="1290" spans="1:26" x14ac:dyDescent="0.45">
      <c r="A1290" s="3" t="s">
        <v>3597</v>
      </c>
      <c r="B1290" s="3" t="s">
        <v>3598</v>
      </c>
      <c r="C1290" s="3" t="s">
        <v>3605</v>
      </c>
      <c r="E1290" s="3" t="s">
        <v>20</v>
      </c>
      <c r="H1290" s="3" t="s">
        <v>21</v>
      </c>
      <c r="I1290" s="3">
        <v>1226502</v>
      </c>
      <c r="J1290" s="3" t="s">
        <v>3606</v>
      </c>
      <c r="K1290" s="3">
        <v>15</v>
      </c>
      <c r="L1290" s="3" t="s">
        <v>34</v>
      </c>
      <c r="M1290" s="3" t="s">
        <v>35</v>
      </c>
      <c r="N1290" s="3" t="s">
        <v>499</v>
      </c>
      <c r="O1290" s="3" t="s">
        <v>479</v>
      </c>
      <c r="P1290" s="3" t="s">
        <v>21</v>
      </c>
      <c r="Q1290" s="3" t="s">
        <v>3607</v>
      </c>
      <c r="R1290" s="3" t="str">
        <f>IF(_xlfn.XOR(
AND(N1290="M102ab",L1290="Proyecto"),
AND(N1290="M101a",L1290="Preguntas con respuesta libre"),
AND(LEFT(N1290,1)="M",N1290&lt;&gt;"M102AB",N1290&lt;&gt;"M101a",N1290&lt;&gt;"M101ap",L1290="Ejercitación"),
AND(LEFT(C1290,15)="Mapa conceptual",L1290="Exposición"),
AND(LEFT(N1290,1)&lt;&gt;"M",LEFT(C1290,15)&lt;&gt;"Mapa conceptual",L1290="Exposición"),
AND(LEFT(C1290,8)="Banco de",L1290="Generador de actividades"),
AND(C1290=L1290)
),"OK","KO")</f>
        <v>OK</v>
      </c>
      <c r="S1290" s="3" t="str">
        <f>IF(_xlfn.XOR(
AND(LEFT(N1290,1)="M",M1290="Actividad"),
AND(LEFT(N1290,1)="F",M1290="Interactivo"),
AND(N1290="diaporama",M1290="Secuencia de imágenes"),
OR(N1290="video",M1290="Animación",M1290="Video"),
AND(C1290=M1290)
),"OK","KO")</f>
        <v>OK</v>
      </c>
      <c r="T1290" s="3" t="str">
        <f>IF(
AND(L1290="Evaluación",C1290&lt;&gt;L1290),"KO",
IF(AND(L1290="Mapa conceptual",C1290&lt;&gt;L1290),"KO",
IF(AND(N1290="M101ap",C1290&lt;&gt;"Banco de actividades"),"KO",
"OK")))</f>
        <v>OK</v>
      </c>
      <c r="U1290" s="3" t="str">
        <f>IF(
AND(LEFT(N1290,1)="M",LEFT(M1290,4)&lt;&gt;"Mapa",S1290="OK",O1290=""),
"KO","OK")</f>
        <v>OK</v>
      </c>
      <c r="V1290" s="3" t="str">
        <f>IF(OR(
AND(L1290="Evaluación",R1290="OK",OR(N1290="M4a",N1290="M5a")),
AND(LEFT(C1290,8)="Banco de",N1290="M101ap"),
OR(LEFT(C1290,8)&lt;&gt;"Banco de",L1290&lt;&gt;"Evaluación")
),"OK","KO")</f>
        <v>OK</v>
      </c>
      <c r="W1290" s="3" t="str">
        <f>IF(AND(LEFT(C1290,8)="Banco de",K1290=0),"OK",
IF(AND(LEFT(C1290,8)&lt;&gt;"Banco de",K1290&gt;0),"OK","KO"))</f>
        <v>OK</v>
      </c>
      <c r="X1290" s="3" t="str">
        <f>IF(J1290&lt;&gt;"","OK","KO")</f>
        <v>OK</v>
      </c>
      <c r="Y1290" s="3" t="str">
        <f>IF(P1290="Si","KO","OK")</f>
        <v>OK</v>
      </c>
      <c r="Z1290" s="3" t="str">
        <f>CONCATENATE(
IF(R1290&lt;&gt;"OK",CONCATENATE($R$1," / "),""),
IF(S1290&lt;&gt;"OK",CONCATENATE($S$1," / "),""),
IF(T1290&lt;&gt;"OK",CONCATENATE($T$1," / "),""),
IF(U1290&lt;&gt;"OK",CONCATENATE($U$1," / "),""),
IF(V1290&lt;&gt;"OK",CONCATENATE($V$1," / "),""),
IF(W1290&lt;&gt;"OK",CONCATENATE($W$1," / "),""),
IF(X1290&lt;&gt;"OK",CONCATENATE($X$1," / "),""),
IF(Y1290&lt;&gt;"OK",$Y$1,"")
)</f>
        <v/>
      </c>
    </row>
    <row r="1291" spans="1:26" x14ac:dyDescent="0.45">
      <c r="A1291" s="3" t="s">
        <v>3597</v>
      </c>
      <c r="B1291" s="3" t="s">
        <v>3598</v>
      </c>
      <c r="C1291" s="3" t="s">
        <v>3608</v>
      </c>
      <c r="E1291" s="3" t="s">
        <v>20</v>
      </c>
      <c r="H1291" s="3" t="s">
        <v>21</v>
      </c>
      <c r="I1291" s="3">
        <v>1895676</v>
      </c>
      <c r="J1291" s="3" t="s">
        <v>3609</v>
      </c>
      <c r="K1291" s="3">
        <v>10</v>
      </c>
      <c r="L1291" s="3" t="s">
        <v>80</v>
      </c>
      <c r="M1291" s="3" t="s">
        <v>35</v>
      </c>
      <c r="N1291" s="3" t="s">
        <v>81</v>
      </c>
      <c r="O1291" s="3" t="s">
        <v>37</v>
      </c>
      <c r="P1291" s="3" t="s">
        <v>21</v>
      </c>
      <c r="Q1291" s="3" t="s">
        <v>3610</v>
      </c>
      <c r="R1291" s="3" t="str">
        <f>IF(_xlfn.XOR(
AND(N1291="M102ab",L1291="Proyecto"),
AND(N1291="M101a",L1291="Preguntas con respuesta libre"),
AND(LEFT(N1291,1)="M",N1291&lt;&gt;"M102AB",N1291&lt;&gt;"M101a",N1291&lt;&gt;"M101ap",L1291="Ejercitación"),
AND(LEFT(C1291,15)="Mapa conceptual",L1291="Exposición"),
AND(LEFT(N1291,1)&lt;&gt;"M",LEFT(C1291,15)&lt;&gt;"Mapa conceptual",L1291="Exposición"),
AND(LEFT(C1291,8)="Banco de",L1291="Generador de actividades"),
AND(C1291=L1291)
),"OK","KO")</f>
        <v>OK</v>
      </c>
      <c r="S1291" s="3" t="str">
        <f>IF(_xlfn.XOR(
AND(LEFT(N1291,1)="M",M1291="Actividad"),
AND(LEFT(N1291,1)="F",M1291="Interactivo"),
AND(N1291="diaporama",M1291="Secuencia de imágenes"),
OR(N1291="video",M1291="Animación",M1291="Video"),
AND(C1291=M1291)
),"OK","KO")</f>
        <v>OK</v>
      </c>
      <c r="T1291" s="3" t="str">
        <f>IF(
AND(L1291="Evaluación",C1291&lt;&gt;L1291),"KO",
IF(AND(L1291="Mapa conceptual",C1291&lt;&gt;L1291),"KO",
IF(AND(N1291="M101ap",C1291&lt;&gt;"Banco de actividades"),"KO",
"OK")))</f>
        <v>OK</v>
      </c>
      <c r="U1291" s="3" t="str">
        <f>IF(
AND(LEFT(N1291,1)="M",LEFT(M1291,4)&lt;&gt;"Mapa",S1291="OK",O1291=""),
"KO","OK")</f>
        <v>OK</v>
      </c>
      <c r="V1291" s="3" t="str">
        <f>IF(OR(
AND(L1291="Evaluación",R1291="OK",OR(N1291="M4a",N1291="M5a")),
AND(LEFT(C1291,8)="Banco de",N1291="M101ap"),
OR(LEFT(C1291,8)&lt;&gt;"Banco de",L1291&lt;&gt;"Evaluación")
),"OK","KO")</f>
        <v>OK</v>
      </c>
      <c r="W1291" s="3" t="str">
        <f>IF(AND(LEFT(C1291,8)="Banco de",K1291=0),"OK",
IF(AND(LEFT(C1291,8)&lt;&gt;"Banco de",K1291&gt;0),"OK","KO"))</f>
        <v>OK</v>
      </c>
      <c r="X1291" s="3" t="str">
        <f>IF(J1291&lt;&gt;"","OK","KO")</f>
        <v>OK</v>
      </c>
      <c r="Y1291" s="3" t="str">
        <f>IF(P1291="Si","KO","OK")</f>
        <v>OK</v>
      </c>
      <c r="Z1291" s="3" t="str">
        <f>CONCATENATE(
IF(R1291&lt;&gt;"OK",CONCATENATE($R$1," / "),""),
IF(S1291&lt;&gt;"OK",CONCATENATE($S$1," / "),""),
IF(T1291&lt;&gt;"OK",CONCATENATE($T$1," / "),""),
IF(U1291&lt;&gt;"OK",CONCATENATE($U$1," / "),""),
IF(V1291&lt;&gt;"OK",CONCATENATE($V$1," / "),""),
IF(W1291&lt;&gt;"OK",CONCATENATE($W$1," / "),""),
IF(X1291&lt;&gt;"OK",CONCATENATE($X$1," / "),""),
IF(Y1291&lt;&gt;"OK",$Y$1,"")
)</f>
        <v/>
      </c>
    </row>
    <row r="1292" spans="1:26" x14ac:dyDescent="0.45">
      <c r="A1292" s="3" t="s">
        <v>3597</v>
      </c>
      <c r="B1292" s="3" t="s">
        <v>3598</v>
      </c>
      <c r="C1292" s="3" t="s">
        <v>3611</v>
      </c>
      <c r="E1292" s="3" t="s">
        <v>20</v>
      </c>
      <c r="H1292" s="3" t="s">
        <v>21</v>
      </c>
      <c r="I1292" s="3">
        <v>563247</v>
      </c>
      <c r="J1292" s="3" t="s">
        <v>3612</v>
      </c>
      <c r="K1292" s="3">
        <v>40</v>
      </c>
      <c r="L1292" s="3" t="s">
        <v>23</v>
      </c>
      <c r="M1292" s="3" t="s">
        <v>24</v>
      </c>
      <c r="N1292" s="3" t="s">
        <v>25</v>
      </c>
      <c r="P1292" s="3" t="s">
        <v>21</v>
      </c>
      <c r="Q1292" s="3" t="s">
        <v>3613</v>
      </c>
      <c r="R1292" s="3" t="str">
        <f>IF(_xlfn.XOR(
AND(N1292="M102ab",L1292="Proyecto"),
AND(N1292="M101a",L1292="Preguntas con respuesta libre"),
AND(LEFT(N1292,1)="M",N1292&lt;&gt;"M102AB",N1292&lt;&gt;"M101a",N1292&lt;&gt;"M101ap",L1292="Ejercitación"),
AND(LEFT(C1292,15)="Mapa conceptual",L1292="Exposición"),
AND(LEFT(N1292,1)&lt;&gt;"M",LEFT(C1292,15)&lt;&gt;"Mapa conceptual",L1292="Exposición"),
AND(LEFT(C1292,8)="Banco de",L1292="Generador de actividades"),
AND(C1292=L1292)
),"OK","KO")</f>
        <v>OK</v>
      </c>
      <c r="S1292" s="3" t="str">
        <f>IF(_xlfn.XOR(
AND(LEFT(N1292,1)="M",M1292="Actividad"),
AND(LEFT(N1292,1)="F",M1292="Interactivo"),
AND(N1292="diaporama",M1292="Secuencia de imágenes"),
OR(N1292="video",M1292="Animación",M1292="Video"),
AND(C1292=M1292)
),"OK","KO")</f>
        <v>OK</v>
      </c>
      <c r="T1292" s="3" t="str">
        <f>IF(
AND(L1292="Evaluación",C1292&lt;&gt;L1292),"KO",
IF(AND(L1292="Mapa conceptual",C1292&lt;&gt;L1292),"KO",
IF(AND(N1292="M101ap",C1292&lt;&gt;"Banco de actividades"),"KO",
"OK")))</f>
        <v>OK</v>
      </c>
      <c r="U1292" s="3" t="str">
        <f>IF(
AND(LEFT(N1292,1)="M",LEFT(M1292,4)&lt;&gt;"Mapa",S1292="OK",O1292=""),
"KO","OK")</f>
        <v>OK</v>
      </c>
      <c r="V1292" s="3" t="str">
        <f>IF(OR(
AND(L1292="Evaluación",R1292="OK",OR(N1292="M4a",N1292="M5a")),
AND(LEFT(C1292,8)="Banco de",N1292="M101ap"),
OR(LEFT(C1292,8)&lt;&gt;"Banco de",L1292&lt;&gt;"Evaluación")
),"OK","KO")</f>
        <v>OK</v>
      </c>
      <c r="W1292" s="3" t="str">
        <f>IF(AND(LEFT(C1292,8)="Banco de",K1292=0),"OK",
IF(AND(LEFT(C1292,8)&lt;&gt;"Banco de",K1292&gt;0),"OK","KO"))</f>
        <v>OK</v>
      </c>
      <c r="X1292" s="3" t="str">
        <f>IF(J1292&lt;&gt;"","OK","KO")</f>
        <v>OK</v>
      </c>
      <c r="Y1292" s="3" t="str">
        <f>IF(P1292="Si","KO","OK")</f>
        <v>OK</v>
      </c>
      <c r="Z1292" s="3" t="str">
        <f>CONCATENATE(
IF(R1292&lt;&gt;"OK",CONCATENATE($R$1," / "),""),
IF(S1292&lt;&gt;"OK",CONCATENATE($S$1," / "),""),
IF(T1292&lt;&gt;"OK",CONCATENATE($T$1," / "),""),
IF(U1292&lt;&gt;"OK",CONCATENATE($U$1," / "),""),
IF(V1292&lt;&gt;"OK",CONCATENATE($V$1," / "),""),
IF(W1292&lt;&gt;"OK",CONCATENATE($W$1," / "),""),
IF(X1292&lt;&gt;"OK",CONCATENATE($X$1," / "),""),
IF(Y1292&lt;&gt;"OK",$Y$1,"")
)</f>
        <v/>
      </c>
    </row>
    <row r="1293" spans="1:26" x14ac:dyDescent="0.45">
      <c r="A1293" s="3" t="s">
        <v>3597</v>
      </c>
      <c r="B1293" s="3" t="s">
        <v>3598</v>
      </c>
      <c r="C1293" s="3" t="s">
        <v>3614</v>
      </c>
      <c r="E1293" s="3" t="s">
        <v>20</v>
      </c>
      <c r="H1293" s="3" t="s">
        <v>21</v>
      </c>
      <c r="I1293" s="3">
        <v>1191955</v>
      </c>
      <c r="J1293" s="3" t="s">
        <v>3615</v>
      </c>
      <c r="K1293" s="3">
        <v>15</v>
      </c>
      <c r="L1293" s="3" t="s">
        <v>34</v>
      </c>
      <c r="M1293" s="3" t="s">
        <v>35</v>
      </c>
      <c r="N1293" s="3" t="s">
        <v>1300</v>
      </c>
      <c r="O1293" s="3" t="s">
        <v>85</v>
      </c>
      <c r="P1293" s="3" t="s">
        <v>21</v>
      </c>
      <c r="Q1293" s="3" t="s">
        <v>3616</v>
      </c>
      <c r="R1293" s="3" t="str">
        <f>IF(_xlfn.XOR(
AND(N1293="M102ab",L1293="Proyecto"),
AND(N1293="M101a",L1293="Preguntas con respuesta libre"),
AND(LEFT(N1293,1)="M",N1293&lt;&gt;"M102AB",N1293&lt;&gt;"M101a",N1293&lt;&gt;"M101ap",L1293="Ejercitación"),
AND(LEFT(C1293,15)="Mapa conceptual",L1293="Exposición"),
AND(LEFT(N1293,1)&lt;&gt;"M",LEFT(C1293,15)&lt;&gt;"Mapa conceptual",L1293="Exposición"),
AND(LEFT(C1293,8)="Banco de",L1293="Generador de actividades"),
AND(C1293=L1293)
),"OK","KO")</f>
        <v>OK</v>
      </c>
      <c r="S1293" s="3" t="str">
        <f>IF(_xlfn.XOR(
AND(LEFT(N1293,1)="M",M1293="Actividad"),
AND(LEFT(N1293,1)="F",M1293="Interactivo"),
AND(N1293="diaporama",M1293="Secuencia de imágenes"),
OR(N1293="video",M1293="Animación",M1293="Video"),
AND(C1293=M1293)
),"OK","KO")</f>
        <v>OK</v>
      </c>
      <c r="T1293" s="3" t="str">
        <f>IF(
AND(L1293="Evaluación",C1293&lt;&gt;L1293),"KO",
IF(AND(L1293="Mapa conceptual",C1293&lt;&gt;L1293),"KO",
IF(AND(N1293="M101ap",C1293&lt;&gt;"Banco de actividades"),"KO",
"OK")))</f>
        <v>OK</v>
      </c>
      <c r="U1293" s="3" t="str">
        <f>IF(
AND(LEFT(N1293,1)="M",LEFT(M1293,4)&lt;&gt;"Mapa",S1293="OK",O1293=""),
"KO","OK")</f>
        <v>OK</v>
      </c>
      <c r="V1293" s="3" t="str">
        <f>IF(OR(
AND(L1293="Evaluación",R1293="OK",OR(N1293="M4a",N1293="M5a")),
AND(LEFT(C1293,8)="Banco de",N1293="M101ap"),
OR(LEFT(C1293,8)&lt;&gt;"Banco de",L1293&lt;&gt;"Evaluación")
),"OK","KO")</f>
        <v>OK</v>
      </c>
      <c r="W1293" s="3" t="str">
        <f>IF(AND(LEFT(C1293,8)="Banco de",K1293=0),"OK",
IF(AND(LEFT(C1293,8)&lt;&gt;"Banco de",K1293&gt;0),"OK","KO"))</f>
        <v>OK</v>
      </c>
      <c r="X1293" s="3" t="str">
        <f>IF(J1293&lt;&gt;"","OK","KO")</f>
        <v>OK</v>
      </c>
      <c r="Y1293" s="3" t="str">
        <f>IF(P1293="Si","KO","OK")</f>
        <v>OK</v>
      </c>
      <c r="Z1293" s="3" t="str">
        <f>CONCATENATE(
IF(R1293&lt;&gt;"OK",CONCATENATE($R$1," / "),""),
IF(S1293&lt;&gt;"OK",CONCATENATE($S$1," / "),""),
IF(T1293&lt;&gt;"OK",CONCATENATE($T$1," / "),""),
IF(U1293&lt;&gt;"OK",CONCATENATE($U$1," / "),""),
IF(V1293&lt;&gt;"OK",CONCATENATE($V$1," / "),""),
IF(W1293&lt;&gt;"OK",CONCATENATE($W$1," / "),""),
IF(X1293&lt;&gt;"OK",CONCATENATE($X$1," / "),""),
IF(Y1293&lt;&gt;"OK",$Y$1,"")
)</f>
        <v/>
      </c>
    </row>
    <row r="1294" spans="1:26" x14ac:dyDescent="0.45">
      <c r="A1294" s="3" t="s">
        <v>3597</v>
      </c>
      <c r="B1294" s="3" t="s">
        <v>3598</v>
      </c>
      <c r="C1294" s="3" t="s">
        <v>3617</v>
      </c>
      <c r="E1294" s="3" t="s">
        <v>20</v>
      </c>
      <c r="H1294" s="3" t="s">
        <v>21</v>
      </c>
      <c r="I1294" s="3">
        <v>1079921</v>
      </c>
      <c r="J1294" s="3" t="s">
        <v>3618</v>
      </c>
      <c r="K1294" s="3">
        <v>40</v>
      </c>
      <c r="L1294" s="3" t="s">
        <v>23</v>
      </c>
      <c r="M1294" s="3" t="s">
        <v>29</v>
      </c>
      <c r="N1294" s="3" t="s">
        <v>348</v>
      </c>
      <c r="P1294" s="3" t="s">
        <v>21</v>
      </c>
      <c r="Q1294" s="3" t="s">
        <v>3619</v>
      </c>
      <c r="R1294" s="3" t="str">
        <f>IF(_xlfn.XOR(
AND(N1294="M102ab",L1294="Proyecto"),
AND(N1294="M101a",L1294="Preguntas con respuesta libre"),
AND(LEFT(N1294,1)="M",N1294&lt;&gt;"M102AB",N1294&lt;&gt;"M101a",N1294&lt;&gt;"M101ap",L1294="Ejercitación"),
AND(LEFT(C1294,15)="Mapa conceptual",L1294="Exposición"),
AND(LEFT(N1294,1)&lt;&gt;"M",LEFT(C1294,15)&lt;&gt;"Mapa conceptual",L1294="Exposición"),
AND(LEFT(C1294,8)="Banco de",L1294="Generador de actividades"),
AND(C1294=L1294)
),"OK","KO")</f>
        <v>OK</v>
      </c>
      <c r="S1294" s="3" t="str">
        <f>IF(_xlfn.XOR(
AND(LEFT(N1294,1)="M",M1294="Actividad"),
AND(LEFT(N1294,1)="F",M1294="Interactivo"),
AND(N1294="diaporama",M1294="Secuencia de imágenes"),
OR(N1294="video",M1294="Animación",M1294="Video"),
AND(C1294=M1294)
),"OK","KO")</f>
        <v>OK</v>
      </c>
      <c r="T1294" s="3" t="str">
        <f>IF(
AND(L1294="Evaluación",C1294&lt;&gt;L1294),"KO",
IF(AND(L1294="Mapa conceptual",C1294&lt;&gt;L1294),"KO",
IF(AND(N1294="M101ap",C1294&lt;&gt;"Banco de actividades"),"KO",
"OK")))</f>
        <v>OK</v>
      </c>
      <c r="U1294" s="3" t="str">
        <f>IF(
AND(LEFT(N1294,1)="M",LEFT(M1294,4)&lt;&gt;"Mapa",S1294="OK",O1294=""),
"KO","OK")</f>
        <v>OK</v>
      </c>
      <c r="V1294" s="3" t="str">
        <f>IF(OR(
AND(L1294="Evaluación",R1294="OK",OR(N1294="M4a",N1294="M5a")),
AND(LEFT(C1294,8)="Banco de",N1294="M101ap"),
OR(LEFT(C1294,8)&lt;&gt;"Banco de",L1294&lt;&gt;"Evaluación")
),"OK","KO")</f>
        <v>OK</v>
      </c>
      <c r="W1294" s="3" t="str">
        <f>IF(AND(LEFT(C1294,8)="Banco de",K1294=0),"OK",
IF(AND(LEFT(C1294,8)&lt;&gt;"Banco de",K1294&gt;0),"OK","KO"))</f>
        <v>OK</v>
      </c>
      <c r="X1294" s="3" t="str">
        <f>IF(J1294&lt;&gt;"","OK","KO")</f>
        <v>OK</v>
      </c>
      <c r="Y1294" s="3" t="str">
        <f>IF(P1294="Si","KO","OK")</f>
        <v>OK</v>
      </c>
      <c r="Z1294" s="3" t="str">
        <f>CONCATENATE(
IF(R1294&lt;&gt;"OK",CONCATENATE($R$1," / "),""),
IF(S1294&lt;&gt;"OK",CONCATENATE($S$1," / "),""),
IF(T1294&lt;&gt;"OK",CONCATENATE($T$1," / "),""),
IF(U1294&lt;&gt;"OK",CONCATENATE($U$1," / "),""),
IF(V1294&lt;&gt;"OK",CONCATENATE($V$1," / "),""),
IF(W1294&lt;&gt;"OK",CONCATENATE($W$1," / "),""),
IF(X1294&lt;&gt;"OK",CONCATENATE($X$1," / "),""),
IF(Y1294&lt;&gt;"OK",$Y$1,"")
)</f>
        <v/>
      </c>
    </row>
    <row r="1295" spans="1:26" x14ac:dyDescent="0.45">
      <c r="A1295" s="3" t="s">
        <v>3597</v>
      </c>
      <c r="B1295" s="3" t="s">
        <v>3598</v>
      </c>
      <c r="C1295" s="3" t="s">
        <v>3620</v>
      </c>
      <c r="E1295" s="3" t="s">
        <v>20</v>
      </c>
      <c r="H1295" s="3" t="s">
        <v>21</v>
      </c>
      <c r="I1295" s="3">
        <v>1691121</v>
      </c>
      <c r="J1295" s="3" t="s">
        <v>3621</v>
      </c>
      <c r="K1295" s="3">
        <v>10</v>
      </c>
      <c r="L1295" s="3" t="s">
        <v>34</v>
      </c>
      <c r="M1295" s="3" t="s">
        <v>35</v>
      </c>
      <c r="N1295" s="3" t="s">
        <v>206</v>
      </c>
      <c r="O1295" s="3" t="s">
        <v>85</v>
      </c>
      <c r="P1295" s="3" t="s">
        <v>21</v>
      </c>
      <c r="Q1295" s="3" t="s">
        <v>3622</v>
      </c>
      <c r="R1295" s="3" t="str">
        <f>IF(_xlfn.XOR(
AND(N1295="M102ab",L1295="Proyecto"),
AND(N1295="M101a",L1295="Preguntas con respuesta libre"),
AND(LEFT(N1295,1)="M",N1295&lt;&gt;"M102AB",N1295&lt;&gt;"M101a",N1295&lt;&gt;"M101ap",L1295="Ejercitación"),
AND(LEFT(C1295,15)="Mapa conceptual",L1295="Exposición"),
AND(LEFT(N1295,1)&lt;&gt;"M",LEFT(C1295,15)&lt;&gt;"Mapa conceptual",L1295="Exposición"),
AND(LEFT(C1295,8)="Banco de",L1295="Generador de actividades"),
AND(C1295=L1295)
),"OK","KO")</f>
        <v>OK</v>
      </c>
      <c r="S1295" s="3" t="str">
        <f>IF(_xlfn.XOR(
AND(LEFT(N1295,1)="M",M1295="Actividad"),
AND(LEFT(N1295,1)="F",M1295="Interactivo"),
AND(N1295="diaporama",M1295="Secuencia de imágenes"),
OR(N1295="video",M1295="Animación",M1295="Video"),
AND(C1295=M1295)
),"OK","KO")</f>
        <v>OK</v>
      </c>
      <c r="T1295" s="3" t="str">
        <f>IF(
AND(L1295="Evaluación",C1295&lt;&gt;L1295),"KO",
IF(AND(L1295="Mapa conceptual",C1295&lt;&gt;L1295),"KO",
IF(AND(N1295="M101ap",C1295&lt;&gt;"Banco de actividades"),"KO",
"OK")))</f>
        <v>OK</v>
      </c>
      <c r="U1295" s="3" t="str">
        <f>IF(
AND(LEFT(N1295,1)="M",LEFT(M1295,4)&lt;&gt;"Mapa",S1295="OK",O1295=""),
"KO","OK")</f>
        <v>OK</v>
      </c>
      <c r="V1295" s="3" t="str">
        <f>IF(OR(
AND(L1295="Evaluación",R1295="OK",OR(N1295="M4a",N1295="M5a")),
AND(LEFT(C1295,8)="Banco de",N1295="M101ap"),
OR(LEFT(C1295,8)&lt;&gt;"Banco de",L1295&lt;&gt;"Evaluación")
),"OK","KO")</f>
        <v>OK</v>
      </c>
      <c r="W1295" s="3" t="str">
        <f>IF(AND(LEFT(C1295,8)="Banco de",K1295=0),"OK",
IF(AND(LEFT(C1295,8)&lt;&gt;"Banco de",K1295&gt;0),"OK","KO"))</f>
        <v>OK</v>
      </c>
      <c r="X1295" s="3" t="str">
        <f>IF(J1295&lt;&gt;"","OK","KO")</f>
        <v>OK</v>
      </c>
      <c r="Y1295" s="3" t="str">
        <f>IF(P1295="Si","KO","OK")</f>
        <v>OK</v>
      </c>
      <c r="Z1295" s="3" t="str">
        <f>CONCATENATE(
IF(R1295&lt;&gt;"OK",CONCATENATE($R$1," / "),""),
IF(S1295&lt;&gt;"OK",CONCATENATE($S$1," / "),""),
IF(T1295&lt;&gt;"OK",CONCATENATE($T$1," / "),""),
IF(U1295&lt;&gt;"OK",CONCATENATE($U$1," / "),""),
IF(V1295&lt;&gt;"OK",CONCATENATE($V$1," / "),""),
IF(W1295&lt;&gt;"OK",CONCATENATE($W$1," / "),""),
IF(X1295&lt;&gt;"OK",CONCATENATE($X$1," / "),""),
IF(Y1295&lt;&gt;"OK",$Y$1,"")
)</f>
        <v/>
      </c>
    </row>
    <row r="1296" spans="1:26" x14ac:dyDescent="0.45">
      <c r="A1296" s="3" t="s">
        <v>3597</v>
      </c>
      <c r="B1296" s="3" t="s">
        <v>3598</v>
      </c>
      <c r="C1296" s="3" t="s">
        <v>3623</v>
      </c>
      <c r="E1296" s="3" t="s">
        <v>20</v>
      </c>
      <c r="H1296" s="3" t="s">
        <v>21</v>
      </c>
      <c r="I1296" s="3">
        <v>1174355</v>
      </c>
      <c r="J1296" s="3" t="s">
        <v>3624</v>
      </c>
      <c r="K1296" s="3">
        <v>10</v>
      </c>
      <c r="L1296" s="3" t="s">
        <v>34</v>
      </c>
      <c r="M1296" s="3" t="s">
        <v>35</v>
      </c>
      <c r="N1296" s="3" t="s">
        <v>700</v>
      </c>
      <c r="O1296" s="3" t="s">
        <v>37</v>
      </c>
      <c r="P1296" s="3" t="s">
        <v>21</v>
      </c>
      <c r="Q1296" s="3" t="s">
        <v>3625</v>
      </c>
      <c r="R1296" s="3" t="str">
        <f>IF(_xlfn.XOR(
AND(N1296="M102ab",L1296="Proyecto"),
AND(N1296="M101a",L1296="Preguntas con respuesta libre"),
AND(LEFT(N1296,1)="M",N1296&lt;&gt;"M102AB",N1296&lt;&gt;"M101a",N1296&lt;&gt;"M101ap",L1296="Ejercitación"),
AND(LEFT(C1296,15)="Mapa conceptual",L1296="Exposición"),
AND(LEFT(N1296,1)&lt;&gt;"M",LEFT(C1296,15)&lt;&gt;"Mapa conceptual",L1296="Exposición"),
AND(LEFT(C1296,8)="Banco de",L1296="Generador de actividades"),
AND(C1296=L1296)
),"OK","KO")</f>
        <v>OK</v>
      </c>
      <c r="S1296" s="3" t="str">
        <f>IF(_xlfn.XOR(
AND(LEFT(N1296,1)="M",M1296="Actividad"),
AND(LEFT(N1296,1)="F",M1296="Interactivo"),
AND(N1296="diaporama",M1296="Secuencia de imágenes"),
OR(N1296="video",M1296="Animación",M1296="Video"),
AND(C1296=M1296)
),"OK","KO")</f>
        <v>OK</v>
      </c>
      <c r="T1296" s="3" t="str">
        <f>IF(
AND(L1296="Evaluación",C1296&lt;&gt;L1296),"KO",
IF(AND(L1296="Mapa conceptual",C1296&lt;&gt;L1296),"KO",
IF(AND(N1296="M101ap",C1296&lt;&gt;"Banco de actividades"),"KO",
"OK")))</f>
        <v>OK</v>
      </c>
      <c r="U1296" s="3" t="str">
        <f>IF(
AND(LEFT(N1296,1)="M",LEFT(M1296,4)&lt;&gt;"Mapa",S1296="OK",O1296=""),
"KO","OK")</f>
        <v>OK</v>
      </c>
      <c r="V1296" s="3" t="str">
        <f>IF(OR(
AND(L1296="Evaluación",R1296="OK",OR(N1296="M4a",N1296="M5a")),
AND(LEFT(C1296,8)="Banco de",N1296="M101ap"),
OR(LEFT(C1296,8)&lt;&gt;"Banco de",L1296&lt;&gt;"Evaluación")
),"OK","KO")</f>
        <v>OK</v>
      </c>
      <c r="W1296" s="3" t="str">
        <f>IF(AND(LEFT(C1296,8)="Banco de",K1296=0),"OK",
IF(AND(LEFT(C1296,8)&lt;&gt;"Banco de",K1296&gt;0),"OK","KO"))</f>
        <v>OK</v>
      </c>
      <c r="X1296" s="3" t="str">
        <f>IF(J1296&lt;&gt;"","OK","KO")</f>
        <v>OK</v>
      </c>
      <c r="Y1296" s="3" t="str">
        <f>IF(P1296="Si","KO","OK")</f>
        <v>OK</v>
      </c>
      <c r="Z1296" s="3" t="str">
        <f>CONCATENATE(
IF(R1296&lt;&gt;"OK",CONCATENATE($R$1," / "),""),
IF(S1296&lt;&gt;"OK",CONCATENATE($S$1," / "),""),
IF(T1296&lt;&gt;"OK",CONCATENATE($T$1," / "),""),
IF(U1296&lt;&gt;"OK",CONCATENATE($U$1," / "),""),
IF(V1296&lt;&gt;"OK",CONCATENATE($V$1," / "),""),
IF(W1296&lt;&gt;"OK",CONCATENATE($W$1," / "),""),
IF(X1296&lt;&gt;"OK",CONCATENATE($X$1," / "),""),
IF(Y1296&lt;&gt;"OK",$Y$1,"")
)</f>
        <v/>
      </c>
    </row>
    <row r="1297" spans="1:26" x14ac:dyDescent="0.45">
      <c r="A1297" s="3" t="s">
        <v>3597</v>
      </c>
      <c r="B1297" s="3" t="s">
        <v>3598</v>
      </c>
      <c r="C1297" s="3" t="s">
        <v>3626</v>
      </c>
      <c r="E1297" s="3" t="s">
        <v>20</v>
      </c>
      <c r="G1297" s="3" t="s">
        <v>3627</v>
      </c>
      <c r="H1297" s="3" t="s">
        <v>21</v>
      </c>
      <c r="I1297" s="3">
        <v>14515</v>
      </c>
      <c r="J1297" s="3" t="s">
        <v>3628</v>
      </c>
      <c r="K1297" s="3">
        <v>20</v>
      </c>
      <c r="L1297" s="3" t="s">
        <v>23</v>
      </c>
      <c r="M1297" s="3" t="s">
        <v>90</v>
      </c>
      <c r="N1297" s="3" t="s">
        <v>91</v>
      </c>
      <c r="P1297" s="3" t="s">
        <v>21</v>
      </c>
      <c r="Q1297" s="3" t="s">
        <v>3629</v>
      </c>
      <c r="R1297" s="3" t="str">
        <f>IF(_xlfn.XOR(
AND(N1297="M102ab",L1297="Proyecto"),
AND(N1297="M101a",L1297="Preguntas con respuesta libre"),
AND(LEFT(N1297,1)="M",N1297&lt;&gt;"M102AB",N1297&lt;&gt;"M101a",N1297&lt;&gt;"M101ap",L1297="Ejercitación"),
AND(LEFT(C1297,15)="Mapa conceptual",L1297="Exposición"),
AND(LEFT(N1297,1)&lt;&gt;"M",LEFT(C1297,15)&lt;&gt;"Mapa conceptual",L1297="Exposición"),
AND(LEFT(C1297,8)="Banco de",L1297="Generador de actividades"),
AND(C1297=L1297)
),"OK","KO")</f>
        <v>OK</v>
      </c>
      <c r="S1297" s="3" t="str">
        <f>IF(_xlfn.XOR(
AND(LEFT(N1297,1)="M",M1297="Actividad"),
AND(LEFT(N1297,1)="F",M1297="Interactivo"),
AND(N1297="diaporama",M1297="Secuencia de imágenes"),
OR(N1297="video",M1297="Animación",M1297="Video"),
AND(C1297=M1297)
),"OK","KO")</f>
        <v>OK</v>
      </c>
      <c r="T1297" s="3" t="str">
        <f>IF(
AND(L1297="Evaluación",C1297&lt;&gt;L1297),"KO",
IF(AND(L1297="Mapa conceptual",C1297&lt;&gt;L1297),"KO",
IF(AND(N1297="M101ap",C1297&lt;&gt;"Banco de actividades"),"KO",
"OK")))</f>
        <v>OK</v>
      </c>
      <c r="U1297" s="3" t="str">
        <f>IF(
AND(LEFT(N1297,1)="M",LEFT(M1297,4)&lt;&gt;"Mapa",S1297="OK",O1297=""),
"KO","OK")</f>
        <v>OK</v>
      </c>
      <c r="V1297" s="3" t="str">
        <f>IF(OR(
AND(L1297="Evaluación",R1297="OK",OR(N1297="M4a",N1297="M5a")),
AND(LEFT(C1297,8)="Banco de",N1297="M101ap"),
OR(LEFT(C1297,8)&lt;&gt;"Banco de",L1297&lt;&gt;"Evaluación")
),"OK","KO")</f>
        <v>OK</v>
      </c>
      <c r="W1297" s="3" t="str">
        <f>IF(AND(LEFT(C1297,8)="Banco de",K1297=0),"OK",
IF(AND(LEFT(C1297,8)&lt;&gt;"Banco de",K1297&gt;0),"OK","KO"))</f>
        <v>OK</v>
      </c>
      <c r="X1297" s="3" t="str">
        <f>IF(J1297&lt;&gt;"","OK","KO")</f>
        <v>OK</v>
      </c>
      <c r="Y1297" s="3" t="str">
        <f>IF(P1297="Si","KO","OK")</f>
        <v>OK</v>
      </c>
      <c r="Z1297" s="3" t="str">
        <f>CONCATENATE(
IF(R1297&lt;&gt;"OK",CONCATENATE($R$1," / "),""),
IF(S1297&lt;&gt;"OK",CONCATENATE($S$1," / "),""),
IF(T1297&lt;&gt;"OK",CONCATENATE($T$1," / "),""),
IF(U1297&lt;&gt;"OK",CONCATENATE($U$1," / "),""),
IF(V1297&lt;&gt;"OK",CONCATENATE($V$1," / "),""),
IF(W1297&lt;&gt;"OK",CONCATENATE($W$1," / "),""),
IF(X1297&lt;&gt;"OK",CONCATENATE($X$1," / "),""),
IF(Y1297&lt;&gt;"OK",$Y$1,"")
)</f>
        <v/>
      </c>
    </row>
    <row r="1298" spans="1:26" x14ac:dyDescent="0.45">
      <c r="A1298" s="3" t="s">
        <v>3597</v>
      </c>
      <c r="B1298" s="3" t="s">
        <v>3598</v>
      </c>
      <c r="C1298" s="3" t="s">
        <v>3630</v>
      </c>
      <c r="E1298" s="3" t="s">
        <v>20</v>
      </c>
      <c r="H1298" s="3" t="s">
        <v>21</v>
      </c>
      <c r="I1298" s="3">
        <v>1176293</v>
      </c>
      <c r="J1298" s="3" t="s">
        <v>3631</v>
      </c>
      <c r="K1298" s="3">
        <v>20</v>
      </c>
      <c r="L1298" s="3" t="s">
        <v>34</v>
      </c>
      <c r="M1298" s="3" t="s">
        <v>35</v>
      </c>
      <c r="N1298" s="3" t="s">
        <v>62</v>
      </c>
      <c r="O1298" s="3" t="s">
        <v>85</v>
      </c>
      <c r="P1298" s="3" t="s">
        <v>21</v>
      </c>
      <c r="Q1298" s="3" t="s">
        <v>3632</v>
      </c>
      <c r="R1298" s="3" t="str">
        <f>IF(_xlfn.XOR(
AND(N1298="M102ab",L1298="Proyecto"),
AND(N1298="M101a",L1298="Preguntas con respuesta libre"),
AND(LEFT(N1298,1)="M",N1298&lt;&gt;"M102AB",N1298&lt;&gt;"M101a",N1298&lt;&gt;"M101ap",L1298="Ejercitación"),
AND(LEFT(C1298,15)="Mapa conceptual",L1298="Exposición"),
AND(LEFT(N1298,1)&lt;&gt;"M",LEFT(C1298,15)&lt;&gt;"Mapa conceptual",L1298="Exposición"),
AND(LEFT(C1298,8)="Banco de",L1298="Generador de actividades"),
AND(C1298=L1298)
),"OK","KO")</f>
        <v>OK</v>
      </c>
      <c r="S1298" s="3" t="str">
        <f>IF(_xlfn.XOR(
AND(LEFT(N1298,1)="M",M1298="Actividad"),
AND(LEFT(N1298,1)="F",M1298="Interactivo"),
AND(N1298="diaporama",M1298="Secuencia de imágenes"),
OR(N1298="video",M1298="Animación",M1298="Video"),
AND(C1298=M1298)
),"OK","KO")</f>
        <v>OK</v>
      </c>
      <c r="T1298" s="3" t="str">
        <f>IF(
AND(L1298="Evaluación",C1298&lt;&gt;L1298),"KO",
IF(AND(L1298="Mapa conceptual",C1298&lt;&gt;L1298),"KO",
IF(AND(N1298="M101ap",C1298&lt;&gt;"Banco de actividades"),"KO",
"OK")))</f>
        <v>OK</v>
      </c>
      <c r="U1298" s="3" t="str">
        <f>IF(
AND(LEFT(N1298,1)="M",LEFT(M1298,4)&lt;&gt;"Mapa",S1298="OK",O1298=""),
"KO","OK")</f>
        <v>OK</v>
      </c>
      <c r="V1298" s="3" t="str">
        <f>IF(OR(
AND(L1298="Evaluación",R1298="OK",OR(N1298="M4a",N1298="M5a")),
AND(LEFT(C1298,8)="Banco de",N1298="M101ap"),
OR(LEFT(C1298,8)&lt;&gt;"Banco de",L1298&lt;&gt;"Evaluación")
),"OK","KO")</f>
        <v>OK</v>
      </c>
      <c r="W1298" s="3" t="str">
        <f>IF(AND(LEFT(C1298,8)="Banco de",K1298=0),"OK",
IF(AND(LEFT(C1298,8)&lt;&gt;"Banco de",K1298&gt;0),"OK","KO"))</f>
        <v>OK</v>
      </c>
      <c r="X1298" s="3" t="str">
        <f>IF(J1298&lt;&gt;"","OK","KO")</f>
        <v>OK</v>
      </c>
      <c r="Y1298" s="3" t="str">
        <f>IF(P1298="Si","KO","OK")</f>
        <v>OK</v>
      </c>
      <c r="Z1298" s="3" t="str">
        <f>CONCATENATE(
IF(R1298&lt;&gt;"OK",CONCATENATE($R$1," / "),""),
IF(S1298&lt;&gt;"OK",CONCATENATE($S$1," / "),""),
IF(T1298&lt;&gt;"OK",CONCATENATE($T$1," / "),""),
IF(U1298&lt;&gt;"OK",CONCATENATE($U$1," / "),""),
IF(V1298&lt;&gt;"OK",CONCATENATE($V$1," / "),""),
IF(W1298&lt;&gt;"OK",CONCATENATE($W$1," / "),""),
IF(X1298&lt;&gt;"OK",CONCATENATE($X$1," / "),""),
IF(Y1298&lt;&gt;"OK",$Y$1,"")
)</f>
        <v/>
      </c>
    </row>
    <row r="1299" spans="1:26" x14ac:dyDescent="0.45">
      <c r="A1299" s="3" t="s">
        <v>3597</v>
      </c>
      <c r="B1299" s="3" t="s">
        <v>3598</v>
      </c>
      <c r="C1299" s="3" t="s">
        <v>3633</v>
      </c>
      <c r="E1299" s="3" t="s">
        <v>20</v>
      </c>
      <c r="H1299" s="3" t="s">
        <v>21</v>
      </c>
      <c r="I1299" s="3">
        <v>1895676</v>
      </c>
      <c r="J1299" s="3" t="s">
        <v>3609</v>
      </c>
      <c r="K1299" s="3">
        <v>30</v>
      </c>
      <c r="L1299" s="3" t="s">
        <v>80</v>
      </c>
      <c r="M1299" s="3" t="s">
        <v>35</v>
      </c>
      <c r="N1299" s="3" t="s">
        <v>81</v>
      </c>
      <c r="O1299" s="3" t="s">
        <v>37</v>
      </c>
      <c r="P1299" s="3" t="s">
        <v>21</v>
      </c>
      <c r="Q1299" s="3" t="s">
        <v>3634</v>
      </c>
      <c r="R1299" s="3" t="str">
        <f>IF(_xlfn.XOR(
AND(N1299="M102ab",L1299="Proyecto"),
AND(N1299="M101a",L1299="Preguntas con respuesta libre"),
AND(LEFT(N1299,1)="M",N1299&lt;&gt;"M102AB",N1299&lt;&gt;"M101a",N1299&lt;&gt;"M101ap",L1299="Ejercitación"),
AND(LEFT(C1299,15)="Mapa conceptual",L1299="Exposición"),
AND(LEFT(N1299,1)&lt;&gt;"M",LEFT(C1299,15)&lt;&gt;"Mapa conceptual",L1299="Exposición"),
AND(LEFT(C1299,8)="Banco de",L1299="Generador de actividades"),
AND(C1299=L1299)
),"OK","KO")</f>
        <v>OK</v>
      </c>
      <c r="S1299" s="3" t="str">
        <f>IF(_xlfn.XOR(
AND(LEFT(N1299,1)="M",M1299="Actividad"),
AND(LEFT(N1299,1)="F",M1299="Interactivo"),
AND(N1299="diaporama",M1299="Secuencia de imágenes"),
OR(N1299="video",M1299="Animación",M1299="Video"),
AND(C1299=M1299)
),"OK","KO")</f>
        <v>OK</v>
      </c>
      <c r="T1299" s="3" t="str">
        <f>IF(
AND(L1299="Evaluación",C1299&lt;&gt;L1299),"KO",
IF(AND(L1299="Mapa conceptual",C1299&lt;&gt;L1299),"KO",
IF(AND(N1299="M101ap",C1299&lt;&gt;"Banco de actividades"),"KO",
"OK")))</f>
        <v>OK</v>
      </c>
      <c r="U1299" s="3" t="str">
        <f>IF(
AND(LEFT(N1299,1)="M",LEFT(M1299,4)&lt;&gt;"Mapa",S1299="OK",O1299=""),
"KO","OK")</f>
        <v>OK</v>
      </c>
      <c r="V1299" s="3" t="str">
        <f>IF(OR(
AND(L1299="Evaluación",R1299="OK",OR(N1299="M4a",N1299="M5a")),
AND(LEFT(C1299,8)="Banco de",N1299="M101ap"),
OR(LEFT(C1299,8)&lt;&gt;"Banco de",L1299&lt;&gt;"Evaluación")
),"OK","KO")</f>
        <v>OK</v>
      </c>
      <c r="W1299" s="3" t="str">
        <f>IF(AND(LEFT(C1299,8)="Banco de",K1299=0),"OK",
IF(AND(LEFT(C1299,8)&lt;&gt;"Banco de",K1299&gt;0),"OK","KO"))</f>
        <v>OK</v>
      </c>
      <c r="X1299" s="3" t="str">
        <f>IF(J1299&lt;&gt;"","OK","KO")</f>
        <v>OK</v>
      </c>
      <c r="Y1299" s="3" t="str">
        <f>IF(P1299="Si","KO","OK")</f>
        <v>OK</v>
      </c>
      <c r="Z1299" s="3" t="str">
        <f>CONCATENATE(
IF(R1299&lt;&gt;"OK",CONCATENATE($R$1," / "),""),
IF(S1299&lt;&gt;"OK",CONCATENATE($S$1," / "),""),
IF(T1299&lt;&gt;"OK",CONCATENATE($T$1," / "),""),
IF(U1299&lt;&gt;"OK",CONCATENATE($U$1," / "),""),
IF(V1299&lt;&gt;"OK",CONCATENATE($V$1," / "),""),
IF(W1299&lt;&gt;"OK",CONCATENATE($W$1," / "),""),
IF(X1299&lt;&gt;"OK",CONCATENATE($X$1," / "),""),
IF(Y1299&lt;&gt;"OK",$Y$1,"")
)</f>
        <v/>
      </c>
    </row>
    <row r="1300" spans="1:26" x14ac:dyDescent="0.45">
      <c r="A1300" s="3" t="s">
        <v>3597</v>
      </c>
      <c r="B1300" s="3" t="s">
        <v>3598</v>
      </c>
      <c r="C1300" s="3" t="s">
        <v>3635</v>
      </c>
      <c r="E1300" s="3" t="s">
        <v>20</v>
      </c>
      <c r="G1300" s="3" t="s">
        <v>3636</v>
      </c>
      <c r="H1300" s="3" t="s">
        <v>21</v>
      </c>
      <c r="I1300" s="3">
        <v>17535</v>
      </c>
      <c r="J1300" s="3" t="s">
        <v>3637</v>
      </c>
      <c r="K1300" s="3">
        <v>20</v>
      </c>
      <c r="L1300" s="3" t="s">
        <v>23</v>
      </c>
      <c r="M1300" s="3" t="s">
        <v>90</v>
      </c>
      <c r="N1300" s="3" t="s">
        <v>91</v>
      </c>
      <c r="P1300" s="3" t="s">
        <v>21</v>
      </c>
      <c r="Q1300" s="3" t="s">
        <v>3638</v>
      </c>
      <c r="R1300" s="3" t="str">
        <f>IF(_xlfn.XOR(
AND(N1300="M102ab",L1300="Proyecto"),
AND(N1300="M101a",L1300="Preguntas con respuesta libre"),
AND(LEFT(N1300,1)="M",N1300&lt;&gt;"M102AB",N1300&lt;&gt;"M101a",N1300&lt;&gt;"M101ap",L1300="Ejercitación"),
AND(LEFT(C1300,15)="Mapa conceptual",L1300="Exposición"),
AND(LEFT(N1300,1)&lt;&gt;"M",LEFT(C1300,15)&lt;&gt;"Mapa conceptual",L1300="Exposición"),
AND(LEFT(C1300,8)="Banco de",L1300="Generador de actividades"),
AND(C1300=L1300)
),"OK","KO")</f>
        <v>OK</v>
      </c>
      <c r="S1300" s="3" t="str">
        <f>IF(_xlfn.XOR(
AND(LEFT(N1300,1)="M",M1300="Actividad"),
AND(LEFT(N1300,1)="F",M1300="Interactivo"),
AND(N1300="diaporama",M1300="Secuencia de imágenes"),
OR(N1300="video",M1300="Animación",M1300="Video"),
AND(C1300=M1300)
),"OK","KO")</f>
        <v>OK</v>
      </c>
      <c r="T1300" s="3" t="str">
        <f>IF(
AND(L1300="Evaluación",C1300&lt;&gt;L1300),"KO",
IF(AND(L1300="Mapa conceptual",C1300&lt;&gt;L1300),"KO",
IF(AND(N1300="M101ap",C1300&lt;&gt;"Banco de actividades"),"KO",
"OK")))</f>
        <v>OK</v>
      </c>
      <c r="U1300" s="3" t="str">
        <f>IF(
AND(LEFT(N1300,1)="M",LEFT(M1300,4)&lt;&gt;"Mapa",S1300="OK",O1300=""),
"KO","OK")</f>
        <v>OK</v>
      </c>
      <c r="V1300" s="3" t="str">
        <f>IF(OR(
AND(L1300="Evaluación",R1300="OK",OR(N1300="M4a",N1300="M5a")),
AND(LEFT(C1300,8)="Banco de",N1300="M101ap"),
OR(LEFT(C1300,8)&lt;&gt;"Banco de",L1300&lt;&gt;"Evaluación")
),"OK","KO")</f>
        <v>OK</v>
      </c>
      <c r="W1300" s="3" t="str">
        <f>IF(AND(LEFT(C1300,8)="Banco de",K1300=0),"OK",
IF(AND(LEFT(C1300,8)&lt;&gt;"Banco de",K1300&gt;0),"OK","KO"))</f>
        <v>OK</v>
      </c>
      <c r="X1300" s="3" t="str">
        <f>IF(J1300&lt;&gt;"","OK","KO")</f>
        <v>OK</v>
      </c>
      <c r="Y1300" s="3" t="str">
        <f>IF(P1300="Si","KO","OK")</f>
        <v>OK</v>
      </c>
      <c r="Z1300" s="3" t="str">
        <f>CONCATENATE(
IF(R1300&lt;&gt;"OK",CONCATENATE($R$1," / "),""),
IF(S1300&lt;&gt;"OK",CONCATENATE($S$1," / "),""),
IF(T1300&lt;&gt;"OK",CONCATENATE($T$1," / "),""),
IF(U1300&lt;&gt;"OK",CONCATENATE($U$1," / "),""),
IF(V1300&lt;&gt;"OK",CONCATENATE($V$1," / "),""),
IF(W1300&lt;&gt;"OK",CONCATENATE($W$1," / "),""),
IF(X1300&lt;&gt;"OK",CONCATENATE($X$1," / "),""),
IF(Y1300&lt;&gt;"OK",$Y$1,"")
)</f>
        <v/>
      </c>
    </row>
    <row r="1301" spans="1:26" x14ac:dyDescent="0.45">
      <c r="A1301" s="3" t="s">
        <v>3597</v>
      </c>
      <c r="B1301" s="3" t="s">
        <v>3598</v>
      </c>
      <c r="C1301" s="3" t="s">
        <v>3639</v>
      </c>
      <c r="E1301" s="3" t="s">
        <v>20</v>
      </c>
      <c r="G1301" s="3" t="s">
        <v>3640</v>
      </c>
      <c r="H1301" s="3" t="s">
        <v>21</v>
      </c>
      <c r="I1301" s="3">
        <v>24141</v>
      </c>
      <c r="J1301" s="3" t="s">
        <v>3641</v>
      </c>
      <c r="K1301" s="3">
        <v>20</v>
      </c>
      <c r="L1301" s="3" t="s">
        <v>23</v>
      </c>
      <c r="M1301" s="3" t="s">
        <v>90</v>
      </c>
      <c r="N1301" s="3" t="s">
        <v>91</v>
      </c>
      <c r="P1301" s="3" t="s">
        <v>21</v>
      </c>
      <c r="Q1301" s="3" t="s">
        <v>3642</v>
      </c>
      <c r="R1301" s="3" t="str">
        <f>IF(_xlfn.XOR(
AND(N1301="M102ab",L1301="Proyecto"),
AND(N1301="M101a",L1301="Preguntas con respuesta libre"),
AND(LEFT(N1301,1)="M",N1301&lt;&gt;"M102AB",N1301&lt;&gt;"M101a",N1301&lt;&gt;"M101ap",L1301="Ejercitación"),
AND(LEFT(C1301,15)="Mapa conceptual",L1301="Exposición"),
AND(LEFT(N1301,1)&lt;&gt;"M",LEFT(C1301,15)&lt;&gt;"Mapa conceptual",L1301="Exposición"),
AND(LEFT(C1301,8)="Banco de",L1301="Generador de actividades"),
AND(C1301=L1301)
),"OK","KO")</f>
        <v>OK</v>
      </c>
      <c r="S1301" s="3" t="str">
        <f>IF(_xlfn.XOR(
AND(LEFT(N1301,1)="M",M1301="Actividad"),
AND(LEFT(N1301,1)="F",M1301="Interactivo"),
AND(N1301="diaporama",M1301="Secuencia de imágenes"),
OR(N1301="video",M1301="Animación",M1301="Video"),
AND(C1301=M1301)
),"OK","KO")</f>
        <v>OK</v>
      </c>
      <c r="T1301" s="3" t="str">
        <f>IF(
AND(L1301="Evaluación",C1301&lt;&gt;L1301),"KO",
IF(AND(L1301="Mapa conceptual",C1301&lt;&gt;L1301),"KO",
IF(AND(N1301="M101ap",C1301&lt;&gt;"Banco de actividades"),"KO",
"OK")))</f>
        <v>OK</v>
      </c>
      <c r="U1301" s="3" t="str">
        <f>IF(
AND(LEFT(N1301,1)="M",LEFT(M1301,4)&lt;&gt;"Mapa",S1301="OK",O1301=""),
"KO","OK")</f>
        <v>OK</v>
      </c>
      <c r="V1301" s="3" t="str">
        <f>IF(OR(
AND(L1301="Evaluación",R1301="OK",OR(N1301="M4a",N1301="M5a")),
AND(LEFT(C1301,8)="Banco de",N1301="M101ap"),
OR(LEFT(C1301,8)&lt;&gt;"Banco de",L1301&lt;&gt;"Evaluación")
),"OK","KO")</f>
        <v>OK</v>
      </c>
      <c r="W1301" s="3" t="str">
        <f>IF(AND(LEFT(C1301,8)="Banco de",K1301=0),"OK",
IF(AND(LEFT(C1301,8)&lt;&gt;"Banco de",K1301&gt;0),"OK","KO"))</f>
        <v>OK</v>
      </c>
      <c r="X1301" s="3" t="str">
        <f>IF(J1301&lt;&gt;"","OK","KO")</f>
        <v>OK</v>
      </c>
      <c r="Y1301" s="3" t="str">
        <f>IF(P1301="Si","KO","OK")</f>
        <v>OK</v>
      </c>
      <c r="Z1301" s="3" t="str">
        <f>CONCATENATE(
IF(R1301&lt;&gt;"OK",CONCATENATE($R$1," / "),""),
IF(S1301&lt;&gt;"OK",CONCATENATE($S$1," / "),""),
IF(T1301&lt;&gt;"OK",CONCATENATE($T$1," / "),""),
IF(U1301&lt;&gt;"OK",CONCATENATE($U$1," / "),""),
IF(V1301&lt;&gt;"OK",CONCATENATE($V$1," / "),""),
IF(W1301&lt;&gt;"OK",CONCATENATE($W$1," / "),""),
IF(X1301&lt;&gt;"OK",CONCATENATE($X$1," / "),""),
IF(Y1301&lt;&gt;"OK",$Y$1,"")
)</f>
        <v/>
      </c>
    </row>
    <row r="1302" spans="1:26" x14ac:dyDescent="0.45">
      <c r="A1302" s="3" t="s">
        <v>3597</v>
      </c>
      <c r="B1302" s="3" t="s">
        <v>3598</v>
      </c>
      <c r="C1302" s="3" t="s">
        <v>3643</v>
      </c>
      <c r="E1302" s="3" t="s">
        <v>20</v>
      </c>
      <c r="G1302" s="3" t="s">
        <v>3644</v>
      </c>
      <c r="H1302" s="3" t="s">
        <v>21</v>
      </c>
      <c r="I1302" s="3">
        <v>19899</v>
      </c>
      <c r="J1302" s="3" t="s">
        <v>3645</v>
      </c>
      <c r="K1302" s="3">
        <v>20</v>
      </c>
      <c r="L1302" s="3" t="s">
        <v>23</v>
      </c>
      <c r="M1302" s="3" t="s">
        <v>90</v>
      </c>
      <c r="N1302" s="3" t="s">
        <v>91</v>
      </c>
      <c r="P1302" s="3" t="s">
        <v>21</v>
      </c>
      <c r="Q1302" s="3" t="s">
        <v>3646</v>
      </c>
      <c r="R1302" s="3" t="str">
        <f>IF(_xlfn.XOR(
AND(N1302="M102ab",L1302="Proyecto"),
AND(N1302="M101a",L1302="Preguntas con respuesta libre"),
AND(LEFT(N1302,1)="M",N1302&lt;&gt;"M102AB",N1302&lt;&gt;"M101a",N1302&lt;&gt;"M101ap",L1302="Ejercitación"),
AND(LEFT(C1302,15)="Mapa conceptual",L1302="Exposición"),
AND(LEFT(N1302,1)&lt;&gt;"M",LEFT(C1302,15)&lt;&gt;"Mapa conceptual",L1302="Exposición"),
AND(LEFT(C1302,8)="Banco de",L1302="Generador de actividades"),
AND(C1302=L1302)
),"OK","KO")</f>
        <v>OK</v>
      </c>
      <c r="S1302" s="3" t="str">
        <f>IF(_xlfn.XOR(
AND(LEFT(N1302,1)="M",M1302="Actividad"),
AND(LEFT(N1302,1)="F",M1302="Interactivo"),
AND(N1302="diaporama",M1302="Secuencia de imágenes"),
OR(N1302="video",M1302="Animación",M1302="Video"),
AND(C1302=M1302)
),"OK","KO")</f>
        <v>OK</v>
      </c>
      <c r="T1302" s="3" t="str">
        <f>IF(
AND(L1302="Evaluación",C1302&lt;&gt;L1302),"KO",
IF(AND(L1302="Mapa conceptual",C1302&lt;&gt;L1302),"KO",
IF(AND(N1302="M101ap",C1302&lt;&gt;"Banco de actividades"),"KO",
"OK")))</f>
        <v>OK</v>
      </c>
      <c r="U1302" s="3" t="str">
        <f>IF(
AND(LEFT(N1302,1)="M",LEFT(M1302,4)&lt;&gt;"Mapa",S1302="OK",O1302=""),
"KO","OK")</f>
        <v>OK</v>
      </c>
      <c r="V1302" s="3" t="str">
        <f>IF(OR(
AND(L1302="Evaluación",R1302="OK",OR(N1302="M4a",N1302="M5a")),
AND(LEFT(C1302,8)="Banco de",N1302="M101ap"),
OR(LEFT(C1302,8)&lt;&gt;"Banco de",L1302&lt;&gt;"Evaluación")
),"OK","KO")</f>
        <v>OK</v>
      </c>
      <c r="W1302" s="3" t="str">
        <f>IF(AND(LEFT(C1302,8)="Banco de",K1302=0),"OK",
IF(AND(LEFT(C1302,8)&lt;&gt;"Banco de",K1302&gt;0),"OK","KO"))</f>
        <v>OK</v>
      </c>
      <c r="X1302" s="3" t="str">
        <f>IF(J1302&lt;&gt;"","OK","KO")</f>
        <v>OK</v>
      </c>
      <c r="Y1302" s="3" t="str">
        <f>IF(P1302="Si","KO","OK")</f>
        <v>OK</v>
      </c>
      <c r="Z1302" s="3" t="str">
        <f>CONCATENATE(
IF(R1302&lt;&gt;"OK",CONCATENATE($R$1," / "),""),
IF(S1302&lt;&gt;"OK",CONCATENATE($S$1," / "),""),
IF(T1302&lt;&gt;"OK",CONCATENATE($T$1," / "),""),
IF(U1302&lt;&gt;"OK",CONCATENATE($U$1," / "),""),
IF(V1302&lt;&gt;"OK",CONCATENATE($V$1," / "),""),
IF(W1302&lt;&gt;"OK",CONCATENATE($W$1," / "),""),
IF(X1302&lt;&gt;"OK",CONCATENATE($X$1," / "),""),
IF(Y1302&lt;&gt;"OK",$Y$1,"")
)</f>
        <v/>
      </c>
    </row>
    <row r="1303" spans="1:26" x14ac:dyDescent="0.45">
      <c r="A1303" s="3" t="s">
        <v>3597</v>
      </c>
      <c r="B1303" s="3" t="s">
        <v>3598</v>
      </c>
      <c r="C1303" s="3" t="s">
        <v>3647</v>
      </c>
      <c r="E1303" s="3" t="s">
        <v>20</v>
      </c>
      <c r="H1303" s="3" t="s">
        <v>21</v>
      </c>
      <c r="I1303" s="3">
        <v>1180997</v>
      </c>
      <c r="J1303" s="3" t="s">
        <v>3648</v>
      </c>
      <c r="K1303" s="3">
        <v>10</v>
      </c>
      <c r="L1303" s="3" t="s">
        <v>34</v>
      </c>
      <c r="M1303" s="3" t="s">
        <v>35</v>
      </c>
      <c r="N1303" s="3" t="s">
        <v>41</v>
      </c>
      <c r="O1303" s="3" t="s">
        <v>85</v>
      </c>
      <c r="P1303" s="3" t="s">
        <v>21</v>
      </c>
      <c r="Q1303" s="3" t="s">
        <v>3649</v>
      </c>
      <c r="R1303" s="3" t="str">
        <f>IF(_xlfn.XOR(
AND(N1303="M102ab",L1303="Proyecto"),
AND(N1303="M101a",L1303="Preguntas con respuesta libre"),
AND(LEFT(N1303,1)="M",N1303&lt;&gt;"M102AB",N1303&lt;&gt;"M101a",N1303&lt;&gt;"M101ap",L1303="Ejercitación"),
AND(LEFT(C1303,15)="Mapa conceptual",L1303="Exposición"),
AND(LEFT(N1303,1)&lt;&gt;"M",LEFT(C1303,15)&lt;&gt;"Mapa conceptual",L1303="Exposición"),
AND(LEFT(C1303,8)="Banco de",L1303="Generador de actividades"),
AND(C1303=L1303)
),"OK","KO")</f>
        <v>OK</v>
      </c>
      <c r="S1303" s="3" t="str">
        <f>IF(_xlfn.XOR(
AND(LEFT(N1303,1)="M",M1303="Actividad"),
AND(LEFT(N1303,1)="F",M1303="Interactivo"),
AND(N1303="diaporama",M1303="Secuencia de imágenes"),
OR(N1303="video",M1303="Animación",M1303="Video"),
AND(C1303=M1303)
),"OK","KO")</f>
        <v>OK</v>
      </c>
      <c r="T1303" s="3" t="str">
        <f>IF(
AND(L1303="Evaluación",C1303&lt;&gt;L1303),"KO",
IF(AND(L1303="Mapa conceptual",C1303&lt;&gt;L1303),"KO",
IF(AND(N1303="M101ap",C1303&lt;&gt;"Banco de actividades"),"KO",
"OK")))</f>
        <v>OK</v>
      </c>
      <c r="U1303" s="3" t="str">
        <f>IF(
AND(LEFT(N1303,1)="M",LEFT(M1303,4)&lt;&gt;"Mapa",S1303="OK",O1303=""),
"KO","OK")</f>
        <v>OK</v>
      </c>
      <c r="V1303" s="3" t="str">
        <f>IF(OR(
AND(L1303="Evaluación",R1303="OK",OR(N1303="M4a",N1303="M5a")),
AND(LEFT(C1303,8)="Banco de",N1303="M101ap"),
OR(LEFT(C1303,8)&lt;&gt;"Banco de",L1303&lt;&gt;"Evaluación")
),"OK","KO")</f>
        <v>OK</v>
      </c>
      <c r="W1303" s="3" t="str">
        <f>IF(AND(LEFT(C1303,8)="Banco de",K1303=0),"OK",
IF(AND(LEFT(C1303,8)&lt;&gt;"Banco de",K1303&gt;0),"OK","KO"))</f>
        <v>OK</v>
      </c>
      <c r="X1303" s="3" t="str">
        <f>IF(J1303&lt;&gt;"","OK","KO")</f>
        <v>OK</v>
      </c>
      <c r="Y1303" s="3" t="str">
        <f>IF(P1303="Si","KO","OK")</f>
        <v>OK</v>
      </c>
      <c r="Z1303" s="3" t="str">
        <f>CONCATENATE(
IF(R1303&lt;&gt;"OK",CONCATENATE($R$1," / "),""),
IF(S1303&lt;&gt;"OK",CONCATENATE($S$1," / "),""),
IF(T1303&lt;&gt;"OK",CONCATENATE($T$1," / "),""),
IF(U1303&lt;&gt;"OK",CONCATENATE($U$1," / "),""),
IF(V1303&lt;&gt;"OK",CONCATENATE($V$1," / "),""),
IF(W1303&lt;&gt;"OK",CONCATENATE($W$1," / "),""),
IF(X1303&lt;&gt;"OK",CONCATENATE($X$1," / "),""),
IF(Y1303&lt;&gt;"OK",$Y$1,"")
)</f>
        <v/>
      </c>
    </row>
    <row r="1304" spans="1:26" x14ac:dyDescent="0.45">
      <c r="A1304" s="3" t="s">
        <v>3597</v>
      </c>
      <c r="B1304" s="3" t="s">
        <v>3598</v>
      </c>
      <c r="C1304" s="3" t="s">
        <v>3650</v>
      </c>
      <c r="E1304" s="3" t="s">
        <v>20</v>
      </c>
      <c r="H1304" s="3" t="s">
        <v>21</v>
      </c>
      <c r="I1304" s="3">
        <v>1176293</v>
      </c>
      <c r="J1304" s="3" t="s">
        <v>3648</v>
      </c>
      <c r="K1304" s="3">
        <v>20</v>
      </c>
      <c r="L1304" s="3" t="s">
        <v>34</v>
      </c>
      <c r="M1304" s="3" t="s">
        <v>35</v>
      </c>
      <c r="N1304" s="3" t="s">
        <v>62</v>
      </c>
      <c r="O1304" s="3" t="s">
        <v>85</v>
      </c>
      <c r="P1304" s="3" t="s">
        <v>21</v>
      </c>
      <c r="Q1304" s="3" t="s">
        <v>3651</v>
      </c>
      <c r="R1304" s="3" t="str">
        <f>IF(_xlfn.XOR(
AND(N1304="M102ab",L1304="Proyecto"),
AND(N1304="M101a",L1304="Preguntas con respuesta libre"),
AND(LEFT(N1304,1)="M",N1304&lt;&gt;"M102AB",N1304&lt;&gt;"M101a",N1304&lt;&gt;"M101ap",L1304="Ejercitación"),
AND(LEFT(C1304,15)="Mapa conceptual",L1304="Exposición"),
AND(LEFT(N1304,1)&lt;&gt;"M",LEFT(C1304,15)&lt;&gt;"Mapa conceptual",L1304="Exposición"),
AND(LEFT(C1304,8)="Banco de",L1304="Generador de actividades"),
AND(C1304=L1304)
),"OK","KO")</f>
        <v>OK</v>
      </c>
      <c r="S1304" s="3" t="str">
        <f>IF(_xlfn.XOR(
AND(LEFT(N1304,1)="M",M1304="Actividad"),
AND(LEFT(N1304,1)="F",M1304="Interactivo"),
AND(N1304="diaporama",M1304="Secuencia de imágenes"),
OR(N1304="video",M1304="Animación",M1304="Video"),
AND(C1304=M1304)
),"OK","KO")</f>
        <v>OK</v>
      </c>
      <c r="T1304" s="3" t="str">
        <f>IF(
AND(L1304="Evaluación",C1304&lt;&gt;L1304),"KO",
IF(AND(L1304="Mapa conceptual",C1304&lt;&gt;L1304),"KO",
IF(AND(N1304="M101ap",C1304&lt;&gt;"Banco de actividades"),"KO",
"OK")))</f>
        <v>OK</v>
      </c>
      <c r="U1304" s="3" t="str">
        <f>IF(
AND(LEFT(N1304,1)="M",LEFT(M1304,4)&lt;&gt;"Mapa",S1304="OK",O1304=""),
"KO","OK")</f>
        <v>OK</v>
      </c>
      <c r="V1304" s="3" t="str">
        <f>IF(OR(
AND(L1304="Evaluación",R1304="OK",OR(N1304="M4a",N1304="M5a")),
AND(LEFT(C1304,8)="Banco de",N1304="M101ap"),
OR(LEFT(C1304,8)&lt;&gt;"Banco de",L1304&lt;&gt;"Evaluación")
),"OK","KO")</f>
        <v>OK</v>
      </c>
      <c r="W1304" s="3" t="str">
        <f>IF(AND(LEFT(C1304,8)="Banco de",K1304=0),"OK",
IF(AND(LEFT(C1304,8)&lt;&gt;"Banco de",K1304&gt;0),"OK","KO"))</f>
        <v>OK</v>
      </c>
      <c r="X1304" s="3" t="str">
        <f>IF(J1304&lt;&gt;"","OK","KO")</f>
        <v>OK</v>
      </c>
      <c r="Y1304" s="3" t="str">
        <f>IF(P1304="Si","KO","OK")</f>
        <v>OK</v>
      </c>
      <c r="Z1304" s="3" t="str">
        <f>CONCATENATE(
IF(R1304&lt;&gt;"OK",CONCATENATE($R$1," / "),""),
IF(S1304&lt;&gt;"OK",CONCATENATE($S$1," / "),""),
IF(T1304&lt;&gt;"OK",CONCATENATE($T$1," / "),""),
IF(U1304&lt;&gt;"OK",CONCATENATE($U$1," / "),""),
IF(V1304&lt;&gt;"OK",CONCATENATE($V$1," / "),""),
IF(W1304&lt;&gt;"OK",CONCATENATE($W$1," / "),""),
IF(X1304&lt;&gt;"OK",CONCATENATE($X$1," / "),""),
IF(Y1304&lt;&gt;"OK",$Y$1,"")
)</f>
        <v/>
      </c>
    </row>
    <row r="1305" spans="1:26" x14ac:dyDescent="0.45">
      <c r="A1305" s="3" t="s">
        <v>3597</v>
      </c>
      <c r="B1305" s="3" t="s">
        <v>3598</v>
      </c>
      <c r="C1305" s="3" t="s">
        <v>3652</v>
      </c>
      <c r="E1305" s="3" t="s">
        <v>20</v>
      </c>
      <c r="H1305" s="3" t="s">
        <v>21</v>
      </c>
      <c r="I1305" s="3">
        <v>2002541</v>
      </c>
      <c r="J1305" s="3" t="s">
        <v>3653</v>
      </c>
      <c r="K1305" s="3">
        <v>20</v>
      </c>
      <c r="L1305" s="3" t="s">
        <v>80</v>
      </c>
      <c r="M1305" s="3" t="s">
        <v>35</v>
      </c>
      <c r="N1305" s="3" t="s">
        <v>81</v>
      </c>
      <c r="O1305" s="3" t="s">
        <v>37</v>
      </c>
      <c r="P1305" s="3" t="s">
        <v>21</v>
      </c>
      <c r="Q1305" s="3" t="s">
        <v>3654</v>
      </c>
      <c r="R1305" s="3" t="str">
        <f>IF(_xlfn.XOR(
AND(N1305="M102ab",L1305="Proyecto"),
AND(N1305="M101a",L1305="Preguntas con respuesta libre"),
AND(LEFT(N1305,1)="M",N1305&lt;&gt;"M102AB",N1305&lt;&gt;"M101a",N1305&lt;&gt;"M101ap",L1305="Ejercitación"),
AND(LEFT(C1305,15)="Mapa conceptual",L1305="Exposición"),
AND(LEFT(N1305,1)&lt;&gt;"M",LEFT(C1305,15)&lt;&gt;"Mapa conceptual",L1305="Exposición"),
AND(LEFT(C1305,8)="Banco de",L1305="Generador de actividades"),
AND(C1305=L1305)
),"OK","KO")</f>
        <v>OK</v>
      </c>
      <c r="S1305" s="3" t="str">
        <f>IF(_xlfn.XOR(
AND(LEFT(N1305,1)="M",M1305="Actividad"),
AND(LEFT(N1305,1)="F",M1305="Interactivo"),
AND(N1305="diaporama",M1305="Secuencia de imágenes"),
OR(N1305="video",M1305="Animación",M1305="Video"),
AND(C1305=M1305)
),"OK","KO")</f>
        <v>OK</v>
      </c>
      <c r="T1305" s="3" t="str">
        <f>IF(
AND(L1305="Evaluación",C1305&lt;&gt;L1305),"KO",
IF(AND(L1305="Mapa conceptual",C1305&lt;&gt;L1305),"KO",
IF(AND(N1305="M101ap",C1305&lt;&gt;"Banco de actividades"),"KO",
"OK")))</f>
        <v>OK</v>
      </c>
      <c r="U1305" s="3" t="str">
        <f>IF(
AND(LEFT(N1305,1)="M",LEFT(M1305,4)&lt;&gt;"Mapa",S1305="OK",O1305=""),
"KO","OK")</f>
        <v>OK</v>
      </c>
      <c r="V1305" s="3" t="str">
        <f>IF(OR(
AND(L1305="Evaluación",R1305="OK",OR(N1305="M4a",N1305="M5a")),
AND(LEFT(C1305,8)="Banco de",N1305="M101ap"),
OR(LEFT(C1305,8)&lt;&gt;"Banco de",L1305&lt;&gt;"Evaluación")
),"OK","KO")</f>
        <v>OK</v>
      </c>
      <c r="W1305" s="3" t="str">
        <f>IF(AND(LEFT(C1305,8)="Banco de",K1305=0),"OK",
IF(AND(LEFT(C1305,8)&lt;&gt;"Banco de",K1305&gt;0),"OK","KO"))</f>
        <v>OK</v>
      </c>
      <c r="X1305" s="3" t="str">
        <f>IF(J1305&lt;&gt;"","OK","KO")</f>
        <v>OK</v>
      </c>
      <c r="Y1305" s="3" t="str">
        <f>IF(P1305="Si","KO","OK")</f>
        <v>OK</v>
      </c>
      <c r="Z1305" s="3" t="str">
        <f>CONCATENATE(
IF(R1305&lt;&gt;"OK",CONCATENATE($R$1," / "),""),
IF(S1305&lt;&gt;"OK",CONCATENATE($S$1," / "),""),
IF(T1305&lt;&gt;"OK",CONCATENATE($T$1," / "),""),
IF(U1305&lt;&gt;"OK",CONCATENATE($U$1," / "),""),
IF(V1305&lt;&gt;"OK",CONCATENATE($V$1," / "),""),
IF(W1305&lt;&gt;"OK",CONCATENATE($W$1," / "),""),
IF(X1305&lt;&gt;"OK",CONCATENATE($X$1," / "),""),
IF(Y1305&lt;&gt;"OK",$Y$1,"")
)</f>
        <v/>
      </c>
    </row>
    <row r="1306" spans="1:26" x14ac:dyDescent="0.45">
      <c r="A1306" s="3" t="s">
        <v>3597</v>
      </c>
      <c r="B1306" s="3" t="s">
        <v>3598</v>
      </c>
      <c r="C1306" s="3" t="s">
        <v>3655</v>
      </c>
      <c r="E1306" s="3" t="s">
        <v>20</v>
      </c>
      <c r="H1306" s="3" t="s">
        <v>21</v>
      </c>
      <c r="I1306" s="3">
        <v>563247</v>
      </c>
      <c r="J1306" s="3" t="s">
        <v>3656</v>
      </c>
      <c r="K1306" s="3">
        <v>45</v>
      </c>
      <c r="L1306" s="3" t="s">
        <v>23</v>
      </c>
      <c r="M1306" s="3" t="s">
        <v>24</v>
      </c>
      <c r="N1306" s="3" t="s">
        <v>25</v>
      </c>
      <c r="P1306" s="3" t="s">
        <v>21</v>
      </c>
      <c r="Q1306" s="3" t="s">
        <v>3657</v>
      </c>
      <c r="R1306" s="3" t="str">
        <f>IF(_xlfn.XOR(
AND(N1306="M102ab",L1306="Proyecto"),
AND(N1306="M101a",L1306="Preguntas con respuesta libre"),
AND(LEFT(N1306,1)="M",N1306&lt;&gt;"M102AB",N1306&lt;&gt;"M101a",N1306&lt;&gt;"M101ap",L1306="Ejercitación"),
AND(LEFT(C1306,15)="Mapa conceptual",L1306="Exposición"),
AND(LEFT(N1306,1)&lt;&gt;"M",LEFT(C1306,15)&lt;&gt;"Mapa conceptual",L1306="Exposición"),
AND(LEFT(C1306,8)="Banco de",L1306="Generador de actividades"),
AND(C1306=L1306)
),"OK","KO")</f>
        <v>OK</v>
      </c>
      <c r="S1306" s="3" t="str">
        <f>IF(_xlfn.XOR(
AND(LEFT(N1306,1)="M",M1306="Actividad"),
AND(LEFT(N1306,1)="F",M1306="Interactivo"),
AND(N1306="diaporama",M1306="Secuencia de imágenes"),
OR(N1306="video",M1306="Animación",M1306="Video"),
AND(C1306=M1306)
),"OK","KO")</f>
        <v>OK</v>
      </c>
      <c r="T1306" s="3" t="str">
        <f>IF(
AND(L1306="Evaluación",C1306&lt;&gt;L1306),"KO",
IF(AND(L1306="Mapa conceptual",C1306&lt;&gt;L1306),"KO",
IF(AND(N1306="M101ap",C1306&lt;&gt;"Banco de actividades"),"KO",
"OK")))</f>
        <v>OK</v>
      </c>
      <c r="U1306" s="3" t="str">
        <f>IF(
AND(LEFT(N1306,1)="M",LEFT(M1306,4)&lt;&gt;"Mapa",S1306="OK",O1306=""),
"KO","OK")</f>
        <v>OK</v>
      </c>
      <c r="V1306" s="3" t="str">
        <f>IF(OR(
AND(L1306="Evaluación",R1306="OK",OR(N1306="M4a",N1306="M5a")),
AND(LEFT(C1306,8)="Banco de",N1306="M101ap"),
OR(LEFT(C1306,8)&lt;&gt;"Banco de",L1306&lt;&gt;"Evaluación")
),"OK","KO")</f>
        <v>OK</v>
      </c>
      <c r="W1306" s="3" t="str">
        <f>IF(AND(LEFT(C1306,8)="Banco de",K1306=0),"OK",
IF(AND(LEFT(C1306,8)&lt;&gt;"Banco de",K1306&gt;0),"OK","KO"))</f>
        <v>OK</v>
      </c>
      <c r="X1306" s="3" t="str">
        <f>IF(J1306&lt;&gt;"","OK","KO")</f>
        <v>OK</v>
      </c>
      <c r="Y1306" s="3" t="str">
        <f>IF(P1306="Si","KO","OK")</f>
        <v>OK</v>
      </c>
      <c r="Z1306" s="3" t="str">
        <f>CONCATENATE(
IF(R1306&lt;&gt;"OK",CONCATENATE($R$1," / "),""),
IF(S1306&lt;&gt;"OK",CONCATENATE($S$1," / "),""),
IF(T1306&lt;&gt;"OK",CONCATENATE($T$1," / "),""),
IF(U1306&lt;&gt;"OK",CONCATENATE($U$1," / "),""),
IF(V1306&lt;&gt;"OK",CONCATENATE($V$1," / "),""),
IF(W1306&lt;&gt;"OK",CONCATENATE($W$1," / "),""),
IF(X1306&lt;&gt;"OK",CONCATENATE($X$1," / "),""),
IF(Y1306&lt;&gt;"OK",$Y$1,"")
)</f>
        <v/>
      </c>
    </row>
    <row r="1307" spans="1:26" x14ac:dyDescent="0.45">
      <c r="A1307" s="3" t="s">
        <v>3597</v>
      </c>
      <c r="B1307" s="3" t="s">
        <v>3598</v>
      </c>
      <c r="C1307" s="3" t="s">
        <v>2036</v>
      </c>
      <c r="E1307" s="3" t="s">
        <v>20</v>
      </c>
      <c r="G1307" s="3" t="s">
        <v>2037</v>
      </c>
      <c r="H1307" s="3" t="s">
        <v>21</v>
      </c>
      <c r="I1307" s="3">
        <v>19087</v>
      </c>
      <c r="J1307" s="3" t="s">
        <v>3658</v>
      </c>
      <c r="K1307" s="3">
        <v>15</v>
      </c>
      <c r="L1307" s="3" t="s">
        <v>23</v>
      </c>
      <c r="M1307" s="3" t="s">
        <v>90</v>
      </c>
      <c r="N1307" s="3" t="s">
        <v>91</v>
      </c>
      <c r="P1307" s="3" t="s">
        <v>21</v>
      </c>
      <c r="Q1307" s="3" t="s">
        <v>3659</v>
      </c>
      <c r="R1307" s="3" t="str">
        <f>IF(_xlfn.XOR(
AND(N1307="M102ab",L1307="Proyecto"),
AND(N1307="M101a",L1307="Preguntas con respuesta libre"),
AND(LEFT(N1307,1)="M",N1307&lt;&gt;"M102AB",N1307&lt;&gt;"M101a",N1307&lt;&gt;"M101ap",L1307="Ejercitación"),
AND(LEFT(C1307,15)="Mapa conceptual",L1307="Exposición"),
AND(LEFT(N1307,1)&lt;&gt;"M",LEFT(C1307,15)&lt;&gt;"Mapa conceptual",L1307="Exposición"),
AND(LEFT(C1307,8)="Banco de",L1307="Generador de actividades"),
AND(C1307=L1307)
),"OK","KO")</f>
        <v>OK</v>
      </c>
      <c r="S1307" s="3" t="str">
        <f>IF(_xlfn.XOR(
AND(LEFT(N1307,1)="M",M1307="Actividad"),
AND(LEFT(N1307,1)="F",M1307="Interactivo"),
AND(N1307="diaporama",M1307="Secuencia de imágenes"),
OR(N1307="video",M1307="Animación",M1307="Video"),
AND(C1307=M1307)
),"OK","KO")</f>
        <v>OK</v>
      </c>
      <c r="T1307" s="3" t="str">
        <f>IF(
AND(L1307="Evaluación",C1307&lt;&gt;L1307),"KO",
IF(AND(L1307="Mapa conceptual",C1307&lt;&gt;L1307),"KO",
IF(AND(N1307="M101ap",C1307&lt;&gt;"Banco de actividades"),"KO",
"OK")))</f>
        <v>OK</v>
      </c>
      <c r="U1307" s="3" t="str">
        <f>IF(
AND(LEFT(N1307,1)="M",LEFT(M1307,4)&lt;&gt;"Mapa",S1307="OK",O1307=""),
"KO","OK")</f>
        <v>OK</v>
      </c>
      <c r="V1307" s="3" t="str">
        <f>IF(OR(
AND(L1307="Evaluación",R1307="OK",OR(N1307="M4a",N1307="M5a")),
AND(LEFT(C1307,8)="Banco de",N1307="M101ap"),
OR(LEFT(C1307,8)&lt;&gt;"Banco de",L1307&lt;&gt;"Evaluación")
),"OK","KO")</f>
        <v>OK</v>
      </c>
      <c r="W1307" s="3" t="str">
        <f>IF(AND(LEFT(C1307,8)="Banco de",K1307=0),"OK",
IF(AND(LEFT(C1307,8)&lt;&gt;"Banco de",K1307&gt;0),"OK","KO"))</f>
        <v>OK</v>
      </c>
      <c r="X1307" s="3" t="str">
        <f>IF(J1307&lt;&gt;"","OK","KO")</f>
        <v>OK</v>
      </c>
      <c r="Y1307" s="3" t="str">
        <f>IF(P1307="Si","KO","OK")</f>
        <v>OK</v>
      </c>
      <c r="Z1307" s="3" t="str">
        <f>CONCATENATE(
IF(R1307&lt;&gt;"OK",CONCATENATE($R$1," / "),""),
IF(S1307&lt;&gt;"OK",CONCATENATE($S$1," / "),""),
IF(T1307&lt;&gt;"OK",CONCATENATE($T$1," / "),""),
IF(U1307&lt;&gt;"OK",CONCATENATE($U$1," / "),""),
IF(V1307&lt;&gt;"OK",CONCATENATE($V$1," / "),""),
IF(W1307&lt;&gt;"OK",CONCATENATE($W$1," / "),""),
IF(X1307&lt;&gt;"OK",CONCATENATE($X$1," / "),""),
IF(Y1307&lt;&gt;"OK",$Y$1,"")
)</f>
        <v/>
      </c>
    </row>
    <row r="1308" spans="1:26" x14ac:dyDescent="0.45">
      <c r="A1308" s="3" t="s">
        <v>3597</v>
      </c>
      <c r="B1308" s="3" t="s">
        <v>3598</v>
      </c>
      <c r="C1308" s="3" t="s">
        <v>3660</v>
      </c>
      <c r="E1308" s="3" t="s">
        <v>20</v>
      </c>
      <c r="H1308" s="3" t="s">
        <v>21</v>
      </c>
      <c r="I1308" s="3">
        <v>1190917</v>
      </c>
      <c r="J1308" s="3" t="s">
        <v>3661</v>
      </c>
      <c r="K1308" s="3">
        <v>15</v>
      </c>
      <c r="L1308" s="3" t="s">
        <v>34</v>
      </c>
      <c r="M1308" s="3" t="s">
        <v>35</v>
      </c>
      <c r="N1308" s="3" t="s">
        <v>114</v>
      </c>
      <c r="O1308" s="3" t="s">
        <v>37</v>
      </c>
      <c r="P1308" s="3" t="s">
        <v>21</v>
      </c>
      <c r="Q1308" s="3" t="s">
        <v>3662</v>
      </c>
      <c r="R1308" s="3" t="str">
        <f>IF(_xlfn.XOR(
AND(N1308="M102ab",L1308="Proyecto"),
AND(N1308="M101a",L1308="Preguntas con respuesta libre"),
AND(LEFT(N1308,1)="M",N1308&lt;&gt;"M102AB",N1308&lt;&gt;"M101a",N1308&lt;&gt;"M101ap",L1308="Ejercitación"),
AND(LEFT(C1308,15)="Mapa conceptual",L1308="Exposición"),
AND(LEFT(N1308,1)&lt;&gt;"M",LEFT(C1308,15)&lt;&gt;"Mapa conceptual",L1308="Exposición"),
AND(LEFT(C1308,8)="Banco de",L1308="Generador de actividades"),
AND(C1308=L1308)
),"OK","KO")</f>
        <v>OK</v>
      </c>
      <c r="S1308" s="3" t="str">
        <f>IF(_xlfn.XOR(
AND(LEFT(N1308,1)="M",M1308="Actividad"),
AND(LEFT(N1308,1)="F",M1308="Interactivo"),
AND(N1308="diaporama",M1308="Secuencia de imágenes"),
OR(N1308="video",M1308="Animación",M1308="Video"),
AND(C1308=M1308)
),"OK","KO")</f>
        <v>OK</v>
      </c>
      <c r="T1308" s="3" t="str">
        <f>IF(
AND(L1308="Evaluación",C1308&lt;&gt;L1308),"KO",
IF(AND(L1308="Mapa conceptual",C1308&lt;&gt;L1308),"KO",
IF(AND(N1308="M101ap",C1308&lt;&gt;"Banco de actividades"),"KO",
"OK")))</f>
        <v>OK</v>
      </c>
      <c r="U1308" s="3" t="str">
        <f>IF(
AND(LEFT(N1308,1)="M",LEFT(M1308,4)&lt;&gt;"Mapa",S1308="OK",O1308=""),
"KO","OK")</f>
        <v>OK</v>
      </c>
      <c r="V1308" s="3" t="str">
        <f>IF(OR(
AND(L1308="Evaluación",R1308="OK",OR(N1308="M4a",N1308="M5a")),
AND(LEFT(C1308,8)="Banco de",N1308="M101ap"),
OR(LEFT(C1308,8)&lt;&gt;"Banco de",L1308&lt;&gt;"Evaluación")
),"OK","KO")</f>
        <v>OK</v>
      </c>
      <c r="W1308" s="3" t="str">
        <f>IF(AND(LEFT(C1308,8)="Banco de",K1308=0),"OK",
IF(AND(LEFT(C1308,8)&lt;&gt;"Banco de",K1308&gt;0),"OK","KO"))</f>
        <v>OK</v>
      </c>
      <c r="X1308" s="3" t="str">
        <f>IF(J1308&lt;&gt;"","OK","KO")</f>
        <v>OK</v>
      </c>
      <c r="Y1308" s="3" t="str">
        <f>IF(P1308="Si","KO","OK")</f>
        <v>OK</v>
      </c>
      <c r="Z1308" s="3" t="str">
        <f>CONCATENATE(
IF(R1308&lt;&gt;"OK",CONCATENATE($R$1," / "),""),
IF(S1308&lt;&gt;"OK",CONCATENATE($S$1," / "),""),
IF(T1308&lt;&gt;"OK",CONCATENATE($T$1," / "),""),
IF(U1308&lt;&gt;"OK",CONCATENATE($U$1," / "),""),
IF(V1308&lt;&gt;"OK",CONCATENATE($V$1," / "),""),
IF(W1308&lt;&gt;"OK",CONCATENATE($W$1," / "),""),
IF(X1308&lt;&gt;"OK",CONCATENATE($X$1," / "),""),
IF(Y1308&lt;&gt;"OK",$Y$1,"")
)</f>
        <v/>
      </c>
    </row>
    <row r="1309" spans="1:26" x14ac:dyDescent="0.45">
      <c r="A1309" s="3" t="s">
        <v>3597</v>
      </c>
      <c r="B1309" s="3" t="s">
        <v>3598</v>
      </c>
      <c r="C1309" s="3" t="s">
        <v>3663</v>
      </c>
      <c r="E1309" s="3" t="s">
        <v>20</v>
      </c>
      <c r="H1309" s="3" t="s">
        <v>21</v>
      </c>
      <c r="I1309" s="3">
        <v>1282720</v>
      </c>
      <c r="J1309" s="3" t="s">
        <v>3664</v>
      </c>
      <c r="K1309" s="3">
        <v>10</v>
      </c>
      <c r="L1309" s="3" t="s">
        <v>34</v>
      </c>
      <c r="M1309" s="3" t="s">
        <v>35</v>
      </c>
      <c r="N1309" s="3" t="s">
        <v>190</v>
      </c>
      <c r="O1309" s="3" t="s">
        <v>37</v>
      </c>
      <c r="P1309" s="3" t="s">
        <v>21</v>
      </c>
      <c r="Q1309" s="3" t="s">
        <v>3665</v>
      </c>
      <c r="R1309" s="3" t="str">
        <f>IF(_xlfn.XOR(
AND(N1309="M102ab",L1309="Proyecto"),
AND(N1309="M101a",L1309="Preguntas con respuesta libre"),
AND(LEFT(N1309,1)="M",N1309&lt;&gt;"M102AB",N1309&lt;&gt;"M101a",N1309&lt;&gt;"M101ap",L1309="Ejercitación"),
AND(LEFT(C1309,15)="Mapa conceptual",L1309="Exposición"),
AND(LEFT(N1309,1)&lt;&gt;"M",LEFT(C1309,15)&lt;&gt;"Mapa conceptual",L1309="Exposición"),
AND(LEFT(C1309,8)="Banco de",L1309="Generador de actividades"),
AND(C1309=L1309)
),"OK","KO")</f>
        <v>OK</v>
      </c>
      <c r="S1309" s="3" t="str">
        <f>IF(_xlfn.XOR(
AND(LEFT(N1309,1)="M",M1309="Actividad"),
AND(LEFT(N1309,1)="F",M1309="Interactivo"),
AND(N1309="diaporama",M1309="Secuencia de imágenes"),
OR(N1309="video",M1309="Animación",M1309="Video"),
AND(C1309=M1309)
),"OK","KO")</f>
        <v>OK</v>
      </c>
      <c r="T1309" s="3" t="str">
        <f>IF(
AND(L1309="Evaluación",C1309&lt;&gt;L1309),"KO",
IF(AND(L1309="Mapa conceptual",C1309&lt;&gt;L1309),"KO",
IF(AND(N1309="M101ap",C1309&lt;&gt;"Banco de actividades"),"KO",
"OK")))</f>
        <v>OK</v>
      </c>
      <c r="U1309" s="3" t="str">
        <f>IF(
AND(LEFT(N1309,1)="M",LEFT(M1309,4)&lt;&gt;"Mapa",S1309="OK",O1309=""),
"KO","OK")</f>
        <v>OK</v>
      </c>
      <c r="V1309" s="3" t="str">
        <f>IF(OR(
AND(L1309="Evaluación",R1309="OK",OR(N1309="M4a",N1309="M5a")),
AND(LEFT(C1309,8)="Banco de",N1309="M101ap"),
OR(LEFT(C1309,8)&lt;&gt;"Banco de",L1309&lt;&gt;"Evaluación")
),"OK","KO")</f>
        <v>OK</v>
      </c>
      <c r="W1309" s="3" t="str">
        <f>IF(AND(LEFT(C1309,8)="Banco de",K1309=0),"OK",
IF(AND(LEFT(C1309,8)&lt;&gt;"Banco de",K1309&gt;0),"OK","KO"))</f>
        <v>OK</v>
      </c>
      <c r="X1309" s="3" t="str">
        <f>IF(J1309&lt;&gt;"","OK","KO")</f>
        <v>OK</v>
      </c>
      <c r="Y1309" s="3" t="str">
        <f>IF(P1309="Si","KO","OK")</f>
        <v>OK</v>
      </c>
      <c r="Z1309" s="3" t="str">
        <f>CONCATENATE(
IF(R1309&lt;&gt;"OK",CONCATENATE($R$1," / "),""),
IF(S1309&lt;&gt;"OK",CONCATENATE($S$1," / "),""),
IF(T1309&lt;&gt;"OK",CONCATENATE($T$1," / "),""),
IF(U1309&lt;&gt;"OK",CONCATENATE($U$1," / "),""),
IF(V1309&lt;&gt;"OK",CONCATENATE($V$1," / "),""),
IF(W1309&lt;&gt;"OK",CONCATENATE($W$1," / "),""),
IF(X1309&lt;&gt;"OK",CONCATENATE($X$1," / "),""),
IF(Y1309&lt;&gt;"OK",$Y$1,"")
)</f>
        <v/>
      </c>
    </row>
    <row r="1310" spans="1:26" x14ac:dyDescent="0.45">
      <c r="A1310" s="3" t="s">
        <v>3597</v>
      </c>
      <c r="B1310" s="3" t="s">
        <v>3598</v>
      </c>
      <c r="C1310" s="3" t="s">
        <v>3666</v>
      </c>
      <c r="E1310" s="3" t="s">
        <v>20</v>
      </c>
      <c r="H1310" s="3" t="s">
        <v>21</v>
      </c>
      <c r="I1310" s="3">
        <v>2010947</v>
      </c>
      <c r="J1310" s="3" t="s">
        <v>3667</v>
      </c>
      <c r="K1310" s="3">
        <v>20</v>
      </c>
      <c r="L1310" s="3" t="s">
        <v>80</v>
      </c>
      <c r="M1310" s="3" t="s">
        <v>35</v>
      </c>
      <c r="N1310" s="3" t="s">
        <v>81</v>
      </c>
      <c r="O1310" s="3" t="s">
        <v>37</v>
      </c>
      <c r="P1310" s="3" t="s">
        <v>21</v>
      </c>
      <c r="Q1310" s="3" t="s">
        <v>3668</v>
      </c>
      <c r="R1310" s="3" t="str">
        <f>IF(_xlfn.XOR(
AND(N1310="M102ab",L1310="Proyecto"),
AND(N1310="M101a",L1310="Preguntas con respuesta libre"),
AND(LEFT(N1310,1)="M",N1310&lt;&gt;"M102AB",N1310&lt;&gt;"M101a",N1310&lt;&gt;"M101ap",L1310="Ejercitación"),
AND(LEFT(C1310,15)="Mapa conceptual",L1310="Exposición"),
AND(LEFT(N1310,1)&lt;&gt;"M",LEFT(C1310,15)&lt;&gt;"Mapa conceptual",L1310="Exposición"),
AND(LEFT(C1310,8)="Banco de",L1310="Generador de actividades"),
AND(C1310=L1310)
),"OK","KO")</f>
        <v>OK</v>
      </c>
      <c r="S1310" s="3" t="str">
        <f>IF(_xlfn.XOR(
AND(LEFT(N1310,1)="M",M1310="Actividad"),
AND(LEFT(N1310,1)="F",M1310="Interactivo"),
AND(N1310="diaporama",M1310="Secuencia de imágenes"),
OR(N1310="video",M1310="Animación",M1310="Video"),
AND(C1310=M1310)
),"OK","KO")</f>
        <v>OK</v>
      </c>
      <c r="T1310" s="3" t="str">
        <f>IF(
AND(L1310="Evaluación",C1310&lt;&gt;L1310),"KO",
IF(AND(L1310="Mapa conceptual",C1310&lt;&gt;L1310),"KO",
IF(AND(N1310="M101ap",C1310&lt;&gt;"Banco de actividades"),"KO",
"OK")))</f>
        <v>OK</v>
      </c>
      <c r="U1310" s="3" t="str">
        <f>IF(
AND(LEFT(N1310,1)="M",LEFT(M1310,4)&lt;&gt;"Mapa",S1310="OK",O1310=""),
"KO","OK")</f>
        <v>OK</v>
      </c>
      <c r="V1310" s="3" t="str">
        <f>IF(OR(
AND(L1310="Evaluación",R1310="OK",OR(N1310="M4a",N1310="M5a")),
AND(LEFT(C1310,8)="Banco de",N1310="M101ap"),
OR(LEFT(C1310,8)&lt;&gt;"Banco de",L1310&lt;&gt;"Evaluación")
),"OK","KO")</f>
        <v>OK</v>
      </c>
      <c r="W1310" s="3" t="str">
        <f>IF(AND(LEFT(C1310,8)="Banco de",K1310=0),"OK",
IF(AND(LEFT(C1310,8)&lt;&gt;"Banco de",K1310&gt;0),"OK","KO"))</f>
        <v>OK</v>
      </c>
      <c r="X1310" s="3" t="str">
        <f>IF(J1310&lt;&gt;"","OK","KO")</f>
        <v>OK</v>
      </c>
      <c r="Y1310" s="3" t="str">
        <f>IF(P1310="Si","KO","OK")</f>
        <v>OK</v>
      </c>
      <c r="Z1310" s="3" t="str">
        <f>CONCATENATE(
IF(R1310&lt;&gt;"OK",CONCATENATE($R$1," / "),""),
IF(S1310&lt;&gt;"OK",CONCATENATE($S$1," / "),""),
IF(T1310&lt;&gt;"OK",CONCATENATE($T$1," / "),""),
IF(U1310&lt;&gt;"OK",CONCATENATE($U$1," / "),""),
IF(V1310&lt;&gt;"OK",CONCATENATE($V$1," / "),""),
IF(W1310&lt;&gt;"OK",CONCATENATE($W$1," / "),""),
IF(X1310&lt;&gt;"OK",CONCATENATE($X$1," / "),""),
IF(Y1310&lt;&gt;"OK",$Y$1,"")
)</f>
        <v/>
      </c>
    </row>
    <row r="1311" spans="1:26" x14ac:dyDescent="0.45">
      <c r="A1311" s="3" t="s">
        <v>3597</v>
      </c>
      <c r="B1311" s="3" t="s">
        <v>3598</v>
      </c>
      <c r="C1311" s="3" t="s">
        <v>3669</v>
      </c>
      <c r="E1311" s="3" t="s">
        <v>20</v>
      </c>
      <c r="H1311" s="3" t="s">
        <v>21</v>
      </c>
      <c r="I1311" s="3">
        <v>1135527</v>
      </c>
      <c r="J1311" s="3" t="s">
        <v>3670</v>
      </c>
      <c r="K1311" s="3">
        <v>60</v>
      </c>
      <c r="L1311" s="3" t="s">
        <v>57</v>
      </c>
      <c r="M1311" s="3" t="s">
        <v>35</v>
      </c>
      <c r="N1311" s="3" t="s">
        <v>58</v>
      </c>
      <c r="O1311" s="3" t="s">
        <v>85</v>
      </c>
      <c r="P1311" s="3" t="s">
        <v>21</v>
      </c>
      <c r="Q1311" s="3" t="s">
        <v>3671</v>
      </c>
      <c r="R1311" s="3" t="str">
        <f>IF(_xlfn.XOR(
AND(N1311="M102ab",L1311="Proyecto"),
AND(N1311="M101a",L1311="Preguntas con respuesta libre"),
AND(LEFT(N1311,1)="M",N1311&lt;&gt;"M102AB",N1311&lt;&gt;"M101a",N1311&lt;&gt;"M101ap",L1311="Ejercitación"),
AND(LEFT(C1311,15)="Mapa conceptual",L1311="Exposición"),
AND(LEFT(N1311,1)&lt;&gt;"M",LEFT(C1311,15)&lt;&gt;"Mapa conceptual",L1311="Exposición"),
AND(LEFT(C1311,8)="Banco de",L1311="Generador de actividades"),
AND(C1311=L1311)
),"OK","KO")</f>
        <v>OK</v>
      </c>
      <c r="S1311" s="3" t="str">
        <f>IF(_xlfn.XOR(
AND(LEFT(N1311,1)="M",M1311="Actividad"),
AND(LEFT(N1311,1)="F",M1311="Interactivo"),
AND(N1311="diaporama",M1311="Secuencia de imágenes"),
OR(N1311="video",M1311="Animación",M1311="Video"),
AND(C1311=M1311)
),"OK","KO")</f>
        <v>OK</v>
      </c>
      <c r="T1311" s="3" t="str">
        <f>IF(
AND(L1311="Evaluación",C1311&lt;&gt;L1311),"KO",
IF(AND(L1311="Mapa conceptual",C1311&lt;&gt;L1311),"KO",
IF(AND(N1311="M101ap",C1311&lt;&gt;"Banco de actividades"),"KO",
"OK")))</f>
        <v>OK</v>
      </c>
      <c r="U1311" s="3" t="str">
        <f>IF(
AND(LEFT(N1311,1)="M",LEFT(M1311,4)&lt;&gt;"Mapa",S1311="OK",O1311=""),
"KO","OK")</f>
        <v>OK</v>
      </c>
      <c r="V1311" s="3" t="str">
        <f>IF(OR(
AND(L1311="Evaluación",R1311="OK",OR(N1311="M4a",N1311="M5a")),
AND(LEFT(C1311,8)="Banco de",N1311="M101ap"),
OR(LEFT(C1311,8)&lt;&gt;"Banco de",L1311&lt;&gt;"Evaluación")
),"OK","KO")</f>
        <v>OK</v>
      </c>
      <c r="W1311" s="3" t="str">
        <f>IF(AND(LEFT(C1311,8)="Banco de",K1311=0),"OK",
IF(AND(LEFT(C1311,8)&lt;&gt;"Banco de",K1311&gt;0),"OK","KO"))</f>
        <v>OK</v>
      </c>
      <c r="X1311" s="3" t="str">
        <f>IF(J1311&lt;&gt;"","OK","KO")</f>
        <v>OK</v>
      </c>
      <c r="Y1311" s="3" t="str">
        <f>IF(P1311="Si","KO","OK")</f>
        <v>OK</v>
      </c>
      <c r="Z1311" s="3" t="str">
        <f>CONCATENATE(
IF(R1311&lt;&gt;"OK",CONCATENATE($R$1," / "),""),
IF(S1311&lt;&gt;"OK",CONCATENATE($S$1," / "),""),
IF(T1311&lt;&gt;"OK",CONCATENATE($T$1," / "),""),
IF(U1311&lt;&gt;"OK",CONCATENATE($U$1," / "),""),
IF(V1311&lt;&gt;"OK",CONCATENATE($V$1," / "),""),
IF(W1311&lt;&gt;"OK",CONCATENATE($W$1," / "),""),
IF(X1311&lt;&gt;"OK",CONCATENATE($X$1," / "),""),
IF(Y1311&lt;&gt;"OK",$Y$1,"")
)</f>
        <v/>
      </c>
    </row>
    <row r="1312" spans="1:26" x14ac:dyDescent="0.45">
      <c r="A1312" s="3" t="s">
        <v>3597</v>
      </c>
      <c r="B1312" s="3" t="s">
        <v>3598</v>
      </c>
      <c r="C1312" s="3" t="s">
        <v>3672</v>
      </c>
      <c r="E1312" s="3" t="s">
        <v>20</v>
      </c>
      <c r="H1312" s="3" t="s">
        <v>21</v>
      </c>
      <c r="I1312" s="3">
        <v>1114261</v>
      </c>
      <c r="J1312" s="3" t="s">
        <v>3673</v>
      </c>
      <c r="K1312" s="3">
        <v>60</v>
      </c>
      <c r="L1312" s="3" t="s">
        <v>57</v>
      </c>
      <c r="M1312" s="3" t="s">
        <v>35</v>
      </c>
      <c r="N1312" s="3" t="s">
        <v>58</v>
      </c>
      <c r="O1312" s="3" t="s">
        <v>85</v>
      </c>
      <c r="P1312" s="3" t="s">
        <v>21</v>
      </c>
      <c r="Q1312" s="3" t="s">
        <v>3674</v>
      </c>
      <c r="R1312" s="3" t="str">
        <f>IF(_xlfn.XOR(
AND(N1312="M102ab",L1312="Proyecto"),
AND(N1312="M101a",L1312="Preguntas con respuesta libre"),
AND(LEFT(N1312,1)="M",N1312&lt;&gt;"M102AB",N1312&lt;&gt;"M101a",N1312&lt;&gt;"M101ap",L1312="Ejercitación"),
AND(LEFT(C1312,15)="Mapa conceptual",L1312="Exposición"),
AND(LEFT(N1312,1)&lt;&gt;"M",LEFT(C1312,15)&lt;&gt;"Mapa conceptual",L1312="Exposición"),
AND(LEFT(C1312,8)="Banco de",L1312="Generador de actividades"),
AND(C1312=L1312)
),"OK","KO")</f>
        <v>OK</v>
      </c>
      <c r="S1312" s="3" t="str">
        <f>IF(_xlfn.XOR(
AND(LEFT(N1312,1)="M",M1312="Actividad"),
AND(LEFT(N1312,1)="F",M1312="Interactivo"),
AND(N1312="diaporama",M1312="Secuencia de imágenes"),
OR(N1312="video",M1312="Animación",M1312="Video"),
AND(C1312=M1312)
),"OK","KO")</f>
        <v>OK</v>
      </c>
      <c r="T1312" s="3" t="str">
        <f>IF(
AND(L1312="Evaluación",C1312&lt;&gt;L1312),"KO",
IF(AND(L1312="Mapa conceptual",C1312&lt;&gt;L1312),"KO",
IF(AND(N1312="M101ap",C1312&lt;&gt;"Banco de actividades"),"KO",
"OK")))</f>
        <v>OK</v>
      </c>
      <c r="U1312" s="3" t="str">
        <f>IF(
AND(LEFT(N1312,1)="M",LEFT(M1312,4)&lt;&gt;"Mapa",S1312="OK",O1312=""),
"KO","OK")</f>
        <v>OK</v>
      </c>
      <c r="V1312" s="3" t="str">
        <f>IF(OR(
AND(L1312="Evaluación",R1312="OK",OR(N1312="M4a",N1312="M5a")),
AND(LEFT(C1312,8)="Banco de",N1312="M101ap"),
OR(LEFT(C1312,8)&lt;&gt;"Banco de",L1312&lt;&gt;"Evaluación")
),"OK","KO")</f>
        <v>OK</v>
      </c>
      <c r="W1312" s="3" t="str">
        <f>IF(AND(LEFT(C1312,8)="Banco de",K1312=0),"OK",
IF(AND(LEFT(C1312,8)&lt;&gt;"Banco de",K1312&gt;0),"OK","KO"))</f>
        <v>OK</v>
      </c>
      <c r="X1312" s="3" t="str">
        <f>IF(J1312&lt;&gt;"","OK","KO")</f>
        <v>OK</v>
      </c>
      <c r="Y1312" s="3" t="str">
        <f>IF(P1312="Si","KO","OK")</f>
        <v>OK</v>
      </c>
      <c r="Z1312" s="3" t="str">
        <f>CONCATENATE(
IF(R1312&lt;&gt;"OK",CONCATENATE($R$1," / "),""),
IF(S1312&lt;&gt;"OK",CONCATENATE($S$1," / "),""),
IF(T1312&lt;&gt;"OK",CONCATENATE($T$1," / "),""),
IF(U1312&lt;&gt;"OK",CONCATENATE($U$1," / "),""),
IF(V1312&lt;&gt;"OK",CONCATENATE($V$1," / "),""),
IF(W1312&lt;&gt;"OK",CONCATENATE($W$1," / "),""),
IF(X1312&lt;&gt;"OK",CONCATENATE($X$1," / "),""),
IF(Y1312&lt;&gt;"OK",$Y$1,"")
)</f>
        <v/>
      </c>
    </row>
    <row r="1313" spans="1:26" x14ac:dyDescent="0.45">
      <c r="A1313" s="3" t="s">
        <v>3597</v>
      </c>
      <c r="B1313" s="3" t="s">
        <v>3598</v>
      </c>
      <c r="C1313" s="3" t="s">
        <v>3675</v>
      </c>
      <c r="E1313" s="3" t="s">
        <v>20</v>
      </c>
      <c r="H1313" s="3" t="s">
        <v>21</v>
      </c>
      <c r="I1313" s="3">
        <v>1226496</v>
      </c>
      <c r="J1313" s="3" t="s">
        <v>3676</v>
      </c>
      <c r="K1313" s="3">
        <v>60</v>
      </c>
      <c r="L1313" s="3" t="s">
        <v>57</v>
      </c>
      <c r="M1313" s="3" t="s">
        <v>35</v>
      </c>
      <c r="N1313" s="3" t="s">
        <v>58</v>
      </c>
      <c r="O1313" s="3" t="s">
        <v>85</v>
      </c>
      <c r="P1313" s="3" t="s">
        <v>21</v>
      </c>
      <c r="Q1313" s="3" t="s">
        <v>3677</v>
      </c>
      <c r="R1313" s="3" t="str">
        <f>IF(_xlfn.XOR(
AND(N1313="M102ab",L1313="Proyecto"),
AND(N1313="M101a",L1313="Preguntas con respuesta libre"),
AND(LEFT(N1313,1)="M",N1313&lt;&gt;"M102AB",N1313&lt;&gt;"M101a",N1313&lt;&gt;"M101ap",L1313="Ejercitación"),
AND(LEFT(C1313,15)="Mapa conceptual",L1313="Exposición"),
AND(LEFT(N1313,1)&lt;&gt;"M",LEFT(C1313,15)&lt;&gt;"Mapa conceptual",L1313="Exposición"),
AND(LEFT(C1313,8)="Banco de",L1313="Generador de actividades"),
AND(C1313=L1313)
),"OK","KO")</f>
        <v>OK</v>
      </c>
      <c r="S1313" s="3" t="str">
        <f>IF(_xlfn.XOR(
AND(LEFT(N1313,1)="M",M1313="Actividad"),
AND(LEFT(N1313,1)="F",M1313="Interactivo"),
AND(N1313="diaporama",M1313="Secuencia de imágenes"),
OR(N1313="video",M1313="Animación",M1313="Video"),
AND(C1313=M1313)
),"OK","KO")</f>
        <v>OK</v>
      </c>
      <c r="T1313" s="3" t="str">
        <f>IF(
AND(L1313="Evaluación",C1313&lt;&gt;L1313),"KO",
IF(AND(L1313="Mapa conceptual",C1313&lt;&gt;L1313),"KO",
IF(AND(N1313="M101ap",C1313&lt;&gt;"Banco de actividades"),"KO",
"OK")))</f>
        <v>OK</v>
      </c>
      <c r="U1313" s="3" t="str">
        <f>IF(
AND(LEFT(N1313,1)="M",LEFT(M1313,4)&lt;&gt;"Mapa",S1313="OK",O1313=""),
"KO","OK")</f>
        <v>OK</v>
      </c>
      <c r="V1313" s="3" t="str">
        <f>IF(OR(
AND(L1313="Evaluación",R1313="OK",OR(N1313="M4a",N1313="M5a")),
AND(LEFT(C1313,8)="Banco de",N1313="M101ap"),
OR(LEFT(C1313,8)&lt;&gt;"Banco de",L1313&lt;&gt;"Evaluación")
),"OK","KO")</f>
        <v>OK</v>
      </c>
      <c r="W1313" s="3" t="str">
        <f>IF(AND(LEFT(C1313,8)="Banco de",K1313=0),"OK",
IF(AND(LEFT(C1313,8)&lt;&gt;"Banco de",K1313&gt;0),"OK","KO"))</f>
        <v>OK</v>
      </c>
      <c r="X1313" s="3" t="str">
        <f>IF(J1313&lt;&gt;"","OK","KO")</f>
        <v>OK</v>
      </c>
      <c r="Y1313" s="3" t="str">
        <f>IF(P1313="Si","KO","OK")</f>
        <v>OK</v>
      </c>
      <c r="Z1313" s="3" t="str">
        <f>CONCATENATE(
IF(R1313&lt;&gt;"OK",CONCATENATE($R$1," / "),""),
IF(S1313&lt;&gt;"OK",CONCATENATE($S$1," / "),""),
IF(T1313&lt;&gt;"OK",CONCATENATE($T$1," / "),""),
IF(U1313&lt;&gt;"OK",CONCATENATE($U$1," / "),""),
IF(V1313&lt;&gt;"OK",CONCATENATE($V$1," / "),""),
IF(W1313&lt;&gt;"OK",CONCATENATE($W$1," / "),""),
IF(X1313&lt;&gt;"OK",CONCATENATE($X$1," / "),""),
IF(Y1313&lt;&gt;"OK",$Y$1,"")
)</f>
        <v/>
      </c>
    </row>
    <row r="1314" spans="1:26" x14ac:dyDescent="0.45">
      <c r="A1314" s="3" t="s">
        <v>3597</v>
      </c>
      <c r="B1314" s="3" t="s">
        <v>3598</v>
      </c>
      <c r="C1314" s="3" t="s">
        <v>534</v>
      </c>
      <c r="E1314" s="3" t="s">
        <v>20</v>
      </c>
      <c r="H1314" s="3" t="s">
        <v>21</v>
      </c>
      <c r="I1314" s="3">
        <v>1363307</v>
      </c>
      <c r="J1314" s="3" t="s">
        <v>3678</v>
      </c>
      <c r="K1314" s="3">
        <v>30</v>
      </c>
      <c r="L1314" s="3" t="s">
        <v>358</v>
      </c>
      <c r="M1314" s="3" t="s">
        <v>35</v>
      </c>
      <c r="N1314" s="3" t="s">
        <v>359</v>
      </c>
      <c r="O1314" s="3" t="s">
        <v>85</v>
      </c>
      <c r="P1314" s="3" t="s">
        <v>21</v>
      </c>
      <c r="Q1314" s="3" t="s">
        <v>3679</v>
      </c>
      <c r="R1314" s="3" t="str">
        <f>IF(_xlfn.XOR(
AND(N1314="M102ab",L1314="Proyecto"),
AND(N1314="M101a",L1314="Preguntas con respuesta libre"),
AND(LEFT(N1314,1)="M",N1314&lt;&gt;"M102AB",N1314&lt;&gt;"M101a",N1314&lt;&gt;"M101ap",L1314="Ejercitación"),
AND(LEFT(C1314,15)="Mapa conceptual",L1314="Exposición"),
AND(LEFT(N1314,1)&lt;&gt;"M",LEFT(C1314,15)&lt;&gt;"Mapa conceptual",L1314="Exposición"),
AND(LEFT(C1314,8)="Banco de",L1314="Generador de actividades"),
AND(C1314=L1314)
),"OK","KO")</f>
        <v>OK</v>
      </c>
      <c r="S1314" s="3" t="str">
        <f>IF(_xlfn.XOR(
AND(LEFT(N1314,1)="M",M1314="Actividad"),
AND(LEFT(N1314,1)="F",M1314="Interactivo"),
AND(N1314="diaporama",M1314="Secuencia de imágenes"),
OR(N1314="video",M1314="Animación",M1314="Video"),
AND(C1314=M1314)
),"OK","KO")</f>
        <v>OK</v>
      </c>
      <c r="T1314" s="3" t="str">
        <f>IF(
AND(L1314="Evaluación",C1314&lt;&gt;L1314),"KO",
IF(AND(L1314="Mapa conceptual",C1314&lt;&gt;L1314),"KO",
IF(AND(N1314="M101ap",C1314&lt;&gt;"Banco de actividades"),"KO",
"OK")))</f>
        <v>OK</v>
      </c>
      <c r="U1314" s="3" t="str">
        <f>IF(
AND(LEFT(N1314,1)="M",LEFT(M1314,4)&lt;&gt;"Mapa",S1314="OK",O1314=""),
"KO","OK")</f>
        <v>OK</v>
      </c>
      <c r="V1314" s="3" t="str">
        <f>IF(OR(
AND(L1314="Evaluación",R1314="OK",OR(N1314="M4a",N1314="M5a")),
AND(LEFT(C1314,8)="Banco de",N1314="M101ap"),
OR(LEFT(C1314,8)&lt;&gt;"Banco de",L1314&lt;&gt;"Evaluación")
),"OK","KO")</f>
        <v>OK</v>
      </c>
      <c r="W1314" s="3" t="str">
        <f>IF(AND(LEFT(C1314,8)="Banco de",K1314=0),"OK",
IF(AND(LEFT(C1314,8)&lt;&gt;"Banco de",K1314&gt;0),"OK","KO"))</f>
        <v>KO</v>
      </c>
      <c r="X1314" s="3" t="str">
        <f>IF(J1314&lt;&gt;"","OK","KO")</f>
        <v>OK</v>
      </c>
      <c r="Y1314" s="3" t="str">
        <f>IF(P1314="Si","KO","OK")</f>
        <v>OK</v>
      </c>
      <c r="Z1314" s="3" t="str">
        <f>CONCATENATE(
IF(R1314&lt;&gt;"OK",CONCATENATE($R$1," / "),""),
IF(S1314&lt;&gt;"OK",CONCATENATE($S$1," / "),""),
IF(T1314&lt;&gt;"OK",CONCATENATE($T$1," / "),""),
IF(U1314&lt;&gt;"OK",CONCATENATE($U$1," / "),""),
IF(V1314&lt;&gt;"OK",CONCATENATE($V$1," / "),""),
IF(W1314&lt;&gt;"OK",CONCATENATE($W$1," / "),""),
IF(X1314&lt;&gt;"OK",CONCATENATE($X$1," / "),""),
IF(Y1314&lt;&gt;"OK",$Y$1,"")
)</f>
        <v xml:space="preserve">Tiempo del recurso / </v>
      </c>
    </row>
    <row r="1315" spans="1:26" x14ac:dyDescent="0.45">
      <c r="A1315" s="3" t="s">
        <v>3597</v>
      </c>
      <c r="B1315" s="3" t="s">
        <v>3598</v>
      </c>
      <c r="C1315" s="3" t="s">
        <v>67</v>
      </c>
      <c r="D1315" s="3" t="s">
        <v>2237</v>
      </c>
      <c r="E1315" s="3" t="s">
        <v>20</v>
      </c>
      <c r="H1315" s="3" t="s">
        <v>21</v>
      </c>
      <c r="I1315" s="3">
        <v>307750</v>
      </c>
      <c r="J1315" s="3" t="s">
        <v>3680</v>
      </c>
      <c r="K1315" s="3">
        <v>20</v>
      </c>
      <c r="L1315" s="3" t="s">
        <v>23</v>
      </c>
      <c r="M1315" s="3" t="s">
        <v>67</v>
      </c>
      <c r="N1315" s="3" t="s">
        <v>227</v>
      </c>
      <c r="P1315" s="3" t="s">
        <v>21</v>
      </c>
      <c r="Q1315" s="3" t="s">
        <v>3681</v>
      </c>
      <c r="R1315" s="3" t="str">
        <f>IF(_xlfn.XOR(
AND(N1315="M102ab",L1315="Proyecto"),
AND(N1315="M101a",L1315="Preguntas con respuesta libre"),
AND(LEFT(N1315,1)="M",N1315&lt;&gt;"M102AB",N1315&lt;&gt;"M101a",N1315&lt;&gt;"M101ap",L1315="Ejercitación"),
AND(LEFT(C1315,15)="Mapa conceptual",L1315="Exposición"),
AND(LEFT(N1315,1)&lt;&gt;"M",LEFT(C1315,15)&lt;&gt;"Mapa conceptual",L1315="Exposición"),
AND(LEFT(C1315,8)="Banco de",L1315="Generador de actividades"),
AND(C1315=L1315)
),"OK","KO")</f>
        <v>OK</v>
      </c>
      <c r="S1315" s="3" t="str">
        <f>IF(_xlfn.XOR(
AND(LEFT(N1315,1)="M",M1315="Actividad"),
AND(LEFT(N1315,1)="F",M1315="Interactivo"),
AND(N1315="diaporama",M1315="Secuencia de imágenes"),
OR(N1315="video",M1315="Animación",M1315="Video"),
AND(C1315=M1315)
),"OK","KO")</f>
        <v>OK</v>
      </c>
      <c r="T1315" s="3" t="str">
        <f>IF(
AND(L1315="Evaluación",C1315&lt;&gt;L1315),"KO",
IF(AND(L1315="Mapa conceptual",C1315&lt;&gt;L1315),"KO",
IF(AND(N1315="M101ap",C1315&lt;&gt;"Banco de actividades"),"KO",
"OK")))</f>
        <v>OK</v>
      </c>
      <c r="U1315" s="3" t="str">
        <f>IF(
AND(LEFT(N1315,1)="M",LEFT(M1315,4)&lt;&gt;"Mapa",S1315="OK",O1315=""),
"KO","OK")</f>
        <v>OK</v>
      </c>
      <c r="V1315" s="3" t="str">
        <f>IF(OR(
AND(L1315="Evaluación",R1315="OK",OR(N1315="M4a",N1315="M5a")),
AND(LEFT(C1315,8)="Banco de",N1315="M101ap"),
OR(LEFT(C1315,8)&lt;&gt;"Banco de",L1315&lt;&gt;"Evaluación")
),"OK","KO")</f>
        <v>OK</v>
      </c>
      <c r="W1315" s="3" t="str">
        <f>IF(AND(LEFT(C1315,8)="Banco de",K1315=0),"OK",
IF(AND(LEFT(C1315,8)&lt;&gt;"Banco de",K1315&gt;0),"OK","KO"))</f>
        <v>OK</v>
      </c>
      <c r="X1315" s="3" t="str">
        <f>IF(J1315&lt;&gt;"","OK","KO")</f>
        <v>OK</v>
      </c>
      <c r="Y1315" s="3" t="str">
        <f>IF(P1315="Si","KO","OK")</f>
        <v>OK</v>
      </c>
      <c r="Z1315" s="3" t="str">
        <f>CONCATENATE(
IF(R1315&lt;&gt;"OK",CONCATENATE($R$1," / "),""),
IF(S1315&lt;&gt;"OK",CONCATENATE($S$1," / "),""),
IF(T1315&lt;&gt;"OK",CONCATENATE($T$1," / "),""),
IF(U1315&lt;&gt;"OK",CONCATENATE($U$1," / "),""),
IF(V1315&lt;&gt;"OK",CONCATENATE($V$1," / "),""),
IF(W1315&lt;&gt;"OK",CONCATENATE($W$1," / "),""),
IF(X1315&lt;&gt;"OK",CONCATENATE($X$1," / "),""),
IF(Y1315&lt;&gt;"OK",$Y$1,"")
)</f>
        <v/>
      </c>
    </row>
    <row r="1316" spans="1:26" x14ac:dyDescent="0.45">
      <c r="A1316" s="3" t="s">
        <v>3597</v>
      </c>
      <c r="B1316" s="3" t="s">
        <v>3598</v>
      </c>
      <c r="C1316" s="3" t="s">
        <v>70</v>
      </c>
      <c r="E1316" s="3" t="s">
        <v>20</v>
      </c>
      <c r="H1316" s="3" t="s">
        <v>21</v>
      </c>
      <c r="I1316" s="3">
        <v>707376</v>
      </c>
      <c r="J1316" s="3" t="s">
        <v>3682</v>
      </c>
      <c r="K1316" s="3">
        <v>30</v>
      </c>
      <c r="L1316" s="3" t="s">
        <v>70</v>
      </c>
      <c r="M1316" s="3" t="s">
        <v>35</v>
      </c>
      <c r="N1316" s="3" t="s">
        <v>62</v>
      </c>
      <c r="O1316" s="3" t="s">
        <v>85</v>
      </c>
      <c r="P1316" s="3" t="s">
        <v>21</v>
      </c>
      <c r="Q1316" s="3" t="s">
        <v>3683</v>
      </c>
      <c r="R1316" s="3" t="str">
        <f>IF(_xlfn.XOR(
AND(N1316="M102ab",L1316="Proyecto"),
AND(N1316="M101a",L1316="Preguntas con respuesta libre"),
AND(LEFT(N1316,1)="M",N1316&lt;&gt;"M102AB",N1316&lt;&gt;"M101a",N1316&lt;&gt;"M101ap",L1316="Ejercitación"),
AND(LEFT(C1316,15)="Mapa conceptual",L1316="Exposición"),
AND(LEFT(N1316,1)&lt;&gt;"M",LEFT(C1316,15)&lt;&gt;"Mapa conceptual",L1316="Exposición"),
AND(LEFT(C1316,8)="Banco de",L1316="Generador de actividades"),
AND(C1316=L1316)
),"OK","KO")</f>
        <v>OK</v>
      </c>
      <c r="S1316" s="3" t="str">
        <f>IF(_xlfn.XOR(
AND(LEFT(N1316,1)="M",M1316="Actividad"),
AND(LEFT(N1316,1)="F",M1316="Interactivo"),
AND(N1316="diaporama",M1316="Secuencia de imágenes"),
OR(N1316="video",M1316="Animación",M1316="Video"),
AND(C1316=M1316)
),"OK","KO")</f>
        <v>OK</v>
      </c>
      <c r="T1316" s="3" t="str">
        <f>IF(
AND(L1316="Evaluación",C1316&lt;&gt;L1316),"KO",
IF(AND(L1316="Mapa conceptual",C1316&lt;&gt;L1316),"KO",
IF(AND(N1316="M101ap",C1316&lt;&gt;"Banco de actividades"),"KO",
"OK")))</f>
        <v>OK</v>
      </c>
      <c r="U1316" s="3" t="str">
        <f>IF(
AND(LEFT(N1316,1)="M",LEFT(M1316,4)&lt;&gt;"Mapa",S1316="OK",O1316=""),
"KO","OK")</f>
        <v>OK</v>
      </c>
      <c r="V1316" s="3" t="str">
        <f>IF(OR(
AND(L1316="Evaluación",R1316="OK",OR(N1316="M4a",N1316="M5a")),
AND(LEFT(C1316,8)="Banco de",N1316="M101ap"),
OR(LEFT(C1316,8)&lt;&gt;"Banco de",L1316&lt;&gt;"Evaluación")
),"OK","KO")</f>
        <v>OK</v>
      </c>
      <c r="W1316" s="3" t="str">
        <f>IF(AND(LEFT(C1316,8)="Banco de",K1316=0),"OK",
IF(AND(LEFT(C1316,8)&lt;&gt;"Banco de",K1316&gt;0),"OK","KO"))</f>
        <v>OK</v>
      </c>
      <c r="X1316" s="3" t="str">
        <f>IF(J1316&lt;&gt;"","OK","KO")</f>
        <v>OK</v>
      </c>
      <c r="Y1316" s="3" t="str">
        <f>IF(P1316="Si","KO","OK")</f>
        <v>OK</v>
      </c>
      <c r="Z1316" s="3" t="str">
        <f>CONCATENATE(
IF(R1316&lt;&gt;"OK",CONCATENATE($R$1," / "),""),
IF(S1316&lt;&gt;"OK",CONCATENATE($S$1," / "),""),
IF(T1316&lt;&gt;"OK",CONCATENATE($T$1," / "),""),
IF(U1316&lt;&gt;"OK",CONCATENATE($U$1," / "),""),
IF(V1316&lt;&gt;"OK",CONCATENATE($V$1," / "),""),
IF(W1316&lt;&gt;"OK",CONCATENATE($W$1," / "),""),
IF(X1316&lt;&gt;"OK",CONCATENATE($X$1," / "),""),
IF(Y1316&lt;&gt;"OK",$Y$1,"")
)</f>
        <v/>
      </c>
    </row>
    <row r="1317" spans="1:26" x14ac:dyDescent="0.45">
      <c r="A1317" s="3" t="s">
        <v>3684</v>
      </c>
      <c r="B1317" s="3" t="s">
        <v>602</v>
      </c>
      <c r="C1317" s="3" t="s">
        <v>3685</v>
      </c>
      <c r="E1317" s="3" t="s">
        <v>20</v>
      </c>
      <c r="H1317" s="3" t="s">
        <v>21</v>
      </c>
      <c r="I1317" s="3">
        <v>776791</v>
      </c>
      <c r="J1317" s="3" t="s">
        <v>3686</v>
      </c>
      <c r="K1317" s="3">
        <v>40</v>
      </c>
      <c r="L1317" s="3" t="s">
        <v>34</v>
      </c>
      <c r="M1317" s="3" t="s">
        <v>29</v>
      </c>
      <c r="N1317" s="3" t="s">
        <v>53</v>
      </c>
      <c r="P1317" s="3" t="s">
        <v>21</v>
      </c>
      <c r="Q1317" s="3" t="s">
        <v>3687</v>
      </c>
      <c r="R1317" s="3" t="str">
        <f>IF(_xlfn.XOR(
AND(N1317="M102ab",L1317="Proyecto"),
AND(N1317="M101a",L1317="Preguntas con respuesta libre"),
AND(LEFT(N1317,1)="M",N1317&lt;&gt;"M102AB",N1317&lt;&gt;"M101a",N1317&lt;&gt;"M101ap",L1317="Ejercitación"),
AND(LEFT(C1317,15)="Mapa conceptual",L1317="Exposición"),
AND(LEFT(N1317,1)&lt;&gt;"M",LEFT(C1317,15)&lt;&gt;"Mapa conceptual",L1317="Exposición"),
AND(LEFT(C1317,8)="Banco de",L1317="Generador de actividades"),
AND(C1317=L1317)
),"OK","KO")</f>
        <v>KO</v>
      </c>
      <c r="S1317" s="3" t="str">
        <f>IF(_xlfn.XOR(
AND(LEFT(N1317,1)="M",M1317="Actividad"),
AND(LEFT(N1317,1)="F",M1317="Interactivo"),
AND(N1317="diaporama",M1317="Secuencia de imágenes"),
OR(N1317="video",M1317="Animación",M1317="Video"),
AND(C1317=M1317)
),"OK","KO")</f>
        <v>OK</v>
      </c>
      <c r="T1317" s="3" t="str">
        <f>IF(
AND(L1317="Evaluación",C1317&lt;&gt;L1317),"KO",
IF(AND(L1317="Mapa conceptual",C1317&lt;&gt;L1317),"KO",
IF(AND(N1317="M101ap",C1317&lt;&gt;"Banco de actividades"),"KO",
"OK")))</f>
        <v>OK</v>
      </c>
      <c r="U1317" s="3" t="str">
        <f>IF(
AND(LEFT(N1317,1)="M",LEFT(M1317,4)&lt;&gt;"Mapa",S1317="OK",O1317=""),
"KO","OK")</f>
        <v>OK</v>
      </c>
      <c r="V1317" s="3" t="str">
        <f>IF(OR(
AND(L1317="Evaluación",R1317="OK",OR(N1317="M4a",N1317="M5a")),
AND(LEFT(C1317,8)="Banco de",N1317="M101ap"),
OR(LEFT(C1317,8)&lt;&gt;"Banco de",L1317&lt;&gt;"Evaluación")
),"OK","KO")</f>
        <v>OK</v>
      </c>
      <c r="W1317" s="3" t="str">
        <f>IF(AND(LEFT(C1317,8)="Banco de",K1317=0),"OK",
IF(AND(LEFT(C1317,8)&lt;&gt;"Banco de",K1317&gt;0),"OK","KO"))</f>
        <v>OK</v>
      </c>
      <c r="X1317" s="3" t="str">
        <f>IF(J1317&lt;&gt;"","OK","KO")</f>
        <v>OK</v>
      </c>
      <c r="Y1317" s="3" t="str">
        <f>IF(P1317="Si","KO","OK")</f>
        <v>OK</v>
      </c>
      <c r="Z1317" s="3" t="str">
        <f>CONCATENATE(
IF(R1317&lt;&gt;"OK",CONCATENATE($R$1," / "),""),
IF(S1317&lt;&gt;"OK",CONCATENATE($S$1," / "),""),
IF(T1317&lt;&gt;"OK",CONCATENATE($T$1," / "),""),
IF(U1317&lt;&gt;"OK",CONCATENATE($U$1," / "),""),
IF(V1317&lt;&gt;"OK",CONCATENATE($V$1," / "),""),
IF(W1317&lt;&gt;"OK",CONCATENATE($W$1," / "),""),
IF(X1317&lt;&gt;"OK",CONCATENATE($X$1," / "),""),
IF(Y1317&lt;&gt;"OK",$Y$1,"")
)</f>
        <v xml:space="preserve">Acción didáctica / </v>
      </c>
    </row>
    <row r="1318" spans="1:26" x14ac:dyDescent="0.45">
      <c r="A1318" s="3" t="s">
        <v>3684</v>
      </c>
      <c r="B1318" s="3" t="s">
        <v>602</v>
      </c>
      <c r="C1318" s="3" t="s">
        <v>3688</v>
      </c>
      <c r="E1318" s="3" t="s">
        <v>20</v>
      </c>
      <c r="H1318" s="3" t="s">
        <v>21</v>
      </c>
      <c r="I1318" s="3">
        <v>1183965</v>
      </c>
      <c r="J1318" s="3" t="s">
        <v>3689</v>
      </c>
      <c r="K1318" s="3">
        <v>10</v>
      </c>
      <c r="L1318" s="3" t="s">
        <v>34</v>
      </c>
      <c r="M1318" s="3" t="s">
        <v>35</v>
      </c>
      <c r="N1318" s="3" t="s">
        <v>36</v>
      </c>
      <c r="O1318" s="3" t="s">
        <v>85</v>
      </c>
      <c r="P1318" s="3" t="s">
        <v>21</v>
      </c>
      <c r="Q1318" s="3" t="s">
        <v>3690</v>
      </c>
      <c r="R1318" s="3" t="str">
        <f>IF(_xlfn.XOR(
AND(N1318="M102ab",L1318="Proyecto"),
AND(N1318="M101a",L1318="Preguntas con respuesta libre"),
AND(LEFT(N1318,1)="M",N1318&lt;&gt;"M102AB",N1318&lt;&gt;"M101a",N1318&lt;&gt;"M101ap",L1318="Ejercitación"),
AND(LEFT(C1318,15)="Mapa conceptual",L1318="Exposición"),
AND(LEFT(N1318,1)&lt;&gt;"M",LEFT(C1318,15)&lt;&gt;"Mapa conceptual",L1318="Exposición"),
AND(LEFT(C1318,8)="Banco de",L1318="Generador de actividades"),
AND(C1318=L1318)
),"OK","KO")</f>
        <v>OK</v>
      </c>
      <c r="S1318" s="3" t="str">
        <f>IF(_xlfn.XOR(
AND(LEFT(N1318,1)="M",M1318="Actividad"),
AND(LEFT(N1318,1)="F",M1318="Interactivo"),
AND(N1318="diaporama",M1318="Secuencia de imágenes"),
OR(N1318="video",M1318="Animación",M1318="Video"),
AND(C1318=M1318)
),"OK","KO")</f>
        <v>OK</v>
      </c>
      <c r="T1318" s="3" t="str">
        <f>IF(
AND(L1318="Evaluación",C1318&lt;&gt;L1318),"KO",
IF(AND(L1318="Mapa conceptual",C1318&lt;&gt;L1318),"KO",
IF(AND(N1318="M101ap",C1318&lt;&gt;"Banco de actividades"),"KO",
"OK")))</f>
        <v>OK</v>
      </c>
      <c r="U1318" s="3" t="str">
        <f>IF(
AND(LEFT(N1318,1)="M",LEFT(M1318,4)&lt;&gt;"Mapa",S1318="OK",O1318=""),
"KO","OK")</f>
        <v>OK</v>
      </c>
      <c r="V1318" s="3" t="str">
        <f>IF(OR(
AND(L1318="Evaluación",R1318="OK",OR(N1318="M4a",N1318="M5a")),
AND(LEFT(C1318,8)="Banco de",N1318="M101ap"),
OR(LEFT(C1318,8)&lt;&gt;"Banco de",L1318&lt;&gt;"Evaluación")
),"OK","KO")</f>
        <v>OK</v>
      </c>
      <c r="W1318" s="3" t="str">
        <f>IF(AND(LEFT(C1318,8)="Banco de",K1318=0),"OK",
IF(AND(LEFT(C1318,8)&lt;&gt;"Banco de",K1318&gt;0),"OK","KO"))</f>
        <v>OK</v>
      </c>
      <c r="X1318" s="3" t="str">
        <f>IF(J1318&lt;&gt;"","OK","KO")</f>
        <v>OK</v>
      </c>
      <c r="Y1318" s="3" t="str">
        <f>IF(P1318="Si","KO","OK")</f>
        <v>OK</v>
      </c>
      <c r="Z1318" s="3" t="str">
        <f>CONCATENATE(
IF(R1318&lt;&gt;"OK",CONCATENATE($R$1," / "),""),
IF(S1318&lt;&gt;"OK",CONCATENATE($S$1," / "),""),
IF(T1318&lt;&gt;"OK",CONCATENATE($T$1," / "),""),
IF(U1318&lt;&gt;"OK",CONCATENATE($U$1," / "),""),
IF(V1318&lt;&gt;"OK",CONCATENATE($V$1," / "),""),
IF(W1318&lt;&gt;"OK",CONCATENATE($W$1," / "),""),
IF(X1318&lt;&gt;"OK",CONCATENATE($X$1," / "),""),
IF(Y1318&lt;&gt;"OK",$Y$1,"")
)</f>
        <v/>
      </c>
    </row>
    <row r="1319" spans="1:26" x14ac:dyDescent="0.45">
      <c r="A1319" s="3" t="s">
        <v>3684</v>
      </c>
      <c r="B1319" s="3" t="s">
        <v>602</v>
      </c>
      <c r="C1319" s="3" t="s">
        <v>3691</v>
      </c>
      <c r="E1319" s="3" t="s">
        <v>20</v>
      </c>
      <c r="H1319" s="3" t="s">
        <v>21</v>
      </c>
      <c r="I1319" s="3">
        <v>1850783</v>
      </c>
      <c r="J1319" s="3" t="s">
        <v>3692</v>
      </c>
      <c r="K1319" s="3">
        <v>30</v>
      </c>
      <c r="L1319" s="3" t="s">
        <v>23</v>
      </c>
      <c r="M1319" s="3" t="s">
        <v>29</v>
      </c>
      <c r="N1319" s="3" t="s">
        <v>578</v>
      </c>
      <c r="P1319" s="3" t="s">
        <v>21</v>
      </c>
      <c r="Q1319" s="3" t="s">
        <v>3693</v>
      </c>
      <c r="R1319" s="3" t="str">
        <f>IF(_xlfn.XOR(
AND(N1319="M102ab",L1319="Proyecto"),
AND(N1319="M101a",L1319="Preguntas con respuesta libre"),
AND(LEFT(N1319,1)="M",N1319&lt;&gt;"M102AB",N1319&lt;&gt;"M101a",N1319&lt;&gt;"M101ap",L1319="Ejercitación"),
AND(LEFT(C1319,15)="Mapa conceptual",L1319="Exposición"),
AND(LEFT(N1319,1)&lt;&gt;"M",LEFT(C1319,15)&lt;&gt;"Mapa conceptual",L1319="Exposición"),
AND(LEFT(C1319,8)="Banco de",L1319="Generador de actividades"),
AND(C1319=L1319)
),"OK","KO")</f>
        <v>OK</v>
      </c>
      <c r="S1319" s="3" t="str">
        <f>IF(_xlfn.XOR(
AND(LEFT(N1319,1)="M",M1319="Actividad"),
AND(LEFT(N1319,1)="F",M1319="Interactivo"),
AND(N1319="diaporama",M1319="Secuencia de imágenes"),
OR(N1319="video",M1319="Animación",M1319="Video"),
AND(C1319=M1319)
),"OK","KO")</f>
        <v>KO</v>
      </c>
      <c r="T1319" s="3" t="str">
        <f>IF(
AND(L1319="Evaluación",C1319&lt;&gt;L1319),"KO",
IF(AND(L1319="Mapa conceptual",C1319&lt;&gt;L1319),"KO",
IF(AND(N1319="M101ap",C1319&lt;&gt;"Banco de actividades"),"KO",
"OK")))</f>
        <v>OK</v>
      </c>
      <c r="U1319" s="3" t="str">
        <f>IF(
AND(LEFT(N1319,1)="M",LEFT(M1319,4)&lt;&gt;"Mapa",S1319="OK",O1319=""),
"KO","OK")</f>
        <v>OK</v>
      </c>
      <c r="V1319" s="3" t="str">
        <f>IF(OR(
AND(L1319="Evaluación",R1319="OK",OR(N1319="M4a",N1319="M5a")),
AND(LEFT(C1319,8)="Banco de",N1319="M101ap"),
OR(LEFT(C1319,8)&lt;&gt;"Banco de",L1319&lt;&gt;"Evaluación")
),"OK","KO")</f>
        <v>OK</v>
      </c>
      <c r="W1319" s="3" t="str">
        <f>IF(AND(LEFT(C1319,8)="Banco de",K1319=0),"OK",
IF(AND(LEFT(C1319,8)&lt;&gt;"Banco de",K1319&gt;0),"OK","KO"))</f>
        <v>OK</v>
      </c>
      <c r="X1319" s="3" t="str">
        <f>IF(J1319&lt;&gt;"","OK","KO")</f>
        <v>OK</v>
      </c>
      <c r="Y1319" s="3" t="str">
        <f>IF(P1319="Si","KO","OK")</f>
        <v>OK</v>
      </c>
      <c r="Z1319" s="3" t="str">
        <f>CONCATENATE(
IF(R1319&lt;&gt;"OK",CONCATENATE($R$1," / "),""),
IF(S1319&lt;&gt;"OK",CONCATENATE($S$1," / "),""),
IF(T1319&lt;&gt;"OK",CONCATENATE($T$1," / "),""),
IF(U1319&lt;&gt;"OK",CONCATENATE($U$1," / "),""),
IF(V1319&lt;&gt;"OK",CONCATENATE($V$1," / "),""),
IF(W1319&lt;&gt;"OK",CONCATENATE($W$1," / "),""),
IF(X1319&lt;&gt;"OK",CONCATENATE($X$1," / "),""),
IF(Y1319&lt;&gt;"OK",$Y$1,"")
)</f>
        <v xml:space="preserve">Tipo de media / </v>
      </c>
    </row>
    <row r="1320" spans="1:26" x14ac:dyDescent="0.45">
      <c r="A1320" s="3" t="s">
        <v>3684</v>
      </c>
      <c r="B1320" s="3" t="s">
        <v>602</v>
      </c>
      <c r="C1320" s="3" t="s">
        <v>3694</v>
      </c>
      <c r="E1320" s="3" t="s">
        <v>20</v>
      </c>
      <c r="H1320" s="3" t="s">
        <v>21</v>
      </c>
      <c r="I1320" s="3">
        <v>1175840</v>
      </c>
      <c r="J1320" s="3" t="s">
        <v>3695</v>
      </c>
      <c r="K1320" s="3">
        <v>30</v>
      </c>
      <c r="L1320" s="3" t="s">
        <v>34</v>
      </c>
      <c r="M1320" s="3" t="s">
        <v>35</v>
      </c>
      <c r="N1320" s="3" t="s">
        <v>161</v>
      </c>
      <c r="O1320" s="3" t="s">
        <v>85</v>
      </c>
      <c r="P1320" s="3" t="s">
        <v>21</v>
      </c>
      <c r="Q1320" s="3" t="s">
        <v>3696</v>
      </c>
      <c r="R1320" s="3" t="str">
        <f>IF(_xlfn.XOR(
AND(N1320="M102ab",L1320="Proyecto"),
AND(N1320="M101a",L1320="Preguntas con respuesta libre"),
AND(LEFT(N1320,1)="M",N1320&lt;&gt;"M102AB",N1320&lt;&gt;"M101a",N1320&lt;&gt;"M101ap",L1320="Ejercitación"),
AND(LEFT(C1320,15)="Mapa conceptual",L1320="Exposición"),
AND(LEFT(N1320,1)&lt;&gt;"M",LEFT(C1320,15)&lt;&gt;"Mapa conceptual",L1320="Exposición"),
AND(LEFT(C1320,8)="Banco de",L1320="Generador de actividades"),
AND(C1320=L1320)
),"OK","KO")</f>
        <v>OK</v>
      </c>
      <c r="S1320" s="3" t="str">
        <f>IF(_xlfn.XOR(
AND(LEFT(N1320,1)="M",M1320="Actividad"),
AND(LEFT(N1320,1)="F",M1320="Interactivo"),
AND(N1320="diaporama",M1320="Secuencia de imágenes"),
OR(N1320="video",M1320="Animación",M1320="Video"),
AND(C1320=M1320)
),"OK","KO")</f>
        <v>OK</v>
      </c>
      <c r="T1320" s="3" t="str">
        <f>IF(
AND(L1320="Evaluación",C1320&lt;&gt;L1320),"KO",
IF(AND(L1320="Mapa conceptual",C1320&lt;&gt;L1320),"KO",
IF(AND(N1320="M101ap",C1320&lt;&gt;"Banco de actividades"),"KO",
"OK")))</f>
        <v>OK</v>
      </c>
      <c r="U1320" s="3" t="str">
        <f>IF(
AND(LEFT(N1320,1)="M",LEFT(M1320,4)&lt;&gt;"Mapa",S1320="OK",O1320=""),
"KO","OK")</f>
        <v>OK</v>
      </c>
      <c r="V1320" s="3" t="str">
        <f>IF(OR(
AND(L1320="Evaluación",R1320="OK",OR(N1320="M4a",N1320="M5a")),
AND(LEFT(C1320,8)="Banco de",N1320="M101ap"),
OR(LEFT(C1320,8)&lt;&gt;"Banco de",L1320&lt;&gt;"Evaluación")
),"OK","KO")</f>
        <v>OK</v>
      </c>
      <c r="W1320" s="3" t="str">
        <f>IF(AND(LEFT(C1320,8)="Banco de",K1320=0),"OK",
IF(AND(LEFT(C1320,8)&lt;&gt;"Banco de",K1320&gt;0),"OK","KO"))</f>
        <v>OK</v>
      </c>
      <c r="X1320" s="3" t="str">
        <f>IF(J1320&lt;&gt;"","OK","KO")</f>
        <v>OK</v>
      </c>
      <c r="Y1320" s="3" t="str">
        <f>IF(P1320="Si","KO","OK")</f>
        <v>OK</v>
      </c>
      <c r="Z1320" s="3" t="str">
        <f>CONCATENATE(
IF(R1320&lt;&gt;"OK",CONCATENATE($R$1," / "),""),
IF(S1320&lt;&gt;"OK",CONCATENATE($S$1," / "),""),
IF(T1320&lt;&gt;"OK",CONCATENATE($T$1," / "),""),
IF(U1320&lt;&gt;"OK",CONCATENATE($U$1," / "),""),
IF(V1320&lt;&gt;"OK",CONCATENATE($V$1," / "),""),
IF(W1320&lt;&gt;"OK",CONCATENATE($W$1," / "),""),
IF(X1320&lt;&gt;"OK",CONCATENATE($X$1," / "),""),
IF(Y1320&lt;&gt;"OK",$Y$1,"")
)</f>
        <v/>
      </c>
    </row>
    <row r="1321" spans="1:26" x14ac:dyDescent="0.45">
      <c r="A1321" s="3" t="s">
        <v>3684</v>
      </c>
      <c r="B1321" s="3" t="s">
        <v>602</v>
      </c>
      <c r="C1321" s="3" t="s">
        <v>3697</v>
      </c>
      <c r="E1321" s="3" t="s">
        <v>20</v>
      </c>
      <c r="H1321" s="3" t="s">
        <v>21</v>
      </c>
      <c r="I1321" s="3">
        <v>1806430</v>
      </c>
      <c r="J1321" s="3" t="s">
        <v>3698</v>
      </c>
      <c r="K1321" s="3">
        <v>30</v>
      </c>
      <c r="L1321" s="3" t="s">
        <v>80</v>
      </c>
      <c r="M1321" s="3" t="s">
        <v>35</v>
      </c>
      <c r="N1321" s="3" t="s">
        <v>81</v>
      </c>
      <c r="O1321" s="3" t="s">
        <v>85</v>
      </c>
      <c r="P1321" s="3" t="s">
        <v>21</v>
      </c>
      <c r="Q1321" s="3" t="s">
        <v>3699</v>
      </c>
      <c r="R1321" s="3" t="str">
        <f>IF(_xlfn.XOR(
AND(N1321="M102ab",L1321="Proyecto"),
AND(N1321="M101a",L1321="Preguntas con respuesta libre"),
AND(LEFT(N1321,1)="M",N1321&lt;&gt;"M102AB",N1321&lt;&gt;"M101a",N1321&lt;&gt;"M101ap",L1321="Ejercitación"),
AND(LEFT(C1321,15)="Mapa conceptual",L1321="Exposición"),
AND(LEFT(N1321,1)&lt;&gt;"M",LEFT(C1321,15)&lt;&gt;"Mapa conceptual",L1321="Exposición"),
AND(LEFT(C1321,8)="Banco de",L1321="Generador de actividades"),
AND(C1321=L1321)
),"OK","KO")</f>
        <v>OK</v>
      </c>
      <c r="S1321" s="3" t="str">
        <f>IF(_xlfn.XOR(
AND(LEFT(N1321,1)="M",M1321="Actividad"),
AND(LEFT(N1321,1)="F",M1321="Interactivo"),
AND(N1321="diaporama",M1321="Secuencia de imágenes"),
OR(N1321="video",M1321="Animación",M1321="Video"),
AND(C1321=M1321)
),"OK","KO")</f>
        <v>OK</v>
      </c>
      <c r="T1321" s="3" t="str">
        <f>IF(
AND(L1321="Evaluación",C1321&lt;&gt;L1321),"KO",
IF(AND(L1321="Mapa conceptual",C1321&lt;&gt;L1321),"KO",
IF(AND(N1321="M101ap",C1321&lt;&gt;"Banco de actividades"),"KO",
"OK")))</f>
        <v>OK</v>
      </c>
      <c r="U1321" s="3" t="str">
        <f>IF(
AND(LEFT(N1321,1)="M",LEFT(M1321,4)&lt;&gt;"Mapa",S1321="OK",O1321=""),
"KO","OK")</f>
        <v>OK</v>
      </c>
      <c r="V1321" s="3" t="str">
        <f>IF(OR(
AND(L1321="Evaluación",R1321="OK",OR(N1321="M4a",N1321="M5a")),
AND(LEFT(C1321,8)="Banco de",N1321="M101ap"),
OR(LEFT(C1321,8)&lt;&gt;"Banco de",L1321&lt;&gt;"Evaluación")
),"OK","KO")</f>
        <v>OK</v>
      </c>
      <c r="W1321" s="3" t="str">
        <f>IF(AND(LEFT(C1321,8)="Banco de",K1321=0),"OK",
IF(AND(LEFT(C1321,8)&lt;&gt;"Banco de",K1321&gt;0),"OK","KO"))</f>
        <v>OK</v>
      </c>
      <c r="X1321" s="3" t="str">
        <f>IF(J1321&lt;&gt;"","OK","KO")</f>
        <v>OK</v>
      </c>
      <c r="Y1321" s="3" t="str">
        <f>IF(P1321="Si","KO","OK")</f>
        <v>OK</v>
      </c>
      <c r="Z1321" s="3" t="str">
        <f>CONCATENATE(
IF(R1321&lt;&gt;"OK",CONCATENATE($R$1," / "),""),
IF(S1321&lt;&gt;"OK",CONCATENATE($S$1," / "),""),
IF(T1321&lt;&gt;"OK",CONCATENATE($T$1," / "),""),
IF(U1321&lt;&gt;"OK",CONCATENATE($U$1," / "),""),
IF(V1321&lt;&gt;"OK",CONCATENATE($V$1," / "),""),
IF(W1321&lt;&gt;"OK",CONCATENATE($W$1," / "),""),
IF(X1321&lt;&gt;"OK",CONCATENATE($X$1," / "),""),
IF(Y1321&lt;&gt;"OK",$Y$1,"")
)</f>
        <v/>
      </c>
    </row>
    <row r="1322" spans="1:26" x14ac:dyDescent="0.45">
      <c r="A1322" s="3" t="s">
        <v>3684</v>
      </c>
      <c r="B1322" s="3" t="s">
        <v>602</v>
      </c>
      <c r="C1322" s="3" t="s">
        <v>3700</v>
      </c>
      <c r="E1322" s="3" t="s">
        <v>20</v>
      </c>
      <c r="H1322" s="3" t="s">
        <v>21</v>
      </c>
      <c r="I1322" s="3">
        <v>676024</v>
      </c>
      <c r="J1322" s="3" t="s">
        <v>3701</v>
      </c>
      <c r="K1322" s="3">
        <v>45</v>
      </c>
      <c r="L1322" s="3" t="s">
        <v>23</v>
      </c>
      <c r="M1322" s="3" t="s">
        <v>29</v>
      </c>
      <c r="N1322" s="3" t="s">
        <v>49</v>
      </c>
      <c r="P1322" s="3" t="s">
        <v>21</v>
      </c>
      <c r="Q1322" s="3" t="s">
        <v>3702</v>
      </c>
      <c r="R1322" s="3" t="str">
        <f>IF(_xlfn.XOR(
AND(N1322="M102ab",L1322="Proyecto"),
AND(N1322="M101a",L1322="Preguntas con respuesta libre"),
AND(LEFT(N1322,1)="M",N1322&lt;&gt;"M102AB",N1322&lt;&gt;"M101a",N1322&lt;&gt;"M101ap",L1322="Ejercitación"),
AND(LEFT(C1322,15)="Mapa conceptual",L1322="Exposición"),
AND(LEFT(N1322,1)&lt;&gt;"M",LEFT(C1322,15)&lt;&gt;"Mapa conceptual",L1322="Exposición"),
AND(LEFT(C1322,8)="Banco de",L1322="Generador de actividades"),
AND(C1322=L1322)
),"OK","KO")</f>
        <v>OK</v>
      </c>
      <c r="S1322" s="3" t="str">
        <f>IF(_xlfn.XOR(
AND(LEFT(N1322,1)="M",M1322="Actividad"),
AND(LEFT(N1322,1)="F",M1322="Interactivo"),
AND(N1322="diaporama",M1322="Secuencia de imágenes"),
OR(N1322="video",M1322="Animación",M1322="Video"),
AND(C1322=M1322)
),"OK","KO")</f>
        <v>OK</v>
      </c>
      <c r="T1322" s="3" t="str">
        <f>IF(
AND(L1322="Evaluación",C1322&lt;&gt;L1322),"KO",
IF(AND(L1322="Mapa conceptual",C1322&lt;&gt;L1322),"KO",
IF(AND(N1322="M101ap",C1322&lt;&gt;"Banco de actividades"),"KO",
"OK")))</f>
        <v>OK</v>
      </c>
      <c r="U1322" s="3" t="str">
        <f>IF(
AND(LEFT(N1322,1)="M",LEFT(M1322,4)&lt;&gt;"Mapa",S1322="OK",O1322=""),
"KO","OK")</f>
        <v>OK</v>
      </c>
      <c r="V1322" s="3" t="str">
        <f>IF(OR(
AND(L1322="Evaluación",R1322="OK",OR(N1322="M4a",N1322="M5a")),
AND(LEFT(C1322,8)="Banco de",N1322="M101ap"),
OR(LEFT(C1322,8)&lt;&gt;"Banco de",L1322&lt;&gt;"Evaluación")
),"OK","KO")</f>
        <v>OK</v>
      </c>
      <c r="W1322" s="3" t="str">
        <f>IF(AND(LEFT(C1322,8)="Banco de",K1322=0),"OK",
IF(AND(LEFT(C1322,8)&lt;&gt;"Banco de",K1322&gt;0),"OK","KO"))</f>
        <v>OK</v>
      </c>
      <c r="X1322" s="3" t="str">
        <f>IF(J1322&lt;&gt;"","OK","KO")</f>
        <v>OK</v>
      </c>
      <c r="Y1322" s="3" t="str">
        <f>IF(P1322="Si","KO","OK")</f>
        <v>OK</v>
      </c>
      <c r="Z1322" s="3" t="str">
        <f>CONCATENATE(
IF(R1322&lt;&gt;"OK",CONCATENATE($R$1," / "),""),
IF(S1322&lt;&gt;"OK",CONCATENATE($S$1," / "),""),
IF(T1322&lt;&gt;"OK",CONCATENATE($T$1," / "),""),
IF(U1322&lt;&gt;"OK",CONCATENATE($U$1," / "),""),
IF(V1322&lt;&gt;"OK",CONCATENATE($V$1," / "),""),
IF(W1322&lt;&gt;"OK",CONCATENATE($W$1," / "),""),
IF(X1322&lt;&gt;"OK",CONCATENATE($X$1," / "),""),
IF(Y1322&lt;&gt;"OK",$Y$1,"")
)</f>
        <v/>
      </c>
    </row>
    <row r="1323" spans="1:26" x14ac:dyDescent="0.45">
      <c r="A1323" s="3" t="s">
        <v>3684</v>
      </c>
      <c r="B1323" s="3" t="s">
        <v>602</v>
      </c>
      <c r="C1323" s="3" t="s">
        <v>3703</v>
      </c>
      <c r="E1323" s="3" t="s">
        <v>20</v>
      </c>
      <c r="H1323" s="3" t="s">
        <v>21</v>
      </c>
      <c r="I1323" s="3">
        <v>1175501</v>
      </c>
      <c r="J1323" s="3" t="s">
        <v>3704</v>
      </c>
      <c r="K1323" s="3">
        <v>15</v>
      </c>
      <c r="L1323" s="3" t="s">
        <v>34</v>
      </c>
      <c r="M1323" s="3" t="s">
        <v>35</v>
      </c>
      <c r="N1323" s="3" t="s">
        <v>62</v>
      </c>
      <c r="O1323" s="3" t="s">
        <v>37</v>
      </c>
      <c r="P1323" s="3" t="s">
        <v>21</v>
      </c>
      <c r="Q1323" s="3" t="s">
        <v>3705</v>
      </c>
      <c r="R1323" s="3" t="str">
        <f>IF(_xlfn.XOR(
AND(N1323="M102ab",L1323="Proyecto"),
AND(N1323="M101a",L1323="Preguntas con respuesta libre"),
AND(LEFT(N1323,1)="M",N1323&lt;&gt;"M102AB",N1323&lt;&gt;"M101a",N1323&lt;&gt;"M101ap",L1323="Ejercitación"),
AND(LEFT(C1323,15)="Mapa conceptual",L1323="Exposición"),
AND(LEFT(N1323,1)&lt;&gt;"M",LEFT(C1323,15)&lt;&gt;"Mapa conceptual",L1323="Exposición"),
AND(LEFT(C1323,8)="Banco de",L1323="Generador de actividades"),
AND(C1323=L1323)
),"OK","KO")</f>
        <v>OK</v>
      </c>
      <c r="S1323" s="3" t="str">
        <f>IF(_xlfn.XOR(
AND(LEFT(N1323,1)="M",M1323="Actividad"),
AND(LEFT(N1323,1)="F",M1323="Interactivo"),
AND(N1323="diaporama",M1323="Secuencia de imágenes"),
OR(N1323="video",M1323="Animación",M1323="Video"),
AND(C1323=M1323)
),"OK","KO")</f>
        <v>OK</v>
      </c>
      <c r="T1323" s="3" t="str">
        <f>IF(
AND(L1323="Evaluación",C1323&lt;&gt;L1323),"KO",
IF(AND(L1323="Mapa conceptual",C1323&lt;&gt;L1323),"KO",
IF(AND(N1323="M101ap",C1323&lt;&gt;"Banco de actividades"),"KO",
"OK")))</f>
        <v>OK</v>
      </c>
      <c r="U1323" s="3" t="str">
        <f>IF(
AND(LEFT(N1323,1)="M",LEFT(M1323,4)&lt;&gt;"Mapa",S1323="OK",O1323=""),
"KO","OK")</f>
        <v>OK</v>
      </c>
      <c r="V1323" s="3" t="str">
        <f>IF(OR(
AND(L1323="Evaluación",R1323="OK",OR(N1323="M4a",N1323="M5a")),
AND(LEFT(C1323,8)="Banco de",N1323="M101ap"),
OR(LEFT(C1323,8)&lt;&gt;"Banco de",L1323&lt;&gt;"Evaluación")
),"OK","KO")</f>
        <v>OK</v>
      </c>
      <c r="W1323" s="3" t="str">
        <f>IF(AND(LEFT(C1323,8)="Banco de",K1323=0),"OK",
IF(AND(LEFT(C1323,8)&lt;&gt;"Banco de",K1323&gt;0),"OK","KO"))</f>
        <v>OK</v>
      </c>
      <c r="X1323" s="3" t="str">
        <f>IF(J1323&lt;&gt;"","OK","KO")</f>
        <v>OK</v>
      </c>
      <c r="Y1323" s="3" t="str">
        <f>IF(P1323="Si","KO","OK")</f>
        <v>OK</v>
      </c>
      <c r="Z1323" s="3" t="str">
        <f>CONCATENATE(
IF(R1323&lt;&gt;"OK",CONCATENATE($R$1," / "),""),
IF(S1323&lt;&gt;"OK",CONCATENATE($S$1," / "),""),
IF(T1323&lt;&gt;"OK",CONCATENATE($T$1," / "),""),
IF(U1323&lt;&gt;"OK",CONCATENATE($U$1," / "),""),
IF(V1323&lt;&gt;"OK",CONCATENATE($V$1," / "),""),
IF(W1323&lt;&gt;"OK",CONCATENATE($W$1," / "),""),
IF(X1323&lt;&gt;"OK",CONCATENATE($X$1," / "),""),
IF(Y1323&lt;&gt;"OK",$Y$1,"")
)</f>
        <v/>
      </c>
    </row>
    <row r="1324" spans="1:26" x14ac:dyDescent="0.45">
      <c r="A1324" s="3" t="s">
        <v>3684</v>
      </c>
      <c r="B1324" s="3" t="s">
        <v>602</v>
      </c>
      <c r="C1324" s="3" t="s">
        <v>3706</v>
      </c>
      <c r="E1324" s="3" t="s">
        <v>20</v>
      </c>
      <c r="H1324" s="3" t="s">
        <v>21</v>
      </c>
      <c r="I1324" s="3">
        <v>1174698</v>
      </c>
      <c r="J1324" s="3" t="s">
        <v>3707</v>
      </c>
      <c r="K1324" s="3">
        <v>15</v>
      </c>
      <c r="L1324" s="3" t="s">
        <v>34</v>
      </c>
      <c r="M1324" s="3" t="s">
        <v>35</v>
      </c>
      <c r="N1324" s="3" t="s">
        <v>406</v>
      </c>
      <c r="O1324" s="3" t="s">
        <v>85</v>
      </c>
      <c r="P1324" s="3" t="s">
        <v>21</v>
      </c>
      <c r="Q1324" s="3" t="s">
        <v>3708</v>
      </c>
      <c r="R1324" s="3" t="str">
        <f>IF(_xlfn.XOR(
AND(N1324="M102ab",L1324="Proyecto"),
AND(N1324="M101a",L1324="Preguntas con respuesta libre"),
AND(LEFT(N1324,1)="M",N1324&lt;&gt;"M102AB",N1324&lt;&gt;"M101a",N1324&lt;&gt;"M101ap",L1324="Ejercitación"),
AND(LEFT(C1324,15)="Mapa conceptual",L1324="Exposición"),
AND(LEFT(N1324,1)&lt;&gt;"M",LEFT(C1324,15)&lt;&gt;"Mapa conceptual",L1324="Exposición"),
AND(LEFT(C1324,8)="Banco de",L1324="Generador de actividades"),
AND(C1324=L1324)
),"OK","KO")</f>
        <v>OK</v>
      </c>
      <c r="S1324" s="3" t="str">
        <f>IF(_xlfn.XOR(
AND(LEFT(N1324,1)="M",M1324="Actividad"),
AND(LEFT(N1324,1)="F",M1324="Interactivo"),
AND(N1324="diaporama",M1324="Secuencia de imágenes"),
OR(N1324="video",M1324="Animación",M1324="Video"),
AND(C1324=M1324)
),"OK","KO")</f>
        <v>OK</v>
      </c>
      <c r="T1324" s="3" t="str">
        <f>IF(
AND(L1324="Evaluación",C1324&lt;&gt;L1324),"KO",
IF(AND(L1324="Mapa conceptual",C1324&lt;&gt;L1324),"KO",
IF(AND(N1324="M101ap",C1324&lt;&gt;"Banco de actividades"),"KO",
"OK")))</f>
        <v>OK</v>
      </c>
      <c r="U1324" s="3" t="str">
        <f>IF(
AND(LEFT(N1324,1)="M",LEFT(M1324,4)&lt;&gt;"Mapa",S1324="OK",O1324=""),
"KO","OK")</f>
        <v>OK</v>
      </c>
      <c r="V1324" s="3" t="str">
        <f>IF(OR(
AND(L1324="Evaluación",R1324="OK",OR(N1324="M4a",N1324="M5a")),
AND(LEFT(C1324,8)="Banco de",N1324="M101ap"),
OR(LEFT(C1324,8)&lt;&gt;"Banco de",L1324&lt;&gt;"Evaluación")
),"OK","KO")</f>
        <v>OK</v>
      </c>
      <c r="W1324" s="3" t="str">
        <f>IF(AND(LEFT(C1324,8)="Banco de",K1324=0),"OK",
IF(AND(LEFT(C1324,8)&lt;&gt;"Banco de",K1324&gt;0),"OK","KO"))</f>
        <v>OK</v>
      </c>
      <c r="X1324" s="3" t="str">
        <f>IF(J1324&lt;&gt;"","OK","KO")</f>
        <v>OK</v>
      </c>
      <c r="Y1324" s="3" t="str">
        <f>IF(P1324="Si","KO","OK")</f>
        <v>OK</v>
      </c>
      <c r="Z1324" s="3" t="str">
        <f>CONCATENATE(
IF(R1324&lt;&gt;"OK",CONCATENATE($R$1," / "),""),
IF(S1324&lt;&gt;"OK",CONCATENATE($S$1," / "),""),
IF(T1324&lt;&gt;"OK",CONCATENATE($T$1," / "),""),
IF(U1324&lt;&gt;"OK",CONCATENATE($U$1," / "),""),
IF(V1324&lt;&gt;"OK",CONCATENATE($V$1," / "),""),
IF(W1324&lt;&gt;"OK",CONCATENATE($W$1," / "),""),
IF(X1324&lt;&gt;"OK",CONCATENATE($X$1," / "),""),
IF(Y1324&lt;&gt;"OK",$Y$1,"")
)</f>
        <v/>
      </c>
    </row>
    <row r="1325" spans="1:26" x14ac:dyDescent="0.45">
      <c r="A1325" s="3" t="s">
        <v>3684</v>
      </c>
      <c r="B1325" s="3" t="s">
        <v>602</v>
      </c>
      <c r="C1325" s="3" t="s">
        <v>3709</v>
      </c>
      <c r="E1325" s="3" t="s">
        <v>20</v>
      </c>
      <c r="H1325" s="3" t="s">
        <v>21</v>
      </c>
      <c r="I1325" s="3">
        <v>1806430</v>
      </c>
      <c r="J1325" s="3" t="s">
        <v>3710</v>
      </c>
      <c r="K1325" s="3">
        <v>20</v>
      </c>
      <c r="L1325" s="3" t="s">
        <v>80</v>
      </c>
      <c r="M1325" s="3" t="s">
        <v>35</v>
      </c>
      <c r="N1325" s="3" t="s">
        <v>81</v>
      </c>
      <c r="O1325" s="3" t="s">
        <v>85</v>
      </c>
      <c r="P1325" s="3" t="s">
        <v>21</v>
      </c>
      <c r="Q1325" s="3" t="s">
        <v>3711</v>
      </c>
      <c r="R1325" s="3" t="str">
        <f>IF(_xlfn.XOR(
AND(N1325="M102ab",L1325="Proyecto"),
AND(N1325="M101a",L1325="Preguntas con respuesta libre"),
AND(LEFT(N1325,1)="M",N1325&lt;&gt;"M102AB",N1325&lt;&gt;"M101a",N1325&lt;&gt;"M101ap",L1325="Ejercitación"),
AND(LEFT(C1325,15)="Mapa conceptual",L1325="Exposición"),
AND(LEFT(N1325,1)&lt;&gt;"M",LEFT(C1325,15)&lt;&gt;"Mapa conceptual",L1325="Exposición"),
AND(LEFT(C1325,8)="Banco de",L1325="Generador de actividades"),
AND(C1325=L1325)
),"OK","KO")</f>
        <v>OK</v>
      </c>
      <c r="S1325" s="3" t="str">
        <f>IF(_xlfn.XOR(
AND(LEFT(N1325,1)="M",M1325="Actividad"),
AND(LEFT(N1325,1)="F",M1325="Interactivo"),
AND(N1325="diaporama",M1325="Secuencia de imágenes"),
OR(N1325="video",M1325="Animación",M1325="Video"),
AND(C1325=M1325)
),"OK","KO")</f>
        <v>OK</v>
      </c>
      <c r="T1325" s="3" t="str">
        <f>IF(
AND(L1325="Evaluación",C1325&lt;&gt;L1325),"KO",
IF(AND(L1325="Mapa conceptual",C1325&lt;&gt;L1325),"KO",
IF(AND(N1325="M101ap",C1325&lt;&gt;"Banco de actividades"),"KO",
"OK")))</f>
        <v>OK</v>
      </c>
      <c r="U1325" s="3" t="str">
        <f>IF(
AND(LEFT(N1325,1)="M",LEFT(M1325,4)&lt;&gt;"Mapa",S1325="OK",O1325=""),
"KO","OK")</f>
        <v>OK</v>
      </c>
      <c r="V1325" s="3" t="str">
        <f>IF(OR(
AND(L1325="Evaluación",R1325="OK",OR(N1325="M4a",N1325="M5a")),
AND(LEFT(C1325,8)="Banco de",N1325="M101ap"),
OR(LEFT(C1325,8)&lt;&gt;"Banco de",L1325&lt;&gt;"Evaluación")
),"OK","KO")</f>
        <v>OK</v>
      </c>
      <c r="W1325" s="3" t="str">
        <f>IF(AND(LEFT(C1325,8)="Banco de",K1325=0),"OK",
IF(AND(LEFT(C1325,8)&lt;&gt;"Banco de",K1325&gt;0),"OK","KO"))</f>
        <v>OK</v>
      </c>
      <c r="X1325" s="3" t="str">
        <f>IF(J1325&lt;&gt;"","OK","KO")</f>
        <v>OK</v>
      </c>
      <c r="Y1325" s="3" t="str">
        <f>IF(P1325="Si","KO","OK")</f>
        <v>OK</v>
      </c>
      <c r="Z1325" s="3" t="str">
        <f>CONCATENATE(
IF(R1325&lt;&gt;"OK",CONCATENATE($R$1," / "),""),
IF(S1325&lt;&gt;"OK",CONCATENATE($S$1," / "),""),
IF(T1325&lt;&gt;"OK",CONCATENATE($T$1," / "),""),
IF(U1325&lt;&gt;"OK",CONCATENATE($U$1," / "),""),
IF(V1325&lt;&gt;"OK",CONCATENATE($V$1," / "),""),
IF(W1325&lt;&gt;"OK",CONCATENATE($W$1," / "),""),
IF(X1325&lt;&gt;"OK",CONCATENATE($X$1," / "),""),
IF(Y1325&lt;&gt;"OK",$Y$1,"")
)</f>
        <v/>
      </c>
    </row>
    <row r="1326" spans="1:26" x14ac:dyDescent="0.45">
      <c r="A1326" s="3" t="s">
        <v>3684</v>
      </c>
      <c r="B1326" s="3" t="s">
        <v>602</v>
      </c>
      <c r="C1326" s="3" t="s">
        <v>3712</v>
      </c>
      <c r="E1326" s="3" t="s">
        <v>20</v>
      </c>
      <c r="H1326" s="3" t="s">
        <v>21</v>
      </c>
      <c r="I1326" s="3">
        <v>624380</v>
      </c>
      <c r="J1326" s="3" t="s">
        <v>3713</v>
      </c>
      <c r="K1326" s="3">
        <v>35</v>
      </c>
      <c r="L1326" s="3" t="s">
        <v>23</v>
      </c>
      <c r="M1326" s="3" t="s">
        <v>29</v>
      </c>
      <c r="N1326" s="3" t="s">
        <v>53</v>
      </c>
      <c r="P1326" s="3" t="s">
        <v>21</v>
      </c>
      <c r="Q1326" s="3" t="s">
        <v>3714</v>
      </c>
      <c r="R1326" s="3" t="str">
        <f>IF(_xlfn.XOR(
AND(N1326="M102ab",L1326="Proyecto"),
AND(N1326="M101a",L1326="Preguntas con respuesta libre"),
AND(LEFT(N1326,1)="M",N1326&lt;&gt;"M102AB",N1326&lt;&gt;"M101a",N1326&lt;&gt;"M101ap",L1326="Ejercitación"),
AND(LEFT(C1326,15)="Mapa conceptual",L1326="Exposición"),
AND(LEFT(N1326,1)&lt;&gt;"M",LEFT(C1326,15)&lt;&gt;"Mapa conceptual",L1326="Exposición"),
AND(LEFT(C1326,8)="Banco de",L1326="Generador de actividades"),
AND(C1326=L1326)
),"OK","KO")</f>
        <v>OK</v>
      </c>
      <c r="S1326" s="3" t="str">
        <f>IF(_xlfn.XOR(
AND(LEFT(N1326,1)="M",M1326="Actividad"),
AND(LEFT(N1326,1)="F",M1326="Interactivo"),
AND(N1326="diaporama",M1326="Secuencia de imágenes"),
OR(N1326="video",M1326="Animación",M1326="Video"),
AND(C1326=M1326)
),"OK","KO")</f>
        <v>OK</v>
      </c>
      <c r="T1326" s="3" t="str">
        <f>IF(
AND(L1326="Evaluación",C1326&lt;&gt;L1326),"KO",
IF(AND(L1326="Mapa conceptual",C1326&lt;&gt;L1326),"KO",
IF(AND(N1326="M101ap",C1326&lt;&gt;"Banco de actividades"),"KO",
"OK")))</f>
        <v>OK</v>
      </c>
      <c r="U1326" s="3" t="str">
        <f>IF(
AND(LEFT(N1326,1)="M",LEFT(M1326,4)&lt;&gt;"Mapa",S1326="OK",O1326=""),
"KO","OK")</f>
        <v>OK</v>
      </c>
      <c r="V1326" s="3" t="str">
        <f>IF(OR(
AND(L1326="Evaluación",R1326="OK",OR(N1326="M4a",N1326="M5a")),
AND(LEFT(C1326,8)="Banco de",N1326="M101ap"),
OR(LEFT(C1326,8)&lt;&gt;"Banco de",L1326&lt;&gt;"Evaluación")
),"OK","KO")</f>
        <v>OK</v>
      </c>
      <c r="W1326" s="3" t="str">
        <f>IF(AND(LEFT(C1326,8)="Banco de",K1326=0),"OK",
IF(AND(LEFT(C1326,8)&lt;&gt;"Banco de",K1326&gt;0),"OK","KO"))</f>
        <v>OK</v>
      </c>
      <c r="X1326" s="3" t="str">
        <f>IF(J1326&lt;&gt;"","OK","KO")</f>
        <v>OK</v>
      </c>
      <c r="Y1326" s="3" t="str">
        <f>IF(P1326="Si","KO","OK")</f>
        <v>OK</v>
      </c>
      <c r="Z1326" s="3" t="str">
        <f>CONCATENATE(
IF(R1326&lt;&gt;"OK",CONCATENATE($R$1," / "),""),
IF(S1326&lt;&gt;"OK",CONCATENATE($S$1," / "),""),
IF(T1326&lt;&gt;"OK",CONCATENATE($T$1," / "),""),
IF(U1326&lt;&gt;"OK",CONCATENATE($U$1," / "),""),
IF(V1326&lt;&gt;"OK",CONCATENATE($V$1," / "),""),
IF(W1326&lt;&gt;"OK",CONCATENATE($W$1," / "),""),
IF(X1326&lt;&gt;"OK",CONCATENATE($X$1," / "),""),
IF(Y1326&lt;&gt;"OK",$Y$1,"")
)</f>
        <v/>
      </c>
    </row>
    <row r="1327" spans="1:26" x14ac:dyDescent="0.45">
      <c r="A1327" s="3" t="s">
        <v>3684</v>
      </c>
      <c r="B1327" s="3" t="s">
        <v>602</v>
      </c>
      <c r="C1327" s="3" t="s">
        <v>3715</v>
      </c>
      <c r="E1327" s="3" t="s">
        <v>20</v>
      </c>
      <c r="H1327" s="3" t="s">
        <v>21</v>
      </c>
      <c r="I1327" s="3">
        <v>1180997</v>
      </c>
      <c r="J1327" s="3" t="s">
        <v>3716</v>
      </c>
      <c r="K1327" s="3">
        <v>10</v>
      </c>
      <c r="L1327" s="3" t="s">
        <v>34</v>
      </c>
      <c r="M1327" s="3" t="s">
        <v>35</v>
      </c>
      <c r="N1327" s="3" t="s">
        <v>41</v>
      </c>
      <c r="O1327" s="3" t="s">
        <v>85</v>
      </c>
      <c r="P1327" s="3" t="s">
        <v>21</v>
      </c>
      <c r="Q1327" s="3" t="s">
        <v>3717</v>
      </c>
      <c r="R1327" s="3" t="str">
        <f>IF(_xlfn.XOR(
AND(N1327="M102ab",L1327="Proyecto"),
AND(N1327="M101a",L1327="Preguntas con respuesta libre"),
AND(LEFT(N1327,1)="M",N1327&lt;&gt;"M102AB",N1327&lt;&gt;"M101a",N1327&lt;&gt;"M101ap",L1327="Ejercitación"),
AND(LEFT(C1327,15)="Mapa conceptual",L1327="Exposición"),
AND(LEFT(N1327,1)&lt;&gt;"M",LEFT(C1327,15)&lt;&gt;"Mapa conceptual",L1327="Exposición"),
AND(LEFT(C1327,8)="Banco de",L1327="Generador de actividades"),
AND(C1327=L1327)
),"OK","KO")</f>
        <v>OK</v>
      </c>
      <c r="S1327" s="3" t="str">
        <f>IF(_xlfn.XOR(
AND(LEFT(N1327,1)="M",M1327="Actividad"),
AND(LEFT(N1327,1)="F",M1327="Interactivo"),
AND(N1327="diaporama",M1327="Secuencia de imágenes"),
OR(N1327="video",M1327="Animación",M1327="Video"),
AND(C1327=M1327)
),"OK","KO")</f>
        <v>OK</v>
      </c>
      <c r="T1327" s="3" t="str">
        <f>IF(
AND(L1327="Evaluación",C1327&lt;&gt;L1327),"KO",
IF(AND(L1327="Mapa conceptual",C1327&lt;&gt;L1327),"KO",
IF(AND(N1327="M101ap",C1327&lt;&gt;"Banco de actividades"),"KO",
"OK")))</f>
        <v>OK</v>
      </c>
      <c r="U1327" s="3" t="str">
        <f>IF(
AND(LEFT(N1327,1)="M",LEFT(M1327,4)&lt;&gt;"Mapa",S1327="OK",O1327=""),
"KO","OK")</f>
        <v>OK</v>
      </c>
      <c r="V1327" s="3" t="str">
        <f>IF(OR(
AND(L1327="Evaluación",R1327="OK",OR(N1327="M4a",N1327="M5a")),
AND(LEFT(C1327,8)="Banco de",N1327="M101ap"),
OR(LEFT(C1327,8)&lt;&gt;"Banco de",L1327&lt;&gt;"Evaluación")
),"OK","KO")</f>
        <v>OK</v>
      </c>
      <c r="W1327" s="3" t="str">
        <f>IF(AND(LEFT(C1327,8)="Banco de",K1327=0),"OK",
IF(AND(LEFT(C1327,8)&lt;&gt;"Banco de",K1327&gt;0),"OK","KO"))</f>
        <v>OK</v>
      </c>
      <c r="X1327" s="3" t="str">
        <f>IF(J1327&lt;&gt;"","OK","KO")</f>
        <v>OK</v>
      </c>
      <c r="Y1327" s="3" t="str">
        <f>IF(P1327="Si","KO","OK")</f>
        <v>OK</v>
      </c>
      <c r="Z1327" s="3" t="str">
        <f>CONCATENATE(
IF(R1327&lt;&gt;"OK",CONCATENATE($R$1," / "),""),
IF(S1327&lt;&gt;"OK",CONCATENATE($S$1," / "),""),
IF(T1327&lt;&gt;"OK",CONCATENATE($T$1," / "),""),
IF(U1327&lt;&gt;"OK",CONCATENATE($U$1," / "),""),
IF(V1327&lt;&gt;"OK",CONCATENATE($V$1," / "),""),
IF(W1327&lt;&gt;"OK",CONCATENATE($W$1," / "),""),
IF(X1327&lt;&gt;"OK",CONCATENATE($X$1," / "),""),
IF(Y1327&lt;&gt;"OK",$Y$1,"")
)</f>
        <v/>
      </c>
    </row>
    <row r="1328" spans="1:26" x14ac:dyDescent="0.45">
      <c r="A1328" s="3" t="s">
        <v>3684</v>
      </c>
      <c r="B1328" s="3" t="s">
        <v>602</v>
      </c>
      <c r="C1328" s="3" t="s">
        <v>3718</v>
      </c>
      <c r="E1328" s="3" t="s">
        <v>20</v>
      </c>
      <c r="H1328" s="3" t="s">
        <v>21</v>
      </c>
      <c r="I1328" s="3">
        <v>634001</v>
      </c>
      <c r="J1328" s="3" t="s">
        <v>3719</v>
      </c>
      <c r="K1328" s="3">
        <v>30</v>
      </c>
      <c r="L1328" s="3" t="s">
        <v>23</v>
      </c>
      <c r="M1328" s="3" t="s">
        <v>29</v>
      </c>
      <c r="N1328" s="3" t="s">
        <v>53</v>
      </c>
      <c r="P1328" s="3" t="s">
        <v>21</v>
      </c>
      <c r="Q1328" s="3" t="s">
        <v>3720</v>
      </c>
      <c r="R1328" s="3" t="str">
        <f>IF(_xlfn.XOR(
AND(N1328="M102ab",L1328="Proyecto"),
AND(N1328="M101a",L1328="Preguntas con respuesta libre"),
AND(LEFT(N1328,1)="M",N1328&lt;&gt;"M102AB",N1328&lt;&gt;"M101a",N1328&lt;&gt;"M101ap",L1328="Ejercitación"),
AND(LEFT(C1328,15)="Mapa conceptual",L1328="Exposición"),
AND(LEFT(N1328,1)&lt;&gt;"M",LEFT(C1328,15)&lt;&gt;"Mapa conceptual",L1328="Exposición"),
AND(LEFT(C1328,8)="Banco de",L1328="Generador de actividades"),
AND(C1328=L1328)
),"OK","KO")</f>
        <v>OK</v>
      </c>
      <c r="S1328" s="3" t="str">
        <f>IF(_xlfn.XOR(
AND(LEFT(N1328,1)="M",M1328="Actividad"),
AND(LEFT(N1328,1)="F",M1328="Interactivo"),
AND(N1328="diaporama",M1328="Secuencia de imágenes"),
OR(N1328="video",M1328="Animación",M1328="Video"),
AND(C1328=M1328)
),"OK","KO")</f>
        <v>OK</v>
      </c>
      <c r="T1328" s="3" t="str">
        <f>IF(
AND(L1328="Evaluación",C1328&lt;&gt;L1328),"KO",
IF(AND(L1328="Mapa conceptual",C1328&lt;&gt;L1328),"KO",
IF(AND(N1328="M101ap",C1328&lt;&gt;"Banco de actividades"),"KO",
"OK")))</f>
        <v>OK</v>
      </c>
      <c r="U1328" s="3" t="str">
        <f>IF(
AND(LEFT(N1328,1)="M",LEFT(M1328,4)&lt;&gt;"Mapa",S1328="OK",O1328=""),
"KO","OK")</f>
        <v>OK</v>
      </c>
      <c r="V1328" s="3" t="str">
        <f>IF(OR(
AND(L1328="Evaluación",R1328="OK",OR(N1328="M4a",N1328="M5a")),
AND(LEFT(C1328,8)="Banco de",N1328="M101ap"),
OR(LEFT(C1328,8)&lt;&gt;"Banco de",L1328&lt;&gt;"Evaluación")
),"OK","KO")</f>
        <v>OK</v>
      </c>
      <c r="W1328" s="3" t="str">
        <f>IF(AND(LEFT(C1328,8)="Banco de",K1328=0),"OK",
IF(AND(LEFT(C1328,8)&lt;&gt;"Banco de",K1328&gt;0),"OK","KO"))</f>
        <v>OK</v>
      </c>
      <c r="X1328" s="3" t="str">
        <f>IF(J1328&lt;&gt;"","OK","KO")</f>
        <v>OK</v>
      </c>
      <c r="Y1328" s="3" t="str">
        <f>IF(P1328="Si","KO","OK")</f>
        <v>OK</v>
      </c>
      <c r="Z1328" s="3" t="str">
        <f>CONCATENATE(
IF(R1328&lt;&gt;"OK",CONCATENATE($R$1," / "),""),
IF(S1328&lt;&gt;"OK",CONCATENATE($S$1," / "),""),
IF(T1328&lt;&gt;"OK",CONCATENATE($T$1," / "),""),
IF(U1328&lt;&gt;"OK",CONCATENATE($U$1," / "),""),
IF(V1328&lt;&gt;"OK",CONCATENATE($V$1," / "),""),
IF(W1328&lt;&gt;"OK",CONCATENATE($W$1," / "),""),
IF(X1328&lt;&gt;"OK",CONCATENATE($X$1," / "),""),
IF(Y1328&lt;&gt;"OK",$Y$1,"")
)</f>
        <v/>
      </c>
    </row>
    <row r="1329" spans="1:26" x14ac:dyDescent="0.45">
      <c r="A1329" s="3" t="s">
        <v>3684</v>
      </c>
      <c r="B1329" s="3" t="s">
        <v>602</v>
      </c>
      <c r="C1329" s="3" t="s">
        <v>3721</v>
      </c>
      <c r="E1329" s="3" t="s">
        <v>20</v>
      </c>
      <c r="H1329" s="3" t="s">
        <v>21</v>
      </c>
      <c r="I1329" s="3">
        <v>1175840</v>
      </c>
      <c r="J1329" s="3" t="s">
        <v>3722</v>
      </c>
      <c r="K1329" s="3">
        <v>20</v>
      </c>
      <c r="L1329" s="3" t="s">
        <v>34</v>
      </c>
      <c r="M1329" s="3" t="s">
        <v>35</v>
      </c>
      <c r="N1329" s="3" t="s">
        <v>161</v>
      </c>
      <c r="O1329" s="3" t="s">
        <v>85</v>
      </c>
      <c r="P1329" s="3" t="s">
        <v>21</v>
      </c>
      <c r="Q1329" s="3" t="s">
        <v>3723</v>
      </c>
      <c r="R1329" s="3" t="str">
        <f>IF(_xlfn.XOR(
AND(N1329="M102ab",L1329="Proyecto"),
AND(N1329="M101a",L1329="Preguntas con respuesta libre"),
AND(LEFT(N1329,1)="M",N1329&lt;&gt;"M102AB",N1329&lt;&gt;"M101a",N1329&lt;&gt;"M101ap",L1329="Ejercitación"),
AND(LEFT(C1329,15)="Mapa conceptual",L1329="Exposición"),
AND(LEFT(N1329,1)&lt;&gt;"M",LEFT(C1329,15)&lt;&gt;"Mapa conceptual",L1329="Exposición"),
AND(LEFT(C1329,8)="Banco de",L1329="Generador de actividades"),
AND(C1329=L1329)
),"OK","KO")</f>
        <v>OK</v>
      </c>
      <c r="S1329" s="3" t="str">
        <f>IF(_xlfn.XOR(
AND(LEFT(N1329,1)="M",M1329="Actividad"),
AND(LEFT(N1329,1)="F",M1329="Interactivo"),
AND(N1329="diaporama",M1329="Secuencia de imágenes"),
OR(N1329="video",M1329="Animación",M1329="Video"),
AND(C1329=M1329)
),"OK","KO")</f>
        <v>OK</v>
      </c>
      <c r="T1329" s="3" t="str">
        <f>IF(
AND(L1329="Evaluación",C1329&lt;&gt;L1329),"KO",
IF(AND(L1329="Mapa conceptual",C1329&lt;&gt;L1329),"KO",
IF(AND(N1329="M101ap",C1329&lt;&gt;"Banco de actividades"),"KO",
"OK")))</f>
        <v>OK</v>
      </c>
      <c r="U1329" s="3" t="str">
        <f>IF(
AND(LEFT(N1329,1)="M",LEFT(M1329,4)&lt;&gt;"Mapa",S1329="OK",O1329=""),
"KO","OK")</f>
        <v>OK</v>
      </c>
      <c r="V1329" s="3" t="str">
        <f>IF(OR(
AND(L1329="Evaluación",R1329="OK",OR(N1329="M4a",N1329="M5a")),
AND(LEFT(C1329,8)="Banco de",N1329="M101ap"),
OR(LEFT(C1329,8)&lt;&gt;"Banco de",L1329&lt;&gt;"Evaluación")
),"OK","KO")</f>
        <v>OK</v>
      </c>
      <c r="W1329" s="3" t="str">
        <f>IF(AND(LEFT(C1329,8)="Banco de",K1329=0),"OK",
IF(AND(LEFT(C1329,8)&lt;&gt;"Banco de",K1329&gt;0),"OK","KO"))</f>
        <v>OK</v>
      </c>
      <c r="X1329" s="3" t="str">
        <f>IF(J1329&lt;&gt;"","OK","KO")</f>
        <v>OK</v>
      </c>
      <c r="Y1329" s="3" t="str">
        <f>IF(P1329="Si","KO","OK")</f>
        <v>OK</v>
      </c>
      <c r="Z1329" s="3" t="str">
        <f>CONCATENATE(
IF(R1329&lt;&gt;"OK",CONCATENATE($R$1," / "),""),
IF(S1329&lt;&gt;"OK",CONCATENATE($S$1," / "),""),
IF(T1329&lt;&gt;"OK",CONCATENATE($T$1," / "),""),
IF(U1329&lt;&gt;"OK",CONCATENATE($U$1," / "),""),
IF(V1329&lt;&gt;"OK",CONCATENATE($V$1," / "),""),
IF(W1329&lt;&gt;"OK",CONCATENATE($W$1," / "),""),
IF(X1329&lt;&gt;"OK",CONCATENATE($X$1," / "),""),
IF(Y1329&lt;&gt;"OK",$Y$1,"")
)</f>
        <v/>
      </c>
    </row>
    <row r="1330" spans="1:26" x14ac:dyDescent="0.45">
      <c r="A1330" s="3" t="s">
        <v>3684</v>
      </c>
      <c r="B1330" s="3" t="s">
        <v>602</v>
      </c>
      <c r="C1330" s="3" t="s">
        <v>3724</v>
      </c>
      <c r="E1330" s="3" t="s">
        <v>20</v>
      </c>
      <c r="H1330" s="3" t="s">
        <v>21</v>
      </c>
      <c r="I1330" s="3">
        <v>2043012</v>
      </c>
      <c r="J1330" s="3" t="s">
        <v>3725</v>
      </c>
      <c r="K1330" s="3">
        <v>15</v>
      </c>
      <c r="L1330" s="3" t="s">
        <v>34</v>
      </c>
      <c r="M1330" s="3" t="s">
        <v>35</v>
      </c>
      <c r="N1330" s="3" t="s">
        <v>161</v>
      </c>
      <c r="O1330" s="3" t="s">
        <v>37</v>
      </c>
      <c r="P1330" s="3" t="s">
        <v>21</v>
      </c>
      <c r="Q1330" s="3" t="s">
        <v>3726</v>
      </c>
      <c r="R1330" s="3" t="str">
        <f>IF(_xlfn.XOR(
AND(N1330="M102ab",L1330="Proyecto"),
AND(N1330="M101a",L1330="Preguntas con respuesta libre"),
AND(LEFT(N1330,1)="M",N1330&lt;&gt;"M102AB",N1330&lt;&gt;"M101a",N1330&lt;&gt;"M101ap",L1330="Ejercitación"),
AND(LEFT(C1330,15)="Mapa conceptual",L1330="Exposición"),
AND(LEFT(N1330,1)&lt;&gt;"M",LEFT(C1330,15)&lt;&gt;"Mapa conceptual",L1330="Exposición"),
AND(LEFT(C1330,8)="Banco de",L1330="Generador de actividades"),
AND(C1330=L1330)
),"OK","KO")</f>
        <v>OK</v>
      </c>
      <c r="S1330" s="3" t="str">
        <f>IF(_xlfn.XOR(
AND(LEFT(N1330,1)="M",M1330="Actividad"),
AND(LEFT(N1330,1)="F",M1330="Interactivo"),
AND(N1330="diaporama",M1330="Secuencia de imágenes"),
OR(N1330="video",M1330="Animación",M1330="Video"),
AND(C1330=M1330)
),"OK","KO")</f>
        <v>OK</v>
      </c>
      <c r="T1330" s="3" t="str">
        <f>IF(
AND(L1330="Evaluación",C1330&lt;&gt;L1330),"KO",
IF(AND(L1330="Mapa conceptual",C1330&lt;&gt;L1330),"KO",
IF(AND(N1330="M101ap",C1330&lt;&gt;"Banco de actividades"),"KO",
"OK")))</f>
        <v>OK</v>
      </c>
      <c r="U1330" s="3" t="str">
        <f>IF(
AND(LEFT(N1330,1)="M",LEFT(M1330,4)&lt;&gt;"Mapa",S1330="OK",O1330=""),
"KO","OK")</f>
        <v>OK</v>
      </c>
      <c r="V1330" s="3" t="str">
        <f>IF(OR(
AND(L1330="Evaluación",R1330="OK",OR(N1330="M4a",N1330="M5a")),
AND(LEFT(C1330,8)="Banco de",N1330="M101ap"),
OR(LEFT(C1330,8)&lt;&gt;"Banco de",L1330&lt;&gt;"Evaluación")
),"OK","KO")</f>
        <v>OK</v>
      </c>
      <c r="W1330" s="3" t="str">
        <f>IF(AND(LEFT(C1330,8)="Banco de",K1330=0),"OK",
IF(AND(LEFT(C1330,8)&lt;&gt;"Banco de",K1330&gt;0),"OK","KO"))</f>
        <v>OK</v>
      </c>
      <c r="X1330" s="3" t="str">
        <f>IF(J1330&lt;&gt;"","OK","KO")</f>
        <v>OK</v>
      </c>
      <c r="Y1330" s="3" t="str">
        <f>IF(P1330="Si","KO","OK")</f>
        <v>OK</v>
      </c>
      <c r="Z1330" s="3" t="str">
        <f>CONCATENATE(
IF(R1330&lt;&gt;"OK",CONCATENATE($R$1," / "),""),
IF(S1330&lt;&gt;"OK",CONCATENATE($S$1," / "),""),
IF(T1330&lt;&gt;"OK",CONCATENATE($T$1," / "),""),
IF(U1330&lt;&gt;"OK",CONCATENATE($U$1," / "),""),
IF(V1330&lt;&gt;"OK",CONCATENATE($V$1," / "),""),
IF(W1330&lt;&gt;"OK",CONCATENATE($W$1," / "),""),
IF(X1330&lt;&gt;"OK",CONCATENATE($X$1," / "),""),
IF(Y1330&lt;&gt;"OK",$Y$1,"")
)</f>
        <v/>
      </c>
    </row>
    <row r="1331" spans="1:26" x14ac:dyDescent="0.45">
      <c r="A1331" s="3" t="s">
        <v>3684</v>
      </c>
      <c r="B1331" s="3" t="s">
        <v>602</v>
      </c>
      <c r="C1331" s="3" t="s">
        <v>3727</v>
      </c>
      <c r="E1331" s="3" t="s">
        <v>20</v>
      </c>
      <c r="H1331" s="3" t="s">
        <v>21</v>
      </c>
      <c r="I1331" s="3">
        <v>1871252</v>
      </c>
      <c r="J1331" s="3" t="s">
        <v>3728</v>
      </c>
      <c r="K1331" s="3">
        <v>10</v>
      </c>
      <c r="L1331" s="3" t="s">
        <v>80</v>
      </c>
      <c r="M1331" s="3" t="s">
        <v>35</v>
      </c>
      <c r="N1331" s="3" t="s">
        <v>81</v>
      </c>
      <c r="O1331" s="3" t="s">
        <v>37</v>
      </c>
      <c r="P1331" s="3" t="s">
        <v>21</v>
      </c>
      <c r="Q1331" s="3" t="s">
        <v>3729</v>
      </c>
      <c r="R1331" s="3" t="str">
        <f>IF(_xlfn.XOR(
AND(N1331="M102ab",L1331="Proyecto"),
AND(N1331="M101a",L1331="Preguntas con respuesta libre"),
AND(LEFT(N1331,1)="M",N1331&lt;&gt;"M102AB",N1331&lt;&gt;"M101a",N1331&lt;&gt;"M101ap",L1331="Ejercitación"),
AND(LEFT(C1331,15)="Mapa conceptual",L1331="Exposición"),
AND(LEFT(N1331,1)&lt;&gt;"M",LEFT(C1331,15)&lt;&gt;"Mapa conceptual",L1331="Exposición"),
AND(LEFT(C1331,8)="Banco de",L1331="Generador de actividades"),
AND(C1331=L1331)
),"OK","KO")</f>
        <v>OK</v>
      </c>
      <c r="S1331" s="3" t="str">
        <f>IF(_xlfn.XOR(
AND(LEFT(N1331,1)="M",M1331="Actividad"),
AND(LEFT(N1331,1)="F",M1331="Interactivo"),
AND(N1331="diaporama",M1331="Secuencia de imágenes"),
OR(N1331="video",M1331="Animación",M1331="Video"),
AND(C1331=M1331)
),"OK","KO")</f>
        <v>OK</v>
      </c>
      <c r="T1331" s="3" t="str">
        <f>IF(
AND(L1331="Evaluación",C1331&lt;&gt;L1331),"KO",
IF(AND(L1331="Mapa conceptual",C1331&lt;&gt;L1331),"KO",
IF(AND(N1331="M101ap",C1331&lt;&gt;"Banco de actividades"),"KO",
"OK")))</f>
        <v>OK</v>
      </c>
      <c r="U1331" s="3" t="str">
        <f>IF(
AND(LEFT(N1331,1)="M",LEFT(M1331,4)&lt;&gt;"Mapa",S1331="OK",O1331=""),
"KO","OK")</f>
        <v>OK</v>
      </c>
      <c r="V1331" s="3" t="str">
        <f>IF(OR(
AND(L1331="Evaluación",R1331="OK",OR(N1331="M4a",N1331="M5a")),
AND(LEFT(C1331,8)="Banco de",N1331="M101ap"),
OR(LEFT(C1331,8)&lt;&gt;"Banco de",L1331&lt;&gt;"Evaluación")
),"OK","KO")</f>
        <v>OK</v>
      </c>
      <c r="W1331" s="3" t="str">
        <f>IF(AND(LEFT(C1331,8)="Banco de",K1331=0),"OK",
IF(AND(LEFT(C1331,8)&lt;&gt;"Banco de",K1331&gt;0),"OK","KO"))</f>
        <v>OK</v>
      </c>
      <c r="X1331" s="3" t="str">
        <f>IF(J1331&lt;&gt;"","OK","KO")</f>
        <v>OK</v>
      </c>
      <c r="Y1331" s="3" t="str">
        <f>IF(P1331="Si","KO","OK")</f>
        <v>OK</v>
      </c>
      <c r="Z1331" s="3" t="str">
        <f>CONCATENATE(
IF(R1331&lt;&gt;"OK",CONCATENATE($R$1," / "),""),
IF(S1331&lt;&gt;"OK",CONCATENATE($S$1," / "),""),
IF(T1331&lt;&gt;"OK",CONCATENATE($T$1," / "),""),
IF(U1331&lt;&gt;"OK",CONCATENATE($U$1," / "),""),
IF(V1331&lt;&gt;"OK",CONCATENATE($V$1," / "),""),
IF(W1331&lt;&gt;"OK",CONCATENATE($W$1," / "),""),
IF(X1331&lt;&gt;"OK",CONCATENATE($X$1," / "),""),
IF(Y1331&lt;&gt;"OK",$Y$1,"")
)</f>
        <v/>
      </c>
    </row>
    <row r="1332" spans="1:26" x14ac:dyDescent="0.45">
      <c r="A1332" s="3" t="s">
        <v>3684</v>
      </c>
      <c r="B1332" s="3" t="s">
        <v>602</v>
      </c>
      <c r="C1332" s="3" t="s">
        <v>3730</v>
      </c>
      <c r="E1332" s="3" t="s">
        <v>20</v>
      </c>
      <c r="H1332" s="3" t="s">
        <v>21</v>
      </c>
      <c r="I1332" s="3">
        <v>1602012</v>
      </c>
      <c r="J1332" s="3" t="s">
        <v>3731</v>
      </c>
      <c r="K1332" s="3">
        <v>30</v>
      </c>
      <c r="L1332" s="3" t="s">
        <v>23</v>
      </c>
      <c r="M1332" s="3" t="s">
        <v>29</v>
      </c>
      <c r="N1332" s="3" t="s">
        <v>49</v>
      </c>
      <c r="P1332" s="3" t="s">
        <v>21</v>
      </c>
      <c r="Q1332" s="3" t="s">
        <v>3732</v>
      </c>
      <c r="R1332" s="3" t="str">
        <f>IF(_xlfn.XOR(
AND(N1332="M102ab",L1332="Proyecto"),
AND(N1332="M101a",L1332="Preguntas con respuesta libre"),
AND(LEFT(N1332,1)="M",N1332&lt;&gt;"M102AB",N1332&lt;&gt;"M101a",N1332&lt;&gt;"M101ap",L1332="Ejercitación"),
AND(LEFT(C1332,15)="Mapa conceptual",L1332="Exposición"),
AND(LEFT(N1332,1)&lt;&gt;"M",LEFT(C1332,15)&lt;&gt;"Mapa conceptual",L1332="Exposición"),
AND(LEFT(C1332,8)="Banco de",L1332="Generador de actividades"),
AND(C1332=L1332)
),"OK","KO")</f>
        <v>OK</v>
      </c>
      <c r="S1332" s="3" t="str">
        <f>IF(_xlfn.XOR(
AND(LEFT(N1332,1)="M",M1332="Actividad"),
AND(LEFT(N1332,1)="F",M1332="Interactivo"),
AND(N1332="diaporama",M1332="Secuencia de imágenes"),
OR(N1332="video",M1332="Animación",M1332="Video"),
AND(C1332=M1332)
),"OK","KO")</f>
        <v>OK</v>
      </c>
      <c r="T1332" s="3" t="str">
        <f>IF(
AND(L1332="Evaluación",C1332&lt;&gt;L1332),"KO",
IF(AND(L1332="Mapa conceptual",C1332&lt;&gt;L1332),"KO",
IF(AND(N1332="M101ap",C1332&lt;&gt;"Banco de actividades"),"KO",
"OK")))</f>
        <v>OK</v>
      </c>
      <c r="U1332" s="3" t="str">
        <f>IF(
AND(LEFT(N1332,1)="M",LEFT(M1332,4)&lt;&gt;"Mapa",S1332="OK",O1332=""),
"KO","OK")</f>
        <v>OK</v>
      </c>
      <c r="V1332" s="3" t="str">
        <f>IF(OR(
AND(L1332="Evaluación",R1332="OK",OR(N1332="M4a",N1332="M5a")),
AND(LEFT(C1332,8)="Banco de",N1332="M101ap"),
OR(LEFT(C1332,8)&lt;&gt;"Banco de",L1332&lt;&gt;"Evaluación")
),"OK","KO")</f>
        <v>OK</v>
      </c>
      <c r="W1332" s="3" t="str">
        <f>IF(AND(LEFT(C1332,8)="Banco de",K1332=0),"OK",
IF(AND(LEFT(C1332,8)&lt;&gt;"Banco de",K1332&gt;0),"OK","KO"))</f>
        <v>OK</v>
      </c>
      <c r="X1332" s="3" t="str">
        <f>IF(J1332&lt;&gt;"","OK","KO")</f>
        <v>OK</v>
      </c>
      <c r="Y1332" s="3" t="str">
        <f>IF(P1332="Si","KO","OK")</f>
        <v>OK</v>
      </c>
      <c r="Z1332" s="3" t="str">
        <f>CONCATENATE(
IF(R1332&lt;&gt;"OK",CONCATENATE($R$1," / "),""),
IF(S1332&lt;&gt;"OK",CONCATENATE($S$1," / "),""),
IF(T1332&lt;&gt;"OK",CONCATENATE($T$1," / "),""),
IF(U1332&lt;&gt;"OK",CONCATENATE($U$1," / "),""),
IF(V1332&lt;&gt;"OK",CONCATENATE($V$1," / "),""),
IF(W1332&lt;&gt;"OK",CONCATENATE($W$1," / "),""),
IF(X1332&lt;&gt;"OK",CONCATENATE($X$1," / "),""),
IF(Y1332&lt;&gt;"OK",$Y$1,"")
)</f>
        <v/>
      </c>
    </row>
    <row r="1333" spans="1:26" x14ac:dyDescent="0.45">
      <c r="A1333" s="3" t="s">
        <v>3684</v>
      </c>
      <c r="B1333" s="3" t="s">
        <v>602</v>
      </c>
      <c r="C1333" s="3" t="s">
        <v>3733</v>
      </c>
      <c r="E1333" s="3" t="s">
        <v>20</v>
      </c>
      <c r="H1333" s="3" t="s">
        <v>21</v>
      </c>
      <c r="I1333" s="3">
        <v>1186737</v>
      </c>
      <c r="J1333" s="3" t="s">
        <v>3734</v>
      </c>
      <c r="K1333" s="3">
        <v>15</v>
      </c>
      <c r="L1333" s="3" t="s">
        <v>34</v>
      </c>
      <c r="M1333" s="3" t="s">
        <v>35</v>
      </c>
      <c r="N1333" s="3" t="s">
        <v>700</v>
      </c>
      <c r="O1333" s="3" t="s">
        <v>37</v>
      </c>
      <c r="P1333" s="3" t="s">
        <v>21</v>
      </c>
      <c r="Q1333" s="3" t="s">
        <v>3735</v>
      </c>
      <c r="R1333" s="3" t="str">
        <f>IF(_xlfn.XOR(
AND(N1333="M102ab",L1333="Proyecto"),
AND(N1333="M101a",L1333="Preguntas con respuesta libre"),
AND(LEFT(N1333,1)="M",N1333&lt;&gt;"M102AB",N1333&lt;&gt;"M101a",N1333&lt;&gt;"M101ap",L1333="Ejercitación"),
AND(LEFT(C1333,15)="Mapa conceptual",L1333="Exposición"),
AND(LEFT(N1333,1)&lt;&gt;"M",LEFT(C1333,15)&lt;&gt;"Mapa conceptual",L1333="Exposición"),
AND(LEFT(C1333,8)="Banco de",L1333="Generador de actividades"),
AND(C1333=L1333)
),"OK","KO")</f>
        <v>OK</v>
      </c>
      <c r="S1333" s="3" t="str">
        <f>IF(_xlfn.XOR(
AND(LEFT(N1333,1)="M",M1333="Actividad"),
AND(LEFT(N1333,1)="F",M1333="Interactivo"),
AND(N1333="diaporama",M1333="Secuencia de imágenes"),
OR(N1333="video",M1333="Animación",M1333="Video"),
AND(C1333=M1333)
),"OK","KO")</f>
        <v>OK</v>
      </c>
      <c r="T1333" s="3" t="str">
        <f>IF(
AND(L1333="Evaluación",C1333&lt;&gt;L1333),"KO",
IF(AND(L1333="Mapa conceptual",C1333&lt;&gt;L1333),"KO",
IF(AND(N1333="M101ap",C1333&lt;&gt;"Banco de actividades"),"KO",
"OK")))</f>
        <v>OK</v>
      </c>
      <c r="U1333" s="3" t="str">
        <f>IF(
AND(LEFT(N1333,1)="M",LEFT(M1333,4)&lt;&gt;"Mapa",S1333="OK",O1333=""),
"KO","OK")</f>
        <v>OK</v>
      </c>
      <c r="V1333" s="3" t="str">
        <f>IF(OR(
AND(L1333="Evaluación",R1333="OK",OR(N1333="M4a",N1333="M5a")),
AND(LEFT(C1333,8)="Banco de",N1333="M101ap"),
OR(LEFT(C1333,8)&lt;&gt;"Banco de",L1333&lt;&gt;"Evaluación")
),"OK","KO")</f>
        <v>OK</v>
      </c>
      <c r="W1333" s="3" t="str">
        <f>IF(AND(LEFT(C1333,8)="Banco de",K1333=0),"OK",
IF(AND(LEFT(C1333,8)&lt;&gt;"Banco de",K1333&gt;0),"OK","KO"))</f>
        <v>OK</v>
      </c>
      <c r="X1333" s="3" t="str">
        <f>IF(J1333&lt;&gt;"","OK","KO")</f>
        <v>OK</v>
      </c>
      <c r="Y1333" s="3" t="str">
        <f>IF(P1333="Si","KO","OK")</f>
        <v>OK</v>
      </c>
      <c r="Z1333" s="3" t="str">
        <f>CONCATENATE(
IF(R1333&lt;&gt;"OK",CONCATENATE($R$1," / "),""),
IF(S1333&lt;&gt;"OK",CONCATENATE($S$1," / "),""),
IF(T1333&lt;&gt;"OK",CONCATENATE($T$1," / "),""),
IF(U1333&lt;&gt;"OK",CONCATENATE($U$1," / "),""),
IF(V1333&lt;&gt;"OK",CONCATENATE($V$1," / "),""),
IF(W1333&lt;&gt;"OK",CONCATENATE($W$1," / "),""),
IF(X1333&lt;&gt;"OK",CONCATENATE($X$1," / "),""),
IF(Y1333&lt;&gt;"OK",$Y$1,"")
)</f>
        <v/>
      </c>
    </row>
    <row r="1334" spans="1:26" x14ac:dyDescent="0.45">
      <c r="A1334" s="3" t="s">
        <v>3684</v>
      </c>
      <c r="B1334" s="3" t="s">
        <v>602</v>
      </c>
      <c r="C1334" s="3" t="s">
        <v>3736</v>
      </c>
      <c r="E1334" s="3" t="s">
        <v>20</v>
      </c>
      <c r="H1334" s="3" t="s">
        <v>21</v>
      </c>
      <c r="I1334" s="3">
        <v>1289442</v>
      </c>
      <c r="J1334" s="3" t="s">
        <v>3737</v>
      </c>
      <c r="K1334" s="3">
        <v>15</v>
      </c>
      <c r="L1334" s="3" t="s">
        <v>34</v>
      </c>
      <c r="M1334" s="3" t="s">
        <v>35</v>
      </c>
      <c r="N1334" s="3" t="s">
        <v>161</v>
      </c>
      <c r="O1334" s="3" t="s">
        <v>37</v>
      </c>
      <c r="P1334" s="3" t="s">
        <v>21</v>
      </c>
      <c r="Q1334" s="3" t="s">
        <v>3738</v>
      </c>
      <c r="R1334" s="3" t="str">
        <f>IF(_xlfn.XOR(
AND(N1334="M102ab",L1334="Proyecto"),
AND(N1334="M101a",L1334="Preguntas con respuesta libre"),
AND(LEFT(N1334,1)="M",N1334&lt;&gt;"M102AB",N1334&lt;&gt;"M101a",N1334&lt;&gt;"M101ap",L1334="Ejercitación"),
AND(LEFT(C1334,15)="Mapa conceptual",L1334="Exposición"),
AND(LEFT(N1334,1)&lt;&gt;"M",LEFT(C1334,15)&lt;&gt;"Mapa conceptual",L1334="Exposición"),
AND(LEFT(C1334,8)="Banco de",L1334="Generador de actividades"),
AND(C1334=L1334)
),"OK","KO")</f>
        <v>OK</v>
      </c>
      <c r="S1334" s="3" t="str">
        <f>IF(_xlfn.XOR(
AND(LEFT(N1334,1)="M",M1334="Actividad"),
AND(LEFT(N1334,1)="F",M1334="Interactivo"),
AND(N1334="diaporama",M1334="Secuencia de imágenes"),
OR(N1334="video",M1334="Animación",M1334="Video"),
AND(C1334=M1334)
),"OK","KO")</f>
        <v>OK</v>
      </c>
      <c r="T1334" s="3" t="str">
        <f>IF(
AND(L1334="Evaluación",C1334&lt;&gt;L1334),"KO",
IF(AND(L1334="Mapa conceptual",C1334&lt;&gt;L1334),"KO",
IF(AND(N1334="M101ap",C1334&lt;&gt;"Banco de actividades"),"KO",
"OK")))</f>
        <v>OK</v>
      </c>
      <c r="U1334" s="3" t="str">
        <f>IF(
AND(LEFT(N1334,1)="M",LEFT(M1334,4)&lt;&gt;"Mapa",S1334="OK",O1334=""),
"KO","OK")</f>
        <v>OK</v>
      </c>
      <c r="V1334" s="3" t="str">
        <f>IF(OR(
AND(L1334="Evaluación",R1334="OK",OR(N1334="M4a",N1334="M5a")),
AND(LEFT(C1334,8)="Banco de",N1334="M101ap"),
OR(LEFT(C1334,8)&lt;&gt;"Banco de",L1334&lt;&gt;"Evaluación")
),"OK","KO")</f>
        <v>OK</v>
      </c>
      <c r="W1334" s="3" t="str">
        <f>IF(AND(LEFT(C1334,8)="Banco de",K1334=0),"OK",
IF(AND(LEFT(C1334,8)&lt;&gt;"Banco de",K1334&gt;0),"OK","KO"))</f>
        <v>OK</v>
      </c>
      <c r="X1334" s="3" t="str">
        <f>IF(J1334&lt;&gt;"","OK","KO")</f>
        <v>OK</v>
      </c>
      <c r="Y1334" s="3" t="str">
        <f>IF(P1334="Si","KO","OK")</f>
        <v>OK</v>
      </c>
      <c r="Z1334" s="3" t="str">
        <f>CONCATENATE(
IF(R1334&lt;&gt;"OK",CONCATENATE($R$1," / "),""),
IF(S1334&lt;&gt;"OK",CONCATENATE($S$1," / "),""),
IF(T1334&lt;&gt;"OK",CONCATENATE($T$1," / "),""),
IF(U1334&lt;&gt;"OK",CONCATENATE($U$1," / "),""),
IF(V1334&lt;&gt;"OK",CONCATENATE($V$1," / "),""),
IF(W1334&lt;&gt;"OK",CONCATENATE($W$1," / "),""),
IF(X1334&lt;&gt;"OK",CONCATENATE($X$1," / "),""),
IF(Y1334&lt;&gt;"OK",$Y$1,"")
)</f>
        <v/>
      </c>
    </row>
    <row r="1335" spans="1:26" x14ac:dyDescent="0.45">
      <c r="A1335" s="3" t="s">
        <v>3684</v>
      </c>
      <c r="B1335" s="3" t="s">
        <v>602</v>
      </c>
      <c r="C1335" s="3" t="s">
        <v>3739</v>
      </c>
      <c r="E1335" s="3" t="s">
        <v>20</v>
      </c>
      <c r="G1335" s="3" t="s">
        <v>3740</v>
      </c>
      <c r="H1335" s="3" t="s">
        <v>21</v>
      </c>
      <c r="I1335" s="3">
        <v>19645</v>
      </c>
      <c r="J1335" s="3" t="s">
        <v>3741</v>
      </c>
      <c r="K1335" s="3">
        <v>25</v>
      </c>
      <c r="L1335" s="3" t="s">
        <v>23</v>
      </c>
      <c r="M1335" s="3" t="s">
        <v>90</v>
      </c>
      <c r="N1335" s="3" t="s">
        <v>91</v>
      </c>
      <c r="P1335" s="3" t="s">
        <v>21</v>
      </c>
      <c r="Q1335" s="3" t="s">
        <v>3742</v>
      </c>
      <c r="R1335" s="3" t="str">
        <f>IF(_xlfn.XOR(
AND(N1335="M102ab",L1335="Proyecto"),
AND(N1335="M101a",L1335="Preguntas con respuesta libre"),
AND(LEFT(N1335,1)="M",N1335&lt;&gt;"M102AB",N1335&lt;&gt;"M101a",N1335&lt;&gt;"M101ap",L1335="Ejercitación"),
AND(LEFT(C1335,15)="Mapa conceptual",L1335="Exposición"),
AND(LEFT(N1335,1)&lt;&gt;"M",LEFT(C1335,15)&lt;&gt;"Mapa conceptual",L1335="Exposición"),
AND(LEFT(C1335,8)="Banco de",L1335="Generador de actividades"),
AND(C1335=L1335)
),"OK","KO")</f>
        <v>OK</v>
      </c>
      <c r="S1335" s="3" t="str">
        <f>IF(_xlfn.XOR(
AND(LEFT(N1335,1)="M",M1335="Actividad"),
AND(LEFT(N1335,1)="F",M1335="Interactivo"),
AND(N1335="diaporama",M1335="Secuencia de imágenes"),
OR(N1335="video",M1335="Animación",M1335="Video"),
AND(C1335=M1335)
),"OK","KO")</f>
        <v>OK</v>
      </c>
      <c r="T1335" s="3" t="str">
        <f>IF(
AND(L1335="Evaluación",C1335&lt;&gt;L1335),"KO",
IF(AND(L1335="Mapa conceptual",C1335&lt;&gt;L1335),"KO",
IF(AND(N1335="M101ap",C1335&lt;&gt;"Banco de actividades"),"KO",
"OK")))</f>
        <v>OK</v>
      </c>
      <c r="U1335" s="3" t="str">
        <f>IF(
AND(LEFT(N1335,1)="M",LEFT(M1335,4)&lt;&gt;"Mapa",S1335="OK",O1335=""),
"KO","OK")</f>
        <v>OK</v>
      </c>
      <c r="V1335" s="3" t="str">
        <f>IF(OR(
AND(L1335="Evaluación",R1335="OK",OR(N1335="M4a",N1335="M5a")),
AND(LEFT(C1335,8)="Banco de",N1335="M101ap"),
OR(LEFT(C1335,8)&lt;&gt;"Banco de",L1335&lt;&gt;"Evaluación")
),"OK","KO")</f>
        <v>OK</v>
      </c>
      <c r="W1335" s="3" t="str">
        <f>IF(AND(LEFT(C1335,8)="Banco de",K1335=0),"OK",
IF(AND(LEFT(C1335,8)&lt;&gt;"Banco de",K1335&gt;0),"OK","KO"))</f>
        <v>OK</v>
      </c>
      <c r="X1335" s="3" t="str">
        <f>IF(J1335&lt;&gt;"","OK","KO")</f>
        <v>OK</v>
      </c>
      <c r="Y1335" s="3" t="str">
        <f>IF(P1335="Si","KO","OK")</f>
        <v>OK</v>
      </c>
      <c r="Z1335" s="3" t="str">
        <f>CONCATENATE(
IF(R1335&lt;&gt;"OK",CONCATENATE($R$1," / "),""),
IF(S1335&lt;&gt;"OK",CONCATENATE($S$1," / "),""),
IF(T1335&lt;&gt;"OK",CONCATENATE($T$1," / "),""),
IF(U1335&lt;&gt;"OK",CONCATENATE($U$1," / "),""),
IF(V1335&lt;&gt;"OK",CONCATENATE($V$1," / "),""),
IF(W1335&lt;&gt;"OK",CONCATENATE($W$1," / "),""),
IF(X1335&lt;&gt;"OK",CONCATENATE($X$1," / "),""),
IF(Y1335&lt;&gt;"OK",$Y$1,"")
)</f>
        <v/>
      </c>
    </row>
    <row r="1336" spans="1:26" x14ac:dyDescent="0.45">
      <c r="A1336" s="3" t="s">
        <v>3684</v>
      </c>
      <c r="B1336" s="3" t="s">
        <v>602</v>
      </c>
      <c r="C1336" s="3" t="s">
        <v>3743</v>
      </c>
      <c r="E1336" s="3" t="s">
        <v>20</v>
      </c>
      <c r="H1336" s="3" t="s">
        <v>21</v>
      </c>
      <c r="I1336" s="3">
        <v>1180997</v>
      </c>
      <c r="J1336" s="3" t="s">
        <v>3744</v>
      </c>
      <c r="K1336" s="3">
        <v>10</v>
      </c>
      <c r="L1336" s="3" t="s">
        <v>34</v>
      </c>
      <c r="M1336" s="3" t="s">
        <v>35</v>
      </c>
      <c r="N1336" s="3" t="s">
        <v>41</v>
      </c>
      <c r="O1336" s="3" t="s">
        <v>85</v>
      </c>
      <c r="P1336" s="3" t="s">
        <v>21</v>
      </c>
      <c r="Q1336" s="3" t="s">
        <v>3745</v>
      </c>
      <c r="R1336" s="3" t="str">
        <f>IF(_xlfn.XOR(
AND(N1336="M102ab",L1336="Proyecto"),
AND(N1336="M101a",L1336="Preguntas con respuesta libre"),
AND(LEFT(N1336,1)="M",N1336&lt;&gt;"M102AB",N1336&lt;&gt;"M101a",N1336&lt;&gt;"M101ap",L1336="Ejercitación"),
AND(LEFT(C1336,15)="Mapa conceptual",L1336="Exposición"),
AND(LEFT(N1336,1)&lt;&gt;"M",LEFT(C1336,15)&lt;&gt;"Mapa conceptual",L1336="Exposición"),
AND(LEFT(C1336,8)="Banco de",L1336="Generador de actividades"),
AND(C1336=L1336)
),"OK","KO")</f>
        <v>OK</v>
      </c>
      <c r="S1336" s="3" t="str">
        <f>IF(_xlfn.XOR(
AND(LEFT(N1336,1)="M",M1336="Actividad"),
AND(LEFT(N1336,1)="F",M1336="Interactivo"),
AND(N1336="diaporama",M1336="Secuencia de imágenes"),
OR(N1336="video",M1336="Animación",M1336="Video"),
AND(C1336=M1336)
),"OK","KO")</f>
        <v>OK</v>
      </c>
      <c r="T1336" s="3" t="str">
        <f>IF(
AND(L1336="Evaluación",C1336&lt;&gt;L1336),"KO",
IF(AND(L1336="Mapa conceptual",C1336&lt;&gt;L1336),"KO",
IF(AND(N1336="M101ap",C1336&lt;&gt;"Banco de actividades"),"KO",
"OK")))</f>
        <v>OK</v>
      </c>
      <c r="U1336" s="3" t="str">
        <f>IF(
AND(LEFT(N1336,1)="M",LEFT(M1336,4)&lt;&gt;"Mapa",S1336="OK",O1336=""),
"KO","OK")</f>
        <v>OK</v>
      </c>
      <c r="V1336" s="3" t="str">
        <f>IF(OR(
AND(L1336="Evaluación",R1336="OK",OR(N1336="M4a",N1336="M5a")),
AND(LEFT(C1336,8)="Banco de",N1336="M101ap"),
OR(LEFT(C1336,8)&lt;&gt;"Banco de",L1336&lt;&gt;"Evaluación")
),"OK","KO")</f>
        <v>OK</v>
      </c>
      <c r="W1336" s="3" t="str">
        <f>IF(AND(LEFT(C1336,8)="Banco de",K1336=0),"OK",
IF(AND(LEFT(C1336,8)&lt;&gt;"Banco de",K1336&gt;0),"OK","KO"))</f>
        <v>OK</v>
      </c>
      <c r="X1336" s="3" t="str">
        <f>IF(J1336&lt;&gt;"","OK","KO")</f>
        <v>OK</v>
      </c>
      <c r="Y1336" s="3" t="str">
        <f>IF(P1336="Si","KO","OK")</f>
        <v>OK</v>
      </c>
      <c r="Z1336" s="3" t="str">
        <f>CONCATENATE(
IF(R1336&lt;&gt;"OK",CONCATENATE($R$1," / "),""),
IF(S1336&lt;&gt;"OK",CONCATENATE($S$1," / "),""),
IF(T1336&lt;&gt;"OK",CONCATENATE($T$1," / "),""),
IF(U1336&lt;&gt;"OK",CONCATENATE($U$1," / "),""),
IF(V1336&lt;&gt;"OK",CONCATENATE($V$1," / "),""),
IF(W1336&lt;&gt;"OK",CONCATENATE($W$1," / "),""),
IF(X1336&lt;&gt;"OK",CONCATENATE($X$1," / "),""),
IF(Y1336&lt;&gt;"OK",$Y$1,"")
)</f>
        <v/>
      </c>
    </row>
    <row r="1337" spans="1:26" x14ac:dyDescent="0.45">
      <c r="A1337" s="3" t="s">
        <v>3684</v>
      </c>
      <c r="B1337" s="3" t="s">
        <v>602</v>
      </c>
      <c r="C1337" s="3" t="s">
        <v>3746</v>
      </c>
      <c r="E1337" s="3" t="s">
        <v>20</v>
      </c>
      <c r="H1337" s="3" t="s">
        <v>21</v>
      </c>
      <c r="I1337" s="3">
        <v>1189146</v>
      </c>
      <c r="J1337" s="3" t="s">
        <v>3747</v>
      </c>
      <c r="K1337" s="3">
        <v>15</v>
      </c>
      <c r="L1337" s="3" t="s">
        <v>34</v>
      </c>
      <c r="M1337" s="3" t="s">
        <v>35</v>
      </c>
      <c r="N1337" s="3" t="s">
        <v>62</v>
      </c>
      <c r="O1337" s="3" t="s">
        <v>37</v>
      </c>
      <c r="P1337" s="3" t="s">
        <v>21</v>
      </c>
      <c r="Q1337" s="3" t="s">
        <v>3748</v>
      </c>
      <c r="R1337" s="3" t="str">
        <f>IF(_xlfn.XOR(
AND(N1337="M102ab",L1337="Proyecto"),
AND(N1337="M101a",L1337="Preguntas con respuesta libre"),
AND(LEFT(N1337,1)="M",N1337&lt;&gt;"M102AB",N1337&lt;&gt;"M101a",N1337&lt;&gt;"M101ap",L1337="Ejercitación"),
AND(LEFT(C1337,15)="Mapa conceptual",L1337="Exposición"),
AND(LEFT(N1337,1)&lt;&gt;"M",LEFT(C1337,15)&lt;&gt;"Mapa conceptual",L1337="Exposición"),
AND(LEFT(C1337,8)="Banco de",L1337="Generador de actividades"),
AND(C1337=L1337)
),"OK","KO")</f>
        <v>OK</v>
      </c>
      <c r="S1337" s="3" t="str">
        <f>IF(_xlfn.XOR(
AND(LEFT(N1337,1)="M",M1337="Actividad"),
AND(LEFT(N1337,1)="F",M1337="Interactivo"),
AND(N1337="diaporama",M1337="Secuencia de imágenes"),
OR(N1337="video",M1337="Animación",M1337="Video"),
AND(C1337=M1337)
),"OK","KO")</f>
        <v>OK</v>
      </c>
      <c r="T1337" s="3" t="str">
        <f>IF(
AND(L1337="Evaluación",C1337&lt;&gt;L1337),"KO",
IF(AND(L1337="Mapa conceptual",C1337&lt;&gt;L1337),"KO",
IF(AND(N1337="M101ap",C1337&lt;&gt;"Banco de actividades"),"KO",
"OK")))</f>
        <v>OK</v>
      </c>
      <c r="U1337" s="3" t="str">
        <f>IF(
AND(LEFT(N1337,1)="M",LEFT(M1337,4)&lt;&gt;"Mapa",S1337="OK",O1337=""),
"KO","OK")</f>
        <v>OK</v>
      </c>
      <c r="V1337" s="3" t="str">
        <f>IF(OR(
AND(L1337="Evaluación",R1337="OK",OR(N1337="M4a",N1337="M5a")),
AND(LEFT(C1337,8)="Banco de",N1337="M101ap"),
OR(LEFT(C1337,8)&lt;&gt;"Banco de",L1337&lt;&gt;"Evaluación")
),"OK","KO")</f>
        <v>OK</v>
      </c>
      <c r="W1337" s="3" t="str">
        <f>IF(AND(LEFT(C1337,8)="Banco de",K1337=0),"OK",
IF(AND(LEFT(C1337,8)&lt;&gt;"Banco de",K1337&gt;0),"OK","KO"))</f>
        <v>OK</v>
      </c>
      <c r="X1337" s="3" t="str">
        <f>IF(J1337&lt;&gt;"","OK","KO")</f>
        <v>OK</v>
      </c>
      <c r="Y1337" s="3" t="str">
        <f>IF(P1337="Si","KO","OK")</f>
        <v>OK</v>
      </c>
      <c r="Z1337" s="3" t="str">
        <f>CONCATENATE(
IF(R1337&lt;&gt;"OK",CONCATENATE($R$1," / "),""),
IF(S1337&lt;&gt;"OK",CONCATENATE($S$1," / "),""),
IF(T1337&lt;&gt;"OK",CONCATENATE($T$1," / "),""),
IF(U1337&lt;&gt;"OK",CONCATENATE($U$1," / "),""),
IF(V1337&lt;&gt;"OK",CONCATENATE($V$1," / "),""),
IF(W1337&lt;&gt;"OK",CONCATENATE($W$1," / "),""),
IF(X1337&lt;&gt;"OK",CONCATENATE($X$1," / "),""),
IF(Y1337&lt;&gt;"OK",$Y$1,"")
)</f>
        <v/>
      </c>
    </row>
    <row r="1338" spans="1:26" x14ac:dyDescent="0.45">
      <c r="A1338" s="3" t="s">
        <v>3684</v>
      </c>
      <c r="B1338" s="3" t="s">
        <v>602</v>
      </c>
      <c r="C1338" s="3" t="s">
        <v>3749</v>
      </c>
      <c r="E1338" s="3" t="s">
        <v>20</v>
      </c>
      <c r="H1338" s="3" t="s">
        <v>21</v>
      </c>
      <c r="I1338" s="3">
        <v>1806430</v>
      </c>
      <c r="J1338" s="3" t="s">
        <v>3750</v>
      </c>
      <c r="K1338" s="3">
        <v>50</v>
      </c>
      <c r="L1338" s="3" t="s">
        <v>80</v>
      </c>
      <c r="M1338" s="3" t="s">
        <v>35</v>
      </c>
      <c r="N1338" s="3" t="s">
        <v>81</v>
      </c>
      <c r="O1338" s="3" t="s">
        <v>85</v>
      </c>
      <c r="P1338" s="3" t="s">
        <v>21</v>
      </c>
      <c r="Q1338" s="3" t="s">
        <v>3751</v>
      </c>
      <c r="R1338" s="3" t="str">
        <f>IF(_xlfn.XOR(
AND(N1338="M102ab",L1338="Proyecto"),
AND(N1338="M101a",L1338="Preguntas con respuesta libre"),
AND(LEFT(N1338,1)="M",N1338&lt;&gt;"M102AB",N1338&lt;&gt;"M101a",N1338&lt;&gt;"M101ap",L1338="Ejercitación"),
AND(LEFT(C1338,15)="Mapa conceptual",L1338="Exposición"),
AND(LEFT(N1338,1)&lt;&gt;"M",LEFT(C1338,15)&lt;&gt;"Mapa conceptual",L1338="Exposición"),
AND(LEFT(C1338,8)="Banco de",L1338="Generador de actividades"),
AND(C1338=L1338)
),"OK","KO")</f>
        <v>OK</v>
      </c>
      <c r="S1338" s="3" t="str">
        <f>IF(_xlfn.XOR(
AND(LEFT(N1338,1)="M",M1338="Actividad"),
AND(LEFT(N1338,1)="F",M1338="Interactivo"),
AND(N1338="diaporama",M1338="Secuencia de imágenes"),
OR(N1338="video",M1338="Animación",M1338="Video"),
AND(C1338=M1338)
),"OK","KO")</f>
        <v>OK</v>
      </c>
      <c r="T1338" s="3" t="str">
        <f>IF(
AND(L1338="Evaluación",C1338&lt;&gt;L1338),"KO",
IF(AND(L1338="Mapa conceptual",C1338&lt;&gt;L1338),"KO",
IF(AND(N1338="M101ap",C1338&lt;&gt;"Banco de actividades"),"KO",
"OK")))</f>
        <v>OK</v>
      </c>
      <c r="U1338" s="3" t="str">
        <f>IF(
AND(LEFT(N1338,1)="M",LEFT(M1338,4)&lt;&gt;"Mapa",S1338="OK",O1338=""),
"KO","OK")</f>
        <v>OK</v>
      </c>
      <c r="V1338" s="3" t="str">
        <f>IF(OR(
AND(L1338="Evaluación",R1338="OK",OR(N1338="M4a",N1338="M5a")),
AND(LEFT(C1338,8)="Banco de",N1338="M101ap"),
OR(LEFT(C1338,8)&lt;&gt;"Banco de",L1338&lt;&gt;"Evaluación")
),"OK","KO")</f>
        <v>OK</v>
      </c>
      <c r="W1338" s="3" t="str">
        <f>IF(AND(LEFT(C1338,8)="Banco de",K1338=0),"OK",
IF(AND(LEFT(C1338,8)&lt;&gt;"Banco de",K1338&gt;0),"OK","KO"))</f>
        <v>OK</v>
      </c>
      <c r="X1338" s="3" t="str">
        <f>IF(J1338&lt;&gt;"","OK","KO")</f>
        <v>OK</v>
      </c>
      <c r="Y1338" s="3" t="str">
        <f>IF(P1338="Si","KO","OK")</f>
        <v>OK</v>
      </c>
      <c r="Z1338" s="3" t="str">
        <f>CONCATENATE(
IF(R1338&lt;&gt;"OK",CONCATENATE($R$1," / "),""),
IF(S1338&lt;&gt;"OK",CONCATENATE($S$1," / "),""),
IF(T1338&lt;&gt;"OK",CONCATENATE($T$1," / "),""),
IF(U1338&lt;&gt;"OK",CONCATENATE($U$1," / "),""),
IF(V1338&lt;&gt;"OK",CONCATENATE($V$1," / "),""),
IF(W1338&lt;&gt;"OK",CONCATENATE($W$1," / "),""),
IF(X1338&lt;&gt;"OK",CONCATENATE($X$1," / "),""),
IF(Y1338&lt;&gt;"OK",$Y$1,"")
)</f>
        <v/>
      </c>
    </row>
    <row r="1339" spans="1:26" x14ac:dyDescent="0.45">
      <c r="A1339" s="3" t="s">
        <v>3684</v>
      </c>
      <c r="B1339" s="3" t="s">
        <v>602</v>
      </c>
      <c r="C1339" s="3" t="s">
        <v>3752</v>
      </c>
      <c r="E1339" s="3" t="s">
        <v>20</v>
      </c>
      <c r="H1339" s="3" t="s">
        <v>21</v>
      </c>
      <c r="I1339" s="3">
        <v>1131942</v>
      </c>
      <c r="J1339" s="3" t="s">
        <v>3753</v>
      </c>
      <c r="K1339" s="3">
        <v>60</v>
      </c>
      <c r="L1339" s="3" t="s">
        <v>57</v>
      </c>
      <c r="M1339" s="3" t="s">
        <v>35</v>
      </c>
      <c r="N1339" s="3" t="s">
        <v>58</v>
      </c>
      <c r="O1339" s="3" t="s">
        <v>37</v>
      </c>
      <c r="P1339" s="3" t="s">
        <v>21</v>
      </c>
      <c r="Q1339" s="3" t="s">
        <v>3754</v>
      </c>
      <c r="R1339" s="3" t="str">
        <f>IF(_xlfn.XOR(
AND(N1339="M102ab",L1339="Proyecto"),
AND(N1339="M101a",L1339="Preguntas con respuesta libre"),
AND(LEFT(N1339,1)="M",N1339&lt;&gt;"M102AB",N1339&lt;&gt;"M101a",N1339&lt;&gt;"M101ap",L1339="Ejercitación"),
AND(LEFT(C1339,15)="Mapa conceptual",L1339="Exposición"),
AND(LEFT(N1339,1)&lt;&gt;"M",LEFT(C1339,15)&lt;&gt;"Mapa conceptual",L1339="Exposición"),
AND(LEFT(C1339,8)="Banco de",L1339="Generador de actividades"),
AND(C1339=L1339)
),"OK","KO")</f>
        <v>OK</v>
      </c>
      <c r="S1339" s="3" t="str">
        <f>IF(_xlfn.XOR(
AND(LEFT(N1339,1)="M",M1339="Actividad"),
AND(LEFT(N1339,1)="F",M1339="Interactivo"),
AND(N1339="diaporama",M1339="Secuencia de imágenes"),
OR(N1339="video",M1339="Animación",M1339="Video"),
AND(C1339=M1339)
),"OK","KO")</f>
        <v>OK</v>
      </c>
      <c r="T1339" s="3" t="str">
        <f>IF(
AND(L1339="Evaluación",C1339&lt;&gt;L1339),"KO",
IF(AND(L1339="Mapa conceptual",C1339&lt;&gt;L1339),"KO",
IF(AND(N1339="M101ap",C1339&lt;&gt;"Banco de actividades"),"KO",
"OK")))</f>
        <v>OK</v>
      </c>
      <c r="U1339" s="3" t="str">
        <f>IF(
AND(LEFT(N1339,1)="M",LEFT(M1339,4)&lt;&gt;"Mapa",S1339="OK",O1339=""),
"KO","OK")</f>
        <v>OK</v>
      </c>
      <c r="V1339" s="3" t="str">
        <f>IF(OR(
AND(L1339="Evaluación",R1339="OK",OR(N1339="M4a",N1339="M5a")),
AND(LEFT(C1339,8)="Banco de",N1339="M101ap"),
OR(LEFT(C1339,8)&lt;&gt;"Banco de",L1339&lt;&gt;"Evaluación")
),"OK","KO")</f>
        <v>OK</v>
      </c>
      <c r="W1339" s="3" t="str">
        <f>IF(AND(LEFT(C1339,8)="Banco de",K1339=0),"OK",
IF(AND(LEFT(C1339,8)&lt;&gt;"Banco de",K1339&gt;0),"OK","KO"))</f>
        <v>OK</v>
      </c>
      <c r="X1339" s="3" t="str">
        <f>IF(J1339&lt;&gt;"","OK","KO")</f>
        <v>OK</v>
      </c>
      <c r="Y1339" s="3" t="str">
        <f>IF(P1339="Si","KO","OK")</f>
        <v>OK</v>
      </c>
      <c r="Z1339" s="3" t="str">
        <f>CONCATENATE(
IF(R1339&lt;&gt;"OK",CONCATENATE($R$1," / "),""),
IF(S1339&lt;&gt;"OK",CONCATENATE($S$1," / "),""),
IF(T1339&lt;&gt;"OK",CONCATENATE($T$1," / "),""),
IF(U1339&lt;&gt;"OK",CONCATENATE($U$1," / "),""),
IF(V1339&lt;&gt;"OK",CONCATENATE($V$1," / "),""),
IF(W1339&lt;&gt;"OK",CONCATENATE($W$1," / "),""),
IF(X1339&lt;&gt;"OK",CONCATENATE($X$1," / "),""),
IF(Y1339&lt;&gt;"OK",$Y$1,"")
)</f>
        <v/>
      </c>
    </row>
    <row r="1340" spans="1:26" x14ac:dyDescent="0.45">
      <c r="A1340" s="3" t="s">
        <v>3684</v>
      </c>
      <c r="B1340" s="3" t="s">
        <v>602</v>
      </c>
      <c r="C1340" s="3" t="s">
        <v>3755</v>
      </c>
      <c r="E1340" s="3" t="s">
        <v>20</v>
      </c>
      <c r="H1340" s="3" t="s">
        <v>21</v>
      </c>
      <c r="I1340" s="3">
        <v>1140672</v>
      </c>
      <c r="J1340" s="3" t="s">
        <v>3756</v>
      </c>
      <c r="K1340" s="3">
        <v>60</v>
      </c>
      <c r="L1340" s="3" t="s">
        <v>57</v>
      </c>
      <c r="M1340" s="3" t="s">
        <v>35</v>
      </c>
      <c r="N1340" s="3" t="s">
        <v>58</v>
      </c>
      <c r="O1340" s="3" t="s">
        <v>37</v>
      </c>
      <c r="P1340" s="3" t="s">
        <v>21</v>
      </c>
      <c r="Q1340" s="3" t="s">
        <v>3757</v>
      </c>
      <c r="R1340" s="3" t="str">
        <f>IF(_xlfn.XOR(
AND(N1340="M102ab",L1340="Proyecto"),
AND(N1340="M101a",L1340="Preguntas con respuesta libre"),
AND(LEFT(N1340,1)="M",N1340&lt;&gt;"M102AB",N1340&lt;&gt;"M101a",N1340&lt;&gt;"M101ap",L1340="Ejercitación"),
AND(LEFT(C1340,15)="Mapa conceptual",L1340="Exposición"),
AND(LEFT(N1340,1)&lt;&gt;"M",LEFT(C1340,15)&lt;&gt;"Mapa conceptual",L1340="Exposición"),
AND(LEFT(C1340,8)="Banco de",L1340="Generador de actividades"),
AND(C1340=L1340)
),"OK","KO")</f>
        <v>OK</v>
      </c>
      <c r="S1340" s="3" t="str">
        <f>IF(_xlfn.XOR(
AND(LEFT(N1340,1)="M",M1340="Actividad"),
AND(LEFT(N1340,1)="F",M1340="Interactivo"),
AND(N1340="diaporama",M1340="Secuencia de imágenes"),
OR(N1340="video",M1340="Animación",M1340="Video"),
AND(C1340=M1340)
),"OK","KO")</f>
        <v>OK</v>
      </c>
      <c r="T1340" s="3" t="str">
        <f>IF(
AND(L1340="Evaluación",C1340&lt;&gt;L1340),"KO",
IF(AND(L1340="Mapa conceptual",C1340&lt;&gt;L1340),"KO",
IF(AND(N1340="M101ap",C1340&lt;&gt;"Banco de actividades"),"KO",
"OK")))</f>
        <v>OK</v>
      </c>
      <c r="U1340" s="3" t="str">
        <f>IF(
AND(LEFT(N1340,1)="M",LEFT(M1340,4)&lt;&gt;"Mapa",S1340="OK",O1340=""),
"KO","OK")</f>
        <v>OK</v>
      </c>
      <c r="V1340" s="3" t="str">
        <f>IF(OR(
AND(L1340="Evaluación",R1340="OK",OR(N1340="M4a",N1340="M5a")),
AND(LEFT(C1340,8)="Banco de",N1340="M101ap"),
OR(LEFT(C1340,8)&lt;&gt;"Banco de",L1340&lt;&gt;"Evaluación")
),"OK","KO")</f>
        <v>OK</v>
      </c>
      <c r="W1340" s="3" t="str">
        <f>IF(AND(LEFT(C1340,8)="Banco de",K1340=0),"OK",
IF(AND(LEFT(C1340,8)&lt;&gt;"Banco de",K1340&gt;0),"OK","KO"))</f>
        <v>OK</v>
      </c>
      <c r="X1340" s="3" t="str">
        <f>IF(J1340&lt;&gt;"","OK","KO")</f>
        <v>OK</v>
      </c>
      <c r="Y1340" s="3" t="str">
        <f>IF(P1340="Si","KO","OK")</f>
        <v>OK</v>
      </c>
      <c r="Z1340" s="3" t="str">
        <f>CONCATENATE(
IF(R1340&lt;&gt;"OK",CONCATENATE($R$1," / "),""),
IF(S1340&lt;&gt;"OK",CONCATENATE($S$1," / "),""),
IF(T1340&lt;&gt;"OK",CONCATENATE($T$1," / "),""),
IF(U1340&lt;&gt;"OK",CONCATENATE($U$1," / "),""),
IF(V1340&lt;&gt;"OK",CONCATENATE($V$1," / "),""),
IF(W1340&lt;&gt;"OK",CONCATENATE($W$1," / "),""),
IF(X1340&lt;&gt;"OK",CONCATENATE($X$1," / "),""),
IF(Y1340&lt;&gt;"OK",$Y$1,"")
)</f>
        <v/>
      </c>
    </row>
    <row r="1341" spans="1:26" x14ac:dyDescent="0.45">
      <c r="A1341" s="3" t="s">
        <v>3684</v>
      </c>
      <c r="B1341" s="3" t="s">
        <v>602</v>
      </c>
      <c r="C1341" s="3" t="s">
        <v>534</v>
      </c>
      <c r="E1341" s="3" t="s">
        <v>20</v>
      </c>
      <c r="H1341" s="3" t="s">
        <v>21</v>
      </c>
      <c r="I1341" s="3">
        <v>1361630</v>
      </c>
      <c r="J1341" s="3" t="s">
        <v>3758</v>
      </c>
      <c r="K1341" s="3">
        <v>0</v>
      </c>
      <c r="L1341" s="3" t="s">
        <v>358</v>
      </c>
      <c r="M1341" s="3" t="s">
        <v>35</v>
      </c>
      <c r="N1341" s="3" t="s">
        <v>359</v>
      </c>
      <c r="O1341" s="3" t="s">
        <v>85</v>
      </c>
      <c r="P1341" s="3" t="s">
        <v>21</v>
      </c>
      <c r="Q1341" s="3" t="s">
        <v>3759</v>
      </c>
      <c r="R1341" s="3" t="str">
        <f>IF(_xlfn.XOR(
AND(N1341="M102ab",L1341="Proyecto"),
AND(N1341="M101a",L1341="Preguntas con respuesta libre"),
AND(LEFT(N1341,1)="M",N1341&lt;&gt;"M102AB",N1341&lt;&gt;"M101a",N1341&lt;&gt;"M101ap",L1341="Ejercitación"),
AND(LEFT(C1341,15)="Mapa conceptual",L1341="Exposición"),
AND(LEFT(N1341,1)&lt;&gt;"M",LEFT(C1341,15)&lt;&gt;"Mapa conceptual",L1341="Exposición"),
AND(LEFT(C1341,8)="Banco de",L1341="Generador de actividades"),
AND(C1341=L1341)
),"OK","KO")</f>
        <v>OK</v>
      </c>
      <c r="S1341" s="3" t="str">
        <f>IF(_xlfn.XOR(
AND(LEFT(N1341,1)="M",M1341="Actividad"),
AND(LEFT(N1341,1)="F",M1341="Interactivo"),
AND(N1341="diaporama",M1341="Secuencia de imágenes"),
OR(N1341="video",M1341="Animación",M1341="Video"),
AND(C1341=M1341)
),"OK","KO")</f>
        <v>OK</v>
      </c>
      <c r="T1341" s="3" t="str">
        <f>IF(
AND(L1341="Evaluación",C1341&lt;&gt;L1341),"KO",
IF(AND(L1341="Mapa conceptual",C1341&lt;&gt;L1341),"KO",
IF(AND(N1341="M101ap",C1341&lt;&gt;"Banco de actividades"),"KO",
"OK")))</f>
        <v>OK</v>
      </c>
      <c r="U1341" s="3" t="str">
        <f>IF(
AND(LEFT(N1341,1)="M",LEFT(M1341,4)&lt;&gt;"Mapa",S1341="OK",O1341=""),
"KO","OK")</f>
        <v>OK</v>
      </c>
      <c r="V1341" s="3" t="str">
        <f>IF(OR(
AND(L1341="Evaluación",R1341="OK",OR(N1341="M4a",N1341="M5a")),
AND(LEFT(C1341,8)="Banco de",N1341="M101ap"),
OR(LEFT(C1341,8)&lt;&gt;"Banco de",L1341&lt;&gt;"Evaluación")
),"OK","KO")</f>
        <v>OK</v>
      </c>
      <c r="W1341" s="3" t="str">
        <f>IF(AND(LEFT(C1341,8)="Banco de",K1341=0),"OK",
IF(AND(LEFT(C1341,8)&lt;&gt;"Banco de",K1341&gt;0),"OK","KO"))</f>
        <v>OK</v>
      </c>
      <c r="X1341" s="3" t="str">
        <f>IF(J1341&lt;&gt;"","OK","KO")</f>
        <v>OK</v>
      </c>
      <c r="Y1341" s="3" t="str">
        <f>IF(P1341="Si","KO","OK")</f>
        <v>OK</v>
      </c>
      <c r="Z1341" s="3" t="str">
        <f>CONCATENATE(
IF(R1341&lt;&gt;"OK",CONCATENATE($R$1," / "),""),
IF(S1341&lt;&gt;"OK",CONCATENATE($S$1," / "),""),
IF(T1341&lt;&gt;"OK",CONCATENATE($T$1," / "),""),
IF(U1341&lt;&gt;"OK",CONCATENATE($U$1," / "),""),
IF(V1341&lt;&gt;"OK",CONCATENATE($V$1," / "),""),
IF(W1341&lt;&gt;"OK",CONCATENATE($W$1," / "),""),
IF(X1341&lt;&gt;"OK",CONCATENATE($X$1," / "),""),
IF(Y1341&lt;&gt;"OK",$Y$1,"")
)</f>
        <v/>
      </c>
    </row>
    <row r="1342" spans="1:26" x14ac:dyDescent="0.45">
      <c r="A1342" s="3" t="s">
        <v>3684</v>
      </c>
      <c r="B1342" s="3" t="s">
        <v>602</v>
      </c>
      <c r="C1342" s="3" t="s">
        <v>67</v>
      </c>
      <c r="D1342" s="3" t="s">
        <v>2237</v>
      </c>
      <c r="E1342" s="3" t="s">
        <v>20</v>
      </c>
      <c r="H1342" s="3" t="s">
        <v>21</v>
      </c>
      <c r="I1342" s="3">
        <v>306006</v>
      </c>
      <c r="J1342" s="3" t="s">
        <v>3760</v>
      </c>
      <c r="K1342" s="3">
        <v>15</v>
      </c>
      <c r="L1342" s="3" t="s">
        <v>23</v>
      </c>
      <c r="M1342" s="3" t="s">
        <v>67</v>
      </c>
      <c r="N1342" s="3" t="s">
        <v>227</v>
      </c>
      <c r="P1342" s="3" t="s">
        <v>21</v>
      </c>
      <c r="Q1342" s="3" t="s">
        <v>3761</v>
      </c>
      <c r="R1342" s="3" t="str">
        <f>IF(_xlfn.XOR(
AND(N1342="M102ab",L1342="Proyecto"),
AND(N1342="M101a",L1342="Preguntas con respuesta libre"),
AND(LEFT(N1342,1)="M",N1342&lt;&gt;"M102AB",N1342&lt;&gt;"M101a",N1342&lt;&gt;"M101ap",L1342="Ejercitación"),
AND(LEFT(C1342,15)="Mapa conceptual",L1342="Exposición"),
AND(LEFT(N1342,1)&lt;&gt;"M",LEFT(C1342,15)&lt;&gt;"Mapa conceptual",L1342="Exposición"),
AND(LEFT(C1342,8)="Banco de",L1342="Generador de actividades"),
AND(C1342=L1342)
),"OK","KO")</f>
        <v>OK</v>
      </c>
      <c r="S1342" s="3" t="str">
        <f>IF(_xlfn.XOR(
AND(LEFT(N1342,1)="M",M1342="Actividad"),
AND(LEFT(N1342,1)="F",M1342="Interactivo"),
AND(N1342="diaporama",M1342="Secuencia de imágenes"),
OR(N1342="video",M1342="Animación",M1342="Video"),
AND(C1342=M1342)
),"OK","KO")</f>
        <v>OK</v>
      </c>
      <c r="T1342" s="3" t="str">
        <f>IF(
AND(L1342="Evaluación",C1342&lt;&gt;L1342),"KO",
IF(AND(L1342="Mapa conceptual",C1342&lt;&gt;L1342),"KO",
IF(AND(N1342="M101ap",C1342&lt;&gt;"Banco de actividades"),"KO",
"OK")))</f>
        <v>OK</v>
      </c>
      <c r="U1342" s="3" t="str">
        <f>IF(
AND(LEFT(N1342,1)="M",LEFT(M1342,4)&lt;&gt;"Mapa",S1342="OK",O1342=""),
"KO","OK")</f>
        <v>OK</v>
      </c>
      <c r="V1342" s="3" t="str">
        <f>IF(OR(
AND(L1342="Evaluación",R1342="OK",OR(N1342="M4a",N1342="M5a")),
AND(LEFT(C1342,8)="Banco de",N1342="M101ap"),
OR(LEFT(C1342,8)&lt;&gt;"Banco de",L1342&lt;&gt;"Evaluación")
),"OK","KO")</f>
        <v>OK</v>
      </c>
      <c r="W1342" s="3" t="str">
        <f>IF(AND(LEFT(C1342,8)="Banco de",K1342=0),"OK",
IF(AND(LEFT(C1342,8)&lt;&gt;"Banco de",K1342&gt;0),"OK","KO"))</f>
        <v>OK</v>
      </c>
      <c r="X1342" s="3" t="str">
        <f>IF(J1342&lt;&gt;"","OK","KO")</f>
        <v>OK</v>
      </c>
      <c r="Y1342" s="3" t="str">
        <f>IF(P1342="Si","KO","OK")</f>
        <v>OK</v>
      </c>
      <c r="Z1342" s="3" t="str">
        <f>CONCATENATE(
IF(R1342&lt;&gt;"OK",CONCATENATE($R$1," / "),""),
IF(S1342&lt;&gt;"OK",CONCATENATE($S$1," / "),""),
IF(T1342&lt;&gt;"OK",CONCATENATE($T$1," / "),""),
IF(U1342&lt;&gt;"OK",CONCATENATE($U$1," / "),""),
IF(V1342&lt;&gt;"OK",CONCATENATE($V$1," / "),""),
IF(W1342&lt;&gt;"OK",CONCATENATE($W$1," / "),""),
IF(X1342&lt;&gt;"OK",CONCATENATE($X$1," / "),""),
IF(Y1342&lt;&gt;"OK",$Y$1,"")
)</f>
        <v/>
      </c>
    </row>
    <row r="1343" spans="1:26" x14ac:dyDescent="0.45">
      <c r="A1343" s="3" t="s">
        <v>3684</v>
      </c>
      <c r="B1343" s="3" t="s">
        <v>602</v>
      </c>
      <c r="C1343" s="3" t="s">
        <v>70</v>
      </c>
      <c r="E1343" s="3" t="s">
        <v>20</v>
      </c>
      <c r="H1343" s="3" t="s">
        <v>21</v>
      </c>
      <c r="I1343" s="3">
        <v>1189146</v>
      </c>
      <c r="J1343" s="3" t="s">
        <v>3762</v>
      </c>
      <c r="K1343" s="3">
        <v>10</v>
      </c>
      <c r="L1343" s="3" t="s">
        <v>70</v>
      </c>
      <c r="M1343" s="3" t="s">
        <v>35</v>
      </c>
      <c r="N1343" s="3" t="s">
        <v>62</v>
      </c>
      <c r="O1343" s="3" t="s">
        <v>37</v>
      </c>
      <c r="P1343" s="3" t="s">
        <v>21</v>
      </c>
      <c r="Q1343" s="3" t="s">
        <v>3763</v>
      </c>
      <c r="R1343" s="3" t="str">
        <f>IF(_xlfn.XOR(
AND(N1343="M102ab",L1343="Proyecto"),
AND(N1343="M101a",L1343="Preguntas con respuesta libre"),
AND(LEFT(N1343,1)="M",N1343&lt;&gt;"M102AB",N1343&lt;&gt;"M101a",N1343&lt;&gt;"M101ap",L1343="Ejercitación"),
AND(LEFT(C1343,15)="Mapa conceptual",L1343="Exposición"),
AND(LEFT(N1343,1)&lt;&gt;"M",LEFT(C1343,15)&lt;&gt;"Mapa conceptual",L1343="Exposición"),
AND(LEFT(C1343,8)="Banco de",L1343="Generador de actividades"),
AND(C1343=L1343)
),"OK","KO")</f>
        <v>OK</v>
      </c>
      <c r="S1343" s="3" t="str">
        <f>IF(_xlfn.XOR(
AND(LEFT(N1343,1)="M",M1343="Actividad"),
AND(LEFT(N1343,1)="F",M1343="Interactivo"),
AND(N1343="diaporama",M1343="Secuencia de imágenes"),
OR(N1343="video",M1343="Animación",M1343="Video"),
AND(C1343=M1343)
),"OK","KO")</f>
        <v>OK</v>
      </c>
      <c r="T1343" s="3" t="str">
        <f>IF(
AND(L1343="Evaluación",C1343&lt;&gt;L1343),"KO",
IF(AND(L1343="Mapa conceptual",C1343&lt;&gt;L1343),"KO",
IF(AND(N1343="M101ap",C1343&lt;&gt;"Banco de actividades"),"KO",
"OK")))</f>
        <v>OK</v>
      </c>
      <c r="U1343" s="3" t="str">
        <f>IF(
AND(LEFT(N1343,1)="M",LEFT(M1343,4)&lt;&gt;"Mapa",S1343="OK",O1343=""),
"KO","OK")</f>
        <v>OK</v>
      </c>
      <c r="V1343" s="3" t="str">
        <f>IF(OR(
AND(L1343="Evaluación",R1343="OK",OR(N1343="M4a",N1343="M5a")),
AND(LEFT(C1343,8)="Banco de",N1343="M101ap"),
OR(LEFT(C1343,8)&lt;&gt;"Banco de",L1343&lt;&gt;"Evaluación")
),"OK","KO")</f>
        <v>OK</v>
      </c>
      <c r="W1343" s="3" t="str">
        <f>IF(AND(LEFT(C1343,8)="Banco de",K1343=0),"OK",
IF(AND(LEFT(C1343,8)&lt;&gt;"Banco de",K1343&gt;0),"OK","KO"))</f>
        <v>OK</v>
      </c>
      <c r="X1343" s="3" t="str">
        <f>IF(J1343&lt;&gt;"","OK","KO")</f>
        <v>OK</v>
      </c>
      <c r="Y1343" s="3" t="str">
        <f>IF(P1343="Si","KO","OK")</f>
        <v>OK</v>
      </c>
      <c r="Z1343" s="3" t="str">
        <f>CONCATENATE(
IF(R1343&lt;&gt;"OK",CONCATENATE($R$1," / "),""),
IF(S1343&lt;&gt;"OK",CONCATENATE($S$1," / "),""),
IF(T1343&lt;&gt;"OK",CONCATENATE($T$1," / "),""),
IF(U1343&lt;&gt;"OK",CONCATENATE($U$1," / "),""),
IF(V1343&lt;&gt;"OK",CONCATENATE($V$1," / "),""),
IF(W1343&lt;&gt;"OK",CONCATENATE($W$1," / "),""),
IF(X1343&lt;&gt;"OK",CONCATENATE($X$1," / "),""),
IF(Y1343&lt;&gt;"OK",$Y$1,"")
)</f>
        <v/>
      </c>
    </row>
    <row r="1344" spans="1:26" x14ac:dyDescent="0.45">
      <c r="A1344" s="3" t="s">
        <v>2404</v>
      </c>
      <c r="B1344" s="3" t="s">
        <v>2405</v>
      </c>
      <c r="C1344" s="3" t="s">
        <v>2431</v>
      </c>
      <c r="E1344" s="3" t="s">
        <v>20</v>
      </c>
      <c r="H1344" s="3" t="s">
        <v>21</v>
      </c>
      <c r="I1344" s="3">
        <v>1208341</v>
      </c>
      <c r="J1344" s="3" t="s">
        <v>16085</v>
      </c>
      <c r="K1344" s="3">
        <v>10</v>
      </c>
      <c r="L1344" s="3" t="s">
        <v>861</v>
      </c>
      <c r="M1344" s="3" t="s">
        <v>35</v>
      </c>
      <c r="N1344" s="3" t="s">
        <v>378</v>
      </c>
      <c r="O1344" s="3" t="s">
        <v>37</v>
      </c>
      <c r="P1344" s="3" t="s">
        <v>21</v>
      </c>
      <c r="Q1344" s="3" t="s">
        <v>2432</v>
      </c>
      <c r="R1344" s="3" t="str">
        <f t="shared" ref="R1344:R1346" si="0">IF(_xlfn.XOR(
AND(N1344="M102ab",L1344="Proyecto"),
AND(N1344="M101a",L1344="Preguntas con respuesta libre"),
AND(LEFT(N1344,1)="M",N1344&lt;&gt;"M102AB",N1344&lt;&gt;"M101a",N1344&lt;&gt;"M101ap",L1344="Ejercitación"),
AND(LEFT(C1344,15)="Mapa conceptual",L1344="Exposición"),
AND(LEFT(N1344,1)&lt;&gt;"M",LEFT(C1344,15)&lt;&gt;"Mapa conceptual",L1344="Exposición"),
AND(LEFT(C1344,8)="Banco de",L1344="Generador de actividades"),
AND(C1344=L1344)
),"OK","KO")</f>
        <v>KO</v>
      </c>
      <c r="S1344" s="3" t="str">
        <f t="shared" ref="S1344:S1346" si="1">IF(_xlfn.XOR(
AND(LEFT(N1344,1)="M",M1344="Actividad"),
AND(LEFT(N1344,1)="F",M1344="Interactivo"),
AND(N1344="diaporama",M1344="Secuencia de imágenes"),
OR(N1344="video",M1344="Animación",M1344="Video"),
AND(C1344=M1344)
),"OK","KO")</f>
        <v>OK</v>
      </c>
      <c r="T1344" s="3" t="str">
        <f t="shared" ref="T1344:T1346" si="2">IF(
AND(L1344="Evaluación",C1344&lt;&gt;L1344),"KO",
IF(AND(L1344="Mapa conceptual",C1344&lt;&gt;L1344),"KO",
IF(AND(N1344="M101ap",C1344&lt;&gt;"Banco de actividades"),"KO",
"OK")))</f>
        <v>OK</v>
      </c>
      <c r="U1344" s="3" t="str">
        <f t="shared" ref="U1344:U1346" si="3">IF(
AND(LEFT(N1344,1)="M",LEFT(M1344,4)&lt;&gt;"Mapa",S1344="OK",O1344=""),
"KO","OK")</f>
        <v>OK</v>
      </c>
      <c r="V1344" s="3" t="str">
        <f t="shared" ref="V1344:V1346" si="4">IF(OR(
AND(L1344="Evaluación",R1344="OK",OR(N1344="M4a",N1344="M5a")),
AND(LEFT(C1344,8)="Banco de",N1344="M101ap"),
OR(LEFT(C1344,8)&lt;&gt;"Banco de",L1344&lt;&gt;"Evaluación")
),"OK","KO")</f>
        <v>OK</v>
      </c>
      <c r="W1344" s="3" t="str">
        <f t="shared" ref="W1344:W1346" si="5">IF(AND(LEFT(C1344,8)="Banco de",K1344=0),"OK",
IF(AND(LEFT(C1344,8)&lt;&gt;"Banco de",K1344&gt;0),"OK","KO"))</f>
        <v>OK</v>
      </c>
      <c r="X1344" s="3" t="str">
        <f t="shared" ref="X1344:X1346" si="6">IF(J1344&lt;&gt;"","OK","KO")</f>
        <v>OK</v>
      </c>
      <c r="Y1344" s="3" t="str">
        <f t="shared" ref="Y1344:Y1346" si="7">IF(P1344="Si","KO","OK")</f>
        <v>OK</v>
      </c>
      <c r="Z1344" s="3" t="str">
        <f t="shared" ref="Z1344:Z1346" si="8">CONCATENATE(
IF(R1344&lt;&gt;"OK",CONCATENATE($R$1," / "),""),
IF(S1344&lt;&gt;"OK",CONCATENATE($S$1," / "),""),
IF(T1344&lt;&gt;"OK",CONCATENATE($T$1," / "),""),
IF(U1344&lt;&gt;"OK",CONCATENATE($U$1," / "),""),
IF(V1344&lt;&gt;"OK",CONCATENATE($V$1," / "),""),
IF(W1344&lt;&gt;"OK",CONCATENATE($W$1," / "),""),
IF(X1344&lt;&gt;"OK",CONCATENATE($X$1," / "),""),
IF(Y1344&lt;&gt;"OK",$Y$1,"")
)</f>
        <v xml:space="preserve">Acción didáctica / </v>
      </c>
    </row>
    <row r="1345" spans="1:26" x14ac:dyDescent="0.45">
      <c r="A1345" s="3" t="s">
        <v>2404</v>
      </c>
      <c r="B1345" s="3" t="s">
        <v>2405</v>
      </c>
      <c r="C1345" s="3" t="s">
        <v>2433</v>
      </c>
      <c r="E1345" s="3" t="s">
        <v>20</v>
      </c>
      <c r="H1345" s="3" t="s">
        <v>21</v>
      </c>
      <c r="I1345" s="3">
        <v>2119199</v>
      </c>
      <c r="J1345" s="3" t="s">
        <v>16086</v>
      </c>
      <c r="K1345" s="3">
        <v>15</v>
      </c>
      <c r="L1345" s="3" t="s">
        <v>80</v>
      </c>
      <c r="M1345" s="3" t="s">
        <v>35</v>
      </c>
      <c r="N1345" s="3" t="s">
        <v>81</v>
      </c>
      <c r="O1345" s="3" t="s">
        <v>37</v>
      </c>
      <c r="P1345" s="3" t="s">
        <v>21</v>
      </c>
      <c r="Q1345" s="3" t="s">
        <v>2434</v>
      </c>
      <c r="R1345" s="3" t="str">
        <f t="shared" si="0"/>
        <v>OK</v>
      </c>
      <c r="S1345" s="3" t="str">
        <f t="shared" si="1"/>
        <v>OK</v>
      </c>
      <c r="T1345" s="3" t="str">
        <f t="shared" si="2"/>
        <v>OK</v>
      </c>
      <c r="U1345" s="3" t="str">
        <f t="shared" si="3"/>
        <v>OK</v>
      </c>
      <c r="V1345" s="3" t="str">
        <f t="shared" si="4"/>
        <v>OK</v>
      </c>
      <c r="W1345" s="3" t="str">
        <f t="shared" si="5"/>
        <v>OK</v>
      </c>
      <c r="X1345" s="3" t="str">
        <f t="shared" si="6"/>
        <v>OK</v>
      </c>
      <c r="Y1345" s="3" t="str">
        <f t="shared" si="7"/>
        <v>OK</v>
      </c>
      <c r="Z1345" s="3" t="str">
        <f t="shared" si="8"/>
        <v/>
      </c>
    </row>
    <row r="1346" spans="1:26" x14ac:dyDescent="0.45">
      <c r="A1346" s="3" t="s">
        <v>2404</v>
      </c>
      <c r="B1346" s="3" t="s">
        <v>2405</v>
      </c>
      <c r="C1346" s="3" t="s">
        <v>534</v>
      </c>
      <c r="E1346" s="3" t="s">
        <v>20</v>
      </c>
      <c r="H1346" s="3" t="s">
        <v>21</v>
      </c>
      <c r="I1346" s="3">
        <v>1410670</v>
      </c>
      <c r="J1346" s="3" t="s">
        <v>16087</v>
      </c>
      <c r="K1346" s="3">
        <v>15</v>
      </c>
      <c r="L1346" s="3" t="s">
        <v>80</v>
      </c>
      <c r="M1346" s="3" t="s">
        <v>35</v>
      </c>
      <c r="N1346" s="3" t="s">
        <v>359</v>
      </c>
      <c r="O1346" s="3" t="s">
        <v>37</v>
      </c>
      <c r="P1346" s="3" t="s">
        <v>21</v>
      </c>
      <c r="Q1346" s="3" t="s">
        <v>2477</v>
      </c>
      <c r="R1346" s="3" t="str">
        <f t="shared" si="0"/>
        <v>KO</v>
      </c>
      <c r="S1346" s="3" t="str">
        <f t="shared" si="1"/>
        <v>OK</v>
      </c>
      <c r="T1346" s="3" t="str">
        <f t="shared" si="2"/>
        <v>OK</v>
      </c>
      <c r="U1346" s="3" t="str">
        <f t="shared" si="3"/>
        <v>OK</v>
      </c>
      <c r="V1346" s="3" t="str">
        <f t="shared" si="4"/>
        <v>OK</v>
      </c>
      <c r="W1346" s="3" t="str">
        <f t="shared" si="5"/>
        <v>KO</v>
      </c>
      <c r="X1346" s="3" t="str">
        <f t="shared" si="6"/>
        <v>OK</v>
      </c>
      <c r="Y1346" s="3" t="str">
        <f t="shared" si="7"/>
        <v>OK</v>
      </c>
      <c r="Z1346" s="3" t="str">
        <f t="shared" si="8"/>
        <v xml:space="preserve">Acción didáctica / Tiempo del recurso / </v>
      </c>
    </row>
  </sheetData>
  <autoFilter ref="A1:Z1346">
    <sortState ref="A2:Z1467">
      <sortCondition ref="Q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2"/>
  <sheetViews>
    <sheetView workbookViewId="0">
      <pane ySplit="1" topLeftCell="A584" activePane="bottomLeft" state="frozen"/>
      <selection activeCell="Q1" sqref="Q1"/>
      <selection pane="bottomLeft" activeCell="Z592" sqref="Z592"/>
    </sheetView>
  </sheetViews>
  <sheetFormatPr baseColWidth="10" defaultRowHeight="14.25" x14ac:dyDescent="0.45"/>
  <cols>
    <col min="1" max="16" width="10.6640625" style="3" hidden="1" customWidth="1"/>
    <col min="17" max="17" width="24.73046875" style="3" customWidth="1"/>
    <col min="18" max="25" width="10.6640625" style="2" hidden="1" customWidth="1"/>
    <col min="26" max="26" width="69.46484375" style="2" customWidth="1"/>
    <col min="27" max="16384" width="10.6640625" style="3"/>
  </cols>
  <sheetData>
    <row r="1" spans="1:26" ht="42.75" x14ac:dyDescent="0.4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11</v>
      </c>
      <c r="S1" s="11" t="s">
        <v>4032</v>
      </c>
      <c r="T1" s="11" t="s">
        <v>4033</v>
      </c>
      <c r="U1" s="11" t="s">
        <v>14</v>
      </c>
      <c r="V1" s="11" t="s">
        <v>4034</v>
      </c>
      <c r="W1" s="11" t="s">
        <v>4035</v>
      </c>
      <c r="X1" s="11" t="s">
        <v>9</v>
      </c>
      <c r="Y1" s="11" t="s">
        <v>15</v>
      </c>
      <c r="Z1" s="11" t="s">
        <v>4036</v>
      </c>
    </row>
    <row r="2" spans="1:26" x14ac:dyDescent="0.45">
      <c r="A2" s="3" t="s">
        <v>4041</v>
      </c>
      <c r="B2" s="3" t="s">
        <v>4042</v>
      </c>
      <c r="C2" s="3" t="s">
        <v>4043</v>
      </c>
      <c r="E2" s="3" t="s">
        <v>20</v>
      </c>
      <c r="H2" s="3" t="s">
        <v>21</v>
      </c>
      <c r="I2" s="3">
        <v>928067</v>
      </c>
      <c r="J2" s="3" t="s">
        <v>4044</v>
      </c>
      <c r="K2" s="3">
        <v>10</v>
      </c>
      <c r="L2" s="3" t="s">
        <v>34</v>
      </c>
      <c r="M2" s="3" t="s">
        <v>35</v>
      </c>
      <c r="N2" s="3" t="s">
        <v>41</v>
      </c>
      <c r="O2" s="3" t="s">
        <v>37</v>
      </c>
      <c r="P2" s="3" t="s">
        <v>21</v>
      </c>
      <c r="Q2" s="3" t="s">
        <v>4045</v>
      </c>
      <c r="R2" s="2" t="str">
        <f>IF(_xlfn.XOR(
AND(N2="M102ab",L2="Proyecto"),
AND(N2="M101a",L2="Preguntas con respuesta libre"),
AND(LEFT(N2,1)="M",N2&lt;&gt;"M102AB",N2&lt;&gt;"M101a",N2&lt;&gt;"M101ap",L2="Ejercitación"),
AND(LEFT(C2,15)="Mapa conceptual",L2="Exposición"),
AND(LEFT(N2,1)&lt;&gt;"M",LEFT(C2,15)&lt;&gt;"Mapa conceptual",L2="Exposición"),
AND(LEFT(C2,8)="Banco de",L2="Generador de actividades"),
AND(C2=L2)
),"OK","KO")</f>
        <v>OK</v>
      </c>
      <c r="S2" s="2" t="str">
        <f>IF(_xlfn.XOR(
AND(LEFT(N2,1)="M",M2="Actividad"),
AND(LEFT(N2,1)="F",M2="Interactivo"),
AND(N2="diaporama",M2="Secuencia de imágenes"),
OR(N2="video",M2="Animación",M2="Video"),
AND(C2=M2)
),"OK","KO")</f>
        <v>OK</v>
      </c>
      <c r="T2" s="2" t="str">
        <f>IF(
AND(L2="Evaluación",C2&lt;&gt;L2),"KO",
IF(AND(L2="Mapa conceptual",C2&lt;&gt;L2),"KO",
IF(AND(N2="M101ap",C2&lt;&gt;"Banco de actividades"),"KO",
"OK")))</f>
        <v>OK</v>
      </c>
      <c r="U2" s="2" t="str">
        <f>IF(
AND(LEFT(N2,1)="M",LEFT(M2,4)&lt;&gt;"Mapa",S2="OK",O2=""),
"KO","OK")</f>
        <v>OK</v>
      </c>
      <c r="V2" s="2" t="str">
        <f>IF(OR(
AND(L2="Evaluación",R2="OK",OR(N2="M4a",N2="M5a")),
AND(LEFT(C2,8)="Banco de",N2="M101ap"),
OR(LEFT(C2,8)&lt;&gt;"Banco de",L2&lt;&gt;"Evaluación")
),"OK","KO")</f>
        <v>OK</v>
      </c>
      <c r="W2" s="2" t="str">
        <f>IF(AND(LEFT(C2,8)="Banco de",K2=0),"OK",
IF(AND(LEFT(C2,8)&lt;&gt;"Banco de",K2&gt;0),"OK","KO"))</f>
        <v>OK</v>
      </c>
      <c r="X2" s="2" t="str">
        <f>IF(J2&lt;&gt;"","OK","KO")</f>
        <v>OK</v>
      </c>
      <c r="Y2" s="2" t="str">
        <f>IF(P2="Si","KO","OK")</f>
        <v>OK</v>
      </c>
      <c r="Z2" s="3" t="str">
        <f>CONCATENATE(
IF(R2&lt;&gt;"OK",CONCATENATE($R$1," / "),""),
IF(S2&lt;&gt;"OK",CONCATENATE($S$1," / "),""),
IF(T2&lt;&gt;"OK",CONCATENATE($T$1," / "),""),
IF(U2&lt;&gt;"OK",CONCATENATE($U$1," / "),""),
IF(V2&lt;&gt;"OK",CONCATENATE($V$1," / "),""),
IF(W2&lt;&gt;"OK",CONCATENATE($W$1," / "),""),
IF(X2&lt;&gt;"OK",CONCATENATE($X$1," / "),""),
IF(Y2&lt;&gt;"OK",$Y$1,"")
)</f>
        <v/>
      </c>
    </row>
    <row r="3" spans="1:26" x14ac:dyDescent="0.45">
      <c r="A3" s="3" t="s">
        <v>4041</v>
      </c>
      <c r="B3" s="3" t="s">
        <v>4042</v>
      </c>
      <c r="C3" s="3" t="s">
        <v>4046</v>
      </c>
      <c r="E3" s="3" t="s">
        <v>20</v>
      </c>
      <c r="H3" s="3" t="s">
        <v>21</v>
      </c>
      <c r="I3" s="3">
        <v>936402</v>
      </c>
      <c r="J3" s="3" t="s">
        <v>4047</v>
      </c>
      <c r="K3" s="3">
        <v>5</v>
      </c>
      <c r="L3" s="3" t="s">
        <v>34</v>
      </c>
      <c r="M3" s="3" t="s">
        <v>35</v>
      </c>
      <c r="N3" s="3" t="s">
        <v>406</v>
      </c>
      <c r="O3" s="3" t="s">
        <v>37</v>
      </c>
      <c r="P3" s="3" t="s">
        <v>21</v>
      </c>
      <c r="Q3" s="3" t="s">
        <v>4048</v>
      </c>
      <c r="R3" s="2" t="str">
        <f t="shared" ref="R3:R66" si="0">IF(_xlfn.XOR(
AND(N3="M102ab",L3="Proyecto"),
AND(N3="M101a",L3="Preguntas con respuesta libre"),
AND(LEFT(N3,1)="M",N3&lt;&gt;"M102AB",N3&lt;&gt;"M101a",N3&lt;&gt;"M101ap",L3="Ejercitación"),
AND(LEFT(C3,15)="Mapa conceptual",L3="Exposición"),
AND(LEFT(N3,1)&lt;&gt;"M",LEFT(C3,15)&lt;&gt;"Mapa conceptual",L3="Exposición"),
AND(LEFT(C3,8)="Banco de",L3="Generador de actividades"),
AND(C3=L3)
),"OK","KO")</f>
        <v>OK</v>
      </c>
      <c r="S3" s="2" t="str">
        <f t="shared" ref="S3:S66" si="1">IF(_xlfn.XOR(
AND(LEFT(N3,1)="M",M3="Actividad"),
AND(LEFT(N3,1)="F",M3="Interactivo"),
AND(N3="diaporama",M3="Secuencia de imágenes"),
OR(N3="video",M3="Animación",M3="Video"),
AND(C3=M3)
),"OK","KO")</f>
        <v>OK</v>
      </c>
      <c r="T3" s="2" t="str">
        <f t="shared" ref="T3:T66" si="2">IF(
AND(L3="Evaluación",C3&lt;&gt;L3),"KO",
IF(AND(L3="Mapa conceptual",C3&lt;&gt;L3),"KO",
IF(AND(N3="M101ap",C3&lt;&gt;"Banco de actividades"),"KO",
"OK")))</f>
        <v>OK</v>
      </c>
      <c r="U3" s="2" t="str">
        <f t="shared" ref="U3:U66" si="3">IF(
AND(LEFT(N3,1)="M",LEFT(M3,4)&lt;&gt;"Mapa",S3="OK",O3=""),
"KO","OK")</f>
        <v>OK</v>
      </c>
      <c r="V3" s="2" t="str">
        <f t="shared" ref="V3:V66" si="4">IF(OR(
AND(L3="Evaluación",R3="OK",OR(N3="M4a",N3="M5a")),
AND(LEFT(C3,8)="Banco de",N3="M101ap"),
OR(LEFT(C3,8)&lt;&gt;"Banco de",L3&lt;&gt;"Evaluación")
),"OK","KO")</f>
        <v>OK</v>
      </c>
      <c r="W3" s="2" t="str">
        <f t="shared" ref="W3:W66" si="5">IF(AND(LEFT(C3,8)="Banco de",K3=0),"OK",
IF(AND(LEFT(C3,8)&lt;&gt;"Banco de",K3&gt;0),"OK","KO"))</f>
        <v>OK</v>
      </c>
      <c r="X3" s="2" t="str">
        <f t="shared" ref="X3:X66" si="6">IF(J3&lt;&gt;"","OK","KO")</f>
        <v>OK</v>
      </c>
      <c r="Y3" s="2" t="str">
        <f t="shared" ref="Y3:Y66" si="7">IF(P3="Si","KO","OK")</f>
        <v>OK</v>
      </c>
      <c r="Z3" s="3" t="str">
        <f t="shared" ref="Z3:Z66" si="8">CONCATENATE(
IF(R3&lt;&gt;"OK",CONCATENATE($R$1," / "),""),
IF(S3&lt;&gt;"OK",CONCATENATE($S$1," / "),""),
IF(T3&lt;&gt;"OK",CONCATENATE($T$1," / "),""),
IF(U3&lt;&gt;"OK",CONCATENATE($U$1," / "),""),
IF(V3&lt;&gt;"OK",CONCATENATE($V$1," / "),""),
IF(W3&lt;&gt;"OK",CONCATENATE($W$1," / "),""),
IF(X3&lt;&gt;"OK",CONCATENATE($X$1," / "),""),
IF(Y3&lt;&gt;"OK",$Y$1,"")
)</f>
        <v/>
      </c>
    </row>
    <row r="4" spans="1:26" x14ac:dyDescent="0.45">
      <c r="A4" s="3" t="s">
        <v>4041</v>
      </c>
      <c r="B4" s="3" t="s">
        <v>4042</v>
      </c>
      <c r="C4" s="3" t="s">
        <v>4049</v>
      </c>
      <c r="E4" s="3" t="s">
        <v>20</v>
      </c>
      <c r="H4" s="3" t="s">
        <v>21</v>
      </c>
      <c r="I4" s="3">
        <v>1664872</v>
      </c>
      <c r="J4" s="3" t="s">
        <v>4050</v>
      </c>
      <c r="K4" s="3">
        <v>20</v>
      </c>
      <c r="L4" s="3" t="s">
        <v>23</v>
      </c>
      <c r="M4" s="3" t="s">
        <v>24</v>
      </c>
      <c r="N4" s="3" t="s">
        <v>25</v>
      </c>
      <c r="P4" s="3" t="s">
        <v>21</v>
      </c>
      <c r="Q4" s="3" t="s">
        <v>4051</v>
      </c>
      <c r="R4" s="2" t="str">
        <f t="shared" si="0"/>
        <v>OK</v>
      </c>
      <c r="S4" s="2" t="str">
        <f t="shared" si="1"/>
        <v>OK</v>
      </c>
      <c r="T4" s="2" t="str">
        <f t="shared" si="2"/>
        <v>OK</v>
      </c>
      <c r="U4" s="2" t="str">
        <f t="shared" si="3"/>
        <v>OK</v>
      </c>
      <c r="V4" s="2" t="str">
        <f t="shared" si="4"/>
        <v>OK</v>
      </c>
      <c r="W4" s="2" t="str">
        <f t="shared" si="5"/>
        <v>OK</v>
      </c>
      <c r="X4" s="2" t="str">
        <f t="shared" si="6"/>
        <v>OK</v>
      </c>
      <c r="Y4" s="2" t="str">
        <f t="shared" si="7"/>
        <v>OK</v>
      </c>
      <c r="Z4" s="3" t="str">
        <f t="shared" si="8"/>
        <v/>
      </c>
    </row>
    <row r="5" spans="1:26" x14ac:dyDescent="0.45">
      <c r="A5" s="3" t="s">
        <v>4041</v>
      </c>
      <c r="B5" s="3" t="s">
        <v>4042</v>
      </c>
      <c r="C5" s="3" t="s">
        <v>4052</v>
      </c>
      <c r="E5" s="3" t="s">
        <v>20</v>
      </c>
      <c r="H5" s="3" t="s">
        <v>21</v>
      </c>
      <c r="I5" s="3">
        <v>6085889</v>
      </c>
      <c r="J5" s="3" t="s">
        <v>4053</v>
      </c>
      <c r="K5" s="3">
        <v>10</v>
      </c>
      <c r="L5" s="3" t="s">
        <v>34</v>
      </c>
      <c r="M5" s="3" t="s">
        <v>35</v>
      </c>
      <c r="N5" s="3" t="s">
        <v>122</v>
      </c>
      <c r="O5" s="3" t="s">
        <v>479</v>
      </c>
      <c r="P5" s="3" t="s">
        <v>21</v>
      </c>
      <c r="Q5" s="3" t="s">
        <v>4054</v>
      </c>
      <c r="R5" s="2" t="str">
        <f t="shared" si="0"/>
        <v>OK</v>
      </c>
      <c r="S5" s="2" t="str">
        <f t="shared" si="1"/>
        <v>OK</v>
      </c>
      <c r="T5" s="2" t="str">
        <f t="shared" si="2"/>
        <v>OK</v>
      </c>
      <c r="U5" s="2" t="str">
        <f t="shared" si="3"/>
        <v>OK</v>
      </c>
      <c r="V5" s="2" t="str">
        <f t="shared" si="4"/>
        <v>OK</v>
      </c>
      <c r="W5" s="2" t="str">
        <f t="shared" si="5"/>
        <v>OK</v>
      </c>
      <c r="X5" s="2" t="str">
        <f t="shared" si="6"/>
        <v>OK</v>
      </c>
      <c r="Y5" s="2" t="str">
        <f t="shared" si="7"/>
        <v>OK</v>
      </c>
      <c r="Z5" s="3" t="str">
        <f t="shared" si="8"/>
        <v/>
      </c>
    </row>
    <row r="6" spans="1:26" x14ac:dyDescent="0.45">
      <c r="A6" s="3" t="s">
        <v>4041</v>
      </c>
      <c r="B6" s="3" t="s">
        <v>4042</v>
      </c>
      <c r="C6" s="3" t="s">
        <v>4055</v>
      </c>
      <c r="E6" s="3" t="s">
        <v>20</v>
      </c>
      <c r="H6" s="3" t="s">
        <v>21</v>
      </c>
      <c r="I6" s="3">
        <v>2250061</v>
      </c>
      <c r="J6" s="3" t="s">
        <v>4056</v>
      </c>
      <c r="K6" s="3">
        <v>20</v>
      </c>
      <c r="L6" s="3" t="s">
        <v>23</v>
      </c>
      <c r="M6" s="3" t="s">
        <v>24</v>
      </c>
      <c r="N6" s="3" t="s">
        <v>25</v>
      </c>
      <c r="P6" s="3" t="s">
        <v>21</v>
      </c>
      <c r="Q6" s="3" t="s">
        <v>4057</v>
      </c>
      <c r="R6" s="2" t="str">
        <f t="shared" si="0"/>
        <v>OK</v>
      </c>
      <c r="S6" s="2" t="str">
        <f t="shared" si="1"/>
        <v>OK</v>
      </c>
      <c r="T6" s="2" t="str">
        <f t="shared" si="2"/>
        <v>OK</v>
      </c>
      <c r="U6" s="2" t="str">
        <f t="shared" si="3"/>
        <v>OK</v>
      </c>
      <c r="V6" s="2" t="str">
        <f t="shared" si="4"/>
        <v>OK</v>
      </c>
      <c r="W6" s="2" t="str">
        <f t="shared" si="5"/>
        <v>OK</v>
      </c>
      <c r="X6" s="2" t="str">
        <f t="shared" si="6"/>
        <v>OK</v>
      </c>
      <c r="Y6" s="2" t="str">
        <f t="shared" si="7"/>
        <v>OK</v>
      </c>
      <c r="Z6" s="3" t="str">
        <f t="shared" si="8"/>
        <v/>
      </c>
    </row>
    <row r="7" spans="1:26" x14ac:dyDescent="0.45">
      <c r="A7" s="3" t="s">
        <v>4041</v>
      </c>
      <c r="B7" s="3" t="s">
        <v>4042</v>
      </c>
      <c r="C7" s="3" t="s">
        <v>4058</v>
      </c>
      <c r="E7" s="3" t="s">
        <v>20</v>
      </c>
      <c r="H7" s="3" t="s">
        <v>21</v>
      </c>
      <c r="I7" s="3">
        <v>934995</v>
      </c>
      <c r="J7" s="3" t="s">
        <v>4059</v>
      </c>
      <c r="K7" s="3">
        <v>5</v>
      </c>
      <c r="L7" s="3" t="s">
        <v>34</v>
      </c>
      <c r="M7" s="3" t="s">
        <v>35</v>
      </c>
      <c r="N7" s="3" t="s">
        <v>45</v>
      </c>
      <c r="O7" s="3" t="s">
        <v>85</v>
      </c>
      <c r="P7" s="3" t="s">
        <v>21</v>
      </c>
      <c r="Q7" s="3" t="s">
        <v>4060</v>
      </c>
      <c r="R7" s="2" t="str">
        <f t="shared" si="0"/>
        <v>OK</v>
      </c>
      <c r="S7" s="2" t="str">
        <f t="shared" si="1"/>
        <v>OK</v>
      </c>
      <c r="T7" s="2" t="str">
        <f t="shared" si="2"/>
        <v>OK</v>
      </c>
      <c r="U7" s="2" t="str">
        <f t="shared" si="3"/>
        <v>OK</v>
      </c>
      <c r="V7" s="2" t="str">
        <f t="shared" si="4"/>
        <v>OK</v>
      </c>
      <c r="W7" s="2" t="str">
        <f t="shared" si="5"/>
        <v>OK</v>
      </c>
      <c r="X7" s="2" t="str">
        <f t="shared" si="6"/>
        <v>OK</v>
      </c>
      <c r="Y7" s="2" t="str">
        <f t="shared" si="7"/>
        <v>OK</v>
      </c>
      <c r="Z7" s="3" t="str">
        <f t="shared" si="8"/>
        <v/>
      </c>
    </row>
    <row r="8" spans="1:26" x14ac:dyDescent="0.45">
      <c r="A8" s="3" t="s">
        <v>4041</v>
      </c>
      <c r="B8" s="3" t="s">
        <v>4042</v>
      </c>
      <c r="C8" s="3" t="s">
        <v>4061</v>
      </c>
      <c r="E8" s="3" t="s">
        <v>20</v>
      </c>
      <c r="H8" s="3" t="s">
        <v>21</v>
      </c>
      <c r="I8" s="3">
        <v>2051613</v>
      </c>
      <c r="J8" s="3" t="s">
        <v>4062</v>
      </c>
      <c r="K8" s="3">
        <v>90</v>
      </c>
      <c r="L8" s="3" t="s">
        <v>80</v>
      </c>
      <c r="M8" s="3" t="s">
        <v>35</v>
      </c>
      <c r="N8" s="3" t="s">
        <v>81</v>
      </c>
      <c r="O8" s="3" t="s">
        <v>37</v>
      </c>
      <c r="P8" s="3" t="s">
        <v>21</v>
      </c>
      <c r="Q8" s="3" t="s">
        <v>4063</v>
      </c>
      <c r="R8" s="2" t="str">
        <f t="shared" si="0"/>
        <v>OK</v>
      </c>
      <c r="S8" s="2" t="str">
        <f t="shared" si="1"/>
        <v>OK</v>
      </c>
      <c r="T8" s="2" t="str">
        <f t="shared" si="2"/>
        <v>OK</v>
      </c>
      <c r="U8" s="2" t="str">
        <f t="shared" si="3"/>
        <v>OK</v>
      </c>
      <c r="V8" s="2" t="str">
        <f t="shared" si="4"/>
        <v>OK</v>
      </c>
      <c r="W8" s="2" t="str">
        <f t="shared" si="5"/>
        <v>OK</v>
      </c>
      <c r="X8" s="2" t="str">
        <f t="shared" si="6"/>
        <v>OK</v>
      </c>
      <c r="Y8" s="2" t="str">
        <f t="shared" si="7"/>
        <v>OK</v>
      </c>
      <c r="Z8" s="3" t="str">
        <f t="shared" si="8"/>
        <v/>
      </c>
    </row>
    <row r="9" spans="1:26" x14ac:dyDescent="0.45">
      <c r="A9" s="3" t="s">
        <v>4041</v>
      </c>
      <c r="B9" s="3" t="s">
        <v>4042</v>
      </c>
      <c r="C9" s="3" t="s">
        <v>4064</v>
      </c>
      <c r="E9" s="3" t="s">
        <v>20</v>
      </c>
      <c r="H9" s="3" t="s">
        <v>21</v>
      </c>
      <c r="I9" s="3">
        <v>2051558</v>
      </c>
      <c r="J9" s="3" t="s">
        <v>4065</v>
      </c>
      <c r="K9" s="3">
        <v>60</v>
      </c>
      <c r="L9" s="3" t="s">
        <v>80</v>
      </c>
      <c r="M9" s="3" t="s">
        <v>35</v>
      </c>
      <c r="N9" s="3" t="s">
        <v>81</v>
      </c>
      <c r="O9" s="3" t="s">
        <v>37</v>
      </c>
      <c r="P9" s="3" t="s">
        <v>21</v>
      </c>
      <c r="Q9" s="3" t="s">
        <v>4066</v>
      </c>
      <c r="R9" s="2" t="str">
        <f t="shared" si="0"/>
        <v>OK</v>
      </c>
      <c r="S9" s="2" t="str">
        <f t="shared" si="1"/>
        <v>OK</v>
      </c>
      <c r="T9" s="2" t="str">
        <f t="shared" si="2"/>
        <v>OK</v>
      </c>
      <c r="U9" s="2" t="str">
        <f t="shared" si="3"/>
        <v>OK</v>
      </c>
      <c r="V9" s="2" t="str">
        <f t="shared" si="4"/>
        <v>OK</v>
      </c>
      <c r="W9" s="2" t="str">
        <f t="shared" si="5"/>
        <v>OK</v>
      </c>
      <c r="X9" s="2" t="str">
        <f t="shared" si="6"/>
        <v>OK</v>
      </c>
      <c r="Y9" s="2" t="str">
        <f t="shared" si="7"/>
        <v>OK</v>
      </c>
      <c r="Z9" s="3" t="str">
        <f t="shared" si="8"/>
        <v/>
      </c>
    </row>
    <row r="10" spans="1:26" x14ac:dyDescent="0.45">
      <c r="A10" s="3" t="s">
        <v>4041</v>
      </c>
      <c r="B10" s="3" t="s">
        <v>4042</v>
      </c>
      <c r="C10" s="3" t="s">
        <v>4067</v>
      </c>
      <c r="E10" s="3" t="s">
        <v>20</v>
      </c>
      <c r="H10" s="3" t="s">
        <v>21</v>
      </c>
      <c r="I10" s="3">
        <v>1684173</v>
      </c>
      <c r="J10" s="3" t="s">
        <v>4068</v>
      </c>
      <c r="K10" s="3">
        <v>20</v>
      </c>
      <c r="L10" s="3" t="s">
        <v>23</v>
      </c>
      <c r="M10" s="3" t="s">
        <v>24</v>
      </c>
      <c r="N10" s="3" t="s">
        <v>25</v>
      </c>
      <c r="P10" s="3" t="s">
        <v>21</v>
      </c>
      <c r="Q10" s="3" t="s">
        <v>4069</v>
      </c>
      <c r="R10" s="2" t="str">
        <f t="shared" si="0"/>
        <v>OK</v>
      </c>
      <c r="S10" s="2" t="str">
        <f t="shared" si="1"/>
        <v>OK</v>
      </c>
      <c r="T10" s="2" t="str">
        <f t="shared" si="2"/>
        <v>OK</v>
      </c>
      <c r="U10" s="2" t="str">
        <f t="shared" si="3"/>
        <v>OK</v>
      </c>
      <c r="V10" s="2" t="str">
        <f t="shared" si="4"/>
        <v>OK</v>
      </c>
      <c r="W10" s="2" t="str">
        <f t="shared" si="5"/>
        <v>OK</v>
      </c>
      <c r="X10" s="2" t="str">
        <f t="shared" si="6"/>
        <v>OK</v>
      </c>
      <c r="Y10" s="2" t="str">
        <f t="shared" si="7"/>
        <v>OK</v>
      </c>
      <c r="Z10" s="3" t="str">
        <f t="shared" si="8"/>
        <v/>
      </c>
    </row>
    <row r="11" spans="1:26" x14ac:dyDescent="0.45">
      <c r="A11" s="3" t="s">
        <v>4041</v>
      </c>
      <c r="B11" s="3" t="s">
        <v>4042</v>
      </c>
      <c r="C11" s="3" t="s">
        <v>4070</v>
      </c>
      <c r="E11" s="3" t="s">
        <v>20</v>
      </c>
      <c r="H11" s="3" t="s">
        <v>21</v>
      </c>
      <c r="I11" s="3">
        <v>1173746</v>
      </c>
      <c r="J11" s="3" t="s">
        <v>4071</v>
      </c>
      <c r="K11" s="3">
        <v>15</v>
      </c>
      <c r="L11" s="3" t="s">
        <v>23</v>
      </c>
      <c r="M11" s="3" t="s">
        <v>24</v>
      </c>
      <c r="N11" s="3" t="s">
        <v>25</v>
      </c>
      <c r="P11" s="3" t="s">
        <v>21</v>
      </c>
      <c r="Q11" s="3" t="s">
        <v>4072</v>
      </c>
      <c r="R11" s="2" t="str">
        <f t="shared" si="0"/>
        <v>OK</v>
      </c>
      <c r="S11" s="2" t="str">
        <f t="shared" si="1"/>
        <v>OK</v>
      </c>
      <c r="T11" s="2" t="str">
        <f t="shared" si="2"/>
        <v>OK</v>
      </c>
      <c r="U11" s="2" t="str">
        <f t="shared" si="3"/>
        <v>OK</v>
      </c>
      <c r="V11" s="2" t="str">
        <f t="shared" si="4"/>
        <v>OK</v>
      </c>
      <c r="W11" s="2" t="str">
        <f t="shared" si="5"/>
        <v>OK</v>
      </c>
      <c r="X11" s="2" t="str">
        <f t="shared" si="6"/>
        <v>OK</v>
      </c>
      <c r="Y11" s="2" t="str">
        <f t="shared" si="7"/>
        <v>OK</v>
      </c>
      <c r="Z11" s="3" t="str">
        <f t="shared" si="8"/>
        <v/>
      </c>
    </row>
    <row r="12" spans="1:26" x14ac:dyDescent="0.45">
      <c r="A12" s="3" t="s">
        <v>4041</v>
      </c>
      <c r="B12" s="3" t="s">
        <v>4042</v>
      </c>
      <c r="C12" s="3" t="s">
        <v>4073</v>
      </c>
      <c r="E12" s="3" t="s">
        <v>20</v>
      </c>
      <c r="H12" s="3" t="s">
        <v>21</v>
      </c>
      <c r="I12" s="3">
        <v>929823</v>
      </c>
      <c r="J12" s="3" t="s">
        <v>4074</v>
      </c>
      <c r="K12" s="3">
        <v>10</v>
      </c>
      <c r="L12" s="3" t="s">
        <v>34</v>
      </c>
      <c r="M12" s="3" t="s">
        <v>35</v>
      </c>
      <c r="N12" s="3" t="s">
        <v>41</v>
      </c>
      <c r="O12" s="3" t="s">
        <v>37</v>
      </c>
      <c r="P12" s="3" t="s">
        <v>21</v>
      </c>
      <c r="Q12" s="3" t="s">
        <v>4075</v>
      </c>
      <c r="R12" s="2" t="str">
        <f t="shared" si="0"/>
        <v>OK</v>
      </c>
      <c r="S12" s="2" t="str">
        <f t="shared" si="1"/>
        <v>OK</v>
      </c>
      <c r="T12" s="2" t="str">
        <f t="shared" si="2"/>
        <v>OK</v>
      </c>
      <c r="U12" s="2" t="str">
        <f t="shared" si="3"/>
        <v>OK</v>
      </c>
      <c r="V12" s="2" t="str">
        <f t="shared" si="4"/>
        <v>OK</v>
      </c>
      <c r="W12" s="2" t="str">
        <f t="shared" si="5"/>
        <v>OK</v>
      </c>
      <c r="X12" s="2" t="str">
        <f t="shared" si="6"/>
        <v>OK</v>
      </c>
      <c r="Y12" s="2" t="str">
        <f t="shared" si="7"/>
        <v>OK</v>
      </c>
      <c r="Z12" s="3" t="str">
        <f t="shared" si="8"/>
        <v/>
      </c>
    </row>
    <row r="13" spans="1:26" x14ac:dyDescent="0.45">
      <c r="A13" s="3" t="s">
        <v>4041</v>
      </c>
      <c r="B13" s="3" t="s">
        <v>4042</v>
      </c>
      <c r="C13" s="3" t="s">
        <v>4076</v>
      </c>
      <c r="E13" s="3" t="s">
        <v>20</v>
      </c>
      <c r="H13" s="3" t="s">
        <v>21</v>
      </c>
      <c r="I13" s="3">
        <v>2942008</v>
      </c>
      <c r="J13" s="3" t="s">
        <v>4077</v>
      </c>
      <c r="K13" s="3">
        <v>20</v>
      </c>
      <c r="L13" s="3" t="s">
        <v>23</v>
      </c>
      <c r="M13" s="3" t="s">
        <v>24</v>
      </c>
      <c r="N13" s="3" t="s">
        <v>25</v>
      </c>
      <c r="P13" s="3" t="s">
        <v>21</v>
      </c>
      <c r="Q13" s="3" t="s">
        <v>4078</v>
      </c>
      <c r="R13" s="2" t="str">
        <f t="shared" si="0"/>
        <v>OK</v>
      </c>
      <c r="S13" s="2" t="str">
        <f t="shared" si="1"/>
        <v>OK</v>
      </c>
      <c r="T13" s="2" t="str">
        <f t="shared" si="2"/>
        <v>OK</v>
      </c>
      <c r="U13" s="2" t="str">
        <f t="shared" si="3"/>
        <v>OK</v>
      </c>
      <c r="V13" s="2" t="str">
        <f t="shared" si="4"/>
        <v>OK</v>
      </c>
      <c r="W13" s="2" t="str">
        <f t="shared" si="5"/>
        <v>OK</v>
      </c>
      <c r="X13" s="2" t="str">
        <f t="shared" si="6"/>
        <v>OK</v>
      </c>
      <c r="Y13" s="2" t="str">
        <f t="shared" si="7"/>
        <v>OK</v>
      </c>
      <c r="Z13" s="3" t="str">
        <f t="shared" si="8"/>
        <v/>
      </c>
    </row>
    <row r="14" spans="1:26" x14ac:dyDescent="0.45">
      <c r="A14" s="3" t="s">
        <v>4041</v>
      </c>
      <c r="B14" s="3" t="s">
        <v>4042</v>
      </c>
      <c r="C14" s="3" t="s">
        <v>4079</v>
      </c>
      <c r="E14" s="3" t="s">
        <v>20</v>
      </c>
      <c r="G14" s="3" t="s">
        <v>4080</v>
      </c>
      <c r="H14" s="3" t="s">
        <v>21</v>
      </c>
      <c r="I14" s="3">
        <v>25607</v>
      </c>
      <c r="J14" s="3" t="s">
        <v>4081</v>
      </c>
      <c r="K14" s="3">
        <v>20</v>
      </c>
      <c r="L14" s="3" t="s">
        <v>23</v>
      </c>
      <c r="M14" s="3" t="s">
        <v>199</v>
      </c>
      <c r="N14" s="3" t="s">
        <v>91</v>
      </c>
      <c r="P14" s="3" t="s">
        <v>21</v>
      </c>
      <c r="Q14" s="3" t="s">
        <v>4082</v>
      </c>
      <c r="R14" s="2" t="str">
        <f t="shared" si="0"/>
        <v>OK</v>
      </c>
      <c r="S14" s="2" t="str">
        <f t="shared" si="1"/>
        <v>OK</v>
      </c>
      <c r="T14" s="2" t="str">
        <f t="shared" si="2"/>
        <v>OK</v>
      </c>
      <c r="U14" s="2" t="str">
        <f t="shared" si="3"/>
        <v>OK</v>
      </c>
      <c r="V14" s="2" t="str">
        <f t="shared" si="4"/>
        <v>OK</v>
      </c>
      <c r="W14" s="2" t="str">
        <f t="shared" si="5"/>
        <v>OK</v>
      </c>
      <c r="X14" s="2" t="str">
        <f t="shared" si="6"/>
        <v>OK</v>
      </c>
      <c r="Y14" s="2" t="str">
        <f t="shared" si="7"/>
        <v>OK</v>
      </c>
      <c r="Z14" s="3" t="str">
        <f t="shared" si="8"/>
        <v/>
      </c>
    </row>
    <row r="15" spans="1:26" x14ac:dyDescent="0.45">
      <c r="A15" s="3" t="s">
        <v>4041</v>
      </c>
      <c r="B15" s="3" t="s">
        <v>4042</v>
      </c>
      <c r="C15" s="3" t="s">
        <v>4083</v>
      </c>
      <c r="E15" s="3" t="s">
        <v>20</v>
      </c>
      <c r="H15" s="3" t="s">
        <v>21</v>
      </c>
      <c r="I15" s="3">
        <v>1347496</v>
      </c>
      <c r="J15" s="3" t="s">
        <v>4084</v>
      </c>
      <c r="K15" s="3">
        <v>5</v>
      </c>
      <c r="L15" s="3" t="s">
        <v>34</v>
      </c>
      <c r="M15" s="3" t="s">
        <v>35</v>
      </c>
      <c r="N15" s="3" t="s">
        <v>213</v>
      </c>
      <c r="O15" s="3" t="s">
        <v>85</v>
      </c>
      <c r="P15" s="3" t="s">
        <v>21</v>
      </c>
      <c r="Q15" s="3" t="s">
        <v>4085</v>
      </c>
      <c r="R15" s="2" t="str">
        <f t="shared" si="0"/>
        <v>OK</v>
      </c>
      <c r="S15" s="2" t="str">
        <f t="shared" si="1"/>
        <v>OK</v>
      </c>
      <c r="T15" s="2" t="str">
        <f t="shared" si="2"/>
        <v>OK</v>
      </c>
      <c r="U15" s="2" t="str">
        <f t="shared" si="3"/>
        <v>OK</v>
      </c>
      <c r="V15" s="2" t="str">
        <f t="shared" si="4"/>
        <v>OK</v>
      </c>
      <c r="W15" s="2" t="str">
        <f t="shared" si="5"/>
        <v>OK</v>
      </c>
      <c r="X15" s="2" t="str">
        <f t="shared" si="6"/>
        <v>OK</v>
      </c>
      <c r="Y15" s="2" t="str">
        <f t="shared" si="7"/>
        <v>OK</v>
      </c>
      <c r="Z15" s="3" t="str">
        <f t="shared" si="8"/>
        <v/>
      </c>
    </row>
    <row r="16" spans="1:26" x14ac:dyDescent="0.45">
      <c r="A16" s="3" t="s">
        <v>4041</v>
      </c>
      <c r="B16" s="3" t="s">
        <v>4042</v>
      </c>
      <c r="C16" s="3" t="s">
        <v>4086</v>
      </c>
      <c r="E16" s="3" t="s">
        <v>20</v>
      </c>
      <c r="H16" s="3" t="s">
        <v>21</v>
      </c>
      <c r="I16" s="3">
        <v>1484769</v>
      </c>
      <c r="J16" s="3" t="s">
        <v>4087</v>
      </c>
      <c r="K16" s="3">
        <v>90</v>
      </c>
      <c r="L16" s="3" t="s">
        <v>80</v>
      </c>
      <c r="M16" s="3" t="s">
        <v>35</v>
      </c>
      <c r="N16" s="3" t="s">
        <v>81</v>
      </c>
      <c r="O16" s="3" t="s">
        <v>37</v>
      </c>
      <c r="P16" s="3" t="s">
        <v>21</v>
      </c>
      <c r="Q16" s="3" t="s">
        <v>4088</v>
      </c>
      <c r="R16" s="2" t="str">
        <f t="shared" si="0"/>
        <v>OK</v>
      </c>
      <c r="S16" s="2" t="str">
        <f t="shared" si="1"/>
        <v>OK</v>
      </c>
      <c r="T16" s="2" t="str">
        <f t="shared" si="2"/>
        <v>OK</v>
      </c>
      <c r="U16" s="2" t="str">
        <f t="shared" si="3"/>
        <v>OK</v>
      </c>
      <c r="V16" s="2" t="str">
        <f t="shared" si="4"/>
        <v>OK</v>
      </c>
      <c r="W16" s="2" t="str">
        <f t="shared" si="5"/>
        <v>OK</v>
      </c>
      <c r="X16" s="2" t="str">
        <f t="shared" si="6"/>
        <v>OK</v>
      </c>
      <c r="Y16" s="2" t="str">
        <f t="shared" si="7"/>
        <v>OK</v>
      </c>
      <c r="Z16" s="3" t="str">
        <f t="shared" si="8"/>
        <v/>
      </c>
    </row>
    <row r="17" spans="1:26" x14ac:dyDescent="0.45">
      <c r="A17" s="3" t="s">
        <v>4041</v>
      </c>
      <c r="B17" s="3" t="s">
        <v>4042</v>
      </c>
      <c r="C17" s="3" t="s">
        <v>4089</v>
      </c>
      <c r="E17" s="3" t="s">
        <v>20</v>
      </c>
      <c r="H17" s="3" t="s">
        <v>21</v>
      </c>
      <c r="I17" s="3">
        <v>1426846</v>
      </c>
      <c r="J17" s="3" t="s">
        <v>4090</v>
      </c>
      <c r="K17" s="3">
        <v>10</v>
      </c>
      <c r="L17" s="3" t="s">
        <v>34</v>
      </c>
      <c r="M17" s="3" t="s">
        <v>35</v>
      </c>
      <c r="N17" s="3" t="s">
        <v>773</v>
      </c>
      <c r="O17" s="3" t="s">
        <v>479</v>
      </c>
      <c r="P17" s="3" t="s">
        <v>21</v>
      </c>
      <c r="Q17" s="3" t="s">
        <v>4091</v>
      </c>
      <c r="R17" s="2" t="str">
        <f t="shared" si="0"/>
        <v>OK</v>
      </c>
      <c r="S17" s="2" t="str">
        <f t="shared" si="1"/>
        <v>OK</v>
      </c>
      <c r="T17" s="2" t="str">
        <f t="shared" si="2"/>
        <v>OK</v>
      </c>
      <c r="U17" s="2" t="str">
        <f t="shared" si="3"/>
        <v>OK</v>
      </c>
      <c r="V17" s="2" t="str">
        <f t="shared" si="4"/>
        <v>OK</v>
      </c>
      <c r="W17" s="2" t="str">
        <f t="shared" si="5"/>
        <v>OK</v>
      </c>
      <c r="X17" s="2" t="str">
        <f t="shared" si="6"/>
        <v>OK</v>
      </c>
      <c r="Y17" s="2" t="str">
        <f t="shared" si="7"/>
        <v>OK</v>
      </c>
      <c r="Z17" s="3" t="str">
        <f t="shared" si="8"/>
        <v/>
      </c>
    </row>
    <row r="18" spans="1:26" x14ac:dyDescent="0.45">
      <c r="A18" s="3" t="s">
        <v>4041</v>
      </c>
      <c r="B18" s="3" t="s">
        <v>4042</v>
      </c>
      <c r="C18" s="3" t="s">
        <v>4092</v>
      </c>
      <c r="E18" s="3" t="s">
        <v>20</v>
      </c>
      <c r="G18" s="3" t="s">
        <v>4093</v>
      </c>
      <c r="H18" s="3" t="s">
        <v>21</v>
      </c>
      <c r="I18" s="3">
        <v>20229</v>
      </c>
      <c r="J18" s="3" t="s">
        <v>4094</v>
      </c>
      <c r="K18" s="3">
        <v>20</v>
      </c>
      <c r="L18" s="3" t="s">
        <v>23</v>
      </c>
      <c r="M18" s="3" t="s">
        <v>199</v>
      </c>
      <c r="N18" s="3" t="s">
        <v>91</v>
      </c>
      <c r="P18" s="3" t="s">
        <v>21</v>
      </c>
      <c r="Q18" s="3" t="s">
        <v>4095</v>
      </c>
      <c r="R18" s="2" t="str">
        <f t="shared" si="0"/>
        <v>OK</v>
      </c>
      <c r="S18" s="2" t="str">
        <f t="shared" si="1"/>
        <v>OK</v>
      </c>
      <c r="T18" s="2" t="str">
        <f t="shared" si="2"/>
        <v>OK</v>
      </c>
      <c r="U18" s="2" t="str">
        <f t="shared" si="3"/>
        <v>OK</v>
      </c>
      <c r="V18" s="2" t="str">
        <f t="shared" si="4"/>
        <v>OK</v>
      </c>
      <c r="W18" s="2" t="str">
        <f t="shared" si="5"/>
        <v>OK</v>
      </c>
      <c r="X18" s="2" t="str">
        <f t="shared" si="6"/>
        <v>OK</v>
      </c>
      <c r="Y18" s="2" t="str">
        <f t="shared" si="7"/>
        <v>OK</v>
      </c>
      <c r="Z18" s="3" t="str">
        <f t="shared" si="8"/>
        <v/>
      </c>
    </row>
    <row r="19" spans="1:26" x14ac:dyDescent="0.45">
      <c r="A19" s="3" t="s">
        <v>4041</v>
      </c>
      <c r="B19" s="3" t="s">
        <v>4042</v>
      </c>
      <c r="C19" s="3" t="s">
        <v>4096</v>
      </c>
      <c r="E19" s="3" t="s">
        <v>20</v>
      </c>
      <c r="H19" s="3" t="s">
        <v>21</v>
      </c>
      <c r="I19" s="3">
        <v>1485107</v>
      </c>
      <c r="J19" s="3" t="s">
        <v>4097</v>
      </c>
      <c r="K19" s="3">
        <v>60</v>
      </c>
      <c r="L19" s="3" t="s">
        <v>80</v>
      </c>
      <c r="M19" s="3" t="s">
        <v>35</v>
      </c>
      <c r="N19" s="3" t="s">
        <v>81</v>
      </c>
      <c r="O19" s="3" t="s">
        <v>37</v>
      </c>
      <c r="P19" s="3" t="s">
        <v>21</v>
      </c>
      <c r="Q19" s="3" t="s">
        <v>4098</v>
      </c>
      <c r="R19" s="2" t="str">
        <f t="shared" si="0"/>
        <v>OK</v>
      </c>
      <c r="S19" s="2" t="str">
        <f t="shared" si="1"/>
        <v>OK</v>
      </c>
      <c r="T19" s="2" t="str">
        <f t="shared" si="2"/>
        <v>OK</v>
      </c>
      <c r="U19" s="2" t="str">
        <f t="shared" si="3"/>
        <v>OK</v>
      </c>
      <c r="V19" s="2" t="str">
        <f t="shared" si="4"/>
        <v>OK</v>
      </c>
      <c r="W19" s="2" t="str">
        <f t="shared" si="5"/>
        <v>OK</v>
      </c>
      <c r="X19" s="2" t="str">
        <f t="shared" si="6"/>
        <v>OK</v>
      </c>
      <c r="Y19" s="2" t="str">
        <f t="shared" si="7"/>
        <v>OK</v>
      </c>
      <c r="Z19" s="3" t="str">
        <f t="shared" si="8"/>
        <v/>
      </c>
    </row>
    <row r="20" spans="1:26" x14ac:dyDescent="0.45">
      <c r="A20" s="3" t="s">
        <v>4041</v>
      </c>
      <c r="B20" s="3" t="s">
        <v>4042</v>
      </c>
      <c r="C20" s="3" t="s">
        <v>4099</v>
      </c>
      <c r="E20" s="3" t="s">
        <v>20</v>
      </c>
      <c r="H20" s="3" t="s">
        <v>21</v>
      </c>
      <c r="I20" s="3">
        <v>1440588</v>
      </c>
      <c r="J20" s="3" t="s">
        <v>4100</v>
      </c>
      <c r="K20" s="3">
        <v>60</v>
      </c>
      <c r="L20" s="3" t="s">
        <v>57</v>
      </c>
      <c r="M20" s="3" t="s">
        <v>35</v>
      </c>
      <c r="N20" s="3" t="s">
        <v>58</v>
      </c>
      <c r="O20" s="3" t="s">
        <v>37</v>
      </c>
      <c r="P20" s="3" t="s">
        <v>21</v>
      </c>
      <c r="Q20" s="3" t="s">
        <v>4101</v>
      </c>
      <c r="R20" s="2" t="str">
        <f t="shared" si="0"/>
        <v>OK</v>
      </c>
      <c r="S20" s="2" t="str">
        <f t="shared" si="1"/>
        <v>OK</v>
      </c>
      <c r="T20" s="2" t="str">
        <f t="shared" si="2"/>
        <v>OK</v>
      </c>
      <c r="U20" s="2" t="str">
        <f t="shared" si="3"/>
        <v>OK</v>
      </c>
      <c r="V20" s="2" t="str">
        <f t="shared" si="4"/>
        <v>OK</v>
      </c>
      <c r="W20" s="2" t="str">
        <f t="shared" si="5"/>
        <v>OK</v>
      </c>
      <c r="X20" s="2" t="str">
        <f t="shared" si="6"/>
        <v>OK</v>
      </c>
      <c r="Y20" s="2" t="str">
        <f t="shared" si="7"/>
        <v>OK</v>
      </c>
      <c r="Z20" s="3" t="str">
        <f t="shared" si="8"/>
        <v/>
      </c>
    </row>
    <row r="21" spans="1:26" x14ac:dyDescent="0.45">
      <c r="A21" s="3" t="s">
        <v>4041</v>
      </c>
      <c r="B21" s="3" t="s">
        <v>4042</v>
      </c>
      <c r="C21" s="3" t="s">
        <v>4102</v>
      </c>
      <c r="E21" s="3" t="s">
        <v>20</v>
      </c>
      <c r="H21" s="3" t="s">
        <v>21</v>
      </c>
      <c r="I21" s="3">
        <v>2293366</v>
      </c>
      <c r="J21" s="3" t="s">
        <v>4103</v>
      </c>
      <c r="K21" s="3">
        <v>60</v>
      </c>
      <c r="L21" s="3" t="s">
        <v>57</v>
      </c>
      <c r="M21" s="3" t="s">
        <v>35</v>
      </c>
      <c r="N21" s="3" t="s">
        <v>58</v>
      </c>
      <c r="O21" s="3" t="s">
        <v>37</v>
      </c>
      <c r="P21" s="3" t="s">
        <v>21</v>
      </c>
      <c r="Q21" s="3" t="s">
        <v>4104</v>
      </c>
      <c r="R21" s="2" t="str">
        <f t="shared" si="0"/>
        <v>OK</v>
      </c>
      <c r="S21" s="2" t="str">
        <f t="shared" si="1"/>
        <v>OK</v>
      </c>
      <c r="T21" s="2" t="str">
        <f t="shared" si="2"/>
        <v>OK</v>
      </c>
      <c r="U21" s="2" t="str">
        <f t="shared" si="3"/>
        <v>OK</v>
      </c>
      <c r="V21" s="2" t="str">
        <f t="shared" si="4"/>
        <v>OK</v>
      </c>
      <c r="W21" s="2" t="str">
        <f t="shared" si="5"/>
        <v>OK</v>
      </c>
      <c r="X21" s="2" t="str">
        <f t="shared" si="6"/>
        <v>OK</v>
      </c>
      <c r="Y21" s="2" t="str">
        <f t="shared" si="7"/>
        <v>OK</v>
      </c>
      <c r="Z21" s="3" t="str">
        <f t="shared" si="8"/>
        <v/>
      </c>
    </row>
    <row r="22" spans="1:26" x14ac:dyDescent="0.45">
      <c r="A22" s="3" t="s">
        <v>4041</v>
      </c>
      <c r="B22" s="3" t="s">
        <v>4042</v>
      </c>
      <c r="C22" s="3" t="s">
        <v>67</v>
      </c>
      <c r="D22" s="3" t="s">
        <v>67</v>
      </c>
      <c r="E22" s="3" t="s">
        <v>20</v>
      </c>
      <c r="H22" s="3" t="s">
        <v>21</v>
      </c>
      <c r="I22" s="3">
        <v>1801301</v>
      </c>
      <c r="K22" s="3">
        <v>20</v>
      </c>
      <c r="L22" s="3" t="s">
        <v>23</v>
      </c>
      <c r="M22" s="3" t="s">
        <v>67</v>
      </c>
      <c r="N22" s="3" t="s">
        <v>68</v>
      </c>
      <c r="P22" s="3" t="s">
        <v>21</v>
      </c>
      <c r="Q22" s="3" t="s">
        <v>4105</v>
      </c>
      <c r="R22" s="2" t="str">
        <f t="shared" si="0"/>
        <v>OK</v>
      </c>
      <c r="S22" s="2" t="str">
        <f t="shared" si="1"/>
        <v>OK</v>
      </c>
      <c r="T22" s="2" t="str">
        <f t="shared" si="2"/>
        <v>OK</v>
      </c>
      <c r="U22" s="2" t="str">
        <f t="shared" si="3"/>
        <v>OK</v>
      </c>
      <c r="V22" s="2" t="str">
        <f t="shared" si="4"/>
        <v>OK</v>
      </c>
      <c r="W22" s="2" t="str">
        <f t="shared" si="5"/>
        <v>OK</v>
      </c>
      <c r="X22" s="2" t="str">
        <f t="shared" si="6"/>
        <v>KO</v>
      </c>
      <c r="Y22" s="2" t="str">
        <f t="shared" si="7"/>
        <v>OK</v>
      </c>
      <c r="Z22" s="3" t="str">
        <f t="shared" si="8"/>
        <v xml:space="preserve">Palabras clave / </v>
      </c>
    </row>
    <row r="23" spans="1:26" x14ac:dyDescent="0.45">
      <c r="A23" s="3" t="s">
        <v>4041</v>
      </c>
      <c r="B23" s="3" t="s">
        <v>4042</v>
      </c>
      <c r="C23" s="3" t="s">
        <v>70</v>
      </c>
      <c r="E23" s="3" t="s">
        <v>20</v>
      </c>
      <c r="H23" s="3" t="s">
        <v>21</v>
      </c>
      <c r="I23" s="3">
        <v>707707</v>
      </c>
      <c r="J23" s="3" t="s">
        <v>4106</v>
      </c>
      <c r="K23" s="3">
        <v>10</v>
      </c>
      <c r="L23" s="3" t="s">
        <v>70</v>
      </c>
      <c r="M23" s="3" t="s">
        <v>35</v>
      </c>
      <c r="N23" s="3" t="s">
        <v>62</v>
      </c>
      <c r="O23" s="3" t="s">
        <v>85</v>
      </c>
      <c r="P23" s="3" t="s">
        <v>21</v>
      </c>
      <c r="Q23" s="3" t="s">
        <v>4107</v>
      </c>
      <c r="R23" s="2" t="str">
        <f t="shared" si="0"/>
        <v>OK</v>
      </c>
      <c r="S23" s="2" t="str">
        <f t="shared" si="1"/>
        <v>OK</v>
      </c>
      <c r="T23" s="2" t="str">
        <f t="shared" si="2"/>
        <v>OK</v>
      </c>
      <c r="U23" s="2" t="str">
        <f t="shared" si="3"/>
        <v>OK</v>
      </c>
      <c r="V23" s="2" t="str">
        <f t="shared" si="4"/>
        <v>OK</v>
      </c>
      <c r="W23" s="2" t="str">
        <f t="shared" si="5"/>
        <v>OK</v>
      </c>
      <c r="X23" s="2" t="str">
        <f t="shared" si="6"/>
        <v>OK</v>
      </c>
      <c r="Y23" s="2" t="str">
        <f t="shared" si="7"/>
        <v>OK</v>
      </c>
      <c r="Z23" s="3" t="str">
        <f t="shared" si="8"/>
        <v/>
      </c>
    </row>
    <row r="24" spans="1:26" x14ac:dyDescent="0.45">
      <c r="A24" s="3" t="s">
        <v>4041</v>
      </c>
      <c r="B24" s="3" t="s">
        <v>4042</v>
      </c>
      <c r="C24" s="3" t="s">
        <v>4108</v>
      </c>
      <c r="E24" s="3" t="s">
        <v>20</v>
      </c>
      <c r="H24" s="3" t="s">
        <v>21</v>
      </c>
      <c r="I24" s="3">
        <v>1484159</v>
      </c>
      <c r="J24" s="3" t="s">
        <v>4109</v>
      </c>
      <c r="K24" s="3">
        <v>30</v>
      </c>
      <c r="L24" s="3" t="s">
        <v>80</v>
      </c>
      <c r="M24" s="3" t="s">
        <v>35</v>
      </c>
      <c r="N24" s="3" t="s">
        <v>81</v>
      </c>
      <c r="O24" s="3" t="s">
        <v>37</v>
      </c>
      <c r="P24" s="3" t="s">
        <v>21</v>
      </c>
      <c r="Q24" s="3" t="s">
        <v>4110</v>
      </c>
      <c r="R24" s="2" t="str">
        <f t="shared" si="0"/>
        <v>OK</v>
      </c>
      <c r="S24" s="2" t="str">
        <f t="shared" si="1"/>
        <v>OK</v>
      </c>
      <c r="T24" s="2" t="str">
        <f t="shared" si="2"/>
        <v>OK</v>
      </c>
      <c r="U24" s="2" t="str">
        <f t="shared" si="3"/>
        <v>OK</v>
      </c>
      <c r="V24" s="2" t="str">
        <f t="shared" si="4"/>
        <v>OK</v>
      </c>
      <c r="W24" s="2" t="str">
        <f t="shared" si="5"/>
        <v>OK</v>
      </c>
      <c r="X24" s="2" t="str">
        <f t="shared" si="6"/>
        <v>OK</v>
      </c>
      <c r="Y24" s="2" t="str">
        <f t="shared" si="7"/>
        <v>OK</v>
      </c>
      <c r="Z24" s="3" t="str">
        <f t="shared" si="8"/>
        <v/>
      </c>
    </row>
    <row r="25" spans="1:26" x14ac:dyDescent="0.45">
      <c r="A25" s="3" t="s">
        <v>4041</v>
      </c>
      <c r="B25" s="3" t="s">
        <v>4042</v>
      </c>
      <c r="C25" s="3" t="s">
        <v>4111</v>
      </c>
      <c r="E25" s="3" t="s">
        <v>20</v>
      </c>
      <c r="H25" s="3" t="s">
        <v>21</v>
      </c>
      <c r="I25" s="3">
        <v>1484781</v>
      </c>
      <c r="J25" s="3" t="s">
        <v>4112</v>
      </c>
      <c r="K25" s="3">
        <v>40</v>
      </c>
      <c r="L25" s="3" t="s">
        <v>80</v>
      </c>
      <c r="M25" s="3" t="s">
        <v>35</v>
      </c>
      <c r="N25" s="3" t="s">
        <v>81</v>
      </c>
      <c r="O25" s="3" t="s">
        <v>37</v>
      </c>
      <c r="P25" s="3" t="s">
        <v>21</v>
      </c>
      <c r="Q25" s="3" t="s">
        <v>4113</v>
      </c>
      <c r="R25" s="2" t="str">
        <f t="shared" si="0"/>
        <v>OK</v>
      </c>
      <c r="S25" s="2" t="str">
        <f t="shared" si="1"/>
        <v>OK</v>
      </c>
      <c r="T25" s="2" t="str">
        <f t="shared" si="2"/>
        <v>OK</v>
      </c>
      <c r="U25" s="2" t="str">
        <f t="shared" si="3"/>
        <v>OK</v>
      </c>
      <c r="V25" s="2" t="str">
        <f t="shared" si="4"/>
        <v>OK</v>
      </c>
      <c r="W25" s="2" t="str">
        <f t="shared" si="5"/>
        <v>OK</v>
      </c>
      <c r="X25" s="2" t="str">
        <f t="shared" si="6"/>
        <v>OK</v>
      </c>
      <c r="Y25" s="2" t="str">
        <f t="shared" si="7"/>
        <v>OK</v>
      </c>
      <c r="Z25" s="3" t="str">
        <f t="shared" si="8"/>
        <v/>
      </c>
    </row>
    <row r="26" spans="1:26" x14ac:dyDescent="0.45">
      <c r="A26" s="3" t="s">
        <v>4041</v>
      </c>
      <c r="B26" s="3" t="s">
        <v>4042</v>
      </c>
      <c r="C26" s="3" t="s">
        <v>4114</v>
      </c>
      <c r="E26" s="3" t="s">
        <v>20</v>
      </c>
      <c r="H26" s="3" t="s">
        <v>21</v>
      </c>
      <c r="I26" s="3">
        <v>2054923</v>
      </c>
      <c r="J26" s="3" t="s">
        <v>4115</v>
      </c>
      <c r="K26" s="3">
        <v>45</v>
      </c>
      <c r="L26" s="3" t="s">
        <v>358</v>
      </c>
      <c r="M26" s="3" t="s">
        <v>35</v>
      </c>
      <c r="N26" s="3" t="s">
        <v>359</v>
      </c>
      <c r="O26" s="3" t="s">
        <v>85</v>
      </c>
      <c r="P26" s="3" t="s">
        <v>21</v>
      </c>
      <c r="Q26" s="3" t="s">
        <v>4116</v>
      </c>
      <c r="R26" s="2" t="str">
        <f t="shared" si="0"/>
        <v>OK</v>
      </c>
      <c r="S26" s="2" t="str">
        <f t="shared" si="1"/>
        <v>OK</v>
      </c>
      <c r="T26" s="2" t="str">
        <f t="shared" si="2"/>
        <v>KO</v>
      </c>
      <c r="U26" s="2" t="str">
        <f t="shared" si="3"/>
        <v>OK</v>
      </c>
      <c r="V26" s="2" t="str">
        <f t="shared" si="4"/>
        <v>OK</v>
      </c>
      <c r="W26" s="2" t="str">
        <f t="shared" si="5"/>
        <v>KO</v>
      </c>
      <c r="X26" s="2" t="str">
        <f t="shared" si="6"/>
        <v>OK</v>
      </c>
      <c r="Y26" s="2" t="str">
        <f t="shared" si="7"/>
        <v>OK</v>
      </c>
      <c r="Z26" s="3" t="str">
        <f t="shared" si="8"/>
        <v xml:space="preserve">Nombre del recurso / Tiempo del recurso / </v>
      </c>
    </row>
    <row r="27" spans="1:26" x14ac:dyDescent="0.45">
      <c r="A27" s="3" t="s">
        <v>4117</v>
      </c>
      <c r="B27" s="3" t="s">
        <v>4118</v>
      </c>
      <c r="C27" s="3" t="s">
        <v>4119</v>
      </c>
      <c r="D27" s="3" t="s">
        <v>4120</v>
      </c>
      <c r="E27" s="3" t="s">
        <v>20</v>
      </c>
      <c r="G27" s="3" t="s">
        <v>2360</v>
      </c>
      <c r="H27" s="3" t="s">
        <v>21</v>
      </c>
      <c r="I27" s="3">
        <v>1068806</v>
      </c>
      <c r="J27" s="3" t="s">
        <v>4121</v>
      </c>
      <c r="K27" s="3">
        <v>15</v>
      </c>
      <c r="L27" s="3" t="s">
        <v>23</v>
      </c>
      <c r="M27" s="3" t="s">
        <v>199</v>
      </c>
      <c r="N27" s="3" t="s">
        <v>91</v>
      </c>
      <c r="P27" s="3" t="s">
        <v>21</v>
      </c>
      <c r="Q27" s="3" t="s">
        <v>4122</v>
      </c>
      <c r="R27" s="2" t="str">
        <f t="shared" si="0"/>
        <v>OK</v>
      </c>
      <c r="S27" s="2" t="str">
        <f t="shared" si="1"/>
        <v>OK</v>
      </c>
      <c r="T27" s="2" t="str">
        <f t="shared" si="2"/>
        <v>OK</v>
      </c>
      <c r="U27" s="2" t="str">
        <f t="shared" si="3"/>
        <v>OK</v>
      </c>
      <c r="V27" s="2" t="str">
        <f t="shared" si="4"/>
        <v>OK</v>
      </c>
      <c r="W27" s="2" t="str">
        <f t="shared" si="5"/>
        <v>OK</v>
      </c>
      <c r="X27" s="2" t="str">
        <f t="shared" si="6"/>
        <v>OK</v>
      </c>
      <c r="Y27" s="2" t="str">
        <f t="shared" si="7"/>
        <v>OK</v>
      </c>
      <c r="Z27" s="3" t="str">
        <f t="shared" si="8"/>
        <v/>
      </c>
    </row>
    <row r="28" spans="1:26" x14ac:dyDescent="0.45">
      <c r="A28" s="3" t="s">
        <v>4117</v>
      </c>
      <c r="B28" s="3" t="s">
        <v>4118</v>
      </c>
      <c r="C28" s="3" t="s">
        <v>4123</v>
      </c>
      <c r="E28" s="3" t="s">
        <v>20</v>
      </c>
      <c r="H28" s="3" t="s">
        <v>21</v>
      </c>
      <c r="I28" s="3">
        <v>924042</v>
      </c>
      <c r="J28" s="3" t="s">
        <v>4124</v>
      </c>
      <c r="K28" s="3">
        <v>10</v>
      </c>
      <c r="L28" s="3" t="s">
        <v>34</v>
      </c>
      <c r="M28" s="3" t="s">
        <v>35</v>
      </c>
      <c r="N28" s="3" t="s">
        <v>45</v>
      </c>
      <c r="O28" s="3" t="s">
        <v>85</v>
      </c>
      <c r="P28" s="3" t="s">
        <v>21</v>
      </c>
      <c r="Q28" s="3" t="s">
        <v>4125</v>
      </c>
      <c r="R28" s="2" t="str">
        <f t="shared" si="0"/>
        <v>OK</v>
      </c>
      <c r="S28" s="2" t="str">
        <f t="shared" si="1"/>
        <v>OK</v>
      </c>
      <c r="T28" s="2" t="str">
        <f t="shared" si="2"/>
        <v>OK</v>
      </c>
      <c r="U28" s="2" t="str">
        <f t="shared" si="3"/>
        <v>OK</v>
      </c>
      <c r="V28" s="2" t="str">
        <f t="shared" si="4"/>
        <v>OK</v>
      </c>
      <c r="W28" s="2" t="str">
        <f t="shared" si="5"/>
        <v>OK</v>
      </c>
      <c r="X28" s="2" t="str">
        <f t="shared" si="6"/>
        <v>OK</v>
      </c>
      <c r="Y28" s="2" t="str">
        <f t="shared" si="7"/>
        <v>OK</v>
      </c>
      <c r="Z28" s="3" t="str">
        <f t="shared" si="8"/>
        <v/>
      </c>
    </row>
    <row r="29" spans="1:26" x14ac:dyDescent="0.45">
      <c r="A29" s="3" t="s">
        <v>4117</v>
      </c>
      <c r="B29" s="3" t="s">
        <v>4118</v>
      </c>
      <c r="C29" s="3" t="s">
        <v>4126</v>
      </c>
      <c r="E29" s="3" t="s">
        <v>20</v>
      </c>
      <c r="H29" s="3" t="s">
        <v>21</v>
      </c>
      <c r="I29" s="3">
        <v>923475</v>
      </c>
      <c r="J29" s="3" t="s">
        <v>4127</v>
      </c>
      <c r="K29" s="3">
        <v>5</v>
      </c>
      <c r="L29" s="3" t="s">
        <v>70</v>
      </c>
      <c r="M29" s="3" t="s">
        <v>35</v>
      </c>
      <c r="N29" s="3" t="s">
        <v>101</v>
      </c>
      <c r="O29" s="3" t="s">
        <v>37</v>
      </c>
      <c r="P29" s="3" t="s">
        <v>21</v>
      </c>
      <c r="Q29" s="3" t="s">
        <v>4128</v>
      </c>
      <c r="R29" s="2" t="str">
        <f t="shared" si="0"/>
        <v>KO</v>
      </c>
      <c r="S29" s="2" t="str">
        <f t="shared" si="1"/>
        <v>OK</v>
      </c>
      <c r="T29" s="2" t="str">
        <f t="shared" si="2"/>
        <v>KO</v>
      </c>
      <c r="U29" s="2" t="str">
        <f t="shared" si="3"/>
        <v>OK</v>
      </c>
      <c r="V29" s="2" t="str">
        <f t="shared" si="4"/>
        <v>OK</v>
      </c>
      <c r="W29" s="2" t="str">
        <f t="shared" si="5"/>
        <v>OK</v>
      </c>
      <c r="X29" s="2" t="str">
        <f t="shared" si="6"/>
        <v>OK</v>
      </c>
      <c r="Y29" s="2" t="str">
        <f t="shared" si="7"/>
        <v>OK</v>
      </c>
      <c r="Z29" s="3" t="str">
        <f t="shared" si="8"/>
        <v xml:space="preserve">Acción didáctica / Nombre del recurso / </v>
      </c>
    </row>
    <row r="30" spans="1:26" x14ac:dyDescent="0.45">
      <c r="A30" s="3" t="s">
        <v>4117</v>
      </c>
      <c r="B30" s="3" t="s">
        <v>4118</v>
      </c>
      <c r="C30" s="3" t="s">
        <v>4129</v>
      </c>
      <c r="E30" s="3" t="s">
        <v>20</v>
      </c>
      <c r="G30" s="3" t="s">
        <v>4130</v>
      </c>
      <c r="H30" s="3" t="s">
        <v>21</v>
      </c>
      <c r="I30" s="3">
        <v>17386</v>
      </c>
      <c r="J30" s="3" t="s">
        <v>4131</v>
      </c>
      <c r="K30" s="3">
        <v>20</v>
      </c>
      <c r="L30" s="3" t="s">
        <v>23</v>
      </c>
      <c r="M30" s="3" t="s">
        <v>199</v>
      </c>
      <c r="N30" s="3" t="s">
        <v>91</v>
      </c>
      <c r="P30" s="3" t="s">
        <v>21</v>
      </c>
      <c r="Q30" s="3" t="s">
        <v>4132</v>
      </c>
      <c r="R30" s="2" t="str">
        <f t="shared" si="0"/>
        <v>OK</v>
      </c>
      <c r="S30" s="2" t="str">
        <f t="shared" si="1"/>
        <v>OK</v>
      </c>
      <c r="T30" s="2" t="str">
        <f t="shared" si="2"/>
        <v>OK</v>
      </c>
      <c r="U30" s="2" t="str">
        <f t="shared" si="3"/>
        <v>OK</v>
      </c>
      <c r="V30" s="2" t="str">
        <f t="shared" si="4"/>
        <v>OK</v>
      </c>
      <c r="W30" s="2" t="str">
        <f t="shared" si="5"/>
        <v>OK</v>
      </c>
      <c r="X30" s="2" t="str">
        <f t="shared" si="6"/>
        <v>OK</v>
      </c>
      <c r="Y30" s="2" t="str">
        <f t="shared" si="7"/>
        <v>OK</v>
      </c>
      <c r="Z30" s="3" t="str">
        <f t="shared" si="8"/>
        <v/>
      </c>
    </row>
    <row r="31" spans="1:26" x14ac:dyDescent="0.45">
      <c r="A31" s="3" t="s">
        <v>4117</v>
      </c>
      <c r="B31" s="3" t="s">
        <v>4118</v>
      </c>
      <c r="C31" s="3" t="s">
        <v>4133</v>
      </c>
      <c r="E31" s="3" t="s">
        <v>20</v>
      </c>
      <c r="H31" s="3" t="s">
        <v>21</v>
      </c>
      <c r="I31" s="3">
        <v>1314392</v>
      </c>
      <c r="J31" s="3" t="s">
        <v>4134</v>
      </c>
      <c r="K31" s="3">
        <v>10</v>
      </c>
      <c r="L31" s="3" t="s">
        <v>34</v>
      </c>
      <c r="M31" s="3" t="s">
        <v>35</v>
      </c>
      <c r="N31" s="3" t="s">
        <v>161</v>
      </c>
      <c r="O31" s="3" t="s">
        <v>85</v>
      </c>
      <c r="P31" s="3" t="s">
        <v>21</v>
      </c>
      <c r="Q31" s="3" t="s">
        <v>4135</v>
      </c>
      <c r="R31" s="2" t="str">
        <f t="shared" si="0"/>
        <v>OK</v>
      </c>
      <c r="S31" s="2" t="str">
        <f t="shared" si="1"/>
        <v>OK</v>
      </c>
      <c r="T31" s="2" t="str">
        <f t="shared" si="2"/>
        <v>OK</v>
      </c>
      <c r="U31" s="2" t="str">
        <f t="shared" si="3"/>
        <v>OK</v>
      </c>
      <c r="V31" s="2" t="str">
        <f t="shared" si="4"/>
        <v>OK</v>
      </c>
      <c r="W31" s="2" t="str">
        <f t="shared" si="5"/>
        <v>OK</v>
      </c>
      <c r="X31" s="2" t="str">
        <f t="shared" si="6"/>
        <v>OK</v>
      </c>
      <c r="Y31" s="2" t="str">
        <f t="shared" si="7"/>
        <v>OK</v>
      </c>
      <c r="Z31" s="3" t="str">
        <f t="shared" si="8"/>
        <v/>
      </c>
    </row>
    <row r="32" spans="1:26" x14ac:dyDescent="0.45">
      <c r="A32" s="3" t="s">
        <v>4117</v>
      </c>
      <c r="B32" s="3" t="s">
        <v>4118</v>
      </c>
      <c r="C32" s="3" t="s">
        <v>4136</v>
      </c>
      <c r="E32" s="3" t="s">
        <v>20</v>
      </c>
      <c r="H32" s="3" t="s">
        <v>21</v>
      </c>
      <c r="I32" s="3">
        <v>937355</v>
      </c>
      <c r="J32" s="3" t="s">
        <v>4137</v>
      </c>
      <c r="K32" s="3">
        <v>15</v>
      </c>
      <c r="L32" s="3" t="s">
        <v>34</v>
      </c>
      <c r="M32" s="3" t="s">
        <v>35</v>
      </c>
      <c r="N32" s="3" t="s">
        <v>114</v>
      </c>
      <c r="O32" s="3" t="s">
        <v>85</v>
      </c>
      <c r="P32" s="3" t="s">
        <v>21</v>
      </c>
      <c r="Q32" s="3" t="s">
        <v>4138</v>
      </c>
      <c r="R32" s="2" t="str">
        <f t="shared" si="0"/>
        <v>OK</v>
      </c>
      <c r="S32" s="2" t="str">
        <f t="shared" si="1"/>
        <v>OK</v>
      </c>
      <c r="T32" s="2" t="str">
        <f t="shared" si="2"/>
        <v>OK</v>
      </c>
      <c r="U32" s="2" t="str">
        <f t="shared" si="3"/>
        <v>OK</v>
      </c>
      <c r="V32" s="2" t="str">
        <f t="shared" si="4"/>
        <v>OK</v>
      </c>
      <c r="W32" s="2" t="str">
        <f t="shared" si="5"/>
        <v>OK</v>
      </c>
      <c r="X32" s="2" t="str">
        <f t="shared" si="6"/>
        <v>OK</v>
      </c>
      <c r="Y32" s="2" t="str">
        <f t="shared" si="7"/>
        <v>OK</v>
      </c>
      <c r="Z32" s="3" t="str">
        <f t="shared" si="8"/>
        <v/>
      </c>
    </row>
    <row r="33" spans="1:26" x14ac:dyDescent="0.45">
      <c r="A33" s="3" t="s">
        <v>4117</v>
      </c>
      <c r="B33" s="3" t="s">
        <v>4118</v>
      </c>
      <c r="C33" s="3" t="s">
        <v>4139</v>
      </c>
      <c r="E33" s="3" t="s">
        <v>20</v>
      </c>
      <c r="H33" s="3" t="s">
        <v>21</v>
      </c>
      <c r="I33" s="3">
        <v>930952</v>
      </c>
      <c r="J33" s="3" t="s">
        <v>4140</v>
      </c>
      <c r="K33" s="3">
        <v>10</v>
      </c>
      <c r="L33" s="3" t="s">
        <v>34</v>
      </c>
      <c r="M33" s="3" t="s">
        <v>35</v>
      </c>
      <c r="N33" s="3" t="s">
        <v>41</v>
      </c>
      <c r="O33" s="3" t="s">
        <v>479</v>
      </c>
      <c r="P33" s="3" t="s">
        <v>21</v>
      </c>
      <c r="Q33" s="3" t="s">
        <v>4141</v>
      </c>
      <c r="R33" s="2" t="str">
        <f t="shared" si="0"/>
        <v>OK</v>
      </c>
      <c r="S33" s="2" t="str">
        <f t="shared" si="1"/>
        <v>OK</v>
      </c>
      <c r="T33" s="2" t="str">
        <f t="shared" si="2"/>
        <v>OK</v>
      </c>
      <c r="U33" s="2" t="str">
        <f t="shared" si="3"/>
        <v>OK</v>
      </c>
      <c r="V33" s="2" t="str">
        <f t="shared" si="4"/>
        <v>OK</v>
      </c>
      <c r="W33" s="2" t="str">
        <f t="shared" si="5"/>
        <v>OK</v>
      </c>
      <c r="X33" s="2" t="str">
        <f t="shared" si="6"/>
        <v>OK</v>
      </c>
      <c r="Y33" s="2" t="str">
        <f t="shared" si="7"/>
        <v>OK</v>
      </c>
      <c r="Z33" s="3" t="str">
        <f t="shared" si="8"/>
        <v/>
      </c>
    </row>
    <row r="34" spans="1:26" x14ac:dyDescent="0.45">
      <c r="A34" s="3" t="s">
        <v>4117</v>
      </c>
      <c r="B34" s="3" t="s">
        <v>4118</v>
      </c>
      <c r="C34" s="3" t="s">
        <v>4142</v>
      </c>
      <c r="E34" s="3" t="s">
        <v>20</v>
      </c>
      <c r="G34" s="3" t="s">
        <v>4143</v>
      </c>
      <c r="H34" s="3" t="s">
        <v>21</v>
      </c>
      <c r="I34" s="3">
        <v>15562</v>
      </c>
      <c r="J34" s="3" t="s">
        <v>4144</v>
      </c>
      <c r="K34" s="3">
        <v>15</v>
      </c>
      <c r="L34" s="3" t="s">
        <v>23</v>
      </c>
      <c r="M34" s="3" t="s">
        <v>199</v>
      </c>
      <c r="N34" s="3" t="s">
        <v>91</v>
      </c>
      <c r="P34" s="3" t="s">
        <v>21</v>
      </c>
      <c r="Q34" s="3" t="s">
        <v>4145</v>
      </c>
      <c r="R34" s="2" t="str">
        <f t="shared" si="0"/>
        <v>OK</v>
      </c>
      <c r="S34" s="2" t="str">
        <f t="shared" si="1"/>
        <v>OK</v>
      </c>
      <c r="T34" s="2" t="str">
        <f t="shared" si="2"/>
        <v>OK</v>
      </c>
      <c r="U34" s="2" t="str">
        <f t="shared" si="3"/>
        <v>OK</v>
      </c>
      <c r="V34" s="2" t="str">
        <f t="shared" si="4"/>
        <v>OK</v>
      </c>
      <c r="W34" s="2" t="str">
        <f t="shared" si="5"/>
        <v>OK</v>
      </c>
      <c r="X34" s="2" t="str">
        <f t="shared" si="6"/>
        <v>OK</v>
      </c>
      <c r="Y34" s="2" t="str">
        <f t="shared" si="7"/>
        <v>OK</v>
      </c>
      <c r="Z34" s="3" t="str">
        <f t="shared" si="8"/>
        <v/>
      </c>
    </row>
    <row r="35" spans="1:26" x14ac:dyDescent="0.45">
      <c r="A35" s="3" t="s">
        <v>4117</v>
      </c>
      <c r="B35" s="3" t="s">
        <v>4118</v>
      </c>
      <c r="C35" s="3" t="s">
        <v>4146</v>
      </c>
      <c r="E35" s="3" t="s">
        <v>20</v>
      </c>
      <c r="H35" s="3" t="s">
        <v>21</v>
      </c>
      <c r="I35" s="3">
        <v>930304</v>
      </c>
      <c r="J35" s="3" t="s">
        <v>4147</v>
      </c>
      <c r="K35" s="3">
        <v>10</v>
      </c>
      <c r="L35" s="3" t="s">
        <v>34</v>
      </c>
      <c r="M35" s="3" t="s">
        <v>35</v>
      </c>
      <c r="N35" s="3" t="s">
        <v>41</v>
      </c>
      <c r="O35" s="3" t="s">
        <v>37</v>
      </c>
      <c r="P35" s="3" t="s">
        <v>21</v>
      </c>
      <c r="Q35" s="3" t="s">
        <v>4148</v>
      </c>
      <c r="R35" s="2" t="str">
        <f t="shared" si="0"/>
        <v>OK</v>
      </c>
      <c r="S35" s="2" t="str">
        <f t="shared" si="1"/>
        <v>OK</v>
      </c>
      <c r="T35" s="2" t="str">
        <f t="shared" si="2"/>
        <v>OK</v>
      </c>
      <c r="U35" s="2" t="str">
        <f t="shared" si="3"/>
        <v>OK</v>
      </c>
      <c r="V35" s="2" t="str">
        <f t="shared" si="4"/>
        <v>OK</v>
      </c>
      <c r="W35" s="2" t="str">
        <f t="shared" si="5"/>
        <v>OK</v>
      </c>
      <c r="X35" s="2" t="str">
        <f t="shared" si="6"/>
        <v>OK</v>
      </c>
      <c r="Y35" s="2" t="str">
        <f t="shared" si="7"/>
        <v>OK</v>
      </c>
      <c r="Z35" s="3" t="str">
        <f t="shared" si="8"/>
        <v/>
      </c>
    </row>
    <row r="36" spans="1:26" x14ac:dyDescent="0.45">
      <c r="A36" s="3" t="s">
        <v>4117</v>
      </c>
      <c r="B36" s="3" t="s">
        <v>4118</v>
      </c>
      <c r="C36" s="3" t="s">
        <v>4149</v>
      </c>
      <c r="E36" s="3" t="s">
        <v>20</v>
      </c>
      <c r="H36" s="3" t="s">
        <v>21</v>
      </c>
      <c r="I36" s="3">
        <v>1479132</v>
      </c>
      <c r="J36" s="3" t="s">
        <v>4150</v>
      </c>
      <c r="K36" s="3">
        <v>40</v>
      </c>
      <c r="L36" s="3" t="s">
        <v>80</v>
      </c>
      <c r="M36" s="3" t="s">
        <v>35</v>
      </c>
      <c r="N36" s="3" t="s">
        <v>81</v>
      </c>
      <c r="O36" s="3" t="s">
        <v>85</v>
      </c>
      <c r="P36" s="3" t="s">
        <v>21</v>
      </c>
      <c r="Q36" s="3" t="s">
        <v>4151</v>
      </c>
      <c r="R36" s="2" t="str">
        <f t="shared" si="0"/>
        <v>OK</v>
      </c>
      <c r="S36" s="2" t="str">
        <f t="shared" si="1"/>
        <v>OK</v>
      </c>
      <c r="T36" s="2" t="str">
        <f t="shared" si="2"/>
        <v>OK</v>
      </c>
      <c r="U36" s="2" t="str">
        <f t="shared" si="3"/>
        <v>OK</v>
      </c>
      <c r="V36" s="2" t="str">
        <f t="shared" si="4"/>
        <v>OK</v>
      </c>
      <c r="W36" s="2" t="str">
        <f t="shared" si="5"/>
        <v>OK</v>
      </c>
      <c r="X36" s="2" t="str">
        <f t="shared" si="6"/>
        <v>OK</v>
      </c>
      <c r="Y36" s="2" t="str">
        <f t="shared" si="7"/>
        <v>OK</v>
      </c>
      <c r="Z36" s="3" t="str">
        <f t="shared" si="8"/>
        <v/>
      </c>
    </row>
    <row r="37" spans="1:26" x14ac:dyDescent="0.45">
      <c r="A37" s="3" t="s">
        <v>4117</v>
      </c>
      <c r="B37" s="3" t="s">
        <v>4118</v>
      </c>
      <c r="C37" s="3" t="s">
        <v>4152</v>
      </c>
      <c r="E37" s="3" t="s">
        <v>20</v>
      </c>
      <c r="G37" s="3" t="s">
        <v>4153</v>
      </c>
      <c r="H37" s="3" t="s">
        <v>21</v>
      </c>
      <c r="I37" s="3">
        <v>16463</v>
      </c>
      <c r="J37" s="3" t="s">
        <v>4154</v>
      </c>
      <c r="K37" s="3">
        <v>15</v>
      </c>
      <c r="L37" s="3" t="s">
        <v>23</v>
      </c>
      <c r="M37" s="3" t="s">
        <v>199</v>
      </c>
      <c r="N37" s="3" t="s">
        <v>91</v>
      </c>
      <c r="P37" s="3" t="s">
        <v>21</v>
      </c>
      <c r="Q37" s="3" t="s">
        <v>4155</v>
      </c>
      <c r="R37" s="2" t="str">
        <f t="shared" si="0"/>
        <v>OK</v>
      </c>
      <c r="S37" s="2" t="str">
        <f t="shared" si="1"/>
        <v>OK</v>
      </c>
      <c r="T37" s="2" t="str">
        <f t="shared" si="2"/>
        <v>OK</v>
      </c>
      <c r="U37" s="2" t="str">
        <f t="shared" si="3"/>
        <v>OK</v>
      </c>
      <c r="V37" s="2" t="str">
        <f t="shared" si="4"/>
        <v>OK</v>
      </c>
      <c r="W37" s="2" t="str">
        <f t="shared" si="5"/>
        <v>OK</v>
      </c>
      <c r="X37" s="2" t="str">
        <f t="shared" si="6"/>
        <v>OK</v>
      </c>
      <c r="Y37" s="2" t="str">
        <f t="shared" si="7"/>
        <v>OK</v>
      </c>
      <c r="Z37" s="3" t="str">
        <f t="shared" si="8"/>
        <v/>
      </c>
    </row>
    <row r="38" spans="1:26" x14ac:dyDescent="0.45">
      <c r="A38" s="3" t="s">
        <v>4117</v>
      </c>
      <c r="B38" s="3" t="s">
        <v>4118</v>
      </c>
      <c r="C38" s="3" t="s">
        <v>4156</v>
      </c>
      <c r="E38" s="3" t="s">
        <v>20</v>
      </c>
      <c r="H38" s="3" t="s">
        <v>21</v>
      </c>
      <c r="I38" s="3">
        <v>933656</v>
      </c>
      <c r="J38" s="3" t="s">
        <v>4157</v>
      </c>
      <c r="K38" s="3">
        <v>10</v>
      </c>
      <c r="L38" s="3" t="s">
        <v>34</v>
      </c>
      <c r="M38" s="3" t="s">
        <v>35</v>
      </c>
      <c r="N38" s="3" t="s">
        <v>36</v>
      </c>
      <c r="O38" s="3" t="s">
        <v>37</v>
      </c>
      <c r="P38" s="3" t="s">
        <v>21</v>
      </c>
      <c r="Q38" s="3" t="s">
        <v>4158</v>
      </c>
      <c r="R38" s="2" t="str">
        <f t="shared" si="0"/>
        <v>OK</v>
      </c>
      <c r="S38" s="2" t="str">
        <f t="shared" si="1"/>
        <v>OK</v>
      </c>
      <c r="T38" s="2" t="str">
        <f t="shared" si="2"/>
        <v>OK</v>
      </c>
      <c r="U38" s="2" t="str">
        <f t="shared" si="3"/>
        <v>OK</v>
      </c>
      <c r="V38" s="2" t="str">
        <f t="shared" si="4"/>
        <v>OK</v>
      </c>
      <c r="W38" s="2" t="str">
        <f t="shared" si="5"/>
        <v>OK</v>
      </c>
      <c r="X38" s="2" t="str">
        <f t="shared" si="6"/>
        <v>OK</v>
      </c>
      <c r="Y38" s="2" t="str">
        <f t="shared" si="7"/>
        <v>OK</v>
      </c>
      <c r="Z38" s="3" t="str">
        <f t="shared" si="8"/>
        <v/>
      </c>
    </row>
    <row r="39" spans="1:26" x14ac:dyDescent="0.45">
      <c r="A39" s="3" t="s">
        <v>4117</v>
      </c>
      <c r="B39" s="3" t="s">
        <v>4118</v>
      </c>
      <c r="C39" s="3" t="s">
        <v>4159</v>
      </c>
      <c r="E39" s="3" t="s">
        <v>20</v>
      </c>
      <c r="G39" s="3" t="s">
        <v>4160</v>
      </c>
      <c r="H39" s="3" t="s">
        <v>21</v>
      </c>
      <c r="I39" s="3">
        <v>22551</v>
      </c>
      <c r="J39" s="3" t="s">
        <v>4161</v>
      </c>
      <c r="K39" s="3">
        <v>15</v>
      </c>
      <c r="L39" s="3" t="s">
        <v>23</v>
      </c>
      <c r="M39" s="3" t="s">
        <v>199</v>
      </c>
      <c r="N39" s="3" t="s">
        <v>91</v>
      </c>
      <c r="P39" s="3" t="s">
        <v>21</v>
      </c>
      <c r="Q39" s="3" t="s">
        <v>4162</v>
      </c>
      <c r="R39" s="2" t="str">
        <f t="shared" si="0"/>
        <v>OK</v>
      </c>
      <c r="S39" s="2" t="str">
        <f t="shared" si="1"/>
        <v>OK</v>
      </c>
      <c r="T39" s="2" t="str">
        <f t="shared" si="2"/>
        <v>OK</v>
      </c>
      <c r="U39" s="2" t="str">
        <f t="shared" si="3"/>
        <v>OK</v>
      </c>
      <c r="V39" s="2" t="str">
        <f t="shared" si="4"/>
        <v>OK</v>
      </c>
      <c r="W39" s="2" t="str">
        <f t="shared" si="5"/>
        <v>OK</v>
      </c>
      <c r="X39" s="2" t="str">
        <f t="shared" si="6"/>
        <v>OK</v>
      </c>
      <c r="Y39" s="2" t="str">
        <f t="shared" si="7"/>
        <v>OK</v>
      </c>
      <c r="Z39" s="3" t="str">
        <f t="shared" si="8"/>
        <v/>
      </c>
    </row>
    <row r="40" spans="1:26" x14ac:dyDescent="0.45">
      <c r="A40" s="3" t="s">
        <v>4117</v>
      </c>
      <c r="B40" s="3" t="s">
        <v>4118</v>
      </c>
      <c r="C40" s="3" t="s">
        <v>4163</v>
      </c>
      <c r="E40" s="3" t="s">
        <v>20</v>
      </c>
      <c r="H40" s="3" t="s">
        <v>21</v>
      </c>
      <c r="I40" s="3">
        <v>1438223</v>
      </c>
      <c r="J40" s="3" t="s">
        <v>4164</v>
      </c>
      <c r="K40" s="3">
        <v>10</v>
      </c>
      <c r="L40" s="3" t="s">
        <v>34</v>
      </c>
      <c r="M40" s="3" t="s">
        <v>35</v>
      </c>
      <c r="N40" s="3" t="s">
        <v>161</v>
      </c>
      <c r="O40" s="3" t="s">
        <v>479</v>
      </c>
      <c r="P40" s="3" t="s">
        <v>21</v>
      </c>
      <c r="Q40" s="3" t="s">
        <v>4165</v>
      </c>
      <c r="R40" s="2" t="str">
        <f t="shared" si="0"/>
        <v>OK</v>
      </c>
      <c r="S40" s="2" t="str">
        <f t="shared" si="1"/>
        <v>OK</v>
      </c>
      <c r="T40" s="2" t="str">
        <f t="shared" si="2"/>
        <v>OK</v>
      </c>
      <c r="U40" s="2" t="str">
        <f t="shared" si="3"/>
        <v>OK</v>
      </c>
      <c r="V40" s="2" t="str">
        <f t="shared" si="4"/>
        <v>OK</v>
      </c>
      <c r="W40" s="2" t="str">
        <f t="shared" si="5"/>
        <v>OK</v>
      </c>
      <c r="X40" s="2" t="str">
        <f t="shared" si="6"/>
        <v>OK</v>
      </c>
      <c r="Y40" s="2" t="str">
        <f t="shared" si="7"/>
        <v>OK</v>
      </c>
      <c r="Z40" s="3" t="str">
        <f t="shared" si="8"/>
        <v/>
      </c>
    </row>
    <row r="41" spans="1:26" x14ac:dyDescent="0.45">
      <c r="A41" s="3" t="s">
        <v>4117</v>
      </c>
      <c r="B41" s="3" t="s">
        <v>4118</v>
      </c>
      <c r="C41" s="3" t="s">
        <v>4166</v>
      </c>
      <c r="E41" s="3" t="s">
        <v>20</v>
      </c>
      <c r="H41" s="3" t="s">
        <v>21</v>
      </c>
      <c r="I41" s="3">
        <v>2051648</v>
      </c>
      <c r="J41" s="3" t="s">
        <v>4167</v>
      </c>
      <c r="K41" s="3">
        <v>90</v>
      </c>
      <c r="L41" s="3" t="s">
        <v>80</v>
      </c>
      <c r="M41" s="3" t="s">
        <v>35</v>
      </c>
      <c r="N41" s="3" t="s">
        <v>81</v>
      </c>
      <c r="O41" s="3" t="s">
        <v>37</v>
      </c>
      <c r="P41" s="3" t="s">
        <v>21</v>
      </c>
      <c r="Q41" s="3" t="s">
        <v>4168</v>
      </c>
      <c r="R41" s="2" t="str">
        <f t="shared" si="0"/>
        <v>OK</v>
      </c>
      <c r="S41" s="2" t="str">
        <f t="shared" si="1"/>
        <v>OK</v>
      </c>
      <c r="T41" s="2" t="str">
        <f t="shared" si="2"/>
        <v>OK</v>
      </c>
      <c r="U41" s="2" t="str">
        <f t="shared" si="3"/>
        <v>OK</v>
      </c>
      <c r="V41" s="2" t="str">
        <f t="shared" si="4"/>
        <v>OK</v>
      </c>
      <c r="W41" s="2" t="str">
        <f t="shared" si="5"/>
        <v>OK</v>
      </c>
      <c r="X41" s="2" t="str">
        <f t="shared" si="6"/>
        <v>OK</v>
      </c>
      <c r="Y41" s="2" t="str">
        <f t="shared" si="7"/>
        <v>OK</v>
      </c>
      <c r="Z41" s="3" t="str">
        <f t="shared" si="8"/>
        <v/>
      </c>
    </row>
    <row r="42" spans="1:26" x14ac:dyDescent="0.45">
      <c r="A42" s="3" t="s">
        <v>4117</v>
      </c>
      <c r="B42" s="3" t="s">
        <v>4118</v>
      </c>
      <c r="C42" s="3" t="s">
        <v>4169</v>
      </c>
      <c r="E42" s="3" t="s">
        <v>20</v>
      </c>
      <c r="H42" s="3" t="s">
        <v>21</v>
      </c>
      <c r="I42" s="3">
        <v>1438152</v>
      </c>
      <c r="J42" s="3" t="s">
        <v>4170</v>
      </c>
      <c r="K42" s="3">
        <v>90</v>
      </c>
      <c r="L42" s="3" t="s">
        <v>57</v>
      </c>
      <c r="M42" s="3" t="s">
        <v>35</v>
      </c>
      <c r="N42" s="3" t="s">
        <v>58</v>
      </c>
      <c r="O42" s="3" t="s">
        <v>37</v>
      </c>
      <c r="P42" s="3" t="s">
        <v>21</v>
      </c>
      <c r="Q42" s="3" t="s">
        <v>4171</v>
      </c>
      <c r="R42" s="2" t="str">
        <f t="shared" si="0"/>
        <v>OK</v>
      </c>
      <c r="S42" s="2" t="str">
        <f t="shared" si="1"/>
        <v>OK</v>
      </c>
      <c r="T42" s="2" t="str">
        <f t="shared" si="2"/>
        <v>OK</v>
      </c>
      <c r="U42" s="2" t="str">
        <f t="shared" si="3"/>
        <v>OK</v>
      </c>
      <c r="V42" s="2" t="str">
        <f t="shared" si="4"/>
        <v>OK</v>
      </c>
      <c r="W42" s="2" t="str">
        <f t="shared" si="5"/>
        <v>OK</v>
      </c>
      <c r="X42" s="2" t="str">
        <f t="shared" si="6"/>
        <v>OK</v>
      </c>
      <c r="Y42" s="2" t="str">
        <f t="shared" si="7"/>
        <v>OK</v>
      </c>
      <c r="Z42" s="3" t="str">
        <f t="shared" si="8"/>
        <v/>
      </c>
    </row>
    <row r="43" spans="1:26" x14ac:dyDescent="0.45">
      <c r="A43" s="3" t="s">
        <v>4117</v>
      </c>
      <c r="B43" s="3" t="s">
        <v>4118</v>
      </c>
      <c r="C43" s="3" t="s">
        <v>4172</v>
      </c>
      <c r="E43" s="3" t="s">
        <v>20</v>
      </c>
      <c r="H43" s="3" t="s">
        <v>21</v>
      </c>
      <c r="I43" s="3">
        <v>3670559</v>
      </c>
      <c r="J43" s="3" t="s">
        <v>4173</v>
      </c>
      <c r="K43" s="3">
        <v>60</v>
      </c>
      <c r="L43" s="3" t="s">
        <v>57</v>
      </c>
      <c r="M43" s="3" t="s">
        <v>35</v>
      </c>
      <c r="N43" s="3" t="s">
        <v>58</v>
      </c>
      <c r="O43" s="3" t="s">
        <v>37</v>
      </c>
      <c r="P43" s="3" t="s">
        <v>21</v>
      </c>
      <c r="Q43" s="3" t="s">
        <v>4174</v>
      </c>
      <c r="R43" s="2" t="str">
        <f t="shared" si="0"/>
        <v>OK</v>
      </c>
      <c r="S43" s="2" t="str">
        <f t="shared" si="1"/>
        <v>OK</v>
      </c>
      <c r="T43" s="2" t="str">
        <f t="shared" si="2"/>
        <v>OK</v>
      </c>
      <c r="U43" s="2" t="str">
        <f t="shared" si="3"/>
        <v>OK</v>
      </c>
      <c r="V43" s="2" t="str">
        <f t="shared" si="4"/>
        <v>OK</v>
      </c>
      <c r="W43" s="2" t="str">
        <f t="shared" si="5"/>
        <v>OK</v>
      </c>
      <c r="X43" s="2" t="str">
        <f t="shared" si="6"/>
        <v>OK</v>
      </c>
      <c r="Y43" s="2" t="str">
        <f t="shared" si="7"/>
        <v>OK</v>
      </c>
      <c r="Z43" s="3" t="str">
        <f t="shared" si="8"/>
        <v/>
      </c>
    </row>
    <row r="44" spans="1:26" x14ac:dyDescent="0.45">
      <c r="A44" s="3" t="s">
        <v>4117</v>
      </c>
      <c r="B44" s="3" t="s">
        <v>4118</v>
      </c>
      <c r="C44" s="3" t="s">
        <v>67</v>
      </c>
      <c r="D44" s="3" t="s">
        <v>67</v>
      </c>
      <c r="E44" s="3" t="s">
        <v>20</v>
      </c>
      <c r="H44" s="3" t="s">
        <v>21</v>
      </c>
      <c r="I44" s="3">
        <v>1300492</v>
      </c>
      <c r="K44" s="3">
        <v>20</v>
      </c>
      <c r="L44" s="3" t="s">
        <v>23</v>
      </c>
      <c r="M44" s="3" t="s">
        <v>67</v>
      </c>
      <c r="N44" s="3" t="s">
        <v>68</v>
      </c>
      <c r="P44" s="3" t="s">
        <v>21</v>
      </c>
      <c r="Q44" s="3" t="s">
        <v>4175</v>
      </c>
      <c r="R44" s="2" t="str">
        <f t="shared" si="0"/>
        <v>OK</v>
      </c>
      <c r="S44" s="2" t="str">
        <f t="shared" si="1"/>
        <v>OK</v>
      </c>
      <c r="T44" s="2" t="str">
        <f t="shared" si="2"/>
        <v>OK</v>
      </c>
      <c r="U44" s="2" t="str">
        <f t="shared" si="3"/>
        <v>OK</v>
      </c>
      <c r="V44" s="2" t="str">
        <f t="shared" si="4"/>
        <v>OK</v>
      </c>
      <c r="W44" s="2" t="str">
        <f t="shared" si="5"/>
        <v>OK</v>
      </c>
      <c r="X44" s="2" t="str">
        <f t="shared" si="6"/>
        <v>KO</v>
      </c>
      <c r="Y44" s="2" t="str">
        <f t="shared" si="7"/>
        <v>OK</v>
      </c>
      <c r="Z44" s="3" t="str">
        <f t="shared" si="8"/>
        <v xml:space="preserve">Palabras clave / </v>
      </c>
    </row>
    <row r="45" spans="1:26" x14ac:dyDescent="0.45">
      <c r="A45" s="3" t="s">
        <v>4117</v>
      </c>
      <c r="B45" s="3" t="s">
        <v>4118</v>
      </c>
      <c r="C45" s="3" t="s">
        <v>70</v>
      </c>
      <c r="E45" s="3" t="s">
        <v>20</v>
      </c>
      <c r="H45" s="3" t="s">
        <v>21</v>
      </c>
      <c r="I45" s="3">
        <v>928146</v>
      </c>
      <c r="J45" s="3" t="s">
        <v>4176</v>
      </c>
      <c r="K45" s="3">
        <v>15</v>
      </c>
      <c r="L45" s="3" t="s">
        <v>70</v>
      </c>
      <c r="M45" s="3" t="s">
        <v>35</v>
      </c>
      <c r="N45" s="3" t="s">
        <v>62</v>
      </c>
      <c r="O45" s="3" t="s">
        <v>85</v>
      </c>
      <c r="P45" s="3" t="s">
        <v>21</v>
      </c>
      <c r="Q45" s="3" t="s">
        <v>4177</v>
      </c>
      <c r="R45" s="2" t="str">
        <f t="shared" si="0"/>
        <v>OK</v>
      </c>
      <c r="S45" s="2" t="str">
        <f t="shared" si="1"/>
        <v>OK</v>
      </c>
      <c r="T45" s="2" t="str">
        <f t="shared" si="2"/>
        <v>OK</v>
      </c>
      <c r="U45" s="2" t="str">
        <f t="shared" si="3"/>
        <v>OK</v>
      </c>
      <c r="V45" s="2" t="str">
        <f t="shared" si="4"/>
        <v>OK</v>
      </c>
      <c r="W45" s="2" t="str">
        <f t="shared" si="5"/>
        <v>OK</v>
      </c>
      <c r="X45" s="2" t="str">
        <f t="shared" si="6"/>
        <v>OK</v>
      </c>
      <c r="Y45" s="2" t="str">
        <f t="shared" si="7"/>
        <v>OK</v>
      </c>
      <c r="Z45" s="3" t="str">
        <f t="shared" si="8"/>
        <v/>
      </c>
    </row>
    <row r="46" spans="1:26" x14ac:dyDescent="0.45">
      <c r="A46" s="3" t="s">
        <v>4117</v>
      </c>
      <c r="B46" s="3" t="s">
        <v>4118</v>
      </c>
      <c r="C46" s="3" t="s">
        <v>4178</v>
      </c>
      <c r="E46" s="3" t="s">
        <v>20</v>
      </c>
      <c r="H46" s="3" t="s">
        <v>21</v>
      </c>
      <c r="I46" s="3">
        <v>1479809</v>
      </c>
      <c r="J46" s="3" t="s">
        <v>4179</v>
      </c>
      <c r="K46" s="3">
        <v>80</v>
      </c>
      <c r="L46" s="3" t="s">
        <v>80</v>
      </c>
      <c r="M46" s="3" t="s">
        <v>35</v>
      </c>
      <c r="N46" s="3" t="s">
        <v>81</v>
      </c>
      <c r="O46" s="3" t="s">
        <v>85</v>
      </c>
      <c r="P46" s="3" t="s">
        <v>21</v>
      </c>
      <c r="Q46" s="3" t="s">
        <v>4180</v>
      </c>
      <c r="R46" s="2" t="str">
        <f t="shared" si="0"/>
        <v>OK</v>
      </c>
      <c r="S46" s="2" t="str">
        <f t="shared" si="1"/>
        <v>OK</v>
      </c>
      <c r="T46" s="2" t="str">
        <f t="shared" si="2"/>
        <v>OK</v>
      </c>
      <c r="U46" s="2" t="str">
        <f t="shared" si="3"/>
        <v>OK</v>
      </c>
      <c r="V46" s="2" t="str">
        <f t="shared" si="4"/>
        <v>OK</v>
      </c>
      <c r="W46" s="2" t="str">
        <f t="shared" si="5"/>
        <v>OK</v>
      </c>
      <c r="X46" s="2" t="str">
        <f t="shared" si="6"/>
        <v>OK</v>
      </c>
      <c r="Y46" s="2" t="str">
        <f t="shared" si="7"/>
        <v>OK</v>
      </c>
      <c r="Z46" s="3" t="str">
        <f t="shared" si="8"/>
        <v/>
      </c>
    </row>
    <row r="47" spans="1:26" x14ac:dyDescent="0.45">
      <c r="A47" s="3" t="s">
        <v>4117</v>
      </c>
      <c r="B47" s="3" t="s">
        <v>4118</v>
      </c>
      <c r="C47" s="3" t="s">
        <v>4181</v>
      </c>
      <c r="E47" s="3" t="s">
        <v>20</v>
      </c>
      <c r="H47" s="3" t="s">
        <v>21</v>
      </c>
      <c r="I47" s="3">
        <v>1479528</v>
      </c>
      <c r="J47" s="3" t="s">
        <v>4182</v>
      </c>
      <c r="K47" s="3">
        <v>50</v>
      </c>
      <c r="L47" s="3" t="s">
        <v>80</v>
      </c>
      <c r="M47" s="3" t="s">
        <v>35</v>
      </c>
      <c r="N47" s="3" t="s">
        <v>81</v>
      </c>
      <c r="O47" s="3" t="s">
        <v>85</v>
      </c>
      <c r="P47" s="3" t="s">
        <v>21</v>
      </c>
      <c r="Q47" s="3" t="s">
        <v>4183</v>
      </c>
      <c r="R47" s="2" t="str">
        <f t="shared" si="0"/>
        <v>OK</v>
      </c>
      <c r="S47" s="2" t="str">
        <f t="shared" si="1"/>
        <v>OK</v>
      </c>
      <c r="T47" s="2" t="str">
        <f t="shared" si="2"/>
        <v>OK</v>
      </c>
      <c r="U47" s="2" t="str">
        <f t="shared" si="3"/>
        <v>OK</v>
      </c>
      <c r="V47" s="2" t="str">
        <f t="shared" si="4"/>
        <v>OK</v>
      </c>
      <c r="W47" s="2" t="str">
        <f t="shared" si="5"/>
        <v>OK</v>
      </c>
      <c r="X47" s="2" t="str">
        <f t="shared" si="6"/>
        <v>OK</v>
      </c>
      <c r="Y47" s="2" t="str">
        <f t="shared" si="7"/>
        <v>OK</v>
      </c>
      <c r="Z47" s="3" t="str">
        <f t="shared" si="8"/>
        <v/>
      </c>
    </row>
    <row r="48" spans="1:26" x14ac:dyDescent="0.45">
      <c r="A48" s="3" t="s">
        <v>4117</v>
      </c>
      <c r="B48" s="3" t="s">
        <v>4118</v>
      </c>
      <c r="C48" s="3" t="s">
        <v>4184</v>
      </c>
      <c r="E48" s="3" t="s">
        <v>20</v>
      </c>
      <c r="H48" s="3" t="s">
        <v>21</v>
      </c>
      <c r="I48" s="3">
        <v>1419497</v>
      </c>
      <c r="J48" s="3" t="s">
        <v>4185</v>
      </c>
      <c r="K48" s="3">
        <v>30</v>
      </c>
      <c r="L48" s="3" t="s">
        <v>80</v>
      </c>
      <c r="M48" s="3" t="s">
        <v>35</v>
      </c>
      <c r="N48" s="3" t="s">
        <v>81</v>
      </c>
      <c r="O48" s="3" t="s">
        <v>85</v>
      </c>
      <c r="P48" s="3" t="s">
        <v>21</v>
      </c>
      <c r="Q48" s="3" t="s">
        <v>4186</v>
      </c>
      <c r="R48" s="2" t="str">
        <f t="shared" si="0"/>
        <v>OK</v>
      </c>
      <c r="S48" s="2" t="str">
        <f t="shared" si="1"/>
        <v>OK</v>
      </c>
      <c r="T48" s="2" t="str">
        <f t="shared" si="2"/>
        <v>OK</v>
      </c>
      <c r="U48" s="2" t="str">
        <f t="shared" si="3"/>
        <v>OK</v>
      </c>
      <c r="V48" s="2" t="str">
        <f t="shared" si="4"/>
        <v>OK</v>
      </c>
      <c r="W48" s="2" t="str">
        <f t="shared" si="5"/>
        <v>OK</v>
      </c>
      <c r="X48" s="2" t="str">
        <f t="shared" si="6"/>
        <v>OK</v>
      </c>
      <c r="Y48" s="2" t="str">
        <f t="shared" si="7"/>
        <v>OK</v>
      </c>
      <c r="Z48" s="3" t="str">
        <f t="shared" si="8"/>
        <v/>
      </c>
    </row>
    <row r="49" spans="1:26" x14ac:dyDescent="0.45">
      <c r="A49" s="3" t="s">
        <v>4117</v>
      </c>
      <c r="B49" s="3" t="s">
        <v>4118</v>
      </c>
      <c r="C49" s="3" t="s">
        <v>4187</v>
      </c>
      <c r="E49" s="3" t="s">
        <v>20</v>
      </c>
      <c r="H49" s="3" t="s">
        <v>21</v>
      </c>
      <c r="I49" s="3">
        <v>2047262</v>
      </c>
      <c r="K49" s="3">
        <v>45</v>
      </c>
      <c r="L49" s="3" t="s">
        <v>358</v>
      </c>
      <c r="M49" s="3" t="s">
        <v>35</v>
      </c>
      <c r="N49" s="3" t="s">
        <v>359</v>
      </c>
      <c r="O49" s="3" t="s">
        <v>85</v>
      </c>
      <c r="P49" s="3" t="s">
        <v>21</v>
      </c>
      <c r="Q49" s="3" t="s">
        <v>4188</v>
      </c>
      <c r="R49" s="2" t="str">
        <f t="shared" si="0"/>
        <v>OK</v>
      </c>
      <c r="S49" s="2" t="str">
        <f t="shared" si="1"/>
        <v>OK</v>
      </c>
      <c r="T49" s="2" t="str">
        <f t="shared" si="2"/>
        <v>KO</v>
      </c>
      <c r="U49" s="2" t="str">
        <f t="shared" si="3"/>
        <v>OK</v>
      </c>
      <c r="V49" s="2" t="str">
        <f t="shared" si="4"/>
        <v>OK</v>
      </c>
      <c r="W49" s="2" t="str">
        <f t="shared" si="5"/>
        <v>KO</v>
      </c>
      <c r="X49" s="2" t="str">
        <f t="shared" si="6"/>
        <v>KO</v>
      </c>
      <c r="Y49" s="2" t="str">
        <f t="shared" si="7"/>
        <v>OK</v>
      </c>
      <c r="Z49" s="3" t="str">
        <f t="shared" si="8"/>
        <v xml:space="preserve">Nombre del recurso / Tiempo del recurso / Palabras clave / </v>
      </c>
    </row>
    <row r="50" spans="1:26" x14ac:dyDescent="0.45">
      <c r="A50" s="3" t="s">
        <v>4189</v>
      </c>
      <c r="B50" s="3" t="s">
        <v>4190</v>
      </c>
      <c r="C50" s="3" t="s">
        <v>4191</v>
      </c>
      <c r="E50" s="3" t="s">
        <v>20</v>
      </c>
      <c r="H50" s="3" t="s">
        <v>21</v>
      </c>
      <c r="I50" s="3">
        <v>703613</v>
      </c>
      <c r="J50" s="3" t="s">
        <v>4192</v>
      </c>
      <c r="K50" s="3">
        <v>20</v>
      </c>
      <c r="L50" s="3" t="s">
        <v>23</v>
      </c>
      <c r="M50" s="3" t="s">
        <v>29</v>
      </c>
      <c r="N50" s="3" t="s">
        <v>194</v>
      </c>
      <c r="P50" s="3" t="s">
        <v>21</v>
      </c>
      <c r="Q50" s="3" t="s">
        <v>4193</v>
      </c>
      <c r="R50" s="2" t="str">
        <f t="shared" si="0"/>
        <v>OK</v>
      </c>
      <c r="S50" s="2" t="str">
        <f t="shared" si="1"/>
        <v>OK</v>
      </c>
      <c r="T50" s="2" t="str">
        <f t="shared" si="2"/>
        <v>OK</v>
      </c>
      <c r="U50" s="2" t="str">
        <f t="shared" si="3"/>
        <v>OK</v>
      </c>
      <c r="V50" s="2" t="str">
        <f t="shared" si="4"/>
        <v>OK</v>
      </c>
      <c r="W50" s="2" t="str">
        <f t="shared" si="5"/>
        <v>OK</v>
      </c>
      <c r="X50" s="2" t="str">
        <f t="shared" si="6"/>
        <v>OK</v>
      </c>
      <c r="Y50" s="2" t="str">
        <f t="shared" si="7"/>
        <v>OK</v>
      </c>
      <c r="Z50" s="3" t="str">
        <f t="shared" si="8"/>
        <v/>
      </c>
    </row>
    <row r="51" spans="1:26" x14ac:dyDescent="0.45">
      <c r="A51" s="3" t="s">
        <v>4189</v>
      </c>
      <c r="B51" s="3" t="s">
        <v>4190</v>
      </c>
      <c r="C51" s="3" t="s">
        <v>4194</v>
      </c>
      <c r="E51" s="3" t="s">
        <v>20</v>
      </c>
      <c r="H51" s="3" t="s">
        <v>21</v>
      </c>
      <c r="I51" s="3">
        <v>2174226</v>
      </c>
      <c r="J51" s="3" t="s">
        <v>4195</v>
      </c>
      <c r="K51" s="3">
        <v>60</v>
      </c>
      <c r="L51" s="3" t="s">
        <v>80</v>
      </c>
      <c r="M51" s="3" t="s">
        <v>35</v>
      </c>
      <c r="N51" s="3" t="s">
        <v>81</v>
      </c>
      <c r="O51" s="3" t="s">
        <v>37</v>
      </c>
      <c r="P51" s="3" t="s">
        <v>21</v>
      </c>
      <c r="Q51" s="3" t="s">
        <v>4196</v>
      </c>
      <c r="R51" s="2" t="str">
        <f t="shared" si="0"/>
        <v>OK</v>
      </c>
      <c r="S51" s="2" t="str">
        <f t="shared" si="1"/>
        <v>OK</v>
      </c>
      <c r="T51" s="2" t="str">
        <f t="shared" si="2"/>
        <v>OK</v>
      </c>
      <c r="U51" s="2" t="str">
        <f t="shared" si="3"/>
        <v>OK</v>
      </c>
      <c r="V51" s="2" t="str">
        <f t="shared" si="4"/>
        <v>OK</v>
      </c>
      <c r="W51" s="2" t="str">
        <f t="shared" si="5"/>
        <v>OK</v>
      </c>
      <c r="X51" s="2" t="str">
        <f t="shared" si="6"/>
        <v>OK</v>
      </c>
      <c r="Y51" s="2" t="str">
        <f t="shared" si="7"/>
        <v>OK</v>
      </c>
      <c r="Z51" s="3" t="str">
        <f t="shared" si="8"/>
        <v/>
      </c>
    </row>
    <row r="52" spans="1:26" x14ac:dyDescent="0.45">
      <c r="A52" s="3" t="s">
        <v>4189</v>
      </c>
      <c r="B52" s="3" t="s">
        <v>4190</v>
      </c>
      <c r="C52" s="3" t="s">
        <v>4197</v>
      </c>
      <c r="D52" s="3" t="s">
        <v>4197</v>
      </c>
      <c r="E52" s="3" t="s">
        <v>20</v>
      </c>
      <c r="H52" s="3" t="s">
        <v>21</v>
      </c>
      <c r="I52" s="3">
        <v>923045</v>
      </c>
      <c r="J52" s="3" t="s">
        <v>4198</v>
      </c>
      <c r="K52" s="3">
        <v>50</v>
      </c>
      <c r="L52" s="3" t="s">
        <v>23</v>
      </c>
      <c r="M52" s="3" t="s">
        <v>29</v>
      </c>
      <c r="N52" s="3" t="s">
        <v>1124</v>
      </c>
      <c r="P52" s="3" t="s">
        <v>21</v>
      </c>
      <c r="Q52" s="3" t="s">
        <v>4199</v>
      </c>
      <c r="R52" s="2" t="str">
        <f t="shared" si="0"/>
        <v>OK</v>
      </c>
      <c r="S52" s="2" t="str">
        <f t="shared" si="1"/>
        <v>OK</v>
      </c>
      <c r="T52" s="2" t="str">
        <f t="shared" si="2"/>
        <v>OK</v>
      </c>
      <c r="U52" s="2" t="str">
        <f t="shared" si="3"/>
        <v>OK</v>
      </c>
      <c r="V52" s="2" t="str">
        <f t="shared" si="4"/>
        <v>OK</v>
      </c>
      <c r="W52" s="2" t="str">
        <f t="shared" si="5"/>
        <v>OK</v>
      </c>
      <c r="X52" s="2" t="str">
        <f t="shared" si="6"/>
        <v>OK</v>
      </c>
      <c r="Y52" s="2" t="str">
        <f t="shared" si="7"/>
        <v>OK</v>
      </c>
      <c r="Z52" s="3" t="str">
        <f t="shared" si="8"/>
        <v/>
      </c>
    </row>
    <row r="53" spans="1:26" x14ac:dyDescent="0.45">
      <c r="A53" s="3" t="s">
        <v>4189</v>
      </c>
      <c r="B53" s="3" t="s">
        <v>4190</v>
      </c>
      <c r="C53" s="3" t="s">
        <v>4200</v>
      </c>
      <c r="E53" s="3" t="s">
        <v>20</v>
      </c>
      <c r="G53" s="3" t="s">
        <v>4201</v>
      </c>
      <c r="H53" s="3" t="s">
        <v>21</v>
      </c>
      <c r="I53" s="3">
        <v>24625</v>
      </c>
      <c r="J53" s="3" t="s">
        <v>4202</v>
      </c>
      <c r="K53" s="3">
        <v>15</v>
      </c>
      <c r="L53" s="3" t="s">
        <v>23</v>
      </c>
      <c r="M53" s="3" t="s">
        <v>199</v>
      </c>
      <c r="N53" s="3" t="s">
        <v>91</v>
      </c>
      <c r="P53" s="3" t="s">
        <v>21</v>
      </c>
      <c r="Q53" s="3" t="s">
        <v>4203</v>
      </c>
      <c r="R53" s="2" t="str">
        <f t="shared" si="0"/>
        <v>OK</v>
      </c>
      <c r="S53" s="2" t="str">
        <f t="shared" si="1"/>
        <v>OK</v>
      </c>
      <c r="T53" s="2" t="str">
        <f t="shared" si="2"/>
        <v>OK</v>
      </c>
      <c r="U53" s="2" t="str">
        <f t="shared" si="3"/>
        <v>OK</v>
      </c>
      <c r="V53" s="2" t="str">
        <f t="shared" si="4"/>
        <v>OK</v>
      </c>
      <c r="W53" s="2" t="str">
        <f t="shared" si="5"/>
        <v>OK</v>
      </c>
      <c r="X53" s="2" t="str">
        <f t="shared" si="6"/>
        <v>OK</v>
      </c>
      <c r="Y53" s="2" t="str">
        <f t="shared" si="7"/>
        <v>OK</v>
      </c>
      <c r="Z53" s="3" t="str">
        <f t="shared" si="8"/>
        <v/>
      </c>
    </row>
    <row r="54" spans="1:26" x14ac:dyDescent="0.45">
      <c r="A54" s="3" t="s">
        <v>4189</v>
      </c>
      <c r="B54" s="3" t="s">
        <v>4190</v>
      </c>
      <c r="C54" s="3" t="s">
        <v>4204</v>
      </c>
      <c r="E54" s="3" t="s">
        <v>20</v>
      </c>
      <c r="H54" s="3" t="s">
        <v>21</v>
      </c>
      <c r="I54" s="3">
        <v>1243641</v>
      </c>
      <c r="J54" s="3" t="s">
        <v>4205</v>
      </c>
      <c r="K54" s="3">
        <v>15</v>
      </c>
      <c r="L54" s="3" t="s">
        <v>23</v>
      </c>
      <c r="M54" s="3" t="s">
        <v>29</v>
      </c>
      <c r="N54" s="3" t="s">
        <v>368</v>
      </c>
      <c r="P54" s="3" t="s">
        <v>21</v>
      </c>
      <c r="Q54" s="3" t="s">
        <v>4206</v>
      </c>
      <c r="R54" s="2" t="str">
        <f t="shared" si="0"/>
        <v>OK</v>
      </c>
      <c r="S54" s="2" t="str">
        <f t="shared" si="1"/>
        <v>OK</v>
      </c>
      <c r="T54" s="2" t="str">
        <f t="shared" si="2"/>
        <v>OK</v>
      </c>
      <c r="U54" s="2" t="str">
        <f t="shared" si="3"/>
        <v>OK</v>
      </c>
      <c r="V54" s="2" t="str">
        <f t="shared" si="4"/>
        <v>OK</v>
      </c>
      <c r="W54" s="2" t="str">
        <f t="shared" si="5"/>
        <v>OK</v>
      </c>
      <c r="X54" s="2" t="str">
        <f t="shared" si="6"/>
        <v>OK</v>
      </c>
      <c r="Y54" s="2" t="str">
        <f t="shared" si="7"/>
        <v>OK</v>
      </c>
      <c r="Z54" s="3" t="str">
        <f t="shared" si="8"/>
        <v/>
      </c>
    </row>
    <row r="55" spans="1:26" x14ac:dyDescent="0.45">
      <c r="A55" s="3" t="s">
        <v>4189</v>
      </c>
      <c r="B55" s="3" t="s">
        <v>4190</v>
      </c>
      <c r="C55" s="3" t="s">
        <v>4207</v>
      </c>
      <c r="E55" s="3" t="s">
        <v>20</v>
      </c>
      <c r="G55" s="3" t="s">
        <v>4208</v>
      </c>
      <c r="H55" s="3" t="s">
        <v>21</v>
      </c>
      <c r="I55" s="3">
        <v>17107</v>
      </c>
      <c r="J55" s="3" t="s">
        <v>4209</v>
      </c>
      <c r="K55" s="3">
        <v>30</v>
      </c>
      <c r="L55" s="3" t="s">
        <v>23</v>
      </c>
      <c r="M55" s="3" t="s">
        <v>199</v>
      </c>
      <c r="N55" s="3" t="s">
        <v>91</v>
      </c>
      <c r="P55" s="3" t="s">
        <v>21</v>
      </c>
      <c r="Q55" s="3" t="s">
        <v>4210</v>
      </c>
      <c r="R55" s="2" t="str">
        <f t="shared" si="0"/>
        <v>OK</v>
      </c>
      <c r="S55" s="2" t="str">
        <f t="shared" si="1"/>
        <v>OK</v>
      </c>
      <c r="T55" s="2" t="str">
        <f t="shared" si="2"/>
        <v>OK</v>
      </c>
      <c r="U55" s="2" t="str">
        <f t="shared" si="3"/>
        <v>OK</v>
      </c>
      <c r="V55" s="2" t="str">
        <f t="shared" si="4"/>
        <v>OK</v>
      </c>
      <c r="W55" s="2" t="str">
        <f t="shared" si="5"/>
        <v>OK</v>
      </c>
      <c r="X55" s="2" t="str">
        <f t="shared" si="6"/>
        <v>OK</v>
      </c>
      <c r="Y55" s="2" t="str">
        <f t="shared" si="7"/>
        <v>OK</v>
      </c>
      <c r="Z55" s="3" t="str">
        <f t="shared" si="8"/>
        <v/>
      </c>
    </row>
    <row r="56" spans="1:26" x14ac:dyDescent="0.45">
      <c r="A56" s="3" t="s">
        <v>4189</v>
      </c>
      <c r="B56" s="3" t="s">
        <v>4190</v>
      </c>
      <c r="C56" s="3" t="s">
        <v>4211</v>
      </c>
      <c r="E56" s="3" t="s">
        <v>20</v>
      </c>
      <c r="H56" s="3" t="s">
        <v>21</v>
      </c>
      <c r="I56" s="3">
        <v>1772910</v>
      </c>
      <c r="J56" s="3" t="s">
        <v>4212</v>
      </c>
      <c r="K56" s="3">
        <v>5</v>
      </c>
      <c r="L56" s="3" t="s">
        <v>34</v>
      </c>
      <c r="M56" s="3" t="s">
        <v>35</v>
      </c>
      <c r="N56" s="3" t="s">
        <v>161</v>
      </c>
      <c r="O56" s="3" t="s">
        <v>37</v>
      </c>
      <c r="P56" s="3" t="s">
        <v>21</v>
      </c>
      <c r="Q56" s="3" t="s">
        <v>4213</v>
      </c>
      <c r="R56" s="2" t="str">
        <f t="shared" si="0"/>
        <v>OK</v>
      </c>
      <c r="S56" s="2" t="str">
        <f t="shared" si="1"/>
        <v>OK</v>
      </c>
      <c r="T56" s="2" t="str">
        <f t="shared" si="2"/>
        <v>OK</v>
      </c>
      <c r="U56" s="2" t="str">
        <f t="shared" si="3"/>
        <v>OK</v>
      </c>
      <c r="V56" s="2" t="str">
        <f t="shared" si="4"/>
        <v>OK</v>
      </c>
      <c r="W56" s="2" t="str">
        <f t="shared" si="5"/>
        <v>OK</v>
      </c>
      <c r="X56" s="2" t="str">
        <f t="shared" si="6"/>
        <v>OK</v>
      </c>
      <c r="Y56" s="2" t="str">
        <f t="shared" si="7"/>
        <v>OK</v>
      </c>
      <c r="Z56" s="3" t="str">
        <f t="shared" si="8"/>
        <v/>
      </c>
    </row>
    <row r="57" spans="1:26" x14ac:dyDescent="0.45">
      <c r="A57" s="3" t="s">
        <v>4189</v>
      </c>
      <c r="B57" s="3" t="s">
        <v>4190</v>
      </c>
      <c r="C57" s="3" t="s">
        <v>4214</v>
      </c>
      <c r="E57" s="3" t="s">
        <v>20</v>
      </c>
      <c r="H57" s="3" t="s">
        <v>21</v>
      </c>
      <c r="I57" s="3">
        <v>1219608</v>
      </c>
      <c r="J57" s="3" t="s">
        <v>4215</v>
      </c>
      <c r="K57" s="3">
        <v>10</v>
      </c>
      <c r="L57" s="3" t="s">
        <v>34</v>
      </c>
      <c r="M57" s="3" t="s">
        <v>35</v>
      </c>
      <c r="N57" s="3" t="s">
        <v>378</v>
      </c>
      <c r="O57" s="3" t="s">
        <v>85</v>
      </c>
      <c r="P57" s="3" t="s">
        <v>21</v>
      </c>
      <c r="Q57" s="3" t="s">
        <v>4216</v>
      </c>
      <c r="R57" s="2" t="str">
        <f t="shared" si="0"/>
        <v>OK</v>
      </c>
      <c r="S57" s="2" t="str">
        <f t="shared" si="1"/>
        <v>OK</v>
      </c>
      <c r="T57" s="2" t="str">
        <f t="shared" si="2"/>
        <v>OK</v>
      </c>
      <c r="U57" s="2" t="str">
        <f t="shared" si="3"/>
        <v>OK</v>
      </c>
      <c r="V57" s="2" t="str">
        <f t="shared" si="4"/>
        <v>OK</v>
      </c>
      <c r="W57" s="2" t="str">
        <f t="shared" si="5"/>
        <v>OK</v>
      </c>
      <c r="X57" s="2" t="str">
        <f t="shared" si="6"/>
        <v>OK</v>
      </c>
      <c r="Y57" s="2" t="str">
        <f t="shared" si="7"/>
        <v>OK</v>
      </c>
      <c r="Z57" s="3" t="str">
        <f t="shared" si="8"/>
        <v/>
      </c>
    </row>
    <row r="58" spans="1:26" x14ac:dyDescent="0.45">
      <c r="A58" s="3" t="s">
        <v>4189</v>
      </c>
      <c r="B58" s="3" t="s">
        <v>4190</v>
      </c>
      <c r="C58" s="3" t="s">
        <v>4217</v>
      </c>
      <c r="E58" s="3" t="s">
        <v>20</v>
      </c>
      <c r="H58" s="3" t="s">
        <v>21</v>
      </c>
      <c r="I58" s="3">
        <v>1870643</v>
      </c>
      <c r="J58" s="3" t="s">
        <v>4218</v>
      </c>
      <c r="K58" s="3">
        <v>90</v>
      </c>
      <c r="L58" s="3" t="s">
        <v>80</v>
      </c>
      <c r="M58" s="3" t="s">
        <v>35</v>
      </c>
      <c r="N58" s="3" t="s">
        <v>81</v>
      </c>
      <c r="O58" s="3" t="s">
        <v>37</v>
      </c>
      <c r="P58" s="3" t="s">
        <v>21</v>
      </c>
      <c r="Q58" s="3" t="s">
        <v>4219</v>
      </c>
      <c r="R58" s="2" t="str">
        <f t="shared" si="0"/>
        <v>OK</v>
      </c>
      <c r="S58" s="2" t="str">
        <f t="shared" si="1"/>
        <v>OK</v>
      </c>
      <c r="T58" s="2" t="str">
        <f t="shared" si="2"/>
        <v>OK</v>
      </c>
      <c r="U58" s="2" t="str">
        <f t="shared" si="3"/>
        <v>OK</v>
      </c>
      <c r="V58" s="2" t="str">
        <f t="shared" si="4"/>
        <v>OK</v>
      </c>
      <c r="W58" s="2" t="str">
        <f t="shared" si="5"/>
        <v>OK</v>
      </c>
      <c r="X58" s="2" t="str">
        <f t="shared" si="6"/>
        <v>OK</v>
      </c>
      <c r="Y58" s="2" t="str">
        <f t="shared" si="7"/>
        <v>OK</v>
      </c>
      <c r="Z58" s="3" t="str">
        <f t="shared" si="8"/>
        <v/>
      </c>
    </row>
    <row r="59" spans="1:26" x14ac:dyDescent="0.45">
      <c r="A59" s="3" t="s">
        <v>4189</v>
      </c>
      <c r="B59" s="3" t="s">
        <v>4190</v>
      </c>
      <c r="C59" s="3" t="s">
        <v>4220</v>
      </c>
      <c r="E59" s="3" t="s">
        <v>20</v>
      </c>
      <c r="H59" s="3" t="s">
        <v>21</v>
      </c>
      <c r="I59" s="3">
        <v>819218</v>
      </c>
      <c r="J59" s="3" t="s">
        <v>4221</v>
      </c>
      <c r="K59" s="3">
        <v>20</v>
      </c>
      <c r="L59" s="3" t="s">
        <v>23</v>
      </c>
      <c r="M59" s="3" t="s">
        <v>29</v>
      </c>
      <c r="N59" s="3" t="s">
        <v>235</v>
      </c>
      <c r="P59" s="3" t="s">
        <v>21</v>
      </c>
      <c r="Q59" s="3" t="s">
        <v>4222</v>
      </c>
      <c r="R59" s="2" t="str">
        <f t="shared" si="0"/>
        <v>OK</v>
      </c>
      <c r="S59" s="2" t="str">
        <f t="shared" si="1"/>
        <v>OK</v>
      </c>
      <c r="T59" s="2" t="str">
        <f t="shared" si="2"/>
        <v>OK</v>
      </c>
      <c r="U59" s="2" t="str">
        <f t="shared" si="3"/>
        <v>OK</v>
      </c>
      <c r="V59" s="2" t="str">
        <f t="shared" si="4"/>
        <v>OK</v>
      </c>
      <c r="W59" s="2" t="str">
        <f t="shared" si="5"/>
        <v>OK</v>
      </c>
      <c r="X59" s="2" t="str">
        <f t="shared" si="6"/>
        <v>OK</v>
      </c>
      <c r="Y59" s="2" t="str">
        <f t="shared" si="7"/>
        <v>OK</v>
      </c>
      <c r="Z59" s="3" t="str">
        <f t="shared" si="8"/>
        <v/>
      </c>
    </row>
    <row r="60" spans="1:26" x14ac:dyDescent="0.45">
      <c r="A60" s="3" t="s">
        <v>4189</v>
      </c>
      <c r="B60" s="3" t="s">
        <v>4190</v>
      </c>
      <c r="C60" s="3" t="s">
        <v>4223</v>
      </c>
      <c r="E60" s="3" t="s">
        <v>20</v>
      </c>
      <c r="H60" s="3" t="s">
        <v>21</v>
      </c>
      <c r="I60" s="3">
        <v>2174649</v>
      </c>
      <c r="J60" s="3" t="s">
        <v>4224</v>
      </c>
      <c r="K60" s="3">
        <v>90</v>
      </c>
      <c r="L60" s="3" t="s">
        <v>80</v>
      </c>
      <c r="M60" s="3" t="s">
        <v>35</v>
      </c>
      <c r="N60" s="3" t="s">
        <v>81</v>
      </c>
      <c r="O60" s="3" t="s">
        <v>37</v>
      </c>
      <c r="P60" s="3" t="s">
        <v>21</v>
      </c>
      <c r="Q60" s="3" t="s">
        <v>4225</v>
      </c>
      <c r="R60" s="2" t="str">
        <f t="shared" si="0"/>
        <v>OK</v>
      </c>
      <c r="S60" s="2" t="str">
        <f t="shared" si="1"/>
        <v>OK</v>
      </c>
      <c r="T60" s="2" t="str">
        <f t="shared" si="2"/>
        <v>OK</v>
      </c>
      <c r="U60" s="2" t="str">
        <f t="shared" si="3"/>
        <v>OK</v>
      </c>
      <c r="V60" s="2" t="str">
        <f t="shared" si="4"/>
        <v>OK</v>
      </c>
      <c r="W60" s="2" t="str">
        <f t="shared" si="5"/>
        <v>OK</v>
      </c>
      <c r="X60" s="2" t="str">
        <f t="shared" si="6"/>
        <v>OK</v>
      </c>
      <c r="Y60" s="2" t="str">
        <f t="shared" si="7"/>
        <v>OK</v>
      </c>
      <c r="Z60" s="3" t="str">
        <f t="shared" si="8"/>
        <v/>
      </c>
    </row>
    <row r="61" spans="1:26" x14ac:dyDescent="0.45">
      <c r="A61" s="3" t="s">
        <v>4189</v>
      </c>
      <c r="B61" s="3" t="s">
        <v>4190</v>
      </c>
      <c r="C61" s="3" t="s">
        <v>4226</v>
      </c>
      <c r="E61" s="3" t="s">
        <v>20</v>
      </c>
      <c r="H61" s="3" t="s">
        <v>21</v>
      </c>
      <c r="I61" s="3">
        <v>1178325</v>
      </c>
      <c r="J61" s="3" t="s">
        <v>4227</v>
      </c>
      <c r="K61" s="3">
        <v>15</v>
      </c>
      <c r="L61" s="3" t="s">
        <v>34</v>
      </c>
      <c r="M61" s="3" t="s">
        <v>35</v>
      </c>
      <c r="N61" s="3" t="s">
        <v>41</v>
      </c>
      <c r="O61" s="3" t="s">
        <v>85</v>
      </c>
      <c r="P61" s="3" t="s">
        <v>21</v>
      </c>
      <c r="Q61" s="3" t="s">
        <v>4228</v>
      </c>
      <c r="R61" s="2" t="str">
        <f t="shared" si="0"/>
        <v>OK</v>
      </c>
      <c r="S61" s="2" t="str">
        <f t="shared" si="1"/>
        <v>OK</v>
      </c>
      <c r="T61" s="2" t="str">
        <f t="shared" si="2"/>
        <v>OK</v>
      </c>
      <c r="U61" s="2" t="str">
        <f t="shared" si="3"/>
        <v>OK</v>
      </c>
      <c r="V61" s="2" t="str">
        <f t="shared" si="4"/>
        <v>OK</v>
      </c>
      <c r="W61" s="2" t="str">
        <f t="shared" si="5"/>
        <v>OK</v>
      </c>
      <c r="X61" s="2" t="str">
        <f t="shared" si="6"/>
        <v>OK</v>
      </c>
      <c r="Y61" s="2" t="str">
        <f t="shared" si="7"/>
        <v>OK</v>
      </c>
      <c r="Z61" s="3" t="str">
        <f t="shared" si="8"/>
        <v/>
      </c>
    </row>
    <row r="62" spans="1:26" x14ac:dyDescent="0.45">
      <c r="A62" s="3" t="s">
        <v>4189</v>
      </c>
      <c r="B62" s="3" t="s">
        <v>4190</v>
      </c>
      <c r="C62" s="3" t="s">
        <v>4229</v>
      </c>
      <c r="E62" s="3" t="s">
        <v>20</v>
      </c>
      <c r="G62" s="3" t="s">
        <v>4230</v>
      </c>
      <c r="H62" s="3" t="s">
        <v>21</v>
      </c>
      <c r="I62" s="3">
        <v>20933</v>
      </c>
      <c r="J62" s="3" t="s">
        <v>4231</v>
      </c>
      <c r="K62" s="3">
        <v>20</v>
      </c>
      <c r="L62" s="3" t="s">
        <v>23</v>
      </c>
      <c r="M62" s="3" t="s">
        <v>199</v>
      </c>
      <c r="N62" s="3" t="s">
        <v>91</v>
      </c>
      <c r="P62" s="3" t="s">
        <v>21</v>
      </c>
      <c r="Q62" s="3" t="s">
        <v>4232</v>
      </c>
      <c r="R62" s="2" t="str">
        <f t="shared" si="0"/>
        <v>OK</v>
      </c>
      <c r="S62" s="2" t="str">
        <f t="shared" si="1"/>
        <v>OK</v>
      </c>
      <c r="T62" s="2" t="str">
        <f t="shared" si="2"/>
        <v>OK</v>
      </c>
      <c r="U62" s="2" t="str">
        <f t="shared" si="3"/>
        <v>OK</v>
      </c>
      <c r="V62" s="2" t="str">
        <f t="shared" si="4"/>
        <v>OK</v>
      </c>
      <c r="W62" s="2" t="str">
        <f t="shared" si="5"/>
        <v>OK</v>
      </c>
      <c r="X62" s="2" t="str">
        <f t="shared" si="6"/>
        <v>OK</v>
      </c>
      <c r="Y62" s="2" t="str">
        <f t="shared" si="7"/>
        <v>OK</v>
      </c>
      <c r="Z62" s="3" t="str">
        <f t="shared" si="8"/>
        <v/>
      </c>
    </row>
    <row r="63" spans="1:26" x14ac:dyDescent="0.45">
      <c r="A63" s="3" t="s">
        <v>4189</v>
      </c>
      <c r="B63" s="3" t="s">
        <v>4190</v>
      </c>
      <c r="C63" s="3" t="s">
        <v>4233</v>
      </c>
      <c r="E63" s="3" t="s">
        <v>20</v>
      </c>
      <c r="H63" s="3" t="s">
        <v>21</v>
      </c>
      <c r="I63" s="3">
        <v>8610338</v>
      </c>
      <c r="J63" s="3" t="s">
        <v>4234</v>
      </c>
      <c r="K63" s="3">
        <v>10</v>
      </c>
      <c r="L63" s="3" t="s">
        <v>34</v>
      </c>
      <c r="M63" s="3" t="s">
        <v>35</v>
      </c>
      <c r="N63" s="3" t="s">
        <v>122</v>
      </c>
      <c r="O63" s="3" t="s">
        <v>37</v>
      </c>
      <c r="P63" s="3" t="s">
        <v>21</v>
      </c>
      <c r="Q63" s="3" t="s">
        <v>4235</v>
      </c>
      <c r="R63" s="2" t="str">
        <f t="shared" si="0"/>
        <v>OK</v>
      </c>
      <c r="S63" s="2" t="str">
        <f t="shared" si="1"/>
        <v>OK</v>
      </c>
      <c r="T63" s="2" t="str">
        <f t="shared" si="2"/>
        <v>OK</v>
      </c>
      <c r="U63" s="2" t="str">
        <f t="shared" si="3"/>
        <v>OK</v>
      </c>
      <c r="V63" s="2" t="str">
        <f t="shared" si="4"/>
        <v>OK</v>
      </c>
      <c r="W63" s="2" t="str">
        <f t="shared" si="5"/>
        <v>OK</v>
      </c>
      <c r="X63" s="2" t="str">
        <f t="shared" si="6"/>
        <v>OK</v>
      </c>
      <c r="Y63" s="2" t="str">
        <f t="shared" si="7"/>
        <v>OK</v>
      </c>
      <c r="Z63" s="3" t="str">
        <f t="shared" si="8"/>
        <v/>
      </c>
    </row>
    <row r="64" spans="1:26" x14ac:dyDescent="0.45">
      <c r="A64" s="3" t="s">
        <v>4189</v>
      </c>
      <c r="B64" s="3" t="s">
        <v>4190</v>
      </c>
      <c r="C64" s="3" t="s">
        <v>4236</v>
      </c>
      <c r="E64" s="3" t="s">
        <v>20</v>
      </c>
      <c r="G64" s="3" t="s">
        <v>4237</v>
      </c>
      <c r="H64" s="3" t="s">
        <v>21</v>
      </c>
      <c r="I64" s="3">
        <v>19600</v>
      </c>
      <c r="J64" s="3" t="s">
        <v>4238</v>
      </c>
      <c r="K64" s="3">
        <v>25</v>
      </c>
      <c r="L64" s="3" t="s">
        <v>23</v>
      </c>
      <c r="M64" s="3" t="s">
        <v>199</v>
      </c>
      <c r="N64" s="3" t="s">
        <v>91</v>
      </c>
      <c r="P64" s="3" t="s">
        <v>21</v>
      </c>
      <c r="Q64" s="3" t="s">
        <v>4239</v>
      </c>
      <c r="R64" s="2" t="str">
        <f t="shared" si="0"/>
        <v>OK</v>
      </c>
      <c r="S64" s="2" t="str">
        <f t="shared" si="1"/>
        <v>OK</v>
      </c>
      <c r="T64" s="2" t="str">
        <f t="shared" si="2"/>
        <v>OK</v>
      </c>
      <c r="U64" s="2" t="str">
        <f t="shared" si="3"/>
        <v>OK</v>
      </c>
      <c r="V64" s="2" t="str">
        <f t="shared" si="4"/>
        <v>OK</v>
      </c>
      <c r="W64" s="2" t="str">
        <f t="shared" si="5"/>
        <v>OK</v>
      </c>
      <c r="X64" s="2" t="str">
        <f t="shared" si="6"/>
        <v>OK</v>
      </c>
      <c r="Y64" s="2" t="str">
        <f t="shared" si="7"/>
        <v>OK</v>
      </c>
      <c r="Z64" s="3" t="str">
        <f t="shared" si="8"/>
        <v/>
      </c>
    </row>
    <row r="65" spans="1:26" x14ac:dyDescent="0.45">
      <c r="A65" s="3" t="s">
        <v>4189</v>
      </c>
      <c r="B65" s="3" t="s">
        <v>4190</v>
      </c>
      <c r="C65" s="3" t="s">
        <v>4240</v>
      </c>
      <c r="E65" s="3" t="s">
        <v>20</v>
      </c>
      <c r="H65" s="3" t="s">
        <v>21</v>
      </c>
      <c r="I65" s="3">
        <v>1725105</v>
      </c>
      <c r="J65" s="3" t="s">
        <v>4241</v>
      </c>
      <c r="K65" s="3">
        <v>15</v>
      </c>
      <c r="L65" s="3" t="s">
        <v>34</v>
      </c>
      <c r="M65" s="3" t="s">
        <v>35</v>
      </c>
      <c r="N65" s="3" t="s">
        <v>773</v>
      </c>
      <c r="O65" s="3" t="s">
        <v>37</v>
      </c>
      <c r="P65" s="3" t="s">
        <v>21</v>
      </c>
      <c r="Q65" s="3" t="s">
        <v>4242</v>
      </c>
      <c r="R65" s="2" t="str">
        <f t="shared" si="0"/>
        <v>OK</v>
      </c>
      <c r="S65" s="2" t="str">
        <f t="shared" si="1"/>
        <v>OK</v>
      </c>
      <c r="T65" s="2" t="str">
        <f t="shared" si="2"/>
        <v>OK</v>
      </c>
      <c r="U65" s="2" t="str">
        <f t="shared" si="3"/>
        <v>OK</v>
      </c>
      <c r="V65" s="2" t="str">
        <f t="shared" si="4"/>
        <v>OK</v>
      </c>
      <c r="W65" s="2" t="str">
        <f t="shared" si="5"/>
        <v>OK</v>
      </c>
      <c r="X65" s="2" t="str">
        <f t="shared" si="6"/>
        <v>OK</v>
      </c>
      <c r="Y65" s="2" t="str">
        <f t="shared" si="7"/>
        <v>OK</v>
      </c>
      <c r="Z65" s="3" t="str">
        <f t="shared" si="8"/>
        <v/>
      </c>
    </row>
    <row r="66" spans="1:26" x14ac:dyDescent="0.45">
      <c r="A66" s="3" t="s">
        <v>4189</v>
      </c>
      <c r="B66" s="3" t="s">
        <v>4190</v>
      </c>
      <c r="C66" s="3" t="s">
        <v>4243</v>
      </c>
      <c r="E66" s="3" t="s">
        <v>20</v>
      </c>
      <c r="H66" s="3" t="s">
        <v>21</v>
      </c>
      <c r="I66" s="3">
        <v>1870642</v>
      </c>
      <c r="J66" s="3" t="s">
        <v>4244</v>
      </c>
      <c r="K66" s="3">
        <v>150</v>
      </c>
      <c r="L66" s="3" t="s">
        <v>80</v>
      </c>
      <c r="M66" s="3" t="s">
        <v>35</v>
      </c>
      <c r="N66" s="3" t="s">
        <v>81</v>
      </c>
      <c r="O66" s="3" t="s">
        <v>37</v>
      </c>
      <c r="P66" s="3" t="s">
        <v>21</v>
      </c>
      <c r="Q66" s="3" t="s">
        <v>4245</v>
      </c>
      <c r="R66" s="2" t="str">
        <f t="shared" si="0"/>
        <v>OK</v>
      </c>
      <c r="S66" s="2" t="str">
        <f t="shared" si="1"/>
        <v>OK</v>
      </c>
      <c r="T66" s="2" t="str">
        <f t="shared" si="2"/>
        <v>OK</v>
      </c>
      <c r="U66" s="2" t="str">
        <f t="shared" si="3"/>
        <v>OK</v>
      </c>
      <c r="V66" s="2" t="str">
        <f t="shared" si="4"/>
        <v>OK</v>
      </c>
      <c r="W66" s="2" t="str">
        <f t="shared" si="5"/>
        <v>OK</v>
      </c>
      <c r="X66" s="2" t="str">
        <f t="shared" si="6"/>
        <v>OK</v>
      </c>
      <c r="Y66" s="2" t="str">
        <f t="shared" si="7"/>
        <v>OK</v>
      </c>
      <c r="Z66" s="3" t="str">
        <f t="shared" si="8"/>
        <v/>
      </c>
    </row>
    <row r="67" spans="1:26" x14ac:dyDescent="0.45">
      <c r="A67" s="3" t="s">
        <v>4189</v>
      </c>
      <c r="B67" s="3" t="s">
        <v>4190</v>
      </c>
      <c r="C67" s="3" t="s">
        <v>4246</v>
      </c>
      <c r="D67" s="3" t="s">
        <v>4247</v>
      </c>
      <c r="E67" s="3" t="s">
        <v>20</v>
      </c>
      <c r="G67" s="3" t="s">
        <v>4248</v>
      </c>
      <c r="H67" s="3" t="s">
        <v>21</v>
      </c>
      <c r="I67" s="3">
        <v>944568</v>
      </c>
      <c r="J67" s="3" t="s">
        <v>4249</v>
      </c>
      <c r="K67" s="3">
        <v>20</v>
      </c>
      <c r="L67" s="3" t="s">
        <v>23</v>
      </c>
      <c r="M67" s="3" t="s">
        <v>199</v>
      </c>
      <c r="N67" s="3" t="s">
        <v>91</v>
      </c>
      <c r="P67" s="3" t="s">
        <v>21</v>
      </c>
      <c r="Q67" s="3" t="s">
        <v>4250</v>
      </c>
      <c r="R67" s="2" t="str">
        <f t="shared" ref="R67:R130" si="9">IF(_xlfn.XOR(
AND(N67="M102ab",L67="Proyecto"),
AND(N67="M101a",L67="Preguntas con respuesta libre"),
AND(LEFT(N67,1)="M",N67&lt;&gt;"M102AB",N67&lt;&gt;"M101a",N67&lt;&gt;"M101ap",L67="Ejercitación"),
AND(LEFT(C67,15)="Mapa conceptual",L67="Exposición"),
AND(LEFT(N67,1)&lt;&gt;"M",LEFT(C67,15)&lt;&gt;"Mapa conceptual",L67="Exposición"),
AND(LEFT(C67,8)="Banco de",L67="Generador de actividades"),
AND(C67=L67)
),"OK","KO")</f>
        <v>OK</v>
      </c>
      <c r="S67" s="2" t="str">
        <f t="shared" ref="S67:S130" si="10">IF(_xlfn.XOR(
AND(LEFT(N67,1)="M",M67="Actividad"),
AND(LEFT(N67,1)="F",M67="Interactivo"),
AND(N67="diaporama",M67="Secuencia de imágenes"),
OR(N67="video",M67="Animación",M67="Video"),
AND(C67=M67)
),"OK","KO")</f>
        <v>OK</v>
      </c>
      <c r="T67" s="2" t="str">
        <f t="shared" ref="T67:T130" si="11">IF(
AND(L67="Evaluación",C67&lt;&gt;L67),"KO",
IF(AND(L67="Mapa conceptual",C67&lt;&gt;L67),"KO",
IF(AND(N67="M101ap",C67&lt;&gt;"Banco de actividades"),"KO",
"OK")))</f>
        <v>OK</v>
      </c>
      <c r="U67" s="2" t="str">
        <f t="shared" ref="U67:U130" si="12">IF(
AND(LEFT(N67,1)="M",LEFT(M67,4)&lt;&gt;"Mapa",S67="OK",O67=""),
"KO","OK")</f>
        <v>OK</v>
      </c>
      <c r="V67" s="2" t="str">
        <f t="shared" ref="V67:V130" si="13">IF(OR(
AND(L67="Evaluación",R67="OK",OR(N67="M4a",N67="M5a")),
AND(LEFT(C67,8)="Banco de",N67="M101ap"),
OR(LEFT(C67,8)&lt;&gt;"Banco de",L67&lt;&gt;"Evaluación")
),"OK","KO")</f>
        <v>OK</v>
      </c>
      <c r="W67" s="2" t="str">
        <f t="shared" ref="W67:W130" si="14">IF(AND(LEFT(C67,8)="Banco de",K67=0),"OK",
IF(AND(LEFT(C67,8)&lt;&gt;"Banco de",K67&gt;0),"OK","KO"))</f>
        <v>OK</v>
      </c>
      <c r="X67" s="2" t="str">
        <f t="shared" ref="X67:X130" si="15">IF(J67&lt;&gt;"","OK","KO")</f>
        <v>OK</v>
      </c>
      <c r="Y67" s="2" t="str">
        <f t="shared" ref="Y67:Y130" si="16">IF(P67="Si","KO","OK")</f>
        <v>OK</v>
      </c>
      <c r="Z67" s="3" t="str">
        <f t="shared" ref="Z67:Z130" si="17">CONCATENATE(
IF(R67&lt;&gt;"OK",CONCATENATE($R$1," / "),""),
IF(S67&lt;&gt;"OK",CONCATENATE($S$1," / "),""),
IF(T67&lt;&gt;"OK",CONCATENATE($T$1," / "),""),
IF(U67&lt;&gt;"OK",CONCATENATE($U$1," / "),""),
IF(V67&lt;&gt;"OK",CONCATENATE($V$1," / "),""),
IF(W67&lt;&gt;"OK",CONCATENATE($W$1," / "),""),
IF(X67&lt;&gt;"OK",CONCATENATE($X$1," / "),""),
IF(Y67&lt;&gt;"OK",$Y$1,"")
)</f>
        <v/>
      </c>
    </row>
    <row r="68" spans="1:26" x14ac:dyDescent="0.45">
      <c r="A68" s="3" t="s">
        <v>4189</v>
      </c>
      <c r="B68" s="3" t="s">
        <v>4190</v>
      </c>
      <c r="C68" s="3" t="s">
        <v>4251</v>
      </c>
      <c r="E68" s="3" t="s">
        <v>20</v>
      </c>
      <c r="H68" s="3" t="s">
        <v>21</v>
      </c>
      <c r="I68" s="3">
        <v>1190189</v>
      </c>
      <c r="J68" s="3" t="s">
        <v>4252</v>
      </c>
      <c r="K68" s="3">
        <v>10</v>
      </c>
      <c r="L68" s="3" t="s">
        <v>34</v>
      </c>
      <c r="M68" s="3" t="s">
        <v>35</v>
      </c>
      <c r="N68" s="3" t="s">
        <v>777</v>
      </c>
      <c r="O68" s="3" t="s">
        <v>37</v>
      </c>
      <c r="P68" s="3" t="s">
        <v>21</v>
      </c>
      <c r="Q68" s="3" t="s">
        <v>4253</v>
      </c>
      <c r="R68" s="2" t="str">
        <f t="shared" si="9"/>
        <v>OK</v>
      </c>
      <c r="S68" s="2" t="str">
        <f t="shared" si="10"/>
        <v>OK</v>
      </c>
      <c r="T68" s="2" t="str">
        <f t="shared" si="11"/>
        <v>OK</v>
      </c>
      <c r="U68" s="2" t="str">
        <f t="shared" si="12"/>
        <v>OK</v>
      </c>
      <c r="V68" s="2" t="str">
        <f t="shared" si="13"/>
        <v>OK</v>
      </c>
      <c r="W68" s="2" t="str">
        <f t="shared" si="14"/>
        <v>OK</v>
      </c>
      <c r="X68" s="2" t="str">
        <f t="shared" si="15"/>
        <v>OK</v>
      </c>
      <c r="Y68" s="2" t="str">
        <f t="shared" si="16"/>
        <v>OK</v>
      </c>
      <c r="Z68" s="3" t="str">
        <f t="shared" si="17"/>
        <v/>
      </c>
    </row>
    <row r="69" spans="1:26" x14ac:dyDescent="0.45">
      <c r="A69" s="3" t="s">
        <v>4189</v>
      </c>
      <c r="B69" s="3" t="s">
        <v>4190</v>
      </c>
      <c r="C69" s="3" t="s">
        <v>4254</v>
      </c>
      <c r="E69" s="3" t="s">
        <v>20</v>
      </c>
      <c r="H69" s="3" t="s">
        <v>21</v>
      </c>
      <c r="I69" s="3">
        <v>1183145</v>
      </c>
      <c r="J69" s="3" t="s">
        <v>4255</v>
      </c>
      <c r="K69" s="3">
        <v>10</v>
      </c>
      <c r="L69" s="3" t="s">
        <v>34</v>
      </c>
      <c r="M69" s="3" t="s">
        <v>35</v>
      </c>
      <c r="N69" s="3" t="s">
        <v>36</v>
      </c>
      <c r="O69" s="3" t="s">
        <v>37</v>
      </c>
      <c r="P69" s="3" t="s">
        <v>21</v>
      </c>
      <c r="Q69" s="3" t="s">
        <v>4256</v>
      </c>
      <c r="R69" s="2" t="str">
        <f t="shared" si="9"/>
        <v>OK</v>
      </c>
      <c r="S69" s="2" t="str">
        <f t="shared" si="10"/>
        <v>OK</v>
      </c>
      <c r="T69" s="2" t="str">
        <f t="shared" si="11"/>
        <v>OK</v>
      </c>
      <c r="U69" s="2" t="str">
        <f t="shared" si="12"/>
        <v>OK</v>
      </c>
      <c r="V69" s="2" t="str">
        <f t="shared" si="13"/>
        <v>OK</v>
      </c>
      <c r="W69" s="2" t="str">
        <f t="shared" si="14"/>
        <v>OK</v>
      </c>
      <c r="X69" s="2" t="str">
        <f t="shared" si="15"/>
        <v>OK</v>
      </c>
      <c r="Y69" s="2" t="str">
        <f t="shared" si="16"/>
        <v>OK</v>
      </c>
      <c r="Z69" s="3" t="str">
        <f t="shared" si="17"/>
        <v/>
      </c>
    </row>
    <row r="70" spans="1:26" x14ac:dyDescent="0.45">
      <c r="A70" s="3" t="s">
        <v>4189</v>
      </c>
      <c r="B70" s="3" t="s">
        <v>4190</v>
      </c>
      <c r="C70" s="3" t="s">
        <v>4257</v>
      </c>
      <c r="E70" s="3" t="s">
        <v>20</v>
      </c>
      <c r="H70" s="3" t="s">
        <v>21</v>
      </c>
      <c r="I70" s="3">
        <v>1869641</v>
      </c>
      <c r="J70" s="3" t="s">
        <v>4258</v>
      </c>
      <c r="K70" s="3">
        <v>45</v>
      </c>
      <c r="L70" s="3" t="s">
        <v>80</v>
      </c>
      <c r="M70" s="3" t="s">
        <v>35</v>
      </c>
      <c r="N70" s="3" t="s">
        <v>81</v>
      </c>
      <c r="O70" s="3" t="s">
        <v>37</v>
      </c>
      <c r="P70" s="3" t="s">
        <v>21</v>
      </c>
      <c r="Q70" s="3" t="s">
        <v>4259</v>
      </c>
      <c r="R70" s="2" t="str">
        <f t="shared" si="9"/>
        <v>OK</v>
      </c>
      <c r="S70" s="2" t="str">
        <f t="shared" si="10"/>
        <v>OK</v>
      </c>
      <c r="T70" s="2" t="str">
        <f t="shared" si="11"/>
        <v>OK</v>
      </c>
      <c r="U70" s="2" t="str">
        <f t="shared" si="12"/>
        <v>OK</v>
      </c>
      <c r="V70" s="2" t="str">
        <f t="shared" si="13"/>
        <v>OK</v>
      </c>
      <c r="W70" s="2" t="str">
        <f t="shared" si="14"/>
        <v>OK</v>
      </c>
      <c r="X70" s="2" t="str">
        <f t="shared" si="15"/>
        <v>OK</v>
      </c>
      <c r="Y70" s="2" t="str">
        <f t="shared" si="16"/>
        <v>OK</v>
      </c>
      <c r="Z70" s="3" t="str">
        <f t="shared" si="17"/>
        <v/>
      </c>
    </row>
    <row r="71" spans="1:26" x14ac:dyDescent="0.45">
      <c r="A71" s="3" t="s">
        <v>4189</v>
      </c>
      <c r="B71" s="3" t="s">
        <v>4190</v>
      </c>
      <c r="C71" s="3" t="s">
        <v>4260</v>
      </c>
      <c r="E71" s="3" t="s">
        <v>20</v>
      </c>
      <c r="H71" s="3" t="s">
        <v>21</v>
      </c>
      <c r="I71" s="3">
        <v>1774667</v>
      </c>
      <c r="J71" s="3" t="s">
        <v>4261</v>
      </c>
      <c r="K71" s="3">
        <v>60</v>
      </c>
      <c r="L71" s="3" t="s">
        <v>57</v>
      </c>
      <c r="M71" s="3" t="s">
        <v>35</v>
      </c>
      <c r="N71" s="3" t="s">
        <v>58</v>
      </c>
      <c r="O71" s="3" t="s">
        <v>37</v>
      </c>
      <c r="P71" s="3" t="s">
        <v>21</v>
      </c>
      <c r="Q71" s="3" t="s">
        <v>4262</v>
      </c>
      <c r="R71" s="2" t="str">
        <f t="shared" si="9"/>
        <v>OK</v>
      </c>
      <c r="S71" s="2" t="str">
        <f t="shared" si="10"/>
        <v>OK</v>
      </c>
      <c r="T71" s="2" t="str">
        <f t="shared" si="11"/>
        <v>OK</v>
      </c>
      <c r="U71" s="2" t="str">
        <f t="shared" si="12"/>
        <v>OK</v>
      </c>
      <c r="V71" s="2" t="str">
        <f t="shared" si="13"/>
        <v>OK</v>
      </c>
      <c r="W71" s="2" t="str">
        <f t="shared" si="14"/>
        <v>OK</v>
      </c>
      <c r="X71" s="2" t="str">
        <f t="shared" si="15"/>
        <v>OK</v>
      </c>
      <c r="Y71" s="2" t="str">
        <f t="shared" si="16"/>
        <v>OK</v>
      </c>
      <c r="Z71" s="3" t="str">
        <f t="shared" si="17"/>
        <v/>
      </c>
    </row>
    <row r="72" spans="1:26" x14ac:dyDescent="0.45">
      <c r="A72" s="3" t="s">
        <v>4189</v>
      </c>
      <c r="B72" s="3" t="s">
        <v>4190</v>
      </c>
      <c r="C72" s="3" t="s">
        <v>4263</v>
      </c>
      <c r="E72" s="3" t="s">
        <v>20</v>
      </c>
      <c r="H72" s="3" t="s">
        <v>21</v>
      </c>
      <c r="I72" s="3">
        <v>2317622</v>
      </c>
      <c r="J72" s="3" t="s">
        <v>4264</v>
      </c>
      <c r="K72" s="3">
        <v>120</v>
      </c>
      <c r="L72" s="3" t="s">
        <v>57</v>
      </c>
      <c r="M72" s="3" t="s">
        <v>35</v>
      </c>
      <c r="N72" s="3" t="s">
        <v>58</v>
      </c>
      <c r="O72" s="3" t="s">
        <v>37</v>
      </c>
      <c r="P72" s="3" t="s">
        <v>21</v>
      </c>
      <c r="Q72" s="3" t="s">
        <v>4265</v>
      </c>
      <c r="R72" s="2" t="str">
        <f t="shared" si="9"/>
        <v>OK</v>
      </c>
      <c r="S72" s="2" t="str">
        <f t="shared" si="10"/>
        <v>OK</v>
      </c>
      <c r="T72" s="2" t="str">
        <f t="shared" si="11"/>
        <v>OK</v>
      </c>
      <c r="U72" s="2" t="str">
        <f t="shared" si="12"/>
        <v>OK</v>
      </c>
      <c r="V72" s="2" t="str">
        <f t="shared" si="13"/>
        <v>OK</v>
      </c>
      <c r="W72" s="2" t="str">
        <f t="shared" si="14"/>
        <v>OK</v>
      </c>
      <c r="X72" s="2" t="str">
        <f t="shared" si="15"/>
        <v>OK</v>
      </c>
      <c r="Y72" s="2" t="str">
        <f t="shared" si="16"/>
        <v>OK</v>
      </c>
      <c r="Z72" s="3" t="str">
        <f t="shared" si="17"/>
        <v/>
      </c>
    </row>
    <row r="73" spans="1:26" x14ac:dyDescent="0.45">
      <c r="A73" s="3" t="s">
        <v>4189</v>
      </c>
      <c r="B73" s="3" t="s">
        <v>4190</v>
      </c>
      <c r="C73" s="3" t="s">
        <v>4266</v>
      </c>
      <c r="E73" s="3" t="s">
        <v>20</v>
      </c>
      <c r="H73" s="3" t="s">
        <v>21</v>
      </c>
      <c r="I73" s="3">
        <v>2140951</v>
      </c>
      <c r="J73" s="3" t="s">
        <v>4267</v>
      </c>
      <c r="K73" s="3">
        <v>45</v>
      </c>
      <c r="L73" s="3" t="s">
        <v>358</v>
      </c>
      <c r="M73" s="3" t="s">
        <v>35</v>
      </c>
      <c r="N73" s="3" t="s">
        <v>359</v>
      </c>
      <c r="O73" s="3" t="s">
        <v>85</v>
      </c>
      <c r="P73" s="3" t="s">
        <v>21</v>
      </c>
      <c r="Q73" s="3" t="s">
        <v>4268</v>
      </c>
      <c r="R73" s="2" t="str">
        <f t="shared" si="9"/>
        <v>OK</v>
      </c>
      <c r="S73" s="2" t="str">
        <f t="shared" si="10"/>
        <v>OK</v>
      </c>
      <c r="T73" s="2" t="str">
        <f t="shared" si="11"/>
        <v>KO</v>
      </c>
      <c r="U73" s="2" t="str">
        <f t="shared" si="12"/>
        <v>OK</v>
      </c>
      <c r="V73" s="2" t="str">
        <f t="shared" si="13"/>
        <v>OK</v>
      </c>
      <c r="W73" s="2" t="str">
        <f t="shared" si="14"/>
        <v>KO</v>
      </c>
      <c r="X73" s="2" t="str">
        <f t="shared" si="15"/>
        <v>OK</v>
      </c>
      <c r="Y73" s="2" t="str">
        <f t="shared" si="16"/>
        <v>OK</v>
      </c>
      <c r="Z73" s="3" t="str">
        <f t="shared" si="17"/>
        <v xml:space="preserve">Nombre del recurso / Tiempo del recurso / </v>
      </c>
    </row>
    <row r="74" spans="1:26" x14ac:dyDescent="0.45">
      <c r="A74" s="3" t="s">
        <v>4189</v>
      </c>
      <c r="B74" s="3" t="s">
        <v>4190</v>
      </c>
      <c r="C74" s="3" t="s">
        <v>67</v>
      </c>
      <c r="D74" s="3" t="s">
        <v>67</v>
      </c>
      <c r="E74" s="3" t="s">
        <v>20</v>
      </c>
      <c r="H74" s="3" t="s">
        <v>21</v>
      </c>
      <c r="I74" s="3">
        <v>1904602</v>
      </c>
      <c r="K74" s="3">
        <v>20</v>
      </c>
      <c r="L74" s="3" t="s">
        <v>23</v>
      </c>
      <c r="M74" s="3" t="s">
        <v>67</v>
      </c>
      <c r="N74" s="3" t="s">
        <v>227</v>
      </c>
      <c r="P74" s="3" t="s">
        <v>21</v>
      </c>
      <c r="Q74" s="3" t="s">
        <v>4269</v>
      </c>
      <c r="R74" s="2" t="str">
        <f t="shared" si="9"/>
        <v>OK</v>
      </c>
      <c r="S74" s="2" t="str">
        <f t="shared" si="10"/>
        <v>OK</v>
      </c>
      <c r="T74" s="2" t="str">
        <f t="shared" si="11"/>
        <v>OK</v>
      </c>
      <c r="U74" s="2" t="str">
        <f t="shared" si="12"/>
        <v>OK</v>
      </c>
      <c r="V74" s="2" t="str">
        <f t="shared" si="13"/>
        <v>OK</v>
      </c>
      <c r="W74" s="2" t="str">
        <f t="shared" si="14"/>
        <v>OK</v>
      </c>
      <c r="X74" s="2" t="str">
        <f t="shared" si="15"/>
        <v>KO</v>
      </c>
      <c r="Y74" s="2" t="str">
        <f t="shared" si="16"/>
        <v>OK</v>
      </c>
      <c r="Z74" s="3" t="str">
        <f t="shared" si="17"/>
        <v xml:space="preserve">Palabras clave / </v>
      </c>
    </row>
    <row r="75" spans="1:26" x14ac:dyDescent="0.45">
      <c r="A75" s="3" t="s">
        <v>4189</v>
      </c>
      <c r="B75" s="3" t="s">
        <v>4190</v>
      </c>
      <c r="C75" s="3" t="s">
        <v>70</v>
      </c>
      <c r="E75" s="3" t="s">
        <v>20</v>
      </c>
      <c r="H75" s="3" t="s">
        <v>21</v>
      </c>
      <c r="I75" s="3">
        <v>1176967</v>
      </c>
      <c r="J75" s="3" t="s">
        <v>4270</v>
      </c>
      <c r="K75" s="3">
        <v>15</v>
      </c>
      <c r="L75" s="3" t="s">
        <v>70</v>
      </c>
      <c r="M75" s="3" t="s">
        <v>35</v>
      </c>
      <c r="N75" s="3" t="s">
        <v>62</v>
      </c>
      <c r="O75" s="3" t="s">
        <v>37</v>
      </c>
      <c r="P75" s="3" t="s">
        <v>21</v>
      </c>
      <c r="Q75" s="3" t="s">
        <v>4271</v>
      </c>
      <c r="R75" s="2" t="str">
        <f t="shared" si="9"/>
        <v>OK</v>
      </c>
      <c r="S75" s="2" t="str">
        <f t="shared" si="10"/>
        <v>OK</v>
      </c>
      <c r="T75" s="2" t="str">
        <f t="shared" si="11"/>
        <v>OK</v>
      </c>
      <c r="U75" s="2" t="str">
        <f t="shared" si="12"/>
        <v>OK</v>
      </c>
      <c r="V75" s="2" t="str">
        <f t="shared" si="13"/>
        <v>OK</v>
      </c>
      <c r="W75" s="2" t="str">
        <f t="shared" si="14"/>
        <v>OK</v>
      </c>
      <c r="X75" s="2" t="str">
        <f t="shared" si="15"/>
        <v>OK</v>
      </c>
      <c r="Y75" s="2" t="str">
        <f t="shared" si="16"/>
        <v>OK</v>
      </c>
      <c r="Z75" s="3" t="str">
        <f t="shared" si="17"/>
        <v/>
      </c>
    </row>
    <row r="76" spans="1:26" x14ac:dyDescent="0.45">
      <c r="A76" s="3" t="s">
        <v>4272</v>
      </c>
      <c r="B76" s="3" t="s">
        <v>4273</v>
      </c>
      <c r="C76" s="3" t="s">
        <v>4274</v>
      </c>
      <c r="E76" s="3" t="s">
        <v>20</v>
      </c>
      <c r="G76" s="3" t="s">
        <v>4275</v>
      </c>
      <c r="H76" s="3" t="s">
        <v>21</v>
      </c>
      <c r="I76" s="3">
        <v>38865</v>
      </c>
      <c r="J76" s="3" t="s">
        <v>4276</v>
      </c>
      <c r="K76" s="3">
        <v>25</v>
      </c>
      <c r="L76" s="3" t="s">
        <v>23</v>
      </c>
      <c r="M76" s="3" t="s">
        <v>199</v>
      </c>
      <c r="N76" s="3" t="s">
        <v>91</v>
      </c>
      <c r="P76" s="3" t="s">
        <v>21</v>
      </c>
      <c r="Q76" s="3" t="s">
        <v>4277</v>
      </c>
      <c r="R76" s="2" t="str">
        <f t="shared" si="9"/>
        <v>OK</v>
      </c>
      <c r="S76" s="2" t="str">
        <f t="shared" si="10"/>
        <v>OK</v>
      </c>
      <c r="T76" s="2" t="str">
        <f t="shared" si="11"/>
        <v>OK</v>
      </c>
      <c r="U76" s="2" t="str">
        <f t="shared" si="12"/>
        <v>OK</v>
      </c>
      <c r="V76" s="2" t="str">
        <f t="shared" si="13"/>
        <v>OK</v>
      </c>
      <c r="W76" s="2" t="str">
        <f t="shared" si="14"/>
        <v>OK</v>
      </c>
      <c r="X76" s="2" t="str">
        <f t="shared" si="15"/>
        <v>OK</v>
      </c>
      <c r="Y76" s="2" t="str">
        <f t="shared" si="16"/>
        <v>OK</v>
      </c>
      <c r="Z76" s="3" t="str">
        <f t="shared" si="17"/>
        <v/>
      </c>
    </row>
    <row r="77" spans="1:26" x14ac:dyDescent="0.45">
      <c r="A77" s="3" t="s">
        <v>4272</v>
      </c>
      <c r="B77" s="3" t="s">
        <v>4273</v>
      </c>
      <c r="C77" s="3" t="s">
        <v>4278</v>
      </c>
      <c r="E77" s="3" t="s">
        <v>20</v>
      </c>
      <c r="G77" s="3" t="s">
        <v>4279</v>
      </c>
      <c r="H77" s="3" t="s">
        <v>21</v>
      </c>
      <c r="I77" s="3">
        <v>49346</v>
      </c>
      <c r="J77" s="3" t="s">
        <v>4280</v>
      </c>
      <c r="K77" s="3">
        <v>30</v>
      </c>
      <c r="L77" s="3" t="s">
        <v>23</v>
      </c>
      <c r="M77" s="3" t="s">
        <v>199</v>
      </c>
      <c r="N77" s="3" t="s">
        <v>91</v>
      </c>
      <c r="P77" s="3" t="s">
        <v>21</v>
      </c>
      <c r="Q77" s="3" t="s">
        <v>4281</v>
      </c>
      <c r="R77" s="2" t="str">
        <f t="shared" si="9"/>
        <v>OK</v>
      </c>
      <c r="S77" s="2" t="str">
        <f t="shared" si="10"/>
        <v>OK</v>
      </c>
      <c r="T77" s="2" t="str">
        <f t="shared" si="11"/>
        <v>OK</v>
      </c>
      <c r="U77" s="2" t="str">
        <f t="shared" si="12"/>
        <v>OK</v>
      </c>
      <c r="V77" s="2" t="str">
        <f t="shared" si="13"/>
        <v>OK</v>
      </c>
      <c r="W77" s="2" t="str">
        <f t="shared" si="14"/>
        <v>OK</v>
      </c>
      <c r="X77" s="2" t="str">
        <f t="shared" si="15"/>
        <v>OK</v>
      </c>
      <c r="Y77" s="2" t="str">
        <f t="shared" si="16"/>
        <v>OK</v>
      </c>
      <c r="Z77" s="3" t="str">
        <f t="shared" si="17"/>
        <v/>
      </c>
    </row>
    <row r="78" spans="1:26" x14ac:dyDescent="0.45">
      <c r="A78" s="3" t="s">
        <v>4272</v>
      </c>
      <c r="B78" s="3" t="s">
        <v>4273</v>
      </c>
      <c r="C78" s="3" t="s">
        <v>4282</v>
      </c>
      <c r="E78" s="3" t="s">
        <v>20</v>
      </c>
      <c r="H78" s="3" t="s">
        <v>21</v>
      </c>
      <c r="I78" s="3">
        <v>1166788</v>
      </c>
      <c r="J78" s="3" t="s">
        <v>4283</v>
      </c>
      <c r="K78" s="3">
        <v>10</v>
      </c>
      <c r="L78" s="3" t="s">
        <v>34</v>
      </c>
      <c r="M78" s="3" t="s">
        <v>35</v>
      </c>
      <c r="N78" s="3" t="s">
        <v>700</v>
      </c>
      <c r="O78" s="3" t="s">
        <v>85</v>
      </c>
      <c r="P78" s="3" t="s">
        <v>21</v>
      </c>
      <c r="Q78" s="3" t="s">
        <v>4284</v>
      </c>
      <c r="R78" s="2" t="str">
        <f t="shared" si="9"/>
        <v>OK</v>
      </c>
      <c r="S78" s="2" t="str">
        <f t="shared" si="10"/>
        <v>OK</v>
      </c>
      <c r="T78" s="2" t="str">
        <f t="shared" si="11"/>
        <v>OK</v>
      </c>
      <c r="U78" s="2" t="str">
        <f t="shared" si="12"/>
        <v>OK</v>
      </c>
      <c r="V78" s="2" t="str">
        <f t="shared" si="13"/>
        <v>OK</v>
      </c>
      <c r="W78" s="2" t="str">
        <f t="shared" si="14"/>
        <v>OK</v>
      </c>
      <c r="X78" s="2" t="str">
        <f t="shared" si="15"/>
        <v>OK</v>
      </c>
      <c r="Y78" s="2" t="str">
        <f t="shared" si="16"/>
        <v>OK</v>
      </c>
      <c r="Z78" s="3" t="str">
        <f t="shared" si="17"/>
        <v/>
      </c>
    </row>
    <row r="79" spans="1:26" x14ac:dyDescent="0.45">
      <c r="A79" s="3" t="s">
        <v>4272</v>
      </c>
      <c r="B79" s="3" t="s">
        <v>4273</v>
      </c>
      <c r="C79" s="3" t="s">
        <v>4285</v>
      </c>
      <c r="E79" s="3" t="s">
        <v>20</v>
      </c>
      <c r="H79" s="3" t="s">
        <v>21</v>
      </c>
      <c r="I79" s="3">
        <v>1174714</v>
      </c>
      <c r="J79" s="3" t="s">
        <v>4286</v>
      </c>
      <c r="K79" s="3">
        <v>15</v>
      </c>
      <c r="L79" s="3" t="s">
        <v>34</v>
      </c>
      <c r="M79" s="3" t="s">
        <v>35</v>
      </c>
      <c r="N79" s="3" t="s">
        <v>326</v>
      </c>
      <c r="O79" s="3" t="s">
        <v>479</v>
      </c>
      <c r="P79" s="3" t="s">
        <v>21</v>
      </c>
      <c r="Q79" s="3" t="s">
        <v>4287</v>
      </c>
      <c r="R79" s="2" t="str">
        <f t="shared" si="9"/>
        <v>OK</v>
      </c>
      <c r="S79" s="2" t="str">
        <f t="shared" si="10"/>
        <v>OK</v>
      </c>
      <c r="T79" s="2" t="str">
        <f t="shared" si="11"/>
        <v>OK</v>
      </c>
      <c r="U79" s="2" t="str">
        <f t="shared" si="12"/>
        <v>OK</v>
      </c>
      <c r="V79" s="2" t="str">
        <f t="shared" si="13"/>
        <v>OK</v>
      </c>
      <c r="W79" s="2" t="str">
        <f t="shared" si="14"/>
        <v>OK</v>
      </c>
      <c r="X79" s="2" t="str">
        <f t="shared" si="15"/>
        <v>OK</v>
      </c>
      <c r="Y79" s="2" t="str">
        <f t="shared" si="16"/>
        <v>OK</v>
      </c>
      <c r="Z79" s="3" t="str">
        <f t="shared" si="17"/>
        <v/>
      </c>
    </row>
    <row r="80" spans="1:26" x14ac:dyDescent="0.45">
      <c r="A80" s="3" t="s">
        <v>4272</v>
      </c>
      <c r="B80" s="3" t="s">
        <v>4273</v>
      </c>
      <c r="C80" s="3" t="s">
        <v>4288</v>
      </c>
      <c r="E80" s="3" t="s">
        <v>20</v>
      </c>
      <c r="H80" s="3" t="s">
        <v>21</v>
      </c>
      <c r="I80" s="3">
        <v>1870028</v>
      </c>
      <c r="J80" s="3" t="s">
        <v>4289</v>
      </c>
      <c r="K80" s="3">
        <v>90</v>
      </c>
      <c r="L80" s="3" t="s">
        <v>80</v>
      </c>
      <c r="M80" s="3" t="s">
        <v>35</v>
      </c>
      <c r="N80" s="3" t="s">
        <v>81</v>
      </c>
      <c r="O80" s="3" t="s">
        <v>85</v>
      </c>
      <c r="P80" s="3" t="s">
        <v>21</v>
      </c>
      <c r="Q80" s="3" t="s">
        <v>4290</v>
      </c>
      <c r="R80" s="2" t="str">
        <f t="shared" si="9"/>
        <v>OK</v>
      </c>
      <c r="S80" s="2" t="str">
        <f t="shared" si="10"/>
        <v>OK</v>
      </c>
      <c r="T80" s="2" t="str">
        <f t="shared" si="11"/>
        <v>OK</v>
      </c>
      <c r="U80" s="2" t="str">
        <f t="shared" si="12"/>
        <v>OK</v>
      </c>
      <c r="V80" s="2" t="str">
        <f t="shared" si="13"/>
        <v>OK</v>
      </c>
      <c r="W80" s="2" t="str">
        <f t="shared" si="14"/>
        <v>OK</v>
      </c>
      <c r="X80" s="2" t="str">
        <f t="shared" si="15"/>
        <v>OK</v>
      </c>
      <c r="Y80" s="2" t="str">
        <f t="shared" si="16"/>
        <v>OK</v>
      </c>
      <c r="Z80" s="3" t="str">
        <f t="shared" si="17"/>
        <v/>
      </c>
    </row>
    <row r="81" spans="1:26" x14ac:dyDescent="0.45">
      <c r="A81" s="3" t="s">
        <v>4272</v>
      </c>
      <c r="B81" s="3" t="s">
        <v>4273</v>
      </c>
      <c r="C81" s="3" t="s">
        <v>4291</v>
      </c>
      <c r="E81" s="3" t="s">
        <v>20</v>
      </c>
      <c r="H81" s="3" t="s">
        <v>21</v>
      </c>
      <c r="I81" s="3">
        <v>1954521</v>
      </c>
      <c r="J81" s="3" t="s">
        <v>4292</v>
      </c>
      <c r="K81" s="3">
        <v>15</v>
      </c>
      <c r="L81" s="3" t="s">
        <v>34</v>
      </c>
      <c r="M81" s="3" t="s">
        <v>35</v>
      </c>
      <c r="N81" s="3" t="s">
        <v>161</v>
      </c>
      <c r="O81" s="3" t="s">
        <v>85</v>
      </c>
      <c r="P81" s="3" t="s">
        <v>21</v>
      </c>
      <c r="Q81" s="3" t="s">
        <v>4293</v>
      </c>
      <c r="R81" s="2" t="str">
        <f t="shared" si="9"/>
        <v>OK</v>
      </c>
      <c r="S81" s="2" t="str">
        <f t="shared" si="10"/>
        <v>OK</v>
      </c>
      <c r="T81" s="2" t="str">
        <f t="shared" si="11"/>
        <v>OK</v>
      </c>
      <c r="U81" s="2" t="str">
        <f t="shared" si="12"/>
        <v>OK</v>
      </c>
      <c r="V81" s="2" t="str">
        <f t="shared" si="13"/>
        <v>OK</v>
      </c>
      <c r="W81" s="2" t="str">
        <f t="shared" si="14"/>
        <v>OK</v>
      </c>
      <c r="X81" s="2" t="str">
        <f t="shared" si="15"/>
        <v>OK</v>
      </c>
      <c r="Y81" s="2" t="str">
        <f t="shared" si="16"/>
        <v>OK</v>
      </c>
      <c r="Z81" s="3" t="str">
        <f t="shared" si="17"/>
        <v/>
      </c>
    </row>
    <row r="82" spans="1:26" x14ac:dyDescent="0.45">
      <c r="A82" s="3" t="s">
        <v>4272</v>
      </c>
      <c r="B82" s="3" t="s">
        <v>4273</v>
      </c>
      <c r="C82" s="3" t="s">
        <v>4294</v>
      </c>
      <c r="E82" s="3" t="s">
        <v>20</v>
      </c>
      <c r="H82" s="3" t="s">
        <v>21</v>
      </c>
      <c r="I82" s="3">
        <v>1630473</v>
      </c>
      <c r="J82" s="3" t="s">
        <v>4295</v>
      </c>
      <c r="K82" s="3">
        <v>45</v>
      </c>
      <c r="L82" s="3" t="s">
        <v>23</v>
      </c>
      <c r="M82" s="3" t="s">
        <v>29</v>
      </c>
      <c r="N82" s="3" t="s">
        <v>53</v>
      </c>
      <c r="P82" s="3" t="s">
        <v>21</v>
      </c>
      <c r="Q82" s="3" t="s">
        <v>4296</v>
      </c>
      <c r="R82" s="2" t="str">
        <f t="shared" si="9"/>
        <v>OK</v>
      </c>
      <c r="S82" s="2" t="str">
        <f t="shared" si="10"/>
        <v>OK</v>
      </c>
      <c r="T82" s="2" t="str">
        <f t="shared" si="11"/>
        <v>OK</v>
      </c>
      <c r="U82" s="2" t="str">
        <f t="shared" si="12"/>
        <v>OK</v>
      </c>
      <c r="V82" s="2" t="str">
        <f t="shared" si="13"/>
        <v>OK</v>
      </c>
      <c r="W82" s="2" t="str">
        <f t="shared" si="14"/>
        <v>OK</v>
      </c>
      <c r="X82" s="2" t="str">
        <f t="shared" si="15"/>
        <v>OK</v>
      </c>
      <c r="Y82" s="2" t="str">
        <f t="shared" si="16"/>
        <v>OK</v>
      </c>
      <c r="Z82" s="3" t="str">
        <f t="shared" si="17"/>
        <v/>
      </c>
    </row>
    <row r="83" spans="1:26" x14ac:dyDescent="0.45">
      <c r="A83" s="3" t="s">
        <v>4272</v>
      </c>
      <c r="B83" s="3" t="s">
        <v>4273</v>
      </c>
      <c r="C83" s="3" t="s">
        <v>4297</v>
      </c>
      <c r="E83" s="3" t="s">
        <v>20</v>
      </c>
      <c r="H83" s="3" t="s">
        <v>21</v>
      </c>
      <c r="I83" s="3">
        <v>1766732</v>
      </c>
      <c r="J83" s="3" t="s">
        <v>4298</v>
      </c>
      <c r="K83" s="3">
        <v>15</v>
      </c>
      <c r="L83" s="3" t="s">
        <v>34</v>
      </c>
      <c r="M83" s="3" t="s">
        <v>35</v>
      </c>
      <c r="N83" s="3" t="s">
        <v>773</v>
      </c>
      <c r="O83" s="3" t="s">
        <v>85</v>
      </c>
      <c r="P83" s="3" t="s">
        <v>21</v>
      </c>
      <c r="Q83" s="3" t="s">
        <v>4299</v>
      </c>
      <c r="R83" s="2" t="str">
        <f t="shared" si="9"/>
        <v>OK</v>
      </c>
      <c r="S83" s="2" t="str">
        <f t="shared" si="10"/>
        <v>OK</v>
      </c>
      <c r="T83" s="2" t="str">
        <f t="shared" si="11"/>
        <v>OK</v>
      </c>
      <c r="U83" s="2" t="str">
        <f t="shared" si="12"/>
        <v>OK</v>
      </c>
      <c r="V83" s="2" t="str">
        <f t="shared" si="13"/>
        <v>OK</v>
      </c>
      <c r="W83" s="2" t="str">
        <f t="shared" si="14"/>
        <v>OK</v>
      </c>
      <c r="X83" s="2" t="str">
        <f t="shared" si="15"/>
        <v>OK</v>
      </c>
      <c r="Y83" s="2" t="str">
        <f t="shared" si="16"/>
        <v>OK</v>
      </c>
      <c r="Z83" s="3" t="str">
        <f t="shared" si="17"/>
        <v/>
      </c>
    </row>
    <row r="84" spans="1:26" x14ac:dyDescent="0.45">
      <c r="A84" s="3" t="s">
        <v>4272</v>
      </c>
      <c r="B84" s="3" t="s">
        <v>4273</v>
      </c>
      <c r="C84" s="3" t="s">
        <v>4300</v>
      </c>
      <c r="E84" s="3" t="s">
        <v>20</v>
      </c>
      <c r="H84" s="3" t="s">
        <v>21</v>
      </c>
      <c r="I84" s="3">
        <v>1859404</v>
      </c>
      <c r="J84" s="3" t="s">
        <v>4301</v>
      </c>
      <c r="K84" s="3">
        <v>90</v>
      </c>
      <c r="L84" s="3" t="s">
        <v>80</v>
      </c>
      <c r="M84" s="3" t="s">
        <v>35</v>
      </c>
      <c r="N84" s="3" t="s">
        <v>81</v>
      </c>
      <c r="O84" s="3" t="s">
        <v>85</v>
      </c>
      <c r="P84" s="3" t="s">
        <v>21</v>
      </c>
      <c r="Q84" s="3" t="s">
        <v>4302</v>
      </c>
      <c r="R84" s="2" t="str">
        <f t="shared" si="9"/>
        <v>OK</v>
      </c>
      <c r="S84" s="2" t="str">
        <f t="shared" si="10"/>
        <v>OK</v>
      </c>
      <c r="T84" s="2" t="str">
        <f t="shared" si="11"/>
        <v>OK</v>
      </c>
      <c r="U84" s="2" t="str">
        <f t="shared" si="12"/>
        <v>OK</v>
      </c>
      <c r="V84" s="2" t="str">
        <f t="shared" si="13"/>
        <v>OK</v>
      </c>
      <c r="W84" s="2" t="str">
        <f t="shared" si="14"/>
        <v>OK</v>
      </c>
      <c r="X84" s="2" t="str">
        <f t="shared" si="15"/>
        <v>OK</v>
      </c>
      <c r="Y84" s="2" t="str">
        <f t="shared" si="16"/>
        <v>OK</v>
      </c>
      <c r="Z84" s="3" t="str">
        <f t="shared" si="17"/>
        <v/>
      </c>
    </row>
    <row r="85" spans="1:26" x14ac:dyDescent="0.45">
      <c r="A85" s="3" t="s">
        <v>4272</v>
      </c>
      <c r="B85" s="3" t="s">
        <v>4273</v>
      </c>
      <c r="C85" s="3" t="s">
        <v>4303</v>
      </c>
      <c r="E85" s="3" t="s">
        <v>20</v>
      </c>
      <c r="H85" s="3" t="s">
        <v>21</v>
      </c>
      <c r="I85" s="3">
        <v>1171208</v>
      </c>
      <c r="J85" s="3" t="s">
        <v>4304</v>
      </c>
      <c r="K85" s="3">
        <v>10</v>
      </c>
      <c r="L85" s="3" t="s">
        <v>34</v>
      </c>
      <c r="M85" s="3" t="s">
        <v>35</v>
      </c>
      <c r="N85" s="3" t="s">
        <v>41</v>
      </c>
      <c r="O85" s="3" t="s">
        <v>85</v>
      </c>
      <c r="P85" s="3" t="s">
        <v>21</v>
      </c>
      <c r="Q85" s="3" t="s">
        <v>4305</v>
      </c>
      <c r="R85" s="2" t="str">
        <f t="shared" si="9"/>
        <v>OK</v>
      </c>
      <c r="S85" s="2" t="str">
        <f t="shared" si="10"/>
        <v>OK</v>
      </c>
      <c r="T85" s="2" t="str">
        <f t="shared" si="11"/>
        <v>OK</v>
      </c>
      <c r="U85" s="2" t="str">
        <f t="shared" si="12"/>
        <v>OK</v>
      </c>
      <c r="V85" s="2" t="str">
        <f t="shared" si="13"/>
        <v>OK</v>
      </c>
      <c r="W85" s="2" t="str">
        <f t="shared" si="14"/>
        <v>OK</v>
      </c>
      <c r="X85" s="2" t="str">
        <f t="shared" si="15"/>
        <v>OK</v>
      </c>
      <c r="Y85" s="2" t="str">
        <f t="shared" si="16"/>
        <v>OK</v>
      </c>
      <c r="Z85" s="3" t="str">
        <f t="shared" si="17"/>
        <v/>
      </c>
    </row>
    <row r="86" spans="1:26" x14ac:dyDescent="0.45">
      <c r="A86" s="3" t="s">
        <v>4272</v>
      </c>
      <c r="B86" s="3" t="s">
        <v>4273</v>
      </c>
      <c r="C86" s="3" t="s">
        <v>4306</v>
      </c>
      <c r="E86" s="3" t="s">
        <v>20</v>
      </c>
      <c r="H86" s="3" t="s">
        <v>21</v>
      </c>
      <c r="I86" s="3">
        <v>1175598</v>
      </c>
      <c r="J86" s="3" t="s">
        <v>4307</v>
      </c>
      <c r="K86" s="3">
        <v>10</v>
      </c>
      <c r="L86" s="3" t="s">
        <v>34</v>
      </c>
      <c r="M86" s="3" t="s">
        <v>35</v>
      </c>
      <c r="N86" s="3" t="s">
        <v>36</v>
      </c>
      <c r="O86" s="3" t="s">
        <v>85</v>
      </c>
      <c r="P86" s="3" t="s">
        <v>21</v>
      </c>
      <c r="Q86" s="3" t="s">
        <v>4308</v>
      </c>
      <c r="R86" s="2" t="str">
        <f t="shared" si="9"/>
        <v>OK</v>
      </c>
      <c r="S86" s="2" t="str">
        <f t="shared" si="10"/>
        <v>OK</v>
      </c>
      <c r="T86" s="2" t="str">
        <f t="shared" si="11"/>
        <v>OK</v>
      </c>
      <c r="U86" s="2" t="str">
        <f t="shared" si="12"/>
        <v>OK</v>
      </c>
      <c r="V86" s="2" t="str">
        <f t="shared" si="13"/>
        <v>OK</v>
      </c>
      <c r="W86" s="2" t="str">
        <f t="shared" si="14"/>
        <v>OK</v>
      </c>
      <c r="X86" s="2" t="str">
        <f t="shared" si="15"/>
        <v>OK</v>
      </c>
      <c r="Y86" s="2" t="str">
        <f t="shared" si="16"/>
        <v>OK</v>
      </c>
      <c r="Z86" s="3" t="str">
        <f t="shared" si="17"/>
        <v/>
      </c>
    </row>
    <row r="87" spans="1:26" x14ac:dyDescent="0.45">
      <c r="A87" s="3" t="s">
        <v>4272</v>
      </c>
      <c r="B87" s="3" t="s">
        <v>4273</v>
      </c>
      <c r="C87" s="3" t="s">
        <v>4309</v>
      </c>
      <c r="E87" s="3" t="s">
        <v>20</v>
      </c>
      <c r="G87" s="3" t="s">
        <v>4310</v>
      </c>
      <c r="H87" s="3" t="s">
        <v>21</v>
      </c>
      <c r="I87" s="3">
        <v>34781</v>
      </c>
      <c r="J87" s="3" t="s">
        <v>4311</v>
      </c>
      <c r="K87" s="3">
        <v>45</v>
      </c>
      <c r="L87" s="3" t="s">
        <v>23</v>
      </c>
      <c r="M87" s="3" t="s">
        <v>199</v>
      </c>
      <c r="N87" s="3" t="s">
        <v>91</v>
      </c>
      <c r="P87" s="3" t="s">
        <v>21</v>
      </c>
      <c r="Q87" s="3" t="s">
        <v>4312</v>
      </c>
      <c r="R87" s="2" t="str">
        <f t="shared" si="9"/>
        <v>OK</v>
      </c>
      <c r="S87" s="2" t="str">
        <f t="shared" si="10"/>
        <v>OK</v>
      </c>
      <c r="T87" s="2" t="str">
        <f t="shared" si="11"/>
        <v>OK</v>
      </c>
      <c r="U87" s="2" t="str">
        <f t="shared" si="12"/>
        <v>OK</v>
      </c>
      <c r="V87" s="2" t="str">
        <f t="shared" si="13"/>
        <v>OK</v>
      </c>
      <c r="W87" s="2" t="str">
        <f t="shared" si="14"/>
        <v>OK</v>
      </c>
      <c r="X87" s="2" t="str">
        <f t="shared" si="15"/>
        <v>OK</v>
      </c>
      <c r="Y87" s="2" t="str">
        <f t="shared" si="16"/>
        <v>OK</v>
      </c>
      <c r="Z87" s="3" t="str">
        <f t="shared" si="17"/>
        <v/>
      </c>
    </row>
    <row r="88" spans="1:26" x14ac:dyDescent="0.45">
      <c r="A88" s="3" t="s">
        <v>4272</v>
      </c>
      <c r="B88" s="3" t="s">
        <v>4273</v>
      </c>
      <c r="C88" s="3" t="s">
        <v>4313</v>
      </c>
      <c r="E88" s="3" t="s">
        <v>20</v>
      </c>
      <c r="H88" s="3" t="s">
        <v>21</v>
      </c>
      <c r="I88" s="3">
        <v>1166772</v>
      </c>
      <c r="J88" s="3" t="s">
        <v>4314</v>
      </c>
      <c r="K88" s="3">
        <v>10</v>
      </c>
      <c r="L88" s="3" t="s">
        <v>34</v>
      </c>
      <c r="M88" s="3" t="s">
        <v>35</v>
      </c>
      <c r="N88" s="3" t="s">
        <v>700</v>
      </c>
      <c r="O88" s="3" t="s">
        <v>85</v>
      </c>
      <c r="P88" s="3" t="s">
        <v>21</v>
      </c>
      <c r="Q88" s="3" t="s">
        <v>4315</v>
      </c>
      <c r="R88" s="2" t="str">
        <f t="shared" si="9"/>
        <v>OK</v>
      </c>
      <c r="S88" s="2" t="str">
        <f t="shared" si="10"/>
        <v>OK</v>
      </c>
      <c r="T88" s="2" t="str">
        <f t="shared" si="11"/>
        <v>OK</v>
      </c>
      <c r="U88" s="2" t="str">
        <f t="shared" si="12"/>
        <v>OK</v>
      </c>
      <c r="V88" s="2" t="str">
        <f t="shared" si="13"/>
        <v>OK</v>
      </c>
      <c r="W88" s="2" t="str">
        <f t="shared" si="14"/>
        <v>OK</v>
      </c>
      <c r="X88" s="2" t="str">
        <f t="shared" si="15"/>
        <v>OK</v>
      </c>
      <c r="Y88" s="2" t="str">
        <f t="shared" si="16"/>
        <v>OK</v>
      </c>
      <c r="Z88" s="3" t="str">
        <f t="shared" si="17"/>
        <v/>
      </c>
    </row>
    <row r="89" spans="1:26" x14ac:dyDescent="0.45">
      <c r="A89" s="3" t="s">
        <v>4272</v>
      </c>
      <c r="B89" s="3" t="s">
        <v>4273</v>
      </c>
      <c r="C89" s="3" t="s">
        <v>4316</v>
      </c>
      <c r="E89" s="3" t="s">
        <v>20</v>
      </c>
      <c r="H89" s="3" t="s">
        <v>21</v>
      </c>
      <c r="I89" s="3">
        <v>1181547</v>
      </c>
      <c r="J89" s="3" t="s">
        <v>4317</v>
      </c>
      <c r="K89" s="3">
        <v>15</v>
      </c>
      <c r="L89" s="3" t="s">
        <v>34</v>
      </c>
      <c r="M89" s="3" t="s">
        <v>35</v>
      </c>
      <c r="N89" s="3" t="s">
        <v>326</v>
      </c>
      <c r="O89" s="3" t="s">
        <v>85</v>
      </c>
      <c r="P89" s="3" t="s">
        <v>21</v>
      </c>
      <c r="Q89" s="3" t="s">
        <v>4318</v>
      </c>
      <c r="R89" s="2" t="str">
        <f t="shared" si="9"/>
        <v>OK</v>
      </c>
      <c r="S89" s="2" t="str">
        <f t="shared" si="10"/>
        <v>OK</v>
      </c>
      <c r="T89" s="2" t="str">
        <f t="shared" si="11"/>
        <v>OK</v>
      </c>
      <c r="U89" s="2" t="str">
        <f t="shared" si="12"/>
        <v>OK</v>
      </c>
      <c r="V89" s="2" t="str">
        <f t="shared" si="13"/>
        <v>OK</v>
      </c>
      <c r="W89" s="2" t="str">
        <f t="shared" si="14"/>
        <v>OK</v>
      </c>
      <c r="X89" s="2" t="str">
        <f t="shared" si="15"/>
        <v>OK</v>
      </c>
      <c r="Y89" s="2" t="str">
        <f t="shared" si="16"/>
        <v>OK</v>
      </c>
      <c r="Z89" s="3" t="str">
        <f t="shared" si="17"/>
        <v/>
      </c>
    </row>
    <row r="90" spans="1:26" x14ac:dyDescent="0.45">
      <c r="A90" s="3" t="s">
        <v>4272</v>
      </c>
      <c r="B90" s="3" t="s">
        <v>4273</v>
      </c>
      <c r="C90" s="3" t="s">
        <v>4319</v>
      </c>
      <c r="E90" s="3" t="s">
        <v>20</v>
      </c>
      <c r="H90" s="3" t="s">
        <v>21</v>
      </c>
      <c r="I90" s="3">
        <v>1164559</v>
      </c>
      <c r="J90" s="3" t="s">
        <v>4320</v>
      </c>
      <c r="K90" s="3">
        <v>15</v>
      </c>
      <c r="L90" s="3" t="s">
        <v>34</v>
      </c>
      <c r="M90" s="3" t="s">
        <v>35</v>
      </c>
      <c r="N90" s="3" t="s">
        <v>101</v>
      </c>
      <c r="O90" s="3" t="s">
        <v>85</v>
      </c>
      <c r="P90" s="3" t="s">
        <v>21</v>
      </c>
      <c r="Q90" s="3" t="s">
        <v>4321</v>
      </c>
      <c r="R90" s="2" t="str">
        <f t="shared" si="9"/>
        <v>OK</v>
      </c>
      <c r="S90" s="2" t="str">
        <f t="shared" si="10"/>
        <v>OK</v>
      </c>
      <c r="T90" s="2" t="str">
        <f t="shared" si="11"/>
        <v>OK</v>
      </c>
      <c r="U90" s="2" t="str">
        <f t="shared" si="12"/>
        <v>OK</v>
      </c>
      <c r="V90" s="2" t="str">
        <f t="shared" si="13"/>
        <v>OK</v>
      </c>
      <c r="W90" s="2" t="str">
        <f t="shared" si="14"/>
        <v>OK</v>
      </c>
      <c r="X90" s="2" t="str">
        <f t="shared" si="15"/>
        <v>OK</v>
      </c>
      <c r="Y90" s="2" t="str">
        <f t="shared" si="16"/>
        <v>OK</v>
      </c>
      <c r="Z90" s="3" t="str">
        <f t="shared" si="17"/>
        <v/>
      </c>
    </row>
    <row r="91" spans="1:26" x14ac:dyDescent="0.45">
      <c r="A91" s="3" t="s">
        <v>4272</v>
      </c>
      <c r="B91" s="3" t="s">
        <v>4273</v>
      </c>
      <c r="C91" s="3" t="s">
        <v>4322</v>
      </c>
      <c r="E91" s="3" t="s">
        <v>20</v>
      </c>
      <c r="H91" s="3" t="s">
        <v>21</v>
      </c>
      <c r="I91" s="3">
        <v>8299034</v>
      </c>
      <c r="J91" s="3" t="s">
        <v>4323</v>
      </c>
      <c r="K91" s="3">
        <v>15</v>
      </c>
      <c r="L91" s="3" t="s">
        <v>23</v>
      </c>
      <c r="M91" s="3" t="s">
        <v>199</v>
      </c>
      <c r="N91" s="3" t="s">
        <v>122</v>
      </c>
      <c r="O91" s="3" t="s">
        <v>85</v>
      </c>
      <c r="P91" s="3" t="s">
        <v>21</v>
      </c>
      <c r="Q91" s="3" t="s">
        <v>4324</v>
      </c>
      <c r="R91" s="2" t="str">
        <f t="shared" si="9"/>
        <v>KO</v>
      </c>
      <c r="S91" s="2" t="str">
        <f t="shared" si="10"/>
        <v>KO</v>
      </c>
      <c r="T91" s="2" t="str">
        <f t="shared" si="11"/>
        <v>OK</v>
      </c>
      <c r="U91" s="2" t="str">
        <f t="shared" si="12"/>
        <v>OK</v>
      </c>
      <c r="V91" s="2" t="str">
        <f t="shared" si="13"/>
        <v>OK</v>
      </c>
      <c r="W91" s="2" t="str">
        <f t="shared" si="14"/>
        <v>OK</v>
      </c>
      <c r="X91" s="2" t="str">
        <f t="shared" si="15"/>
        <v>OK</v>
      </c>
      <c r="Y91" s="2" t="str">
        <f t="shared" si="16"/>
        <v>OK</v>
      </c>
      <c r="Z91" s="3" t="str">
        <f t="shared" si="17"/>
        <v xml:space="preserve">Acción didáctica / Tipo de media / </v>
      </c>
    </row>
    <row r="92" spans="1:26" x14ac:dyDescent="0.45">
      <c r="A92" s="3" t="s">
        <v>4272</v>
      </c>
      <c r="B92" s="3" t="s">
        <v>4273</v>
      </c>
      <c r="C92" s="3" t="s">
        <v>4325</v>
      </c>
      <c r="E92" s="3" t="s">
        <v>20</v>
      </c>
      <c r="H92" s="3" t="s">
        <v>21</v>
      </c>
      <c r="I92" s="3">
        <v>1870118</v>
      </c>
      <c r="J92" s="3" t="s">
        <v>4326</v>
      </c>
      <c r="K92" s="3">
        <v>60</v>
      </c>
      <c r="L92" s="3" t="s">
        <v>80</v>
      </c>
      <c r="M92" s="3" t="s">
        <v>35</v>
      </c>
      <c r="N92" s="3" t="s">
        <v>81</v>
      </c>
      <c r="O92" s="3" t="s">
        <v>85</v>
      </c>
      <c r="P92" s="3" t="s">
        <v>21</v>
      </c>
      <c r="Q92" s="3" t="s">
        <v>4327</v>
      </c>
      <c r="R92" s="2" t="str">
        <f t="shared" si="9"/>
        <v>OK</v>
      </c>
      <c r="S92" s="2" t="str">
        <f t="shared" si="10"/>
        <v>OK</v>
      </c>
      <c r="T92" s="2" t="str">
        <f t="shared" si="11"/>
        <v>OK</v>
      </c>
      <c r="U92" s="2" t="str">
        <f t="shared" si="12"/>
        <v>OK</v>
      </c>
      <c r="V92" s="2" t="str">
        <f t="shared" si="13"/>
        <v>OK</v>
      </c>
      <c r="W92" s="2" t="str">
        <f t="shared" si="14"/>
        <v>OK</v>
      </c>
      <c r="X92" s="2" t="str">
        <f t="shared" si="15"/>
        <v>OK</v>
      </c>
      <c r="Y92" s="2" t="str">
        <f t="shared" si="16"/>
        <v>OK</v>
      </c>
      <c r="Z92" s="3" t="str">
        <f t="shared" si="17"/>
        <v/>
      </c>
    </row>
    <row r="93" spans="1:26" x14ac:dyDescent="0.45">
      <c r="A93" s="3" t="s">
        <v>4272</v>
      </c>
      <c r="B93" s="3" t="s">
        <v>4273</v>
      </c>
      <c r="C93" s="3" t="s">
        <v>4328</v>
      </c>
      <c r="E93" s="3" t="s">
        <v>20</v>
      </c>
      <c r="H93" s="3" t="s">
        <v>21</v>
      </c>
      <c r="I93" s="3">
        <v>1204844</v>
      </c>
      <c r="J93" s="3" t="s">
        <v>4329</v>
      </c>
      <c r="K93" s="3">
        <v>10</v>
      </c>
      <c r="L93" s="3" t="s">
        <v>34</v>
      </c>
      <c r="M93" s="3" t="s">
        <v>35</v>
      </c>
      <c r="N93" s="3" t="s">
        <v>378</v>
      </c>
      <c r="O93" s="3" t="s">
        <v>85</v>
      </c>
      <c r="P93" s="3" t="s">
        <v>21</v>
      </c>
      <c r="Q93" s="3" t="s">
        <v>4330</v>
      </c>
      <c r="R93" s="2" t="str">
        <f t="shared" si="9"/>
        <v>OK</v>
      </c>
      <c r="S93" s="2" t="str">
        <f t="shared" si="10"/>
        <v>OK</v>
      </c>
      <c r="T93" s="2" t="str">
        <f t="shared" si="11"/>
        <v>OK</v>
      </c>
      <c r="U93" s="2" t="str">
        <f t="shared" si="12"/>
        <v>OK</v>
      </c>
      <c r="V93" s="2" t="str">
        <f t="shared" si="13"/>
        <v>OK</v>
      </c>
      <c r="W93" s="2" t="str">
        <f t="shared" si="14"/>
        <v>OK</v>
      </c>
      <c r="X93" s="2" t="str">
        <f t="shared" si="15"/>
        <v>OK</v>
      </c>
      <c r="Y93" s="2" t="str">
        <f t="shared" si="16"/>
        <v>OK</v>
      </c>
      <c r="Z93" s="3" t="str">
        <f t="shared" si="17"/>
        <v/>
      </c>
    </row>
    <row r="94" spans="1:26" x14ac:dyDescent="0.45">
      <c r="A94" s="3" t="s">
        <v>4272</v>
      </c>
      <c r="B94" s="3" t="s">
        <v>4273</v>
      </c>
      <c r="C94" s="3" t="s">
        <v>4331</v>
      </c>
      <c r="E94" s="3" t="s">
        <v>20</v>
      </c>
      <c r="G94" s="3" t="s">
        <v>4332</v>
      </c>
      <c r="H94" s="3" t="s">
        <v>21</v>
      </c>
      <c r="I94" s="3">
        <v>46859</v>
      </c>
      <c r="J94" s="3" t="s">
        <v>4333</v>
      </c>
      <c r="K94" s="3">
        <v>45</v>
      </c>
      <c r="L94" s="3" t="s">
        <v>23</v>
      </c>
      <c r="M94" s="3" t="s">
        <v>199</v>
      </c>
      <c r="N94" s="3" t="s">
        <v>91</v>
      </c>
      <c r="P94" s="3" t="s">
        <v>21</v>
      </c>
      <c r="Q94" s="3" t="s">
        <v>4334</v>
      </c>
      <c r="R94" s="2" t="str">
        <f t="shared" si="9"/>
        <v>OK</v>
      </c>
      <c r="S94" s="2" t="str">
        <f t="shared" si="10"/>
        <v>OK</v>
      </c>
      <c r="T94" s="2" t="str">
        <f t="shared" si="11"/>
        <v>OK</v>
      </c>
      <c r="U94" s="2" t="str">
        <f t="shared" si="12"/>
        <v>OK</v>
      </c>
      <c r="V94" s="2" t="str">
        <f t="shared" si="13"/>
        <v>OK</v>
      </c>
      <c r="W94" s="2" t="str">
        <f t="shared" si="14"/>
        <v>OK</v>
      </c>
      <c r="X94" s="2" t="str">
        <f t="shared" si="15"/>
        <v>OK</v>
      </c>
      <c r="Y94" s="2" t="str">
        <f t="shared" si="16"/>
        <v>OK</v>
      </c>
      <c r="Z94" s="3" t="str">
        <f t="shared" si="17"/>
        <v/>
      </c>
    </row>
    <row r="95" spans="1:26" x14ac:dyDescent="0.45">
      <c r="A95" s="3" t="s">
        <v>4272</v>
      </c>
      <c r="B95" s="3" t="s">
        <v>4273</v>
      </c>
      <c r="C95" s="3" t="s">
        <v>4335</v>
      </c>
      <c r="E95" s="3" t="s">
        <v>20</v>
      </c>
      <c r="H95" s="3" t="s">
        <v>21</v>
      </c>
      <c r="I95" s="3">
        <v>1191450</v>
      </c>
      <c r="J95" s="3" t="s">
        <v>4336</v>
      </c>
      <c r="K95" s="3">
        <v>15</v>
      </c>
      <c r="L95" s="3" t="s">
        <v>34</v>
      </c>
      <c r="M95" s="3" t="s">
        <v>35</v>
      </c>
      <c r="N95" s="3" t="s">
        <v>114</v>
      </c>
      <c r="O95" s="3" t="s">
        <v>85</v>
      </c>
      <c r="P95" s="3" t="s">
        <v>21</v>
      </c>
      <c r="Q95" s="3" t="s">
        <v>4337</v>
      </c>
      <c r="R95" s="2" t="str">
        <f t="shared" si="9"/>
        <v>OK</v>
      </c>
      <c r="S95" s="2" t="str">
        <f t="shared" si="10"/>
        <v>OK</v>
      </c>
      <c r="T95" s="2" t="str">
        <f t="shared" si="11"/>
        <v>OK</v>
      </c>
      <c r="U95" s="2" t="str">
        <f t="shared" si="12"/>
        <v>OK</v>
      </c>
      <c r="V95" s="2" t="str">
        <f t="shared" si="13"/>
        <v>OK</v>
      </c>
      <c r="W95" s="2" t="str">
        <f t="shared" si="14"/>
        <v>OK</v>
      </c>
      <c r="X95" s="2" t="str">
        <f t="shared" si="15"/>
        <v>OK</v>
      </c>
      <c r="Y95" s="2" t="str">
        <f t="shared" si="16"/>
        <v>OK</v>
      </c>
      <c r="Z95" s="3" t="str">
        <f t="shared" si="17"/>
        <v/>
      </c>
    </row>
    <row r="96" spans="1:26" x14ac:dyDescent="0.45">
      <c r="A96" s="3" t="s">
        <v>4272</v>
      </c>
      <c r="B96" s="3" t="s">
        <v>4273</v>
      </c>
      <c r="C96" s="3" t="s">
        <v>4338</v>
      </c>
      <c r="E96" s="3" t="s">
        <v>20</v>
      </c>
      <c r="H96" s="3" t="s">
        <v>21</v>
      </c>
      <c r="I96" s="3">
        <v>1870054</v>
      </c>
      <c r="J96" s="3" t="s">
        <v>4339</v>
      </c>
      <c r="K96" s="3">
        <v>90</v>
      </c>
      <c r="L96" s="3" t="s">
        <v>80</v>
      </c>
      <c r="M96" s="3" t="s">
        <v>35</v>
      </c>
      <c r="N96" s="3" t="s">
        <v>81</v>
      </c>
      <c r="O96" s="3" t="s">
        <v>85</v>
      </c>
      <c r="P96" s="3" t="s">
        <v>21</v>
      </c>
      <c r="Q96" s="3" t="s">
        <v>4340</v>
      </c>
      <c r="R96" s="2" t="str">
        <f t="shared" si="9"/>
        <v>OK</v>
      </c>
      <c r="S96" s="2" t="str">
        <f t="shared" si="10"/>
        <v>OK</v>
      </c>
      <c r="T96" s="2" t="str">
        <f t="shared" si="11"/>
        <v>OK</v>
      </c>
      <c r="U96" s="2" t="str">
        <f t="shared" si="12"/>
        <v>OK</v>
      </c>
      <c r="V96" s="2" t="str">
        <f t="shared" si="13"/>
        <v>OK</v>
      </c>
      <c r="W96" s="2" t="str">
        <f t="shared" si="14"/>
        <v>OK</v>
      </c>
      <c r="X96" s="2" t="str">
        <f t="shared" si="15"/>
        <v>OK</v>
      </c>
      <c r="Y96" s="2" t="str">
        <f t="shared" si="16"/>
        <v>OK</v>
      </c>
      <c r="Z96" s="3" t="str">
        <f t="shared" si="17"/>
        <v/>
      </c>
    </row>
    <row r="97" spans="1:26" x14ac:dyDescent="0.45">
      <c r="A97" s="3" t="s">
        <v>4272</v>
      </c>
      <c r="B97" s="3" t="s">
        <v>4273</v>
      </c>
      <c r="C97" s="3" t="s">
        <v>4341</v>
      </c>
      <c r="E97" s="3" t="s">
        <v>20</v>
      </c>
      <c r="H97" s="3" t="s">
        <v>21</v>
      </c>
      <c r="I97" s="3">
        <v>1418971</v>
      </c>
      <c r="J97" s="3" t="s">
        <v>4342</v>
      </c>
      <c r="K97" s="3">
        <v>60</v>
      </c>
      <c r="L97" s="3" t="s">
        <v>57</v>
      </c>
      <c r="M97" s="3" t="s">
        <v>35</v>
      </c>
      <c r="N97" s="3" t="s">
        <v>58</v>
      </c>
      <c r="O97" s="3" t="s">
        <v>85</v>
      </c>
      <c r="P97" s="3" t="s">
        <v>21</v>
      </c>
      <c r="Q97" s="3" t="s">
        <v>4343</v>
      </c>
      <c r="R97" s="2" t="str">
        <f t="shared" si="9"/>
        <v>OK</v>
      </c>
      <c r="S97" s="2" t="str">
        <f t="shared" si="10"/>
        <v>OK</v>
      </c>
      <c r="T97" s="2" t="str">
        <f t="shared" si="11"/>
        <v>OK</v>
      </c>
      <c r="U97" s="2" t="str">
        <f t="shared" si="12"/>
        <v>OK</v>
      </c>
      <c r="V97" s="2" t="str">
        <f t="shared" si="13"/>
        <v>OK</v>
      </c>
      <c r="W97" s="2" t="str">
        <f t="shared" si="14"/>
        <v>OK</v>
      </c>
      <c r="X97" s="2" t="str">
        <f t="shared" si="15"/>
        <v>OK</v>
      </c>
      <c r="Y97" s="2" t="str">
        <f t="shared" si="16"/>
        <v>OK</v>
      </c>
      <c r="Z97" s="3" t="str">
        <f t="shared" si="17"/>
        <v/>
      </c>
    </row>
    <row r="98" spans="1:26" x14ac:dyDescent="0.45">
      <c r="A98" s="3" t="s">
        <v>4272</v>
      </c>
      <c r="B98" s="3" t="s">
        <v>4273</v>
      </c>
      <c r="C98" s="3" t="s">
        <v>4344</v>
      </c>
      <c r="E98" s="3" t="s">
        <v>20</v>
      </c>
      <c r="H98" s="3" t="s">
        <v>21</v>
      </c>
      <c r="I98" s="3">
        <v>2968676</v>
      </c>
      <c r="K98" s="3">
        <v>60</v>
      </c>
      <c r="L98" s="3" t="s">
        <v>57</v>
      </c>
      <c r="M98" s="3" t="s">
        <v>4345</v>
      </c>
      <c r="N98" s="3" t="s">
        <v>58</v>
      </c>
      <c r="O98" s="3" t="s">
        <v>85</v>
      </c>
      <c r="P98" s="3" t="s">
        <v>21</v>
      </c>
      <c r="Q98" s="3" t="s">
        <v>4346</v>
      </c>
      <c r="R98" s="2" t="str">
        <f t="shared" si="9"/>
        <v>OK</v>
      </c>
      <c r="S98" s="2" t="str">
        <f t="shared" si="10"/>
        <v>KO</v>
      </c>
      <c r="T98" s="2" t="str">
        <f t="shared" si="11"/>
        <v>OK</v>
      </c>
      <c r="U98" s="2" t="str">
        <f t="shared" si="12"/>
        <v>OK</v>
      </c>
      <c r="V98" s="2" t="str">
        <f t="shared" si="13"/>
        <v>OK</v>
      </c>
      <c r="W98" s="2" t="str">
        <f t="shared" si="14"/>
        <v>OK</v>
      </c>
      <c r="X98" s="2" t="str">
        <f t="shared" si="15"/>
        <v>KO</v>
      </c>
      <c r="Y98" s="2" t="str">
        <f t="shared" si="16"/>
        <v>OK</v>
      </c>
      <c r="Z98" s="3" t="str">
        <f t="shared" si="17"/>
        <v xml:space="preserve">Tipo de media / Palabras clave / </v>
      </c>
    </row>
    <row r="99" spans="1:26" x14ac:dyDescent="0.45">
      <c r="A99" s="3" t="s">
        <v>4272</v>
      </c>
      <c r="B99" s="3" t="s">
        <v>4273</v>
      </c>
      <c r="C99" s="3" t="s">
        <v>534</v>
      </c>
      <c r="E99" s="3" t="s">
        <v>20</v>
      </c>
      <c r="H99" s="3" t="s">
        <v>21</v>
      </c>
      <c r="I99" s="3">
        <v>1366672</v>
      </c>
      <c r="J99" s="3" t="s">
        <v>4347</v>
      </c>
      <c r="K99" s="3">
        <v>30</v>
      </c>
      <c r="L99" s="3" t="s">
        <v>358</v>
      </c>
      <c r="M99" s="3" t="s">
        <v>35</v>
      </c>
      <c r="N99" s="3" t="s">
        <v>359</v>
      </c>
      <c r="O99" s="3" t="s">
        <v>85</v>
      </c>
      <c r="P99" s="3" t="s">
        <v>21</v>
      </c>
      <c r="Q99" s="3" t="s">
        <v>4348</v>
      </c>
      <c r="R99" s="2" t="str">
        <f t="shared" si="9"/>
        <v>OK</v>
      </c>
      <c r="S99" s="2" t="str">
        <f t="shared" si="10"/>
        <v>OK</v>
      </c>
      <c r="T99" s="2" t="str">
        <f t="shared" si="11"/>
        <v>OK</v>
      </c>
      <c r="U99" s="2" t="str">
        <f t="shared" si="12"/>
        <v>OK</v>
      </c>
      <c r="V99" s="2" t="str">
        <f t="shared" si="13"/>
        <v>OK</v>
      </c>
      <c r="W99" s="2" t="str">
        <f t="shared" si="14"/>
        <v>KO</v>
      </c>
      <c r="X99" s="2" t="str">
        <f t="shared" si="15"/>
        <v>OK</v>
      </c>
      <c r="Y99" s="2" t="str">
        <f t="shared" si="16"/>
        <v>OK</v>
      </c>
      <c r="Z99" s="3" t="str">
        <f t="shared" si="17"/>
        <v xml:space="preserve">Tiempo del recurso / </v>
      </c>
    </row>
    <row r="100" spans="1:26" x14ac:dyDescent="0.45">
      <c r="A100" s="3" t="s">
        <v>4272</v>
      </c>
      <c r="B100" s="3" t="s">
        <v>4273</v>
      </c>
      <c r="C100" s="3" t="s">
        <v>67</v>
      </c>
      <c r="D100" s="3" t="s">
        <v>67</v>
      </c>
      <c r="E100" s="3" t="s">
        <v>20</v>
      </c>
      <c r="H100" s="3" t="s">
        <v>21</v>
      </c>
      <c r="I100" s="3">
        <v>1193908</v>
      </c>
      <c r="K100" s="3">
        <v>20</v>
      </c>
      <c r="L100" s="3" t="s">
        <v>23</v>
      </c>
      <c r="M100" s="3" t="s">
        <v>67</v>
      </c>
      <c r="N100" s="3" t="s">
        <v>227</v>
      </c>
      <c r="P100" s="3" t="s">
        <v>21</v>
      </c>
      <c r="Q100" s="3" t="s">
        <v>4349</v>
      </c>
      <c r="R100" s="2" t="str">
        <f t="shared" si="9"/>
        <v>OK</v>
      </c>
      <c r="S100" s="2" t="str">
        <f t="shared" si="10"/>
        <v>OK</v>
      </c>
      <c r="T100" s="2" t="str">
        <f t="shared" si="11"/>
        <v>OK</v>
      </c>
      <c r="U100" s="2" t="str">
        <f t="shared" si="12"/>
        <v>OK</v>
      </c>
      <c r="V100" s="2" t="str">
        <f t="shared" si="13"/>
        <v>OK</v>
      </c>
      <c r="W100" s="2" t="str">
        <f t="shared" si="14"/>
        <v>OK</v>
      </c>
      <c r="X100" s="2" t="str">
        <f t="shared" si="15"/>
        <v>KO</v>
      </c>
      <c r="Y100" s="2" t="str">
        <f t="shared" si="16"/>
        <v>OK</v>
      </c>
      <c r="Z100" s="3" t="str">
        <f t="shared" si="17"/>
        <v xml:space="preserve">Palabras clave / </v>
      </c>
    </row>
    <row r="101" spans="1:26" x14ac:dyDescent="0.45">
      <c r="A101" s="3" t="s">
        <v>4272</v>
      </c>
      <c r="B101" s="3" t="s">
        <v>4273</v>
      </c>
      <c r="C101" s="3" t="s">
        <v>70</v>
      </c>
      <c r="E101" s="3" t="s">
        <v>20</v>
      </c>
      <c r="H101" s="3" t="s">
        <v>21</v>
      </c>
      <c r="I101" s="3">
        <v>710123</v>
      </c>
      <c r="J101" s="3" t="s">
        <v>4350</v>
      </c>
      <c r="K101" s="3">
        <v>20</v>
      </c>
      <c r="L101" s="3" t="s">
        <v>70</v>
      </c>
      <c r="M101" s="3" t="s">
        <v>35</v>
      </c>
      <c r="N101" s="3" t="s">
        <v>62</v>
      </c>
      <c r="O101" s="3" t="s">
        <v>85</v>
      </c>
      <c r="P101" s="3" t="s">
        <v>21</v>
      </c>
      <c r="Q101" s="3" t="s">
        <v>4351</v>
      </c>
      <c r="R101" s="2" t="str">
        <f t="shared" si="9"/>
        <v>OK</v>
      </c>
      <c r="S101" s="2" t="str">
        <f t="shared" si="10"/>
        <v>OK</v>
      </c>
      <c r="T101" s="2" t="str">
        <f t="shared" si="11"/>
        <v>OK</v>
      </c>
      <c r="U101" s="2" t="str">
        <f t="shared" si="12"/>
        <v>OK</v>
      </c>
      <c r="V101" s="2" t="str">
        <f t="shared" si="13"/>
        <v>OK</v>
      </c>
      <c r="W101" s="2" t="str">
        <f t="shared" si="14"/>
        <v>OK</v>
      </c>
      <c r="X101" s="2" t="str">
        <f t="shared" si="15"/>
        <v>OK</v>
      </c>
      <c r="Y101" s="2" t="str">
        <f t="shared" si="16"/>
        <v>OK</v>
      </c>
      <c r="Z101" s="3" t="str">
        <f t="shared" si="17"/>
        <v/>
      </c>
    </row>
    <row r="102" spans="1:26" x14ac:dyDescent="0.45">
      <c r="A102" s="3" t="s">
        <v>4352</v>
      </c>
      <c r="B102" s="3" t="s">
        <v>4353</v>
      </c>
      <c r="C102" s="3" t="s">
        <v>4354</v>
      </c>
      <c r="E102" s="3" t="s">
        <v>20</v>
      </c>
      <c r="H102" s="3" t="s">
        <v>21</v>
      </c>
      <c r="I102" s="3">
        <v>523692</v>
      </c>
      <c r="J102" s="3" t="s">
        <v>4355</v>
      </c>
      <c r="K102" s="3">
        <v>40</v>
      </c>
      <c r="L102" s="3" t="s">
        <v>23</v>
      </c>
      <c r="M102" s="3" t="s">
        <v>29</v>
      </c>
      <c r="N102" s="3" t="s">
        <v>53</v>
      </c>
      <c r="P102" s="3" t="s">
        <v>21</v>
      </c>
      <c r="Q102" s="3" t="s">
        <v>4356</v>
      </c>
      <c r="R102" s="2" t="str">
        <f t="shared" si="9"/>
        <v>OK</v>
      </c>
      <c r="S102" s="2" t="str">
        <f t="shared" si="10"/>
        <v>OK</v>
      </c>
      <c r="T102" s="2" t="str">
        <f t="shared" si="11"/>
        <v>OK</v>
      </c>
      <c r="U102" s="2" t="str">
        <f t="shared" si="12"/>
        <v>OK</v>
      </c>
      <c r="V102" s="2" t="str">
        <f t="shared" si="13"/>
        <v>OK</v>
      </c>
      <c r="W102" s="2" t="str">
        <f t="shared" si="14"/>
        <v>OK</v>
      </c>
      <c r="X102" s="2" t="str">
        <f t="shared" si="15"/>
        <v>OK</v>
      </c>
      <c r="Y102" s="2" t="str">
        <f t="shared" si="16"/>
        <v>OK</v>
      </c>
      <c r="Z102" s="3" t="str">
        <f t="shared" si="17"/>
        <v/>
      </c>
    </row>
    <row r="103" spans="1:26" x14ac:dyDescent="0.45">
      <c r="A103" s="3" t="s">
        <v>4352</v>
      </c>
      <c r="B103" s="3" t="s">
        <v>4353</v>
      </c>
      <c r="C103" s="3" t="s">
        <v>4357</v>
      </c>
      <c r="E103" s="3" t="s">
        <v>20</v>
      </c>
      <c r="H103" s="3" t="s">
        <v>21</v>
      </c>
      <c r="I103" s="3">
        <v>1181418</v>
      </c>
      <c r="J103" s="3" t="s">
        <v>4358</v>
      </c>
      <c r="K103" s="3">
        <v>10</v>
      </c>
      <c r="L103" s="3" t="s">
        <v>34</v>
      </c>
      <c r="M103" s="3" t="s">
        <v>35</v>
      </c>
      <c r="N103" s="3" t="s">
        <v>41</v>
      </c>
      <c r="O103" s="3" t="s">
        <v>37</v>
      </c>
      <c r="P103" s="3" t="s">
        <v>21</v>
      </c>
      <c r="Q103" s="3" t="s">
        <v>4359</v>
      </c>
      <c r="R103" s="2" t="str">
        <f t="shared" si="9"/>
        <v>OK</v>
      </c>
      <c r="S103" s="2" t="str">
        <f t="shared" si="10"/>
        <v>OK</v>
      </c>
      <c r="T103" s="2" t="str">
        <f t="shared" si="11"/>
        <v>OK</v>
      </c>
      <c r="U103" s="2" t="str">
        <f t="shared" si="12"/>
        <v>OK</v>
      </c>
      <c r="V103" s="2" t="str">
        <f t="shared" si="13"/>
        <v>OK</v>
      </c>
      <c r="W103" s="2" t="str">
        <f t="shared" si="14"/>
        <v>OK</v>
      </c>
      <c r="X103" s="2" t="str">
        <f t="shared" si="15"/>
        <v>OK</v>
      </c>
      <c r="Y103" s="2" t="str">
        <f t="shared" si="16"/>
        <v>OK</v>
      </c>
      <c r="Z103" s="3" t="str">
        <f t="shared" si="17"/>
        <v/>
      </c>
    </row>
    <row r="104" spans="1:26" x14ac:dyDescent="0.45">
      <c r="A104" s="3" t="s">
        <v>4352</v>
      </c>
      <c r="B104" s="3" t="s">
        <v>4353</v>
      </c>
      <c r="C104" s="3" t="s">
        <v>4360</v>
      </c>
      <c r="E104" s="3" t="s">
        <v>20</v>
      </c>
      <c r="H104" s="3" t="s">
        <v>21</v>
      </c>
      <c r="I104" s="3">
        <v>1873704</v>
      </c>
      <c r="J104" s="3" t="s">
        <v>4361</v>
      </c>
      <c r="K104" s="3">
        <v>60</v>
      </c>
      <c r="L104" s="3" t="s">
        <v>80</v>
      </c>
      <c r="M104" s="3" t="s">
        <v>35</v>
      </c>
      <c r="N104" s="3" t="s">
        <v>81</v>
      </c>
      <c r="O104" s="3" t="s">
        <v>479</v>
      </c>
      <c r="P104" s="3" t="s">
        <v>21</v>
      </c>
      <c r="Q104" s="3" t="s">
        <v>4362</v>
      </c>
      <c r="R104" s="2" t="str">
        <f t="shared" si="9"/>
        <v>OK</v>
      </c>
      <c r="S104" s="2" t="str">
        <f t="shared" si="10"/>
        <v>OK</v>
      </c>
      <c r="T104" s="2" t="str">
        <f t="shared" si="11"/>
        <v>OK</v>
      </c>
      <c r="U104" s="2" t="str">
        <f t="shared" si="12"/>
        <v>OK</v>
      </c>
      <c r="V104" s="2" t="str">
        <f t="shared" si="13"/>
        <v>OK</v>
      </c>
      <c r="W104" s="2" t="str">
        <f t="shared" si="14"/>
        <v>OK</v>
      </c>
      <c r="X104" s="2" t="str">
        <f t="shared" si="15"/>
        <v>OK</v>
      </c>
      <c r="Y104" s="2" t="str">
        <f t="shared" si="16"/>
        <v>OK</v>
      </c>
      <c r="Z104" s="3" t="str">
        <f t="shared" si="17"/>
        <v/>
      </c>
    </row>
    <row r="105" spans="1:26" x14ac:dyDescent="0.45">
      <c r="A105" s="3" t="s">
        <v>4352</v>
      </c>
      <c r="B105" s="3" t="s">
        <v>4353</v>
      </c>
      <c r="C105" s="3" t="s">
        <v>4363</v>
      </c>
      <c r="E105" s="3" t="s">
        <v>20</v>
      </c>
      <c r="H105" s="3" t="s">
        <v>21</v>
      </c>
      <c r="I105" s="3">
        <v>1379171</v>
      </c>
      <c r="J105" s="3" t="s">
        <v>4364</v>
      </c>
      <c r="K105" s="3">
        <v>40</v>
      </c>
      <c r="L105" s="3" t="s">
        <v>23</v>
      </c>
      <c r="M105" s="3" t="s">
        <v>29</v>
      </c>
      <c r="N105" s="3" t="s">
        <v>30</v>
      </c>
      <c r="P105" s="3" t="s">
        <v>21</v>
      </c>
      <c r="Q105" s="3" t="s">
        <v>4365</v>
      </c>
      <c r="R105" s="2" t="str">
        <f t="shared" si="9"/>
        <v>OK</v>
      </c>
      <c r="S105" s="2" t="str">
        <f t="shared" si="10"/>
        <v>OK</v>
      </c>
      <c r="T105" s="2" t="str">
        <f t="shared" si="11"/>
        <v>OK</v>
      </c>
      <c r="U105" s="2" t="str">
        <f t="shared" si="12"/>
        <v>OK</v>
      </c>
      <c r="V105" s="2" t="str">
        <f t="shared" si="13"/>
        <v>OK</v>
      </c>
      <c r="W105" s="2" t="str">
        <f t="shared" si="14"/>
        <v>OK</v>
      </c>
      <c r="X105" s="2" t="str">
        <f t="shared" si="15"/>
        <v>OK</v>
      </c>
      <c r="Y105" s="2" t="str">
        <f t="shared" si="16"/>
        <v>OK</v>
      </c>
      <c r="Z105" s="3" t="str">
        <f t="shared" si="17"/>
        <v/>
      </c>
    </row>
    <row r="106" spans="1:26" x14ac:dyDescent="0.45">
      <c r="A106" s="3" t="s">
        <v>4352</v>
      </c>
      <c r="B106" s="3" t="s">
        <v>4353</v>
      </c>
      <c r="C106" s="3" t="s">
        <v>4366</v>
      </c>
      <c r="E106" s="3" t="s">
        <v>20</v>
      </c>
      <c r="H106" s="3" t="s">
        <v>21</v>
      </c>
      <c r="I106" s="3">
        <v>1176867</v>
      </c>
      <c r="J106" s="3" t="s">
        <v>4367</v>
      </c>
      <c r="K106" s="3">
        <v>10</v>
      </c>
      <c r="L106" s="3" t="s">
        <v>1363</v>
      </c>
      <c r="M106" s="3" t="s">
        <v>35</v>
      </c>
      <c r="N106" s="3" t="s">
        <v>700</v>
      </c>
      <c r="O106" s="3" t="s">
        <v>37</v>
      </c>
      <c r="P106" s="3" t="s">
        <v>21</v>
      </c>
      <c r="Q106" s="3" t="s">
        <v>4368</v>
      </c>
      <c r="R106" s="2" t="str">
        <f t="shared" si="9"/>
        <v>KO</v>
      </c>
      <c r="S106" s="2" t="str">
        <f t="shared" si="10"/>
        <v>OK</v>
      </c>
      <c r="T106" s="2" t="str">
        <f t="shared" si="11"/>
        <v>OK</v>
      </c>
      <c r="U106" s="2" t="str">
        <f t="shared" si="12"/>
        <v>OK</v>
      </c>
      <c r="V106" s="2" t="str">
        <f t="shared" si="13"/>
        <v>OK</v>
      </c>
      <c r="W106" s="2" t="str">
        <f t="shared" si="14"/>
        <v>OK</v>
      </c>
      <c r="X106" s="2" t="str">
        <f t="shared" si="15"/>
        <v>OK</v>
      </c>
      <c r="Y106" s="2" t="str">
        <f t="shared" si="16"/>
        <v>OK</v>
      </c>
      <c r="Z106" s="3" t="str">
        <f t="shared" si="17"/>
        <v xml:space="preserve">Acción didáctica / </v>
      </c>
    </row>
    <row r="107" spans="1:26" x14ac:dyDescent="0.45">
      <c r="A107" s="3" t="s">
        <v>4352</v>
      </c>
      <c r="B107" s="3" t="s">
        <v>4353</v>
      </c>
      <c r="C107" s="3" t="s">
        <v>4369</v>
      </c>
      <c r="E107" s="3" t="s">
        <v>20</v>
      </c>
      <c r="H107" s="3" t="s">
        <v>21</v>
      </c>
      <c r="I107" s="3">
        <v>1874045</v>
      </c>
      <c r="J107" s="3" t="s">
        <v>4370</v>
      </c>
      <c r="K107" s="3">
        <v>90</v>
      </c>
      <c r="L107" s="3" t="s">
        <v>1363</v>
      </c>
      <c r="M107" s="3" t="s">
        <v>35</v>
      </c>
      <c r="N107" s="3" t="s">
        <v>81</v>
      </c>
      <c r="O107" s="3" t="s">
        <v>479</v>
      </c>
      <c r="P107" s="3" t="s">
        <v>21</v>
      </c>
      <c r="Q107" s="3" t="s">
        <v>4371</v>
      </c>
      <c r="R107" s="2" t="str">
        <f t="shared" si="9"/>
        <v>KO</v>
      </c>
      <c r="S107" s="2" t="str">
        <f t="shared" si="10"/>
        <v>OK</v>
      </c>
      <c r="T107" s="2" t="str">
        <f t="shared" si="11"/>
        <v>OK</v>
      </c>
      <c r="U107" s="2" t="str">
        <f t="shared" si="12"/>
        <v>OK</v>
      </c>
      <c r="V107" s="2" t="str">
        <f t="shared" si="13"/>
        <v>OK</v>
      </c>
      <c r="W107" s="2" t="str">
        <f t="shared" si="14"/>
        <v>OK</v>
      </c>
      <c r="X107" s="2" t="str">
        <f t="shared" si="15"/>
        <v>OK</v>
      </c>
      <c r="Y107" s="2" t="str">
        <f t="shared" si="16"/>
        <v>OK</v>
      </c>
      <c r="Z107" s="3" t="str">
        <f t="shared" si="17"/>
        <v xml:space="preserve">Acción didáctica / </v>
      </c>
    </row>
    <row r="108" spans="1:26" x14ac:dyDescent="0.45">
      <c r="A108" s="3" t="s">
        <v>4352</v>
      </c>
      <c r="B108" s="3" t="s">
        <v>4353</v>
      </c>
      <c r="C108" s="3" t="s">
        <v>4372</v>
      </c>
      <c r="E108" s="3" t="s">
        <v>20</v>
      </c>
      <c r="H108" s="3" t="s">
        <v>21</v>
      </c>
      <c r="I108" s="3">
        <v>2242783</v>
      </c>
      <c r="J108" s="3" t="s">
        <v>4373</v>
      </c>
      <c r="K108" s="3">
        <v>40</v>
      </c>
      <c r="L108" s="3" t="s">
        <v>23</v>
      </c>
      <c r="M108" s="3" t="s">
        <v>24</v>
      </c>
      <c r="N108" s="3" t="s">
        <v>25</v>
      </c>
      <c r="P108" s="3" t="s">
        <v>21</v>
      </c>
      <c r="Q108" s="3" t="s">
        <v>4374</v>
      </c>
      <c r="R108" s="2" t="str">
        <f t="shared" si="9"/>
        <v>OK</v>
      </c>
      <c r="S108" s="2" t="str">
        <f t="shared" si="10"/>
        <v>OK</v>
      </c>
      <c r="T108" s="2" t="str">
        <f t="shared" si="11"/>
        <v>OK</v>
      </c>
      <c r="U108" s="2" t="str">
        <f t="shared" si="12"/>
        <v>OK</v>
      </c>
      <c r="V108" s="2" t="str">
        <f t="shared" si="13"/>
        <v>OK</v>
      </c>
      <c r="W108" s="2" t="str">
        <f t="shared" si="14"/>
        <v>OK</v>
      </c>
      <c r="X108" s="2" t="str">
        <f t="shared" si="15"/>
        <v>OK</v>
      </c>
      <c r="Y108" s="2" t="str">
        <f t="shared" si="16"/>
        <v>OK</v>
      </c>
      <c r="Z108" s="3" t="str">
        <f t="shared" si="17"/>
        <v/>
      </c>
    </row>
    <row r="109" spans="1:26" x14ac:dyDescent="0.45">
      <c r="A109" s="3" t="s">
        <v>4352</v>
      </c>
      <c r="B109" s="3" t="s">
        <v>4353</v>
      </c>
      <c r="C109" s="3" t="s">
        <v>4375</v>
      </c>
      <c r="E109" s="3" t="s">
        <v>20</v>
      </c>
      <c r="H109" s="3" t="s">
        <v>21</v>
      </c>
      <c r="I109" s="3">
        <v>1190993</v>
      </c>
      <c r="J109" s="3" t="s">
        <v>4376</v>
      </c>
      <c r="K109" s="3">
        <v>15</v>
      </c>
      <c r="L109" s="3" t="s">
        <v>1363</v>
      </c>
      <c r="M109" s="3" t="s">
        <v>35</v>
      </c>
      <c r="N109" s="3" t="s">
        <v>777</v>
      </c>
      <c r="O109" s="3" t="s">
        <v>37</v>
      </c>
      <c r="P109" s="3" t="s">
        <v>21</v>
      </c>
      <c r="Q109" s="3" t="s">
        <v>4377</v>
      </c>
      <c r="R109" s="2" t="str">
        <f t="shared" si="9"/>
        <v>KO</v>
      </c>
      <c r="S109" s="2" t="str">
        <f t="shared" si="10"/>
        <v>OK</v>
      </c>
      <c r="T109" s="2" t="str">
        <f t="shared" si="11"/>
        <v>OK</v>
      </c>
      <c r="U109" s="2" t="str">
        <f t="shared" si="12"/>
        <v>OK</v>
      </c>
      <c r="V109" s="2" t="str">
        <f t="shared" si="13"/>
        <v>OK</v>
      </c>
      <c r="W109" s="2" t="str">
        <f t="shared" si="14"/>
        <v>OK</v>
      </c>
      <c r="X109" s="2" t="str">
        <f t="shared" si="15"/>
        <v>OK</v>
      </c>
      <c r="Y109" s="2" t="str">
        <f t="shared" si="16"/>
        <v>OK</v>
      </c>
      <c r="Z109" s="3" t="str">
        <f t="shared" si="17"/>
        <v xml:space="preserve">Acción didáctica / </v>
      </c>
    </row>
    <row r="110" spans="1:26" x14ac:dyDescent="0.45">
      <c r="A110" s="3" t="s">
        <v>4352</v>
      </c>
      <c r="B110" s="3" t="s">
        <v>4353</v>
      </c>
      <c r="C110" s="3" t="s">
        <v>4378</v>
      </c>
      <c r="E110" s="3" t="s">
        <v>20</v>
      </c>
      <c r="H110" s="3" t="s">
        <v>21</v>
      </c>
      <c r="I110" s="3">
        <v>1355736</v>
      </c>
      <c r="J110" s="3" t="s">
        <v>4379</v>
      </c>
      <c r="K110" s="3">
        <v>60</v>
      </c>
      <c r="L110" s="3" t="s">
        <v>1363</v>
      </c>
      <c r="M110" s="3" t="s">
        <v>35</v>
      </c>
      <c r="N110" s="3" t="s">
        <v>81</v>
      </c>
      <c r="O110" s="3" t="s">
        <v>479</v>
      </c>
      <c r="P110" s="3" t="s">
        <v>21</v>
      </c>
      <c r="Q110" s="3" t="s">
        <v>4380</v>
      </c>
      <c r="R110" s="2" t="str">
        <f t="shared" si="9"/>
        <v>KO</v>
      </c>
      <c r="S110" s="2" t="str">
        <f t="shared" si="10"/>
        <v>OK</v>
      </c>
      <c r="T110" s="2" t="str">
        <f t="shared" si="11"/>
        <v>OK</v>
      </c>
      <c r="U110" s="2" t="str">
        <f t="shared" si="12"/>
        <v>OK</v>
      </c>
      <c r="V110" s="2" t="str">
        <f t="shared" si="13"/>
        <v>OK</v>
      </c>
      <c r="W110" s="2" t="str">
        <f t="shared" si="14"/>
        <v>OK</v>
      </c>
      <c r="X110" s="2" t="str">
        <f t="shared" si="15"/>
        <v>OK</v>
      </c>
      <c r="Y110" s="2" t="str">
        <f t="shared" si="16"/>
        <v>OK</v>
      </c>
      <c r="Z110" s="3" t="str">
        <f t="shared" si="17"/>
        <v xml:space="preserve">Acción didáctica / </v>
      </c>
    </row>
    <row r="111" spans="1:26" x14ac:dyDescent="0.45">
      <c r="A111" s="3" t="s">
        <v>4352</v>
      </c>
      <c r="B111" s="3" t="s">
        <v>4353</v>
      </c>
      <c r="C111" s="3" t="s">
        <v>4381</v>
      </c>
      <c r="E111" s="3" t="s">
        <v>20</v>
      </c>
      <c r="H111" s="3" t="s">
        <v>21</v>
      </c>
      <c r="I111" s="3">
        <v>347037</v>
      </c>
      <c r="J111" s="3" t="s">
        <v>4382</v>
      </c>
      <c r="K111" s="3">
        <v>30</v>
      </c>
      <c r="L111" s="3" t="s">
        <v>23</v>
      </c>
      <c r="M111" s="3" t="s">
        <v>29</v>
      </c>
      <c r="N111" s="3" t="s">
        <v>30</v>
      </c>
      <c r="P111" s="3" t="s">
        <v>21</v>
      </c>
      <c r="Q111" s="3" t="s">
        <v>4383</v>
      </c>
      <c r="R111" s="2" t="str">
        <f t="shared" si="9"/>
        <v>OK</v>
      </c>
      <c r="S111" s="2" t="str">
        <f t="shared" si="10"/>
        <v>OK</v>
      </c>
      <c r="T111" s="2" t="str">
        <f t="shared" si="11"/>
        <v>OK</v>
      </c>
      <c r="U111" s="2" t="str">
        <f t="shared" si="12"/>
        <v>OK</v>
      </c>
      <c r="V111" s="2" t="str">
        <f t="shared" si="13"/>
        <v>OK</v>
      </c>
      <c r="W111" s="2" t="str">
        <f t="shared" si="14"/>
        <v>OK</v>
      </c>
      <c r="X111" s="2" t="str">
        <f t="shared" si="15"/>
        <v>OK</v>
      </c>
      <c r="Y111" s="2" t="str">
        <f t="shared" si="16"/>
        <v>OK</v>
      </c>
      <c r="Z111" s="3" t="str">
        <f t="shared" si="17"/>
        <v/>
      </c>
    </row>
    <row r="112" spans="1:26" x14ac:dyDescent="0.45">
      <c r="A112" s="3" t="s">
        <v>4352</v>
      </c>
      <c r="B112" s="3" t="s">
        <v>4353</v>
      </c>
      <c r="C112" s="3" t="s">
        <v>4384</v>
      </c>
      <c r="E112" s="3" t="s">
        <v>20</v>
      </c>
      <c r="G112" s="3" t="s">
        <v>4385</v>
      </c>
      <c r="H112" s="3" t="s">
        <v>21</v>
      </c>
      <c r="I112" s="3">
        <v>73825</v>
      </c>
      <c r="J112" s="3" t="s">
        <v>4386</v>
      </c>
      <c r="K112" s="3">
        <v>30</v>
      </c>
      <c r="L112" s="3" t="s">
        <v>23</v>
      </c>
      <c r="M112" s="3" t="s">
        <v>199</v>
      </c>
      <c r="N112" s="3" t="s">
        <v>91</v>
      </c>
      <c r="P112" s="3" t="s">
        <v>21</v>
      </c>
      <c r="Q112" s="3" t="s">
        <v>4387</v>
      </c>
      <c r="R112" s="2" t="str">
        <f t="shared" si="9"/>
        <v>OK</v>
      </c>
      <c r="S112" s="2" t="str">
        <f t="shared" si="10"/>
        <v>OK</v>
      </c>
      <c r="T112" s="2" t="str">
        <f t="shared" si="11"/>
        <v>OK</v>
      </c>
      <c r="U112" s="2" t="str">
        <f t="shared" si="12"/>
        <v>OK</v>
      </c>
      <c r="V112" s="2" t="str">
        <f t="shared" si="13"/>
        <v>OK</v>
      </c>
      <c r="W112" s="2" t="str">
        <f t="shared" si="14"/>
        <v>OK</v>
      </c>
      <c r="X112" s="2" t="str">
        <f t="shared" si="15"/>
        <v>OK</v>
      </c>
      <c r="Y112" s="2" t="str">
        <f t="shared" si="16"/>
        <v>OK</v>
      </c>
      <c r="Z112" s="3" t="str">
        <f t="shared" si="17"/>
        <v/>
      </c>
    </row>
    <row r="113" spans="1:26" x14ac:dyDescent="0.45">
      <c r="A113" s="3" t="s">
        <v>4352</v>
      </c>
      <c r="B113" s="3" t="s">
        <v>4353</v>
      </c>
      <c r="C113" s="3" t="s">
        <v>4388</v>
      </c>
      <c r="E113" s="3" t="s">
        <v>20</v>
      </c>
      <c r="H113" s="3" t="s">
        <v>21</v>
      </c>
      <c r="I113" s="3">
        <v>1370400</v>
      </c>
      <c r="J113" s="3" t="s">
        <v>4389</v>
      </c>
      <c r="K113" s="3">
        <v>15</v>
      </c>
      <c r="L113" s="3" t="s">
        <v>1363</v>
      </c>
      <c r="M113" s="3" t="s">
        <v>35</v>
      </c>
      <c r="N113" s="3" t="s">
        <v>161</v>
      </c>
      <c r="O113" s="3" t="s">
        <v>37</v>
      </c>
      <c r="P113" s="3" t="s">
        <v>21</v>
      </c>
      <c r="Q113" s="3" t="s">
        <v>4390</v>
      </c>
      <c r="R113" s="2" t="str">
        <f t="shared" si="9"/>
        <v>KO</v>
      </c>
      <c r="S113" s="2" t="str">
        <f t="shared" si="10"/>
        <v>OK</v>
      </c>
      <c r="T113" s="2" t="str">
        <f t="shared" si="11"/>
        <v>OK</v>
      </c>
      <c r="U113" s="2" t="str">
        <f t="shared" si="12"/>
        <v>OK</v>
      </c>
      <c r="V113" s="2" t="str">
        <f t="shared" si="13"/>
        <v>OK</v>
      </c>
      <c r="W113" s="2" t="str">
        <f t="shared" si="14"/>
        <v>OK</v>
      </c>
      <c r="X113" s="2" t="str">
        <f t="shared" si="15"/>
        <v>OK</v>
      </c>
      <c r="Y113" s="2" t="str">
        <f t="shared" si="16"/>
        <v>OK</v>
      </c>
      <c r="Z113" s="3" t="str">
        <f t="shared" si="17"/>
        <v xml:space="preserve">Acción didáctica / </v>
      </c>
    </row>
    <row r="114" spans="1:26" x14ac:dyDescent="0.45">
      <c r="A114" s="3" t="s">
        <v>4352</v>
      </c>
      <c r="B114" s="3" t="s">
        <v>4353</v>
      </c>
      <c r="C114" s="3" t="s">
        <v>4391</v>
      </c>
      <c r="E114" s="3" t="s">
        <v>20</v>
      </c>
      <c r="G114" s="3" t="s">
        <v>4392</v>
      </c>
      <c r="H114" s="3" t="s">
        <v>21</v>
      </c>
      <c r="I114" s="3">
        <v>72911</v>
      </c>
      <c r="J114" s="3" t="s">
        <v>4393</v>
      </c>
      <c r="K114" s="3">
        <v>40</v>
      </c>
      <c r="L114" s="3" t="s">
        <v>23</v>
      </c>
      <c r="M114" s="3" t="s">
        <v>199</v>
      </c>
      <c r="N114" s="3" t="s">
        <v>91</v>
      </c>
      <c r="P114" s="3" t="s">
        <v>21</v>
      </c>
      <c r="Q114" s="3" t="s">
        <v>4394</v>
      </c>
      <c r="R114" s="2" t="str">
        <f t="shared" si="9"/>
        <v>OK</v>
      </c>
      <c r="S114" s="2" t="str">
        <f t="shared" si="10"/>
        <v>OK</v>
      </c>
      <c r="T114" s="2" t="str">
        <f t="shared" si="11"/>
        <v>OK</v>
      </c>
      <c r="U114" s="2" t="str">
        <f t="shared" si="12"/>
        <v>OK</v>
      </c>
      <c r="V114" s="2" t="str">
        <f t="shared" si="13"/>
        <v>OK</v>
      </c>
      <c r="W114" s="2" t="str">
        <f t="shared" si="14"/>
        <v>OK</v>
      </c>
      <c r="X114" s="2" t="str">
        <f t="shared" si="15"/>
        <v>OK</v>
      </c>
      <c r="Y114" s="2" t="str">
        <f t="shared" si="16"/>
        <v>OK</v>
      </c>
      <c r="Z114" s="3" t="str">
        <f t="shared" si="17"/>
        <v/>
      </c>
    </row>
    <row r="115" spans="1:26" x14ac:dyDescent="0.45">
      <c r="A115" s="3" t="s">
        <v>4352</v>
      </c>
      <c r="B115" s="3" t="s">
        <v>4353</v>
      </c>
      <c r="C115" s="3" t="s">
        <v>4395</v>
      </c>
      <c r="E115" s="3" t="s">
        <v>20</v>
      </c>
      <c r="H115" s="3" t="s">
        <v>21</v>
      </c>
      <c r="I115" s="3">
        <v>1195263</v>
      </c>
      <c r="J115" s="3" t="s">
        <v>4396</v>
      </c>
      <c r="K115" s="3">
        <v>15</v>
      </c>
      <c r="L115" s="3" t="s">
        <v>1363</v>
      </c>
      <c r="M115" s="3" t="s">
        <v>35</v>
      </c>
      <c r="N115" s="3" t="s">
        <v>114</v>
      </c>
      <c r="O115" s="3" t="s">
        <v>85</v>
      </c>
      <c r="P115" s="3" t="s">
        <v>21</v>
      </c>
      <c r="Q115" s="3" t="s">
        <v>4397</v>
      </c>
      <c r="R115" s="2" t="str">
        <f t="shared" si="9"/>
        <v>KO</v>
      </c>
      <c r="S115" s="2" t="str">
        <f t="shared" si="10"/>
        <v>OK</v>
      </c>
      <c r="T115" s="2" t="str">
        <f t="shared" si="11"/>
        <v>OK</v>
      </c>
      <c r="U115" s="2" t="str">
        <f t="shared" si="12"/>
        <v>OK</v>
      </c>
      <c r="V115" s="2" t="str">
        <f t="shared" si="13"/>
        <v>OK</v>
      </c>
      <c r="W115" s="2" t="str">
        <f t="shared" si="14"/>
        <v>OK</v>
      </c>
      <c r="X115" s="2" t="str">
        <f t="shared" si="15"/>
        <v>OK</v>
      </c>
      <c r="Y115" s="2" t="str">
        <f t="shared" si="16"/>
        <v>OK</v>
      </c>
      <c r="Z115" s="3" t="str">
        <f t="shared" si="17"/>
        <v xml:space="preserve">Acción didáctica / </v>
      </c>
    </row>
    <row r="116" spans="1:26" x14ac:dyDescent="0.45">
      <c r="A116" s="3" t="s">
        <v>4352</v>
      </c>
      <c r="B116" s="3" t="s">
        <v>4353</v>
      </c>
      <c r="C116" s="3" t="s">
        <v>4398</v>
      </c>
      <c r="E116" s="3" t="s">
        <v>20</v>
      </c>
      <c r="H116" s="3" t="s">
        <v>21</v>
      </c>
      <c r="I116" s="3">
        <v>1539043</v>
      </c>
      <c r="J116" s="3" t="s">
        <v>4399</v>
      </c>
      <c r="K116" s="3">
        <v>60</v>
      </c>
      <c r="L116" s="3" t="s">
        <v>1363</v>
      </c>
      <c r="M116" s="3" t="s">
        <v>35</v>
      </c>
      <c r="N116" s="3" t="s">
        <v>81</v>
      </c>
      <c r="O116" s="3" t="s">
        <v>479</v>
      </c>
      <c r="P116" s="3" t="s">
        <v>21</v>
      </c>
      <c r="Q116" s="3" t="s">
        <v>4400</v>
      </c>
      <c r="R116" s="2" t="str">
        <f t="shared" si="9"/>
        <v>KO</v>
      </c>
      <c r="S116" s="2" t="str">
        <f t="shared" si="10"/>
        <v>OK</v>
      </c>
      <c r="T116" s="2" t="str">
        <f t="shared" si="11"/>
        <v>OK</v>
      </c>
      <c r="U116" s="2" t="str">
        <f t="shared" si="12"/>
        <v>OK</v>
      </c>
      <c r="V116" s="2" t="str">
        <f t="shared" si="13"/>
        <v>OK</v>
      </c>
      <c r="W116" s="2" t="str">
        <f t="shared" si="14"/>
        <v>OK</v>
      </c>
      <c r="X116" s="2" t="str">
        <f t="shared" si="15"/>
        <v>OK</v>
      </c>
      <c r="Y116" s="2" t="str">
        <f t="shared" si="16"/>
        <v>OK</v>
      </c>
      <c r="Z116" s="3" t="str">
        <f t="shared" si="17"/>
        <v xml:space="preserve">Acción didáctica / </v>
      </c>
    </row>
    <row r="117" spans="1:26" x14ac:dyDescent="0.45">
      <c r="A117" s="3" t="s">
        <v>4352</v>
      </c>
      <c r="B117" s="3" t="s">
        <v>4353</v>
      </c>
      <c r="C117" s="3" t="s">
        <v>4401</v>
      </c>
      <c r="E117" s="3" t="s">
        <v>20</v>
      </c>
      <c r="H117" s="3" t="s">
        <v>21</v>
      </c>
      <c r="I117" s="3">
        <v>1174662</v>
      </c>
      <c r="J117" s="3" t="s">
        <v>4402</v>
      </c>
      <c r="K117" s="3">
        <v>10</v>
      </c>
      <c r="L117" s="3" t="s">
        <v>1363</v>
      </c>
      <c r="M117" s="3" t="s">
        <v>35</v>
      </c>
      <c r="N117" s="3" t="s">
        <v>101</v>
      </c>
      <c r="O117" s="3" t="s">
        <v>85</v>
      </c>
      <c r="P117" s="3" t="s">
        <v>21</v>
      </c>
      <c r="Q117" s="3" t="s">
        <v>4403</v>
      </c>
      <c r="R117" s="2" t="str">
        <f t="shared" si="9"/>
        <v>KO</v>
      </c>
      <c r="S117" s="2" t="str">
        <f t="shared" si="10"/>
        <v>OK</v>
      </c>
      <c r="T117" s="2" t="str">
        <f t="shared" si="11"/>
        <v>OK</v>
      </c>
      <c r="U117" s="2" t="str">
        <f t="shared" si="12"/>
        <v>OK</v>
      </c>
      <c r="V117" s="2" t="str">
        <f t="shared" si="13"/>
        <v>OK</v>
      </c>
      <c r="W117" s="2" t="str">
        <f t="shared" si="14"/>
        <v>OK</v>
      </c>
      <c r="X117" s="2" t="str">
        <f t="shared" si="15"/>
        <v>OK</v>
      </c>
      <c r="Y117" s="2" t="str">
        <f t="shared" si="16"/>
        <v>OK</v>
      </c>
      <c r="Z117" s="3" t="str">
        <f t="shared" si="17"/>
        <v xml:space="preserve">Acción didáctica / </v>
      </c>
    </row>
    <row r="118" spans="1:26" x14ac:dyDescent="0.45">
      <c r="A118" s="3" t="s">
        <v>4352</v>
      </c>
      <c r="B118" s="3" t="s">
        <v>4353</v>
      </c>
      <c r="C118" s="3" t="s">
        <v>4404</v>
      </c>
      <c r="E118" s="3" t="s">
        <v>20</v>
      </c>
      <c r="G118" s="3" t="s">
        <v>4405</v>
      </c>
      <c r="H118" s="3" t="s">
        <v>21</v>
      </c>
      <c r="I118" s="3">
        <v>68872</v>
      </c>
      <c r="J118" s="3" t="s">
        <v>4406</v>
      </c>
      <c r="K118" s="3">
        <v>20</v>
      </c>
      <c r="L118" s="3" t="s">
        <v>23</v>
      </c>
      <c r="M118" s="3" t="s">
        <v>199</v>
      </c>
      <c r="N118" s="3" t="s">
        <v>91</v>
      </c>
      <c r="P118" s="3" t="s">
        <v>21</v>
      </c>
      <c r="Q118" s="3" t="s">
        <v>4407</v>
      </c>
      <c r="R118" s="2" t="str">
        <f t="shared" si="9"/>
        <v>OK</v>
      </c>
      <c r="S118" s="2" t="str">
        <f t="shared" si="10"/>
        <v>OK</v>
      </c>
      <c r="T118" s="2" t="str">
        <f t="shared" si="11"/>
        <v>OK</v>
      </c>
      <c r="U118" s="2" t="str">
        <f t="shared" si="12"/>
        <v>OK</v>
      </c>
      <c r="V118" s="2" t="str">
        <f t="shared" si="13"/>
        <v>OK</v>
      </c>
      <c r="W118" s="2" t="str">
        <f t="shared" si="14"/>
        <v>OK</v>
      </c>
      <c r="X118" s="2" t="str">
        <f t="shared" si="15"/>
        <v>OK</v>
      </c>
      <c r="Y118" s="2" t="str">
        <f t="shared" si="16"/>
        <v>OK</v>
      </c>
      <c r="Z118" s="3" t="str">
        <f t="shared" si="17"/>
        <v/>
      </c>
    </row>
    <row r="119" spans="1:26" x14ac:dyDescent="0.45">
      <c r="A119" s="3" t="s">
        <v>4352</v>
      </c>
      <c r="B119" s="3" t="s">
        <v>4353</v>
      </c>
      <c r="C119" s="3" t="s">
        <v>4408</v>
      </c>
      <c r="E119" s="3" t="s">
        <v>20</v>
      </c>
      <c r="H119" s="3" t="s">
        <v>21</v>
      </c>
      <c r="I119" s="3">
        <v>1177085</v>
      </c>
      <c r="J119" s="3" t="s">
        <v>4409</v>
      </c>
      <c r="K119" s="3">
        <v>10</v>
      </c>
      <c r="L119" s="3" t="s">
        <v>34</v>
      </c>
      <c r="M119" s="3" t="s">
        <v>35</v>
      </c>
      <c r="N119" s="3" t="s">
        <v>700</v>
      </c>
      <c r="O119" s="3" t="s">
        <v>37</v>
      </c>
      <c r="P119" s="3" t="s">
        <v>21</v>
      </c>
      <c r="Q119" s="3" t="s">
        <v>4410</v>
      </c>
      <c r="R119" s="2" t="str">
        <f t="shared" si="9"/>
        <v>OK</v>
      </c>
      <c r="S119" s="2" t="str">
        <f t="shared" si="10"/>
        <v>OK</v>
      </c>
      <c r="T119" s="2" t="str">
        <f t="shared" si="11"/>
        <v>OK</v>
      </c>
      <c r="U119" s="2" t="str">
        <f t="shared" si="12"/>
        <v>OK</v>
      </c>
      <c r="V119" s="2" t="str">
        <f t="shared" si="13"/>
        <v>OK</v>
      </c>
      <c r="W119" s="2" t="str">
        <f t="shared" si="14"/>
        <v>OK</v>
      </c>
      <c r="X119" s="2" t="str">
        <f t="shared" si="15"/>
        <v>OK</v>
      </c>
      <c r="Y119" s="2" t="str">
        <f t="shared" si="16"/>
        <v>OK</v>
      </c>
      <c r="Z119" s="3" t="str">
        <f t="shared" si="17"/>
        <v/>
      </c>
    </row>
    <row r="120" spans="1:26" x14ac:dyDescent="0.45">
      <c r="A120" s="3" t="s">
        <v>4352</v>
      </c>
      <c r="B120" s="3" t="s">
        <v>4353</v>
      </c>
      <c r="C120" s="3" t="s">
        <v>4411</v>
      </c>
      <c r="E120" s="3" t="s">
        <v>20</v>
      </c>
      <c r="H120" s="3" t="s">
        <v>21</v>
      </c>
      <c r="I120" s="3">
        <v>1186309</v>
      </c>
      <c r="J120" s="3" t="s">
        <v>4412</v>
      </c>
      <c r="K120" s="3">
        <v>15</v>
      </c>
      <c r="L120" s="3" t="s">
        <v>1363</v>
      </c>
      <c r="M120" s="3" t="s">
        <v>35</v>
      </c>
      <c r="N120" s="3" t="s">
        <v>36</v>
      </c>
      <c r="O120" s="3" t="s">
        <v>85</v>
      </c>
      <c r="P120" s="3" t="s">
        <v>21</v>
      </c>
      <c r="Q120" s="3" t="s">
        <v>4413</v>
      </c>
      <c r="R120" s="2" t="str">
        <f t="shared" si="9"/>
        <v>KO</v>
      </c>
      <c r="S120" s="2" t="str">
        <f t="shared" si="10"/>
        <v>OK</v>
      </c>
      <c r="T120" s="2" t="str">
        <f t="shared" si="11"/>
        <v>OK</v>
      </c>
      <c r="U120" s="2" t="str">
        <f t="shared" si="12"/>
        <v>OK</v>
      </c>
      <c r="V120" s="2" t="str">
        <f t="shared" si="13"/>
        <v>OK</v>
      </c>
      <c r="W120" s="2" t="str">
        <f t="shared" si="14"/>
        <v>OK</v>
      </c>
      <c r="X120" s="2" t="str">
        <f t="shared" si="15"/>
        <v>OK</v>
      </c>
      <c r="Y120" s="2" t="str">
        <f t="shared" si="16"/>
        <v>OK</v>
      </c>
      <c r="Z120" s="3" t="str">
        <f t="shared" si="17"/>
        <v xml:space="preserve">Acción didáctica / </v>
      </c>
    </row>
    <row r="121" spans="1:26" x14ac:dyDescent="0.45">
      <c r="A121" s="3" t="s">
        <v>4352</v>
      </c>
      <c r="B121" s="3" t="s">
        <v>4353</v>
      </c>
      <c r="C121" s="3" t="s">
        <v>4414</v>
      </c>
      <c r="E121" s="3" t="s">
        <v>20</v>
      </c>
      <c r="G121" s="3" t="s">
        <v>4415</v>
      </c>
      <c r="H121" s="3" t="s">
        <v>21</v>
      </c>
      <c r="I121" s="3">
        <v>66375</v>
      </c>
      <c r="J121" s="3" t="s">
        <v>4416</v>
      </c>
      <c r="K121" s="3">
        <v>20</v>
      </c>
      <c r="L121" s="3" t="s">
        <v>23</v>
      </c>
      <c r="M121" s="3" t="s">
        <v>199</v>
      </c>
      <c r="N121" s="3" t="s">
        <v>91</v>
      </c>
      <c r="P121" s="3" t="s">
        <v>21</v>
      </c>
      <c r="Q121" s="3" t="s">
        <v>4417</v>
      </c>
      <c r="R121" s="2" t="str">
        <f t="shared" si="9"/>
        <v>OK</v>
      </c>
      <c r="S121" s="2" t="str">
        <f t="shared" si="10"/>
        <v>OK</v>
      </c>
      <c r="T121" s="2" t="str">
        <f t="shared" si="11"/>
        <v>OK</v>
      </c>
      <c r="U121" s="2" t="str">
        <f t="shared" si="12"/>
        <v>OK</v>
      </c>
      <c r="V121" s="2" t="str">
        <f t="shared" si="13"/>
        <v>OK</v>
      </c>
      <c r="W121" s="2" t="str">
        <f t="shared" si="14"/>
        <v>OK</v>
      </c>
      <c r="X121" s="2" t="str">
        <f t="shared" si="15"/>
        <v>OK</v>
      </c>
      <c r="Y121" s="2" t="str">
        <f t="shared" si="16"/>
        <v>OK</v>
      </c>
      <c r="Z121" s="3" t="str">
        <f t="shared" si="17"/>
        <v/>
      </c>
    </row>
    <row r="122" spans="1:26" x14ac:dyDescent="0.45">
      <c r="A122" s="3" t="s">
        <v>4352</v>
      </c>
      <c r="B122" s="3" t="s">
        <v>4353</v>
      </c>
      <c r="C122" s="3" t="s">
        <v>4418</v>
      </c>
      <c r="E122" s="3" t="s">
        <v>20</v>
      </c>
      <c r="H122" s="3" t="s">
        <v>21</v>
      </c>
      <c r="I122" s="3">
        <v>1355017</v>
      </c>
      <c r="J122" s="3" t="s">
        <v>4419</v>
      </c>
      <c r="K122" s="3">
        <v>60</v>
      </c>
      <c r="L122" s="3" t="s">
        <v>1363</v>
      </c>
      <c r="M122" s="3" t="s">
        <v>35</v>
      </c>
      <c r="N122" s="3" t="s">
        <v>81</v>
      </c>
      <c r="O122" s="3" t="s">
        <v>37</v>
      </c>
      <c r="P122" s="3" t="s">
        <v>21</v>
      </c>
      <c r="Q122" s="3" t="s">
        <v>4420</v>
      </c>
      <c r="R122" s="2" t="str">
        <f t="shared" si="9"/>
        <v>KO</v>
      </c>
      <c r="S122" s="2" t="str">
        <f t="shared" si="10"/>
        <v>OK</v>
      </c>
      <c r="T122" s="2" t="str">
        <f t="shared" si="11"/>
        <v>OK</v>
      </c>
      <c r="U122" s="2" t="str">
        <f t="shared" si="12"/>
        <v>OK</v>
      </c>
      <c r="V122" s="2" t="str">
        <f t="shared" si="13"/>
        <v>OK</v>
      </c>
      <c r="W122" s="2" t="str">
        <f t="shared" si="14"/>
        <v>OK</v>
      </c>
      <c r="X122" s="2" t="str">
        <f t="shared" si="15"/>
        <v>OK</v>
      </c>
      <c r="Y122" s="2" t="str">
        <f t="shared" si="16"/>
        <v>OK</v>
      </c>
      <c r="Z122" s="3" t="str">
        <f t="shared" si="17"/>
        <v xml:space="preserve">Acción didáctica / </v>
      </c>
    </row>
    <row r="123" spans="1:26" x14ac:dyDescent="0.45">
      <c r="A123" s="3" t="s">
        <v>4352</v>
      </c>
      <c r="B123" s="3" t="s">
        <v>4353</v>
      </c>
      <c r="C123" s="3" t="s">
        <v>4421</v>
      </c>
      <c r="E123" s="3" t="s">
        <v>20</v>
      </c>
      <c r="H123" s="3" t="s">
        <v>21</v>
      </c>
      <c r="I123" s="3">
        <v>1346847</v>
      </c>
      <c r="J123" s="3" t="s">
        <v>4422</v>
      </c>
      <c r="K123" s="3">
        <v>60</v>
      </c>
      <c r="L123" s="3" t="s">
        <v>57</v>
      </c>
      <c r="M123" s="3" t="s">
        <v>35</v>
      </c>
      <c r="N123" s="3" t="s">
        <v>58</v>
      </c>
      <c r="O123" s="3" t="s">
        <v>85</v>
      </c>
      <c r="P123" s="3" t="s">
        <v>21</v>
      </c>
      <c r="Q123" s="3" t="s">
        <v>4423</v>
      </c>
      <c r="R123" s="2" t="str">
        <f t="shared" si="9"/>
        <v>OK</v>
      </c>
      <c r="S123" s="2" t="str">
        <f t="shared" si="10"/>
        <v>OK</v>
      </c>
      <c r="T123" s="2" t="str">
        <f t="shared" si="11"/>
        <v>OK</v>
      </c>
      <c r="U123" s="2" t="str">
        <f t="shared" si="12"/>
        <v>OK</v>
      </c>
      <c r="V123" s="2" t="str">
        <f t="shared" si="13"/>
        <v>OK</v>
      </c>
      <c r="W123" s="2" t="str">
        <f t="shared" si="14"/>
        <v>OK</v>
      </c>
      <c r="X123" s="2" t="str">
        <f t="shared" si="15"/>
        <v>OK</v>
      </c>
      <c r="Y123" s="2" t="str">
        <f t="shared" si="16"/>
        <v>OK</v>
      </c>
      <c r="Z123" s="3" t="str">
        <f t="shared" si="17"/>
        <v/>
      </c>
    </row>
    <row r="124" spans="1:26" x14ac:dyDescent="0.45">
      <c r="A124" s="3" t="s">
        <v>4352</v>
      </c>
      <c r="B124" s="3" t="s">
        <v>4353</v>
      </c>
      <c r="C124" s="3" t="s">
        <v>4424</v>
      </c>
      <c r="E124" s="3" t="s">
        <v>20</v>
      </c>
      <c r="H124" s="3" t="s">
        <v>21</v>
      </c>
      <c r="I124" s="3">
        <v>1934399</v>
      </c>
      <c r="J124" s="3" t="s">
        <v>4425</v>
      </c>
      <c r="K124" s="3">
        <v>60</v>
      </c>
      <c r="L124" s="3" t="s">
        <v>57</v>
      </c>
      <c r="M124" s="3" t="s">
        <v>35</v>
      </c>
      <c r="N124" s="3" t="s">
        <v>58</v>
      </c>
      <c r="O124" s="3" t="s">
        <v>85</v>
      </c>
      <c r="P124" s="3" t="s">
        <v>21</v>
      </c>
      <c r="Q124" s="3" t="s">
        <v>4426</v>
      </c>
      <c r="R124" s="2" t="str">
        <f t="shared" si="9"/>
        <v>OK</v>
      </c>
      <c r="S124" s="2" t="str">
        <f t="shared" si="10"/>
        <v>OK</v>
      </c>
      <c r="T124" s="2" t="str">
        <f t="shared" si="11"/>
        <v>OK</v>
      </c>
      <c r="U124" s="2" t="str">
        <f t="shared" si="12"/>
        <v>OK</v>
      </c>
      <c r="V124" s="2" t="str">
        <f t="shared" si="13"/>
        <v>OK</v>
      </c>
      <c r="W124" s="2" t="str">
        <f t="shared" si="14"/>
        <v>OK</v>
      </c>
      <c r="X124" s="2" t="str">
        <f t="shared" si="15"/>
        <v>OK</v>
      </c>
      <c r="Y124" s="2" t="str">
        <f t="shared" si="16"/>
        <v>OK</v>
      </c>
      <c r="Z124" s="3" t="str">
        <f t="shared" si="17"/>
        <v/>
      </c>
    </row>
    <row r="125" spans="1:26" x14ac:dyDescent="0.45">
      <c r="A125" s="3" t="s">
        <v>4352</v>
      </c>
      <c r="B125" s="3" t="s">
        <v>4353</v>
      </c>
      <c r="C125" s="3" t="s">
        <v>534</v>
      </c>
      <c r="E125" s="3" t="s">
        <v>20</v>
      </c>
      <c r="H125" s="3" t="s">
        <v>21</v>
      </c>
      <c r="I125" s="3">
        <v>1367298</v>
      </c>
      <c r="J125" s="3" t="s">
        <v>4427</v>
      </c>
      <c r="K125" s="3">
        <v>30</v>
      </c>
      <c r="L125" s="3" t="s">
        <v>358</v>
      </c>
      <c r="M125" s="3" t="s">
        <v>35</v>
      </c>
      <c r="N125" s="3" t="s">
        <v>359</v>
      </c>
      <c r="O125" s="3" t="s">
        <v>37</v>
      </c>
      <c r="P125" s="3" t="s">
        <v>21</v>
      </c>
      <c r="Q125" s="3" t="s">
        <v>4428</v>
      </c>
      <c r="R125" s="2" t="str">
        <f t="shared" si="9"/>
        <v>OK</v>
      </c>
      <c r="S125" s="2" t="str">
        <f t="shared" si="10"/>
        <v>OK</v>
      </c>
      <c r="T125" s="2" t="str">
        <f t="shared" si="11"/>
        <v>OK</v>
      </c>
      <c r="U125" s="2" t="str">
        <f t="shared" si="12"/>
        <v>OK</v>
      </c>
      <c r="V125" s="2" t="str">
        <f t="shared" si="13"/>
        <v>OK</v>
      </c>
      <c r="W125" s="2" t="str">
        <f t="shared" si="14"/>
        <v>KO</v>
      </c>
      <c r="X125" s="2" t="str">
        <f t="shared" si="15"/>
        <v>OK</v>
      </c>
      <c r="Y125" s="2" t="str">
        <f t="shared" si="16"/>
        <v>OK</v>
      </c>
      <c r="Z125" s="3" t="str">
        <f t="shared" si="17"/>
        <v xml:space="preserve">Tiempo del recurso / </v>
      </c>
    </row>
    <row r="126" spans="1:26" x14ac:dyDescent="0.45">
      <c r="A126" s="3" t="s">
        <v>4352</v>
      </c>
      <c r="B126" s="3" t="s">
        <v>4353</v>
      </c>
      <c r="C126" s="3" t="s">
        <v>67</v>
      </c>
      <c r="D126" s="3" t="s">
        <v>67</v>
      </c>
      <c r="E126" s="3" t="s">
        <v>20</v>
      </c>
      <c r="H126" s="3" t="s">
        <v>21</v>
      </c>
      <c r="I126" s="3">
        <v>1882785</v>
      </c>
      <c r="J126" s="3" t="s">
        <v>4429</v>
      </c>
      <c r="K126" s="3">
        <v>20</v>
      </c>
      <c r="L126" s="3" t="s">
        <v>23</v>
      </c>
      <c r="M126" s="3" t="s">
        <v>67</v>
      </c>
      <c r="N126" s="3" t="s">
        <v>227</v>
      </c>
      <c r="P126" s="3" t="s">
        <v>21</v>
      </c>
      <c r="Q126" s="3" t="s">
        <v>4430</v>
      </c>
      <c r="R126" s="2" t="str">
        <f t="shared" si="9"/>
        <v>OK</v>
      </c>
      <c r="S126" s="2" t="str">
        <f t="shared" si="10"/>
        <v>OK</v>
      </c>
      <c r="T126" s="2" t="str">
        <f t="shared" si="11"/>
        <v>OK</v>
      </c>
      <c r="U126" s="2" t="str">
        <f t="shared" si="12"/>
        <v>OK</v>
      </c>
      <c r="V126" s="2" t="str">
        <f t="shared" si="13"/>
        <v>OK</v>
      </c>
      <c r="W126" s="2" t="str">
        <f t="shared" si="14"/>
        <v>OK</v>
      </c>
      <c r="X126" s="2" t="str">
        <f t="shared" si="15"/>
        <v>OK</v>
      </c>
      <c r="Y126" s="2" t="str">
        <f t="shared" si="16"/>
        <v>OK</v>
      </c>
      <c r="Z126" s="3" t="str">
        <f t="shared" si="17"/>
        <v/>
      </c>
    </row>
    <row r="127" spans="1:26" x14ac:dyDescent="0.45">
      <c r="A127" s="3" t="s">
        <v>4352</v>
      </c>
      <c r="B127" s="3" t="s">
        <v>4353</v>
      </c>
      <c r="C127" s="3" t="s">
        <v>70</v>
      </c>
      <c r="E127" s="3" t="s">
        <v>20</v>
      </c>
      <c r="H127" s="3" t="s">
        <v>21</v>
      </c>
      <c r="I127" s="3">
        <v>1177828</v>
      </c>
      <c r="J127" s="3" t="s">
        <v>4431</v>
      </c>
      <c r="K127" s="3">
        <v>20</v>
      </c>
      <c r="L127" s="3" t="s">
        <v>70</v>
      </c>
      <c r="M127" s="3" t="s">
        <v>35</v>
      </c>
      <c r="N127" s="3" t="s">
        <v>62</v>
      </c>
      <c r="O127" s="3" t="s">
        <v>479</v>
      </c>
      <c r="P127" s="3" t="s">
        <v>21</v>
      </c>
      <c r="Q127" s="3" t="s">
        <v>4432</v>
      </c>
      <c r="R127" s="2" t="str">
        <f t="shared" si="9"/>
        <v>OK</v>
      </c>
      <c r="S127" s="2" t="str">
        <f t="shared" si="10"/>
        <v>OK</v>
      </c>
      <c r="T127" s="2" t="str">
        <f t="shared" si="11"/>
        <v>OK</v>
      </c>
      <c r="U127" s="2" t="str">
        <f t="shared" si="12"/>
        <v>OK</v>
      </c>
      <c r="V127" s="2" t="str">
        <f t="shared" si="13"/>
        <v>OK</v>
      </c>
      <c r="W127" s="2" t="str">
        <f t="shared" si="14"/>
        <v>OK</v>
      </c>
      <c r="X127" s="2" t="str">
        <f t="shared" si="15"/>
        <v>OK</v>
      </c>
      <c r="Y127" s="2" t="str">
        <f t="shared" si="16"/>
        <v>OK</v>
      </c>
      <c r="Z127" s="3" t="str">
        <f t="shared" si="17"/>
        <v/>
      </c>
    </row>
    <row r="128" spans="1:26" x14ac:dyDescent="0.45">
      <c r="A128" s="3" t="s">
        <v>4352</v>
      </c>
      <c r="B128" s="3" t="s">
        <v>4353</v>
      </c>
      <c r="C128" s="3" t="s">
        <v>4433</v>
      </c>
      <c r="E128" s="3" t="s">
        <v>20</v>
      </c>
      <c r="H128" s="3" t="s">
        <v>21</v>
      </c>
      <c r="I128" s="3">
        <v>2364480</v>
      </c>
      <c r="K128" s="3">
        <v>60</v>
      </c>
      <c r="L128" s="3" t="s">
        <v>57</v>
      </c>
      <c r="M128" s="3" t="s">
        <v>35</v>
      </c>
      <c r="N128" s="3" t="s">
        <v>58</v>
      </c>
      <c r="O128" s="3" t="s">
        <v>85</v>
      </c>
      <c r="P128" s="3" t="s">
        <v>21</v>
      </c>
      <c r="Q128" s="3" t="s">
        <v>4434</v>
      </c>
      <c r="R128" s="2" t="str">
        <f t="shared" si="9"/>
        <v>OK</v>
      </c>
      <c r="S128" s="2" t="str">
        <f t="shared" si="10"/>
        <v>OK</v>
      </c>
      <c r="T128" s="2" t="str">
        <f t="shared" si="11"/>
        <v>OK</v>
      </c>
      <c r="U128" s="2" t="str">
        <f t="shared" si="12"/>
        <v>OK</v>
      </c>
      <c r="V128" s="2" t="str">
        <f t="shared" si="13"/>
        <v>OK</v>
      </c>
      <c r="W128" s="2" t="str">
        <f t="shared" si="14"/>
        <v>OK</v>
      </c>
      <c r="X128" s="2" t="str">
        <f t="shared" si="15"/>
        <v>KO</v>
      </c>
      <c r="Y128" s="2" t="str">
        <f t="shared" si="16"/>
        <v>OK</v>
      </c>
      <c r="Z128" s="3" t="str">
        <f t="shared" si="17"/>
        <v xml:space="preserve">Palabras clave / </v>
      </c>
    </row>
    <row r="129" spans="1:26" x14ac:dyDescent="0.45">
      <c r="A129" s="3" t="s">
        <v>4435</v>
      </c>
      <c r="B129" s="3" t="s">
        <v>4436</v>
      </c>
      <c r="C129" s="3" t="s">
        <v>4437</v>
      </c>
      <c r="E129" s="3" t="s">
        <v>20</v>
      </c>
      <c r="H129" s="3" t="s">
        <v>21</v>
      </c>
      <c r="I129" s="3">
        <v>626189</v>
      </c>
      <c r="J129" s="3" t="s">
        <v>4438</v>
      </c>
      <c r="K129" s="3">
        <v>40</v>
      </c>
      <c r="L129" s="3" t="s">
        <v>23</v>
      </c>
      <c r="M129" s="3" t="s">
        <v>35</v>
      </c>
      <c r="N129" s="3" t="s">
        <v>1124</v>
      </c>
      <c r="P129" s="3" t="s">
        <v>21</v>
      </c>
      <c r="Q129" s="3" t="s">
        <v>4439</v>
      </c>
      <c r="R129" s="2" t="str">
        <f t="shared" si="9"/>
        <v>OK</v>
      </c>
      <c r="S129" s="2" t="str">
        <f t="shared" si="10"/>
        <v>KO</v>
      </c>
      <c r="T129" s="2" t="str">
        <f t="shared" si="11"/>
        <v>OK</v>
      </c>
      <c r="U129" s="2" t="str">
        <f t="shared" si="12"/>
        <v>OK</v>
      </c>
      <c r="V129" s="2" t="str">
        <f t="shared" si="13"/>
        <v>OK</v>
      </c>
      <c r="W129" s="2" t="str">
        <f t="shared" si="14"/>
        <v>OK</v>
      </c>
      <c r="X129" s="2" t="str">
        <f t="shared" si="15"/>
        <v>OK</v>
      </c>
      <c r="Y129" s="2" t="str">
        <f t="shared" si="16"/>
        <v>OK</v>
      </c>
      <c r="Z129" s="3" t="str">
        <f t="shared" si="17"/>
        <v xml:space="preserve">Tipo de media / </v>
      </c>
    </row>
    <row r="130" spans="1:26" x14ac:dyDescent="0.45">
      <c r="A130" s="3" t="s">
        <v>4435</v>
      </c>
      <c r="B130" s="3" t="s">
        <v>4436</v>
      </c>
      <c r="C130" s="3" t="s">
        <v>4440</v>
      </c>
      <c r="E130" s="3" t="s">
        <v>20</v>
      </c>
      <c r="H130" s="3" t="s">
        <v>21</v>
      </c>
      <c r="I130" s="3">
        <v>703762</v>
      </c>
      <c r="J130" s="3" t="s">
        <v>4441</v>
      </c>
      <c r="K130" s="3">
        <v>15</v>
      </c>
      <c r="L130" s="3" t="s">
        <v>34</v>
      </c>
      <c r="M130" s="3" t="s">
        <v>35</v>
      </c>
      <c r="N130" s="3" t="s">
        <v>101</v>
      </c>
      <c r="O130" s="3" t="s">
        <v>85</v>
      </c>
      <c r="P130" s="3" t="s">
        <v>21</v>
      </c>
      <c r="Q130" s="3" t="s">
        <v>4442</v>
      </c>
      <c r="R130" s="2" t="str">
        <f t="shared" si="9"/>
        <v>OK</v>
      </c>
      <c r="S130" s="2" t="str">
        <f t="shared" si="10"/>
        <v>OK</v>
      </c>
      <c r="T130" s="2" t="str">
        <f t="shared" si="11"/>
        <v>OK</v>
      </c>
      <c r="U130" s="2" t="str">
        <f t="shared" si="12"/>
        <v>OK</v>
      </c>
      <c r="V130" s="2" t="str">
        <f t="shared" si="13"/>
        <v>OK</v>
      </c>
      <c r="W130" s="2" t="str">
        <f t="shared" si="14"/>
        <v>OK</v>
      </c>
      <c r="X130" s="2" t="str">
        <f t="shared" si="15"/>
        <v>OK</v>
      </c>
      <c r="Y130" s="2" t="str">
        <f t="shared" si="16"/>
        <v>OK</v>
      </c>
      <c r="Z130" s="3" t="str">
        <f t="shared" si="17"/>
        <v/>
      </c>
    </row>
    <row r="131" spans="1:26" x14ac:dyDescent="0.45">
      <c r="A131" s="3" t="s">
        <v>4435</v>
      </c>
      <c r="B131" s="3" t="s">
        <v>4436</v>
      </c>
      <c r="C131" s="3" t="s">
        <v>4443</v>
      </c>
      <c r="E131" s="3" t="s">
        <v>20</v>
      </c>
      <c r="H131" s="3" t="s">
        <v>21</v>
      </c>
      <c r="I131" s="3">
        <v>1351726</v>
      </c>
      <c r="J131" s="3" t="s">
        <v>4444</v>
      </c>
      <c r="K131" s="3">
        <v>40</v>
      </c>
      <c r="L131" s="3" t="s">
        <v>80</v>
      </c>
      <c r="M131" s="3" t="s">
        <v>35</v>
      </c>
      <c r="N131" s="3" t="s">
        <v>81</v>
      </c>
      <c r="O131" s="3" t="s">
        <v>479</v>
      </c>
      <c r="P131" s="3" t="s">
        <v>21</v>
      </c>
      <c r="Q131" s="3" t="s">
        <v>4445</v>
      </c>
      <c r="R131" s="2" t="str">
        <f t="shared" ref="R131:R194" si="18">IF(_xlfn.XOR(
AND(N131="M102ab",L131="Proyecto"),
AND(N131="M101a",L131="Preguntas con respuesta libre"),
AND(LEFT(N131,1)="M",N131&lt;&gt;"M102AB",N131&lt;&gt;"M101a",N131&lt;&gt;"M101ap",L131="Ejercitación"),
AND(LEFT(C131,15)="Mapa conceptual",L131="Exposición"),
AND(LEFT(N131,1)&lt;&gt;"M",LEFT(C131,15)&lt;&gt;"Mapa conceptual",L131="Exposición"),
AND(LEFT(C131,8)="Banco de",L131="Generador de actividades"),
AND(C131=L131)
),"OK","KO")</f>
        <v>OK</v>
      </c>
      <c r="S131" s="2" t="str">
        <f t="shared" ref="S131:S194" si="19">IF(_xlfn.XOR(
AND(LEFT(N131,1)="M",M131="Actividad"),
AND(LEFT(N131,1)="F",M131="Interactivo"),
AND(N131="diaporama",M131="Secuencia de imágenes"),
OR(N131="video",M131="Animación",M131="Video"),
AND(C131=M131)
),"OK","KO")</f>
        <v>OK</v>
      </c>
      <c r="T131" s="2" t="str">
        <f t="shared" ref="T131:T194" si="20">IF(
AND(L131="Evaluación",C131&lt;&gt;L131),"KO",
IF(AND(L131="Mapa conceptual",C131&lt;&gt;L131),"KO",
IF(AND(N131="M101ap",C131&lt;&gt;"Banco de actividades"),"KO",
"OK")))</f>
        <v>OK</v>
      </c>
      <c r="U131" s="2" t="str">
        <f t="shared" ref="U131:U194" si="21">IF(
AND(LEFT(N131,1)="M",LEFT(M131,4)&lt;&gt;"Mapa",S131="OK",O131=""),
"KO","OK")</f>
        <v>OK</v>
      </c>
      <c r="V131" s="2" t="str">
        <f t="shared" ref="V131:V194" si="22">IF(OR(
AND(L131="Evaluación",R131="OK",OR(N131="M4a",N131="M5a")),
AND(LEFT(C131,8)="Banco de",N131="M101ap"),
OR(LEFT(C131,8)&lt;&gt;"Banco de",L131&lt;&gt;"Evaluación")
),"OK","KO")</f>
        <v>OK</v>
      </c>
      <c r="W131" s="2" t="str">
        <f t="shared" ref="W131:W194" si="23">IF(AND(LEFT(C131,8)="Banco de",K131=0),"OK",
IF(AND(LEFT(C131,8)&lt;&gt;"Banco de",K131&gt;0),"OK","KO"))</f>
        <v>OK</v>
      </c>
      <c r="X131" s="2" t="str">
        <f t="shared" ref="X131:X194" si="24">IF(J131&lt;&gt;"","OK","KO")</f>
        <v>OK</v>
      </c>
      <c r="Y131" s="2" t="str">
        <f t="shared" ref="Y131:Y194" si="25">IF(P131="Si","KO","OK")</f>
        <v>OK</v>
      </c>
      <c r="Z131" s="3" t="str">
        <f t="shared" ref="Z131:Z194" si="26">CONCATENATE(
IF(R131&lt;&gt;"OK",CONCATENATE($R$1," / "),""),
IF(S131&lt;&gt;"OK",CONCATENATE($S$1," / "),""),
IF(T131&lt;&gt;"OK",CONCATENATE($T$1," / "),""),
IF(U131&lt;&gt;"OK",CONCATENATE($U$1," / "),""),
IF(V131&lt;&gt;"OK",CONCATENATE($V$1," / "),""),
IF(W131&lt;&gt;"OK",CONCATENATE($W$1," / "),""),
IF(X131&lt;&gt;"OK",CONCATENATE($X$1," / "),""),
IF(Y131&lt;&gt;"OK",$Y$1,"")
)</f>
        <v/>
      </c>
    </row>
    <row r="132" spans="1:26" x14ac:dyDescent="0.45">
      <c r="A132" s="3" t="s">
        <v>4435</v>
      </c>
      <c r="B132" s="3" t="s">
        <v>4436</v>
      </c>
      <c r="C132" s="3" t="s">
        <v>4446</v>
      </c>
      <c r="E132" s="3" t="s">
        <v>20</v>
      </c>
      <c r="H132" s="3" t="s">
        <v>21</v>
      </c>
      <c r="I132" s="3">
        <v>2721398</v>
      </c>
      <c r="J132" s="3" t="s">
        <v>4447</v>
      </c>
      <c r="K132" s="3">
        <v>30</v>
      </c>
      <c r="L132" s="3" t="s">
        <v>23</v>
      </c>
      <c r="M132" s="3" t="s">
        <v>29</v>
      </c>
      <c r="N132" s="3" t="s">
        <v>495</v>
      </c>
      <c r="P132" s="3" t="s">
        <v>21</v>
      </c>
      <c r="Q132" s="3" t="s">
        <v>4448</v>
      </c>
      <c r="R132" s="2" t="str">
        <f t="shared" si="18"/>
        <v>OK</v>
      </c>
      <c r="S132" s="2" t="str">
        <f t="shared" si="19"/>
        <v>OK</v>
      </c>
      <c r="T132" s="2" t="str">
        <f t="shared" si="20"/>
        <v>OK</v>
      </c>
      <c r="U132" s="2" t="str">
        <f t="shared" si="21"/>
        <v>OK</v>
      </c>
      <c r="V132" s="2" t="str">
        <f t="shared" si="22"/>
        <v>OK</v>
      </c>
      <c r="W132" s="2" t="str">
        <f t="shared" si="23"/>
        <v>OK</v>
      </c>
      <c r="X132" s="2" t="str">
        <f t="shared" si="24"/>
        <v>OK</v>
      </c>
      <c r="Y132" s="2" t="str">
        <f t="shared" si="25"/>
        <v>OK</v>
      </c>
      <c r="Z132" s="3" t="str">
        <f t="shared" si="26"/>
        <v/>
      </c>
    </row>
    <row r="133" spans="1:26" x14ac:dyDescent="0.45">
      <c r="A133" s="3" t="s">
        <v>4435</v>
      </c>
      <c r="B133" s="3" t="s">
        <v>4436</v>
      </c>
      <c r="C133" s="3" t="s">
        <v>4449</v>
      </c>
      <c r="E133" s="3" t="s">
        <v>20</v>
      </c>
      <c r="H133" s="3" t="s">
        <v>21</v>
      </c>
      <c r="I133" s="3">
        <v>1209432</v>
      </c>
      <c r="J133" s="3" t="s">
        <v>4450</v>
      </c>
      <c r="K133" s="3">
        <v>15</v>
      </c>
      <c r="L133" s="3" t="s">
        <v>34</v>
      </c>
      <c r="M133" s="3" t="s">
        <v>35</v>
      </c>
      <c r="N133" s="3" t="s">
        <v>206</v>
      </c>
      <c r="O133" s="3" t="s">
        <v>85</v>
      </c>
      <c r="P133" s="3" t="s">
        <v>21</v>
      </c>
      <c r="Q133" s="3" t="s">
        <v>4451</v>
      </c>
      <c r="R133" s="2" t="str">
        <f t="shared" si="18"/>
        <v>OK</v>
      </c>
      <c r="S133" s="2" t="str">
        <f t="shared" si="19"/>
        <v>OK</v>
      </c>
      <c r="T133" s="2" t="str">
        <f t="shared" si="20"/>
        <v>OK</v>
      </c>
      <c r="U133" s="2" t="str">
        <f t="shared" si="21"/>
        <v>OK</v>
      </c>
      <c r="V133" s="2" t="str">
        <f t="shared" si="22"/>
        <v>OK</v>
      </c>
      <c r="W133" s="2" t="str">
        <f t="shared" si="23"/>
        <v>OK</v>
      </c>
      <c r="X133" s="2" t="str">
        <f t="shared" si="24"/>
        <v>OK</v>
      </c>
      <c r="Y133" s="2" t="str">
        <f t="shared" si="25"/>
        <v>OK</v>
      </c>
      <c r="Z133" s="3" t="str">
        <f t="shared" si="26"/>
        <v/>
      </c>
    </row>
    <row r="134" spans="1:26" x14ac:dyDescent="0.45">
      <c r="A134" s="3" t="s">
        <v>4435</v>
      </c>
      <c r="B134" s="3" t="s">
        <v>4436</v>
      </c>
      <c r="C134" s="3" t="s">
        <v>4452</v>
      </c>
      <c r="E134" s="3" t="s">
        <v>20</v>
      </c>
      <c r="H134" s="3" t="s">
        <v>21</v>
      </c>
      <c r="I134" s="3">
        <v>709174</v>
      </c>
      <c r="J134" s="3" t="s">
        <v>4453</v>
      </c>
      <c r="K134" s="3">
        <v>15</v>
      </c>
      <c r="L134" s="3" t="s">
        <v>34</v>
      </c>
      <c r="M134" s="3" t="s">
        <v>35</v>
      </c>
      <c r="N134" s="3" t="s">
        <v>41</v>
      </c>
      <c r="O134" s="3" t="s">
        <v>85</v>
      </c>
      <c r="P134" s="3" t="s">
        <v>21</v>
      </c>
      <c r="Q134" s="3" t="s">
        <v>4454</v>
      </c>
      <c r="R134" s="2" t="str">
        <f t="shared" si="18"/>
        <v>OK</v>
      </c>
      <c r="S134" s="2" t="str">
        <f t="shared" si="19"/>
        <v>OK</v>
      </c>
      <c r="T134" s="2" t="str">
        <f t="shared" si="20"/>
        <v>OK</v>
      </c>
      <c r="U134" s="2" t="str">
        <f t="shared" si="21"/>
        <v>OK</v>
      </c>
      <c r="V134" s="2" t="str">
        <f t="shared" si="22"/>
        <v>OK</v>
      </c>
      <c r="W134" s="2" t="str">
        <f t="shared" si="23"/>
        <v>OK</v>
      </c>
      <c r="X134" s="2" t="str">
        <f t="shared" si="24"/>
        <v>OK</v>
      </c>
      <c r="Y134" s="2" t="str">
        <f t="shared" si="25"/>
        <v>OK</v>
      </c>
      <c r="Z134" s="3" t="str">
        <f t="shared" si="26"/>
        <v/>
      </c>
    </row>
    <row r="135" spans="1:26" x14ac:dyDescent="0.45">
      <c r="A135" s="3" t="s">
        <v>4435</v>
      </c>
      <c r="B135" s="3" t="s">
        <v>4436</v>
      </c>
      <c r="C135" s="3" t="s">
        <v>4455</v>
      </c>
      <c r="E135" s="3" t="s">
        <v>20</v>
      </c>
      <c r="H135" s="3" t="s">
        <v>21</v>
      </c>
      <c r="I135" s="3">
        <v>1352168</v>
      </c>
      <c r="J135" s="3" t="s">
        <v>4456</v>
      </c>
      <c r="K135" s="3">
        <v>60</v>
      </c>
      <c r="L135" s="3" t="s">
        <v>80</v>
      </c>
      <c r="M135" s="3" t="s">
        <v>35</v>
      </c>
      <c r="N135" s="3" t="s">
        <v>81</v>
      </c>
      <c r="O135" s="3" t="s">
        <v>85</v>
      </c>
      <c r="P135" s="3" t="s">
        <v>21</v>
      </c>
      <c r="Q135" s="3" t="s">
        <v>4457</v>
      </c>
      <c r="R135" s="2" t="str">
        <f t="shared" si="18"/>
        <v>OK</v>
      </c>
      <c r="S135" s="2" t="str">
        <f t="shared" si="19"/>
        <v>OK</v>
      </c>
      <c r="T135" s="2" t="str">
        <f t="shared" si="20"/>
        <v>OK</v>
      </c>
      <c r="U135" s="2" t="str">
        <f t="shared" si="21"/>
        <v>OK</v>
      </c>
      <c r="V135" s="2" t="str">
        <f t="shared" si="22"/>
        <v>OK</v>
      </c>
      <c r="W135" s="2" t="str">
        <f t="shared" si="23"/>
        <v>OK</v>
      </c>
      <c r="X135" s="2" t="str">
        <f t="shared" si="24"/>
        <v>OK</v>
      </c>
      <c r="Y135" s="2" t="str">
        <f t="shared" si="25"/>
        <v>OK</v>
      </c>
      <c r="Z135" s="3" t="str">
        <f t="shared" si="26"/>
        <v/>
      </c>
    </row>
    <row r="136" spans="1:26" x14ac:dyDescent="0.45">
      <c r="A136" s="3" t="s">
        <v>4435</v>
      </c>
      <c r="B136" s="3" t="s">
        <v>4436</v>
      </c>
      <c r="C136" s="3" t="s">
        <v>4458</v>
      </c>
      <c r="E136" s="3" t="s">
        <v>20</v>
      </c>
      <c r="H136" s="3" t="s">
        <v>21</v>
      </c>
      <c r="I136" s="3">
        <v>905818</v>
      </c>
      <c r="J136" s="3" t="s">
        <v>4459</v>
      </c>
      <c r="K136" s="3">
        <v>40</v>
      </c>
      <c r="L136" s="3" t="s">
        <v>23</v>
      </c>
      <c r="M136" s="3" t="s">
        <v>29</v>
      </c>
      <c r="N136" s="3" t="s">
        <v>1152</v>
      </c>
      <c r="P136" s="3" t="s">
        <v>21</v>
      </c>
      <c r="Q136" s="3" t="s">
        <v>4460</v>
      </c>
      <c r="R136" s="2" t="str">
        <f t="shared" si="18"/>
        <v>OK</v>
      </c>
      <c r="S136" s="2" t="str">
        <f t="shared" si="19"/>
        <v>OK</v>
      </c>
      <c r="T136" s="2" t="str">
        <f t="shared" si="20"/>
        <v>OK</v>
      </c>
      <c r="U136" s="2" t="str">
        <f t="shared" si="21"/>
        <v>OK</v>
      </c>
      <c r="V136" s="2" t="str">
        <f t="shared" si="22"/>
        <v>OK</v>
      </c>
      <c r="W136" s="2" t="str">
        <f t="shared" si="23"/>
        <v>OK</v>
      </c>
      <c r="X136" s="2" t="str">
        <f t="shared" si="24"/>
        <v>OK</v>
      </c>
      <c r="Y136" s="2" t="str">
        <f t="shared" si="25"/>
        <v>OK</v>
      </c>
      <c r="Z136" s="3" t="str">
        <f t="shared" si="26"/>
        <v/>
      </c>
    </row>
    <row r="137" spans="1:26" x14ac:dyDescent="0.45">
      <c r="A137" s="3" t="s">
        <v>4435</v>
      </c>
      <c r="B137" s="3" t="s">
        <v>4436</v>
      </c>
      <c r="C137" s="3" t="s">
        <v>4461</v>
      </c>
      <c r="E137" s="3" t="s">
        <v>20</v>
      </c>
      <c r="H137" s="3" t="s">
        <v>21</v>
      </c>
      <c r="I137" s="3">
        <v>704964</v>
      </c>
      <c r="J137" s="3" t="s">
        <v>4462</v>
      </c>
      <c r="K137" s="3">
        <v>15</v>
      </c>
      <c r="L137" s="3" t="s">
        <v>34</v>
      </c>
      <c r="M137" s="3" t="s">
        <v>35</v>
      </c>
      <c r="N137" s="3" t="s">
        <v>700</v>
      </c>
      <c r="O137" s="3" t="s">
        <v>85</v>
      </c>
      <c r="P137" s="3" t="s">
        <v>21</v>
      </c>
      <c r="Q137" s="3" t="s">
        <v>4463</v>
      </c>
      <c r="R137" s="2" t="str">
        <f t="shared" si="18"/>
        <v>OK</v>
      </c>
      <c r="S137" s="2" t="str">
        <f t="shared" si="19"/>
        <v>OK</v>
      </c>
      <c r="T137" s="2" t="str">
        <f t="shared" si="20"/>
        <v>OK</v>
      </c>
      <c r="U137" s="2" t="str">
        <f t="shared" si="21"/>
        <v>OK</v>
      </c>
      <c r="V137" s="2" t="str">
        <f t="shared" si="22"/>
        <v>OK</v>
      </c>
      <c r="W137" s="2" t="str">
        <f t="shared" si="23"/>
        <v>OK</v>
      </c>
      <c r="X137" s="2" t="str">
        <f t="shared" si="24"/>
        <v>OK</v>
      </c>
      <c r="Y137" s="2" t="str">
        <f t="shared" si="25"/>
        <v>OK</v>
      </c>
      <c r="Z137" s="3" t="str">
        <f t="shared" si="26"/>
        <v/>
      </c>
    </row>
    <row r="138" spans="1:26" x14ac:dyDescent="0.45">
      <c r="A138" s="3" t="s">
        <v>4435</v>
      </c>
      <c r="B138" s="3" t="s">
        <v>4436</v>
      </c>
      <c r="C138" s="3" t="s">
        <v>4464</v>
      </c>
      <c r="E138" s="3" t="s">
        <v>20</v>
      </c>
      <c r="H138" s="3" t="s">
        <v>21</v>
      </c>
      <c r="I138" s="3">
        <v>1352125</v>
      </c>
      <c r="J138" s="3" t="s">
        <v>4465</v>
      </c>
      <c r="K138" s="3">
        <v>90</v>
      </c>
      <c r="L138" s="3" t="s">
        <v>80</v>
      </c>
      <c r="M138" s="3" t="s">
        <v>35</v>
      </c>
      <c r="N138" s="3" t="s">
        <v>81</v>
      </c>
      <c r="O138" s="3" t="s">
        <v>85</v>
      </c>
      <c r="P138" s="3" t="s">
        <v>21</v>
      </c>
      <c r="Q138" s="3" t="s">
        <v>4466</v>
      </c>
      <c r="R138" s="2" t="str">
        <f t="shared" si="18"/>
        <v>OK</v>
      </c>
      <c r="S138" s="2" t="str">
        <f t="shared" si="19"/>
        <v>OK</v>
      </c>
      <c r="T138" s="2" t="str">
        <f t="shared" si="20"/>
        <v>OK</v>
      </c>
      <c r="U138" s="2" t="str">
        <f t="shared" si="21"/>
        <v>OK</v>
      </c>
      <c r="V138" s="2" t="str">
        <f t="shared" si="22"/>
        <v>OK</v>
      </c>
      <c r="W138" s="2" t="str">
        <f t="shared" si="23"/>
        <v>OK</v>
      </c>
      <c r="X138" s="2" t="str">
        <f t="shared" si="24"/>
        <v>OK</v>
      </c>
      <c r="Y138" s="2" t="str">
        <f t="shared" si="25"/>
        <v>OK</v>
      </c>
      <c r="Z138" s="3" t="str">
        <f t="shared" si="26"/>
        <v/>
      </c>
    </row>
    <row r="139" spans="1:26" x14ac:dyDescent="0.45">
      <c r="A139" s="3" t="s">
        <v>4435</v>
      </c>
      <c r="B139" s="3" t="s">
        <v>4436</v>
      </c>
      <c r="C139" s="3" t="s">
        <v>4467</v>
      </c>
      <c r="E139" s="3" t="s">
        <v>20</v>
      </c>
      <c r="H139" s="3" t="s">
        <v>21</v>
      </c>
      <c r="I139" s="3">
        <v>718348</v>
      </c>
      <c r="J139" s="3" t="s">
        <v>4468</v>
      </c>
      <c r="K139" s="3">
        <v>30</v>
      </c>
      <c r="L139" s="3" t="s">
        <v>34</v>
      </c>
      <c r="M139" s="3" t="s">
        <v>35</v>
      </c>
      <c r="N139" s="3" t="s">
        <v>326</v>
      </c>
      <c r="O139" s="3" t="s">
        <v>85</v>
      </c>
      <c r="P139" s="3" t="s">
        <v>21</v>
      </c>
      <c r="Q139" s="3" t="s">
        <v>4469</v>
      </c>
      <c r="R139" s="2" t="str">
        <f t="shared" si="18"/>
        <v>OK</v>
      </c>
      <c r="S139" s="2" t="str">
        <f t="shared" si="19"/>
        <v>OK</v>
      </c>
      <c r="T139" s="2" t="str">
        <f t="shared" si="20"/>
        <v>OK</v>
      </c>
      <c r="U139" s="2" t="str">
        <f t="shared" si="21"/>
        <v>OK</v>
      </c>
      <c r="V139" s="2" t="str">
        <f t="shared" si="22"/>
        <v>OK</v>
      </c>
      <c r="W139" s="2" t="str">
        <f t="shared" si="23"/>
        <v>OK</v>
      </c>
      <c r="X139" s="2" t="str">
        <f t="shared" si="24"/>
        <v>OK</v>
      </c>
      <c r="Y139" s="2" t="str">
        <f t="shared" si="25"/>
        <v>OK</v>
      </c>
      <c r="Z139" s="3" t="str">
        <f t="shared" si="26"/>
        <v/>
      </c>
    </row>
    <row r="140" spans="1:26" x14ac:dyDescent="0.45">
      <c r="A140" s="3" t="s">
        <v>4435</v>
      </c>
      <c r="B140" s="3" t="s">
        <v>4436</v>
      </c>
      <c r="C140" s="3" t="s">
        <v>4470</v>
      </c>
      <c r="E140" s="3" t="s">
        <v>20</v>
      </c>
      <c r="H140" s="3" t="s">
        <v>21</v>
      </c>
      <c r="I140" s="3">
        <v>1352186</v>
      </c>
      <c r="J140" s="3" t="s">
        <v>4471</v>
      </c>
      <c r="K140" s="3">
        <v>60</v>
      </c>
      <c r="L140" s="3" t="s">
        <v>80</v>
      </c>
      <c r="M140" s="3" t="s">
        <v>35</v>
      </c>
      <c r="N140" s="3" t="s">
        <v>81</v>
      </c>
      <c r="O140" s="3" t="s">
        <v>85</v>
      </c>
      <c r="P140" s="3" t="s">
        <v>21</v>
      </c>
      <c r="Q140" s="3" t="s">
        <v>4472</v>
      </c>
      <c r="R140" s="2" t="str">
        <f t="shared" si="18"/>
        <v>OK</v>
      </c>
      <c r="S140" s="2" t="str">
        <f t="shared" si="19"/>
        <v>OK</v>
      </c>
      <c r="T140" s="2" t="str">
        <f t="shared" si="20"/>
        <v>OK</v>
      </c>
      <c r="U140" s="2" t="str">
        <f t="shared" si="21"/>
        <v>OK</v>
      </c>
      <c r="V140" s="2" t="str">
        <f t="shared" si="22"/>
        <v>OK</v>
      </c>
      <c r="W140" s="2" t="str">
        <f t="shared" si="23"/>
        <v>OK</v>
      </c>
      <c r="X140" s="2" t="str">
        <f t="shared" si="24"/>
        <v>OK</v>
      </c>
      <c r="Y140" s="2" t="str">
        <f t="shared" si="25"/>
        <v>OK</v>
      </c>
      <c r="Z140" s="3" t="str">
        <f t="shared" si="26"/>
        <v/>
      </c>
    </row>
    <row r="141" spans="1:26" x14ac:dyDescent="0.45">
      <c r="A141" s="3" t="s">
        <v>4435</v>
      </c>
      <c r="B141" s="3" t="s">
        <v>4436</v>
      </c>
      <c r="C141" s="3" t="s">
        <v>4473</v>
      </c>
      <c r="E141" s="3" t="s">
        <v>20</v>
      </c>
      <c r="H141" s="3" t="s">
        <v>21</v>
      </c>
      <c r="I141" s="3">
        <v>1329072</v>
      </c>
      <c r="J141" s="3" t="s">
        <v>4474</v>
      </c>
      <c r="K141" s="3">
        <v>60</v>
      </c>
      <c r="L141" s="3" t="s">
        <v>23</v>
      </c>
      <c r="M141" s="3" t="s">
        <v>29</v>
      </c>
      <c r="N141" s="3" t="s">
        <v>53</v>
      </c>
      <c r="P141" s="3" t="s">
        <v>21</v>
      </c>
      <c r="Q141" s="3" t="s">
        <v>4475</v>
      </c>
      <c r="R141" s="2" t="str">
        <f t="shared" si="18"/>
        <v>OK</v>
      </c>
      <c r="S141" s="2" t="str">
        <f t="shared" si="19"/>
        <v>OK</v>
      </c>
      <c r="T141" s="2" t="str">
        <f t="shared" si="20"/>
        <v>OK</v>
      </c>
      <c r="U141" s="2" t="str">
        <f t="shared" si="21"/>
        <v>OK</v>
      </c>
      <c r="V141" s="2" t="str">
        <f t="shared" si="22"/>
        <v>OK</v>
      </c>
      <c r="W141" s="2" t="str">
        <f t="shared" si="23"/>
        <v>OK</v>
      </c>
      <c r="X141" s="2" t="str">
        <f t="shared" si="24"/>
        <v>OK</v>
      </c>
      <c r="Y141" s="2" t="str">
        <f t="shared" si="25"/>
        <v>OK</v>
      </c>
      <c r="Z141" s="3" t="str">
        <f t="shared" si="26"/>
        <v/>
      </c>
    </row>
    <row r="142" spans="1:26" x14ac:dyDescent="0.45">
      <c r="A142" s="3" t="s">
        <v>4435</v>
      </c>
      <c r="B142" s="3" t="s">
        <v>4436</v>
      </c>
      <c r="C142" s="3" t="s">
        <v>4476</v>
      </c>
      <c r="E142" s="3" t="s">
        <v>20</v>
      </c>
      <c r="H142" s="3" t="s">
        <v>21</v>
      </c>
      <c r="I142" s="3">
        <v>704922</v>
      </c>
      <c r="J142" s="3" t="s">
        <v>4477</v>
      </c>
      <c r="K142" s="3">
        <v>20</v>
      </c>
      <c r="L142" s="3" t="s">
        <v>34</v>
      </c>
      <c r="M142" s="3" t="s">
        <v>35</v>
      </c>
      <c r="N142" s="3" t="s">
        <v>700</v>
      </c>
      <c r="O142" s="3" t="s">
        <v>85</v>
      </c>
      <c r="P142" s="3" t="s">
        <v>21</v>
      </c>
      <c r="Q142" s="3" t="s">
        <v>4478</v>
      </c>
      <c r="R142" s="2" t="str">
        <f t="shared" si="18"/>
        <v>OK</v>
      </c>
      <c r="S142" s="2" t="str">
        <f t="shared" si="19"/>
        <v>OK</v>
      </c>
      <c r="T142" s="2" t="str">
        <f t="shared" si="20"/>
        <v>OK</v>
      </c>
      <c r="U142" s="2" t="str">
        <f t="shared" si="21"/>
        <v>OK</v>
      </c>
      <c r="V142" s="2" t="str">
        <f t="shared" si="22"/>
        <v>OK</v>
      </c>
      <c r="W142" s="2" t="str">
        <f t="shared" si="23"/>
        <v>OK</v>
      </c>
      <c r="X142" s="2" t="str">
        <f t="shared" si="24"/>
        <v>OK</v>
      </c>
      <c r="Y142" s="2" t="str">
        <f t="shared" si="25"/>
        <v>OK</v>
      </c>
      <c r="Z142" s="3" t="str">
        <f t="shared" si="26"/>
        <v/>
      </c>
    </row>
    <row r="143" spans="1:26" x14ac:dyDescent="0.45">
      <c r="A143" s="3" t="s">
        <v>4435</v>
      </c>
      <c r="B143" s="3" t="s">
        <v>4436</v>
      </c>
      <c r="C143" s="3" t="s">
        <v>4479</v>
      </c>
      <c r="E143" s="3" t="s">
        <v>20</v>
      </c>
      <c r="H143" s="3" t="s">
        <v>21</v>
      </c>
      <c r="I143" s="3">
        <v>713262</v>
      </c>
      <c r="J143" s="3" t="s">
        <v>4480</v>
      </c>
      <c r="K143" s="3">
        <v>15</v>
      </c>
      <c r="L143" s="3" t="s">
        <v>34</v>
      </c>
      <c r="M143" s="3" t="s">
        <v>35</v>
      </c>
      <c r="N143" s="3" t="s">
        <v>114</v>
      </c>
      <c r="O143" s="3" t="s">
        <v>85</v>
      </c>
      <c r="P143" s="3" t="s">
        <v>21</v>
      </c>
      <c r="Q143" s="3" t="s">
        <v>4481</v>
      </c>
      <c r="R143" s="2" t="str">
        <f t="shared" si="18"/>
        <v>OK</v>
      </c>
      <c r="S143" s="2" t="str">
        <f t="shared" si="19"/>
        <v>OK</v>
      </c>
      <c r="T143" s="2" t="str">
        <f t="shared" si="20"/>
        <v>OK</v>
      </c>
      <c r="U143" s="2" t="str">
        <f t="shared" si="21"/>
        <v>OK</v>
      </c>
      <c r="V143" s="2" t="str">
        <f t="shared" si="22"/>
        <v>OK</v>
      </c>
      <c r="W143" s="2" t="str">
        <f t="shared" si="23"/>
        <v>OK</v>
      </c>
      <c r="X143" s="2" t="str">
        <f t="shared" si="24"/>
        <v>OK</v>
      </c>
      <c r="Y143" s="2" t="str">
        <f t="shared" si="25"/>
        <v>OK</v>
      </c>
      <c r="Z143" s="3" t="str">
        <f t="shared" si="26"/>
        <v/>
      </c>
    </row>
    <row r="144" spans="1:26" x14ac:dyDescent="0.45">
      <c r="A144" s="3" t="s">
        <v>4435</v>
      </c>
      <c r="B144" s="3" t="s">
        <v>4436</v>
      </c>
      <c r="C144" s="3" t="s">
        <v>4482</v>
      </c>
      <c r="E144" s="3" t="s">
        <v>20</v>
      </c>
      <c r="H144" s="3" t="s">
        <v>21</v>
      </c>
      <c r="I144" s="3">
        <v>1635547</v>
      </c>
      <c r="J144" s="3" t="s">
        <v>4483</v>
      </c>
      <c r="K144" s="3">
        <v>60</v>
      </c>
      <c r="L144" s="3" t="s">
        <v>80</v>
      </c>
      <c r="M144" s="3" t="s">
        <v>35</v>
      </c>
      <c r="N144" s="3" t="s">
        <v>81</v>
      </c>
      <c r="O144" s="3" t="s">
        <v>85</v>
      </c>
      <c r="P144" s="3" t="s">
        <v>21</v>
      </c>
      <c r="Q144" s="3" t="s">
        <v>4484</v>
      </c>
      <c r="R144" s="2" t="str">
        <f t="shared" si="18"/>
        <v>OK</v>
      </c>
      <c r="S144" s="2" t="str">
        <f t="shared" si="19"/>
        <v>OK</v>
      </c>
      <c r="T144" s="2" t="str">
        <f t="shared" si="20"/>
        <v>OK</v>
      </c>
      <c r="U144" s="2" t="str">
        <f t="shared" si="21"/>
        <v>OK</v>
      </c>
      <c r="V144" s="2" t="str">
        <f t="shared" si="22"/>
        <v>OK</v>
      </c>
      <c r="W144" s="2" t="str">
        <f t="shared" si="23"/>
        <v>OK</v>
      </c>
      <c r="X144" s="2" t="str">
        <f t="shared" si="24"/>
        <v>OK</v>
      </c>
      <c r="Y144" s="2" t="str">
        <f t="shared" si="25"/>
        <v>OK</v>
      </c>
      <c r="Z144" s="3" t="str">
        <f t="shared" si="26"/>
        <v/>
      </c>
    </row>
    <row r="145" spans="1:26" x14ac:dyDescent="0.45">
      <c r="A145" s="3" t="s">
        <v>4435</v>
      </c>
      <c r="B145" s="3" t="s">
        <v>4436</v>
      </c>
      <c r="C145" s="3" t="s">
        <v>4485</v>
      </c>
      <c r="E145" s="3" t="s">
        <v>20</v>
      </c>
      <c r="H145" s="3" t="s">
        <v>21</v>
      </c>
      <c r="I145" s="3">
        <v>1413768</v>
      </c>
      <c r="J145" s="3" t="s">
        <v>4486</v>
      </c>
      <c r="K145" s="3">
        <v>40</v>
      </c>
      <c r="L145" s="3" t="s">
        <v>57</v>
      </c>
      <c r="M145" s="3" t="s">
        <v>35</v>
      </c>
      <c r="N145" s="3" t="s">
        <v>58</v>
      </c>
      <c r="O145" s="3" t="s">
        <v>85</v>
      </c>
      <c r="P145" s="3" t="s">
        <v>21</v>
      </c>
      <c r="Q145" s="3" t="s">
        <v>4487</v>
      </c>
      <c r="R145" s="2" t="str">
        <f t="shared" si="18"/>
        <v>OK</v>
      </c>
      <c r="S145" s="2" t="str">
        <f t="shared" si="19"/>
        <v>OK</v>
      </c>
      <c r="T145" s="2" t="str">
        <f t="shared" si="20"/>
        <v>OK</v>
      </c>
      <c r="U145" s="2" t="str">
        <f t="shared" si="21"/>
        <v>OK</v>
      </c>
      <c r="V145" s="2" t="str">
        <f t="shared" si="22"/>
        <v>OK</v>
      </c>
      <c r="W145" s="2" t="str">
        <f t="shared" si="23"/>
        <v>OK</v>
      </c>
      <c r="X145" s="2" t="str">
        <f t="shared" si="24"/>
        <v>OK</v>
      </c>
      <c r="Y145" s="2" t="str">
        <f t="shared" si="25"/>
        <v>OK</v>
      </c>
      <c r="Z145" s="3" t="str">
        <f t="shared" si="26"/>
        <v/>
      </c>
    </row>
    <row r="146" spans="1:26" x14ac:dyDescent="0.45">
      <c r="A146" s="3" t="s">
        <v>4435</v>
      </c>
      <c r="B146" s="3" t="s">
        <v>4436</v>
      </c>
      <c r="C146" s="3" t="s">
        <v>4488</v>
      </c>
      <c r="E146" s="3" t="s">
        <v>20</v>
      </c>
      <c r="H146" s="3" t="s">
        <v>21</v>
      </c>
      <c r="I146" s="3">
        <v>2160216</v>
      </c>
      <c r="J146" s="3" t="s">
        <v>4489</v>
      </c>
      <c r="K146" s="3">
        <v>60</v>
      </c>
      <c r="L146" s="3" t="s">
        <v>57</v>
      </c>
      <c r="M146" s="3" t="s">
        <v>35</v>
      </c>
      <c r="N146" s="3" t="s">
        <v>58</v>
      </c>
      <c r="O146" s="3" t="s">
        <v>85</v>
      </c>
      <c r="P146" s="3" t="s">
        <v>21</v>
      </c>
      <c r="Q146" s="3" t="s">
        <v>4490</v>
      </c>
      <c r="R146" s="2" t="str">
        <f t="shared" si="18"/>
        <v>OK</v>
      </c>
      <c r="S146" s="2" t="str">
        <f t="shared" si="19"/>
        <v>OK</v>
      </c>
      <c r="T146" s="2" t="str">
        <f t="shared" si="20"/>
        <v>OK</v>
      </c>
      <c r="U146" s="2" t="str">
        <f t="shared" si="21"/>
        <v>OK</v>
      </c>
      <c r="V146" s="2" t="str">
        <f t="shared" si="22"/>
        <v>OK</v>
      </c>
      <c r="W146" s="2" t="str">
        <f t="shared" si="23"/>
        <v>OK</v>
      </c>
      <c r="X146" s="2" t="str">
        <f t="shared" si="24"/>
        <v>OK</v>
      </c>
      <c r="Y146" s="2" t="str">
        <f t="shared" si="25"/>
        <v>OK</v>
      </c>
      <c r="Z146" s="3" t="str">
        <f t="shared" si="26"/>
        <v/>
      </c>
    </row>
    <row r="147" spans="1:26" x14ac:dyDescent="0.45">
      <c r="A147" s="3" t="s">
        <v>4435</v>
      </c>
      <c r="B147" s="3" t="s">
        <v>4436</v>
      </c>
      <c r="C147" s="3" t="s">
        <v>534</v>
      </c>
      <c r="E147" s="3" t="s">
        <v>20</v>
      </c>
      <c r="H147" s="3" t="s">
        <v>21</v>
      </c>
      <c r="I147" s="3">
        <v>1651498</v>
      </c>
      <c r="J147" s="3" t="s">
        <v>4491</v>
      </c>
      <c r="K147" s="3">
        <v>30</v>
      </c>
      <c r="L147" s="3" t="s">
        <v>358</v>
      </c>
      <c r="M147" s="3" t="s">
        <v>35</v>
      </c>
      <c r="N147" s="3" t="s">
        <v>359</v>
      </c>
      <c r="O147" s="3" t="s">
        <v>85</v>
      </c>
      <c r="P147" s="3" t="s">
        <v>21</v>
      </c>
      <c r="Q147" s="3" t="s">
        <v>4492</v>
      </c>
      <c r="R147" s="2" t="str">
        <f t="shared" si="18"/>
        <v>OK</v>
      </c>
      <c r="S147" s="2" t="str">
        <f t="shared" si="19"/>
        <v>OK</v>
      </c>
      <c r="T147" s="2" t="str">
        <f t="shared" si="20"/>
        <v>OK</v>
      </c>
      <c r="U147" s="2" t="str">
        <f t="shared" si="21"/>
        <v>OK</v>
      </c>
      <c r="V147" s="2" t="str">
        <f t="shared" si="22"/>
        <v>OK</v>
      </c>
      <c r="W147" s="2" t="str">
        <f t="shared" si="23"/>
        <v>KO</v>
      </c>
      <c r="X147" s="2" t="str">
        <f t="shared" si="24"/>
        <v>OK</v>
      </c>
      <c r="Y147" s="2" t="str">
        <f t="shared" si="25"/>
        <v>OK</v>
      </c>
      <c r="Z147" s="3" t="str">
        <f t="shared" si="26"/>
        <v xml:space="preserve">Tiempo del recurso / </v>
      </c>
    </row>
    <row r="148" spans="1:26" x14ac:dyDescent="0.45">
      <c r="A148" s="3" t="s">
        <v>4435</v>
      </c>
      <c r="B148" s="3" t="s">
        <v>4436</v>
      </c>
      <c r="C148" s="3" t="s">
        <v>67</v>
      </c>
      <c r="D148" s="3" t="s">
        <v>67</v>
      </c>
      <c r="E148" s="3" t="s">
        <v>20</v>
      </c>
      <c r="H148" s="3" t="s">
        <v>21</v>
      </c>
      <c r="I148" s="3">
        <v>1202039</v>
      </c>
      <c r="K148" s="3">
        <v>20</v>
      </c>
      <c r="L148" s="3" t="s">
        <v>23</v>
      </c>
      <c r="M148" s="3" t="s">
        <v>67</v>
      </c>
      <c r="N148" s="3" t="s">
        <v>227</v>
      </c>
      <c r="P148" s="3" t="s">
        <v>21</v>
      </c>
      <c r="Q148" s="3" t="s">
        <v>4493</v>
      </c>
      <c r="R148" s="2" t="str">
        <f t="shared" si="18"/>
        <v>OK</v>
      </c>
      <c r="S148" s="2" t="str">
        <f t="shared" si="19"/>
        <v>OK</v>
      </c>
      <c r="T148" s="2" t="str">
        <f t="shared" si="20"/>
        <v>OK</v>
      </c>
      <c r="U148" s="2" t="str">
        <f t="shared" si="21"/>
        <v>OK</v>
      </c>
      <c r="V148" s="2" t="str">
        <f t="shared" si="22"/>
        <v>OK</v>
      </c>
      <c r="W148" s="2" t="str">
        <f t="shared" si="23"/>
        <v>OK</v>
      </c>
      <c r="X148" s="2" t="str">
        <f t="shared" si="24"/>
        <v>KO</v>
      </c>
      <c r="Y148" s="2" t="str">
        <f t="shared" si="25"/>
        <v>OK</v>
      </c>
      <c r="Z148" s="3" t="str">
        <f t="shared" si="26"/>
        <v xml:space="preserve">Palabras clave / </v>
      </c>
    </row>
    <row r="149" spans="1:26" x14ac:dyDescent="0.45">
      <c r="A149" s="3" t="s">
        <v>4435</v>
      </c>
      <c r="B149" s="3" t="s">
        <v>4436</v>
      </c>
      <c r="C149" s="3" t="s">
        <v>70</v>
      </c>
      <c r="E149" s="3" t="s">
        <v>20</v>
      </c>
      <c r="H149" s="3" t="s">
        <v>21</v>
      </c>
      <c r="I149" s="3">
        <v>711117</v>
      </c>
      <c r="J149" s="3" t="s">
        <v>4494</v>
      </c>
      <c r="K149" s="3">
        <v>30</v>
      </c>
      <c r="L149" s="3" t="s">
        <v>70</v>
      </c>
      <c r="M149" s="3" t="s">
        <v>35</v>
      </c>
      <c r="N149" s="3" t="s">
        <v>62</v>
      </c>
      <c r="O149" s="3" t="s">
        <v>85</v>
      </c>
      <c r="P149" s="3" t="s">
        <v>21</v>
      </c>
      <c r="Q149" s="3" t="s">
        <v>4495</v>
      </c>
      <c r="R149" s="2" t="str">
        <f t="shared" si="18"/>
        <v>OK</v>
      </c>
      <c r="S149" s="2" t="str">
        <f t="shared" si="19"/>
        <v>OK</v>
      </c>
      <c r="T149" s="2" t="str">
        <f t="shared" si="20"/>
        <v>OK</v>
      </c>
      <c r="U149" s="2" t="str">
        <f t="shared" si="21"/>
        <v>OK</v>
      </c>
      <c r="V149" s="2" t="str">
        <f t="shared" si="22"/>
        <v>OK</v>
      </c>
      <c r="W149" s="2" t="str">
        <f t="shared" si="23"/>
        <v>OK</v>
      </c>
      <c r="X149" s="2" t="str">
        <f t="shared" si="24"/>
        <v>OK</v>
      </c>
      <c r="Y149" s="2" t="str">
        <f t="shared" si="25"/>
        <v>OK</v>
      </c>
      <c r="Z149" s="3" t="str">
        <f t="shared" si="26"/>
        <v/>
      </c>
    </row>
    <row r="150" spans="1:26" x14ac:dyDescent="0.45">
      <c r="A150" s="3" t="s">
        <v>4496</v>
      </c>
      <c r="B150" s="3" t="s">
        <v>4497</v>
      </c>
      <c r="C150" s="3" t="s">
        <v>3119</v>
      </c>
      <c r="E150" s="3" t="s">
        <v>20</v>
      </c>
      <c r="H150" s="3" t="s">
        <v>21</v>
      </c>
      <c r="I150" s="3">
        <v>1913402</v>
      </c>
      <c r="J150" s="3" t="s">
        <v>4498</v>
      </c>
      <c r="K150" s="3">
        <v>10</v>
      </c>
      <c r="L150" s="3" t="s">
        <v>80</v>
      </c>
      <c r="M150" s="3" t="s">
        <v>35</v>
      </c>
      <c r="N150" s="3" t="s">
        <v>81</v>
      </c>
      <c r="O150" s="3" t="s">
        <v>37</v>
      </c>
      <c r="P150" s="3" t="s">
        <v>21</v>
      </c>
      <c r="Q150" s="3" t="s">
        <v>4499</v>
      </c>
      <c r="R150" s="2" t="str">
        <f t="shared" si="18"/>
        <v>OK</v>
      </c>
      <c r="S150" s="2" t="str">
        <f t="shared" si="19"/>
        <v>OK</v>
      </c>
      <c r="T150" s="2" t="str">
        <f t="shared" si="20"/>
        <v>OK</v>
      </c>
      <c r="U150" s="2" t="str">
        <f t="shared" si="21"/>
        <v>OK</v>
      </c>
      <c r="V150" s="2" t="str">
        <f t="shared" si="22"/>
        <v>OK</v>
      </c>
      <c r="W150" s="2" t="str">
        <f t="shared" si="23"/>
        <v>OK</v>
      </c>
      <c r="X150" s="2" t="str">
        <f t="shared" si="24"/>
        <v>OK</v>
      </c>
      <c r="Y150" s="2" t="str">
        <f t="shared" si="25"/>
        <v>OK</v>
      </c>
      <c r="Z150" s="3" t="str">
        <f t="shared" si="26"/>
        <v/>
      </c>
    </row>
    <row r="151" spans="1:26" x14ac:dyDescent="0.45">
      <c r="A151" s="3" t="s">
        <v>4496</v>
      </c>
      <c r="B151" s="3" t="s">
        <v>4497</v>
      </c>
      <c r="C151" s="3" t="s">
        <v>4497</v>
      </c>
      <c r="E151" s="3" t="s">
        <v>20</v>
      </c>
      <c r="H151" s="3" t="s">
        <v>21</v>
      </c>
      <c r="I151" s="3">
        <v>1388633</v>
      </c>
      <c r="J151" s="3" t="s">
        <v>4500</v>
      </c>
      <c r="K151" s="3">
        <v>20</v>
      </c>
      <c r="L151" s="3" t="s">
        <v>23</v>
      </c>
      <c r="M151" s="3" t="s">
        <v>24</v>
      </c>
      <c r="N151" s="3" t="s">
        <v>25</v>
      </c>
      <c r="P151" s="3" t="s">
        <v>21</v>
      </c>
      <c r="Q151" s="3" t="s">
        <v>4501</v>
      </c>
      <c r="R151" s="2" t="str">
        <f t="shared" si="18"/>
        <v>OK</v>
      </c>
      <c r="S151" s="2" t="str">
        <f t="shared" si="19"/>
        <v>OK</v>
      </c>
      <c r="T151" s="2" t="str">
        <f t="shared" si="20"/>
        <v>OK</v>
      </c>
      <c r="U151" s="2" t="str">
        <f t="shared" si="21"/>
        <v>OK</v>
      </c>
      <c r="V151" s="2" t="str">
        <f t="shared" si="22"/>
        <v>OK</v>
      </c>
      <c r="W151" s="2" t="str">
        <f t="shared" si="23"/>
        <v>OK</v>
      </c>
      <c r="X151" s="2" t="str">
        <f t="shared" si="24"/>
        <v>OK</v>
      </c>
      <c r="Y151" s="2" t="str">
        <f t="shared" si="25"/>
        <v>OK</v>
      </c>
      <c r="Z151" s="3" t="str">
        <f t="shared" si="26"/>
        <v/>
      </c>
    </row>
    <row r="152" spans="1:26" x14ac:dyDescent="0.45">
      <c r="A152" s="3" t="s">
        <v>4496</v>
      </c>
      <c r="B152" s="3" t="s">
        <v>4497</v>
      </c>
      <c r="C152" s="3" t="s">
        <v>4502</v>
      </c>
      <c r="E152" s="3" t="s">
        <v>20</v>
      </c>
      <c r="H152" s="3" t="s">
        <v>21</v>
      </c>
      <c r="I152" s="3">
        <v>1914041</v>
      </c>
      <c r="J152" s="3" t="s">
        <v>4503</v>
      </c>
      <c r="K152" s="3">
        <v>15</v>
      </c>
      <c r="L152" s="3" t="s">
        <v>80</v>
      </c>
      <c r="M152" s="3" t="s">
        <v>35</v>
      </c>
      <c r="N152" s="3" t="s">
        <v>81</v>
      </c>
      <c r="O152" s="3" t="s">
        <v>37</v>
      </c>
      <c r="P152" s="3" t="s">
        <v>21</v>
      </c>
      <c r="Q152" s="3" t="s">
        <v>4504</v>
      </c>
      <c r="R152" s="2" t="str">
        <f t="shared" si="18"/>
        <v>OK</v>
      </c>
      <c r="S152" s="2" t="str">
        <f t="shared" si="19"/>
        <v>OK</v>
      </c>
      <c r="T152" s="2" t="str">
        <f t="shared" si="20"/>
        <v>OK</v>
      </c>
      <c r="U152" s="2" t="str">
        <f t="shared" si="21"/>
        <v>OK</v>
      </c>
      <c r="V152" s="2" t="str">
        <f t="shared" si="22"/>
        <v>OK</v>
      </c>
      <c r="W152" s="2" t="str">
        <f t="shared" si="23"/>
        <v>OK</v>
      </c>
      <c r="X152" s="2" t="str">
        <f t="shared" si="24"/>
        <v>OK</v>
      </c>
      <c r="Y152" s="2" t="str">
        <f t="shared" si="25"/>
        <v>OK</v>
      </c>
      <c r="Z152" s="3" t="str">
        <f t="shared" si="26"/>
        <v/>
      </c>
    </row>
    <row r="153" spans="1:26" x14ac:dyDescent="0.45">
      <c r="A153" s="3" t="s">
        <v>4496</v>
      </c>
      <c r="B153" s="3" t="s">
        <v>4497</v>
      </c>
      <c r="C153" s="3" t="s">
        <v>4505</v>
      </c>
      <c r="E153" s="3" t="s">
        <v>20</v>
      </c>
      <c r="H153" s="3" t="s">
        <v>21</v>
      </c>
      <c r="I153" s="3">
        <v>6283813</v>
      </c>
      <c r="J153" s="3" t="s">
        <v>4506</v>
      </c>
      <c r="K153" s="3">
        <v>20</v>
      </c>
      <c r="L153" s="3" t="s">
        <v>23</v>
      </c>
      <c r="M153" s="3" t="s">
        <v>24</v>
      </c>
      <c r="N153" s="3" t="s">
        <v>25</v>
      </c>
      <c r="P153" s="3" t="s">
        <v>21</v>
      </c>
      <c r="Q153" s="3" t="s">
        <v>4507</v>
      </c>
      <c r="R153" s="2" t="str">
        <f t="shared" si="18"/>
        <v>OK</v>
      </c>
      <c r="S153" s="2" t="str">
        <f t="shared" si="19"/>
        <v>OK</v>
      </c>
      <c r="T153" s="2" t="str">
        <f t="shared" si="20"/>
        <v>OK</v>
      </c>
      <c r="U153" s="2" t="str">
        <f t="shared" si="21"/>
        <v>OK</v>
      </c>
      <c r="V153" s="2" t="str">
        <f t="shared" si="22"/>
        <v>OK</v>
      </c>
      <c r="W153" s="2" t="str">
        <f t="shared" si="23"/>
        <v>OK</v>
      </c>
      <c r="X153" s="2" t="str">
        <f t="shared" si="24"/>
        <v>OK</v>
      </c>
      <c r="Y153" s="2" t="str">
        <f t="shared" si="25"/>
        <v>OK</v>
      </c>
      <c r="Z153" s="3" t="str">
        <f t="shared" si="26"/>
        <v/>
      </c>
    </row>
    <row r="154" spans="1:26" x14ac:dyDescent="0.45">
      <c r="A154" s="3" t="s">
        <v>4496</v>
      </c>
      <c r="B154" s="3" t="s">
        <v>4497</v>
      </c>
      <c r="C154" s="3" t="s">
        <v>2523</v>
      </c>
      <c r="E154" s="3" t="s">
        <v>20</v>
      </c>
      <c r="G154" s="3" t="s">
        <v>2524</v>
      </c>
      <c r="H154" s="3" t="s">
        <v>21</v>
      </c>
      <c r="I154" s="3">
        <v>14927</v>
      </c>
      <c r="J154" s="3" t="s">
        <v>2525</v>
      </c>
      <c r="K154" s="3">
        <v>20</v>
      </c>
      <c r="L154" s="3" t="s">
        <v>23</v>
      </c>
      <c r="M154" s="3" t="s">
        <v>90</v>
      </c>
      <c r="N154" s="3" t="s">
        <v>91</v>
      </c>
      <c r="P154" s="3" t="s">
        <v>21</v>
      </c>
      <c r="Q154" s="3" t="s">
        <v>4508</v>
      </c>
      <c r="R154" s="2" t="str">
        <f t="shared" si="18"/>
        <v>OK</v>
      </c>
      <c r="S154" s="2" t="str">
        <f t="shared" si="19"/>
        <v>OK</v>
      </c>
      <c r="T154" s="2" t="str">
        <f t="shared" si="20"/>
        <v>OK</v>
      </c>
      <c r="U154" s="2" t="str">
        <f t="shared" si="21"/>
        <v>OK</v>
      </c>
      <c r="V154" s="2" t="str">
        <f t="shared" si="22"/>
        <v>OK</v>
      </c>
      <c r="W154" s="2" t="str">
        <f t="shared" si="23"/>
        <v>OK</v>
      </c>
      <c r="X154" s="2" t="str">
        <f t="shared" si="24"/>
        <v>OK</v>
      </c>
      <c r="Y154" s="2" t="str">
        <f t="shared" si="25"/>
        <v>OK</v>
      </c>
      <c r="Z154" s="3" t="str">
        <f t="shared" si="26"/>
        <v/>
      </c>
    </row>
    <row r="155" spans="1:26" x14ac:dyDescent="0.45">
      <c r="A155" s="3" t="s">
        <v>4496</v>
      </c>
      <c r="B155" s="3" t="s">
        <v>4497</v>
      </c>
      <c r="C155" s="3" t="s">
        <v>2530</v>
      </c>
      <c r="E155" s="3" t="s">
        <v>20</v>
      </c>
      <c r="G155" s="3" t="s">
        <v>2531</v>
      </c>
      <c r="H155" s="3" t="s">
        <v>21</v>
      </c>
      <c r="I155" s="3">
        <v>13856</v>
      </c>
      <c r="J155" s="3" t="s">
        <v>2532</v>
      </c>
      <c r="K155" s="3">
        <v>20</v>
      </c>
      <c r="L155" s="3" t="s">
        <v>23</v>
      </c>
      <c r="M155" s="3" t="s">
        <v>90</v>
      </c>
      <c r="N155" s="3" t="s">
        <v>91</v>
      </c>
      <c r="P155" s="3" t="s">
        <v>21</v>
      </c>
      <c r="Q155" s="3" t="s">
        <v>4509</v>
      </c>
      <c r="R155" s="2" t="str">
        <f t="shared" si="18"/>
        <v>OK</v>
      </c>
      <c r="S155" s="2" t="str">
        <f t="shared" si="19"/>
        <v>OK</v>
      </c>
      <c r="T155" s="2" t="str">
        <f t="shared" si="20"/>
        <v>OK</v>
      </c>
      <c r="U155" s="2" t="str">
        <f t="shared" si="21"/>
        <v>OK</v>
      </c>
      <c r="V155" s="2" t="str">
        <f t="shared" si="22"/>
        <v>OK</v>
      </c>
      <c r="W155" s="2" t="str">
        <f t="shared" si="23"/>
        <v>OK</v>
      </c>
      <c r="X155" s="2" t="str">
        <f t="shared" si="24"/>
        <v>OK</v>
      </c>
      <c r="Y155" s="2" t="str">
        <f t="shared" si="25"/>
        <v>OK</v>
      </c>
      <c r="Z155" s="3" t="str">
        <f t="shared" si="26"/>
        <v/>
      </c>
    </row>
    <row r="156" spans="1:26" x14ac:dyDescent="0.45">
      <c r="A156" s="3" t="s">
        <v>4496</v>
      </c>
      <c r="B156" s="3" t="s">
        <v>4497</v>
      </c>
      <c r="C156" s="3" t="s">
        <v>4510</v>
      </c>
      <c r="E156" s="3" t="s">
        <v>20</v>
      </c>
      <c r="H156" s="3" t="s">
        <v>21</v>
      </c>
      <c r="I156" s="3">
        <v>15995075</v>
      </c>
      <c r="J156" s="3" t="s">
        <v>4511</v>
      </c>
      <c r="K156" s="3">
        <v>10</v>
      </c>
      <c r="L156" s="3" t="s">
        <v>34</v>
      </c>
      <c r="M156" s="3" t="s">
        <v>35</v>
      </c>
      <c r="N156" s="3" t="s">
        <v>122</v>
      </c>
      <c r="O156" s="3" t="s">
        <v>479</v>
      </c>
      <c r="P156" s="3" t="s">
        <v>21</v>
      </c>
      <c r="Q156" s="3" t="s">
        <v>4512</v>
      </c>
      <c r="R156" s="2" t="str">
        <f t="shared" si="18"/>
        <v>OK</v>
      </c>
      <c r="S156" s="2" t="str">
        <f t="shared" si="19"/>
        <v>OK</v>
      </c>
      <c r="T156" s="2" t="str">
        <f t="shared" si="20"/>
        <v>OK</v>
      </c>
      <c r="U156" s="2" t="str">
        <f t="shared" si="21"/>
        <v>OK</v>
      </c>
      <c r="V156" s="2" t="str">
        <f t="shared" si="22"/>
        <v>OK</v>
      </c>
      <c r="W156" s="2" t="str">
        <f t="shared" si="23"/>
        <v>OK</v>
      </c>
      <c r="X156" s="2" t="str">
        <f t="shared" si="24"/>
        <v>OK</v>
      </c>
      <c r="Y156" s="2" t="str">
        <f t="shared" si="25"/>
        <v>OK</v>
      </c>
      <c r="Z156" s="3" t="str">
        <f t="shared" si="26"/>
        <v/>
      </c>
    </row>
    <row r="157" spans="1:26" x14ac:dyDescent="0.45">
      <c r="A157" s="3" t="s">
        <v>4496</v>
      </c>
      <c r="B157" s="3" t="s">
        <v>4497</v>
      </c>
      <c r="C157" s="3" t="s">
        <v>4513</v>
      </c>
      <c r="E157" s="3" t="s">
        <v>20</v>
      </c>
      <c r="H157" s="3" t="s">
        <v>21</v>
      </c>
      <c r="I157" s="3">
        <v>1283689</v>
      </c>
      <c r="J157" s="3" t="s">
        <v>4514</v>
      </c>
      <c r="K157" s="3">
        <v>10</v>
      </c>
      <c r="L157" s="3" t="s">
        <v>34</v>
      </c>
      <c r="M157" s="3" t="s">
        <v>35</v>
      </c>
      <c r="N157" s="3" t="s">
        <v>773</v>
      </c>
      <c r="O157" s="3" t="s">
        <v>479</v>
      </c>
      <c r="P157" s="3" t="s">
        <v>21</v>
      </c>
      <c r="Q157" s="3" t="s">
        <v>4515</v>
      </c>
      <c r="R157" s="2" t="str">
        <f t="shared" si="18"/>
        <v>OK</v>
      </c>
      <c r="S157" s="2" t="str">
        <f t="shared" si="19"/>
        <v>OK</v>
      </c>
      <c r="T157" s="2" t="str">
        <f t="shared" si="20"/>
        <v>OK</v>
      </c>
      <c r="U157" s="2" t="str">
        <f t="shared" si="21"/>
        <v>OK</v>
      </c>
      <c r="V157" s="2" t="str">
        <f t="shared" si="22"/>
        <v>OK</v>
      </c>
      <c r="W157" s="2" t="str">
        <f t="shared" si="23"/>
        <v>OK</v>
      </c>
      <c r="X157" s="2" t="str">
        <f t="shared" si="24"/>
        <v>OK</v>
      </c>
      <c r="Y157" s="2" t="str">
        <f t="shared" si="25"/>
        <v>OK</v>
      </c>
      <c r="Z157" s="3" t="str">
        <f t="shared" si="26"/>
        <v/>
      </c>
    </row>
    <row r="158" spans="1:26" x14ac:dyDescent="0.45">
      <c r="A158" s="3" t="s">
        <v>4496</v>
      </c>
      <c r="B158" s="3" t="s">
        <v>4497</v>
      </c>
      <c r="C158" s="3" t="s">
        <v>4516</v>
      </c>
      <c r="E158" s="3" t="s">
        <v>20</v>
      </c>
      <c r="H158" s="3" t="s">
        <v>21</v>
      </c>
      <c r="I158" s="3">
        <v>1181305</v>
      </c>
      <c r="J158" s="3" t="s">
        <v>2501</v>
      </c>
      <c r="K158" s="3">
        <v>5</v>
      </c>
      <c r="L158" s="3" t="s">
        <v>34</v>
      </c>
      <c r="M158" s="3" t="s">
        <v>35</v>
      </c>
      <c r="N158" s="3" t="s">
        <v>41</v>
      </c>
      <c r="O158" s="3" t="s">
        <v>37</v>
      </c>
      <c r="P158" s="3" t="s">
        <v>21</v>
      </c>
      <c r="Q158" s="3" t="s">
        <v>4517</v>
      </c>
      <c r="R158" s="2" t="str">
        <f t="shared" si="18"/>
        <v>OK</v>
      </c>
      <c r="S158" s="2" t="str">
        <f t="shared" si="19"/>
        <v>OK</v>
      </c>
      <c r="T158" s="2" t="str">
        <f t="shared" si="20"/>
        <v>OK</v>
      </c>
      <c r="U158" s="2" t="str">
        <f t="shared" si="21"/>
        <v>OK</v>
      </c>
      <c r="V158" s="2" t="str">
        <f t="shared" si="22"/>
        <v>OK</v>
      </c>
      <c r="W158" s="2" t="str">
        <f t="shared" si="23"/>
        <v>OK</v>
      </c>
      <c r="X158" s="2" t="str">
        <f t="shared" si="24"/>
        <v>OK</v>
      </c>
      <c r="Y158" s="2" t="str">
        <f t="shared" si="25"/>
        <v>OK</v>
      </c>
      <c r="Z158" s="3" t="str">
        <f t="shared" si="26"/>
        <v/>
      </c>
    </row>
    <row r="159" spans="1:26" x14ac:dyDescent="0.45">
      <c r="A159" s="3" t="s">
        <v>4496</v>
      </c>
      <c r="B159" s="3" t="s">
        <v>4497</v>
      </c>
      <c r="C159" s="3" t="s">
        <v>2540</v>
      </c>
      <c r="E159" s="3" t="s">
        <v>20</v>
      </c>
      <c r="H159" s="3" t="s">
        <v>21</v>
      </c>
      <c r="I159" s="3">
        <v>1915631</v>
      </c>
      <c r="J159" s="3" t="s">
        <v>2541</v>
      </c>
      <c r="K159" s="3">
        <v>40</v>
      </c>
      <c r="L159" s="3" t="s">
        <v>80</v>
      </c>
      <c r="M159" s="3" t="s">
        <v>35</v>
      </c>
      <c r="N159" s="3" t="s">
        <v>81</v>
      </c>
      <c r="O159" s="3" t="s">
        <v>37</v>
      </c>
      <c r="P159" s="3" t="s">
        <v>21</v>
      </c>
      <c r="Q159" s="3" t="s">
        <v>4518</v>
      </c>
      <c r="R159" s="2" t="str">
        <f t="shared" si="18"/>
        <v>OK</v>
      </c>
      <c r="S159" s="2" t="str">
        <f t="shared" si="19"/>
        <v>OK</v>
      </c>
      <c r="T159" s="2" t="str">
        <f t="shared" si="20"/>
        <v>OK</v>
      </c>
      <c r="U159" s="2" t="str">
        <f t="shared" si="21"/>
        <v>OK</v>
      </c>
      <c r="V159" s="2" t="str">
        <f t="shared" si="22"/>
        <v>OK</v>
      </c>
      <c r="W159" s="2" t="str">
        <f t="shared" si="23"/>
        <v>OK</v>
      </c>
      <c r="X159" s="2" t="str">
        <f t="shared" si="24"/>
        <v>OK</v>
      </c>
      <c r="Y159" s="2" t="str">
        <f t="shared" si="25"/>
        <v>OK</v>
      </c>
      <c r="Z159" s="3" t="str">
        <f t="shared" si="26"/>
        <v/>
      </c>
    </row>
    <row r="160" spans="1:26" x14ac:dyDescent="0.45">
      <c r="A160" s="3" t="s">
        <v>4496</v>
      </c>
      <c r="B160" s="3" t="s">
        <v>4497</v>
      </c>
      <c r="C160" s="3" t="s">
        <v>4519</v>
      </c>
      <c r="E160" s="3" t="s">
        <v>20</v>
      </c>
      <c r="G160" s="3" t="s">
        <v>4520</v>
      </c>
      <c r="H160" s="3" t="s">
        <v>21</v>
      </c>
      <c r="I160" s="3">
        <v>22304</v>
      </c>
      <c r="J160" s="3" t="s">
        <v>4521</v>
      </c>
      <c r="K160" s="3">
        <v>20</v>
      </c>
      <c r="L160" s="3" t="s">
        <v>23</v>
      </c>
      <c r="M160" s="3" t="s">
        <v>199</v>
      </c>
      <c r="N160" s="3" t="s">
        <v>91</v>
      </c>
      <c r="P160" s="3" t="s">
        <v>21</v>
      </c>
      <c r="Q160" s="3" t="s">
        <v>4522</v>
      </c>
      <c r="R160" s="2" t="str">
        <f t="shared" si="18"/>
        <v>OK</v>
      </c>
      <c r="S160" s="2" t="str">
        <f t="shared" si="19"/>
        <v>OK</v>
      </c>
      <c r="T160" s="2" t="str">
        <f t="shared" si="20"/>
        <v>OK</v>
      </c>
      <c r="U160" s="2" t="str">
        <f t="shared" si="21"/>
        <v>OK</v>
      </c>
      <c r="V160" s="2" t="str">
        <f t="shared" si="22"/>
        <v>OK</v>
      </c>
      <c r="W160" s="2" t="str">
        <f t="shared" si="23"/>
        <v>OK</v>
      </c>
      <c r="X160" s="2" t="str">
        <f t="shared" si="24"/>
        <v>OK</v>
      </c>
      <c r="Y160" s="2" t="str">
        <f t="shared" si="25"/>
        <v>OK</v>
      </c>
      <c r="Z160" s="3" t="str">
        <f t="shared" si="26"/>
        <v/>
      </c>
    </row>
    <row r="161" spans="1:26" x14ac:dyDescent="0.45">
      <c r="A161" s="3" t="s">
        <v>4496</v>
      </c>
      <c r="B161" s="3" t="s">
        <v>4497</v>
      </c>
      <c r="C161" s="3" t="s">
        <v>4523</v>
      </c>
      <c r="E161" s="3" t="s">
        <v>20</v>
      </c>
      <c r="H161" s="3" t="s">
        <v>21</v>
      </c>
      <c r="I161" s="3">
        <v>11723641</v>
      </c>
      <c r="J161" s="3" t="s">
        <v>2548</v>
      </c>
      <c r="K161" s="3">
        <v>10</v>
      </c>
      <c r="L161" s="3" t="s">
        <v>34</v>
      </c>
      <c r="M161" s="3" t="s">
        <v>35</v>
      </c>
      <c r="N161" s="3" t="s">
        <v>122</v>
      </c>
      <c r="O161" s="3" t="s">
        <v>37</v>
      </c>
      <c r="P161" s="3" t="s">
        <v>21</v>
      </c>
      <c r="Q161" s="3" t="s">
        <v>4524</v>
      </c>
      <c r="R161" s="2" t="str">
        <f t="shared" si="18"/>
        <v>OK</v>
      </c>
      <c r="S161" s="2" t="str">
        <f t="shared" si="19"/>
        <v>OK</v>
      </c>
      <c r="T161" s="2" t="str">
        <f t="shared" si="20"/>
        <v>OK</v>
      </c>
      <c r="U161" s="2" t="str">
        <f t="shared" si="21"/>
        <v>OK</v>
      </c>
      <c r="V161" s="2" t="str">
        <f t="shared" si="22"/>
        <v>OK</v>
      </c>
      <c r="W161" s="2" t="str">
        <f t="shared" si="23"/>
        <v>OK</v>
      </c>
      <c r="X161" s="2" t="str">
        <f t="shared" si="24"/>
        <v>OK</v>
      </c>
      <c r="Y161" s="2" t="str">
        <f t="shared" si="25"/>
        <v>OK</v>
      </c>
      <c r="Z161" s="3" t="str">
        <f t="shared" si="26"/>
        <v/>
      </c>
    </row>
    <row r="162" spans="1:26" x14ac:dyDescent="0.45">
      <c r="A162" s="3" t="s">
        <v>4496</v>
      </c>
      <c r="B162" s="3" t="s">
        <v>4497</v>
      </c>
      <c r="C162" s="3" t="s">
        <v>2550</v>
      </c>
      <c r="E162" s="3" t="s">
        <v>20</v>
      </c>
      <c r="H162" s="3" t="s">
        <v>21</v>
      </c>
      <c r="I162" s="3">
        <v>1178778</v>
      </c>
      <c r="J162" s="3" t="s">
        <v>2551</v>
      </c>
      <c r="K162" s="3">
        <v>5</v>
      </c>
      <c r="L162" s="3" t="s">
        <v>34</v>
      </c>
      <c r="M162" s="3" t="s">
        <v>35</v>
      </c>
      <c r="N162" s="3" t="s">
        <v>62</v>
      </c>
      <c r="O162" s="3" t="s">
        <v>85</v>
      </c>
      <c r="P162" s="3" t="s">
        <v>21</v>
      </c>
      <c r="Q162" s="3" t="s">
        <v>4525</v>
      </c>
      <c r="R162" s="2" t="str">
        <f t="shared" si="18"/>
        <v>OK</v>
      </c>
      <c r="S162" s="2" t="str">
        <f t="shared" si="19"/>
        <v>OK</v>
      </c>
      <c r="T162" s="2" t="str">
        <f t="shared" si="20"/>
        <v>OK</v>
      </c>
      <c r="U162" s="2" t="str">
        <f t="shared" si="21"/>
        <v>OK</v>
      </c>
      <c r="V162" s="2" t="str">
        <f t="shared" si="22"/>
        <v>OK</v>
      </c>
      <c r="W162" s="2" t="str">
        <f t="shared" si="23"/>
        <v>OK</v>
      </c>
      <c r="X162" s="2" t="str">
        <f t="shared" si="24"/>
        <v>OK</v>
      </c>
      <c r="Y162" s="2" t="str">
        <f t="shared" si="25"/>
        <v>OK</v>
      </c>
      <c r="Z162" s="3" t="str">
        <f t="shared" si="26"/>
        <v/>
      </c>
    </row>
    <row r="163" spans="1:26" x14ac:dyDescent="0.45">
      <c r="A163" s="3" t="s">
        <v>4496</v>
      </c>
      <c r="B163" s="3" t="s">
        <v>4497</v>
      </c>
      <c r="C163" s="3" t="s">
        <v>2553</v>
      </c>
      <c r="E163" s="3" t="s">
        <v>20</v>
      </c>
      <c r="H163" s="3" t="s">
        <v>21</v>
      </c>
      <c r="I163" s="3">
        <v>1913919</v>
      </c>
      <c r="J163" s="3" t="s">
        <v>2554</v>
      </c>
      <c r="K163" s="3">
        <v>60</v>
      </c>
      <c r="L163" s="3" t="s">
        <v>80</v>
      </c>
      <c r="M163" s="3" t="s">
        <v>35</v>
      </c>
      <c r="N163" s="3" t="s">
        <v>81</v>
      </c>
      <c r="O163" s="3" t="s">
        <v>479</v>
      </c>
      <c r="P163" s="3" t="s">
        <v>21</v>
      </c>
      <c r="Q163" s="3" t="s">
        <v>4526</v>
      </c>
      <c r="R163" s="2" t="str">
        <f t="shared" si="18"/>
        <v>OK</v>
      </c>
      <c r="S163" s="2" t="str">
        <f t="shared" si="19"/>
        <v>OK</v>
      </c>
      <c r="T163" s="2" t="str">
        <f t="shared" si="20"/>
        <v>OK</v>
      </c>
      <c r="U163" s="2" t="str">
        <f t="shared" si="21"/>
        <v>OK</v>
      </c>
      <c r="V163" s="2" t="str">
        <f t="shared" si="22"/>
        <v>OK</v>
      </c>
      <c r="W163" s="2" t="str">
        <f t="shared" si="23"/>
        <v>OK</v>
      </c>
      <c r="X163" s="2" t="str">
        <f t="shared" si="24"/>
        <v>OK</v>
      </c>
      <c r="Y163" s="2" t="str">
        <f t="shared" si="25"/>
        <v>OK</v>
      </c>
      <c r="Z163" s="3" t="str">
        <f t="shared" si="26"/>
        <v/>
      </c>
    </row>
    <row r="164" spans="1:26" x14ac:dyDescent="0.45">
      <c r="A164" s="3" t="s">
        <v>4496</v>
      </c>
      <c r="B164" s="3" t="s">
        <v>4497</v>
      </c>
      <c r="C164" s="3" t="s">
        <v>4527</v>
      </c>
      <c r="E164" s="3" t="s">
        <v>20</v>
      </c>
      <c r="H164" s="3" t="s">
        <v>21</v>
      </c>
      <c r="I164" s="3">
        <v>1214403</v>
      </c>
      <c r="J164" s="3" t="s">
        <v>4528</v>
      </c>
      <c r="K164" s="3">
        <v>60</v>
      </c>
      <c r="L164" s="3" t="s">
        <v>57</v>
      </c>
      <c r="M164" s="3" t="s">
        <v>35</v>
      </c>
      <c r="N164" s="3" t="s">
        <v>58</v>
      </c>
      <c r="O164" s="3" t="s">
        <v>37</v>
      </c>
      <c r="P164" s="3" t="s">
        <v>21</v>
      </c>
      <c r="Q164" s="3" t="s">
        <v>4529</v>
      </c>
      <c r="R164" s="2" t="str">
        <f t="shared" si="18"/>
        <v>OK</v>
      </c>
      <c r="S164" s="2" t="str">
        <f t="shared" si="19"/>
        <v>OK</v>
      </c>
      <c r="T164" s="2" t="str">
        <f t="shared" si="20"/>
        <v>OK</v>
      </c>
      <c r="U164" s="2" t="str">
        <f t="shared" si="21"/>
        <v>OK</v>
      </c>
      <c r="V164" s="2" t="str">
        <f t="shared" si="22"/>
        <v>OK</v>
      </c>
      <c r="W164" s="2" t="str">
        <f t="shared" si="23"/>
        <v>OK</v>
      </c>
      <c r="X164" s="2" t="str">
        <f t="shared" si="24"/>
        <v>OK</v>
      </c>
      <c r="Y164" s="2" t="str">
        <f t="shared" si="25"/>
        <v>OK</v>
      </c>
      <c r="Z164" s="3" t="str">
        <f t="shared" si="26"/>
        <v/>
      </c>
    </row>
    <row r="165" spans="1:26" x14ac:dyDescent="0.45">
      <c r="A165" s="3" t="s">
        <v>4496</v>
      </c>
      <c r="B165" s="3" t="s">
        <v>4497</v>
      </c>
      <c r="C165" s="3" t="s">
        <v>4530</v>
      </c>
      <c r="E165" s="3" t="s">
        <v>20</v>
      </c>
      <c r="H165" s="3" t="s">
        <v>21</v>
      </c>
      <c r="I165" s="3">
        <v>1159202</v>
      </c>
      <c r="J165" s="3" t="s">
        <v>4531</v>
      </c>
      <c r="K165" s="3">
        <v>60</v>
      </c>
      <c r="L165" s="3" t="s">
        <v>57</v>
      </c>
      <c r="M165" s="3" t="s">
        <v>35</v>
      </c>
      <c r="N165" s="3" t="s">
        <v>58</v>
      </c>
      <c r="O165" s="3" t="s">
        <v>37</v>
      </c>
      <c r="P165" s="3" t="s">
        <v>21</v>
      </c>
      <c r="Q165" s="3" t="s">
        <v>4532</v>
      </c>
      <c r="R165" s="2" t="str">
        <f t="shared" si="18"/>
        <v>OK</v>
      </c>
      <c r="S165" s="2" t="str">
        <f t="shared" si="19"/>
        <v>OK</v>
      </c>
      <c r="T165" s="2" t="str">
        <f t="shared" si="20"/>
        <v>OK</v>
      </c>
      <c r="U165" s="2" t="str">
        <f t="shared" si="21"/>
        <v>OK</v>
      </c>
      <c r="V165" s="2" t="str">
        <f t="shared" si="22"/>
        <v>OK</v>
      </c>
      <c r="W165" s="2" t="str">
        <f t="shared" si="23"/>
        <v>OK</v>
      </c>
      <c r="X165" s="2" t="str">
        <f t="shared" si="24"/>
        <v>OK</v>
      </c>
      <c r="Y165" s="2" t="str">
        <f t="shared" si="25"/>
        <v>OK</v>
      </c>
      <c r="Z165" s="3" t="str">
        <f t="shared" si="26"/>
        <v/>
      </c>
    </row>
    <row r="166" spans="1:26" x14ac:dyDescent="0.45">
      <c r="A166" s="3" t="s">
        <v>4496</v>
      </c>
      <c r="B166" s="3" t="s">
        <v>4497</v>
      </c>
      <c r="C166" s="3" t="s">
        <v>2562</v>
      </c>
      <c r="E166" s="3" t="s">
        <v>20</v>
      </c>
      <c r="H166" s="3" t="s">
        <v>21</v>
      </c>
      <c r="I166" s="3">
        <v>1259717</v>
      </c>
      <c r="J166" s="3" t="s">
        <v>2563</v>
      </c>
      <c r="K166" s="3">
        <v>60</v>
      </c>
      <c r="L166" s="3" t="s">
        <v>57</v>
      </c>
      <c r="M166" s="3" t="s">
        <v>35</v>
      </c>
      <c r="N166" s="3" t="s">
        <v>58</v>
      </c>
      <c r="O166" s="3" t="s">
        <v>37</v>
      </c>
      <c r="P166" s="3" t="s">
        <v>21</v>
      </c>
      <c r="Q166" s="3" t="s">
        <v>4533</v>
      </c>
      <c r="R166" s="2" t="str">
        <f t="shared" si="18"/>
        <v>OK</v>
      </c>
      <c r="S166" s="2" t="str">
        <f t="shared" si="19"/>
        <v>OK</v>
      </c>
      <c r="T166" s="2" t="str">
        <f t="shared" si="20"/>
        <v>OK</v>
      </c>
      <c r="U166" s="2" t="str">
        <f t="shared" si="21"/>
        <v>OK</v>
      </c>
      <c r="V166" s="2" t="str">
        <f t="shared" si="22"/>
        <v>OK</v>
      </c>
      <c r="W166" s="2" t="str">
        <f t="shared" si="23"/>
        <v>OK</v>
      </c>
      <c r="X166" s="2" t="str">
        <f t="shared" si="24"/>
        <v>OK</v>
      </c>
      <c r="Y166" s="2" t="str">
        <f t="shared" si="25"/>
        <v>OK</v>
      </c>
      <c r="Z166" s="3" t="str">
        <f t="shared" si="26"/>
        <v/>
      </c>
    </row>
    <row r="167" spans="1:26" x14ac:dyDescent="0.45">
      <c r="A167" s="3" t="s">
        <v>4496</v>
      </c>
      <c r="B167" s="3" t="s">
        <v>4497</v>
      </c>
      <c r="C167" s="3" t="s">
        <v>4534</v>
      </c>
      <c r="E167" s="3" t="s">
        <v>20</v>
      </c>
      <c r="H167" s="3" t="s">
        <v>21</v>
      </c>
      <c r="I167" s="3">
        <v>1251457</v>
      </c>
      <c r="J167" s="3" t="s">
        <v>4535</v>
      </c>
      <c r="K167" s="3">
        <v>60</v>
      </c>
      <c r="L167" s="3" t="s">
        <v>57</v>
      </c>
      <c r="M167" s="3" t="s">
        <v>35</v>
      </c>
      <c r="N167" s="3" t="s">
        <v>58</v>
      </c>
      <c r="O167" s="3" t="s">
        <v>479</v>
      </c>
      <c r="P167" s="3" t="s">
        <v>21</v>
      </c>
      <c r="Q167" s="3" t="s">
        <v>4536</v>
      </c>
      <c r="R167" s="2" t="str">
        <f t="shared" si="18"/>
        <v>OK</v>
      </c>
      <c r="S167" s="2" t="str">
        <f t="shared" si="19"/>
        <v>OK</v>
      </c>
      <c r="T167" s="2" t="str">
        <f t="shared" si="20"/>
        <v>OK</v>
      </c>
      <c r="U167" s="2" t="str">
        <f t="shared" si="21"/>
        <v>OK</v>
      </c>
      <c r="V167" s="2" t="str">
        <f t="shared" si="22"/>
        <v>OK</v>
      </c>
      <c r="W167" s="2" t="str">
        <f t="shared" si="23"/>
        <v>OK</v>
      </c>
      <c r="X167" s="2" t="str">
        <f t="shared" si="24"/>
        <v>OK</v>
      </c>
      <c r="Y167" s="2" t="str">
        <f t="shared" si="25"/>
        <v>OK</v>
      </c>
      <c r="Z167" s="3" t="str">
        <f t="shared" si="26"/>
        <v/>
      </c>
    </row>
    <row r="168" spans="1:26" x14ac:dyDescent="0.45">
      <c r="A168" s="3" t="s">
        <v>4496</v>
      </c>
      <c r="B168" s="3" t="s">
        <v>4497</v>
      </c>
      <c r="C168" s="3" t="s">
        <v>4537</v>
      </c>
      <c r="E168" s="3" t="s">
        <v>20</v>
      </c>
      <c r="H168" s="3" t="s">
        <v>21</v>
      </c>
      <c r="I168" s="3">
        <v>2160712</v>
      </c>
      <c r="J168" s="3" t="s">
        <v>4538</v>
      </c>
      <c r="K168" s="3">
        <v>120</v>
      </c>
      <c r="L168" s="3" t="s">
        <v>57</v>
      </c>
      <c r="M168" s="3" t="s">
        <v>29</v>
      </c>
      <c r="N168" s="3" t="s">
        <v>58</v>
      </c>
      <c r="O168" s="3" t="s">
        <v>85</v>
      </c>
      <c r="P168" s="3" t="s">
        <v>21</v>
      </c>
      <c r="Q168" s="3" t="s">
        <v>4539</v>
      </c>
      <c r="R168" s="2" t="str">
        <f t="shared" si="18"/>
        <v>OK</v>
      </c>
      <c r="S168" s="2" t="str">
        <f t="shared" si="19"/>
        <v>KO</v>
      </c>
      <c r="T168" s="2" t="str">
        <f t="shared" si="20"/>
        <v>OK</v>
      </c>
      <c r="U168" s="2" t="str">
        <f t="shared" si="21"/>
        <v>OK</v>
      </c>
      <c r="V168" s="2" t="str">
        <f t="shared" si="22"/>
        <v>OK</v>
      </c>
      <c r="W168" s="2" t="str">
        <f t="shared" si="23"/>
        <v>OK</v>
      </c>
      <c r="X168" s="2" t="str">
        <f t="shared" si="24"/>
        <v>OK</v>
      </c>
      <c r="Y168" s="2" t="str">
        <f t="shared" si="25"/>
        <v>OK</v>
      </c>
      <c r="Z168" s="3" t="str">
        <f t="shared" si="26"/>
        <v xml:space="preserve">Tipo de media / </v>
      </c>
    </row>
    <row r="169" spans="1:26" x14ac:dyDescent="0.45">
      <c r="A169" s="3" t="s">
        <v>4496</v>
      </c>
      <c r="B169" s="3" t="s">
        <v>4497</v>
      </c>
      <c r="C169" s="3" t="s">
        <v>534</v>
      </c>
      <c r="E169" s="3" t="s">
        <v>20</v>
      </c>
      <c r="H169" s="3" t="s">
        <v>21</v>
      </c>
      <c r="I169" s="3">
        <v>1355979</v>
      </c>
      <c r="J169" s="3" t="s">
        <v>4540</v>
      </c>
      <c r="K169" s="3">
        <v>45</v>
      </c>
      <c r="L169" s="3" t="s">
        <v>358</v>
      </c>
      <c r="M169" s="3" t="s">
        <v>35</v>
      </c>
      <c r="N169" s="3" t="s">
        <v>359</v>
      </c>
      <c r="O169" s="3" t="s">
        <v>479</v>
      </c>
      <c r="P169" s="3" t="s">
        <v>21</v>
      </c>
      <c r="Q169" s="3" t="s">
        <v>4541</v>
      </c>
      <c r="R169" s="2" t="str">
        <f t="shared" si="18"/>
        <v>OK</v>
      </c>
      <c r="S169" s="2" t="str">
        <f t="shared" si="19"/>
        <v>OK</v>
      </c>
      <c r="T169" s="2" t="str">
        <f t="shared" si="20"/>
        <v>OK</v>
      </c>
      <c r="U169" s="2" t="str">
        <f t="shared" si="21"/>
        <v>OK</v>
      </c>
      <c r="V169" s="2" t="str">
        <f t="shared" si="22"/>
        <v>OK</v>
      </c>
      <c r="W169" s="2" t="str">
        <f t="shared" si="23"/>
        <v>KO</v>
      </c>
      <c r="X169" s="2" t="str">
        <f t="shared" si="24"/>
        <v>OK</v>
      </c>
      <c r="Y169" s="2" t="str">
        <f t="shared" si="25"/>
        <v>OK</v>
      </c>
      <c r="Z169" s="3" t="str">
        <f t="shared" si="26"/>
        <v xml:space="preserve">Tiempo del recurso / </v>
      </c>
    </row>
    <row r="170" spans="1:26" x14ac:dyDescent="0.45">
      <c r="A170" s="3" t="s">
        <v>4496</v>
      </c>
      <c r="B170" s="3" t="s">
        <v>4497</v>
      </c>
      <c r="C170" s="3" t="s">
        <v>67</v>
      </c>
      <c r="D170" s="3" t="s">
        <v>67</v>
      </c>
      <c r="E170" s="3" t="s">
        <v>20</v>
      </c>
      <c r="H170" s="3" t="s">
        <v>21</v>
      </c>
      <c r="I170" s="3">
        <v>1252829</v>
      </c>
      <c r="K170" s="3">
        <v>20</v>
      </c>
      <c r="L170" s="3" t="s">
        <v>23</v>
      </c>
      <c r="M170" s="3" t="s">
        <v>67</v>
      </c>
      <c r="N170" s="3" t="s">
        <v>227</v>
      </c>
      <c r="P170" s="3" t="s">
        <v>21</v>
      </c>
      <c r="Q170" s="3" t="s">
        <v>4542</v>
      </c>
      <c r="R170" s="2" t="str">
        <f t="shared" si="18"/>
        <v>OK</v>
      </c>
      <c r="S170" s="2" t="str">
        <f t="shared" si="19"/>
        <v>OK</v>
      </c>
      <c r="T170" s="2" t="str">
        <f t="shared" si="20"/>
        <v>OK</v>
      </c>
      <c r="U170" s="2" t="str">
        <f t="shared" si="21"/>
        <v>OK</v>
      </c>
      <c r="V170" s="2" t="str">
        <f t="shared" si="22"/>
        <v>OK</v>
      </c>
      <c r="W170" s="2" t="str">
        <f t="shared" si="23"/>
        <v>OK</v>
      </c>
      <c r="X170" s="2" t="str">
        <f t="shared" si="24"/>
        <v>KO</v>
      </c>
      <c r="Y170" s="2" t="str">
        <f t="shared" si="25"/>
        <v>OK</v>
      </c>
      <c r="Z170" s="3" t="str">
        <f t="shared" si="26"/>
        <v xml:space="preserve">Palabras clave / </v>
      </c>
    </row>
    <row r="171" spans="1:26" x14ac:dyDescent="0.45">
      <c r="A171" s="3" t="s">
        <v>4496</v>
      </c>
      <c r="B171" s="3" t="s">
        <v>4497</v>
      </c>
      <c r="C171" s="3" t="s">
        <v>70</v>
      </c>
      <c r="E171" s="3" t="s">
        <v>20</v>
      </c>
      <c r="H171" s="3" t="s">
        <v>21</v>
      </c>
      <c r="I171" s="3">
        <v>707542</v>
      </c>
      <c r="J171" s="3" t="s">
        <v>4543</v>
      </c>
      <c r="K171" s="3">
        <v>20</v>
      </c>
      <c r="L171" s="3" t="s">
        <v>70</v>
      </c>
      <c r="M171" s="3" t="s">
        <v>35</v>
      </c>
      <c r="N171" s="3" t="s">
        <v>62</v>
      </c>
      <c r="O171" s="3" t="s">
        <v>85</v>
      </c>
      <c r="P171" s="3" t="s">
        <v>21</v>
      </c>
      <c r="Q171" s="3" t="s">
        <v>4544</v>
      </c>
      <c r="R171" s="2" t="str">
        <f t="shared" si="18"/>
        <v>OK</v>
      </c>
      <c r="S171" s="2" t="str">
        <f t="shared" si="19"/>
        <v>OK</v>
      </c>
      <c r="T171" s="2" t="str">
        <f t="shared" si="20"/>
        <v>OK</v>
      </c>
      <c r="U171" s="2" t="str">
        <f t="shared" si="21"/>
        <v>OK</v>
      </c>
      <c r="V171" s="2" t="str">
        <f t="shared" si="22"/>
        <v>OK</v>
      </c>
      <c r="W171" s="2" t="str">
        <f t="shared" si="23"/>
        <v>OK</v>
      </c>
      <c r="X171" s="2" t="str">
        <f t="shared" si="24"/>
        <v>OK</v>
      </c>
      <c r="Y171" s="2" t="str">
        <f t="shared" si="25"/>
        <v>OK</v>
      </c>
      <c r="Z171" s="3" t="str">
        <f t="shared" si="26"/>
        <v/>
      </c>
    </row>
    <row r="172" spans="1:26" x14ac:dyDescent="0.45">
      <c r="A172" s="3" t="s">
        <v>4545</v>
      </c>
      <c r="B172" s="3" t="s">
        <v>4546</v>
      </c>
      <c r="C172" s="3" t="s">
        <v>4547</v>
      </c>
      <c r="E172" s="3" t="s">
        <v>20</v>
      </c>
      <c r="H172" s="3" t="s">
        <v>21</v>
      </c>
      <c r="I172" s="3">
        <v>1991758</v>
      </c>
      <c r="J172" s="3" t="s">
        <v>4548</v>
      </c>
      <c r="K172" s="3">
        <v>20</v>
      </c>
      <c r="L172" s="3" t="s">
        <v>23</v>
      </c>
      <c r="M172" s="3" t="s">
        <v>24</v>
      </c>
      <c r="N172" s="3" t="s">
        <v>25</v>
      </c>
      <c r="P172" s="3" t="s">
        <v>21</v>
      </c>
      <c r="Q172" s="3" t="s">
        <v>4549</v>
      </c>
      <c r="R172" s="2" t="str">
        <f t="shared" si="18"/>
        <v>OK</v>
      </c>
      <c r="S172" s="2" t="str">
        <f t="shared" si="19"/>
        <v>OK</v>
      </c>
      <c r="T172" s="2" t="str">
        <f t="shared" si="20"/>
        <v>OK</v>
      </c>
      <c r="U172" s="2" t="str">
        <f t="shared" si="21"/>
        <v>OK</v>
      </c>
      <c r="V172" s="2" t="str">
        <f t="shared" si="22"/>
        <v>OK</v>
      </c>
      <c r="W172" s="2" t="str">
        <f t="shared" si="23"/>
        <v>OK</v>
      </c>
      <c r="X172" s="2" t="str">
        <f t="shared" si="24"/>
        <v>OK</v>
      </c>
      <c r="Y172" s="2" t="str">
        <f t="shared" si="25"/>
        <v>OK</v>
      </c>
      <c r="Z172" s="3" t="str">
        <f t="shared" si="26"/>
        <v/>
      </c>
    </row>
    <row r="173" spans="1:26" x14ac:dyDescent="0.45">
      <c r="A173" s="3" t="s">
        <v>4545</v>
      </c>
      <c r="B173" s="3" t="s">
        <v>4546</v>
      </c>
      <c r="C173" s="3" t="s">
        <v>4550</v>
      </c>
      <c r="E173" s="3" t="s">
        <v>20</v>
      </c>
      <c r="G173" s="3" t="s">
        <v>4551</v>
      </c>
      <c r="H173" s="3" t="s">
        <v>21</v>
      </c>
      <c r="I173" s="3">
        <v>15480</v>
      </c>
      <c r="J173" s="3" t="s">
        <v>4552</v>
      </c>
      <c r="K173" s="3">
        <v>20</v>
      </c>
      <c r="L173" s="3" t="s">
        <v>23</v>
      </c>
      <c r="M173" s="3" t="s">
        <v>90</v>
      </c>
      <c r="N173" s="3" t="s">
        <v>91</v>
      </c>
      <c r="P173" s="3" t="s">
        <v>21</v>
      </c>
      <c r="Q173" s="3" t="s">
        <v>4553</v>
      </c>
      <c r="R173" s="2" t="str">
        <f t="shared" si="18"/>
        <v>OK</v>
      </c>
      <c r="S173" s="2" t="str">
        <f t="shared" si="19"/>
        <v>OK</v>
      </c>
      <c r="T173" s="2" t="str">
        <f t="shared" si="20"/>
        <v>OK</v>
      </c>
      <c r="U173" s="2" t="str">
        <f t="shared" si="21"/>
        <v>OK</v>
      </c>
      <c r="V173" s="2" t="str">
        <f t="shared" si="22"/>
        <v>OK</v>
      </c>
      <c r="W173" s="2" t="str">
        <f t="shared" si="23"/>
        <v>OK</v>
      </c>
      <c r="X173" s="2" t="str">
        <f t="shared" si="24"/>
        <v>OK</v>
      </c>
      <c r="Y173" s="2" t="str">
        <f t="shared" si="25"/>
        <v>OK</v>
      </c>
      <c r="Z173" s="3" t="str">
        <f t="shared" si="26"/>
        <v/>
      </c>
    </row>
    <row r="174" spans="1:26" x14ac:dyDescent="0.45">
      <c r="A174" s="3" t="s">
        <v>4545</v>
      </c>
      <c r="B174" s="3" t="s">
        <v>4546</v>
      </c>
      <c r="C174" s="3" t="s">
        <v>4554</v>
      </c>
      <c r="E174" s="3" t="s">
        <v>20</v>
      </c>
      <c r="H174" s="3" t="s">
        <v>21</v>
      </c>
      <c r="I174" s="3">
        <v>1175722</v>
      </c>
      <c r="J174" s="3" t="s">
        <v>4555</v>
      </c>
      <c r="K174" s="3">
        <v>10</v>
      </c>
      <c r="L174" s="3" t="s">
        <v>34</v>
      </c>
      <c r="M174" s="3" t="s">
        <v>35</v>
      </c>
      <c r="N174" s="3" t="s">
        <v>62</v>
      </c>
      <c r="O174" s="3" t="s">
        <v>85</v>
      </c>
      <c r="P174" s="3" t="s">
        <v>21</v>
      </c>
      <c r="Q174" s="3" t="s">
        <v>4556</v>
      </c>
      <c r="R174" s="2" t="str">
        <f t="shared" si="18"/>
        <v>OK</v>
      </c>
      <c r="S174" s="2" t="str">
        <f t="shared" si="19"/>
        <v>OK</v>
      </c>
      <c r="T174" s="2" t="str">
        <f t="shared" si="20"/>
        <v>OK</v>
      </c>
      <c r="U174" s="2" t="str">
        <f t="shared" si="21"/>
        <v>OK</v>
      </c>
      <c r="V174" s="2" t="str">
        <f t="shared" si="22"/>
        <v>OK</v>
      </c>
      <c r="W174" s="2" t="str">
        <f t="shared" si="23"/>
        <v>OK</v>
      </c>
      <c r="X174" s="2" t="str">
        <f t="shared" si="24"/>
        <v>OK</v>
      </c>
      <c r="Y174" s="2" t="str">
        <f t="shared" si="25"/>
        <v>OK</v>
      </c>
      <c r="Z174" s="3" t="str">
        <f t="shared" si="26"/>
        <v/>
      </c>
    </row>
    <row r="175" spans="1:26" x14ac:dyDescent="0.45">
      <c r="A175" s="3" t="s">
        <v>4545</v>
      </c>
      <c r="B175" s="3" t="s">
        <v>4546</v>
      </c>
      <c r="C175" s="3" t="s">
        <v>4557</v>
      </c>
      <c r="E175" s="3" t="s">
        <v>20</v>
      </c>
      <c r="H175" s="3" t="s">
        <v>21</v>
      </c>
      <c r="I175" s="3">
        <v>1932996</v>
      </c>
      <c r="J175" s="3" t="s">
        <v>4558</v>
      </c>
      <c r="K175" s="3">
        <v>30</v>
      </c>
      <c r="L175" s="3" t="s">
        <v>80</v>
      </c>
      <c r="M175" s="3" t="s">
        <v>35</v>
      </c>
      <c r="N175" s="3" t="s">
        <v>81</v>
      </c>
      <c r="O175" s="3" t="s">
        <v>37</v>
      </c>
      <c r="P175" s="3" t="s">
        <v>21</v>
      </c>
      <c r="Q175" s="3" t="s">
        <v>4559</v>
      </c>
      <c r="R175" s="2" t="str">
        <f t="shared" si="18"/>
        <v>OK</v>
      </c>
      <c r="S175" s="2" t="str">
        <f t="shared" si="19"/>
        <v>OK</v>
      </c>
      <c r="T175" s="2" t="str">
        <f t="shared" si="20"/>
        <v>OK</v>
      </c>
      <c r="U175" s="2" t="str">
        <f t="shared" si="21"/>
        <v>OK</v>
      </c>
      <c r="V175" s="2" t="str">
        <f t="shared" si="22"/>
        <v>OK</v>
      </c>
      <c r="W175" s="2" t="str">
        <f t="shared" si="23"/>
        <v>OK</v>
      </c>
      <c r="X175" s="2" t="str">
        <f t="shared" si="24"/>
        <v>OK</v>
      </c>
      <c r="Y175" s="2" t="str">
        <f t="shared" si="25"/>
        <v>OK</v>
      </c>
      <c r="Z175" s="3" t="str">
        <f t="shared" si="26"/>
        <v/>
      </c>
    </row>
    <row r="176" spans="1:26" x14ac:dyDescent="0.45">
      <c r="A176" s="3" t="s">
        <v>4545</v>
      </c>
      <c r="B176" s="3" t="s">
        <v>4546</v>
      </c>
      <c r="C176" s="3" t="s">
        <v>4560</v>
      </c>
      <c r="E176" s="3" t="s">
        <v>20</v>
      </c>
      <c r="H176" s="3" t="s">
        <v>21</v>
      </c>
      <c r="I176" s="3">
        <v>1933766</v>
      </c>
      <c r="J176" s="3" t="s">
        <v>4561</v>
      </c>
      <c r="K176" s="3">
        <v>40</v>
      </c>
      <c r="L176" s="3" t="s">
        <v>80</v>
      </c>
      <c r="M176" s="3" t="s">
        <v>35</v>
      </c>
      <c r="N176" s="3" t="s">
        <v>81</v>
      </c>
      <c r="O176" s="3" t="s">
        <v>37</v>
      </c>
      <c r="P176" s="3" t="s">
        <v>21</v>
      </c>
      <c r="Q176" s="3" t="s">
        <v>4562</v>
      </c>
      <c r="R176" s="2" t="str">
        <f t="shared" si="18"/>
        <v>OK</v>
      </c>
      <c r="S176" s="2" t="str">
        <f t="shared" si="19"/>
        <v>OK</v>
      </c>
      <c r="T176" s="2" t="str">
        <f t="shared" si="20"/>
        <v>OK</v>
      </c>
      <c r="U176" s="2" t="str">
        <f t="shared" si="21"/>
        <v>OK</v>
      </c>
      <c r="V176" s="2" t="str">
        <f t="shared" si="22"/>
        <v>OK</v>
      </c>
      <c r="W176" s="2" t="str">
        <f t="shared" si="23"/>
        <v>OK</v>
      </c>
      <c r="X176" s="2" t="str">
        <f t="shared" si="24"/>
        <v>OK</v>
      </c>
      <c r="Y176" s="2" t="str">
        <f t="shared" si="25"/>
        <v>OK</v>
      </c>
      <c r="Z176" s="3" t="str">
        <f t="shared" si="26"/>
        <v/>
      </c>
    </row>
    <row r="177" spans="1:26" x14ac:dyDescent="0.45">
      <c r="A177" s="3" t="s">
        <v>4545</v>
      </c>
      <c r="B177" s="3" t="s">
        <v>4546</v>
      </c>
      <c r="C177" s="3" t="s">
        <v>4563</v>
      </c>
      <c r="E177" s="3" t="s">
        <v>20</v>
      </c>
      <c r="H177" s="3" t="s">
        <v>21</v>
      </c>
      <c r="I177" s="3">
        <v>1933196</v>
      </c>
      <c r="J177" s="3" t="s">
        <v>4564</v>
      </c>
      <c r="K177" s="3">
        <v>30</v>
      </c>
      <c r="L177" s="3" t="s">
        <v>80</v>
      </c>
      <c r="M177" s="3" t="s">
        <v>35</v>
      </c>
      <c r="N177" s="3" t="s">
        <v>81</v>
      </c>
      <c r="O177" s="3" t="s">
        <v>37</v>
      </c>
      <c r="P177" s="3" t="s">
        <v>21</v>
      </c>
      <c r="Q177" s="3" t="s">
        <v>4565</v>
      </c>
      <c r="R177" s="2" t="str">
        <f t="shared" si="18"/>
        <v>OK</v>
      </c>
      <c r="S177" s="2" t="str">
        <f t="shared" si="19"/>
        <v>OK</v>
      </c>
      <c r="T177" s="2" t="str">
        <f t="shared" si="20"/>
        <v>OK</v>
      </c>
      <c r="U177" s="2" t="str">
        <f t="shared" si="21"/>
        <v>OK</v>
      </c>
      <c r="V177" s="2" t="str">
        <f t="shared" si="22"/>
        <v>OK</v>
      </c>
      <c r="W177" s="2" t="str">
        <f t="shared" si="23"/>
        <v>OK</v>
      </c>
      <c r="X177" s="2" t="str">
        <f t="shared" si="24"/>
        <v>OK</v>
      </c>
      <c r="Y177" s="2" t="str">
        <f t="shared" si="25"/>
        <v>OK</v>
      </c>
      <c r="Z177" s="3" t="str">
        <f t="shared" si="26"/>
        <v/>
      </c>
    </row>
    <row r="178" spans="1:26" x14ac:dyDescent="0.45">
      <c r="A178" s="3" t="s">
        <v>4545</v>
      </c>
      <c r="B178" s="3" t="s">
        <v>4546</v>
      </c>
      <c r="C178" s="3" t="s">
        <v>4566</v>
      </c>
      <c r="E178" s="3" t="s">
        <v>20</v>
      </c>
      <c r="H178" s="3" t="s">
        <v>21</v>
      </c>
      <c r="I178" s="3">
        <v>1411943</v>
      </c>
      <c r="J178" s="3" t="s">
        <v>4567</v>
      </c>
      <c r="K178" s="3">
        <v>20</v>
      </c>
      <c r="L178" s="3" t="s">
        <v>23</v>
      </c>
      <c r="M178" s="3" t="s">
        <v>24</v>
      </c>
      <c r="N178" s="3" t="s">
        <v>25</v>
      </c>
      <c r="P178" s="3" t="s">
        <v>21</v>
      </c>
      <c r="Q178" s="3" t="s">
        <v>4568</v>
      </c>
      <c r="R178" s="2" t="str">
        <f t="shared" si="18"/>
        <v>OK</v>
      </c>
      <c r="S178" s="2" t="str">
        <f t="shared" si="19"/>
        <v>OK</v>
      </c>
      <c r="T178" s="2" t="str">
        <f t="shared" si="20"/>
        <v>OK</v>
      </c>
      <c r="U178" s="2" t="str">
        <f t="shared" si="21"/>
        <v>OK</v>
      </c>
      <c r="V178" s="2" t="str">
        <f t="shared" si="22"/>
        <v>OK</v>
      </c>
      <c r="W178" s="2" t="str">
        <f t="shared" si="23"/>
        <v>OK</v>
      </c>
      <c r="X178" s="2" t="str">
        <f t="shared" si="24"/>
        <v>OK</v>
      </c>
      <c r="Y178" s="2" t="str">
        <f t="shared" si="25"/>
        <v>OK</v>
      </c>
      <c r="Z178" s="3" t="str">
        <f t="shared" si="26"/>
        <v/>
      </c>
    </row>
    <row r="179" spans="1:26" x14ac:dyDescent="0.45">
      <c r="A179" s="3" t="s">
        <v>4545</v>
      </c>
      <c r="B179" s="3" t="s">
        <v>4546</v>
      </c>
      <c r="C179" s="3" t="s">
        <v>4569</v>
      </c>
      <c r="E179" s="3" t="s">
        <v>20</v>
      </c>
      <c r="G179" s="3" t="s">
        <v>4570</v>
      </c>
      <c r="H179" s="3" t="s">
        <v>21</v>
      </c>
      <c r="I179" s="3">
        <v>15386</v>
      </c>
      <c r="J179" s="3" t="s">
        <v>4571</v>
      </c>
      <c r="K179" s="3">
        <v>10</v>
      </c>
      <c r="L179" s="3" t="s">
        <v>23</v>
      </c>
      <c r="M179" s="3" t="s">
        <v>90</v>
      </c>
      <c r="N179" s="3" t="s">
        <v>91</v>
      </c>
      <c r="P179" s="3" t="s">
        <v>21</v>
      </c>
      <c r="Q179" s="3" t="s">
        <v>4572</v>
      </c>
      <c r="R179" s="2" t="str">
        <f t="shared" si="18"/>
        <v>OK</v>
      </c>
      <c r="S179" s="2" t="str">
        <f t="shared" si="19"/>
        <v>OK</v>
      </c>
      <c r="T179" s="2" t="str">
        <f t="shared" si="20"/>
        <v>OK</v>
      </c>
      <c r="U179" s="2" t="str">
        <f t="shared" si="21"/>
        <v>OK</v>
      </c>
      <c r="V179" s="2" t="str">
        <f t="shared" si="22"/>
        <v>OK</v>
      </c>
      <c r="W179" s="2" t="str">
        <f t="shared" si="23"/>
        <v>OK</v>
      </c>
      <c r="X179" s="2" t="str">
        <f t="shared" si="24"/>
        <v>OK</v>
      </c>
      <c r="Y179" s="2" t="str">
        <f t="shared" si="25"/>
        <v>OK</v>
      </c>
      <c r="Z179" s="3" t="str">
        <f t="shared" si="26"/>
        <v/>
      </c>
    </row>
    <row r="180" spans="1:26" x14ac:dyDescent="0.45">
      <c r="A180" s="3" t="s">
        <v>4545</v>
      </c>
      <c r="B180" s="3" t="s">
        <v>4546</v>
      </c>
      <c r="C180" s="3" t="s">
        <v>4573</v>
      </c>
      <c r="E180" s="3" t="s">
        <v>20</v>
      </c>
      <c r="H180" s="3" t="s">
        <v>21</v>
      </c>
      <c r="I180" s="3">
        <v>1181462</v>
      </c>
      <c r="J180" s="3" t="s">
        <v>4574</v>
      </c>
      <c r="K180" s="3">
        <v>10</v>
      </c>
      <c r="L180" s="3" t="s">
        <v>34</v>
      </c>
      <c r="M180" s="3" t="s">
        <v>35</v>
      </c>
      <c r="N180" s="3" t="s">
        <v>41</v>
      </c>
      <c r="O180" s="3" t="s">
        <v>37</v>
      </c>
      <c r="P180" s="3" t="s">
        <v>21</v>
      </c>
      <c r="Q180" s="3" t="s">
        <v>4575</v>
      </c>
      <c r="R180" s="2" t="str">
        <f t="shared" si="18"/>
        <v>OK</v>
      </c>
      <c r="S180" s="2" t="str">
        <f t="shared" si="19"/>
        <v>OK</v>
      </c>
      <c r="T180" s="2" t="str">
        <f t="shared" si="20"/>
        <v>OK</v>
      </c>
      <c r="U180" s="2" t="str">
        <f t="shared" si="21"/>
        <v>OK</v>
      </c>
      <c r="V180" s="2" t="str">
        <f t="shared" si="22"/>
        <v>OK</v>
      </c>
      <c r="W180" s="2" t="str">
        <f t="shared" si="23"/>
        <v>OK</v>
      </c>
      <c r="X180" s="2" t="str">
        <f t="shared" si="24"/>
        <v>OK</v>
      </c>
      <c r="Y180" s="2" t="str">
        <f t="shared" si="25"/>
        <v>OK</v>
      </c>
      <c r="Z180" s="3" t="str">
        <f t="shared" si="26"/>
        <v/>
      </c>
    </row>
    <row r="181" spans="1:26" x14ac:dyDescent="0.45">
      <c r="A181" s="3" t="s">
        <v>4545</v>
      </c>
      <c r="B181" s="3" t="s">
        <v>4546</v>
      </c>
      <c r="C181" s="3" t="s">
        <v>4576</v>
      </c>
      <c r="E181" s="3" t="s">
        <v>20</v>
      </c>
      <c r="H181" s="3" t="s">
        <v>21</v>
      </c>
      <c r="I181" s="3">
        <v>1174221</v>
      </c>
      <c r="J181" s="3" t="s">
        <v>4577</v>
      </c>
      <c r="K181" s="3">
        <v>10</v>
      </c>
      <c r="L181" s="3" t="s">
        <v>34</v>
      </c>
      <c r="M181" s="3" t="s">
        <v>35</v>
      </c>
      <c r="N181" s="3" t="s">
        <v>101</v>
      </c>
      <c r="O181" s="3" t="s">
        <v>85</v>
      </c>
      <c r="P181" s="3" t="s">
        <v>21</v>
      </c>
      <c r="Q181" s="3" t="s">
        <v>4578</v>
      </c>
      <c r="R181" s="2" t="str">
        <f t="shared" si="18"/>
        <v>OK</v>
      </c>
      <c r="S181" s="2" t="str">
        <f t="shared" si="19"/>
        <v>OK</v>
      </c>
      <c r="T181" s="2" t="str">
        <f t="shared" si="20"/>
        <v>OK</v>
      </c>
      <c r="U181" s="2" t="str">
        <f t="shared" si="21"/>
        <v>OK</v>
      </c>
      <c r="V181" s="2" t="str">
        <f t="shared" si="22"/>
        <v>OK</v>
      </c>
      <c r="W181" s="2" t="str">
        <f t="shared" si="23"/>
        <v>OK</v>
      </c>
      <c r="X181" s="2" t="str">
        <f t="shared" si="24"/>
        <v>OK</v>
      </c>
      <c r="Y181" s="2" t="str">
        <f t="shared" si="25"/>
        <v>OK</v>
      </c>
      <c r="Z181" s="3" t="str">
        <f t="shared" si="26"/>
        <v/>
      </c>
    </row>
    <row r="182" spans="1:26" x14ac:dyDescent="0.45">
      <c r="A182" s="3" t="s">
        <v>4545</v>
      </c>
      <c r="B182" s="3" t="s">
        <v>4546</v>
      </c>
      <c r="C182" s="3" t="s">
        <v>4579</v>
      </c>
      <c r="E182" s="3" t="s">
        <v>20</v>
      </c>
      <c r="H182" s="3" t="s">
        <v>21</v>
      </c>
      <c r="I182" s="3">
        <v>1933569</v>
      </c>
      <c r="J182" s="3" t="s">
        <v>4580</v>
      </c>
      <c r="K182" s="3">
        <v>30</v>
      </c>
      <c r="L182" s="3" t="s">
        <v>80</v>
      </c>
      <c r="M182" s="3" t="s">
        <v>35</v>
      </c>
      <c r="N182" s="3" t="s">
        <v>81</v>
      </c>
      <c r="O182" s="3" t="s">
        <v>37</v>
      </c>
      <c r="P182" s="3" t="s">
        <v>21</v>
      </c>
      <c r="Q182" s="3" t="s">
        <v>4581</v>
      </c>
      <c r="R182" s="2" t="str">
        <f t="shared" si="18"/>
        <v>OK</v>
      </c>
      <c r="S182" s="2" t="str">
        <f t="shared" si="19"/>
        <v>OK</v>
      </c>
      <c r="T182" s="2" t="str">
        <f t="shared" si="20"/>
        <v>OK</v>
      </c>
      <c r="U182" s="2" t="str">
        <f t="shared" si="21"/>
        <v>OK</v>
      </c>
      <c r="V182" s="2" t="str">
        <f t="shared" si="22"/>
        <v>OK</v>
      </c>
      <c r="W182" s="2" t="str">
        <f t="shared" si="23"/>
        <v>OK</v>
      </c>
      <c r="X182" s="2" t="str">
        <f t="shared" si="24"/>
        <v>OK</v>
      </c>
      <c r="Y182" s="2" t="str">
        <f t="shared" si="25"/>
        <v>OK</v>
      </c>
      <c r="Z182" s="3" t="str">
        <f t="shared" si="26"/>
        <v/>
      </c>
    </row>
    <row r="183" spans="1:26" x14ac:dyDescent="0.45">
      <c r="A183" s="3" t="s">
        <v>4545</v>
      </c>
      <c r="B183" s="3" t="s">
        <v>4546</v>
      </c>
      <c r="C183" s="3" t="s">
        <v>4582</v>
      </c>
      <c r="E183" s="3" t="s">
        <v>20</v>
      </c>
      <c r="G183" s="3" t="s">
        <v>4583</v>
      </c>
      <c r="H183" s="3" t="s">
        <v>21</v>
      </c>
      <c r="I183" s="3">
        <v>15928</v>
      </c>
      <c r="J183" s="3" t="s">
        <v>4584</v>
      </c>
      <c r="K183" s="3">
        <v>20</v>
      </c>
      <c r="L183" s="3" t="s">
        <v>23</v>
      </c>
      <c r="M183" s="3" t="s">
        <v>90</v>
      </c>
      <c r="N183" s="3" t="s">
        <v>91</v>
      </c>
      <c r="P183" s="3" t="s">
        <v>21</v>
      </c>
      <c r="Q183" s="3" t="s">
        <v>4585</v>
      </c>
      <c r="R183" s="2" t="str">
        <f t="shared" si="18"/>
        <v>OK</v>
      </c>
      <c r="S183" s="2" t="str">
        <f t="shared" si="19"/>
        <v>OK</v>
      </c>
      <c r="T183" s="2" t="str">
        <f t="shared" si="20"/>
        <v>OK</v>
      </c>
      <c r="U183" s="2" t="str">
        <f t="shared" si="21"/>
        <v>OK</v>
      </c>
      <c r="V183" s="2" t="str">
        <f t="shared" si="22"/>
        <v>OK</v>
      </c>
      <c r="W183" s="2" t="str">
        <f t="shared" si="23"/>
        <v>OK</v>
      </c>
      <c r="X183" s="2" t="str">
        <f t="shared" si="24"/>
        <v>OK</v>
      </c>
      <c r="Y183" s="2" t="str">
        <f t="shared" si="25"/>
        <v>OK</v>
      </c>
      <c r="Z183" s="3" t="str">
        <f t="shared" si="26"/>
        <v/>
      </c>
    </row>
    <row r="184" spans="1:26" x14ac:dyDescent="0.45">
      <c r="A184" s="3" t="s">
        <v>4545</v>
      </c>
      <c r="B184" s="3" t="s">
        <v>4546</v>
      </c>
      <c r="C184" s="3" t="s">
        <v>4586</v>
      </c>
      <c r="E184" s="3" t="s">
        <v>20</v>
      </c>
      <c r="H184" s="3" t="s">
        <v>21</v>
      </c>
      <c r="I184" s="3">
        <v>1175598</v>
      </c>
      <c r="J184" s="3" t="s">
        <v>4587</v>
      </c>
      <c r="K184" s="3">
        <v>10</v>
      </c>
      <c r="L184" s="3" t="s">
        <v>34</v>
      </c>
      <c r="M184" s="3" t="s">
        <v>35</v>
      </c>
      <c r="N184" s="3" t="s">
        <v>62</v>
      </c>
      <c r="O184" s="3" t="s">
        <v>85</v>
      </c>
      <c r="P184" s="3" t="s">
        <v>21</v>
      </c>
      <c r="Q184" s="3" t="s">
        <v>4588</v>
      </c>
      <c r="R184" s="2" t="str">
        <f t="shared" si="18"/>
        <v>OK</v>
      </c>
      <c r="S184" s="2" t="str">
        <f t="shared" si="19"/>
        <v>OK</v>
      </c>
      <c r="T184" s="2" t="str">
        <f t="shared" si="20"/>
        <v>OK</v>
      </c>
      <c r="U184" s="2" t="str">
        <f t="shared" si="21"/>
        <v>OK</v>
      </c>
      <c r="V184" s="2" t="str">
        <f t="shared" si="22"/>
        <v>OK</v>
      </c>
      <c r="W184" s="2" t="str">
        <f t="shared" si="23"/>
        <v>OK</v>
      </c>
      <c r="X184" s="2" t="str">
        <f t="shared" si="24"/>
        <v>OK</v>
      </c>
      <c r="Y184" s="2" t="str">
        <f t="shared" si="25"/>
        <v>OK</v>
      </c>
      <c r="Z184" s="3" t="str">
        <f t="shared" si="26"/>
        <v/>
      </c>
    </row>
    <row r="185" spans="1:26" x14ac:dyDescent="0.45">
      <c r="A185" s="3" t="s">
        <v>4545</v>
      </c>
      <c r="B185" s="3" t="s">
        <v>4546</v>
      </c>
      <c r="C185" s="3" t="s">
        <v>4589</v>
      </c>
      <c r="E185" s="3" t="s">
        <v>20</v>
      </c>
      <c r="H185" s="3" t="s">
        <v>21</v>
      </c>
      <c r="I185" s="3">
        <v>1272484</v>
      </c>
      <c r="J185" s="3" t="s">
        <v>4590</v>
      </c>
      <c r="K185" s="3">
        <v>5</v>
      </c>
      <c r="L185" s="3" t="s">
        <v>34</v>
      </c>
      <c r="M185" s="3" t="s">
        <v>35</v>
      </c>
      <c r="N185" s="3" t="s">
        <v>161</v>
      </c>
      <c r="O185" s="3" t="s">
        <v>37</v>
      </c>
      <c r="P185" s="3" t="s">
        <v>21</v>
      </c>
      <c r="Q185" s="3" t="s">
        <v>4591</v>
      </c>
      <c r="R185" s="2" t="str">
        <f t="shared" si="18"/>
        <v>OK</v>
      </c>
      <c r="S185" s="2" t="str">
        <f t="shared" si="19"/>
        <v>OK</v>
      </c>
      <c r="T185" s="2" t="str">
        <f t="shared" si="20"/>
        <v>OK</v>
      </c>
      <c r="U185" s="2" t="str">
        <f t="shared" si="21"/>
        <v>OK</v>
      </c>
      <c r="V185" s="2" t="str">
        <f t="shared" si="22"/>
        <v>OK</v>
      </c>
      <c r="W185" s="2" t="str">
        <f t="shared" si="23"/>
        <v>OK</v>
      </c>
      <c r="X185" s="2" t="str">
        <f t="shared" si="24"/>
        <v>OK</v>
      </c>
      <c r="Y185" s="2" t="str">
        <f t="shared" si="25"/>
        <v>OK</v>
      </c>
      <c r="Z185" s="3" t="str">
        <f t="shared" si="26"/>
        <v/>
      </c>
    </row>
    <row r="186" spans="1:26" x14ac:dyDescent="0.45">
      <c r="A186" s="3" t="s">
        <v>4545</v>
      </c>
      <c r="B186" s="3" t="s">
        <v>4546</v>
      </c>
      <c r="C186" s="3" t="s">
        <v>4592</v>
      </c>
      <c r="E186" s="3" t="s">
        <v>20</v>
      </c>
      <c r="G186" s="3" t="s">
        <v>4593</v>
      </c>
      <c r="H186" s="3" t="s">
        <v>21</v>
      </c>
      <c r="I186" s="3">
        <v>12904</v>
      </c>
      <c r="J186" s="3" t="s">
        <v>4594</v>
      </c>
      <c r="K186" s="3">
        <v>20</v>
      </c>
      <c r="L186" s="3" t="s">
        <v>23</v>
      </c>
      <c r="M186" s="3" t="s">
        <v>90</v>
      </c>
      <c r="N186" s="3" t="s">
        <v>91</v>
      </c>
      <c r="P186" s="3" t="s">
        <v>21</v>
      </c>
      <c r="Q186" s="3" t="s">
        <v>4595</v>
      </c>
      <c r="R186" s="2" t="str">
        <f t="shared" si="18"/>
        <v>OK</v>
      </c>
      <c r="S186" s="2" t="str">
        <f t="shared" si="19"/>
        <v>OK</v>
      </c>
      <c r="T186" s="2" t="str">
        <f t="shared" si="20"/>
        <v>OK</v>
      </c>
      <c r="U186" s="2" t="str">
        <f t="shared" si="21"/>
        <v>OK</v>
      </c>
      <c r="V186" s="2" t="str">
        <f t="shared" si="22"/>
        <v>OK</v>
      </c>
      <c r="W186" s="2" t="str">
        <f t="shared" si="23"/>
        <v>OK</v>
      </c>
      <c r="X186" s="2" t="str">
        <f t="shared" si="24"/>
        <v>OK</v>
      </c>
      <c r="Y186" s="2" t="str">
        <f t="shared" si="25"/>
        <v>OK</v>
      </c>
      <c r="Z186" s="3" t="str">
        <f t="shared" si="26"/>
        <v/>
      </c>
    </row>
    <row r="187" spans="1:26" x14ac:dyDescent="0.45">
      <c r="A187" s="3" t="s">
        <v>4545</v>
      </c>
      <c r="B187" s="3" t="s">
        <v>4546</v>
      </c>
      <c r="C187" s="3" t="s">
        <v>4596</v>
      </c>
      <c r="E187" s="3" t="s">
        <v>20</v>
      </c>
      <c r="H187" s="3" t="s">
        <v>21</v>
      </c>
      <c r="I187" s="3">
        <v>1182992</v>
      </c>
      <c r="J187" s="3" t="s">
        <v>4597</v>
      </c>
      <c r="K187" s="3">
        <v>5</v>
      </c>
      <c r="L187" s="3" t="s">
        <v>34</v>
      </c>
      <c r="M187" s="3" t="s">
        <v>35</v>
      </c>
      <c r="N187" s="3" t="s">
        <v>213</v>
      </c>
      <c r="O187" s="3" t="s">
        <v>85</v>
      </c>
      <c r="P187" s="3" t="s">
        <v>21</v>
      </c>
      <c r="Q187" s="3" t="s">
        <v>4598</v>
      </c>
      <c r="R187" s="2" t="str">
        <f t="shared" si="18"/>
        <v>OK</v>
      </c>
      <c r="S187" s="2" t="str">
        <f t="shared" si="19"/>
        <v>OK</v>
      </c>
      <c r="T187" s="2" t="str">
        <f t="shared" si="20"/>
        <v>OK</v>
      </c>
      <c r="U187" s="2" t="str">
        <f t="shared" si="21"/>
        <v>OK</v>
      </c>
      <c r="V187" s="2" t="str">
        <f t="shared" si="22"/>
        <v>OK</v>
      </c>
      <c r="W187" s="2" t="str">
        <f t="shared" si="23"/>
        <v>OK</v>
      </c>
      <c r="X187" s="2" t="str">
        <f t="shared" si="24"/>
        <v>OK</v>
      </c>
      <c r="Y187" s="2" t="str">
        <f t="shared" si="25"/>
        <v>OK</v>
      </c>
      <c r="Z187" s="3" t="str">
        <f t="shared" si="26"/>
        <v/>
      </c>
    </row>
    <row r="188" spans="1:26" x14ac:dyDescent="0.45">
      <c r="A188" s="3" t="s">
        <v>4545</v>
      </c>
      <c r="B188" s="3" t="s">
        <v>4546</v>
      </c>
      <c r="C188" s="3" t="s">
        <v>4599</v>
      </c>
      <c r="E188" s="3" t="s">
        <v>20</v>
      </c>
      <c r="H188" s="3" t="s">
        <v>21</v>
      </c>
      <c r="I188" s="3">
        <v>1210844</v>
      </c>
      <c r="J188" s="3" t="s">
        <v>4600</v>
      </c>
      <c r="K188" s="3">
        <v>5</v>
      </c>
      <c r="L188" s="3" t="s">
        <v>34</v>
      </c>
      <c r="M188" s="3" t="s">
        <v>35</v>
      </c>
      <c r="N188" s="3" t="s">
        <v>773</v>
      </c>
      <c r="O188" s="3" t="s">
        <v>479</v>
      </c>
      <c r="P188" s="3" t="s">
        <v>21</v>
      </c>
      <c r="Q188" s="3" t="s">
        <v>4601</v>
      </c>
      <c r="R188" s="2" t="str">
        <f t="shared" si="18"/>
        <v>OK</v>
      </c>
      <c r="S188" s="2" t="str">
        <f t="shared" si="19"/>
        <v>OK</v>
      </c>
      <c r="T188" s="2" t="str">
        <f t="shared" si="20"/>
        <v>OK</v>
      </c>
      <c r="U188" s="2" t="str">
        <f t="shared" si="21"/>
        <v>OK</v>
      </c>
      <c r="V188" s="2" t="str">
        <f t="shared" si="22"/>
        <v>OK</v>
      </c>
      <c r="W188" s="2" t="str">
        <f t="shared" si="23"/>
        <v>OK</v>
      </c>
      <c r="X188" s="2" t="str">
        <f t="shared" si="24"/>
        <v>OK</v>
      </c>
      <c r="Y188" s="2" t="str">
        <f t="shared" si="25"/>
        <v>OK</v>
      </c>
      <c r="Z188" s="3" t="str">
        <f t="shared" si="26"/>
        <v/>
      </c>
    </row>
    <row r="189" spans="1:26" x14ac:dyDescent="0.45">
      <c r="A189" s="3" t="s">
        <v>4545</v>
      </c>
      <c r="B189" s="3" t="s">
        <v>4546</v>
      </c>
      <c r="C189" s="3" t="s">
        <v>4602</v>
      </c>
      <c r="E189" s="3" t="s">
        <v>20</v>
      </c>
      <c r="H189" s="3" t="s">
        <v>21</v>
      </c>
      <c r="I189" s="3">
        <v>1933261</v>
      </c>
      <c r="J189" s="3" t="s">
        <v>4603</v>
      </c>
      <c r="K189" s="3">
        <v>30</v>
      </c>
      <c r="L189" s="3" t="s">
        <v>80</v>
      </c>
      <c r="M189" s="3" t="s">
        <v>35</v>
      </c>
      <c r="N189" s="3" t="s">
        <v>81</v>
      </c>
      <c r="O189" s="3" t="s">
        <v>37</v>
      </c>
      <c r="P189" s="3" t="s">
        <v>21</v>
      </c>
      <c r="Q189" s="3" t="s">
        <v>4604</v>
      </c>
      <c r="R189" s="2" t="str">
        <f t="shared" si="18"/>
        <v>OK</v>
      </c>
      <c r="S189" s="2" t="str">
        <f t="shared" si="19"/>
        <v>OK</v>
      </c>
      <c r="T189" s="2" t="str">
        <f t="shared" si="20"/>
        <v>OK</v>
      </c>
      <c r="U189" s="2" t="str">
        <f t="shared" si="21"/>
        <v>OK</v>
      </c>
      <c r="V189" s="2" t="str">
        <f t="shared" si="22"/>
        <v>OK</v>
      </c>
      <c r="W189" s="2" t="str">
        <f t="shared" si="23"/>
        <v>OK</v>
      </c>
      <c r="X189" s="2" t="str">
        <f t="shared" si="24"/>
        <v>OK</v>
      </c>
      <c r="Y189" s="2" t="str">
        <f t="shared" si="25"/>
        <v>OK</v>
      </c>
      <c r="Z189" s="3" t="str">
        <f t="shared" si="26"/>
        <v/>
      </c>
    </row>
    <row r="190" spans="1:26" x14ac:dyDescent="0.45">
      <c r="A190" s="3" t="s">
        <v>4545</v>
      </c>
      <c r="B190" s="3" t="s">
        <v>4546</v>
      </c>
      <c r="C190" s="3" t="s">
        <v>4605</v>
      </c>
      <c r="E190" s="3" t="s">
        <v>20</v>
      </c>
      <c r="H190" s="3" t="s">
        <v>21</v>
      </c>
      <c r="I190" s="3">
        <v>1161493</v>
      </c>
      <c r="J190" s="3" t="s">
        <v>4606</v>
      </c>
      <c r="K190" s="3">
        <v>60</v>
      </c>
      <c r="L190" s="3" t="s">
        <v>57</v>
      </c>
      <c r="M190" s="3" t="s">
        <v>29</v>
      </c>
      <c r="N190" s="3" t="s">
        <v>58</v>
      </c>
      <c r="O190" s="3" t="s">
        <v>479</v>
      </c>
      <c r="P190" s="3" t="s">
        <v>21</v>
      </c>
      <c r="Q190" s="3" t="s">
        <v>4607</v>
      </c>
      <c r="R190" s="2" t="str">
        <f t="shared" si="18"/>
        <v>OK</v>
      </c>
      <c r="S190" s="2" t="str">
        <f t="shared" si="19"/>
        <v>KO</v>
      </c>
      <c r="T190" s="2" t="str">
        <f t="shared" si="20"/>
        <v>OK</v>
      </c>
      <c r="U190" s="2" t="str">
        <f t="shared" si="21"/>
        <v>OK</v>
      </c>
      <c r="V190" s="2" t="str">
        <f t="shared" si="22"/>
        <v>OK</v>
      </c>
      <c r="W190" s="2" t="str">
        <f t="shared" si="23"/>
        <v>OK</v>
      </c>
      <c r="X190" s="2" t="str">
        <f t="shared" si="24"/>
        <v>OK</v>
      </c>
      <c r="Y190" s="2" t="str">
        <f t="shared" si="25"/>
        <v>OK</v>
      </c>
      <c r="Z190" s="3" t="str">
        <f t="shared" si="26"/>
        <v xml:space="preserve">Tipo de media / </v>
      </c>
    </row>
    <row r="191" spans="1:26" x14ac:dyDescent="0.45">
      <c r="A191" s="3" t="s">
        <v>4545</v>
      </c>
      <c r="B191" s="3" t="s">
        <v>4546</v>
      </c>
      <c r="C191" s="3" t="s">
        <v>4608</v>
      </c>
      <c r="E191" s="3" t="s">
        <v>20</v>
      </c>
      <c r="H191" s="3" t="s">
        <v>21</v>
      </c>
      <c r="I191" s="3">
        <v>2242399</v>
      </c>
      <c r="J191" s="3" t="s">
        <v>4609</v>
      </c>
      <c r="K191" s="3">
        <v>60</v>
      </c>
      <c r="L191" s="3" t="s">
        <v>57</v>
      </c>
      <c r="M191" s="3" t="s">
        <v>29</v>
      </c>
      <c r="N191" s="3" t="s">
        <v>58</v>
      </c>
      <c r="O191" s="3" t="s">
        <v>479</v>
      </c>
      <c r="P191" s="3" t="s">
        <v>21</v>
      </c>
      <c r="Q191" s="3" t="s">
        <v>4610</v>
      </c>
      <c r="R191" s="2" t="str">
        <f t="shared" si="18"/>
        <v>OK</v>
      </c>
      <c r="S191" s="2" t="str">
        <f t="shared" si="19"/>
        <v>KO</v>
      </c>
      <c r="T191" s="2" t="str">
        <f t="shared" si="20"/>
        <v>OK</v>
      </c>
      <c r="U191" s="2" t="str">
        <f t="shared" si="21"/>
        <v>OK</v>
      </c>
      <c r="V191" s="2" t="str">
        <f t="shared" si="22"/>
        <v>OK</v>
      </c>
      <c r="W191" s="2" t="str">
        <f t="shared" si="23"/>
        <v>OK</v>
      </c>
      <c r="X191" s="2" t="str">
        <f t="shared" si="24"/>
        <v>OK</v>
      </c>
      <c r="Y191" s="2" t="str">
        <f t="shared" si="25"/>
        <v>OK</v>
      </c>
      <c r="Z191" s="3" t="str">
        <f t="shared" si="26"/>
        <v xml:space="preserve">Tipo de media / </v>
      </c>
    </row>
    <row r="192" spans="1:26" x14ac:dyDescent="0.45">
      <c r="A192" s="3" t="s">
        <v>4545</v>
      </c>
      <c r="B192" s="3" t="s">
        <v>4546</v>
      </c>
      <c r="C192" s="3" t="s">
        <v>4611</v>
      </c>
      <c r="E192" s="3" t="s">
        <v>20</v>
      </c>
      <c r="H192" s="3" t="s">
        <v>21</v>
      </c>
      <c r="I192" s="3">
        <v>1359668</v>
      </c>
      <c r="K192" s="3">
        <v>45</v>
      </c>
      <c r="L192" s="3" t="s">
        <v>358</v>
      </c>
      <c r="M192" s="3" t="s">
        <v>35</v>
      </c>
      <c r="N192" s="3" t="s">
        <v>359</v>
      </c>
      <c r="O192" s="3" t="s">
        <v>85</v>
      </c>
      <c r="P192" s="3" t="s">
        <v>21</v>
      </c>
      <c r="Q192" s="3" t="s">
        <v>4612</v>
      </c>
      <c r="R192" s="2" t="str">
        <f t="shared" si="18"/>
        <v>OK</v>
      </c>
      <c r="S192" s="2" t="str">
        <f t="shared" si="19"/>
        <v>OK</v>
      </c>
      <c r="T192" s="2" t="str">
        <f t="shared" si="20"/>
        <v>KO</v>
      </c>
      <c r="U192" s="2" t="str">
        <f t="shared" si="21"/>
        <v>OK</v>
      </c>
      <c r="V192" s="2" t="str">
        <f t="shared" si="22"/>
        <v>OK</v>
      </c>
      <c r="W192" s="2" t="str">
        <f t="shared" si="23"/>
        <v>KO</v>
      </c>
      <c r="X192" s="2" t="str">
        <f t="shared" si="24"/>
        <v>KO</v>
      </c>
      <c r="Y192" s="2" t="str">
        <f t="shared" si="25"/>
        <v>OK</v>
      </c>
      <c r="Z192" s="3" t="str">
        <f t="shared" si="26"/>
        <v xml:space="preserve">Nombre del recurso / Tiempo del recurso / Palabras clave / </v>
      </c>
    </row>
    <row r="193" spans="1:26" x14ac:dyDescent="0.45">
      <c r="A193" s="3" t="s">
        <v>4545</v>
      </c>
      <c r="B193" s="3" t="s">
        <v>4546</v>
      </c>
      <c r="C193" s="3" t="s">
        <v>67</v>
      </c>
      <c r="D193" s="3" t="s">
        <v>67</v>
      </c>
      <c r="E193" s="3" t="s">
        <v>20</v>
      </c>
      <c r="H193" s="3" t="s">
        <v>21</v>
      </c>
      <c r="I193" s="3">
        <v>1167914</v>
      </c>
      <c r="K193" s="3">
        <v>20</v>
      </c>
      <c r="L193" s="3" t="s">
        <v>23</v>
      </c>
      <c r="M193" s="3" t="s">
        <v>67</v>
      </c>
      <c r="N193" s="3" t="s">
        <v>227</v>
      </c>
      <c r="P193" s="3" t="s">
        <v>21</v>
      </c>
      <c r="Q193" s="3" t="s">
        <v>4613</v>
      </c>
      <c r="R193" s="2" t="str">
        <f t="shared" si="18"/>
        <v>OK</v>
      </c>
      <c r="S193" s="2" t="str">
        <f t="shared" si="19"/>
        <v>OK</v>
      </c>
      <c r="T193" s="2" t="str">
        <f t="shared" si="20"/>
        <v>OK</v>
      </c>
      <c r="U193" s="2" t="str">
        <f t="shared" si="21"/>
        <v>OK</v>
      </c>
      <c r="V193" s="2" t="str">
        <f t="shared" si="22"/>
        <v>OK</v>
      </c>
      <c r="W193" s="2" t="str">
        <f t="shared" si="23"/>
        <v>OK</v>
      </c>
      <c r="X193" s="2" t="str">
        <f t="shared" si="24"/>
        <v>KO</v>
      </c>
      <c r="Y193" s="2" t="str">
        <f t="shared" si="25"/>
        <v>OK</v>
      </c>
      <c r="Z193" s="3" t="str">
        <f t="shared" si="26"/>
        <v xml:space="preserve">Palabras clave / </v>
      </c>
    </row>
    <row r="194" spans="1:26" x14ac:dyDescent="0.45">
      <c r="A194" s="3" t="s">
        <v>4545</v>
      </c>
      <c r="B194" s="3" t="s">
        <v>4546</v>
      </c>
      <c r="C194" s="3" t="s">
        <v>70</v>
      </c>
      <c r="E194" s="3" t="s">
        <v>20</v>
      </c>
      <c r="H194" s="3" t="s">
        <v>21</v>
      </c>
      <c r="I194" s="3">
        <v>707921</v>
      </c>
      <c r="J194" s="3" t="s">
        <v>4614</v>
      </c>
      <c r="K194" s="3">
        <v>30</v>
      </c>
      <c r="L194" s="3" t="s">
        <v>70</v>
      </c>
      <c r="M194" s="3" t="s">
        <v>35</v>
      </c>
      <c r="N194" s="3" t="s">
        <v>62</v>
      </c>
      <c r="O194" s="3" t="s">
        <v>37</v>
      </c>
      <c r="P194" s="3" t="s">
        <v>21</v>
      </c>
      <c r="Q194" s="3" t="s">
        <v>4615</v>
      </c>
      <c r="R194" s="2" t="str">
        <f t="shared" si="18"/>
        <v>OK</v>
      </c>
      <c r="S194" s="2" t="str">
        <f t="shared" si="19"/>
        <v>OK</v>
      </c>
      <c r="T194" s="2" t="str">
        <f t="shared" si="20"/>
        <v>OK</v>
      </c>
      <c r="U194" s="2" t="str">
        <f t="shared" si="21"/>
        <v>OK</v>
      </c>
      <c r="V194" s="2" t="str">
        <f t="shared" si="22"/>
        <v>OK</v>
      </c>
      <c r="W194" s="2" t="str">
        <f t="shared" si="23"/>
        <v>OK</v>
      </c>
      <c r="X194" s="2" t="str">
        <f t="shared" si="24"/>
        <v>OK</v>
      </c>
      <c r="Y194" s="2" t="str">
        <f t="shared" si="25"/>
        <v>OK</v>
      </c>
      <c r="Z194" s="3" t="str">
        <f t="shared" si="26"/>
        <v/>
      </c>
    </row>
    <row r="195" spans="1:26" x14ac:dyDescent="0.45">
      <c r="A195" s="3" t="s">
        <v>4616</v>
      </c>
      <c r="B195" s="3" t="s">
        <v>4617</v>
      </c>
      <c r="C195" s="3" t="s">
        <v>4618</v>
      </c>
      <c r="E195" s="3" t="s">
        <v>20</v>
      </c>
      <c r="H195" s="3" t="s">
        <v>21</v>
      </c>
      <c r="I195" s="3">
        <v>1277769</v>
      </c>
      <c r="J195" s="3" t="s">
        <v>4619</v>
      </c>
      <c r="K195" s="3">
        <v>30</v>
      </c>
      <c r="L195" s="3" t="s">
        <v>23</v>
      </c>
      <c r="M195" s="3" t="s">
        <v>24</v>
      </c>
      <c r="N195" s="3" t="s">
        <v>25</v>
      </c>
      <c r="P195" s="3" t="s">
        <v>21</v>
      </c>
      <c r="Q195" s="3" t="s">
        <v>4620</v>
      </c>
      <c r="R195" s="2" t="str">
        <f t="shared" ref="R195:R258" si="27">IF(_xlfn.XOR(
AND(N195="M102ab",L195="Proyecto"),
AND(N195="M101a",L195="Preguntas con respuesta libre"),
AND(LEFT(N195,1)="M",N195&lt;&gt;"M102AB",N195&lt;&gt;"M101a",N195&lt;&gt;"M101ap",L195="Ejercitación"),
AND(LEFT(C195,15)="Mapa conceptual",L195="Exposición"),
AND(LEFT(N195,1)&lt;&gt;"M",LEFT(C195,15)&lt;&gt;"Mapa conceptual",L195="Exposición"),
AND(LEFT(C195,8)="Banco de",L195="Generador de actividades"),
AND(C195=L195)
),"OK","KO")</f>
        <v>OK</v>
      </c>
      <c r="S195" s="2" t="str">
        <f t="shared" ref="S195:S258" si="28">IF(_xlfn.XOR(
AND(LEFT(N195,1)="M",M195="Actividad"),
AND(LEFT(N195,1)="F",M195="Interactivo"),
AND(N195="diaporama",M195="Secuencia de imágenes"),
OR(N195="video",M195="Animación",M195="Video"),
AND(C195=M195)
),"OK","KO")</f>
        <v>OK</v>
      </c>
      <c r="T195" s="2" t="str">
        <f t="shared" ref="T195:T258" si="29">IF(
AND(L195="Evaluación",C195&lt;&gt;L195),"KO",
IF(AND(L195="Mapa conceptual",C195&lt;&gt;L195),"KO",
IF(AND(N195="M101ap",C195&lt;&gt;"Banco de actividades"),"KO",
"OK")))</f>
        <v>OK</v>
      </c>
      <c r="U195" s="2" t="str">
        <f t="shared" ref="U195:U258" si="30">IF(
AND(LEFT(N195,1)="M",LEFT(M195,4)&lt;&gt;"Mapa",S195="OK",O195=""),
"KO","OK")</f>
        <v>OK</v>
      </c>
      <c r="V195" s="2" t="str">
        <f t="shared" ref="V195:V258" si="31">IF(OR(
AND(L195="Evaluación",R195="OK",OR(N195="M4a",N195="M5a")),
AND(LEFT(C195,8)="Banco de",N195="M101ap"),
OR(LEFT(C195,8)&lt;&gt;"Banco de",L195&lt;&gt;"Evaluación")
),"OK","KO")</f>
        <v>OK</v>
      </c>
      <c r="W195" s="2" t="str">
        <f t="shared" ref="W195:W258" si="32">IF(AND(LEFT(C195,8)="Banco de",K195=0),"OK",
IF(AND(LEFT(C195,8)&lt;&gt;"Banco de",K195&gt;0),"OK","KO"))</f>
        <v>OK</v>
      </c>
      <c r="X195" s="2" t="str">
        <f t="shared" ref="X195:X258" si="33">IF(J195&lt;&gt;"","OK","KO")</f>
        <v>OK</v>
      </c>
      <c r="Y195" s="2" t="str">
        <f t="shared" ref="Y195:Y258" si="34">IF(P195="Si","KO","OK")</f>
        <v>OK</v>
      </c>
      <c r="Z195" s="3" t="str">
        <f t="shared" ref="Z195:Z258" si="35">CONCATENATE(
IF(R195&lt;&gt;"OK",CONCATENATE($R$1," / "),""),
IF(S195&lt;&gt;"OK",CONCATENATE($S$1," / "),""),
IF(T195&lt;&gt;"OK",CONCATENATE($T$1," / "),""),
IF(U195&lt;&gt;"OK",CONCATENATE($U$1," / "),""),
IF(V195&lt;&gt;"OK",CONCATENATE($V$1," / "),""),
IF(W195&lt;&gt;"OK",CONCATENATE($W$1," / "),""),
IF(X195&lt;&gt;"OK",CONCATENATE($X$1," / "),""),
IF(Y195&lt;&gt;"OK",$Y$1,"")
)</f>
        <v/>
      </c>
    </row>
    <row r="196" spans="1:26" x14ac:dyDescent="0.45">
      <c r="A196" s="3" t="s">
        <v>4616</v>
      </c>
      <c r="B196" s="3" t="s">
        <v>4617</v>
      </c>
      <c r="C196" s="3" t="s">
        <v>4621</v>
      </c>
      <c r="E196" s="3" t="s">
        <v>20</v>
      </c>
      <c r="H196" s="3" t="s">
        <v>21</v>
      </c>
      <c r="I196" s="3">
        <v>1173844</v>
      </c>
      <c r="J196" s="3" t="s">
        <v>4622</v>
      </c>
      <c r="K196" s="3">
        <v>15</v>
      </c>
      <c r="L196" s="3" t="s">
        <v>34</v>
      </c>
      <c r="M196" s="3" t="s">
        <v>35</v>
      </c>
      <c r="N196" s="3" t="s">
        <v>406</v>
      </c>
      <c r="O196" s="3" t="s">
        <v>479</v>
      </c>
      <c r="P196" s="3" t="s">
        <v>21</v>
      </c>
      <c r="Q196" s="3" t="s">
        <v>4623</v>
      </c>
      <c r="R196" s="2" t="str">
        <f t="shared" si="27"/>
        <v>OK</v>
      </c>
      <c r="S196" s="2" t="str">
        <f t="shared" si="28"/>
        <v>OK</v>
      </c>
      <c r="T196" s="2" t="str">
        <f t="shared" si="29"/>
        <v>OK</v>
      </c>
      <c r="U196" s="2" t="str">
        <f t="shared" si="30"/>
        <v>OK</v>
      </c>
      <c r="V196" s="2" t="str">
        <f t="shared" si="31"/>
        <v>OK</v>
      </c>
      <c r="W196" s="2" t="str">
        <f t="shared" si="32"/>
        <v>OK</v>
      </c>
      <c r="X196" s="2" t="str">
        <f t="shared" si="33"/>
        <v>OK</v>
      </c>
      <c r="Y196" s="2" t="str">
        <f t="shared" si="34"/>
        <v>OK</v>
      </c>
      <c r="Z196" s="3" t="str">
        <f t="shared" si="35"/>
        <v/>
      </c>
    </row>
    <row r="197" spans="1:26" x14ac:dyDescent="0.45">
      <c r="A197" s="3" t="s">
        <v>4616</v>
      </c>
      <c r="B197" s="3" t="s">
        <v>4617</v>
      </c>
      <c r="C197" s="3" t="s">
        <v>4624</v>
      </c>
      <c r="E197" s="3" t="s">
        <v>20</v>
      </c>
      <c r="H197" s="3" t="s">
        <v>21</v>
      </c>
      <c r="I197" s="3">
        <v>1273411</v>
      </c>
      <c r="J197" s="3" t="s">
        <v>4625</v>
      </c>
      <c r="K197" s="3">
        <v>30</v>
      </c>
      <c r="L197" s="3" t="s">
        <v>23</v>
      </c>
      <c r="M197" s="3" t="s">
        <v>24</v>
      </c>
      <c r="N197" s="3" t="s">
        <v>25</v>
      </c>
      <c r="P197" s="3" t="s">
        <v>21</v>
      </c>
      <c r="Q197" s="3" t="s">
        <v>4626</v>
      </c>
      <c r="R197" s="2" t="str">
        <f t="shared" si="27"/>
        <v>OK</v>
      </c>
      <c r="S197" s="2" t="str">
        <f t="shared" si="28"/>
        <v>OK</v>
      </c>
      <c r="T197" s="2" t="str">
        <f t="shared" si="29"/>
        <v>OK</v>
      </c>
      <c r="U197" s="2" t="str">
        <f t="shared" si="30"/>
        <v>OK</v>
      </c>
      <c r="V197" s="2" t="str">
        <f t="shared" si="31"/>
        <v>OK</v>
      </c>
      <c r="W197" s="2" t="str">
        <f t="shared" si="32"/>
        <v>OK</v>
      </c>
      <c r="X197" s="2" t="str">
        <f t="shared" si="33"/>
        <v>OK</v>
      </c>
      <c r="Y197" s="2" t="str">
        <f t="shared" si="34"/>
        <v>OK</v>
      </c>
      <c r="Z197" s="3" t="str">
        <f t="shared" si="35"/>
        <v/>
      </c>
    </row>
    <row r="198" spans="1:26" x14ac:dyDescent="0.45">
      <c r="A198" s="3" t="s">
        <v>4616</v>
      </c>
      <c r="B198" s="3" t="s">
        <v>4617</v>
      </c>
      <c r="C198" s="3" t="s">
        <v>4627</v>
      </c>
      <c r="E198" s="3" t="s">
        <v>20</v>
      </c>
      <c r="H198" s="3" t="s">
        <v>21</v>
      </c>
      <c r="I198" s="3">
        <v>1869183</v>
      </c>
      <c r="J198" s="3" t="s">
        <v>4628</v>
      </c>
      <c r="K198" s="3">
        <v>30</v>
      </c>
      <c r="L198" s="3" t="s">
        <v>80</v>
      </c>
      <c r="M198" s="3" t="s">
        <v>35</v>
      </c>
      <c r="N198" s="3" t="s">
        <v>81</v>
      </c>
      <c r="O198" s="3" t="s">
        <v>37</v>
      </c>
      <c r="P198" s="3" t="s">
        <v>21</v>
      </c>
      <c r="Q198" s="3" t="s">
        <v>4629</v>
      </c>
      <c r="R198" s="2" t="str">
        <f t="shared" si="27"/>
        <v>OK</v>
      </c>
      <c r="S198" s="2" t="str">
        <f t="shared" si="28"/>
        <v>OK</v>
      </c>
      <c r="T198" s="2" t="str">
        <f t="shared" si="29"/>
        <v>OK</v>
      </c>
      <c r="U198" s="2" t="str">
        <f t="shared" si="30"/>
        <v>OK</v>
      </c>
      <c r="V198" s="2" t="str">
        <f t="shared" si="31"/>
        <v>OK</v>
      </c>
      <c r="W198" s="2" t="str">
        <f t="shared" si="32"/>
        <v>OK</v>
      </c>
      <c r="X198" s="2" t="str">
        <f t="shared" si="33"/>
        <v>OK</v>
      </c>
      <c r="Y198" s="2" t="str">
        <f t="shared" si="34"/>
        <v>OK</v>
      </c>
      <c r="Z198" s="3" t="str">
        <f t="shared" si="35"/>
        <v/>
      </c>
    </row>
    <row r="199" spans="1:26" x14ac:dyDescent="0.45">
      <c r="A199" s="3" t="s">
        <v>4616</v>
      </c>
      <c r="B199" s="3" t="s">
        <v>4617</v>
      </c>
      <c r="C199" s="3" t="s">
        <v>4630</v>
      </c>
      <c r="E199" s="3" t="s">
        <v>20</v>
      </c>
      <c r="H199" s="3" t="s">
        <v>21</v>
      </c>
      <c r="I199" s="3">
        <v>1177913</v>
      </c>
      <c r="J199" s="3" t="s">
        <v>4631</v>
      </c>
      <c r="K199" s="3">
        <v>15</v>
      </c>
      <c r="L199" s="3" t="s">
        <v>34</v>
      </c>
      <c r="M199" s="3" t="s">
        <v>35</v>
      </c>
      <c r="N199" s="3" t="s">
        <v>62</v>
      </c>
      <c r="O199" s="3" t="s">
        <v>37</v>
      </c>
      <c r="P199" s="3" t="s">
        <v>21</v>
      </c>
      <c r="Q199" s="3" t="s">
        <v>4632</v>
      </c>
      <c r="R199" s="2" t="str">
        <f t="shared" si="27"/>
        <v>OK</v>
      </c>
      <c r="S199" s="2" t="str">
        <f t="shared" si="28"/>
        <v>OK</v>
      </c>
      <c r="T199" s="2" t="str">
        <f t="shared" si="29"/>
        <v>OK</v>
      </c>
      <c r="U199" s="2" t="str">
        <f t="shared" si="30"/>
        <v>OK</v>
      </c>
      <c r="V199" s="2" t="str">
        <f t="shared" si="31"/>
        <v>OK</v>
      </c>
      <c r="W199" s="2" t="str">
        <f t="shared" si="32"/>
        <v>OK</v>
      </c>
      <c r="X199" s="2" t="str">
        <f t="shared" si="33"/>
        <v>OK</v>
      </c>
      <c r="Y199" s="2" t="str">
        <f t="shared" si="34"/>
        <v>OK</v>
      </c>
      <c r="Z199" s="3" t="str">
        <f t="shared" si="35"/>
        <v/>
      </c>
    </row>
    <row r="200" spans="1:26" x14ac:dyDescent="0.45">
      <c r="A200" s="3" t="s">
        <v>4616</v>
      </c>
      <c r="B200" s="3" t="s">
        <v>4617</v>
      </c>
      <c r="C200" s="3" t="s">
        <v>4633</v>
      </c>
      <c r="E200" s="3" t="s">
        <v>20</v>
      </c>
      <c r="H200" s="3" t="s">
        <v>21</v>
      </c>
      <c r="I200" s="3">
        <v>1639332</v>
      </c>
      <c r="J200" s="3" t="s">
        <v>4634</v>
      </c>
      <c r="K200" s="3">
        <v>20</v>
      </c>
      <c r="L200" s="3" t="s">
        <v>23</v>
      </c>
      <c r="M200" s="3" t="s">
        <v>24</v>
      </c>
      <c r="N200" s="3" t="s">
        <v>368</v>
      </c>
      <c r="P200" s="3" t="s">
        <v>21</v>
      </c>
      <c r="Q200" s="3" t="s">
        <v>4635</v>
      </c>
      <c r="R200" s="2" t="str">
        <f t="shared" si="27"/>
        <v>OK</v>
      </c>
      <c r="S200" s="2" t="str">
        <f t="shared" si="28"/>
        <v>KO</v>
      </c>
      <c r="T200" s="2" t="str">
        <f t="shared" si="29"/>
        <v>OK</v>
      </c>
      <c r="U200" s="2" t="str">
        <f t="shared" si="30"/>
        <v>OK</v>
      </c>
      <c r="V200" s="2" t="str">
        <f t="shared" si="31"/>
        <v>OK</v>
      </c>
      <c r="W200" s="2" t="str">
        <f t="shared" si="32"/>
        <v>OK</v>
      </c>
      <c r="X200" s="2" t="str">
        <f t="shared" si="33"/>
        <v>OK</v>
      </c>
      <c r="Y200" s="2" t="str">
        <f t="shared" si="34"/>
        <v>OK</v>
      </c>
      <c r="Z200" s="3" t="str">
        <f t="shared" si="35"/>
        <v xml:space="preserve">Tipo de media / </v>
      </c>
    </row>
    <row r="201" spans="1:26" x14ac:dyDescent="0.45">
      <c r="A201" s="3" t="s">
        <v>4616</v>
      </c>
      <c r="B201" s="3" t="s">
        <v>4617</v>
      </c>
      <c r="C201" s="3" t="s">
        <v>4636</v>
      </c>
      <c r="E201" s="3" t="s">
        <v>20</v>
      </c>
      <c r="H201" s="3" t="s">
        <v>21</v>
      </c>
      <c r="I201" s="3">
        <v>1173753</v>
      </c>
      <c r="J201" s="3" t="s">
        <v>4637</v>
      </c>
      <c r="K201" s="3">
        <v>10</v>
      </c>
      <c r="L201" s="3" t="s">
        <v>34</v>
      </c>
      <c r="M201" s="3" t="s">
        <v>35</v>
      </c>
      <c r="N201" s="3" t="s">
        <v>101</v>
      </c>
      <c r="O201" s="3" t="s">
        <v>85</v>
      </c>
      <c r="P201" s="3" t="s">
        <v>21</v>
      </c>
      <c r="Q201" s="3" t="s">
        <v>4638</v>
      </c>
      <c r="R201" s="2" t="str">
        <f t="shared" si="27"/>
        <v>OK</v>
      </c>
      <c r="S201" s="2" t="str">
        <f t="shared" si="28"/>
        <v>OK</v>
      </c>
      <c r="T201" s="2" t="str">
        <f t="shared" si="29"/>
        <v>OK</v>
      </c>
      <c r="U201" s="2" t="str">
        <f t="shared" si="30"/>
        <v>OK</v>
      </c>
      <c r="V201" s="2" t="str">
        <f t="shared" si="31"/>
        <v>OK</v>
      </c>
      <c r="W201" s="2" t="str">
        <f t="shared" si="32"/>
        <v>OK</v>
      </c>
      <c r="X201" s="2" t="str">
        <f t="shared" si="33"/>
        <v>OK</v>
      </c>
      <c r="Y201" s="2" t="str">
        <f t="shared" si="34"/>
        <v>OK</v>
      </c>
      <c r="Z201" s="3" t="str">
        <f t="shared" si="35"/>
        <v/>
      </c>
    </row>
    <row r="202" spans="1:26" x14ac:dyDescent="0.45">
      <c r="A202" s="3" t="s">
        <v>4616</v>
      </c>
      <c r="B202" s="3" t="s">
        <v>4617</v>
      </c>
      <c r="C202" s="3" t="s">
        <v>4639</v>
      </c>
      <c r="E202" s="3" t="s">
        <v>20</v>
      </c>
      <c r="H202" s="3" t="s">
        <v>21</v>
      </c>
      <c r="I202" s="3">
        <v>1868738</v>
      </c>
      <c r="J202" s="3" t="s">
        <v>4640</v>
      </c>
      <c r="K202" s="3">
        <v>40</v>
      </c>
      <c r="L202" s="3" t="s">
        <v>80</v>
      </c>
      <c r="M202" s="3" t="s">
        <v>35</v>
      </c>
      <c r="N202" s="3" t="s">
        <v>81</v>
      </c>
      <c r="O202" s="3" t="s">
        <v>85</v>
      </c>
      <c r="P202" s="3" t="s">
        <v>21</v>
      </c>
      <c r="Q202" s="3" t="s">
        <v>4641</v>
      </c>
      <c r="R202" s="2" t="str">
        <f t="shared" si="27"/>
        <v>OK</v>
      </c>
      <c r="S202" s="2" t="str">
        <f t="shared" si="28"/>
        <v>OK</v>
      </c>
      <c r="T202" s="2" t="str">
        <f t="shared" si="29"/>
        <v>OK</v>
      </c>
      <c r="U202" s="2" t="str">
        <f t="shared" si="30"/>
        <v>OK</v>
      </c>
      <c r="V202" s="2" t="str">
        <f t="shared" si="31"/>
        <v>OK</v>
      </c>
      <c r="W202" s="2" t="str">
        <f t="shared" si="32"/>
        <v>OK</v>
      </c>
      <c r="X202" s="2" t="str">
        <f t="shared" si="33"/>
        <v>OK</v>
      </c>
      <c r="Y202" s="2" t="str">
        <f t="shared" si="34"/>
        <v>OK</v>
      </c>
      <c r="Z202" s="3" t="str">
        <f t="shared" si="35"/>
        <v/>
      </c>
    </row>
    <row r="203" spans="1:26" x14ac:dyDescent="0.45">
      <c r="A203" s="3" t="s">
        <v>4616</v>
      </c>
      <c r="B203" s="3" t="s">
        <v>4617</v>
      </c>
      <c r="C203" s="3" t="s">
        <v>4642</v>
      </c>
      <c r="E203" s="3" t="s">
        <v>20</v>
      </c>
      <c r="G203" s="3" t="s">
        <v>4643</v>
      </c>
      <c r="H203" s="3" t="s">
        <v>21</v>
      </c>
      <c r="I203" s="3">
        <v>15437</v>
      </c>
      <c r="J203" s="3" t="s">
        <v>4644</v>
      </c>
      <c r="K203" s="3">
        <v>15</v>
      </c>
      <c r="L203" s="3" t="s">
        <v>23</v>
      </c>
      <c r="M203" s="3" t="s">
        <v>90</v>
      </c>
      <c r="N203" s="3" t="s">
        <v>91</v>
      </c>
      <c r="P203" s="3" t="s">
        <v>21</v>
      </c>
      <c r="Q203" s="3" t="s">
        <v>4645</v>
      </c>
      <c r="R203" s="2" t="str">
        <f t="shared" si="27"/>
        <v>OK</v>
      </c>
      <c r="S203" s="2" t="str">
        <f t="shared" si="28"/>
        <v>OK</v>
      </c>
      <c r="T203" s="2" t="str">
        <f t="shared" si="29"/>
        <v>OK</v>
      </c>
      <c r="U203" s="2" t="str">
        <f t="shared" si="30"/>
        <v>OK</v>
      </c>
      <c r="V203" s="2" t="str">
        <f t="shared" si="31"/>
        <v>OK</v>
      </c>
      <c r="W203" s="2" t="str">
        <f t="shared" si="32"/>
        <v>OK</v>
      </c>
      <c r="X203" s="2" t="str">
        <f t="shared" si="33"/>
        <v>OK</v>
      </c>
      <c r="Y203" s="2" t="str">
        <f t="shared" si="34"/>
        <v>OK</v>
      </c>
      <c r="Z203" s="3" t="str">
        <f t="shared" si="35"/>
        <v/>
      </c>
    </row>
    <row r="204" spans="1:26" x14ac:dyDescent="0.45">
      <c r="A204" s="3" t="s">
        <v>4616</v>
      </c>
      <c r="B204" s="3" t="s">
        <v>4617</v>
      </c>
      <c r="C204" s="3" t="s">
        <v>4646</v>
      </c>
      <c r="E204" s="3" t="s">
        <v>20</v>
      </c>
      <c r="H204" s="3" t="s">
        <v>21</v>
      </c>
      <c r="I204" s="3">
        <v>1561957</v>
      </c>
      <c r="J204" s="3" t="s">
        <v>4647</v>
      </c>
      <c r="K204" s="3">
        <v>20</v>
      </c>
      <c r="L204" s="3" t="s">
        <v>23</v>
      </c>
      <c r="M204" s="3" t="s">
        <v>29</v>
      </c>
      <c r="N204" s="3" t="s">
        <v>368</v>
      </c>
      <c r="P204" s="3" t="s">
        <v>21</v>
      </c>
      <c r="Q204" s="3" t="s">
        <v>4648</v>
      </c>
      <c r="R204" s="2" t="str">
        <f t="shared" si="27"/>
        <v>OK</v>
      </c>
      <c r="S204" s="2" t="str">
        <f t="shared" si="28"/>
        <v>OK</v>
      </c>
      <c r="T204" s="2" t="str">
        <f t="shared" si="29"/>
        <v>OK</v>
      </c>
      <c r="U204" s="2" t="str">
        <f t="shared" si="30"/>
        <v>OK</v>
      </c>
      <c r="V204" s="2" t="str">
        <f t="shared" si="31"/>
        <v>OK</v>
      </c>
      <c r="W204" s="2" t="str">
        <f t="shared" si="32"/>
        <v>OK</v>
      </c>
      <c r="X204" s="2" t="str">
        <f t="shared" si="33"/>
        <v>OK</v>
      </c>
      <c r="Y204" s="2" t="str">
        <f t="shared" si="34"/>
        <v>OK</v>
      </c>
      <c r="Z204" s="3" t="str">
        <f t="shared" si="35"/>
        <v/>
      </c>
    </row>
    <row r="205" spans="1:26" x14ac:dyDescent="0.45">
      <c r="A205" s="3" t="s">
        <v>4616</v>
      </c>
      <c r="B205" s="3" t="s">
        <v>4617</v>
      </c>
      <c r="C205" s="3" t="s">
        <v>4649</v>
      </c>
      <c r="E205" s="3" t="s">
        <v>20</v>
      </c>
      <c r="H205" s="3" t="s">
        <v>21</v>
      </c>
      <c r="I205" s="3">
        <v>1178459</v>
      </c>
      <c r="J205" s="3" t="s">
        <v>4650</v>
      </c>
      <c r="K205" s="3">
        <v>20</v>
      </c>
      <c r="L205" s="3" t="s">
        <v>34</v>
      </c>
      <c r="M205" s="3" t="s">
        <v>35</v>
      </c>
      <c r="N205" s="3" t="s">
        <v>62</v>
      </c>
      <c r="O205" s="3" t="s">
        <v>479</v>
      </c>
      <c r="P205" s="3" t="s">
        <v>21</v>
      </c>
      <c r="Q205" s="3" t="s">
        <v>4651</v>
      </c>
      <c r="R205" s="2" t="str">
        <f t="shared" si="27"/>
        <v>OK</v>
      </c>
      <c r="S205" s="2" t="str">
        <f t="shared" si="28"/>
        <v>OK</v>
      </c>
      <c r="T205" s="2" t="str">
        <f t="shared" si="29"/>
        <v>OK</v>
      </c>
      <c r="U205" s="2" t="str">
        <f t="shared" si="30"/>
        <v>OK</v>
      </c>
      <c r="V205" s="2" t="str">
        <f t="shared" si="31"/>
        <v>OK</v>
      </c>
      <c r="W205" s="2" t="str">
        <f t="shared" si="32"/>
        <v>OK</v>
      </c>
      <c r="X205" s="2" t="str">
        <f t="shared" si="33"/>
        <v>OK</v>
      </c>
      <c r="Y205" s="2" t="str">
        <f t="shared" si="34"/>
        <v>OK</v>
      </c>
      <c r="Z205" s="3" t="str">
        <f t="shared" si="35"/>
        <v/>
      </c>
    </row>
    <row r="206" spans="1:26" x14ac:dyDescent="0.45">
      <c r="A206" s="3" t="s">
        <v>4616</v>
      </c>
      <c r="B206" s="3" t="s">
        <v>4617</v>
      </c>
      <c r="C206" s="3" t="s">
        <v>4652</v>
      </c>
      <c r="E206" s="3" t="s">
        <v>20</v>
      </c>
      <c r="H206" s="3" t="s">
        <v>21</v>
      </c>
      <c r="I206" s="3">
        <v>1551785</v>
      </c>
      <c r="J206" s="3" t="s">
        <v>4653</v>
      </c>
      <c r="K206" s="3">
        <v>30</v>
      </c>
      <c r="L206" s="3" t="s">
        <v>23</v>
      </c>
      <c r="M206" s="3" t="s">
        <v>24</v>
      </c>
      <c r="N206" s="3" t="s">
        <v>25</v>
      </c>
      <c r="P206" s="3" t="s">
        <v>21</v>
      </c>
      <c r="Q206" s="3" t="s">
        <v>4654</v>
      </c>
      <c r="R206" s="2" t="str">
        <f t="shared" si="27"/>
        <v>OK</v>
      </c>
      <c r="S206" s="2" t="str">
        <f t="shared" si="28"/>
        <v>OK</v>
      </c>
      <c r="T206" s="2" t="str">
        <f t="shared" si="29"/>
        <v>OK</v>
      </c>
      <c r="U206" s="2" t="str">
        <f t="shared" si="30"/>
        <v>OK</v>
      </c>
      <c r="V206" s="2" t="str">
        <f t="shared" si="31"/>
        <v>OK</v>
      </c>
      <c r="W206" s="2" t="str">
        <f t="shared" si="32"/>
        <v>OK</v>
      </c>
      <c r="X206" s="2" t="str">
        <f t="shared" si="33"/>
        <v>OK</v>
      </c>
      <c r="Y206" s="2" t="str">
        <f t="shared" si="34"/>
        <v>OK</v>
      </c>
      <c r="Z206" s="3" t="str">
        <f t="shared" si="35"/>
        <v/>
      </c>
    </row>
    <row r="207" spans="1:26" x14ac:dyDescent="0.45">
      <c r="A207" s="3" t="s">
        <v>4616</v>
      </c>
      <c r="B207" s="3" t="s">
        <v>4617</v>
      </c>
      <c r="C207" s="3" t="s">
        <v>4655</v>
      </c>
      <c r="E207" s="3" t="s">
        <v>20</v>
      </c>
      <c r="H207" s="3" t="s">
        <v>21</v>
      </c>
      <c r="I207" s="3">
        <v>2227858</v>
      </c>
      <c r="J207" s="3" t="s">
        <v>4656</v>
      </c>
      <c r="K207" s="3">
        <v>15</v>
      </c>
      <c r="L207" s="3" t="s">
        <v>34</v>
      </c>
      <c r="M207" s="3" t="s">
        <v>35</v>
      </c>
      <c r="N207" s="3" t="s">
        <v>161</v>
      </c>
      <c r="O207" s="3" t="s">
        <v>37</v>
      </c>
      <c r="P207" s="3" t="s">
        <v>21</v>
      </c>
      <c r="Q207" s="3" t="s">
        <v>4657</v>
      </c>
      <c r="R207" s="2" t="str">
        <f t="shared" si="27"/>
        <v>OK</v>
      </c>
      <c r="S207" s="2" t="str">
        <f t="shared" si="28"/>
        <v>OK</v>
      </c>
      <c r="T207" s="2" t="str">
        <f t="shared" si="29"/>
        <v>OK</v>
      </c>
      <c r="U207" s="2" t="str">
        <f t="shared" si="30"/>
        <v>OK</v>
      </c>
      <c r="V207" s="2" t="str">
        <f t="shared" si="31"/>
        <v>OK</v>
      </c>
      <c r="W207" s="2" t="str">
        <f t="shared" si="32"/>
        <v>OK</v>
      </c>
      <c r="X207" s="2" t="str">
        <f t="shared" si="33"/>
        <v>OK</v>
      </c>
      <c r="Y207" s="2" t="str">
        <f t="shared" si="34"/>
        <v>OK</v>
      </c>
      <c r="Z207" s="3" t="str">
        <f t="shared" si="35"/>
        <v/>
      </c>
    </row>
    <row r="208" spans="1:26" x14ac:dyDescent="0.45">
      <c r="A208" s="3" t="s">
        <v>4616</v>
      </c>
      <c r="B208" s="3" t="s">
        <v>4617</v>
      </c>
      <c r="C208" s="3" t="s">
        <v>4658</v>
      </c>
      <c r="E208" s="3" t="s">
        <v>20</v>
      </c>
      <c r="H208" s="3" t="s">
        <v>21</v>
      </c>
      <c r="I208" s="3">
        <v>7317635</v>
      </c>
      <c r="J208" s="3" t="s">
        <v>4659</v>
      </c>
      <c r="K208" s="3">
        <v>30</v>
      </c>
      <c r="L208" s="3" t="s">
        <v>23</v>
      </c>
      <c r="M208" s="3" t="s">
        <v>29</v>
      </c>
      <c r="N208" s="3" t="s">
        <v>368</v>
      </c>
      <c r="P208" s="3" t="s">
        <v>21</v>
      </c>
      <c r="Q208" s="3" t="s">
        <v>4660</v>
      </c>
      <c r="R208" s="2" t="str">
        <f t="shared" si="27"/>
        <v>OK</v>
      </c>
      <c r="S208" s="2" t="str">
        <f t="shared" si="28"/>
        <v>OK</v>
      </c>
      <c r="T208" s="2" t="str">
        <f t="shared" si="29"/>
        <v>OK</v>
      </c>
      <c r="U208" s="2" t="str">
        <f t="shared" si="30"/>
        <v>OK</v>
      </c>
      <c r="V208" s="2" t="str">
        <f t="shared" si="31"/>
        <v>OK</v>
      </c>
      <c r="W208" s="2" t="str">
        <f t="shared" si="32"/>
        <v>OK</v>
      </c>
      <c r="X208" s="2" t="str">
        <f t="shared" si="33"/>
        <v>OK</v>
      </c>
      <c r="Y208" s="2" t="str">
        <f t="shared" si="34"/>
        <v>OK</v>
      </c>
      <c r="Z208" s="3" t="str">
        <f t="shared" si="35"/>
        <v/>
      </c>
    </row>
    <row r="209" spans="1:26" x14ac:dyDescent="0.45">
      <c r="A209" s="3" t="s">
        <v>4616</v>
      </c>
      <c r="B209" s="3" t="s">
        <v>4617</v>
      </c>
      <c r="C209" s="3" t="s">
        <v>4661</v>
      </c>
      <c r="E209" s="3" t="s">
        <v>20</v>
      </c>
      <c r="H209" s="3" t="s">
        <v>21</v>
      </c>
      <c r="I209" s="3">
        <v>1185151</v>
      </c>
      <c r="J209" s="3" t="s">
        <v>4662</v>
      </c>
      <c r="K209" s="3">
        <v>15</v>
      </c>
      <c r="L209" s="3" t="s">
        <v>34</v>
      </c>
      <c r="M209" s="3" t="s">
        <v>35</v>
      </c>
      <c r="N209" s="3" t="s">
        <v>36</v>
      </c>
      <c r="O209" s="3" t="s">
        <v>85</v>
      </c>
      <c r="P209" s="3" t="s">
        <v>21</v>
      </c>
      <c r="Q209" s="3" t="s">
        <v>4663</v>
      </c>
      <c r="R209" s="2" t="str">
        <f t="shared" si="27"/>
        <v>OK</v>
      </c>
      <c r="S209" s="2" t="str">
        <f t="shared" si="28"/>
        <v>OK</v>
      </c>
      <c r="T209" s="2" t="str">
        <f t="shared" si="29"/>
        <v>OK</v>
      </c>
      <c r="U209" s="2" t="str">
        <f t="shared" si="30"/>
        <v>OK</v>
      </c>
      <c r="V209" s="2" t="str">
        <f t="shared" si="31"/>
        <v>OK</v>
      </c>
      <c r="W209" s="2" t="str">
        <f t="shared" si="32"/>
        <v>OK</v>
      </c>
      <c r="X209" s="2" t="str">
        <f t="shared" si="33"/>
        <v>OK</v>
      </c>
      <c r="Y209" s="2" t="str">
        <f t="shared" si="34"/>
        <v>OK</v>
      </c>
      <c r="Z209" s="3" t="str">
        <f t="shared" si="35"/>
        <v/>
      </c>
    </row>
    <row r="210" spans="1:26" x14ac:dyDescent="0.45">
      <c r="A210" s="3" t="s">
        <v>4616</v>
      </c>
      <c r="B210" s="3" t="s">
        <v>4617</v>
      </c>
      <c r="C210" s="3" t="s">
        <v>4664</v>
      </c>
      <c r="E210" s="3" t="s">
        <v>20</v>
      </c>
      <c r="H210" s="3" t="s">
        <v>21</v>
      </c>
      <c r="I210" s="3">
        <v>1977711</v>
      </c>
      <c r="J210" s="3" t="s">
        <v>4665</v>
      </c>
      <c r="K210" s="3">
        <v>30</v>
      </c>
      <c r="L210" s="3" t="s">
        <v>23</v>
      </c>
      <c r="M210" s="3" t="s">
        <v>24</v>
      </c>
      <c r="N210" s="3" t="s">
        <v>25</v>
      </c>
      <c r="P210" s="3" t="s">
        <v>21</v>
      </c>
      <c r="Q210" s="3" t="s">
        <v>4666</v>
      </c>
      <c r="R210" s="2" t="str">
        <f t="shared" si="27"/>
        <v>OK</v>
      </c>
      <c r="S210" s="2" t="str">
        <f t="shared" si="28"/>
        <v>OK</v>
      </c>
      <c r="T210" s="2" t="str">
        <f t="shared" si="29"/>
        <v>OK</v>
      </c>
      <c r="U210" s="2" t="str">
        <f t="shared" si="30"/>
        <v>OK</v>
      </c>
      <c r="V210" s="2" t="str">
        <f t="shared" si="31"/>
        <v>OK</v>
      </c>
      <c r="W210" s="2" t="str">
        <f t="shared" si="32"/>
        <v>OK</v>
      </c>
      <c r="X210" s="2" t="str">
        <f t="shared" si="33"/>
        <v>OK</v>
      </c>
      <c r="Y210" s="2" t="str">
        <f t="shared" si="34"/>
        <v>OK</v>
      </c>
      <c r="Z210" s="3" t="str">
        <f t="shared" si="35"/>
        <v/>
      </c>
    </row>
    <row r="211" spans="1:26" x14ac:dyDescent="0.45">
      <c r="A211" s="3" t="s">
        <v>4616</v>
      </c>
      <c r="B211" s="3" t="s">
        <v>4617</v>
      </c>
      <c r="C211" s="3" t="s">
        <v>4667</v>
      </c>
      <c r="E211" s="3" t="s">
        <v>20</v>
      </c>
      <c r="H211" s="3" t="s">
        <v>21</v>
      </c>
      <c r="I211" s="3">
        <v>1185307</v>
      </c>
      <c r="J211" s="3" t="s">
        <v>4668</v>
      </c>
      <c r="K211" s="3">
        <v>20</v>
      </c>
      <c r="L211" s="3" t="s">
        <v>34</v>
      </c>
      <c r="M211" s="3" t="s">
        <v>35</v>
      </c>
      <c r="N211" s="3" t="s">
        <v>36</v>
      </c>
      <c r="O211" s="3" t="s">
        <v>37</v>
      </c>
      <c r="P211" s="3" t="s">
        <v>21</v>
      </c>
      <c r="Q211" s="3" t="s">
        <v>4669</v>
      </c>
      <c r="R211" s="2" t="str">
        <f t="shared" si="27"/>
        <v>OK</v>
      </c>
      <c r="S211" s="2" t="str">
        <f t="shared" si="28"/>
        <v>OK</v>
      </c>
      <c r="T211" s="2" t="str">
        <f t="shared" si="29"/>
        <v>OK</v>
      </c>
      <c r="U211" s="2" t="str">
        <f t="shared" si="30"/>
        <v>OK</v>
      </c>
      <c r="V211" s="2" t="str">
        <f t="shared" si="31"/>
        <v>OK</v>
      </c>
      <c r="W211" s="2" t="str">
        <f t="shared" si="32"/>
        <v>OK</v>
      </c>
      <c r="X211" s="2" t="str">
        <f t="shared" si="33"/>
        <v>OK</v>
      </c>
      <c r="Y211" s="2" t="str">
        <f t="shared" si="34"/>
        <v>OK</v>
      </c>
      <c r="Z211" s="3" t="str">
        <f t="shared" si="35"/>
        <v/>
      </c>
    </row>
    <row r="212" spans="1:26" x14ac:dyDescent="0.45">
      <c r="A212" s="3" t="s">
        <v>4616</v>
      </c>
      <c r="B212" s="3" t="s">
        <v>4617</v>
      </c>
      <c r="C212" s="3" t="s">
        <v>4670</v>
      </c>
      <c r="E212" s="3" t="s">
        <v>20</v>
      </c>
      <c r="H212" s="3" t="s">
        <v>21</v>
      </c>
      <c r="I212" s="3">
        <v>9370710</v>
      </c>
      <c r="J212" s="3" t="s">
        <v>4671</v>
      </c>
      <c r="K212" s="3">
        <v>30</v>
      </c>
      <c r="L212" s="3" t="s">
        <v>23</v>
      </c>
      <c r="M212" s="3" t="s">
        <v>29</v>
      </c>
      <c r="N212" s="3" t="s">
        <v>368</v>
      </c>
      <c r="P212" s="3" t="s">
        <v>21</v>
      </c>
      <c r="Q212" s="3" t="s">
        <v>4672</v>
      </c>
      <c r="R212" s="2" t="str">
        <f t="shared" si="27"/>
        <v>OK</v>
      </c>
      <c r="S212" s="2" t="str">
        <f t="shared" si="28"/>
        <v>OK</v>
      </c>
      <c r="T212" s="2" t="str">
        <f t="shared" si="29"/>
        <v>OK</v>
      </c>
      <c r="U212" s="2" t="str">
        <f t="shared" si="30"/>
        <v>OK</v>
      </c>
      <c r="V212" s="2" t="str">
        <f t="shared" si="31"/>
        <v>OK</v>
      </c>
      <c r="W212" s="2" t="str">
        <f t="shared" si="32"/>
        <v>OK</v>
      </c>
      <c r="X212" s="2" t="str">
        <f t="shared" si="33"/>
        <v>OK</v>
      </c>
      <c r="Y212" s="2" t="str">
        <f t="shared" si="34"/>
        <v>OK</v>
      </c>
      <c r="Z212" s="3" t="str">
        <f t="shared" si="35"/>
        <v/>
      </c>
    </row>
    <row r="213" spans="1:26" x14ac:dyDescent="0.45">
      <c r="A213" s="3" t="s">
        <v>4616</v>
      </c>
      <c r="B213" s="3" t="s">
        <v>4617</v>
      </c>
      <c r="C213" s="3" t="s">
        <v>4673</v>
      </c>
      <c r="E213" s="3" t="s">
        <v>20</v>
      </c>
      <c r="H213" s="3" t="s">
        <v>21</v>
      </c>
      <c r="I213" s="3">
        <v>1870952</v>
      </c>
      <c r="J213" s="3" t="s">
        <v>4674</v>
      </c>
      <c r="K213" s="3">
        <v>40</v>
      </c>
      <c r="L213" s="3" t="s">
        <v>80</v>
      </c>
      <c r="M213" s="3" t="s">
        <v>35</v>
      </c>
      <c r="N213" s="3" t="s">
        <v>81</v>
      </c>
      <c r="O213" s="3" t="s">
        <v>37</v>
      </c>
      <c r="P213" s="3" t="s">
        <v>21</v>
      </c>
      <c r="Q213" s="3" t="s">
        <v>4675</v>
      </c>
      <c r="R213" s="2" t="str">
        <f t="shared" si="27"/>
        <v>OK</v>
      </c>
      <c r="S213" s="2" t="str">
        <f t="shared" si="28"/>
        <v>OK</v>
      </c>
      <c r="T213" s="2" t="str">
        <f t="shared" si="29"/>
        <v>OK</v>
      </c>
      <c r="U213" s="2" t="str">
        <f t="shared" si="30"/>
        <v>OK</v>
      </c>
      <c r="V213" s="2" t="str">
        <f t="shared" si="31"/>
        <v>OK</v>
      </c>
      <c r="W213" s="2" t="str">
        <f t="shared" si="32"/>
        <v>OK</v>
      </c>
      <c r="X213" s="2" t="str">
        <f t="shared" si="33"/>
        <v>OK</v>
      </c>
      <c r="Y213" s="2" t="str">
        <f t="shared" si="34"/>
        <v>OK</v>
      </c>
      <c r="Z213" s="3" t="str">
        <f t="shared" si="35"/>
        <v/>
      </c>
    </row>
    <row r="214" spans="1:26" x14ac:dyDescent="0.45">
      <c r="A214" s="3" t="s">
        <v>4616</v>
      </c>
      <c r="B214" s="3" t="s">
        <v>4617</v>
      </c>
      <c r="C214" s="3" t="s">
        <v>4676</v>
      </c>
      <c r="E214" s="3" t="s">
        <v>20</v>
      </c>
      <c r="H214" s="3" t="s">
        <v>21</v>
      </c>
      <c r="I214" s="3">
        <v>1300463</v>
      </c>
      <c r="J214" s="3" t="s">
        <v>4677</v>
      </c>
      <c r="K214" s="3">
        <v>60</v>
      </c>
      <c r="L214" s="3" t="s">
        <v>57</v>
      </c>
      <c r="M214" s="3" t="s">
        <v>29</v>
      </c>
      <c r="N214" s="3" t="s">
        <v>58</v>
      </c>
      <c r="O214" s="3" t="s">
        <v>479</v>
      </c>
      <c r="P214" s="3" t="s">
        <v>21</v>
      </c>
      <c r="Q214" s="3" t="s">
        <v>4678</v>
      </c>
      <c r="R214" s="2" t="str">
        <f t="shared" si="27"/>
        <v>OK</v>
      </c>
      <c r="S214" s="2" t="str">
        <f t="shared" si="28"/>
        <v>KO</v>
      </c>
      <c r="T214" s="2" t="str">
        <f t="shared" si="29"/>
        <v>OK</v>
      </c>
      <c r="U214" s="2" t="str">
        <f t="shared" si="30"/>
        <v>OK</v>
      </c>
      <c r="V214" s="2" t="str">
        <f t="shared" si="31"/>
        <v>OK</v>
      </c>
      <c r="W214" s="2" t="str">
        <f t="shared" si="32"/>
        <v>OK</v>
      </c>
      <c r="X214" s="2" t="str">
        <f t="shared" si="33"/>
        <v>OK</v>
      </c>
      <c r="Y214" s="2" t="str">
        <f t="shared" si="34"/>
        <v>OK</v>
      </c>
      <c r="Z214" s="3" t="str">
        <f t="shared" si="35"/>
        <v xml:space="preserve">Tipo de media / </v>
      </c>
    </row>
    <row r="215" spans="1:26" x14ac:dyDescent="0.45">
      <c r="A215" s="3" t="s">
        <v>4616</v>
      </c>
      <c r="B215" s="3" t="s">
        <v>4617</v>
      </c>
      <c r="C215" s="3" t="s">
        <v>4679</v>
      </c>
      <c r="E215" s="3" t="s">
        <v>20</v>
      </c>
      <c r="H215" s="3" t="s">
        <v>21</v>
      </c>
      <c r="I215" s="3">
        <v>2549318</v>
      </c>
      <c r="J215" s="3" t="s">
        <v>4680</v>
      </c>
      <c r="K215" s="3">
        <v>60</v>
      </c>
      <c r="L215" s="3" t="s">
        <v>57</v>
      </c>
      <c r="M215" s="3" t="s">
        <v>29</v>
      </c>
      <c r="N215" s="3" t="s">
        <v>58</v>
      </c>
      <c r="O215" s="3" t="s">
        <v>479</v>
      </c>
      <c r="P215" s="3" t="s">
        <v>21</v>
      </c>
      <c r="Q215" s="3" t="s">
        <v>4681</v>
      </c>
      <c r="R215" s="2" t="str">
        <f t="shared" si="27"/>
        <v>OK</v>
      </c>
      <c r="S215" s="2" t="str">
        <f t="shared" si="28"/>
        <v>KO</v>
      </c>
      <c r="T215" s="2" t="str">
        <f t="shared" si="29"/>
        <v>OK</v>
      </c>
      <c r="U215" s="2" t="str">
        <f t="shared" si="30"/>
        <v>OK</v>
      </c>
      <c r="V215" s="2" t="str">
        <f t="shared" si="31"/>
        <v>OK</v>
      </c>
      <c r="W215" s="2" t="str">
        <f t="shared" si="32"/>
        <v>OK</v>
      </c>
      <c r="X215" s="2" t="str">
        <f t="shared" si="33"/>
        <v>OK</v>
      </c>
      <c r="Y215" s="2" t="str">
        <f t="shared" si="34"/>
        <v>OK</v>
      </c>
      <c r="Z215" s="3" t="str">
        <f t="shared" si="35"/>
        <v xml:space="preserve">Tipo de media / </v>
      </c>
    </row>
    <row r="216" spans="1:26" x14ac:dyDescent="0.45">
      <c r="A216" s="3" t="s">
        <v>4616</v>
      </c>
      <c r="B216" s="3" t="s">
        <v>4617</v>
      </c>
      <c r="C216" s="3" t="s">
        <v>4682</v>
      </c>
      <c r="E216" s="3" t="s">
        <v>20</v>
      </c>
      <c r="H216" s="3" t="s">
        <v>21</v>
      </c>
      <c r="I216" s="3">
        <v>1874653</v>
      </c>
      <c r="J216" s="3" t="s">
        <v>4683</v>
      </c>
      <c r="K216" s="3">
        <v>45</v>
      </c>
      <c r="L216" s="3" t="s">
        <v>358</v>
      </c>
      <c r="M216" s="3" t="s">
        <v>35</v>
      </c>
      <c r="N216" s="3" t="s">
        <v>359</v>
      </c>
      <c r="O216" s="3" t="s">
        <v>37</v>
      </c>
      <c r="P216" s="3" t="s">
        <v>21</v>
      </c>
      <c r="Q216" s="3" t="s">
        <v>4684</v>
      </c>
      <c r="R216" s="2" t="str">
        <f t="shared" si="27"/>
        <v>OK</v>
      </c>
      <c r="S216" s="2" t="str">
        <f t="shared" si="28"/>
        <v>OK</v>
      </c>
      <c r="T216" s="2" t="str">
        <f t="shared" si="29"/>
        <v>KO</v>
      </c>
      <c r="U216" s="2" t="str">
        <f t="shared" si="30"/>
        <v>OK</v>
      </c>
      <c r="V216" s="2" t="str">
        <f t="shared" si="31"/>
        <v>OK</v>
      </c>
      <c r="W216" s="2" t="str">
        <f t="shared" si="32"/>
        <v>KO</v>
      </c>
      <c r="X216" s="2" t="str">
        <f t="shared" si="33"/>
        <v>OK</v>
      </c>
      <c r="Y216" s="2" t="str">
        <f t="shared" si="34"/>
        <v>OK</v>
      </c>
      <c r="Z216" s="3" t="str">
        <f t="shared" si="35"/>
        <v xml:space="preserve">Nombre del recurso / Tiempo del recurso / </v>
      </c>
    </row>
    <row r="217" spans="1:26" x14ac:dyDescent="0.45">
      <c r="A217" s="3" t="s">
        <v>4616</v>
      </c>
      <c r="B217" s="3" t="s">
        <v>4617</v>
      </c>
      <c r="C217" s="3" t="s">
        <v>67</v>
      </c>
      <c r="D217" s="3" t="s">
        <v>67</v>
      </c>
      <c r="E217" s="3" t="s">
        <v>20</v>
      </c>
      <c r="H217" s="3" t="s">
        <v>21</v>
      </c>
      <c r="I217" s="3">
        <v>1838315</v>
      </c>
      <c r="K217" s="3">
        <v>20</v>
      </c>
      <c r="L217" s="3" t="s">
        <v>23</v>
      </c>
      <c r="M217" s="3" t="s">
        <v>67</v>
      </c>
      <c r="N217" s="3" t="s">
        <v>227</v>
      </c>
      <c r="P217" s="3" t="s">
        <v>21</v>
      </c>
      <c r="Q217" s="3" t="s">
        <v>4685</v>
      </c>
      <c r="R217" s="2" t="str">
        <f t="shared" si="27"/>
        <v>OK</v>
      </c>
      <c r="S217" s="2" t="str">
        <f t="shared" si="28"/>
        <v>OK</v>
      </c>
      <c r="T217" s="2" t="str">
        <f t="shared" si="29"/>
        <v>OK</v>
      </c>
      <c r="U217" s="2" t="str">
        <f t="shared" si="30"/>
        <v>OK</v>
      </c>
      <c r="V217" s="2" t="str">
        <f t="shared" si="31"/>
        <v>OK</v>
      </c>
      <c r="W217" s="2" t="str">
        <f t="shared" si="32"/>
        <v>OK</v>
      </c>
      <c r="X217" s="2" t="str">
        <f t="shared" si="33"/>
        <v>KO</v>
      </c>
      <c r="Y217" s="2" t="str">
        <f t="shared" si="34"/>
        <v>OK</v>
      </c>
      <c r="Z217" s="3" t="str">
        <f t="shared" si="35"/>
        <v xml:space="preserve">Palabras clave / </v>
      </c>
    </row>
    <row r="218" spans="1:26" x14ac:dyDescent="0.45">
      <c r="A218" s="3" t="s">
        <v>4616</v>
      </c>
      <c r="B218" s="3" t="s">
        <v>4617</v>
      </c>
      <c r="C218" s="3" t="s">
        <v>70</v>
      </c>
      <c r="E218" s="3" t="s">
        <v>20</v>
      </c>
      <c r="H218" s="3" t="s">
        <v>21</v>
      </c>
      <c r="I218" s="3">
        <v>1176232</v>
      </c>
      <c r="K218" s="3">
        <v>45</v>
      </c>
      <c r="L218" s="3" t="s">
        <v>70</v>
      </c>
      <c r="M218" s="3" t="s">
        <v>35</v>
      </c>
      <c r="N218" s="3" t="s">
        <v>62</v>
      </c>
      <c r="O218" s="3" t="s">
        <v>37</v>
      </c>
      <c r="P218" s="3" t="s">
        <v>21</v>
      </c>
      <c r="Q218" s="3" t="s">
        <v>4686</v>
      </c>
      <c r="R218" s="2" t="str">
        <f t="shared" si="27"/>
        <v>OK</v>
      </c>
      <c r="S218" s="2" t="str">
        <f t="shared" si="28"/>
        <v>OK</v>
      </c>
      <c r="T218" s="2" t="str">
        <f t="shared" si="29"/>
        <v>OK</v>
      </c>
      <c r="U218" s="2" t="str">
        <f t="shared" si="30"/>
        <v>OK</v>
      </c>
      <c r="V218" s="2" t="str">
        <f t="shared" si="31"/>
        <v>OK</v>
      </c>
      <c r="W218" s="2" t="str">
        <f t="shared" si="32"/>
        <v>OK</v>
      </c>
      <c r="X218" s="2" t="str">
        <f t="shared" si="33"/>
        <v>KO</v>
      </c>
      <c r="Y218" s="2" t="str">
        <f t="shared" si="34"/>
        <v>OK</v>
      </c>
      <c r="Z218" s="3" t="str">
        <f t="shared" si="35"/>
        <v xml:space="preserve">Palabras clave / </v>
      </c>
    </row>
    <row r="219" spans="1:26" x14ac:dyDescent="0.45">
      <c r="A219" s="3" t="s">
        <v>4687</v>
      </c>
      <c r="B219" s="3" t="s">
        <v>4688</v>
      </c>
      <c r="C219" s="3" t="s">
        <v>4689</v>
      </c>
      <c r="E219" s="3" t="s">
        <v>20</v>
      </c>
      <c r="H219" s="3" t="s">
        <v>21</v>
      </c>
      <c r="I219" s="3">
        <v>1679943</v>
      </c>
      <c r="J219" s="3" t="s">
        <v>4690</v>
      </c>
      <c r="K219" s="3">
        <v>40</v>
      </c>
      <c r="L219" s="3" t="s">
        <v>23</v>
      </c>
      <c r="M219" s="3" t="s">
        <v>29</v>
      </c>
      <c r="N219" s="3" t="s">
        <v>53</v>
      </c>
      <c r="P219" s="3" t="s">
        <v>21</v>
      </c>
      <c r="Q219" s="3" t="s">
        <v>4691</v>
      </c>
      <c r="R219" s="2" t="str">
        <f t="shared" si="27"/>
        <v>OK</v>
      </c>
      <c r="S219" s="2" t="str">
        <f t="shared" si="28"/>
        <v>OK</v>
      </c>
      <c r="T219" s="2" t="str">
        <f t="shared" si="29"/>
        <v>OK</v>
      </c>
      <c r="U219" s="2" t="str">
        <f t="shared" si="30"/>
        <v>OK</v>
      </c>
      <c r="V219" s="2" t="str">
        <f t="shared" si="31"/>
        <v>OK</v>
      </c>
      <c r="W219" s="2" t="str">
        <f t="shared" si="32"/>
        <v>OK</v>
      </c>
      <c r="X219" s="2" t="str">
        <f t="shared" si="33"/>
        <v>OK</v>
      </c>
      <c r="Y219" s="2" t="str">
        <f t="shared" si="34"/>
        <v>OK</v>
      </c>
      <c r="Z219" s="3" t="str">
        <f t="shared" si="35"/>
        <v/>
      </c>
    </row>
    <row r="220" spans="1:26" x14ac:dyDescent="0.45">
      <c r="A220" s="3" t="s">
        <v>4687</v>
      </c>
      <c r="B220" s="3" t="s">
        <v>4688</v>
      </c>
      <c r="C220" s="3" t="s">
        <v>4692</v>
      </c>
      <c r="E220" s="3" t="s">
        <v>20</v>
      </c>
      <c r="H220" s="3" t="s">
        <v>21</v>
      </c>
      <c r="I220" s="3">
        <v>2355573</v>
      </c>
      <c r="J220" s="3" t="s">
        <v>4693</v>
      </c>
      <c r="K220" s="3">
        <v>60</v>
      </c>
      <c r="L220" s="3" t="s">
        <v>80</v>
      </c>
      <c r="M220" s="3" t="s">
        <v>35</v>
      </c>
      <c r="N220" s="3" t="s">
        <v>81</v>
      </c>
      <c r="O220" s="3" t="s">
        <v>37</v>
      </c>
      <c r="P220" s="3" t="s">
        <v>21</v>
      </c>
      <c r="Q220" s="3" t="s">
        <v>4694</v>
      </c>
      <c r="R220" s="2" t="str">
        <f t="shared" si="27"/>
        <v>OK</v>
      </c>
      <c r="S220" s="2" t="str">
        <f t="shared" si="28"/>
        <v>OK</v>
      </c>
      <c r="T220" s="2" t="str">
        <f t="shared" si="29"/>
        <v>OK</v>
      </c>
      <c r="U220" s="2" t="str">
        <f t="shared" si="30"/>
        <v>OK</v>
      </c>
      <c r="V220" s="2" t="str">
        <f t="shared" si="31"/>
        <v>OK</v>
      </c>
      <c r="W220" s="2" t="str">
        <f t="shared" si="32"/>
        <v>OK</v>
      </c>
      <c r="X220" s="2" t="str">
        <f t="shared" si="33"/>
        <v>OK</v>
      </c>
      <c r="Y220" s="2" t="str">
        <f t="shared" si="34"/>
        <v>OK</v>
      </c>
      <c r="Z220" s="3" t="str">
        <f t="shared" si="35"/>
        <v/>
      </c>
    </row>
    <row r="221" spans="1:26" x14ac:dyDescent="0.45">
      <c r="A221" s="3" t="s">
        <v>4687</v>
      </c>
      <c r="B221" s="3" t="s">
        <v>4688</v>
      </c>
      <c r="C221" s="3" t="s">
        <v>4695</v>
      </c>
      <c r="E221" s="3" t="s">
        <v>20</v>
      </c>
      <c r="G221" s="3" t="s">
        <v>4696</v>
      </c>
      <c r="H221" s="3" t="s">
        <v>21</v>
      </c>
      <c r="I221" s="3">
        <v>69307</v>
      </c>
      <c r="J221" s="3" t="s">
        <v>4697</v>
      </c>
      <c r="K221" s="3">
        <v>15</v>
      </c>
      <c r="L221" s="3" t="s">
        <v>23</v>
      </c>
      <c r="M221" s="3" t="s">
        <v>90</v>
      </c>
      <c r="N221" s="3" t="s">
        <v>91</v>
      </c>
      <c r="P221" s="3" t="s">
        <v>21</v>
      </c>
      <c r="Q221" s="3" t="s">
        <v>4698</v>
      </c>
      <c r="R221" s="2" t="str">
        <f t="shared" si="27"/>
        <v>OK</v>
      </c>
      <c r="S221" s="2" t="str">
        <f t="shared" si="28"/>
        <v>OK</v>
      </c>
      <c r="T221" s="2" t="str">
        <f t="shared" si="29"/>
        <v>OK</v>
      </c>
      <c r="U221" s="2" t="str">
        <f t="shared" si="30"/>
        <v>OK</v>
      </c>
      <c r="V221" s="2" t="str">
        <f t="shared" si="31"/>
        <v>OK</v>
      </c>
      <c r="W221" s="2" t="str">
        <f t="shared" si="32"/>
        <v>OK</v>
      </c>
      <c r="X221" s="2" t="str">
        <f t="shared" si="33"/>
        <v>OK</v>
      </c>
      <c r="Y221" s="2" t="str">
        <f t="shared" si="34"/>
        <v>OK</v>
      </c>
      <c r="Z221" s="3" t="str">
        <f t="shared" si="35"/>
        <v/>
      </c>
    </row>
    <row r="222" spans="1:26" x14ac:dyDescent="0.45">
      <c r="A222" s="3" t="s">
        <v>4687</v>
      </c>
      <c r="B222" s="3" t="s">
        <v>4688</v>
      </c>
      <c r="C222" s="3" t="s">
        <v>4699</v>
      </c>
      <c r="E222" s="3" t="s">
        <v>20</v>
      </c>
      <c r="H222" s="3" t="s">
        <v>21</v>
      </c>
      <c r="I222" s="3">
        <v>1259203</v>
      </c>
      <c r="J222" s="3" t="s">
        <v>4700</v>
      </c>
      <c r="K222" s="3">
        <v>20</v>
      </c>
      <c r="L222" s="3" t="s">
        <v>34</v>
      </c>
      <c r="M222" s="3" t="s">
        <v>35</v>
      </c>
      <c r="N222" s="3" t="s">
        <v>190</v>
      </c>
      <c r="O222" s="3" t="s">
        <v>479</v>
      </c>
      <c r="P222" s="3" t="s">
        <v>21</v>
      </c>
      <c r="Q222" s="3" t="s">
        <v>4701</v>
      </c>
      <c r="R222" s="2" t="str">
        <f t="shared" si="27"/>
        <v>OK</v>
      </c>
      <c r="S222" s="2" t="str">
        <f t="shared" si="28"/>
        <v>OK</v>
      </c>
      <c r="T222" s="2" t="str">
        <f t="shared" si="29"/>
        <v>OK</v>
      </c>
      <c r="U222" s="2" t="str">
        <f t="shared" si="30"/>
        <v>OK</v>
      </c>
      <c r="V222" s="2" t="str">
        <f t="shared" si="31"/>
        <v>OK</v>
      </c>
      <c r="W222" s="2" t="str">
        <f t="shared" si="32"/>
        <v>OK</v>
      </c>
      <c r="X222" s="2" t="str">
        <f t="shared" si="33"/>
        <v>OK</v>
      </c>
      <c r="Y222" s="2" t="str">
        <f t="shared" si="34"/>
        <v>OK</v>
      </c>
      <c r="Z222" s="3" t="str">
        <f t="shared" si="35"/>
        <v/>
      </c>
    </row>
    <row r="223" spans="1:26" x14ac:dyDescent="0.45">
      <c r="A223" s="3" t="s">
        <v>4687</v>
      </c>
      <c r="B223" s="3" t="s">
        <v>4688</v>
      </c>
      <c r="C223" s="3" t="s">
        <v>4702</v>
      </c>
      <c r="E223" s="3" t="s">
        <v>20</v>
      </c>
      <c r="H223" s="3" t="s">
        <v>21</v>
      </c>
      <c r="I223" s="3">
        <v>2355735</v>
      </c>
      <c r="J223" s="3" t="s">
        <v>4703</v>
      </c>
      <c r="K223" s="3">
        <v>60</v>
      </c>
      <c r="L223" s="3" t="s">
        <v>80</v>
      </c>
      <c r="M223" s="3" t="s">
        <v>35</v>
      </c>
      <c r="N223" s="3" t="s">
        <v>81</v>
      </c>
      <c r="O223" s="3" t="s">
        <v>37</v>
      </c>
      <c r="P223" s="3" t="s">
        <v>21</v>
      </c>
      <c r="Q223" s="3" t="s">
        <v>4704</v>
      </c>
      <c r="R223" s="2" t="str">
        <f t="shared" si="27"/>
        <v>OK</v>
      </c>
      <c r="S223" s="2" t="str">
        <f t="shared" si="28"/>
        <v>OK</v>
      </c>
      <c r="T223" s="2" t="str">
        <f t="shared" si="29"/>
        <v>OK</v>
      </c>
      <c r="U223" s="2" t="str">
        <f t="shared" si="30"/>
        <v>OK</v>
      </c>
      <c r="V223" s="2" t="str">
        <f t="shared" si="31"/>
        <v>OK</v>
      </c>
      <c r="W223" s="2" t="str">
        <f t="shared" si="32"/>
        <v>OK</v>
      </c>
      <c r="X223" s="2" t="str">
        <f t="shared" si="33"/>
        <v>OK</v>
      </c>
      <c r="Y223" s="2" t="str">
        <f t="shared" si="34"/>
        <v>OK</v>
      </c>
      <c r="Z223" s="3" t="str">
        <f t="shared" si="35"/>
        <v/>
      </c>
    </row>
    <row r="224" spans="1:26" x14ac:dyDescent="0.45">
      <c r="A224" s="3" t="s">
        <v>4687</v>
      </c>
      <c r="B224" s="3" t="s">
        <v>4688</v>
      </c>
      <c r="C224" s="3" t="s">
        <v>4705</v>
      </c>
      <c r="E224" s="3" t="s">
        <v>20</v>
      </c>
      <c r="H224" s="3" t="s">
        <v>21</v>
      </c>
      <c r="I224" s="3">
        <v>2956388</v>
      </c>
      <c r="J224" s="3" t="s">
        <v>4706</v>
      </c>
      <c r="K224" s="3">
        <v>60</v>
      </c>
      <c r="L224" s="3" t="s">
        <v>23</v>
      </c>
      <c r="M224" s="3" t="s">
        <v>24</v>
      </c>
      <c r="N224" s="3" t="s">
        <v>368</v>
      </c>
      <c r="P224" s="3" t="s">
        <v>21</v>
      </c>
      <c r="Q224" s="3" t="s">
        <v>4707</v>
      </c>
      <c r="R224" s="2" t="str">
        <f t="shared" si="27"/>
        <v>OK</v>
      </c>
      <c r="S224" s="2" t="str">
        <f t="shared" si="28"/>
        <v>KO</v>
      </c>
      <c r="T224" s="2" t="str">
        <f t="shared" si="29"/>
        <v>OK</v>
      </c>
      <c r="U224" s="2" t="str">
        <f t="shared" si="30"/>
        <v>OK</v>
      </c>
      <c r="V224" s="2" t="str">
        <f t="shared" si="31"/>
        <v>OK</v>
      </c>
      <c r="W224" s="2" t="str">
        <f t="shared" si="32"/>
        <v>OK</v>
      </c>
      <c r="X224" s="2" t="str">
        <f t="shared" si="33"/>
        <v>OK</v>
      </c>
      <c r="Y224" s="2" t="str">
        <f t="shared" si="34"/>
        <v>OK</v>
      </c>
      <c r="Z224" s="3" t="str">
        <f t="shared" si="35"/>
        <v xml:space="preserve">Tipo de media / </v>
      </c>
    </row>
    <row r="225" spans="1:26" x14ac:dyDescent="0.45">
      <c r="A225" s="3" t="s">
        <v>4687</v>
      </c>
      <c r="B225" s="3" t="s">
        <v>4688</v>
      </c>
      <c r="C225" s="3" t="s">
        <v>4708</v>
      </c>
      <c r="E225" s="3" t="s">
        <v>20</v>
      </c>
      <c r="H225" s="3" t="s">
        <v>21</v>
      </c>
      <c r="I225" s="3">
        <v>1173674</v>
      </c>
      <c r="J225" s="3" t="s">
        <v>4709</v>
      </c>
      <c r="K225" s="3">
        <v>15</v>
      </c>
      <c r="L225" s="3" t="s">
        <v>34</v>
      </c>
      <c r="M225" s="3" t="s">
        <v>35</v>
      </c>
      <c r="N225" s="3" t="s">
        <v>101</v>
      </c>
      <c r="O225" s="3" t="s">
        <v>37</v>
      </c>
      <c r="P225" s="3" t="s">
        <v>21</v>
      </c>
      <c r="Q225" s="3" t="s">
        <v>4710</v>
      </c>
      <c r="R225" s="2" t="str">
        <f t="shared" si="27"/>
        <v>OK</v>
      </c>
      <c r="S225" s="2" t="str">
        <f t="shared" si="28"/>
        <v>OK</v>
      </c>
      <c r="T225" s="2" t="str">
        <f t="shared" si="29"/>
        <v>OK</v>
      </c>
      <c r="U225" s="2" t="str">
        <f t="shared" si="30"/>
        <v>OK</v>
      </c>
      <c r="V225" s="2" t="str">
        <f t="shared" si="31"/>
        <v>OK</v>
      </c>
      <c r="W225" s="2" t="str">
        <f t="shared" si="32"/>
        <v>OK</v>
      </c>
      <c r="X225" s="2" t="str">
        <f t="shared" si="33"/>
        <v>OK</v>
      </c>
      <c r="Y225" s="2" t="str">
        <f t="shared" si="34"/>
        <v>OK</v>
      </c>
      <c r="Z225" s="3" t="str">
        <f t="shared" si="35"/>
        <v/>
      </c>
    </row>
    <row r="226" spans="1:26" x14ac:dyDescent="0.45">
      <c r="A226" s="3" t="s">
        <v>4687</v>
      </c>
      <c r="B226" s="3" t="s">
        <v>4688</v>
      </c>
      <c r="C226" s="3" t="s">
        <v>4711</v>
      </c>
      <c r="E226" s="3" t="s">
        <v>20</v>
      </c>
      <c r="H226" s="3" t="s">
        <v>21</v>
      </c>
      <c r="I226" s="3">
        <v>3280485</v>
      </c>
      <c r="J226" s="3" t="s">
        <v>4712</v>
      </c>
      <c r="K226" s="3">
        <v>15</v>
      </c>
      <c r="L226" s="3" t="s">
        <v>34</v>
      </c>
      <c r="M226" s="3" t="s">
        <v>35</v>
      </c>
      <c r="N226" s="3" t="s">
        <v>122</v>
      </c>
      <c r="O226" s="3" t="s">
        <v>37</v>
      </c>
      <c r="P226" s="3" t="s">
        <v>21</v>
      </c>
      <c r="Q226" s="3" t="s">
        <v>4713</v>
      </c>
      <c r="R226" s="2" t="str">
        <f t="shared" si="27"/>
        <v>OK</v>
      </c>
      <c r="S226" s="2" t="str">
        <f t="shared" si="28"/>
        <v>OK</v>
      </c>
      <c r="T226" s="2" t="str">
        <f t="shared" si="29"/>
        <v>OK</v>
      </c>
      <c r="U226" s="2" t="str">
        <f t="shared" si="30"/>
        <v>OK</v>
      </c>
      <c r="V226" s="2" t="str">
        <f t="shared" si="31"/>
        <v>OK</v>
      </c>
      <c r="W226" s="2" t="str">
        <f t="shared" si="32"/>
        <v>OK</v>
      </c>
      <c r="X226" s="2" t="str">
        <f t="shared" si="33"/>
        <v>OK</v>
      </c>
      <c r="Y226" s="2" t="str">
        <f t="shared" si="34"/>
        <v>OK</v>
      </c>
      <c r="Z226" s="3" t="str">
        <f t="shared" si="35"/>
        <v/>
      </c>
    </row>
    <row r="227" spans="1:26" x14ac:dyDescent="0.45">
      <c r="A227" s="3" t="s">
        <v>4687</v>
      </c>
      <c r="B227" s="3" t="s">
        <v>4688</v>
      </c>
      <c r="C227" s="3" t="s">
        <v>4714</v>
      </c>
      <c r="E227" s="3" t="s">
        <v>20</v>
      </c>
      <c r="H227" s="3" t="s">
        <v>21</v>
      </c>
      <c r="I227" s="3">
        <v>1177020</v>
      </c>
      <c r="J227" s="3" t="s">
        <v>4715</v>
      </c>
      <c r="K227" s="3">
        <v>20</v>
      </c>
      <c r="L227" s="3" t="s">
        <v>34</v>
      </c>
      <c r="M227" s="3" t="s">
        <v>35</v>
      </c>
      <c r="N227" s="3" t="s">
        <v>62</v>
      </c>
      <c r="O227" s="3" t="s">
        <v>37</v>
      </c>
      <c r="P227" s="3" t="s">
        <v>21</v>
      </c>
      <c r="Q227" s="3" t="s">
        <v>4716</v>
      </c>
      <c r="R227" s="2" t="str">
        <f t="shared" si="27"/>
        <v>OK</v>
      </c>
      <c r="S227" s="2" t="str">
        <f t="shared" si="28"/>
        <v>OK</v>
      </c>
      <c r="T227" s="2" t="str">
        <f t="shared" si="29"/>
        <v>OK</v>
      </c>
      <c r="U227" s="2" t="str">
        <f t="shared" si="30"/>
        <v>OK</v>
      </c>
      <c r="V227" s="2" t="str">
        <f t="shared" si="31"/>
        <v>OK</v>
      </c>
      <c r="W227" s="2" t="str">
        <f t="shared" si="32"/>
        <v>OK</v>
      </c>
      <c r="X227" s="2" t="str">
        <f t="shared" si="33"/>
        <v>OK</v>
      </c>
      <c r="Y227" s="2" t="str">
        <f t="shared" si="34"/>
        <v>OK</v>
      </c>
      <c r="Z227" s="3" t="str">
        <f t="shared" si="35"/>
        <v/>
      </c>
    </row>
    <row r="228" spans="1:26" x14ac:dyDescent="0.45">
      <c r="A228" s="3" t="s">
        <v>4687</v>
      </c>
      <c r="B228" s="3" t="s">
        <v>4688</v>
      </c>
      <c r="C228" s="3" t="s">
        <v>4717</v>
      </c>
      <c r="E228" s="3" t="s">
        <v>20</v>
      </c>
      <c r="H228" s="3" t="s">
        <v>21</v>
      </c>
      <c r="I228" s="3">
        <v>2357395</v>
      </c>
      <c r="J228" s="3" t="s">
        <v>4718</v>
      </c>
      <c r="K228" s="3">
        <v>60</v>
      </c>
      <c r="L228" s="3" t="s">
        <v>80</v>
      </c>
      <c r="M228" s="3" t="s">
        <v>35</v>
      </c>
      <c r="N228" s="3" t="s">
        <v>81</v>
      </c>
      <c r="O228" s="3" t="s">
        <v>37</v>
      </c>
      <c r="P228" s="3" t="s">
        <v>21</v>
      </c>
      <c r="Q228" s="3" t="s">
        <v>4719</v>
      </c>
      <c r="R228" s="2" t="str">
        <f t="shared" si="27"/>
        <v>OK</v>
      </c>
      <c r="S228" s="2" t="str">
        <f t="shared" si="28"/>
        <v>OK</v>
      </c>
      <c r="T228" s="2" t="str">
        <f t="shared" si="29"/>
        <v>OK</v>
      </c>
      <c r="U228" s="2" t="str">
        <f t="shared" si="30"/>
        <v>OK</v>
      </c>
      <c r="V228" s="2" t="str">
        <f t="shared" si="31"/>
        <v>OK</v>
      </c>
      <c r="W228" s="2" t="str">
        <f t="shared" si="32"/>
        <v>OK</v>
      </c>
      <c r="X228" s="2" t="str">
        <f t="shared" si="33"/>
        <v>OK</v>
      </c>
      <c r="Y228" s="2" t="str">
        <f t="shared" si="34"/>
        <v>OK</v>
      </c>
      <c r="Z228" s="3" t="str">
        <f t="shared" si="35"/>
        <v/>
      </c>
    </row>
    <row r="229" spans="1:26" x14ac:dyDescent="0.45">
      <c r="A229" s="3" t="s">
        <v>4687</v>
      </c>
      <c r="B229" s="3" t="s">
        <v>4688</v>
      </c>
      <c r="C229" s="3" t="s">
        <v>4720</v>
      </c>
      <c r="E229" s="3" t="s">
        <v>20</v>
      </c>
      <c r="H229" s="3" t="s">
        <v>21</v>
      </c>
      <c r="I229" s="3">
        <v>1459683</v>
      </c>
      <c r="J229" s="3" t="s">
        <v>4721</v>
      </c>
      <c r="K229" s="3">
        <v>40</v>
      </c>
      <c r="L229" s="3" t="s">
        <v>23</v>
      </c>
      <c r="M229" s="3" t="s">
        <v>24</v>
      </c>
      <c r="N229" s="3" t="s">
        <v>25</v>
      </c>
      <c r="P229" s="3" t="s">
        <v>21</v>
      </c>
      <c r="Q229" s="3" t="s">
        <v>4722</v>
      </c>
      <c r="R229" s="2" t="str">
        <f t="shared" si="27"/>
        <v>OK</v>
      </c>
      <c r="S229" s="2" t="str">
        <f t="shared" si="28"/>
        <v>OK</v>
      </c>
      <c r="T229" s="2" t="str">
        <f t="shared" si="29"/>
        <v>OK</v>
      </c>
      <c r="U229" s="2" t="str">
        <f t="shared" si="30"/>
        <v>OK</v>
      </c>
      <c r="V229" s="2" t="str">
        <f t="shared" si="31"/>
        <v>OK</v>
      </c>
      <c r="W229" s="2" t="str">
        <f t="shared" si="32"/>
        <v>OK</v>
      </c>
      <c r="X229" s="2" t="str">
        <f t="shared" si="33"/>
        <v>OK</v>
      </c>
      <c r="Y229" s="2" t="str">
        <f t="shared" si="34"/>
        <v>OK</v>
      </c>
      <c r="Z229" s="3" t="str">
        <f t="shared" si="35"/>
        <v/>
      </c>
    </row>
    <row r="230" spans="1:26" x14ac:dyDescent="0.45">
      <c r="A230" s="3" t="s">
        <v>4687</v>
      </c>
      <c r="B230" s="3" t="s">
        <v>4688</v>
      </c>
      <c r="C230" s="3" t="s">
        <v>4723</v>
      </c>
      <c r="E230" s="3" t="s">
        <v>20</v>
      </c>
      <c r="H230" s="3" t="s">
        <v>21</v>
      </c>
      <c r="I230" s="3">
        <v>2023189</v>
      </c>
      <c r="J230" s="3" t="s">
        <v>4724</v>
      </c>
      <c r="K230" s="3">
        <v>60</v>
      </c>
      <c r="L230" s="3" t="s">
        <v>80</v>
      </c>
      <c r="M230" s="3" t="s">
        <v>35</v>
      </c>
      <c r="N230" s="3" t="s">
        <v>81</v>
      </c>
      <c r="O230" s="3" t="s">
        <v>37</v>
      </c>
      <c r="P230" s="3" t="s">
        <v>21</v>
      </c>
      <c r="Q230" s="3" t="s">
        <v>4725</v>
      </c>
      <c r="R230" s="2" t="str">
        <f t="shared" si="27"/>
        <v>OK</v>
      </c>
      <c r="S230" s="2" t="str">
        <f t="shared" si="28"/>
        <v>OK</v>
      </c>
      <c r="T230" s="2" t="str">
        <f t="shared" si="29"/>
        <v>OK</v>
      </c>
      <c r="U230" s="2" t="str">
        <f t="shared" si="30"/>
        <v>OK</v>
      </c>
      <c r="V230" s="2" t="str">
        <f t="shared" si="31"/>
        <v>OK</v>
      </c>
      <c r="W230" s="2" t="str">
        <f t="shared" si="32"/>
        <v>OK</v>
      </c>
      <c r="X230" s="2" t="str">
        <f t="shared" si="33"/>
        <v>OK</v>
      </c>
      <c r="Y230" s="2" t="str">
        <f t="shared" si="34"/>
        <v>OK</v>
      </c>
      <c r="Z230" s="3" t="str">
        <f t="shared" si="35"/>
        <v/>
      </c>
    </row>
    <row r="231" spans="1:26" x14ac:dyDescent="0.45">
      <c r="A231" s="3" t="s">
        <v>4687</v>
      </c>
      <c r="B231" s="3" t="s">
        <v>4688</v>
      </c>
      <c r="C231" s="3" t="s">
        <v>4726</v>
      </c>
      <c r="E231" s="3" t="s">
        <v>20</v>
      </c>
      <c r="G231" s="3" t="s">
        <v>4727</v>
      </c>
      <c r="H231" s="3" t="s">
        <v>21</v>
      </c>
      <c r="I231" s="3">
        <v>17619</v>
      </c>
      <c r="J231" s="3" t="s">
        <v>4728</v>
      </c>
      <c r="K231" s="3">
        <v>20</v>
      </c>
      <c r="L231" s="3" t="s">
        <v>23</v>
      </c>
      <c r="M231" s="3" t="s">
        <v>199</v>
      </c>
      <c r="N231" s="3" t="s">
        <v>91</v>
      </c>
      <c r="P231" s="3" t="s">
        <v>21</v>
      </c>
      <c r="Q231" s="3" t="s">
        <v>4729</v>
      </c>
      <c r="R231" s="2" t="str">
        <f t="shared" si="27"/>
        <v>OK</v>
      </c>
      <c r="S231" s="2" t="str">
        <f t="shared" si="28"/>
        <v>OK</v>
      </c>
      <c r="T231" s="2" t="str">
        <f t="shared" si="29"/>
        <v>OK</v>
      </c>
      <c r="U231" s="2" t="str">
        <f t="shared" si="30"/>
        <v>OK</v>
      </c>
      <c r="V231" s="2" t="str">
        <f t="shared" si="31"/>
        <v>OK</v>
      </c>
      <c r="W231" s="2" t="str">
        <f t="shared" si="32"/>
        <v>OK</v>
      </c>
      <c r="X231" s="2" t="str">
        <f t="shared" si="33"/>
        <v>OK</v>
      </c>
      <c r="Y231" s="2" t="str">
        <f t="shared" si="34"/>
        <v>OK</v>
      </c>
      <c r="Z231" s="3" t="str">
        <f t="shared" si="35"/>
        <v/>
      </c>
    </row>
    <row r="232" spans="1:26" x14ac:dyDescent="0.45">
      <c r="A232" s="3" t="s">
        <v>4687</v>
      </c>
      <c r="B232" s="3" t="s">
        <v>4688</v>
      </c>
      <c r="C232" s="3" t="s">
        <v>4730</v>
      </c>
      <c r="E232" s="3" t="s">
        <v>20</v>
      </c>
      <c r="H232" s="3" t="s">
        <v>21</v>
      </c>
      <c r="I232" s="3">
        <v>2023041</v>
      </c>
      <c r="J232" s="3" t="s">
        <v>4731</v>
      </c>
      <c r="K232" s="3">
        <v>60</v>
      </c>
      <c r="L232" s="3" t="s">
        <v>80</v>
      </c>
      <c r="M232" s="3" t="s">
        <v>35</v>
      </c>
      <c r="N232" s="3" t="s">
        <v>81</v>
      </c>
      <c r="O232" s="3" t="s">
        <v>37</v>
      </c>
      <c r="P232" s="3" t="s">
        <v>21</v>
      </c>
      <c r="Q232" s="3" t="s">
        <v>4732</v>
      </c>
      <c r="R232" s="2" t="str">
        <f t="shared" si="27"/>
        <v>OK</v>
      </c>
      <c r="S232" s="2" t="str">
        <f t="shared" si="28"/>
        <v>OK</v>
      </c>
      <c r="T232" s="2" t="str">
        <f t="shared" si="29"/>
        <v>OK</v>
      </c>
      <c r="U232" s="2" t="str">
        <f t="shared" si="30"/>
        <v>OK</v>
      </c>
      <c r="V232" s="2" t="str">
        <f t="shared" si="31"/>
        <v>OK</v>
      </c>
      <c r="W232" s="2" t="str">
        <f t="shared" si="32"/>
        <v>OK</v>
      </c>
      <c r="X232" s="2" t="str">
        <f t="shared" si="33"/>
        <v>OK</v>
      </c>
      <c r="Y232" s="2" t="str">
        <f t="shared" si="34"/>
        <v>OK</v>
      </c>
      <c r="Z232" s="3" t="str">
        <f t="shared" si="35"/>
        <v/>
      </c>
    </row>
    <row r="233" spans="1:26" x14ac:dyDescent="0.45">
      <c r="A233" s="3" t="s">
        <v>4687</v>
      </c>
      <c r="B233" s="3" t="s">
        <v>4688</v>
      </c>
      <c r="C233" s="3" t="s">
        <v>4733</v>
      </c>
      <c r="E233" s="3" t="s">
        <v>20</v>
      </c>
      <c r="H233" s="3" t="s">
        <v>21</v>
      </c>
      <c r="I233" s="3">
        <v>2150223</v>
      </c>
      <c r="J233" s="3" t="s">
        <v>4734</v>
      </c>
      <c r="K233" s="3">
        <v>20</v>
      </c>
      <c r="L233" s="3" t="s">
        <v>23</v>
      </c>
      <c r="M233" s="3" t="s">
        <v>24</v>
      </c>
      <c r="N233" s="3" t="s">
        <v>368</v>
      </c>
      <c r="P233" s="3" t="s">
        <v>21</v>
      </c>
      <c r="Q233" s="3" t="s">
        <v>4735</v>
      </c>
      <c r="R233" s="2" t="str">
        <f t="shared" si="27"/>
        <v>OK</v>
      </c>
      <c r="S233" s="2" t="str">
        <f t="shared" si="28"/>
        <v>KO</v>
      </c>
      <c r="T233" s="2" t="str">
        <f t="shared" si="29"/>
        <v>OK</v>
      </c>
      <c r="U233" s="2" t="str">
        <f t="shared" si="30"/>
        <v>OK</v>
      </c>
      <c r="V233" s="2" t="str">
        <f t="shared" si="31"/>
        <v>OK</v>
      </c>
      <c r="W233" s="2" t="str">
        <f t="shared" si="32"/>
        <v>OK</v>
      </c>
      <c r="X233" s="2" t="str">
        <f t="shared" si="33"/>
        <v>OK</v>
      </c>
      <c r="Y233" s="2" t="str">
        <f t="shared" si="34"/>
        <v>OK</v>
      </c>
      <c r="Z233" s="3" t="str">
        <f t="shared" si="35"/>
        <v xml:space="preserve">Tipo de media / </v>
      </c>
    </row>
    <row r="234" spans="1:26" x14ac:dyDescent="0.45">
      <c r="A234" s="3" t="s">
        <v>4687</v>
      </c>
      <c r="B234" s="3" t="s">
        <v>4688</v>
      </c>
      <c r="C234" s="3" t="s">
        <v>4736</v>
      </c>
      <c r="E234" s="3" t="s">
        <v>20</v>
      </c>
      <c r="H234" s="3" t="s">
        <v>21</v>
      </c>
      <c r="I234" s="3">
        <v>1249004</v>
      </c>
      <c r="J234" s="3" t="s">
        <v>4737</v>
      </c>
      <c r="K234" s="3">
        <v>10</v>
      </c>
      <c r="L234" s="3" t="s">
        <v>34</v>
      </c>
      <c r="M234" s="3" t="s">
        <v>35</v>
      </c>
      <c r="N234" s="3" t="s">
        <v>161</v>
      </c>
      <c r="O234" s="3" t="s">
        <v>479</v>
      </c>
      <c r="P234" s="3" t="s">
        <v>21</v>
      </c>
      <c r="Q234" s="3" t="s">
        <v>4738</v>
      </c>
      <c r="R234" s="2" t="str">
        <f t="shared" si="27"/>
        <v>OK</v>
      </c>
      <c r="S234" s="2" t="str">
        <f t="shared" si="28"/>
        <v>OK</v>
      </c>
      <c r="T234" s="2" t="str">
        <f t="shared" si="29"/>
        <v>OK</v>
      </c>
      <c r="U234" s="2" t="str">
        <f t="shared" si="30"/>
        <v>OK</v>
      </c>
      <c r="V234" s="2" t="str">
        <f t="shared" si="31"/>
        <v>OK</v>
      </c>
      <c r="W234" s="2" t="str">
        <f t="shared" si="32"/>
        <v>OK</v>
      </c>
      <c r="X234" s="2" t="str">
        <f t="shared" si="33"/>
        <v>OK</v>
      </c>
      <c r="Y234" s="2" t="str">
        <f t="shared" si="34"/>
        <v>OK</v>
      </c>
      <c r="Z234" s="3" t="str">
        <f t="shared" si="35"/>
        <v/>
      </c>
    </row>
    <row r="235" spans="1:26" x14ac:dyDescent="0.45">
      <c r="A235" s="3" t="s">
        <v>4687</v>
      </c>
      <c r="B235" s="3" t="s">
        <v>4688</v>
      </c>
      <c r="C235" s="3" t="s">
        <v>4739</v>
      </c>
      <c r="E235" s="3" t="s">
        <v>20</v>
      </c>
      <c r="H235" s="3" t="s">
        <v>21</v>
      </c>
      <c r="I235" s="3">
        <v>2022771</v>
      </c>
      <c r="J235" s="3" t="s">
        <v>4740</v>
      </c>
      <c r="K235" s="3">
        <v>40</v>
      </c>
      <c r="L235" s="3" t="s">
        <v>80</v>
      </c>
      <c r="M235" s="3" t="s">
        <v>35</v>
      </c>
      <c r="N235" s="3" t="s">
        <v>81</v>
      </c>
      <c r="O235" s="3" t="s">
        <v>37</v>
      </c>
      <c r="P235" s="3" t="s">
        <v>21</v>
      </c>
      <c r="Q235" s="3" t="s">
        <v>4741</v>
      </c>
      <c r="R235" s="2" t="str">
        <f t="shared" si="27"/>
        <v>OK</v>
      </c>
      <c r="S235" s="2" t="str">
        <f t="shared" si="28"/>
        <v>OK</v>
      </c>
      <c r="T235" s="2" t="str">
        <f t="shared" si="29"/>
        <v>OK</v>
      </c>
      <c r="U235" s="2" t="str">
        <f t="shared" si="30"/>
        <v>OK</v>
      </c>
      <c r="V235" s="2" t="str">
        <f t="shared" si="31"/>
        <v>OK</v>
      </c>
      <c r="W235" s="2" t="str">
        <f t="shared" si="32"/>
        <v>OK</v>
      </c>
      <c r="X235" s="2" t="str">
        <f t="shared" si="33"/>
        <v>OK</v>
      </c>
      <c r="Y235" s="2" t="str">
        <f t="shared" si="34"/>
        <v>OK</v>
      </c>
      <c r="Z235" s="3" t="str">
        <f t="shared" si="35"/>
        <v/>
      </c>
    </row>
    <row r="236" spans="1:26" x14ac:dyDescent="0.45">
      <c r="A236" s="3" t="s">
        <v>4687</v>
      </c>
      <c r="B236" s="3" t="s">
        <v>4688</v>
      </c>
      <c r="C236" s="3" t="s">
        <v>4742</v>
      </c>
      <c r="E236" s="3" t="s">
        <v>20</v>
      </c>
      <c r="H236" s="3" t="s">
        <v>21</v>
      </c>
      <c r="I236" s="3">
        <v>1290754</v>
      </c>
      <c r="J236" s="3" t="s">
        <v>4743</v>
      </c>
      <c r="K236" s="3">
        <v>60</v>
      </c>
      <c r="L236" s="3" t="s">
        <v>57</v>
      </c>
      <c r="M236" s="3" t="s">
        <v>35</v>
      </c>
      <c r="N236" s="3" t="s">
        <v>58</v>
      </c>
      <c r="O236" s="3" t="s">
        <v>37</v>
      </c>
      <c r="P236" s="3" t="s">
        <v>21</v>
      </c>
      <c r="Q236" s="3" t="s">
        <v>4744</v>
      </c>
      <c r="R236" s="2" t="str">
        <f t="shared" si="27"/>
        <v>OK</v>
      </c>
      <c r="S236" s="2" t="str">
        <f t="shared" si="28"/>
        <v>OK</v>
      </c>
      <c r="T236" s="2" t="str">
        <f t="shared" si="29"/>
        <v>OK</v>
      </c>
      <c r="U236" s="2" t="str">
        <f t="shared" si="30"/>
        <v>OK</v>
      </c>
      <c r="V236" s="2" t="str">
        <f t="shared" si="31"/>
        <v>OK</v>
      </c>
      <c r="W236" s="2" t="str">
        <f t="shared" si="32"/>
        <v>OK</v>
      </c>
      <c r="X236" s="2" t="str">
        <f t="shared" si="33"/>
        <v>OK</v>
      </c>
      <c r="Y236" s="2" t="str">
        <f t="shared" si="34"/>
        <v>OK</v>
      </c>
      <c r="Z236" s="3" t="str">
        <f t="shared" si="35"/>
        <v/>
      </c>
    </row>
    <row r="237" spans="1:26" x14ac:dyDescent="0.45">
      <c r="A237" s="3" t="s">
        <v>4687</v>
      </c>
      <c r="B237" s="3" t="s">
        <v>4688</v>
      </c>
      <c r="C237" s="3" t="s">
        <v>4745</v>
      </c>
      <c r="E237" s="3" t="s">
        <v>20</v>
      </c>
      <c r="H237" s="3" t="s">
        <v>21</v>
      </c>
      <c r="I237" s="3">
        <v>2280599</v>
      </c>
      <c r="J237" s="3" t="s">
        <v>4746</v>
      </c>
      <c r="K237" s="3">
        <v>60</v>
      </c>
      <c r="L237" s="3" t="s">
        <v>57</v>
      </c>
      <c r="M237" s="3" t="s">
        <v>35</v>
      </c>
      <c r="N237" s="3" t="s">
        <v>58</v>
      </c>
      <c r="O237" s="3" t="s">
        <v>479</v>
      </c>
      <c r="P237" s="3" t="s">
        <v>21</v>
      </c>
      <c r="Q237" s="3" t="s">
        <v>4747</v>
      </c>
      <c r="R237" s="2" t="str">
        <f t="shared" si="27"/>
        <v>OK</v>
      </c>
      <c r="S237" s="2" t="str">
        <f t="shared" si="28"/>
        <v>OK</v>
      </c>
      <c r="T237" s="2" t="str">
        <f t="shared" si="29"/>
        <v>OK</v>
      </c>
      <c r="U237" s="2" t="str">
        <f t="shared" si="30"/>
        <v>OK</v>
      </c>
      <c r="V237" s="2" t="str">
        <f t="shared" si="31"/>
        <v>OK</v>
      </c>
      <c r="W237" s="2" t="str">
        <f t="shared" si="32"/>
        <v>OK</v>
      </c>
      <c r="X237" s="2" t="str">
        <f t="shared" si="33"/>
        <v>OK</v>
      </c>
      <c r="Y237" s="2" t="str">
        <f t="shared" si="34"/>
        <v>OK</v>
      </c>
      <c r="Z237" s="3" t="str">
        <f t="shared" si="35"/>
        <v/>
      </c>
    </row>
    <row r="238" spans="1:26" x14ac:dyDescent="0.45">
      <c r="A238" s="3" t="s">
        <v>4687</v>
      </c>
      <c r="B238" s="3" t="s">
        <v>4688</v>
      </c>
      <c r="C238" s="3" t="s">
        <v>4748</v>
      </c>
      <c r="E238" s="3" t="s">
        <v>20</v>
      </c>
      <c r="H238" s="3" t="s">
        <v>21</v>
      </c>
      <c r="I238" s="3">
        <v>1849805</v>
      </c>
      <c r="J238" s="3" t="s">
        <v>4749</v>
      </c>
      <c r="K238" s="3">
        <v>45</v>
      </c>
      <c r="L238" s="3" t="s">
        <v>358</v>
      </c>
      <c r="M238" s="3" t="s">
        <v>35</v>
      </c>
      <c r="N238" s="3" t="s">
        <v>359</v>
      </c>
      <c r="O238" s="3" t="s">
        <v>85</v>
      </c>
      <c r="P238" s="3" t="s">
        <v>21</v>
      </c>
      <c r="Q238" s="3" t="s">
        <v>4750</v>
      </c>
      <c r="R238" s="2" t="str">
        <f t="shared" si="27"/>
        <v>OK</v>
      </c>
      <c r="S238" s="2" t="str">
        <f t="shared" si="28"/>
        <v>OK</v>
      </c>
      <c r="T238" s="2" t="str">
        <f t="shared" si="29"/>
        <v>KO</v>
      </c>
      <c r="U238" s="2" t="str">
        <f t="shared" si="30"/>
        <v>OK</v>
      </c>
      <c r="V238" s="2" t="str">
        <f t="shared" si="31"/>
        <v>OK</v>
      </c>
      <c r="W238" s="2" t="str">
        <f t="shared" si="32"/>
        <v>KO</v>
      </c>
      <c r="X238" s="2" t="str">
        <f t="shared" si="33"/>
        <v>OK</v>
      </c>
      <c r="Y238" s="2" t="str">
        <f t="shared" si="34"/>
        <v>OK</v>
      </c>
      <c r="Z238" s="3" t="str">
        <f t="shared" si="35"/>
        <v xml:space="preserve">Nombre del recurso / Tiempo del recurso / </v>
      </c>
    </row>
    <row r="239" spans="1:26" x14ac:dyDescent="0.45">
      <c r="A239" s="3" t="s">
        <v>4687</v>
      </c>
      <c r="B239" s="3" t="s">
        <v>4688</v>
      </c>
      <c r="C239" s="3" t="s">
        <v>67</v>
      </c>
      <c r="D239" s="3" t="s">
        <v>67</v>
      </c>
      <c r="E239" s="3" t="s">
        <v>20</v>
      </c>
      <c r="H239" s="3" t="s">
        <v>21</v>
      </c>
      <c r="I239" s="3">
        <v>1904401</v>
      </c>
      <c r="K239" s="3">
        <v>20</v>
      </c>
      <c r="L239" s="3" t="s">
        <v>23</v>
      </c>
      <c r="M239" s="3" t="s">
        <v>67</v>
      </c>
      <c r="N239" s="3" t="s">
        <v>227</v>
      </c>
      <c r="P239" s="3" t="s">
        <v>21</v>
      </c>
      <c r="Q239" s="3" t="s">
        <v>4751</v>
      </c>
      <c r="R239" s="2" t="str">
        <f t="shared" si="27"/>
        <v>OK</v>
      </c>
      <c r="S239" s="2" t="str">
        <f t="shared" si="28"/>
        <v>OK</v>
      </c>
      <c r="T239" s="2" t="str">
        <f t="shared" si="29"/>
        <v>OK</v>
      </c>
      <c r="U239" s="2" t="str">
        <f t="shared" si="30"/>
        <v>OK</v>
      </c>
      <c r="V239" s="2" t="str">
        <f t="shared" si="31"/>
        <v>OK</v>
      </c>
      <c r="W239" s="2" t="str">
        <f t="shared" si="32"/>
        <v>OK</v>
      </c>
      <c r="X239" s="2" t="str">
        <f t="shared" si="33"/>
        <v>KO</v>
      </c>
      <c r="Y239" s="2" t="str">
        <f t="shared" si="34"/>
        <v>OK</v>
      </c>
      <c r="Z239" s="3" t="str">
        <f t="shared" si="35"/>
        <v xml:space="preserve">Palabras clave / </v>
      </c>
    </row>
    <row r="240" spans="1:26" x14ac:dyDescent="0.45">
      <c r="A240" s="3" t="s">
        <v>4687</v>
      </c>
      <c r="B240" s="3" t="s">
        <v>4688</v>
      </c>
      <c r="C240" s="3" t="s">
        <v>70</v>
      </c>
      <c r="E240" s="3" t="s">
        <v>20</v>
      </c>
      <c r="H240" s="3" t="s">
        <v>21</v>
      </c>
      <c r="I240" s="3">
        <v>1177362</v>
      </c>
      <c r="J240" s="3" t="s">
        <v>4752</v>
      </c>
      <c r="K240" s="3">
        <v>45</v>
      </c>
      <c r="L240" s="3" t="s">
        <v>70</v>
      </c>
      <c r="M240" s="3" t="s">
        <v>35</v>
      </c>
      <c r="N240" s="3" t="s">
        <v>62</v>
      </c>
      <c r="O240" s="3" t="s">
        <v>37</v>
      </c>
      <c r="P240" s="3" t="s">
        <v>21</v>
      </c>
      <c r="Q240" s="3" t="s">
        <v>4753</v>
      </c>
      <c r="R240" s="2" t="str">
        <f t="shared" si="27"/>
        <v>OK</v>
      </c>
      <c r="S240" s="2" t="str">
        <f t="shared" si="28"/>
        <v>OK</v>
      </c>
      <c r="T240" s="2" t="str">
        <f t="shared" si="29"/>
        <v>OK</v>
      </c>
      <c r="U240" s="2" t="str">
        <f t="shared" si="30"/>
        <v>OK</v>
      </c>
      <c r="V240" s="2" t="str">
        <f t="shared" si="31"/>
        <v>OK</v>
      </c>
      <c r="W240" s="2" t="str">
        <f t="shared" si="32"/>
        <v>OK</v>
      </c>
      <c r="X240" s="2" t="str">
        <f t="shared" si="33"/>
        <v>OK</v>
      </c>
      <c r="Y240" s="2" t="str">
        <f t="shared" si="34"/>
        <v>OK</v>
      </c>
      <c r="Z240" s="3" t="str">
        <f t="shared" si="35"/>
        <v/>
      </c>
    </row>
    <row r="241" spans="1:26" x14ac:dyDescent="0.45">
      <c r="A241" s="3" t="s">
        <v>4754</v>
      </c>
      <c r="B241" s="3" t="s">
        <v>4755</v>
      </c>
      <c r="C241" s="3" t="s">
        <v>4756</v>
      </c>
      <c r="E241" s="3" t="s">
        <v>20</v>
      </c>
      <c r="H241" s="3" t="s">
        <v>21</v>
      </c>
      <c r="I241" s="3">
        <v>1876017</v>
      </c>
      <c r="J241" s="3" t="s">
        <v>4757</v>
      </c>
      <c r="K241" s="3">
        <v>15</v>
      </c>
      <c r="L241" s="3" t="s">
        <v>23</v>
      </c>
      <c r="M241" s="3" t="s">
        <v>24</v>
      </c>
      <c r="N241" s="3" t="s">
        <v>25</v>
      </c>
      <c r="P241" s="3" t="s">
        <v>21</v>
      </c>
      <c r="Q241" s="3" t="s">
        <v>4758</v>
      </c>
      <c r="R241" s="2" t="str">
        <f t="shared" si="27"/>
        <v>OK</v>
      </c>
      <c r="S241" s="2" t="str">
        <f t="shared" si="28"/>
        <v>OK</v>
      </c>
      <c r="T241" s="2" t="str">
        <f t="shared" si="29"/>
        <v>OK</v>
      </c>
      <c r="U241" s="2" t="str">
        <f t="shared" si="30"/>
        <v>OK</v>
      </c>
      <c r="V241" s="2" t="str">
        <f t="shared" si="31"/>
        <v>OK</v>
      </c>
      <c r="W241" s="2" t="str">
        <f t="shared" si="32"/>
        <v>OK</v>
      </c>
      <c r="X241" s="2" t="str">
        <f t="shared" si="33"/>
        <v>OK</v>
      </c>
      <c r="Y241" s="2" t="str">
        <f t="shared" si="34"/>
        <v>OK</v>
      </c>
      <c r="Z241" s="3" t="str">
        <f t="shared" si="35"/>
        <v/>
      </c>
    </row>
    <row r="242" spans="1:26" x14ac:dyDescent="0.45">
      <c r="A242" s="3" t="s">
        <v>4754</v>
      </c>
      <c r="B242" s="3" t="s">
        <v>4755</v>
      </c>
      <c r="C242" s="3" t="s">
        <v>4759</v>
      </c>
      <c r="E242" s="3" t="s">
        <v>20</v>
      </c>
      <c r="H242" s="3" t="s">
        <v>21</v>
      </c>
      <c r="I242" s="3">
        <v>1938236</v>
      </c>
      <c r="J242" s="3" t="s">
        <v>4760</v>
      </c>
      <c r="K242" s="3">
        <v>30</v>
      </c>
      <c r="L242" s="3" t="s">
        <v>80</v>
      </c>
      <c r="M242" s="3" t="s">
        <v>35</v>
      </c>
      <c r="N242" s="3" t="s">
        <v>81</v>
      </c>
      <c r="O242" s="3" t="s">
        <v>37</v>
      </c>
      <c r="P242" s="3" t="s">
        <v>21</v>
      </c>
      <c r="Q242" s="3" t="s">
        <v>4761</v>
      </c>
      <c r="R242" s="2" t="str">
        <f t="shared" si="27"/>
        <v>OK</v>
      </c>
      <c r="S242" s="2" t="str">
        <f t="shared" si="28"/>
        <v>OK</v>
      </c>
      <c r="T242" s="2" t="str">
        <f t="shared" si="29"/>
        <v>OK</v>
      </c>
      <c r="U242" s="2" t="str">
        <f t="shared" si="30"/>
        <v>OK</v>
      </c>
      <c r="V242" s="2" t="str">
        <f t="shared" si="31"/>
        <v>OK</v>
      </c>
      <c r="W242" s="2" t="str">
        <f t="shared" si="32"/>
        <v>OK</v>
      </c>
      <c r="X242" s="2" t="str">
        <f t="shared" si="33"/>
        <v>OK</v>
      </c>
      <c r="Y242" s="2" t="str">
        <f t="shared" si="34"/>
        <v>OK</v>
      </c>
      <c r="Z242" s="3" t="str">
        <f t="shared" si="35"/>
        <v/>
      </c>
    </row>
    <row r="243" spans="1:26" x14ac:dyDescent="0.45">
      <c r="A243" s="3" t="s">
        <v>4754</v>
      </c>
      <c r="B243" s="3" t="s">
        <v>4755</v>
      </c>
      <c r="C243" s="3" t="s">
        <v>4762</v>
      </c>
      <c r="E243" s="3" t="s">
        <v>20</v>
      </c>
      <c r="G243" s="3" t="s">
        <v>4763</v>
      </c>
      <c r="H243" s="3" t="s">
        <v>21</v>
      </c>
      <c r="I243" s="3">
        <v>23884</v>
      </c>
      <c r="J243" s="3" t="s">
        <v>4764</v>
      </c>
      <c r="K243" s="3">
        <v>10</v>
      </c>
      <c r="L243" s="3" t="s">
        <v>23</v>
      </c>
      <c r="M243" s="3" t="s">
        <v>199</v>
      </c>
      <c r="N243" s="3" t="s">
        <v>91</v>
      </c>
      <c r="P243" s="3" t="s">
        <v>21</v>
      </c>
      <c r="Q243" s="3" t="s">
        <v>4765</v>
      </c>
      <c r="R243" s="2" t="str">
        <f t="shared" si="27"/>
        <v>OK</v>
      </c>
      <c r="S243" s="2" t="str">
        <f t="shared" si="28"/>
        <v>OK</v>
      </c>
      <c r="T243" s="2" t="str">
        <f t="shared" si="29"/>
        <v>OK</v>
      </c>
      <c r="U243" s="2" t="str">
        <f t="shared" si="30"/>
        <v>OK</v>
      </c>
      <c r="V243" s="2" t="str">
        <f t="shared" si="31"/>
        <v>OK</v>
      </c>
      <c r="W243" s="2" t="str">
        <f t="shared" si="32"/>
        <v>OK</v>
      </c>
      <c r="X243" s="2" t="str">
        <f t="shared" si="33"/>
        <v>OK</v>
      </c>
      <c r="Y243" s="2" t="str">
        <f t="shared" si="34"/>
        <v>OK</v>
      </c>
      <c r="Z243" s="3" t="str">
        <f t="shared" si="35"/>
        <v/>
      </c>
    </row>
    <row r="244" spans="1:26" x14ac:dyDescent="0.45">
      <c r="A244" s="3" t="s">
        <v>4754</v>
      </c>
      <c r="B244" s="3" t="s">
        <v>4755</v>
      </c>
      <c r="C244" s="3" t="s">
        <v>4766</v>
      </c>
      <c r="E244" s="3" t="s">
        <v>20</v>
      </c>
      <c r="H244" s="3" t="s">
        <v>21</v>
      </c>
      <c r="I244" s="3">
        <v>1185601</v>
      </c>
      <c r="J244" s="3" t="s">
        <v>4767</v>
      </c>
      <c r="K244" s="3">
        <v>10</v>
      </c>
      <c r="L244" s="3" t="s">
        <v>34</v>
      </c>
      <c r="M244" s="3" t="s">
        <v>35</v>
      </c>
      <c r="N244" s="3" t="s">
        <v>36</v>
      </c>
      <c r="O244" s="3" t="s">
        <v>85</v>
      </c>
      <c r="P244" s="3" t="s">
        <v>21</v>
      </c>
      <c r="Q244" s="3" t="s">
        <v>4768</v>
      </c>
      <c r="R244" s="2" t="str">
        <f t="shared" si="27"/>
        <v>OK</v>
      </c>
      <c r="S244" s="2" t="str">
        <f t="shared" si="28"/>
        <v>OK</v>
      </c>
      <c r="T244" s="2" t="str">
        <f t="shared" si="29"/>
        <v>OK</v>
      </c>
      <c r="U244" s="2" t="str">
        <f t="shared" si="30"/>
        <v>OK</v>
      </c>
      <c r="V244" s="2" t="str">
        <f t="shared" si="31"/>
        <v>OK</v>
      </c>
      <c r="W244" s="2" t="str">
        <f t="shared" si="32"/>
        <v>OK</v>
      </c>
      <c r="X244" s="2" t="str">
        <f t="shared" si="33"/>
        <v>OK</v>
      </c>
      <c r="Y244" s="2" t="str">
        <f t="shared" si="34"/>
        <v>OK</v>
      </c>
      <c r="Z244" s="3" t="str">
        <f t="shared" si="35"/>
        <v/>
      </c>
    </row>
    <row r="245" spans="1:26" x14ac:dyDescent="0.45">
      <c r="A245" s="3" t="s">
        <v>4754</v>
      </c>
      <c r="B245" s="3" t="s">
        <v>4755</v>
      </c>
      <c r="C245" s="3" t="s">
        <v>4769</v>
      </c>
      <c r="E245" s="3" t="s">
        <v>20</v>
      </c>
      <c r="H245" s="3" t="s">
        <v>21</v>
      </c>
      <c r="I245" s="3">
        <v>1973988</v>
      </c>
      <c r="J245" s="3" t="s">
        <v>4770</v>
      </c>
      <c r="K245" s="3">
        <v>30</v>
      </c>
      <c r="L245" s="3" t="s">
        <v>80</v>
      </c>
      <c r="M245" s="3" t="s">
        <v>35</v>
      </c>
      <c r="N245" s="3" t="s">
        <v>81</v>
      </c>
      <c r="O245" s="3" t="s">
        <v>37</v>
      </c>
      <c r="P245" s="3" t="s">
        <v>21</v>
      </c>
      <c r="Q245" s="3" t="s">
        <v>4771</v>
      </c>
      <c r="R245" s="2" t="str">
        <f t="shared" si="27"/>
        <v>OK</v>
      </c>
      <c r="S245" s="2" t="str">
        <f t="shared" si="28"/>
        <v>OK</v>
      </c>
      <c r="T245" s="2" t="str">
        <f t="shared" si="29"/>
        <v>OK</v>
      </c>
      <c r="U245" s="2" t="str">
        <f t="shared" si="30"/>
        <v>OK</v>
      </c>
      <c r="V245" s="2" t="str">
        <f t="shared" si="31"/>
        <v>OK</v>
      </c>
      <c r="W245" s="2" t="str">
        <f t="shared" si="32"/>
        <v>OK</v>
      </c>
      <c r="X245" s="2" t="str">
        <f t="shared" si="33"/>
        <v>OK</v>
      </c>
      <c r="Y245" s="2" t="str">
        <f t="shared" si="34"/>
        <v>OK</v>
      </c>
      <c r="Z245" s="3" t="str">
        <f t="shared" si="35"/>
        <v/>
      </c>
    </row>
    <row r="246" spans="1:26" x14ac:dyDescent="0.45">
      <c r="A246" s="3" t="s">
        <v>4754</v>
      </c>
      <c r="B246" s="3" t="s">
        <v>4755</v>
      </c>
      <c r="C246" s="3" t="s">
        <v>4772</v>
      </c>
      <c r="E246" s="3" t="s">
        <v>20</v>
      </c>
      <c r="H246" s="3" t="s">
        <v>21</v>
      </c>
      <c r="I246" s="3">
        <v>1176337</v>
      </c>
      <c r="J246" s="3" t="s">
        <v>4773</v>
      </c>
      <c r="K246" s="3">
        <v>10</v>
      </c>
      <c r="L246" s="3" t="s">
        <v>34</v>
      </c>
      <c r="M246" s="3" t="s">
        <v>35</v>
      </c>
      <c r="N246" s="3" t="s">
        <v>101</v>
      </c>
      <c r="O246" s="3" t="s">
        <v>85</v>
      </c>
      <c r="P246" s="3" t="s">
        <v>21</v>
      </c>
      <c r="Q246" s="3" t="s">
        <v>4774</v>
      </c>
      <c r="R246" s="2" t="str">
        <f t="shared" si="27"/>
        <v>OK</v>
      </c>
      <c r="S246" s="2" t="str">
        <f t="shared" si="28"/>
        <v>OK</v>
      </c>
      <c r="T246" s="2" t="str">
        <f t="shared" si="29"/>
        <v>OK</v>
      </c>
      <c r="U246" s="2" t="str">
        <f t="shared" si="30"/>
        <v>OK</v>
      </c>
      <c r="V246" s="2" t="str">
        <f t="shared" si="31"/>
        <v>OK</v>
      </c>
      <c r="W246" s="2" t="str">
        <f t="shared" si="32"/>
        <v>OK</v>
      </c>
      <c r="X246" s="2" t="str">
        <f t="shared" si="33"/>
        <v>OK</v>
      </c>
      <c r="Y246" s="2" t="str">
        <f t="shared" si="34"/>
        <v>OK</v>
      </c>
      <c r="Z246" s="3" t="str">
        <f t="shared" si="35"/>
        <v/>
      </c>
    </row>
    <row r="247" spans="1:26" x14ac:dyDescent="0.45">
      <c r="A247" s="3" t="s">
        <v>4754</v>
      </c>
      <c r="B247" s="3" t="s">
        <v>4755</v>
      </c>
      <c r="C247" s="3" t="s">
        <v>4775</v>
      </c>
      <c r="E247" s="3" t="s">
        <v>20</v>
      </c>
      <c r="G247" s="3" t="s">
        <v>4776</v>
      </c>
      <c r="H247" s="3" t="s">
        <v>21</v>
      </c>
      <c r="I247" s="3">
        <v>15810</v>
      </c>
      <c r="J247" s="3" t="s">
        <v>4777</v>
      </c>
      <c r="K247" s="3">
        <v>10</v>
      </c>
      <c r="L247" s="3" t="s">
        <v>23</v>
      </c>
      <c r="M247" s="3" t="s">
        <v>90</v>
      </c>
      <c r="N247" s="3" t="s">
        <v>91</v>
      </c>
      <c r="P247" s="3" t="s">
        <v>21</v>
      </c>
      <c r="Q247" s="3" t="s">
        <v>4778</v>
      </c>
      <c r="R247" s="2" t="str">
        <f t="shared" si="27"/>
        <v>OK</v>
      </c>
      <c r="S247" s="2" t="str">
        <f t="shared" si="28"/>
        <v>OK</v>
      </c>
      <c r="T247" s="2" t="str">
        <f t="shared" si="29"/>
        <v>OK</v>
      </c>
      <c r="U247" s="2" t="str">
        <f t="shared" si="30"/>
        <v>OK</v>
      </c>
      <c r="V247" s="2" t="str">
        <f t="shared" si="31"/>
        <v>OK</v>
      </c>
      <c r="W247" s="2" t="str">
        <f t="shared" si="32"/>
        <v>OK</v>
      </c>
      <c r="X247" s="2" t="str">
        <f t="shared" si="33"/>
        <v>OK</v>
      </c>
      <c r="Y247" s="2" t="str">
        <f t="shared" si="34"/>
        <v>OK</v>
      </c>
      <c r="Z247" s="3" t="str">
        <f t="shared" si="35"/>
        <v/>
      </c>
    </row>
    <row r="248" spans="1:26" x14ac:dyDescent="0.45">
      <c r="A248" s="3" t="s">
        <v>4754</v>
      </c>
      <c r="B248" s="3" t="s">
        <v>4755</v>
      </c>
      <c r="C248" s="3" t="s">
        <v>4779</v>
      </c>
      <c r="E248" s="3" t="s">
        <v>20</v>
      </c>
      <c r="G248" s="3" t="s">
        <v>4780</v>
      </c>
      <c r="H248" s="3" t="s">
        <v>21</v>
      </c>
      <c r="I248" s="3">
        <v>13343</v>
      </c>
      <c r="J248" s="3" t="s">
        <v>4781</v>
      </c>
      <c r="K248" s="3">
        <v>10</v>
      </c>
      <c r="L248" s="3" t="s">
        <v>23</v>
      </c>
      <c r="M248" s="3" t="s">
        <v>90</v>
      </c>
      <c r="N248" s="3" t="s">
        <v>91</v>
      </c>
      <c r="P248" s="3" t="s">
        <v>21</v>
      </c>
      <c r="Q248" s="3" t="s">
        <v>4782</v>
      </c>
      <c r="R248" s="2" t="str">
        <f t="shared" si="27"/>
        <v>OK</v>
      </c>
      <c r="S248" s="2" t="str">
        <f t="shared" si="28"/>
        <v>OK</v>
      </c>
      <c r="T248" s="2" t="str">
        <f t="shared" si="29"/>
        <v>OK</v>
      </c>
      <c r="U248" s="2" t="str">
        <f t="shared" si="30"/>
        <v>OK</v>
      </c>
      <c r="V248" s="2" t="str">
        <f t="shared" si="31"/>
        <v>OK</v>
      </c>
      <c r="W248" s="2" t="str">
        <f t="shared" si="32"/>
        <v>OK</v>
      </c>
      <c r="X248" s="2" t="str">
        <f t="shared" si="33"/>
        <v>OK</v>
      </c>
      <c r="Y248" s="2" t="str">
        <f t="shared" si="34"/>
        <v>OK</v>
      </c>
      <c r="Z248" s="3" t="str">
        <f t="shared" si="35"/>
        <v/>
      </c>
    </row>
    <row r="249" spans="1:26" x14ac:dyDescent="0.45">
      <c r="A249" s="3" t="s">
        <v>4754</v>
      </c>
      <c r="B249" s="3" t="s">
        <v>4755</v>
      </c>
      <c r="C249" s="3" t="s">
        <v>4783</v>
      </c>
      <c r="E249" s="3" t="s">
        <v>20</v>
      </c>
      <c r="H249" s="3" t="s">
        <v>21</v>
      </c>
      <c r="I249" s="3">
        <v>2575197</v>
      </c>
      <c r="J249" s="3" t="s">
        <v>4784</v>
      </c>
      <c r="K249" s="3">
        <v>20</v>
      </c>
      <c r="L249" s="3" t="s">
        <v>23</v>
      </c>
      <c r="M249" s="3" t="s">
        <v>29</v>
      </c>
      <c r="N249" s="3" t="s">
        <v>235</v>
      </c>
      <c r="P249" s="3" t="s">
        <v>21</v>
      </c>
      <c r="Q249" s="3" t="s">
        <v>4785</v>
      </c>
      <c r="R249" s="2" t="str">
        <f t="shared" si="27"/>
        <v>OK</v>
      </c>
      <c r="S249" s="2" t="str">
        <f t="shared" si="28"/>
        <v>OK</v>
      </c>
      <c r="T249" s="2" t="str">
        <f t="shared" si="29"/>
        <v>OK</v>
      </c>
      <c r="U249" s="2" t="str">
        <f t="shared" si="30"/>
        <v>OK</v>
      </c>
      <c r="V249" s="2" t="str">
        <f t="shared" si="31"/>
        <v>OK</v>
      </c>
      <c r="W249" s="2" t="str">
        <f t="shared" si="32"/>
        <v>OK</v>
      </c>
      <c r="X249" s="2" t="str">
        <f t="shared" si="33"/>
        <v>OK</v>
      </c>
      <c r="Y249" s="2" t="str">
        <f t="shared" si="34"/>
        <v>OK</v>
      </c>
      <c r="Z249" s="3" t="str">
        <f t="shared" si="35"/>
        <v/>
      </c>
    </row>
    <row r="250" spans="1:26" x14ac:dyDescent="0.45">
      <c r="A250" s="3" t="s">
        <v>4754</v>
      </c>
      <c r="B250" s="3" t="s">
        <v>4755</v>
      </c>
      <c r="C250" s="3" t="s">
        <v>4786</v>
      </c>
      <c r="D250" s="3" t="s">
        <v>4787</v>
      </c>
      <c r="E250" s="3" t="s">
        <v>20</v>
      </c>
      <c r="H250" s="3" t="s">
        <v>21</v>
      </c>
      <c r="I250" s="3">
        <v>5858602</v>
      </c>
      <c r="J250" s="3" t="s">
        <v>4788</v>
      </c>
      <c r="K250" s="3">
        <v>30</v>
      </c>
      <c r="L250" s="3" t="s">
        <v>23</v>
      </c>
      <c r="M250" s="3" t="s">
        <v>29</v>
      </c>
      <c r="N250" s="3" t="s">
        <v>368</v>
      </c>
      <c r="P250" s="3" t="s">
        <v>21</v>
      </c>
      <c r="Q250" s="3" t="s">
        <v>4789</v>
      </c>
      <c r="R250" s="2" t="str">
        <f t="shared" si="27"/>
        <v>OK</v>
      </c>
      <c r="S250" s="2" t="str">
        <f t="shared" si="28"/>
        <v>OK</v>
      </c>
      <c r="T250" s="2" t="str">
        <f t="shared" si="29"/>
        <v>OK</v>
      </c>
      <c r="U250" s="2" t="str">
        <f t="shared" si="30"/>
        <v>OK</v>
      </c>
      <c r="V250" s="2" t="str">
        <f t="shared" si="31"/>
        <v>OK</v>
      </c>
      <c r="W250" s="2" t="str">
        <f t="shared" si="32"/>
        <v>OK</v>
      </c>
      <c r="X250" s="2" t="str">
        <f t="shared" si="33"/>
        <v>OK</v>
      </c>
      <c r="Y250" s="2" t="str">
        <f t="shared" si="34"/>
        <v>OK</v>
      </c>
      <c r="Z250" s="3" t="str">
        <f t="shared" si="35"/>
        <v/>
      </c>
    </row>
    <row r="251" spans="1:26" x14ac:dyDescent="0.45">
      <c r="A251" s="3" t="s">
        <v>4754</v>
      </c>
      <c r="B251" s="3" t="s">
        <v>4755</v>
      </c>
      <c r="C251" s="3" t="s">
        <v>4790</v>
      </c>
      <c r="E251" s="3" t="s">
        <v>20</v>
      </c>
      <c r="H251" s="3" t="s">
        <v>21</v>
      </c>
      <c r="I251" s="3">
        <v>1973547</v>
      </c>
      <c r="J251" s="3" t="s">
        <v>4770</v>
      </c>
      <c r="K251" s="3">
        <v>60</v>
      </c>
      <c r="L251" s="3" t="s">
        <v>80</v>
      </c>
      <c r="M251" s="3" t="s">
        <v>35</v>
      </c>
      <c r="N251" s="3" t="s">
        <v>81</v>
      </c>
      <c r="O251" s="3" t="s">
        <v>37</v>
      </c>
      <c r="P251" s="3" t="s">
        <v>21</v>
      </c>
      <c r="Q251" s="3" t="s">
        <v>4791</v>
      </c>
      <c r="R251" s="2" t="str">
        <f t="shared" si="27"/>
        <v>OK</v>
      </c>
      <c r="S251" s="2" t="str">
        <f t="shared" si="28"/>
        <v>OK</v>
      </c>
      <c r="T251" s="2" t="str">
        <f t="shared" si="29"/>
        <v>OK</v>
      </c>
      <c r="U251" s="2" t="str">
        <f t="shared" si="30"/>
        <v>OK</v>
      </c>
      <c r="V251" s="2" t="str">
        <f t="shared" si="31"/>
        <v>OK</v>
      </c>
      <c r="W251" s="2" t="str">
        <f t="shared" si="32"/>
        <v>OK</v>
      </c>
      <c r="X251" s="2" t="str">
        <f t="shared" si="33"/>
        <v>OK</v>
      </c>
      <c r="Y251" s="2" t="str">
        <f t="shared" si="34"/>
        <v>OK</v>
      </c>
      <c r="Z251" s="3" t="str">
        <f t="shared" si="35"/>
        <v/>
      </c>
    </row>
    <row r="252" spans="1:26" x14ac:dyDescent="0.45">
      <c r="A252" s="3" t="s">
        <v>4754</v>
      </c>
      <c r="B252" s="3" t="s">
        <v>4755</v>
      </c>
      <c r="C252" s="3" t="s">
        <v>4792</v>
      </c>
      <c r="E252" s="3" t="s">
        <v>20</v>
      </c>
      <c r="H252" s="3" t="s">
        <v>21</v>
      </c>
      <c r="I252" s="3">
        <v>1548218</v>
      </c>
      <c r="J252" s="3" t="s">
        <v>4793</v>
      </c>
      <c r="K252" s="3">
        <v>20</v>
      </c>
      <c r="L252" s="3" t="s">
        <v>23</v>
      </c>
      <c r="M252" s="3" t="s">
        <v>29</v>
      </c>
      <c r="N252" s="3" t="s">
        <v>368</v>
      </c>
      <c r="P252" s="3" t="s">
        <v>21</v>
      </c>
      <c r="Q252" s="3" t="s">
        <v>4794</v>
      </c>
      <c r="R252" s="2" t="str">
        <f t="shared" si="27"/>
        <v>OK</v>
      </c>
      <c r="S252" s="2" t="str">
        <f t="shared" si="28"/>
        <v>OK</v>
      </c>
      <c r="T252" s="2" t="str">
        <f t="shared" si="29"/>
        <v>OK</v>
      </c>
      <c r="U252" s="2" t="str">
        <f t="shared" si="30"/>
        <v>OK</v>
      </c>
      <c r="V252" s="2" t="str">
        <f t="shared" si="31"/>
        <v>OK</v>
      </c>
      <c r="W252" s="2" t="str">
        <f t="shared" si="32"/>
        <v>OK</v>
      </c>
      <c r="X252" s="2" t="str">
        <f t="shared" si="33"/>
        <v>OK</v>
      </c>
      <c r="Y252" s="2" t="str">
        <f t="shared" si="34"/>
        <v>OK</v>
      </c>
      <c r="Z252" s="3" t="str">
        <f t="shared" si="35"/>
        <v/>
      </c>
    </row>
    <row r="253" spans="1:26" x14ac:dyDescent="0.45">
      <c r="A253" s="3" t="s">
        <v>4754</v>
      </c>
      <c r="B253" s="3" t="s">
        <v>4755</v>
      </c>
      <c r="C253" s="3" t="s">
        <v>4795</v>
      </c>
      <c r="E253" s="3" t="s">
        <v>20</v>
      </c>
      <c r="H253" s="3" t="s">
        <v>21</v>
      </c>
      <c r="I253" s="3">
        <v>1710074</v>
      </c>
      <c r="J253" s="3" t="s">
        <v>4796</v>
      </c>
      <c r="K253" s="3">
        <v>20</v>
      </c>
      <c r="L253" s="3" t="s">
        <v>23</v>
      </c>
      <c r="M253" s="3" t="s">
        <v>29</v>
      </c>
      <c r="N253" s="3" t="s">
        <v>368</v>
      </c>
      <c r="P253" s="3" t="s">
        <v>21</v>
      </c>
      <c r="Q253" s="3" t="s">
        <v>4797</v>
      </c>
      <c r="R253" s="2" t="str">
        <f t="shared" si="27"/>
        <v>OK</v>
      </c>
      <c r="S253" s="2" t="str">
        <f t="shared" si="28"/>
        <v>OK</v>
      </c>
      <c r="T253" s="2" t="str">
        <f t="shared" si="29"/>
        <v>OK</v>
      </c>
      <c r="U253" s="2" t="str">
        <f t="shared" si="30"/>
        <v>OK</v>
      </c>
      <c r="V253" s="2" t="str">
        <f t="shared" si="31"/>
        <v>OK</v>
      </c>
      <c r="W253" s="2" t="str">
        <f t="shared" si="32"/>
        <v>OK</v>
      </c>
      <c r="X253" s="2" t="str">
        <f t="shared" si="33"/>
        <v>OK</v>
      </c>
      <c r="Y253" s="2" t="str">
        <f t="shared" si="34"/>
        <v>OK</v>
      </c>
      <c r="Z253" s="3" t="str">
        <f t="shared" si="35"/>
        <v/>
      </c>
    </row>
    <row r="254" spans="1:26" x14ac:dyDescent="0.45">
      <c r="A254" s="3" t="s">
        <v>4754</v>
      </c>
      <c r="B254" s="3" t="s">
        <v>4755</v>
      </c>
      <c r="C254" s="3" t="s">
        <v>4798</v>
      </c>
      <c r="E254" s="3" t="s">
        <v>20</v>
      </c>
      <c r="H254" s="3" t="s">
        <v>21</v>
      </c>
      <c r="I254" s="3">
        <v>1798794</v>
      </c>
      <c r="J254" s="3" t="s">
        <v>4799</v>
      </c>
      <c r="K254" s="3">
        <v>15</v>
      </c>
      <c r="L254" s="3" t="s">
        <v>23</v>
      </c>
      <c r="M254" s="3" t="s">
        <v>29</v>
      </c>
      <c r="N254" s="3" t="s">
        <v>368</v>
      </c>
      <c r="P254" s="3" t="s">
        <v>21</v>
      </c>
      <c r="Q254" s="3" t="s">
        <v>4800</v>
      </c>
      <c r="R254" s="2" t="str">
        <f t="shared" si="27"/>
        <v>OK</v>
      </c>
      <c r="S254" s="2" t="str">
        <f t="shared" si="28"/>
        <v>OK</v>
      </c>
      <c r="T254" s="2" t="str">
        <f t="shared" si="29"/>
        <v>OK</v>
      </c>
      <c r="U254" s="2" t="str">
        <f t="shared" si="30"/>
        <v>OK</v>
      </c>
      <c r="V254" s="2" t="str">
        <f t="shared" si="31"/>
        <v>OK</v>
      </c>
      <c r="W254" s="2" t="str">
        <f t="shared" si="32"/>
        <v>OK</v>
      </c>
      <c r="X254" s="2" t="str">
        <f t="shared" si="33"/>
        <v>OK</v>
      </c>
      <c r="Y254" s="2" t="str">
        <f t="shared" si="34"/>
        <v>OK</v>
      </c>
      <c r="Z254" s="3" t="str">
        <f t="shared" si="35"/>
        <v/>
      </c>
    </row>
    <row r="255" spans="1:26" x14ac:dyDescent="0.45">
      <c r="A255" s="3" t="s">
        <v>4754</v>
      </c>
      <c r="B255" s="3" t="s">
        <v>4755</v>
      </c>
      <c r="C255" s="3" t="s">
        <v>4801</v>
      </c>
      <c r="E255" s="3" t="s">
        <v>20</v>
      </c>
      <c r="H255" s="3" t="s">
        <v>21</v>
      </c>
      <c r="I255" s="3">
        <v>2285922</v>
      </c>
      <c r="J255" s="3" t="s">
        <v>4802</v>
      </c>
      <c r="K255" s="3">
        <v>15</v>
      </c>
      <c r="L255" s="3" t="s">
        <v>34</v>
      </c>
      <c r="M255" s="3" t="s">
        <v>35</v>
      </c>
      <c r="N255" s="3" t="s">
        <v>161</v>
      </c>
      <c r="O255" s="3" t="s">
        <v>37</v>
      </c>
      <c r="P255" s="3" t="s">
        <v>21</v>
      </c>
      <c r="Q255" s="3" t="s">
        <v>4803</v>
      </c>
      <c r="R255" s="2" t="str">
        <f t="shared" si="27"/>
        <v>OK</v>
      </c>
      <c r="S255" s="2" t="str">
        <f t="shared" si="28"/>
        <v>OK</v>
      </c>
      <c r="T255" s="2" t="str">
        <f t="shared" si="29"/>
        <v>OK</v>
      </c>
      <c r="U255" s="2" t="str">
        <f t="shared" si="30"/>
        <v>OK</v>
      </c>
      <c r="V255" s="2" t="str">
        <f t="shared" si="31"/>
        <v>OK</v>
      </c>
      <c r="W255" s="2" t="str">
        <f t="shared" si="32"/>
        <v>OK</v>
      </c>
      <c r="X255" s="2" t="str">
        <f t="shared" si="33"/>
        <v>OK</v>
      </c>
      <c r="Y255" s="2" t="str">
        <f t="shared" si="34"/>
        <v>OK</v>
      </c>
      <c r="Z255" s="3" t="str">
        <f t="shared" si="35"/>
        <v/>
      </c>
    </row>
    <row r="256" spans="1:26" x14ac:dyDescent="0.45">
      <c r="A256" s="3" t="s">
        <v>4754</v>
      </c>
      <c r="B256" s="3" t="s">
        <v>4755</v>
      </c>
      <c r="C256" s="3" t="s">
        <v>4804</v>
      </c>
      <c r="E256" s="3" t="s">
        <v>20</v>
      </c>
      <c r="H256" s="3" t="s">
        <v>21</v>
      </c>
      <c r="I256" s="3">
        <v>1393034</v>
      </c>
      <c r="J256" s="3" t="s">
        <v>4805</v>
      </c>
      <c r="K256" s="3">
        <v>20</v>
      </c>
      <c r="L256" s="3" t="s">
        <v>34</v>
      </c>
      <c r="M256" s="3" t="s">
        <v>35</v>
      </c>
      <c r="N256" s="3" t="s">
        <v>773</v>
      </c>
      <c r="O256" s="3" t="s">
        <v>479</v>
      </c>
      <c r="P256" s="3" t="s">
        <v>21</v>
      </c>
      <c r="Q256" s="3" t="s">
        <v>4806</v>
      </c>
      <c r="R256" s="2" t="str">
        <f t="shared" si="27"/>
        <v>OK</v>
      </c>
      <c r="S256" s="2" t="str">
        <f t="shared" si="28"/>
        <v>OK</v>
      </c>
      <c r="T256" s="2" t="str">
        <f t="shared" si="29"/>
        <v>OK</v>
      </c>
      <c r="U256" s="2" t="str">
        <f t="shared" si="30"/>
        <v>OK</v>
      </c>
      <c r="V256" s="2" t="str">
        <f t="shared" si="31"/>
        <v>OK</v>
      </c>
      <c r="W256" s="2" t="str">
        <f t="shared" si="32"/>
        <v>OK</v>
      </c>
      <c r="X256" s="2" t="str">
        <f t="shared" si="33"/>
        <v>OK</v>
      </c>
      <c r="Y256" s="2" t="str">
        <f t="shared" si="34"/>
        <v>OK</v>
      </c>
      <c r="Z256" s="3" t="str">
        <f t="shared" si="35"/>
        <v/>
      </c>
    </row>
    <row r="257" spans="1:26" x14ac:dyDescent="0.45">
      <c r="A257" s="3" t="s">
        <v>4754</v>
      </c>
      <c r="B257" s="3" t="s">
        <v>4755</v>
      </c>
      <c r="C257" s="3" t="s">
        <v>4807</v>
      </c>
      <c r="E257" s="3" t="s">
        <v>20</v>
      </c>
      <c r="H257" s="3" t="s">
        <v>21</v>
      </c>
      <c r="I257" s="3">
        <v>1973792</v>
      </c>
      <c r="J257" s="3" t="s">
        <v>4808</v>
      </c>
      <c r="K257" s="3">
        <v>30</v>
      </c>
      <c r="L257" s="3" t="s">
        <v>80</v>
      </c>
      <c r="M257" s="3" t="s">
        <v>35</v>
      </c>
      <c r="N257" s="3" t="s">
        <v>81</v>
      </c>
      <c r="O257" s="3" t="s">
        <v>37</v>
      </c>
      <c r="P257" s="3" t="s">
        <v>21</v>
      </c>
      <c r="Q257" s="3" t="s">
        <v>4809</v>
      </c>
      <c r="R257" s="2" t="str">
        <f t="shared" si="27"/>
        <v>OK</v>
      </c>
      <c r="S257" s="2" t="str">
        <f t="shared" si="28"/>
        <v>OK</v>
      </c>
      <c r="T257" s="2" t="str">
        <f t="shared" si="29"/>
        <v>OK</v>
      </c>
      <c r="U257" s="2" t="str">
        <f t="shared" si="30"/>
        <v>OK</v>
      </c>
      <c r="V257" s="2" t="str">
        <f t="shared" si="31"/>
        <v>OK</v>
      </c>
      <c r="W257" s="2" t="str">
        <f t="shared" si="32"/>
        <v>OK</v>
      </c>
      <c r="X257" s="2" t="str">
        <f t="shared" si="33"/>
        <v>OK</v>
      </c>
      <c r="Y257" s="2" t="str">
        <f t="shared" si="34"/>
        <v>OK</v>
      </c>
      <c r="Z257" s="3" t="str">
        <f t="shared" si="35"/>
        <v/>
      </c>
    </row>
    <row r="258" spans="1:26" x14ac:dyDescent="0.45">
      <c r="A258" s="3" t="s">
        <v>4754</v>
      </c>
      <c r="B258" s="3" t="s">
        <v>4755</v>
      </c>
      <c r="C258" s="3" t="s">
        <v>4810</v>
      </c>
      <c r="E258" s="3" t="s">
        <v>20</v>
      </c>
      <c r="H258" s="3" t="s">
        <v>21</v>
      </c>
      <c r="I258" s="3">
        <v>1177357</v>
      </c>
      <c r="J258" s="3" t="s">
        <v>4811</v>
      </c>
      <c r="K258" s="3">
        <v>10</v>
      </c>
      <c r="L258" s="3" t="s">
        <v>34</v>
      </c>
      <c r="M258" s="3" t="s">
        <v>35</v>
      </c>
      <c r="N258" s="3" t="s">
        <v>62</v>
      </c>
      <c r="O258" s="3" t="s">
        <v>479</v>
      </c>
      <c r="P258" s="3" t="s">
        <v>21</v>
      </c>
      <c r="Q258" s="3" t="s">
        <v>4812</v>
      </c>
      <c r="R258" s="2" t="str">
        <f t="shared" si="27"/>
        <v>OK</v>
      </c>
      <c r="S258" s="2" t="str">
        <f t="shared" si="28"/>
        <v>OK</v>
      </c>
      <c r="T258" s="2" t="str">
        <f t="shared" si="29"/>
        <v>OK</v>
      </c>
      <c r="U258" s="2" t="str">
        <f t="shared" si="30"/>
        <v>OK</v>
      </c>
      <c r="V258" s="2" t="str">
        <f t="shared" si="31"/>
        <v>OK</v>
      </c>
      <c r="W258" s="2" t="str">
        <f t="shared" si="32"/>
        <v>OK</v>
      </c>
      <c r="X258" s="2" t="str">
        <f t="shared" si="33"/>
        <v>OK</v>
      </c>
      <c r="Y258" s="2" t="str">
        <f t="shared" si="34"/>
        <v>OK</v>
      </c>
      <c r="Z258" s="3" t="str">
        <f t="shared" si="35"/>
        <v/>
      </c>
    </row>
    <row r="259" spans="1:26" x14ac:dyDescent="0.45">
      <c r="A259" s="3" t="s">
        <v>4754</v>
      </c>
      <c r="B259" s="3" t="s">
        <v>4755</v>
      </c>
      <c r="C259" s="3" t="s">
        <v>4813</v>
      </c>
      <c r="E259" s="3" t="s">
        <v>20</v>
      </c>
      <c r="H259" s="3" t="s">
        <v>21</v>
      </c>
      <c r="I259" s="3">
        <v>1972916</v>
      </c>
      <c r="J259" s="3" t="s">
        <v>4814</v>
      </c>
      <c r="K259" s="3">
        <v>30</v>
      </c>
      <c r="L259" s="3" t="s">
        <v>80</v>
      </c>
      <c r="M259" s="3" t="s">
        <v>35</v>
      </c>
      <c r="N259" s="3" t="s">
        <v>81</v>
      </c>
      <c r="O259" s="3" t="s">
        <v>37</v>
      </c>
      <c r="P259" s="3" t="s">
        <v>21</v>
      </c>
      <c r="Q259" s="3" t="s">
        <v>4815</v>
      </c>
      <c r="R259" s="2" t="str">
        <f t="shared" ref="R259:R322" si="36">IF(_xlfn.XOR(
AND(N259="M102ab",L259="Proyecto"),
AND(N259="M101a",L259="Preguntas con respuesta libre"),
AND(LEFT(N259,1)="M",N259&lt;&gt;"M102AB",N259&lt;&gt;"M101a",N259&lt;&gt;"M101ap",L259="Ejercitación"),
AND(LEFT(C259,15)="Mapa conceptual",L259="Exposición"),
AND(LEFT(N259,1)&lt;&gt;"M",LEFT(C259,15)&lt;&gt;"Mapa conceptual",L259="Exposición"),
AND(LEFT(C259,8)="Banco de",L259="Generador de actividades"),
AND(C259=L259)
),"OK","KO")</f>
        <v>OK</v>
      </c>
      <c r="S259" s="2" t="str">
        <f t="shared" ref="S259:S322" si="37">IF(_xlfn.XOR(
AND(LEFT(N259,1)="M",M259="Actividad"),
AND(LEFT(N259,1)="F",M259="Interactivo"),
AND(N259="diaporama",M259="Secuencia de imágenes"),
OR(N259="video",M259="Animación",M259="Video"),
AND(C259=M259)
),"OK","KO")</f>
        <v>OK</v>
      </c>
      <c r="T259" s="2" t="str">
        <f t="shared" ref="T259:T322" si="38">IF(
AND(L259="Evaluación",C259&lt;&gt;L259),"KO",
IF(AND(L259="Mapa conceptual",C259&lt;&gt;L259),"KO",
IF(AND(N259="M101ap",C259&lt;&gt;"Banco de actividades"),"KO",
"OK")))</f>
        <v>OK</v>
      </c>
      <c r="U259" s="2" t="str">
        <f t="shared" ref="U259:U322" si="39">IF(
AND(LEFT(N259,1)="M",LEFT(M259,4)&lt;&gt;"Mapa",S259="OK",O259=""),
"KO","OK")</f>
        <v>OK</v>
      </c>
      <c r="V259" s="2" t="str">
        <f t="shared" ref="V259:V322" si="40">IF(OR(
AND(L259="Evaluación",R259="OK",OR(N259="M4a",N259="M5a")),
AND(LEFT(C259,8)="Banco de",N259="M101ap"),
OR(LEFT(C259,8)&lt;&gt;"Banco de",L259&lt;&gt;"Evaluación")
),"OK","KO")</f>
        <v>OK</v>
      </c>
      <c r="W259" s="2" t="str">
        <f t="shared" ref="W259:W322" si="41">IF(AND(LEFT(C259,8)="Banco de",K259=0),"OK",
IF(AND(LEFT(C259,8)&lt;&gt;"Banco de",K259&gt;0),"OK","KO"))</f>
        <v>OK</v>
      </c>
      <c r="X259" s="2" t="str">
        <f t="shared" ref="X259:X322" si="42">IF(J259&lt;&gt;"","OK","KO")</f>
        <v>OK</v>
      </c>
      <c r="Y259" s="2" t="str">
        <f t="shared" ref="Y259:Y322" si="43">IF(P259="Si","KO","OK")</f>
        <v>OK</v>
      </c>
      <c r="Z259" s="3" t="str">
        <f t="shared" ref="Z259:Z322" si="44">CONCATENATE(
IF(R259&lt;&gt;"OK",CONCATENATE($R$1," / "),""),
IF(S259&lt;&gt;"OK",CONCATENATE($S$1," / "),""),
IF(T259&lt;&gt;"OK",CONCATENATE($T$1," / "),""),
IF(U259&lt;&gt;"OK",CONCATENATE($U$1," / "),""),
IF(V259&lt;&gt;"OK",CONCATENATE($V$1," / "),""),
IF(W259&lt;&gt;"OK",CONCATENATE($W$1," / "),""),
IF(X259&lt;&gt;"OK",CONCATENATE($X$1," / "),""),
IF(Y259&lt;&gt;"OK",$Y$1,"")
)</f>
        <v/>
      </c>
    </row>
    <row r="260" spans="1:26" x14ac:dyDescent="0.45">
      <c r="A260" s="3" t="s">
        <v>4754</v>
      </c>
      <c r="B260" s="3" t="s">
        <v>4755</v>
      </c>
      <c r="C260" s="3" t="s">
        <v>4816</v>
      </c>
      <c r="E260" s="3" t="s">
        <v>20</v>
      </c>
      <c r="H260" s="3" t="s">
        <v>21</v>
      </c>
      <c r="I260" s="3">
        <v>1323199</v>
      </c>
      <c r="J260" s="3" t="s">
        <v>4817</v>
      </c>
      <c r="K260" s="3">
        <v>60</v>
      </c>
      <c r="L260" s="3" t="s">
        <v>57</v>
      </c>
      <c r="M260" s="3" t="s">
        <v>35</v>
      </c>
      <c r="N260" s="3" t="s">
        <v>58</v>
      </c>
      <c r="O260" s="3" t="s">
        <v>479</v>
      </c>
      <c r="P260" s="3" t="s">
        <v>21</v>
      </c>
      <c r="Q260" s="3" t="s">
        <v>4818</v>
      </c>
      <c r="R260" s="2" t="str">
        <f t="shared" si="36"/>
        <v>OK</v>
      </c>
      <c r="S260" s="2" t="str">
        <f t="shared" si="37"/>
        <v>OK</v>
      </c>
      <c r="T260" s="2" t="str">
        <f t="shared" si="38"/>
        <v>OK</v>
      </c>
      <c r="U260" s="2" t="str">
        <f t="shared" si="39"/>
        <v>OK</v>
      </c>
      <c r="V260" s="2" t="str">
        <f t="shared" si="40"/>
        <v>OK</v>
      </c>
      <c r="W260" s="2" t="str">
        <f t="shared" si="41"/>
        <v>OK</v>
      </c>
      <c r="X260" s="2" t="str">
        <f t="shared" si="42"/>
        <v>OK</v>
      </c>
      <c r="Y260" s="2" t="str">
        <f t="shared" si="43"/>
        <v>OK</v>
      </c>
      <c r="Z260" s="3" t="str">
        <f t="shared" si="44"/>
        <v/>
      </c>
    </row>
    <row r="261" spans="1:26" x14ac:dyDescent="0.45">
      <c r="A261" s="3" t="s">
        <v>4754</v>
      </c>
      <c r="B261" s="3" t="s">
        <v>4755</v>
      </c>
      <c r="C261" s="3" t="s">
        <v>4819</v>
      </c>
      <c r="E261" s="3" t="s">
        <v>20</v>
      </c>
      <c r="H261" s="3" t="s">
        <v>21</v>
      </c>
      <c r="I261" s="3">
        <v>1989454</v>
      </c>
      <c r="J261" s="3" t="s">
        <v>4820</v>
      </c>
      <c r="K261" s="3">
        <v>60</v>
      </c>
      <c r="L261" s="3" t="s">
        <v>57</v>
      </c>
      <c r="M261" s="3" t="s">
        <v>35</v>
      </c>
      <c r="N261" s="3" t="s">
        <v>58</v>
      </c>
      <c r="O261" s="3" t="s">
        <v>479</v>
      </c>
      <c r="P261" s="3" t="s">
        <v>21</v>
      </c>
      <c r="Q261" s="3" t="s">
        <v>4821</v>
      </c>
      <c r="R261" s="2" t="str">
        <f t="shared" si="36"/>
        <v>OK</v>
      </c>
      <c r="S261" s="2" t="str">
        <f t="shared" si="37"/>
        <v>OK</v>
      </c>
      <c r="T261" s="2" t="str">
        <f t="shared" si="38"/>
        <v>OK</v>
      </c>
      <c r="U261" s="2" t="str">
        <f t="shared" si="39"/>
        <v>OK</v>
      </c>
      <c r="V261" s="2" t="str">
        <f t="shared" si="40"/>
        <v>OK</v>
      </c>
      <c r="W261" s="2" t="str">
        <f t="shared" si="41"/>
        <v>OK</v>
      </c>
      <c r="X261" s="2" t="str">
        <f t="shared" si="42"/>
        <v>OK</v>
      </c>
      <c r="Y261" s="2" t="str">
        <f t="shared" si="43"/>
        <v>OK</v>
      </c>
      <c r="Z261" s="3" t="str">
        <f t="shared" si="44"/>
        <v/>
      </c>
    </row>
    <row r="262" spans="1:26" x14ac:dyDescent="0.45">
      <c r="A262" s="3" t="s">
        <v>4754</v>
      </c>
      <c r="B262" s="3" t="s">
        <v>4755</v>
      </c>
      <c r="C262" s="3" t="s">
        <v>4822</v>
      </c>
      <c r="E262" s="3" t="s">
        <v>20</v>
      </c>
      <c r="H262" s="3" t="s">
        <v>21</v>
      </c>
      <c r="I262" s="3">
        <v>2151026</v>
      </c>
      <c r="J262" s="3" t="s">
        <v>4823</v>
      </c>
      <c r="K262" s="3">
        <v>60</v>
      </c>
      <c r="L262" s="3" t="s">
        <v>57</v>
      </c>
      <c r="M262" s="3" t="s">
        <v>35</v>
      </c>
      <c r="N262" s="3" t="s">
        <v>58</v>
      </c>
      <c r="O262" s="3" t="s">
        <v>479</v>
      </c>
      <c r="P262" s="3" t="s">
        <v>21</v>
      </c>
      <c r="Q262" s="3" t="s">
        <v>4824</v>
      </c>
      <c r="R262" s="2" t="str">
        <f t="shared" si="36"/>
        <v>OK</v>
      </c>
      <c r="S262" s="2" t="str">
        <f t="shared" si="37"/>
        <v>OK</v>
      </c>
      <c r="T262" s="2" t="str">
        <f t="shared" si="38"/>
        <v>OK</v>
      </c>
      <c r="U262" s="2" t="str">
        <f t="shared" si="39"/>
        <v>OK</v>
      </c>
      <c r="V262" s="2" t="str">
        <f t="shared" si="40"/>
        <v>OK</v>
      </c>
      <c r="W262" s="2" t="str">
        <f t="shared" si="41"/>
        <v>OK</v>
      </c>
      <c r="X262" s="2" t="str">
        <f t="shared" si="42"/>
        <v>OK</v>
      </c>
      <c r="Y262" s="2" t="str">
        <f t="shared" si="43"/>
        <v>OK</v>
      </c>
      <c r="Z262" s="3" t="str">
        <f t="shared" si="44"/>
        <v/>
      </c>
    </row>
    <row r="263" spans="1:26" x14ac:dyDescent="0.45">
      <c r="A263" s="3" t="s">
        <v>4754</v>
      </c>
      <c r="B263" s="3" t="s">
        <v>4755</v>
      </c>
      <c r="C263" s="3" t="s">
        <v>4825</v>
      </c>
      <c r="E263" s="3" t="s">
        <v>20</v>
      </c>
      <c r="H263" s="3" t="s">
        <v>21</v>
      </c>
      <c r="I263" s="3">
        <v>1363246</v>
      </c>
      <c r="J263" s="3" t="s">
        <v>4826</v>
      </c>
      <c r="K263" s="3">
        <v>45</v>
      </c>
      <c r="L263" s="3" t="s">
        <v>358</v>
      </c>
      <c r="M263" s="3" t="s">
        <v>35</v>
      </c>
      <c r="N263" s="3" t="s">
        <v>359</v>
      </c>
      <c r="O263" s="3" t="s">
        <v>37</v>
      </c>
      <c r="P263" s="3" t="s">
        <v>21</v>
      </c>
      <c r="Q263" s="3" t="s">
        <v>4827</v>
      </c>
      <c r="R263" s="2" t="str">
        <f t="shared" si="36"/>
        <v>OK</v>
      </c>
      <c r="S263" s="2" t="str">
        <f t="shared" si="37"/>
        <v>OK</v>
      </c>
      <c r="T263" s="2" t="str">
        <f t="shared" si="38"/>
        <v>KO</v>
      </c>
      <c r="U263" s="2" t="str">
        <f t="shared" si="39"/>
        <v>OK</v>
      </c>
      <c r="V263" s="2" t="str">
        <f t="shared" si="40"/>
        <v>OK</v>
      </c>
      <c r="W263" s="2" t="str">
        <f t="shared" si="41"/>
        <v>KO</v>
      </c>
      <c r="X263" s="2" t="str">
        <f t="shared" si="42"/>
        <v>OK</v>
      </c>
      <c r="Y263" s="2" t="str">
        <f t="shared" si="43"/>
        <v>OK</v>
      </c>
      <c r="Z263" s="3" t="str">
        <f t="shared" si="44"/>
        <v xml:space="preserve">Nombre del recurso / Tiempo del recurso / </v>
      </c>
    </row>
    <row r="264" spans="1:26" x14ac:dyDescent="0.45">
      <c r="A264" s="3" t="s">
        <v>4754</v>
      </c>
      <c r="B264" s="3" t="s">
        <v>4755</v>
      </c>
      <c r="C264" s="3" t="s">
        <v>67</v>
      </c>
      <c r="D264" s="3" t="s">
        <v>67</v>
      </c>
      <c r="E264" s="3" t="s">
        <v>20</v>
      </c>
      <c r="H264" s="3" t="s">
        <v>21</v>
      </c>
      <c r="I264" s="3">
        <v>1214567</v>
      </c>
      <c r="K264" s="3">
        <v>20</v>
      </c>
      <c r="L264" s="3" t="s">
        <v>23</v>
      </c>
      <c r="M264" s="3" t="s">
        <v>67</v>
      </c>
      <c r="N264" s="3" t="s">
        <v>227</v>
      </c>
      <c r="P264" s="3" t="s">
        <v>21</v>
      </c>
      <c r="Q264" s="3" t="s">
        <v>4828</v>
      </c>
      <c r="R264" s="2" t="str">
        <f t="shared" si="36"/>
        <v>OK</v>
      </c>
      <c r="S264" s="2" t="str">
        <f t="shared" si="37"/>
        <v>OK</v>
      </c>
      <c r="T264" s="2" t="str">
        <f t="shared" si="38"/>
        <v>OK</v>
      </c>
      <c r="U264" s="2" t="str">
        <f t="shared" si="39"/>
        <v>OK</v>
      </c>
      <c r="V264" s="2" t="str">
        <f t="shared" si="40"/>
        <v>OK</v>
      </c>
      <c r="W264" s="2" t="str">
        <f t="shared" si="41"/>
        <v>OK</v>
      </c>
      <c r="X264" s="2" t="str">
        <f t="shared" si="42"/>
        <v>KO</v>
      </c>
      <c r="Y264" s="2" t="str">
        <f t="shared" si="43"/>
        <v>OK</v>
      </c>
      <c r="Z264" s="3" t="str">
        <f t="shared" si="44"/>
        <v xml:space="preserve">Palabras clave / </v>
      </c>
    </row>
    <row r="265" spans="1:26" x14ac:dyDescent="0.45">
      <c r="A265" s="3" t="s">
        <v>4754</v>
      </c>
      <c r="B265" s="3" t="s">
        <v>4755</v>
      </c>
      <c r="C265" s="3" t="s">
        <v>70</v>
      </c>
      <c r="E265" s="3" t="s">
        <v>20</v>
      </c>
      <c r="H265" s="3" t="s">
        <v>21</v>
      </c>
      <c r="I265" s="3">
        <v>713897</v>
      </c>
      <c r="J265" s="3" t="s">
        <v>4829</v>
      </c>
      <c r="K265" s="3">
        <v>20</v>
      </c>
      <c r="L265" s="3" t="s">
        <v>70</v>
      </c>
      <c r="M265" s="3" t="s">
        <v>35</v>
      </c>
      <c r="N265" s="3" t="s">
        <v>62</v>
      </c>
      <c r="O265" s="3" t="s">
        <v>479</v>
      </c>
      <c r="P265" s="3" t="s">
        <v>21</v>
      </c>
      <c r="Q265" s="3" t="s">
        <v>4830</v>
      </c>
      <c r="R265" s="2" t="str">
        <f t="shared" si="36"/>
        <v>OK</v>
      </c>
      <c r="S265" s="2" t="str">
        <f t="shared" si="37"/>
        <v>OK</v>
      </c>
      <c r="T265" s="2" t="str">
        <f t="shared" si="38"/>
        <v>OK</v>
      </c>
      <c r="U265" s="2" t="str">
        <f t="shared" si="39"/>
        <v>OK</v>
      </c>
      <c r="V265" s="2" t="str">
        <f t="shared" si="40"/>
        <v>OK</v>
      </c>
      <c r="W265" s="2" t="str">
        <f t="shared" si="41"/>
        <v>OK</v>
      </c>
      <c r="X265" s="2" t="str">
        <f t="shared" si="42"/>
        <v>OK</v>
      </c>
      <c r="Y265" s="2" t="str">
        <f t="shared" si="43"/>
        <v>OK</v>
      </c>
      <c r="Z265" s="3" t="str">
        <f t="shared" si="44"/>
        <v/>
      </c>
    </row>
    <row r="266" spans="1:26" x14ac:dyDescent="0.45">
      <c r="A266" s="3" t="s">
        <v>4831</v>
      </c>
      <c r="B266" s="3" t="s">
        <v>4832</v>
      </c>
      <c r="C266" s="3" t="s">
        <v>4833</v>
      </c>
      <c r="E266" s="3" t="s">
        <v>20</v>
      </c>
      <c r="H266" s="3" t="s">
        <v>21</v>
      </c>
      <c r="I266" s="3">
        <v>1365883</v>
      </c>
      <c r="J266" s="3" t="s">
        <v>4834</v>
      </c>
      <c r="K266" s="3">
        <v>30</v>
      </c>
      <c r="L266" s="3" t="s">
        <v>34</v>
      </c>
      <c r="M266" s="3" t="s">
        <v>29</v>
      </c>
      <c r="N266" s="3" t="s">
        <v>53</v>
      </c>
      <c r="P266" s="3" t="s">
        <v>21</v>
      </c>
      <c r="Q266" s="3" t="s">
        <v>4835</v>
      </c>
      <c r="R266" s="2" t="str">
        <f t="shared" si="36"/>
        <v>KO</v>
      </c>
      <c r="S266" s="2" t="str">
        <f t="shared" si="37"/>
        <v>OK</v>
      </c>
      <c r="T266" s="2" t="str">
        <f t="shared" si="38"/>
        <v>OK</v>
      </c>
      <c r="U266" s="2" t="str">
        <f t="shared" si="39"/>
        <v>OK</v>
      </c>
      <c r="V266" s="2" t="str">
        <f t="shared" si="40"/>
        <v>OK</v>
      </c>
      <c r="W266" s="2" t="str">
        <f t="shared" si="41"/>
        <v>OK</v>
      </c>
      <c r="X266" s="2" t="str">
        <f t="shared" si="42"/>
        <v>OK</v>
      </c>
      <c r="Y266" s="2" t="str">
        <f t="shared" si="43"/>
        <v>OK</v>
      </c>
      <c r="Z266" s="3" t="str">
        <f t="shared" si="44"/>
        <v xml:space="preserve">Acción didáctica / </v>
      </c>
    </row>
    <row r="267" spans="1:26" x14ac:dyDescent="0.45">
      <c r="A267" s="3" t="s">
        <v>4831</v>
      </c>
      <c r="B267" s="3" t="s">
        <v>4832</v>
      </c>
      <c r="C267" s="3" t="s">
        <v>4836</v>
      </c>
      <c r="E267" s="3" t="s">
        <v>20</v>
      </c>
      <c r="H267" s="3" t="s">
        <v>21</v>
      </c>
      <c r="I267" s="3">
        <v>1353990</v>
      </c>
      <c r="J267" s="3" t="s">
        <v>4837</v>
      </c>
      <c r="K267" s="3">
        <v>30</v>
      </c>
      <c r="L267" s="3" t="s">
        <v>34</v>
      </c>
      <c r="M267" s="3" t="s">
        <v>35</v>
      </c>
      <c r="N267" s="3" t="s">
        <v>81</v>
      </c>
      <c r="O267" s="3" t="s">
        <v>85</v>
      </c>
      <c r="P267" s="3" t="s">
        <v>21</v>
      </c>
      <c r="Q267" s="3" t="s">
        <v>4838</v>
      </c>
      <c r="R267" s="2" t="str">
        <f t="shared" si="36"/>
        <v>KO</v>
      </c>
      <c r="S267" s="2" t="str">
        <f t="shared" si="37"/>
        <v>OK</v>
      </c>
      <c r="T267" s="2" t="str">
        <f t="shared" si="38"/>
        <v>OK</v>
      </c>
      <c r="U267" s="2" t="str">
        <f t="shared" si="39"/>
        <v>OK</v>
      </c>
      <c r="V267" s="2" t="str">
        <f t="shared" si="40"/>
        <v>OK</v>
      </c>
      <c r="W267" s="2" t="str">
        <f t="shared" si="41"/>
        <v>OK</v>
      </c>
      <c r="X267" s="2" t="str">
        <f t="shared" si="42"/>
        <v>OK</v>
      </c>
      <c r="Y267" s="2" t="str">
        <f t="shared" si="43"/>
        <v>OK</v>
      </c>
      <c r="Z267" s="3" t="str">
        <f t="shared" si="44"/>
        <v xml:space="preserve">Acción didáctica / </v>
      </c>
    </row>
    <row r="268" spans="1:26" x14ac:dyDescent="0.45">
      <c r="A268" s="3" t="s">
        <v>4831</v>
      </c>
      <c r="B268" s="3" t="s">
        <v>4832</v>
      </c>
      <c r="C268" s="3" t="s">
        <v>4839</v>
      </c>
      <c r="E268" s="3" t="s">
        <v>20</v>
      </c>
      <c r="H268" s="3" t="s">
        <v>21</v>
      </c>
      <c r="I268" s="3">
        <v>5187528</v>
      </c>
      <c r="J268" s="3" t="s">
        <v>4840</v>
      </c>
      <c r="K268" s="3">
        <v>15</v>
      </c>
      <c r="L268" s="3" t="s">
        <v>34</v>
      </c>
      <c r="M268" s="3" t="s">
        <v>35</v>
      </c>
      <c r="N268" s="3" t="s">
        <v>122</v>
      </c>
      <c r="O268" s="3" t="s">
        <v>85</v>
      </c>
      <c r="P268" s="3" t="s">
        <v>21</v>
      </c>
      <c r="Q268" s="3" t="s">
        <v>4841</v>
      </c>
      <c r="R268" s="2" t="str">
        <f t="shared" si="36"/>
        <v>OK</v>
      </c>
      <c r="S268" s="2" t="str">
        <f t="shared" si="37"/>
        <v>OK</v>
      </c>
      <c r="T268" s="2" t="str">
        <f t="shared" si="38"/>
        <v>OK</v>
      </c>
      <c r="U268" s="2" t="str">
        <f t="shared" si="39"/>
        <v>OK</v>
      </c>
      <c r="V268" s="2" t="str">
        <f t="shared" si="40"/>
        <v>OK</v>
      </c>
      <c r="W268" s="2" t="str">
        <f t="shared" si="41"/>
        <v>OK</v>
      </c>
      <c r="X268" s="2" t="str">
        <f t="shared" si="42"/>
        <v>OK</v>
      </c>
      <c r="Y268" s="2" t="str">
        <f t="shared" si="43"/>
        <v>OK</v>
      </c>
      <c r="Z268" s="3" t="str">
        <f t="shared" si="44"/>
        <v/>
      </c>
    </row>
    <row r="269" spans="1:26" x14ac:dyDescent="0.45">
      <c r="A269" s="3" t="s">
        <v>4831</v>
      </c>
      <c r="B269" s="3" t="s">
        <v>4832</v>
      </c>
      <c r="C269" s="3" t="s">
        <v>4842</v>
      </c>
      <c r="E269" s="3" t="s">
        <v>20</v>
      </c>
      <c r="G269" s="3" t="s">
        <v>4843</v>
      </c>
      <c r="H269" s="3" t="s">
        <v>21</v>
      </c>
      <c r="I269" s="3">
        <v>58892</v>
      </c>
      <c r="J269" s="3" t="s">
        <v>4844</v>
      </c>
      <c r="K269" s="3">
        <v>30</v>
      </c>
      <c r="L269" s="3" t="s">
        <v>23</v>
      </c>
      <c r="M269" s="3" t="s">
        <v>199</v>
      </c>
      <c r="N269" s="3" t="s">
        <v>91</v>
      </c>
      <c r="P269" s="3" t="s">
        <v>21</v>
      </c>
      <c r="Q269" s="3" t="s">
        <v>4845</v>
      </c>
      <c r="R269" s="2" t="str">
        <f t="shared" si="36"/>
        <v>OK</v>
      </c>
      <c r="S269" s="2" t="str">
        <f t="shared" si="37"/>
        <v>OK</v>
      </c>
      <c r="T269" s="2" t="str">
        <f t="shared" si="38"/>
        <v>OK</v>
      </c>
      <c r="U269" s="2" t="str">
        <f t="shared" si="39"/>
        <v>OK</v>
      </c>
      <c r="V269" s="2" t="str">
        <f t="shared" si="40"/>
        <v>OK</v>
      </c>
      <c r="W269" s="2" t="str">
        <f t="shared" si="41"/>
        <v>OK</v>
      </c>
      <c r="X269" s="2" t="str">
        <f t="shared" si="42"/>
        <v>OK</v>
      </c>
      <c r="Y269" s="2" t="str">
        <f t="shared" si="43"/>
        <v>OK</v>
      </c>
      <c r="Z269" s="3" t="str">
        <f t="shared" si="44"/>
        <v/>
      </c>
    </row>
    <row r="270" spans="1:26" x14ac:dyDescent="0.45">
      <c r="A270" s="3" t="s">
        <v>4831</v>
      </c>
      <c r="B270" s="3" t="s">
        <v>4832</v>
      </c>
      <c r="C270" s="3" t="s">
        <v>4846</v>
      </c>
      <c r="E270" s="3" t="s">
        <v>20</v>
      </c>
      <c r="G270" s="3" t="s">
        <v>4847</v>
      </c>
      <c r="H270" s="3" t="s">
        <v>21</v>
      </c>
      <c r="I270" s="3">
        <v>60438</v>
      </c>
      <c r="J270" s="3" t="s">
        <v>4848</v>
      </c>
      <c r="K270" s="3">
        <v>65</v>
      </c>
      <c r="L270" s="3" t="s">
        <v>34</v>
      </c>
      <c r="M270" s="3" t="s">
        <v>199</v>
      </c>
      <c r="N270" s="3" t="s">
        <v>91</v>
      </c>
      <c r="P270" s="3" t="s">
        <v>21</v>
      </c>
      <c r="Q270" s="3" t="s">
        <v>4849</v>
      </c>
      <c r="R270" s="2" t="str">
        <f t="shared" si="36"/>
        <v>KO</v>
      </c>
      <c r="S270" s="2" t="str">
        <f t="shared" si="37"/>
        <v>OK</v>
      </c>
      <c r="T270" s="2" t="str">
        <f t="shared" si="38"/>
        <v>OK</v>
      </c>
      <c r="U270" s="2" t="str">
        <f t="shared" si="39"/>
        <v>OK</v>
      </c>
      <c r="V270" s="2" t="str">
        <f t="shared" si="40"/>
        <v>OK</v>
      </c>
      <c r="W270" s="2" t="str">
        <f t="shared" si="41"/>
        <v>OK</v>
      </c>
      <c r="X270" s="2" t="str">
        <f t="shared" si="42"/>
        <v>OK</v>
      </c>
      <c r="Y270" s="2" t="str">
        <f t="shared" si="43"/>
        <v>OK</v>
      </c>
      <c r="Z270" s="3" t="str">
        <f t="shared" si="44"/>
        <v xml:space="preserve">Acción didáctica / </v>
      </c>
    </row>
    <row r="271" spans="1:26" x14ac:dyDescent="0.45">
      <c r="A271" s="3" t="s">
        <v>4831</v>
      </c>
      <c r="B271" s="3" t="s">
        <v>4832</v>
      </c>
      <c r="C271" s="3" t="s">
        <v>4850</v>
      </c>
      <c r="E271" s="3" t="s">
        <v>20</v>
      </c>
      <c r="H271" s="3" t="s">
        <v>21</v>
      </c>
      <c r="I271" s="3">
        <v>1353894</v>
      </c>
      <c r="J271" s="3" t="s">
        <v>4851</v>
      </c>
      <c r="K271" s="3">
        <v>30</v>
      </c>
      <c r="L271" s="3" t="s">
        <v>34</v>
      </c>
      <c r="M271" s="3" t="s">
        <v>35</v>
      </c>
      <c r="N271" s="3" t="s">
        <v>81</v>
      </c>
      <c r="O271" s="3" t="s">
        <v>85</v>
      </c>
      <c r="P271" s="3" t="s">
        <v>21</v>
      </c>
      <c r="Q271" s="3" t="s">
        <v>4852</v>
      </c>
      <c r="R271" s="2" t="str">
        <f t="shared" si="36"/>
        <v>KO</v>
      </c>
      <c r="S271" s="2" t="str">
        <f t="shared" si="37"/>
        <v>OK</v>
      </c>
      <c r="T271" s="2" t="str">
        <f t="shared" si="38"/>
        <v>OK</v>
      </c>
      <c r="U271" s="2" t="str">
        <f t="shared" si="39"/>
        <v>OK</v>
      </c>
      <c r="V271" s="2" t="str">
        <f t="shared" si="40"/>
        <v>OK</v>
      </c>
      <c r="W271" s="2" t="str">
        <f t="shared" si="41"/>
        <v>OK</v>
      </c>
      <c r="X271" s="2" t="str">
        <f t="shared" si="42"/>
        <v>OK</v>
      </c>
      <c r="Y271" s="2" t="str">
        <f t="shared" si="43"/>
        <v>OK</v>
      </c>
      <c r="Z271" s="3" t="str">
        <f t="shared" si="44"/>
        <v xml:space="preserve">Acción didáctica / </v>
      </c>
    </row>
    <row r="272" spans="1:26" x14ac:dyDescent="0.45">
      <c r="A272" s="3" t="s">
        <v>4831</v>
      </c>
      <c r="B272" s="3" t="s">
        <v>4832</v>
      </c>
      <c r="C272" s="3" t="s">
        <v>4853</v>
      </c>
      <c r="E272" s="3" t="s">
        <v>20</v>
      </c>
      <c r="G272" s="3" t="s">
        <v>4854</v>
      </c>
      <c r="H272" s="3" t="s">
        <v>21</v>
      </c>
      <c r="I272" s="3">
        <v>49062</v>
      </c>
      <c r="J272" s="3" t="s">
        <v>4855</v>
      </c>
      <c r="K272" s="3">
        <v>15</v>
      </c>
      <c r="L272" s="3" t="s">
        <v>23</v>
      </c>
      <c r="M272" s="3" t="s">
        <v>199</v>
      </c>
      <c r="N272" s="3" t="s">
        <v>91</v>
      </c>
      <c r="P272" s="3" t="s">
        <v>21</v>
      </c>
      <c r="Q272" s="3" t="s">
        <v>4856</v>
      </c>
      <c r="R272" s="2" t="str">
        <f t="shared" si="36"/>
        <v>OK</v>
      </c>
      <c r="S272" s="2" t="str">
        <f t="shared" si="37"/>
        <v>OK</v>
      </c>
      <c r="T272" s="2" t="str">
        <f t="shared" si="38"/>
        <v>OK</v>
      </c>
      <c r="U272" s="2" t="str">
        <f t="shared" si="39"/>
        <v>OK</v>
      </c>
      <c r="V272" s="2" t="str">
        <f t="shared" si="40"/>
        <v>OK</v>
      </c>
      <c r="W272" s="2" t="str">
        <f t="shared" si="41"/>
        <v>OK</v>
      </c>
      <c r="X272" s="2" t="str">
        <f t="shared" si="42"/>
        <v>OK</v>
      </c>
      <c r="Y272" s="2" t="str">
        <f t="shared" si="43"/>
        <v>OK</v>
      </c>
      <c r="Z272" s="3" t="str">
        <f t="shared" si="44"/>
        <v/>
      </c>
    </row>
    <row r="273" spans="1:26" x14ac:dyDescent="0.45">
      <c r="A273" s="3" t="s">
        <v>4831</v>
      </c>
      <c r="B273" s="3" t="s">
        <v>4832</v>
      </c>
      <c r="C273" s="3" t="s">
        <v>4857</v>
      </c>
      <c r="E273" s="3" t="s">
        <v>20</v>
      </c>
      <c r="H273" s="3" t="s">
        <v>21</v>
      </c>
      <c r="I273" s="3">
        <v>716017</v>
      </c>
      <c r="J273" s="3" t="s">
        <v>4858</v>
      </c>
      <c r="K273" s="3">
        <v>20</v>
      </c>
      <c r="L273" s="3" t="s">
        <v>34</v>
      </c>
      <c r="M273" s="3" t="s">
        <v>35</v>
      </c>
      <c r="N273" s="3" t="s">
        <v>326</v>
      </c>
      <c r="O273" s="3" t="s">
        <v>85</v>
      </c>
      <c r="P273" s="3" t="s">
        <v>21</v>
      </c>
      <c r="Q273" s="3" t="s">
        <v>4859</v>
      </c>
      <c r="R273" s="2" t="str">
        <f t="shared" si="36"/>
        <v>OK</v>
      </c>
      <c r="S273" s="2" t="str">
        <f t="shared" si="37"/>
        <v>OK</v>
      </c>
      <c r="T273" s="2" t="str">
        <f t="shared" si="38"/>
        <v>OK</v>
      </c>
      <c r="U273" s="2" t="str">
        <f t="shared" si="39"/>
        <v>OK</v>
      </c>
      <c r="V273" s="2" t="str">
        <f t="shared" si="40"/>
        <v>OK</v>
      </c>
      <c r="W273" s="2" t="str">
        <f t="shared" si="41"/>
        <v>OK</v>
      </c>
      <c r="X273" s="2" t="str">
        <f t="shared" si="42"/>
        <v>OK</v>
      </c>
      <c r="Y273" s="2" t="str">
        <f t="shared" si="43"/>
        <v>OK</v>
      </c>
      <c r="Z273" s="3" t="str">
        <f t="shared" si="44"/>
        <v/>
      </c>
    </row>
    <row r="274" spans="1:26" x14ac:dyDescent="0.45">
      <c r="A274" s="3" t="s">
        <v>4831</v>
      </c>
      <c r="B274" s="3" t="s">
        <v>4832</v>
      </c>
      <c r="C274" s="3" t="s">
        <v>4860</v>
      </c>
      <c r="E274" s="3" t="s">
        <v>20</v>
      </c>
      <c r="H274" s="3" t="s">
        <v>21</v>
      </c>
      <c r="I274" s="3">
        <v>709139</v>
      </c>
      <c r="J274" s="3" t="s">
        <v>4861</v>
      </c>
      <c r="K274" s="3">
        <v>15</v>
      </c>
      <c r="L274" s="3" t="s">
        <v>34</v>
      </c>
      <c r="M274" s="3" t="s">
        <v>35</v>
      </c>
      <c r="N274" s="3" t="s">
        <v>41</v>
      </c>
      <c r="O274" s="3" t="s">
        <v>85</v>
      </c>
      <c r="P274" s="3" t="s">
        <v>21</v>
      </c>
      <c r="Q274" s="3" t="s">
        <v>4862</v>
      </c>
      <c r="R274" s="2" t="str">
        <f t="shared" si="36"/>
        <v>OK</v>
      </c>
      <c r="S274" s="2" t="str">
        <f t="shared" si="37"/>
        <v>OK</v>
      </c>
      <c r="T274" s="2" t="str">
        <f t="shared" si="38"/>
        <v>OK</v>
      </c>
      <c r="U274" s="2" t="str">
        <f t="shared" si="39"/>
        <v>OK</v>
      </c>
      <c r="V274" s="2" t="str">
        <f t="shared" si="40"/>
        <v>OK</v>
      </c>
      <c r="W274" s="2" t="str">
        <f t="shared" si="41"/>
        <v>OK</v>
      </c>
      <c r="X274" s="2" t="str">
        <f t="shared" si="42"/>
        <v>OK</v>
      </c>
      <c r="Y274" s="2" t="str">
        <f t="shared" si="43"/>
        <v>OK</v>
      </c>
      <c r="Z274" s="3" t="str">
        <f t="shared" si="44"/>
        <v/>
      </c>
    </row>
    <row r="275" spans="1:26" x14ac:dyDescent="0.45">
      <c r="A275" s="3" t="s">
        <v>4831</v>
      </c>
      <c r="B275" s="3" t="s">
        <v>4832</v>
      </c>
      <c r="C275" s="3" t="s">
        <v>4863</v>
      </c>
      <c r="E275" s="3" t="s">
        <v>20</v>
      </c>
      <c r="H275" s="3" t="s">
        <v>21</v>
      </c>
      <c r="I275" s="3">
        <v>704315</v>
      </c>
      <c r="J275" s="3" t="s">
        <v>4864</v>
      </c>
      <c r="K275" s="3">
        <v>10</v>
      </c>
      <c r="L275" s="3" t="s">
        <v>34</v>
      </c>
      <c r="M275" s="3" t="s">
        <v>35</v>
      </c>
      <c r="N275" s="3" t="s">
        <v>700</v>
      </c>
      <c r="O275" s="3" t="s">
        <v>85</v>
      </c>
      <c r="P275" s="3" t="s">
        <v>21</v>
      </c>
      <c r="Q275" s="3" t="s">
        <v>4865</v>
      </c>
      <c r="R275" s="2" t="str">
        <f t="shared" si="36"/>
        <v>OK</v>
      </c>
      <c r="S275" s="2" t="str">
        <f t="shared" si="37"/>
        <v>OK</v>
      </c>
      <c r="T275" s="2" t="str">
        <f t="shared" si="38"/>
        <v>OK</v>
      </c>
      <c r="U275" s="2" t="str">
        <f t="shared" si="39"/>
        <v>OK</v>
      </c>
      <c r="V275" s="2" t="str">
        <f t="shared" si="40"/>
        <v>OK</v>
      </c>
      <c r="W275" s="2" t="str">
        <f t="shared" si="41"/>
        <v>OK</v>
      </c>
      <c r="X275" s="2" t="str">
        <f t="shared" si="42"/>
        <v>OK</v>
      </c>
      <c r="Y275" s="2" t="str">
        <f t="shared" si="43"/>
        <v>OK</v>
      </c>
      <c r="Z275" s="3" t="str">
        <f t="shared" si="44"/>
        <v/>
      </c>
    </row>
    <row r="276" spans="1:26" x14ac:dyDescent="0.45">
      <c r="A276" s="3" t="s">
        <v>4831</v>
      </c>
      <c r="B276" s="3" t="s">
        <v>4832</v>
      </c>
      <c r="C276" s="3" t="s">
        <v>4866</v>
      </c>
      <c r="E276" s="3" t="s">
        <v>20</v>
      </c>
      <c r="H276" s="3" t="s">
        <v>21</v>
      </c>
      <c r="I276" s="3">
        <v>649213</v>
      </c>
      <c r="J276" s="3" t="s">
        <v>4867</v>
      </c>
      <c r="K276" s="3">
        <v>60</v>
      </c>
      <c r="L276" s="3" t="s">
        <v>57</v>
      </c>
      <c r="M276" s="3" t="s">
        <v>29</v>
      </c>
      <c r="N276" s="3" t="s">
        <v>1124</v>
      </c>
      <c r="P276" s="3" t="s">
        <v>21</v>
      </c>
      <c r="Q276" s="3" t="s">
        <v>4868</v>
      </c>
      <c r="R276" s="2" t="str">
        <f t="shared" si="36"/>
        <v>KO</v>
      </c>
      <c r="S276" s="2" t="str">
        <f t="shared" si="37"/>
        <v>OK</v>
      </c>
      <c r="T276" s="2" t="str">
        <f t="shared" si="38"/>
        <v>OK</v>
      </c>
      <c r="U276" s="2" t="str">
        <f t="shared" si="39"/>
        <v>OK</v>
      </c>
      <c r="V276" s="2" t="str">
        <f t="shared" si="40"/>
        <v>OK</v>
      </c>
      <c r="W276" s="2" t="str">
        <f t="shared" si="41"/>
        <v>OK</v>
      </c>
      <c r="X276" s="2" t="str">
        <f t="shared" si="42"/>
        <v>OK</v>
      </c>
      <c r="Y276" s="2" t="str">
        <f t="shared" si="43"/>
        <v>OK</v>
      </c>
      <c r="Z276" s="3" t="str">
        <f t="shared" si="44"/>
        <v xml:space="preserve">Acción didáctica / </v>
      </c>
    </row>
    <row r="277" spans="1:26" x14ac:dyDescent="0.45">
      <c r="A277" s="3" t="s">
        <v>4831</v>
      </c>
      <c r="B277" s="3" t="s">
        <v>4832</v>
      </c>
      <c r="C277" s="3" t="s">
        <v>4869</v>
      </c>
      <c r="E277" s="3" t="s">
        <v>20</v>
      </c>
      <c r="H277" s="3" t="s">
        <v>21</v>
      </c>
      <c r="I277" s="3">
        <v>1351746</v>
      </c>
      <c r="J277" s="3" t="s">
        <v>4870</v>
      </c>
      <c r="K277" s="3">
        <v>30</v>
      </c>
      <c r="L277" s="3" t="s">
        <v>80</v>
      </c>
      <c r="M277" s="3" t="s">
        <v>35</v>
      </c>
      <c r="N277" s="3" t="s">
        <v>81</v>
      </c>
      <c r="O277" s="3" t="s">
        <v>85</v>
      </c>
      <c r="P277" s="3" t="s">
        <v>21</v>
      </c>
      <c r="Q277" s="3" t="s">
        <v>4871</v>
      </c>
      <c r="R277" s="2" t="str">
        <f t="shared" si="36"/>
        <v>OK</v>
      </c>
      <c r="S277" s="2" t="str">
        <f t="shared" si="37"/>
        <v>OK</v>
      </c>
      <c r="T277" s="2" t="str">
        <f t="shared" si="38"/>
        <v>OK</v>
      </c>
      <c r="U277" s="2" t="str">
        <f t="shared" si="39"/>
        <v>OK</v>
      </c>
      <c r="V277" s="2" t="str">
        <f t="shared" si="40"/>
        <v>OK</v>
      </c>
      <c r="W277" s="2" t="str">
        <f t="shared" si="41"/>
        <v>OK</v>
      </c>
      <c r="X277" s="2" t="str">
        <f t="shared" si="42"/>
        <v>OK</v>
      </c>
      <c r="Y277" s="2" t="str">
        <f t="shared" si="43"/>
        <v>OK</v>
      </c>
      <c r="Z277" s="3" t="str">
        <f t="shared" si="44"/>
        <v/>
      </c>
    </row>
    <row r="278" spans="1:26" x14ac:dyDescent="0.45">
      <c r="A278" s="3" t="s">
        <v>4831</v>
      </c>
      <c r="B278" s="3" t="s">
        <v>4832</v>
      </c>
      <c r="C278" s="3" t="s">
        <v>4872</v>
      </c>
      <c r="E278" s="3" t="s">
        <v>20</v>
      </c>
      <c r="H278" s="3" t="s">
        <v>21</v>
      </c>
      <c r="I278" s="3">
        <v>1921051</v>
      </c>
      <c r="J278" s="3" t="s">
        <v>4873</v>
      </c>
      <c r="K278" s="3">
        <v>30</v>
      </c>
      <c r="L278" s="3" t="s">
        <v>23</v>
      </c>
      <c r="M278" s="3" t="s">
        <v>29</v>
      </c>
      <c r="N278" s="3" t="s">
        <v>495</v>
      </c>
      <c r="P278" s="3" t="s">
        <v>21</v>
      </c>
      <c r="Q278" s="3" t="s">
        <v>4874</v>
      </c>
      <c r="R278" s="2" t="str">
        <f t="shared" si="36"/>
        <v>OK</v>
      </c>
      <c r="S278" s="2" t="str">
        <f t="shared" si="37"/>
        <v>OK</v>
      </c>
      <c r="T278" s="2" t="str">
        <f t="shared" si="38"/>
        <v>OK</v>
      </c>
      <c r="U278" s="2" t="str">
        <f t="shared" si="39"/>
        <v>OK</v>
      </c>
      <c r="V278" s="2" t="str">
        <f t="shared" si="40"/>
        <v>OK</v>
      </c>
      <c r="W278" s="2" t="str">
        <f t="shared" si="41"/>
        <v>OK</v>
      </c>
      <c r="X278" s="2" t="str">
        <f t="shared" si="42"/>
        <v>OK</v>
      </c>
      <c r="Y278" s="2" t="str">
        <f t="shared" si="43"/>
        <v>OK</v>
      </c>
      <c r="Z278" s="3" t="str">
        <f t="shared" si="44"/>
        <v/>
      </c>
    </row>
    <row r="279" spans="1:26" x14ac:dyDescent="0.45">
      <c r="A279" s="3" t="s">
        <v>4831</v>
      </c>
      <c r="B279" s="3" t="s">
        <v>4832</v>
      </c>
      <c r="C279" s="3" t="s">
        <v>4875</v>
      </c>
      <c r="E279" s="3" t="s">
        <v>20</v>
      </c>
      <c r="H279" s="3" t="s">
        <v>21</v>
      </c>
      <c r="I279" s="3">
        <v>1455076</v>
      </c>
      <c r="J279" s="3" t="s">
        <v>4876</v>
      </c>
      <c r="K279" s="3">
        <v>15</v>
      </c>
      <c r="L279" s="3" t="s">
        <v>34</v>
      </c>
      <c r="M279" s="3" t="s">
        <v>35</v>
      </c>
      <c r="N279" s="3" t="s">
        <v>161</v>
      </c>
      <c r="O279" s="3" t="s">
        <v>85</v>
      </c>
      <c r="P279" s="3" t="s">
        <v>21</v>
      </c>
      <c r="Q279" s="3" t="s">
        <v>4877</v>
      </c>
      <c r="R279" s="2" t="str">
        <f t="shared" si="36"/>
        <v>OK</v>
      </c>
      <c r="S279" s="2" t="str">
        <f t="shared" si="37"/>
        <v>OK</v>
      </c>
      <c r="T279" s="2" t="str">
        <f t="shared" si="38"/>
        <v>OK</v>
      </c>
      <c r="U279" s="2" t="str">
        <f t="shared" si="39"/>
        <v>OK</v>
      </c>
      <c r="V279" s="2" t="str">
        <f t="shared" si="40"/>
        <v>OK</v>
      </c>
      <c r="W279" s="2" t="str">
        <f t="shared" si="41"/>
        <v>OK</v>
      </c>
      <c r="X279" s="2" t="str">
        <f t="shared" si="42"/>
        <v>OK</v>
      </c>
      <c r="Y279" s="2" t="str">
        <f t="shared" si="43"/>
        <v>OK</v>
      </c>
      <c r="Z279" s="3" t="str">
        <f t="shared" si="44"/>
        <v/>
      </c>
    </row>
    <row r="280" spans="1:26" x14ac:dyDescent="0.45">
      <c r="A280" s="3" t="s">
        <v>4831</v>
      </c>
      <c r="B280" s="3" t="s">
        <v>4832</v>
      </c>
      <c r="C280" s="3" t="s">
        <v>4878</v>
      </c>
      <c r="E280" s="3" t="s">
        <v>20</v>
      </c>
      <c r="H280" s="3" t="s">
        <v>21</v>
      </c>
      <c r="I280" s="3">
        <v>1377047</v>
      </c>
      <c r="K280" s="3">
        <v>60</v>
      </c>
      <c r="L280" s="3" t="s">
        <v>57</v>
      </c>
      <c r="M280" s="3" t="s">
        <v>35</v>
      </c>
      <c r="N280" s="3" t="s">
        <v>58</v>
      </c>
      <c r="O280" s="3" t="s">
        <v>85</v>
      </c>
      <c r="P280" s="3" t="s">
        <v>21</v>
      </c>
      <c r="Q280" s="3" t="s">
        <v>4879</v>
      </c>
      <c r="R280" s="2" t="str">
        <f t="shared" si="36"/>
        <v>OK</v>
      </c>
      <c r="S280" s="2" t="str">
        <f t="shared" si="37"/>
        <v>OK</v>
      </c>
      <c r="T280" s="2" t="str">
        <f t="shared" si="38"/>
        <v>OK</v>
      </c>
      <c r="U280" s="2" t="str">
        <f t="shared" si="39"/>
        <v>OK</v>
      </c>
      <c r="V280" s="2" t="str">
        <f t="shared" si="40"/>
        <v>OK</v>
      </c>
      <c r="W280" s="2" t="str">
        <f t="shared" si="41"/>
        <v>OK</v>
      </c>
      <c r="X280" s="2" t="str">
        <f t="shared" si="42"/>
        <v>KO</v>
      </c>
      <c r="Y280" s="2" t="str">
        <f t="shared" si="43"/>
        <v>OK</v>
      </c>
      <c r="Z280" s="3" t="str">
        <f t="shared" si="44"/>
        <v xml:space="preserve">Palabras clave / </v>
      </c>
    </row>
    <row r="281" spans="1:26" x14ac:dyDescent="0.45">
      <c r="A281" s="3" t="s">
        <v>4831</v>
      </c>
      <c r="B281" s="3" t="s">
        <v>4832</v>
      </c>
      <c r="C281" s="3" t="s">
        <v>4880</v>
      </c>
      <c r="E281" s="3" t="s">
        <v>20</v>
      </c>
      <c r="H281" s="3" t="s">
        <v>21</v>
      </c>
      <c r="I281" s="3">
        <v>1352061</v>
      </c>
      <c r="J281" s="3" t="s">
        <v>4881</v>
      </c>
      <c r="K281" s="3">
        <v>45</v>
      </c>
      <c r="L281" s="3" t="s">
        <v>34</v>
      </c>
      <c r="M281" s="3" t="s">
        <v>35</v>
      </c>
      <c r="N281" s="3" t="s">
        <v>81</v>
      </c>
      <c r="O281" s="3" t="s">
        <v>85</v>
      </c>
      <c r="P281" s="3" t="s">
        <v>21</v>
      </c>
      <c r="Q281" s="3" t="s">
        <v>4882</v>
      </c>
      <c r="R281" s="2" t="str">
        <f t="shared" si="36"/>
        <v>KO</v>
      </c>
      <c r="S281" s="2" t="str">
        <f t="shared" si="37"/>
        <v>OK</v>
      </c>
      <c r="T281" s="2" t="str">
        <f t="shared" si="38"/>
        <v>OK</v>
      </c>
      <c r="U281" s="2" t="str">
        <f t="shared" si="39"/>
        <v>OK</v>
      </c>
      <c r="V281" s="2" t="str">
        <f t="shared" si="40"/>
        <v>OK</v>
      </c>
      <c r="W281" s="2" t="str">
        <f t="shared" si="41"/>
        <v>OK</v>
      </c>
      <c r="X281" s="2" t="str">
        <f t="shared" si="42"/>
        <v>OK</v>
      </c>
      <c r="Y281" s="2" t="str">
        <f t="shared" si="43"/>
        <v>OK</v>
      </c>
      <c r="Z281" s="3" t="str">
        <f t="shared" si="44"/>
        <v xml:space="preserve">Acción didáctica / </v>
      </c>
    </row>
    <row r="282" spans="1:26" x14ac:dyDescent="0.45">
      <c r="A282" s="3" t="s">
        <v>4831</v>
      </c>
      <c r="B282" s="3" t="s">
        <v>4832</v>
      </c>
      <c r="C282" s="3" t="s">
        <v>4883</v>
      </c>
      <c r="E282" s="3" t="s">
        <v>20</v>
      </c>
      <c r="H282" s="3" t="s">
        <v>21</v>
      </c>
      <c r="I282" s="3">
        <v>6292469</v>
      </c>
      <c r="J282" s="3" t="s">
        <v>4884</v>
      </c>
      <c r="K282" s="3">
        <v>60</v>
      </c>
      <c r="L282" s="3" t="s">
        <v>57</v>
      </c>
      <c r="M282" s="3" t="s">
        <v>35</v>
      </c>
      <c r="N282" s="3" t="s">
        <v>58</v>
      </c>
      <c r="O282" s="3" t="s">
        <v>85</v>
      </c>
      <c r="P282" s="3" t="s">
        <v>21</v>
      </c>
      <c r="Q282" s="3" t="s">
        <v>4885</v>
      </c>
      <c r="R282" s="2" t="str">
        <f t="shared" si="36"/>
        <v>OK</v>
      </c>
      <c r="S282" s="2" t="str">
        <f t="shared" si="37"/>
        <v>OK</v>
      </c>
      <c r="T282" s="2" t="str">
        <f t="shared" si="38"/>
        <v>OK</v>
      </c>
      <c r="U282" s="2" t="str">
        <f t="shared" si="39"/>
        <v>OK</v>
      </c>
      <c r="V282" s="2" t="str">
        <f t="shared" si="40"/>
        <v>OK</v>
      </c>
      <c r="W282" s="2" t="str">
        <f t="shared" si="41"/>
        <v>OK</v>
      </c>
      <c r="X282" s="2" t="str">
        <f t="shared" si="42"/>
        <v>OK</v>
      </c>
      <c r="Y282" s="2" t="str">
        <f t="shared" si="43"/>
        <v>OK</v>
      </c>
      <c r="Z282" s="3" t="str">
        <f t="shared" si="44"/>
        <v/>
      </c>
    </row>
    <row r="283" spans="1:26" x14ac:dyDescent="0.45">
      <c r="A283" s="3" t="s">
        <v>4831</v>
      </c>
      <c r="B283" s="3" t="s">
        <v>4832</v>
      </c>
      <c r="C283" s="3" t="s">
        <v>534</v>
      </c>
      <c r="E283" s="3" t="s">
        <v>20</v>
      </c>
      <c r="H283" s="3" t="s">
        <v>21</v>
      </c>
      <c r="I283" s="3">
        <v>1368523</v>
      </c>
      <c r="J283" s="3" t="s">
        <v>4886</v>
      </c>
      <c r="K283" s="3">
        <v>30</v>
      </c>
      <c r="L283" s="3" t="s">
        <v>358</v>
      </c>
      <c r="M283" s="3" t="s">
        <v>35</v>
      </c>
      <c r="N283" s="3" t="s">
        <v>359</v>
      </c>
      <c r="O283" s="3" t="s">
        <v>85</v>
      </c>
      <c r="P283" s="3" t="s">
        <v>21</v>
      </c>
      <c r="Q283" s="3" t="s">
        <v>4887</v>
      </c>
      <c r="R283" s="2" t="str">
        <f t="shared" si="36"/>
        <v>OK</v>
      </c>
      <c r="S283" s="2" t="str">
        <f t="shared" si="37"/>
        <v>OK</v>
      </c>
      <c r="T283" s="2" t="str">
        <f t="shared" si="38"/>
        <v>OK</v>
      </c>
      <c r="U283" s="2" t="str">
        <f t="shared" si="39"/>
        <v>OK</v>
      </c>
      <c r="V283" s="2" t="str">
        <f t="shared" si="40"/>
        <v>OK</v>
      </c>
      <c r="W283" s="2" t="str">
        <f t="shared" si="41"/>
        <v>KO</v>
      </c>
      <c r="X283" s="2" t="str">
        <f t="shared" si="42"/>
        <v>OK</v>
      </c>
      <c r="Y283" s="2" t="str">
        <f t="shared" si="43"/>
        <v>OK</v>
      </c>
      <c r="Z283" s="3" t="str">
        <f t="shared" si="44"/>
        <v xml:space="preserve">Tiempo del recurso / </v>
      </c>
    </row>
    <row r="284" spans="1:26" x14ac:dyDescent="0.45">
      <c r="A284" s="3" t="s">
        <v>4831</v>
      </c>
      <c r="B284" s="3" t="s">
        <v>4832</v>
      </c>
      <c r="C284" s="3" t="s">
        <v>67</v>
      </c>
      <c r="D284" s="3" t="s">
        <v>67</v>
      </c>
      <c r="E284" s="3" t="s">
        <v>20</v>
      </c>
      <c r="H284" s="3" t="s">
        <v>21</v>
      </c>
      <c r="I284" s="3">
        <v>1188553</v>
      </c>
      <c r="K284" s="3">
        <v>20</v>
      </c>
      <c r="L284" s="3" t="s">
        <v>23</v>
      </c>
      <c r="M284" s="3" t="s">
        <v>67</v>
      </c>
      <c r="N284" s="3" t="s">
        <v>227</v>
      </c>
      <c r="P284" s="3" t="s">
        <v>21</v>
      </c>
      <c r="Q284" s="3" t="s">
        <v>4888</v>
      </c>
      <c r="R284" s="2" t="str">
        <f t="shared" si="36"/>
        <v>OK</v>
      </c>
      <c r="S284" s="2" t="str">
        <f t="shared" si="37"/>
        <v>OK</v>
      </c>
      <c r="T284" s="2" t="str">
        <f t="shared" si="38"/>
        <v>OK</v>
      </c>
      <c r="U284" s="2" t="str">
        <f t="shared" si="39"/>
        <v>OK</v>
      </c>
      <c r="V284" s="2" t="str">
        <f t="shared" si="40"/>
        <v>OK</v>
      </c>
      <c r="W284" s="2" t="str">
        <f t="shared" si="41"/>
        <v>OK</v>
      </c>
      <c r="X284" s="2" t="str">
        <f t="shared" si="42"/>
        <v>KO</v>
      </c>
      <c r="Y284" s="2" t="str">
        <f t="shared" si="43"/>
        <v>OK</v>
      </c>
      <c r="Z284" s="3" t="str">
        <f t="shared" si="44"/>
        <v xml:space="preserve">Palabras clave / </v>
      </c>
    </row>
    <row r="285" spans="1:26" x14ac:dyDescent="0.45">
      <c r="A285" s="3" t="s">
        <v>4831</v>
      </c>
      <c r="B285" s="3" t="s">
        <v>4832</v>
      </c>
      <c r="C285" s="3" t="s">
        <v>70</v>
      </c>
      <c r="E285" s="3" t="s">
        <v>20</v>
      </c>
      <c r="H285" s="3" t="s">
        <v>21</v>
      </c>
      <c r="I285" s="3">
        <v>709688</v>
      </c>
      <c r="J285" s="3" t="s">
        <v>4889</v>
      </c>
      <c r="K285" s="3">
        <v>20</v>
      </c>
      <c r="L285" s="3" t="s">
        <v>70</v>
      </c>
      <c r="M285" s="3" t="s">
        <v>35</v>
      </c>
      <c r="N285" s="3" t="s">
        <v>62</v>
      </c>
      <c r="O285" s="3" t="s">
        <v>85</v>
      </c>
      <c r="P285" s="3" t="s">
        <v>21</v>
      </c>
      <c r="Q285" s="3" t="s">
        <v>4890</v>
      </c>
      <c r="R285" s="2" t="str">
        <f t="shared" si="36"/>
        <v>OK</v>
      </c>
      <c r="S285" s="2" t="str">
        <f t="shared" si="37"/>
        <v>OK</v>
      </c>
      <c r="T285" s="2" t="str">
        <f t="shared" si="38"/>
        <v>OK</v>
      </c>
      <c r="U285" s="2" t="str">
        <f t="shared" si="39"/>
        <v>OK</v>
      </c>
      <c r="V285" s="2" t="str">
        <f t="shared" si="40"/>
        <v>OK</v>
      </c>
      <c r="W285" s="2" t="str">
        <f t="shared" si="41"/>
        <v>OK</v>
      </c>
      <c r="X285" s="2" t="str">
        <f t="shared" si="42"/>
        <v>OK</v>
      </c>
      <c r="Y285" s="2" t="str">
        <f t="shared" si="43"/>
        <v>OK</v>
      </c>
      <c r="Z285" s="3" t="str">
        <f t="shared" si="44"/>
        <v/>
      </c>
    </row>
    <row r="286" spans="1:26" x14ac:dyDescent="0.45">
      <c r="A286" s="3" t="s">
        <v>4891</v>
      </c>
      <c r="B286" s="3" t="s">
        <v>4892</v>
      </c>
      <c r="C286" s="3" t="s">
        <v>4893</v>
      </c>
      <c r="E286" s="3" t="s">
        <v>20</v>
      </c>
      <c r="G286" s="3" t="s">
        <v>4894</v>
      </c>
      <c r="H286" s="3" t="s">
        <v>21</v>
      </c>
      <c r="I286" s="3">
        <v>45005</v>
      </c>
      <c r="J286" s="3" t="s">
        <v>4895</v>
      </c>
      <c r="K286" s="3">
        <v>25</v>
      </c>
      <c r="L286" s="3" t="s">
        <v>23</v>
      </c>
      <c r="M286" s="3" t="s">
        <v>199</v>
      </c>
      <c r="N286" s="3" t="s">
        <v>91</v>
      </c>
      <c r="P286" s="3" t="s">
        <v>21</v>
      </c>
      <c r="Q286" s="3" t="s">
        <v>4896</v>
      </c>
      <c r="R286" s="2" t="str">
        <f t="shared" si="36"/>
        <v>OK</v>
      </c>
      <c r="S286" s="2" t="str">
        <f t="shared" si="37"/>
        <v>OK</v>
      </c>
      <c r="T286" s="2" t="str">
        <f t="shared" si="38"/>
        <v>OK</v>
      </c>
      <c r="U286" s="2" t="str">
        <f t="shared" si="39"/>
        <v>OK</v>
      </c>
      <c r="V286" s="2" t="str">
        <f t="shared" si="40"/>
        <v>OK</v>
      </c>
      <c r="W286" s="2" t="str">
        <f t="shared" si="41"/>
        <v>OK</v>
      </c>
      <c r="X286" s="2" t="str">
        <f t="shared" si="42"/>
        <v>OK</v>
      </c>
      <c r="Y286" s="2" t="str">
        <f t="shared" si="43"/>
        <v>OK</v>
      </c>
      <c r="Z286" s="3" t="str">
        <f t="shared" si="44"/>
        <v/>
      </c>
    </row>
    <row r="287" spans="1:26" x14ac:dyDescent="0.45">
      <c r="A287" s="3" t="s">
        <v>4891</v>
      </c>
      <c r="B287" s="3" t="s">
        <v>4892</v>
      </c>
      <c r="C287" s="3" t="s">
        <v>4897</v>
      </c>
      <c r="E287" s="3" t="s">
        <v>20</v>
      </c>
      <c r="H287" s="3" t="s">
        <v>21</v>
      </c>
      <c r="I287" s="3">
        <v>4204956</v>
      </c>
      <c r="J287" s="3" t="s">
        <v>4898</v>
      </c>
      <c r="K287" s="3">
        <v>15</v>
      </c>
      <c r="L287" s="3" t="s">
        <v>23</v>
      </c>
      <c r="M287" s="3" t="s">
        <v>24</v>
      </c>
      <c r="N287" s="3" t="s">
        <v>368</v>
      </c>
      <c r="P287" s="3" t="s">
        <v>21</v>
      </c>
      <c r="Q287" s="3" t="s">
        <v>4899</v>
      </c>
      <c r="R287" s="2" t="str">
        <f t="shared" si="36"/>
        <v>OK</v>
      </c>
      <c r="S287" s="2" t="str">
        <f t="shared" si="37"/>
        <v>KO</v>
      </c>
      <c r="T287" s="2" t="str">
        <f t="shared" si="38"/>
        <v>OK</v>
      </c>
      <c r="U287" s="2" t="str">
        <f t="shared" si="39"/>
        <v>OK</v>
      </c>
      <c r="V287" s="2" t="str">
        <f t="shared" si="40"/>
        <v>OK</v>
      </c>
      <c r="W287" s="2" t="str">
        <f t="shared" si="41"/>
        <v>OK</v>
      </c>
      <c r="X287" s="2" t="str">
        <f t="shared" si="42"/>
        <v>OK</v>
      </c>
      <c r="Y287" s="2" t="str">
        <f t="shared" si="43"/>
        <v>OK</v>
      </c>
      <c r="Z287" s="3" t="str">
        <f t="shared" si="44"/>
        <v xml:space="preserve">Tipo de media / </v>
      </c>
    </row>
    <row r="288" spans="1:26" x14ac:dyDescent="0.45">
      <c r="A288" s="3" t="s">
        <v>4891</v>
      </c>
      <c r="B288" s="3" t="s">
        <v>4892</v>
      </c>
      <c r="C288" s="3" t="s">
        <v>4900</v>
      </c>
      <c r="E288" s="3" t="s">
        <v>20</v>
      </c>
      <c r="H288" s="3" t="s">
        <v>21</v>
      </c>
      <c r="I288" s="3">
        <v>2407107</v>
      </c>
      <c r="J288" s="3" t="s">
        <v>4901</v>
      </c>
      <c r="K288" s="3">
        <v>20</v>
      </c>
      <c r="L288" s="3" t="s">
        <v>80</v>
      </c>
      <c r="M288" s="3" t="s">
        <v>35</v>
      </c>
      <c r="N288" s="3" t="s">
        <v>81</v>
      </c>
      <c r="O288" s="3" t="s">
        <v>479</v>
      </c>
      <c r="P288" s="3" t="s">
        <v>21</v>
      </c>
      <c r="Q288" s="3" t="s">
        <v>4902</v>
      </c>
      <c r="R288" s="2" t="str">
        <f t="shared" si="36"/>
        <v>OK</v>
      </c>
      <c r="S288" s="2" t="str">
        <f t="shared" si="37"/>
        <v>OK</v>
      </c>
      <c r="T288" s="2" t="str">
        <f t="shared" si="38"/>
        <v>OK</v>
      </c>
      <c r="U288" s="2" t="str">
        <f t="shared" si="39"/>
        <v>OK</v>
      </c>
      <c r="V288" s="2" t="str">
        <f t="shared" si="40"/>
        <v>OK</v>
      </c>
      <c r="W288" s="2" t="str">
        <f t="shared" si="41"/>
        <v>OK</v>
      </c>
      <c r="X288" s="2" t="str">
        <f t="shared" si="42"/>
        <v>OK</v>
      </c>
      <c r="Y288" s="2" t="str">
        <f t="shared" si="43"/>
        <v>OK</v>
      </c>
      <c r="Z288" s="3" t="str">
        <f t="shared" si="44"/>
        <v/>
      </c>
    </row>
    <row r="289" spans="1:26" x14ac:dyDescent="0.45">
      <c r="A289" s="3" t="s">
        <v>4891</v>
      </c>
      <c r="B289" s="3" t="s">
        <v>4892</v>
      </c>
      <c r="C289" s="3" t="s">
        <v>4903</v>
      </c>
      <c r="E289" s="3" t="s">
        <v>20</v>
      </c>
      <c r="H289" s="3" t="s">
        <v>21</v>
      </c>
      <c r="I289" s="3">
        <v>1635130</v>
      </c>
      <c r="J289" s="3" t="s">
        <v>4904</v>
      </c>
      <c r="K289" s="3">
        <v>15</v>
      </c>
      <c r="L289" s="3" t="s">
        <v>23</v>
      </c>
      <c r="M289" s="3" t="s">
        <v>29</v>
      </c>
      <c r="N289" s="3" t="s">
        <v>194</v>
      </c>
      <c r="P289" s="3" t="s">
        <v>21</v>
      </c>
      <c r="Q289" s="3" t="s">
        <v>4905</v>
      </c>
      <c r="R289" s="2" t="str">
        <f t="shared" si="36"/>
        <v>OK</v>
      </c>
      <c r="S289" s="2" t="str">
        <f t="shared" si="37"/>
        <v>OK</v>
      </c>
      <c r="T289" s="2" t="str">
        <f t="shared" si="38"/>
        <v>OK</v>
      </c>
      <c r="U289" s="2" t="str">
        <f t="shared" si="39"/>
        <v>OK</v>
      </c>
      <c r="V289" s="2" t="str">
        <f t="shared" si="40"/>
        <v>OK</v>
      </c>
      <c r="W289" s="2" t="str">
        <f t="shared" si="41"/>
        <v>OK</v>
      </c>
      <c r="X289" s="2" t="str">
        <f t="shared" si="42"/>
        <v>OK</v>
      </c>
      <c r="Y289" s="2" t="str">
        <f t="shared" si="43"/>
        <v>OK</v>
      </c>
      <c r="Z289" s="3" t="str">
        <f t="shared" si="44"/>
        <v/>
      </c>
    </row>
    <row r="290" spans="1:26" x14ac:dyDescent="0.45">
      <c r="A290" s="3" t="s">
        <v>4891</v>
      </c>
      <c r="B290" s="3" t="s">
        <v>4892</v>
      </c>
      <c r="C290" s="3" t="s">
        <v>4906</v>
      </c>
      <c r="E290" s="3" t="s">
        <v>20</v>
      </c>
      <c r="H290" s="3" t="s">
        <v>21</v>
      </c>
      <c r="I290" s="3">
        <v>1241809</v>
      </c>
      <c r="J290" s="3" t="s">
        <v>4907</v>
      </c>
      <c r="K290" s="3">
        <v>10</v>
      </c>
      <c r="L290" s="3" t="s">
        <v>34</v>
      </c>
      <c r="M290" s="3" t="s">
        <v>35</v>
      </c>
      <c r="N290" s="3" t="s">
        <v>161</v>
      </c>
      <c r="O290" s="3" t="s">
        <v>37</v>
      </c>
      <c r="P290" s="3" t="s">
        <v>21</v>
      </c>
      <c r="Q290" s="3" t="s">
        <v>4908</v>
      </c>
      <c r="R290" s="2" t="str">
        <f t="shared" si="36"/>
        <v>OK</v>
      </c>
      <c r="S290" s="2" t="str">
        <f t="shared" si="37"/>
        <v>OK</v>
      </c>
      <c r="T290" s="2" t="str">
        <f t="shared" si="38"/>
        <v>OK</v>
      </c>
      <c r="U290" s="2" t="str">
        <f t="shared" si="39"/>
        <v>OK</v>
      </c>
      <c r="V290" s="2" t="str">
        <f t="shared" si="40"/>
        <v>OK</v>
      </c>
      <c r="W290" s="2" t="str">
        <f t="shared" si="41"/>
        <v>OK</v>
      </c>
      <c r="X290" s="2" t="str">
        <f t="shared" si="42"/>
        <v>OK</v>
      </c>
      <c r="Y290" s="2" t="str">
        <f t="shared" si="43"/>
        <v>OK</v>
      </c>
      <c r="Z290" s="3" t="str">
        <f t="shared" si="44"/>
        <v/>
      </c>
    </row>
    <row r="291" spans="1:26" x14ac:dyDescent="0.45">
      <c r="A291" s="3" t="s">
        <v>4891</v>
      </c>
      <c r="B291" s="3" t="s">
        <v>4892</v>
      </c>
      <c r="C291" s="3" t="s">
        <v>4909</v>
      </c>
      <c r="E291" s="3" t="s">
        <v>20</v>
      </c>
      <c r="G291" s="3" t="s">
        <v>4910</v>
      </c>
      <c r="H291" s="3" t="s">
        <v>21</v>
      </c>
      <c r="I291" s="3">
        <v>29029</v>
      </c>
      <c r="J291" s="3" t="s">
        <v>4911</v>
      </c>
      <c r="K291" s="3">
        <v>15</v>
      </c>
      <c r="L291" s="3" t="s">
        <v>23</v>
      </c>
      <c r="M291" s="3" t="s">
        <v>199</v>
      </c>
      <c r="N291" s="3" t="s">
        <v>91</v>
      </c>
      <c r="P291" s="3" t="s">
        <v>21</v>
      </c>
      <c r="Q291" s="3" t="s">
        <v>4912</v>
      </c>
      <c r="R291" s="2" t="str">
        <f t="shared" si="36"/>
        <v>OK</v>
      </c>
      <c r="S291" s="2" t="str">
        <f t="shared" si="37"/>
        <v>OK</v>
      </c>
      <c r="T291" s="2" t="str">
        <f t="shared" si="38"/>
        <v>OK</v>
      </c>
      <c r="U291" s="2" t="str">
        <f t="shared" si="39"/>
        <v>OK</v>
      </c>
      <c r="V291" s="2" t="str">
        <f t="shared" si="40"/>
        <v>OK</v>
      </c>
      <c r="W291" s="2" t="str">
        <f t="shared" si="41"/>
        <v>OK</v>
      </c>
      <c r="X291" s="2" t="str">
        <f t="shared" si="42"/>
        <v>OK</v>
      </c>
      <c r="Y291" s="2" t="str">
        <f t="shared" si="43"/>
        <v>OK</v>
      </c>
      <c r="Z291" s="3" t="str">
        <f t="shared" si="44"/>
        <v/>
      </c>
    </row>
    <row r="292" spans="1:26" x14ac:dyDescent="0.45">
      <c r="A292" s="3" t="s">
        <v>4891</v>
      </c>
      <c r="B292" s="3" t="s">
        <v>4892</v>
      </c>
      <c r="C292" s="3" t="s">
        <v>4913</v>
      </c>
      <c r="E292" s="3" t="s">
        <v>20</v>
      </c>
      <c r="H292" s="3" t="s">
        <v>21</v>
      </c>
      <c r="I292" s="3">
        <v>3830956</v>
      </c>
      <c r="J292" s="3" t="s">
        <v>4914</v>
      </c>
      <c r="K292" s="3">
        <v>10</v>
      </c>
      <c r="L292" s="3" t="s">
        <v>23</v>
      </c>
      <c r="M292" s="3" t="s">
        <v>29</v>
      </c>
      <c r="N292" s="3" t="s">
        <v>194</v>
      </c>
      <c r="P292" s="3" t="s">
        <v>21</v>
      </c>
      <c r="Q292" s="3" t="s">
        <v>4915</v>
      </c>
      <c r="R292" s="2" t="str">
        <f t="shared" si="36"/>
        <v>OK</v>
      </c>
      <c r="S292" s="2" t="str">
        <f t="shared" si="37"/>
        <v>OK</v>
      </c>
      <c r="T292" s="2" t="str">
        <f t="shared" si="38"/>
        <v>OK</v>
      </c>
      <c r="U292" s="2" t="str">
        <f t="shared" si="39"/>
        <v>OK</v>
      </c>
      <c r="V292" s="2" t="str">
        <f t="shared" si="40"/>
        <v>OK</v>
      </c>
      <c r="W292" s="2" t="str">
        <f t="shared" si="41"/>
        <v>OK</v>
      </c>
      <c r="X292" s="2" t="str">
        <f t="shared" si="42"/>
        <v>OK</v>
      </c>
      <c r="Y292" s="2" t="str">
        <f t="shared" si="43"/>
        <v>OK</v>
      </c>
      <c r="Z292" s="3" t="str">
        <f t="shared" si="44"/>
        <v/>
      </c>
    </row>
    <row r="293" spans="1:26" x14ac:dyDescent="0.45">
      <c r="A293" s="3" t="s">
        <v>4891</v>
      </c>
      <c r="B293" s="3" t="s">
        <v>4892</v>
      </c>
      <c r="C293" s="3" t="s">
        <v>4916</v>
      </c>
      <c r="E293" s="3" t="s">
        <v>20</v>
      </c>
      <c r="H293" s="3" t="s">
        <v>21</v>
      </c>
      <c r="I293" s="3">
        <v>1196807</v>
      </c>
      <c r="J293" s="3" t="s">
        <v>4917</v>
      </c>
      <c r="K293" s="3">
        <v>5</v>
      </c>
      <c r="L293" s="3" t="s">
        <v>34</v>
      </c>
      <c r="M293" s="3" t="s">
        <v>35</v>
      </c>
      <c r="N293" s="3" t="s">
        <v>36</v>
      </c>
      <c r="O293" s="3" t="s">
        <v>37</v>
      </c>
      <c r="P293" s="3" t="s">
        <v>21</v>
      </c>
      <c r="Q293" s="3" t="s">
        <v>4918</v>
      </c>
      <c r="R293" s="2" t="str">
        <f t="shared" si="36"/>
        <v>OK</v>
      </c>
      <c r="S293" s="2" t="str">
        <f t="shared" si="37"/>
        <v>OK</v>
      </c>
      <c r="T293" s="2" t="str">
        <f t="shared" si="38"/>
        <v>OK</v>
      </c>
      <c r="U293" s="2" t="str">
        <f t="shared" si="39"/>
        <v>OK</v>
      </c>
      <c r="V293" s="2" t="str">
        <f t="shared" si="40"/>
        <v>OK</v>
      </c>
      <c r="W293" s="2" t="str">
        <f t="shared" si="41"/>
        <v>OK</v>
      </c>
      <c r="X293" s="2" t="str">
        <f t="shared" si="42"/>
        <v>OK</v>
      </c>
      <c r="Y293" s="2" t="str">
        <f t="shared" si="43"/>
        <v>OK</v>
      </c>
      <c r="Z293" s="3" t="str">
        <f t="shared" si="44"/>
        <v/>
      </c>
    </row>
    <row r="294" spans="1:26" x14ac:dyDescent="0.45">
      <c r="A294" s="3" t="s">
        <v>4891</v>
      </c>
      <c r="B294" s="3" t="s">
        <v>4892</v>
      </c>
      <c r="C294" s="3" t="s">
        <v>4919</v>
      </c>
      <c r="E294" s="3" t="s">
        <v>20</v>
      </c>
      <c r="H294" s="3" t="s">
        <v>21</v>
      </c>
      <c r="I294" s="3">
        <v>919615</v>
      </c>
      <c r="J294" s="3" t="s">
        <v>4920</v>
      </c>
      <c r="K294" s="3">
        <v>15</v>
      </c>
      <c r="L294" s="3" t="s">
        <v>23</v>
      </c>
      <c r="M294" s="3" t="s">
        <v>29</v>
      </c>
      <c r="N294" s="3" t="s">
        <v>194</v>
      </c>
      <c r="P294" s="3" t="s">
        <v>21</v>
      </c>
      <c r="Q294" s="3" t="s">
        <v>4921</v>
      </c>
      <c r="R294" s="2" t="str">
        <f t="shared" si="36"/>
        <v>OK</v>
      </c>
      <c r="S294" s="2" t="str">
        <f t="shared" si="37"/>
        <v>OK</v>
      </c>
      <c r="T294" s="2" t="str">
        <f t="shared" si="38"/>
        <v>OK</v>
      </c>
      <c r="U294" s="2" t="str">
        <f t="shared" si="39"/>
        <v>OK</v>
      </c>
      <c r="V294" s="2" t="str">
        <f t="shared" si="40"/>
        <v>OK</v>
      </c>
      <c r="W294" s="2" t="str">
        <f t="shared" si="41"/>
        <v>OK</v>
      </c>
      <c r="X294" s="2" t="str">
        <f t="shared" si="42"/>
        <v>OK</v>
      </c>
      <c r="Y294" s="2" t="str">
        <f t="shared" si="43"/>
        <v>OK</v>
      </c>
      <c r="Z294" s="3" t="str">
        <f t="shared" si="44"/>
        <v/>
      </c>
    </row>
    <row r="295" spans="1:26" x14ac:dyDescent="0.45">
      <c r="A295" s="3" t="s">
        <v>4891</v>
      </c>
      <c r="B295" s="3" t="s">
        <v>4892</v>
      </c>
      <c r="C295" s="3" t="s">
        <v>4922</v>
      </c>
      <c r="E295" s="3" t="s">
        <v>20</v>
      </c>
      <c r="H295" s="3" t="s">
        <v>21</v>
      </c>
      <c r="I295" s="3">
        <v>8340222</v>
      </c>
      <c r="J295" s="3" t="s">
        <v>4920</v>
      </c>
      <c r="K295" s="3">
        <v>15</v>
      </c>
      <c r="L295" s="3" t="s">
        <v>34</v>
      </c>
      <c r="M295" s="3" t="s">
        <v>35</v>
      </c>
      <c r="N295" s="3" t="s">
        <v>122</v>
      </c>
      <c r="O295" s="3" t="s">
        <v>37</v>
      </c>
      <c r="P295" s="3" t="s">
        <v>21</v>
      </c>
      <c r="Q295" s="3" t="s">
        <v>4923</v>
      </c>
      <c r="R295" s="2" t="str">
        <f t="shared" si="36"/>
        <v>OK</v>
      </c>
      <c r="S295" s="2" t="str">
        <f t="shared" si="37"/>
        <v>OK</v>
      </c>
      <c r="T295" s="2" t="str">
        <f t="shared" si="38"/>
        <v>OK</v>
      </c>
      <c r="U295" s="2" t="str">
        <f t="shared" si="39"/>
        <v>OK</v>
      </c>
      <c r="V295" s="2" t="str">
        <f t="shared" si="40"/>
        <v>OK</v>
      </c>
      <c r="W295" s="2" t="str">
        <f t="shared" si="41"/>
        <v>OK</v>
      </c>
      <c r="X295" s="2" t="str">
        <f t="shared" si="42"/>
        <v>OK</v>
      </c>
      <c r="Y295" s="2" t="str">
        <f t="shared" si="43"/>
        <v>OK</v>
      </c>
      <c r="Z295" s="3" t="str">
        <f t="shared" si="44"/>
        <v/>
      </c>
    </row>
    <row r="296" spans="1:26" x14ac:dyDescent="0.45">
      <c r="A296" s="3" t="s">
        <v>4891</v>
      </c>
      <c r="B296" s="3" t="s">
        <v>4892</v>
      </c>
      <c r="C296" s="3" t="s">
        <v>4924</v>
      </c>
      <c r="E296" s="3" t="s">
        <v>20</v>
      </c>
      <c r="H296" s="3" t="s">
        <v>21</v>
      </c>
      <c r="I296" s="3">
        <v>1873444</v>
      </c>
      <c r="J296" s="3" t="s">
        <v>4925</v>
      </c>
      <c r="K296" s="3">
        <v>60</v>
      </c>
      <c r="L296" s="3" t="s">
        <v>80</v>
      </c>
      <c r="M296" s="3" t="s">
        <v>35</v>
      </c>
      <c r="N296" s="3" t="s">
        <v>81</v>
      </c>
      <c r="O296" s="3" t="s">
        <v>479</v>
      </c>
      <c r="P296" s="3" t="s">
        <v>21</v>
      </c>
      <c r="Q296" s="3" t="s">
        <v>4926</v>
      </c>
      <c r="R296" s="2" t="str">
        <f t="shared" si="36"/>
        <v>OK</v>
      </c>
      <c r="S296" s="2" t="str">
        <f t="shared" si="37"/>
        <v>OK</v>
      </c>
      <c r="T296" s="2" t="str">
        <f t="shared" si="38"/>
        <v>OK</v>
      </c>
      <c r="U296" s="2" t="str">
        <f t="shared" si="39"/>
        <v>OK</v>
      </c>
      <c r="V296" s="2" t="str">
        <f t="shared" si="40"/>
        <v>OK</v>
      </c>
      <c r="W296" s="2" t="str">
        <f t="shared" si="41"/>
        <v>OK</v>
      </c>
      <c r="X296" s="2" t="str">
        <f t="shared" si="42"/>
        <v>OK</v>
      </c>
      <c r="Y296" s="2" t="str">
        <f t="shared" si="43"/>
        <v>OK</v>
      </c>
      <c r="Z296" s="3" t="str">
        <f t="shared" si="44"/>
        <v/>
      </c>
    </row>
    <row r="297" spans="1:26" x14ac:dyDescent="0.45">
      <c r="A297" s="3" t="s">
        <v>4891</v>
      </c>
      <c r="B297" s="3" t="s">
        <v>4892</v>
      </c>
      <c r="C297" s="3" t="s">
        <v>4927</v>
      </c>
      <c r="E297" s="3" t="s">
        <v>20</v>
      </c>
      <c r="H297" s="3" t="s">
        <v>21</v>
      </c>
      <c r="I297" s="3">
        <v>13134480</v>
      </c>
      <c r="J297" s="3" t="s">
        <v>4928</v>
      </c>
      <c r="K297" s="3">
        <v>15</v>
      </c>
      <c r="L297" s="3" t="s">
        <v>34</v>
      </c>
      <c r="M297" s="3" t="s">
        <v>35</v>
      </c>
      <c r="N297" s="3" t="s">
        <v>122</v>
      </c>
      <c r="O297" s="3" t="s">
        <v>479</v>
      </c>
      <c r="P297" s="3" t="s">
        <v>21</v>
      </c>
      <c r="Q297" s="3" t="s">
        <v>4929</v>
      </c>
      <c r="R297" s="2" t="str">
        <f t="shared" si="36"/>
        <v>OK</v>
      </c>
      <c r="S297" s="2" t="str">
        <f t="shared" si="37"/>
        <v>OK</v>
      </c>
      <c r="T297" s="2" t="str">
        <f t="shared" si="38"/>
        <v>OK</v>
      </c>
      <c r="U297" s="2" t="str">
        <f t="shared" si="39"/>
        <v>OK</v>
      </c>
      <c r="V297" s="2" t="str">
        <f t="shared" si="40"/>
        <v>OK</v>
      </c>
      <c r="W297" s="2" t="str">
        <f t="shared" si="41"/>
        <v>OK</v>
      </c>
      <c r="X297" s="2" t="str">
        <f t="shared" si="42"/>
        <v>OK</v>
      </c>
      <c r="Y297" s="2" t="str">
        <f t="shared" si="43"/>
        <v>OK</v>
      </c>
      <c r="Z297" s="3" t="str">
        <f t="shared" si="44"/>
        <v/>
      </c>
    </row>
    <row r="298" spans="1:26" x14ac:dyDescent="0.45">
      <c r="A298" s="3" t="s">
        <v>4891</v>
      </c>
      <c r="B298" s="3" t="s">
        <v>4892</v>
      </c>
      <c r="C298" s="3" t="s">
        <v>4930</v>
      </c>
      <c r="E298" s="3" t="s">
        <v>20</v>
      </c>
      <c r="G298" s="3" t="s">
        <v>4931</v>
      </c>
      <c r="H298" s="3" t="s">
        <v>21</v>
      </c>
      <c r="I298" s="3">
        <v>83208</v>
      </c>
      <c r="J298" s="3" t="s">
        <v>4932</v>
      </c>
      <c r="K298" s="3">
        <v>15</v>
      </c>
      <c r="L298" s="3" t="s">
        <v>23</v>
      </c>
      <c r="M298" s="3" t="s">
        <v>199</v>
      </c>
      <c r="N298" s="3" t="s">
        <v>91</v>
      </c>
      <c r="P298" s="3" t="s">
        <v>21</v>
      </c>
      <c r="Q298" s="3" t="s">
        <v>4933</v>
      </c>
      <c r="R298" s="2" t="str">
        <f t="shared" si="36"/>
        <v>OK</v>
      </c>
      <c r="S298" s="2" t="str">
        <f t="shared" si="37"/>
        <v>OK</v>
      </c>
      <c r="T298" s="2" t="str">
        <f t="shared" si="38"/>
        <v>OK</v>
      </c>
      <c r="U298" s="2" t="str">
        <f t="shared" si="39"/>
        <v>OK</v>
      </c>
      <c r="V298" s="2" t="str">
        <f t="shared" si="40"/>
        <v>OK</v>
      </c>
      <c r="W298" s="2" t="str">
        <f t="shared" si="41"/>
        <v>OK</v>
      </c>
      <c r="X298" s="2" t="str">
        <f t="shared" si="42"/>
        <v>OK</v>
      </c>
      <c r="Y298" s="2" t="str">
        <f t="shared" si="43"/>
        <v>OK</v>
      </c>
      <c r="Z298" s="3" t="str">
        <f t="shared" si="44"/>
        <v/>
      </c>
    </row>
    <row r="299" spans="1:26" x14ac:dyDescent="0.45">
      <c r="A299" s="3" t="s">
        <v>4891</v>
      </c>
      <c r="B299" s="3" t="s">
        <v>4892</v>
      </c>
      <c r="C299" s="3" t="s">
        <v>4934</v>
      </c>
      <c r="E299" s="3" t="s">
        <v>20</v>
      </c>
      <c r="G299" s="3" t="s">
        <v>4935</v>
      </c>
      <c r="H299" s="3" t="s">
        <v>21</v>
      </c>
      <c r="I299" s="3">
        <v>34587</v>
      </c>
      <c r="J299" s="3" t="s">
        <v>4936</v>
      </c>
      <c r="K299" s="3">
        <v>15</v>
      </c>
      <c r="L299" s="3" t="s">
        <v>23</v>
      </c>
      <c r="M299" s="3" t="s">
        <v>199</v>
      </c>
      <c r="N299" s="3" t="s">
        <v>91</v>
      </c>
      <c r="P299" s="3" t="s">
        <v>21</v>
      </c>
      <c r="Q299" s="3" t="s">
        <v>4937</v>
      </c>
      <c r="R299" s="2" t="str">
        <f t="shared" si="36"/>
        <v>OK</v>
      </c>
      <c r="S299" s="2" t="str">
        <f t="shared" si="37"/>
        <v>OK</v>
      </c>
      <c r="T299" s="2" t="str">
        <f t="shared" si="38"/>
        <v>OK</v>
      </c>
      <c r="U299" s="2" t="str">
        <f t="shared" si="39"/>
        <v>OK</v>
      </c>
      <c r="V299" s="2" t="str">
        <f t="shared" si="40"/>
        <v>OK</v>
      </c>
      <c r="W299" s="2" t="str">
        <f t="shared" si="41"/>
        <v>OK</v>
      </c>
      <c r="X299" s="2" t="str">
        <f t="shared" si="42"/>
        <v>OK</v>
      </c>
      <c r="Y299" s="2" t="str">
        <f t="shared" si="43"/>
        <v>OK</v>
      </c>
      <c r="Z299" s="3" t="str">
        <f t="shared" si="44"/>
        <v/>
      </c>
    </row>
    <row r="300" spans="1:26" x14ac:dyDescent="0.45">
      <c r="A300" s="3" t="s">
        <v>4891</v>
      </c>
      <c r="B300" s="3" t="s">
        <v>4892</v>
      </c>
      <c r="C300" s="3" t="s">
        <v>4938</v>
      </c>
      <c r="E300" s="3" t="s">
        <v>20</v>
      </c>
      <c r="H300" s="3" t="s">
        <v>21</v>
      </c>
      <c r="I300" s="3">
        <v>1313735</v>
      </c>
      <c r="J300" s="3" t="s">
        <v>4939</v>
      </c>
      <c r="K300" s="3">
        <v>10</v>
      </c>
      <c r="L300" s="3" t="s">
        <v>34</v>
      </c>
      <c r="M300" s="3" t="s">
        <v>35</v>
      </c>
      <c r="N300" s="3" t="s">
        <v>773</v>
      </c>
      <c r="O300" s="3" t="s">
        <v>479</v>
      </c>
      <c r="P300" s="3" t="s">
        <v>21</v>
      </c>
      <c r="Q300" s="3" t="s">
        <v>4940</v>
      </c>
      <c r="R300" s="2" t="str">
        <f t="shared" si="36"/>
        <v>OK</v>
      </c>
      <c r="S300" s="2" t="str">
        <f t="shared" si="37"/>
        <v>OK</v>
      </c>
      <c r="T300" s="2" t="str">
        <f t="shared" si="38"/>
        <v>OK</v>
      </c>
      <c r="U300" s="2" t="str">
        <f t="shared" si="39"/>
        <v>OK</v>
      </c>
      <c r="V300" s="2" t="str">
        <f t="shared" si="40"/>
        <v>OK</v>
      </c>
      <c r="W300" s="2" t="str">
        <f t="shared" si="41"/>
        <v>OK</v>
      </c>
      <c r="X300" s="2" t="str">
        <f t="shared" si="42"/>
        <v>OK</v>
      </c>
      <c r="Y300" s="2" t="str">
        <f t="shared" si="43"/>
        <v>OK</v>
      </c>
      <c r="Z300" s="3" t="str">
        <f t="shared" si="44"/>
        <v/>
      </c>
    </row>
    <row r="301" spans="1:26" x14ac:dyDescent="0.45">
      <c r="A301" s="3" t="s">
        <v>4891</v>
      </c>
      <c r="B301" s="3" t="s">
        <v>4892</v>
      </c>
      <c r="C301" s="3" t="s">
        <v>4941</v>
      </c>
      <c r="E301" s="3" t="s">
        <v>20</v>
      </c>
      <c r="H301" s="3" t="s">
        <v>21</v>
      </c>
      <c r="I301" s="3">
        <v>1873470</v>
      </c>
      <c r="K301" s="3">
        <v>60</v>
      </c>
      <c r="L301" s="3" t="s">
        <v>80</v>
      </c>
      <c r="M301" s="3" t="s">
        <v>35</v>
      </c>
      <c r="N301" s="3" t="s">
        <v>81</v>
      </c>
      <c r="O301" s="3" t="s">
        <v>479</v>
      </c>
      <c r="P301" s="3" t="s">
        <v>21</v>
      </c>
      <c r="Q301" s="3" t="s">
        <v>4942</v>
      </c>
      <c r="R301" s="2" t="str">
        <f t="shared" si="36"/>
        <v>OK</v>
      </c>
      <c r="S301" s="2" t="str">
        <f t="shared" si="37"/>
        <v>OK</v>
      </c>
      <c r="T301" s="2" t="str">
        <f t="shared" si="38"/>
        <v>OK</v>
      </c>
      <c r="U301" s="2" t="str">
        <f t="shared" si="39"/>
        <v>OK</v>
      </c>
      <c r="V301" s="2" t="str">
        <f t="shared" si="40"/>
        <v>OK</v>
      </c>
      <c r="W301" s="2" t="str">
        <f t="shared" si="41"/>
        <v>OK</v>
      </c>
      <c r="X301" s="2" t="str">
        <f t="shared" si="42"/>
        <v>KO</v>
      </c>
      <c r="Y301" s="2" t="str">
        <f t="shared" si="43"/>
        <v>OK</v>
      </c>
      <c r="Z301" s="3" t="str">
        <f t="shared" si="44"/>
        <v xml:space="preserve">Palabras clave / </v>
      </c>
    </row>
    <row r="302" spans="1:26" x14ac:dyDescent="0.45">
      <c r="A302" s="3" t="s">
        <v>4891</v>
      </c>
      <c r="B302" s="3" t="s">
        <v>4892</v>
      </c>
      <c r="C302" s="3" t="s">
        <v>4943</v>
      </c>
      <c r="E302" s="3" t="s">
        <v>20</v>
      </c>
      <c r="H302" s="3" t="s">
        <v>21</v>
      </c>
      <c r="I302" s="3">
        <v>1929634</v>
      </c>
      <c r="J302" s="3" t="s">
        <v>4944</v>
      </c>
      <c r="K302" s="3">
        <v>20</v>
      </c>
      <c r="L302" s="3" t="s">
        <v>23</v>
      </c>
      <c r="M302" s="3" t="s">
        <v>24</v>
      </c>
      <c r="N302" s="3" t="s">
        <v>368</v>
      </c>
      <c r="P302" s="3" t="s">
        <v>21</v>
      </c>
      <c r="Q302" s="3" t="s">
        <v>4945</v>
      </c>
      <c r="R302" s="2" t="str">
        <f t="shared" si="36"/>
        <v>OK</v>
      </c>
      <c r="S302" s="2" t="str">
        <f t="shared" si="37"/>
        <v>KO</v>
      </c>
      <c r="T302" s="2" t="str">
        <f t="shared" si="38"/>
        <v>OK</v>
      </c>
      <c r="U302" s="2" t="str">
        <f t="shared" si="39"/>
        <v>OK</v>
      </c>
      <c r="V302" s="2" t="str">
        <f t="shared" si="40"/>
        <v>OK</v>
      </c>
      <c r="W302" s="2" t="str">
        <f t="shared" si="41"/>
        <v>OK</v>
      </c>
      <c r="X302" s="2" t="str">
        <f t="shared" si="42"/>
        <v>OK</v>
      </c>
      <c r="Y302" s="2" t="str">
        <f t="shared" si="43"/>
        <v>OK</v>
      </c>
      <c r="Z302" s="3" t="str">
        <f t="shared" si="44"/>
        <v xml:space="preserve">Tipo de media / </v>
      </c>
    </row>
    <row r="303" spans="1:26" x14ac:dyDescent="0.45">
      <c r="A303" s="3" t="s">
        <v>4891</v>
      </c>
      <c r="B303" s="3" t="s">
        <v>4892</v>
      </c>
      <c r="C303" s="3" t="s">
        <v>4946</v>
      </c>
      <c r="D303" s="3" t="s">
        <v>4946</v>
      </c>
      <c r="E303" s="3" t="s">
        <v>20</v>
      </c>
      <c r="H303" s="3" t="s">
        <v>21</v>
      </c>
      <c r="I303" s="3">
        <v>921198</v>
      </c>
      <c r="J303" s="3" t="s">
        <v>4947</v>
      </c>
      <c r="K303" s="3">
        <v>90</v>
      </c>
      <c r="L303" s="3" t="s">
        <v>23</v>
      </c>
      <c r="M303" s="3" t="s">
        <v>29</v>
      </c>
      <c r="N303" s="3" t="s">
        <v>1124</v>
      </c>
      <c r="P303" s="3" t="s">
        <v>21</v>
      </c>
      <c r="Q303" s="3" t="s">
        <v>4948</v>
      </c>
      <c r="R303" s="2" t="str">
        <f t="shared" si="36"/>
        <v>OK</v>
      </c>
      <c r="S303" s="2" t="str">
        <f t="shared" si="37"/>
        <v>OK</v>
      </c>
      <c r="T303" s="2" t="str">
        <f t="shared" si="38"/>
        <v>OK</v>
      </c>
      <c r="U303" s="2" t="str">
        <f t="shared" si="39"/>
        <v>OK</v>
      </c>
      <c r="V303" s="2" t="str">
        <f t="shared" si="40"/>
        <v>OK</v>
      </c>
      <c r="W303" s="2" t="str">
        <f t="shared" si="41"/>
        <v>OK</v>
      </c>
      <c r="X303" s="2" t="str">
        <f t="shared" si="42"/>
        <v>OK</v>
      </c>
      <c r="Y303" s="2" t="str">
        <f t="shared" si="43"/>
        <v>OK</v>
      </c>
      <c r="Z303" s="3" t="str">
        <f t="shared" si="44"/>
        <v/>
      </c>
    </row>
    <row r="304" spans="1:26" x14ac:dyDescent="0.45">
      <c r="A304" s="3" t="s">
        <v>4891</v>
      </c>
      <c r="B304" s="3" t="s">
        <v>4892</v>
      </c>
      <c r="C304" s="3" t="s">
        <v>4949</v>
      </c>
      <c r="E304" s="3" t="s">
        <v>20</v>
      </c>
      <c r="H304" s="3" t="s">
        <v>21</v>
      </c>
      <c r="I304" s="3">
        <v>1956604</v>
      </c>
      <c r="J304" s="3" t="s">
        <v>4950</v>
      </c>
      <c r="K304" s="3">
        <v>15</v>
      </c>
      <c r="L304" s="3" t="s">
        <v>23</v>
      </c>
      <c r="M304" s="3" t="s">
        <v>29</v>
      </c>
      <c r="N304" s="3" t="s">
        <v>368</v>
      </c>
      <c r="P304" s="3" t="s">
        <v>21</v>
      </c>
      <c r="Q304" s="3" t="s">
        <v>4951</v>
      </c>
      <c r="R304" s="2" t="str">
        <f t="shared" si="36"/>
        <v>OK</v>
      </c>
      <c r="S304" s="2" t="str">
        <f t="shared" si="37"/>
        <v>OK</v>
      </c>
      <c r="T304" s="2" t="str">
        <f t="shared" si="38"/>
        <v>OK</v>
      </c>
      <c r="U304" s="2" t="str">
        <f t="shared" si="39"/>
        <v>OK</v>
      </c>
      <c r="V304" s="2" t="str">
        <f t="shared" si="40"/>
        <v>OK</v>
      </c>
      <c r="W304" s="2" t="str">
        <f t="shared" si="41"/>
        <v>OK</v>
      </c>
      <c r="X304" s="2" t="str">
        <f t="shared" si="42"/>
        <v>OK</v>
      </c>
      <c r="Y304" s="2" t="str">
        <f t="shared" si="43"/>
        <v>OK</v>
      </c>
      <c r="Z304" s="3" t="str">
        <f t="shared" si="44"/>
        <v/>
      </c>
    </row>
    <row r="305" spans="1:26" x14ac:dyDescent="0.45">
      <c r="A305" s="3" t="s">
        <v>4891</v>
      </c>
      <c r="B305" s="3" t="s">
        <v>4892</v>
      </c>
      <c r="C305" s="3" t="s">
        <v>4952</v>
      </c>
      <c r="D305" s="3" t="s">
        <v>4953</v>
      </c>
      <c r="E305" s="3" t="s">
        <v>20</v>
      </c>
      <c r="H305" s="3" t="s">
        <v>21</v>
      </c>
      <c r="I305" s="3">
        <v>1286125</v>
      </c>
      <c r="J305" s="3" t="s">
        <v>4954</v>
      </c>
      <c r="K305" s="3">
        <v>30</v>
      </c>
      <c r="L305" s="3" t="s">
        <v>23</v>
      </c>
      <c r="M305" s="3" t="s">
        <v>29</v>
      </c>
      <c r="N305" s="3" t="s">
        <v>25</v>
      </c>
      <c r="P305" s="3" t="s">
        <v>21</v>
      </c>
      <c r="Q305" s="3" t="s">
        <v>4955</v>
      </c>
      <c r="R305" s="2" t="str">
        <f t="shared" si="36"/>
        <v>OK</v>
      </c>
      <c r="S305" s="2" t="str">
        <f t="shared" si="37"/>
        <v>KO</v>
      </c>
      <c r="T305" s="2" t="str">
        <f t="shared" si="38"/>
        <v>OK</v>
      </c>
      <c r="U305" s="2" t="str">
        <f t="shared" si="39"/>
        <v>OK</v>
      </c>
      <c r="V305" s="2" t="str">
        <f t="shared" si="40"/>
        <v>OK</v>
      </c>
      <c r="W305" s="2" t="str">
        <f t="shared" si="41"/>
        <v>OK</v>
      </c>
      <c r="X305" s="2" t="str">
        <f t="shared" si="42"/>
        <v>OK</v>
      </c>
      <c r="Y305" s="2" t="str">
        <f t="shared" si="43"/>
        <v>OK</v>
      </c>
      <c r="Z305" s="3" t="str">
        <f t="shared" si="44"/>
        <v xml:space="preserve">Tipo de media / </v>
      </c>
    </row>
    <row r="306" spans="1:26" x14ac:dyDescent="0.45">
      <c r="A306" s="3" t="s">
        <v>4891</v>
      </c>
      <c r="B306" s="3" t="s">
        <v>4892</v>
      </c>
      <c r="C306" s="3" t="s">
        <v>4956</v>
      </c>
      <c r="E306" s="3" t="s">
        <v>20</v>
      </c>
      <c r="G306" s="3" t="s">
        <v>4957</v>
      </c>
      <c r="H306" s="3" t="s">
        <v>21</v>
      </c>
      <c r="I306" s="3">
        <v>24228</v>
      </c>
      <c r="J306" s="3" t="s">
        <v>4958</v>
      </c>
      <c r="K306" s="3">
        <v>15</v>
      </c>
      <c r="L306" s="3" t="s">
        <v>23</v>
      </c>
      <c r="M306" s="3" t="s">
        <v>199</v>
      </c>
      <c r="N306" s="3" t="s">
        <v>91</v>
      </c>
      <c r="P306" s="3" t="s">
        <v>21</v>
      </c>
      <c r="Q306" s="3" t="s">
        <v>4959</v>
      </c>
      <c r="R306" s="2" t="str">
        <f t="shared" si="36"/>
        <v>OK</v>
      </c>
      <c r="S306" s="2" t="str">
        <f t="shared" si="37"/>
        <v>OK</v>
      </c>
      <c r="T306" s="2" t="str">
        <f t="shared" si="38"/>
        <v>OK</v>
      </c>
      <c r="U306" s="2" t="str">
        <f t="shared" si="39"/>
        <v>OK</v>
      </c>
      <c r="V306" s="2" t="str">
        <f t="shared" si="40"/>
        <v>OK</v>
      </c>
      <c r="W306" s="2" t="str">
        <f t="shared" si="41"/>
        <v>OK</v>
      </c>
      <c r="X306" s="2" t="str">
        <f t="shared" si="42"/>
        <v>OK</v>
      </c>
      <c r="Y306" s="2" t="str">
        <f t="shared" si="43"/>
        <v>OK</v>
      </c>
      <c r="Z306" s="3" t="str">
        <f t="shared" si="44"/>
        <v/>
      </c>
    </row>
    <row r="307" spans="1:26" x14ac:dyDescent="0.45">
      <c r="A307" s="3" t="s">
        <v>4891</v>
      </c>
      <c r="B307" s="3" t="s">
        <v>4892</v>
      </c>
      <c r="C307" s="3" t="s">
        <v>4960</v>
      </c>
      <c r="E307" s="3" t="s">
        <v>20</v>
      </c>
      <c r="H307" s="3" t="s">
        <v>21</v>
      </c>
      <c r="I307" s="3">
        <v>1183400</v>
      </c>
      <c r="J307" s="3" t="s">
        <v>4961</v>
      </c>
      <c r="K307" s="3">
        <v>5</v>
      </c>
      <c r="L307" s="3" t="s">
        <v>34</v>
      </c>
      <c r="M307" s="3" t="s">
        <v>35</v>
      </c>
      <c r="N307" s="3" t="s">
        <v>45</v>
      </c>
      <c r="O307" s="3" t="s">
        <v>85</v>
      </c>
      <c r="P307" s="3" t="s">
        <v>21</v>
      </c>
      <c r="Q307" s="3" t="s">
        <v>4962</v>
      </c>
      <c r="R307" s="2" t="str">
        <f t="shared" si="36"/>
        <v>OK</v>
      </c>
      <c r="S307" s="2" t="str">
        <f t="shared" si="37"/>
        <v>OK</v>
      </c>
      <c r="T307" s="2" t="str">
        <f t="shared" si="38"/>
        <v>OK</v>
      </c>
      <c r="U307" s="2" t="str">
        <f t="shared" si="39"/>
        <v>OK</v>
      </c>
      <c r="V307" s="2" t="str">
        <f t="shared" si="40"/>
        <v>OK</v>
      </c>
      <c r="W307" s="2" t="str">
        <f t="shared" si="41"/>
        <v>OK</v>
      </c>
      <c r="X307" s="2" t="str">
        <f t="shared" si="42"/>
        <v>OK</v>
      </c>
      <c r="Y307" s="2" t="str">
        <f t="shared" si="43"/>
        <v>OK</v>
      </c>
      <c r="Z307" s="3" t="str">
        <f t="shared" si="44"/>
        <v/>
      </c>
    </row>
    <row r="308" spans="1:26" x14ac:dyDescent="0.45">
      <c r="A308" s="3" t="s">
        <v>4891</v>
      </c>
      <c r="B308" s="3" t="s">
        <v>4892</v>
      </c>
      <c r="C308" s="3" t="s">
        <v>4963</v>
      </c>
      <c r="E308" s="3" t="s">
        <v>20</v>
      </c>
      <c r="H308" s="3" t="s">
        <v>21</v>
      </c>
      <c r="I308" s="3">
        <v>1695323</v>
      </c>
      <c r="J308" s="3" t="s">
        <v>4964</v>
      </c>
      <c r="K308" s="3">
        <v>15</v>
      </c>
      <c r="L308" s="3" t="s">
        <v>23</v>
      </c>
      <c r="M308" s="3" t="s">
        <v>29</v>
      </c>
      <c r="N308" s="3" t="s">
        <v>49</v>
      </c>
      <c r="P308" s="3" t="s">
        <v>21</v>
      </c>
      <c r="Q308" s="3" t="s">
        <v>4965</v>
      </c>
      <c r="R308" s="2" t="str">
        <f t="shared" si="36"/>
        <v>OK</v>
      </c>
      <c r="S308" s="2" t="str">
        <f t="shared" si="37"/>
        <v>OK</v>
      </c>
      <c r="T308" s="2" t="str">
        <f t="shared" si="38"/>
        <v>OK</v>
      </c>
      <c r="U308" s="2" t="str">
        <f t="shared" si="39"/>
        <v>OK</v>
      </c>
      <c r="V308" s="2" t="str">
        <f t="shared" si="40"/>
        <v>OK</v>
      </c>
      <c r="W308" s="2" t="str">
        <f t="shared" si="41"/>
        <v>OK</v>
      </c>
      <c r="X308" s="2" t="str">
        <f t="shared" si="42"/>
        <v>OK</v>
      </c>
      <c r="Y308" s="2" t="str">
        <f t="shared" si="43"/>
        <v>OK</v>
      </c>
      <c r="Z308" s="3" t="str">
        <f t="shared" si="44"/>
        <v/>
      </c>
    </row>
    <row r="309" spans="1:26" x14ac:dyDescent="0.45">
      <c r="A309" s="3" t="s">
        <v>4891</v>
      </c>
      <c r="B309" s="3" t="s">
        <v>4892</v>
      </c>
      <c r="C309" s="3" t="s">
        <v>4966</v>
      </c>
      <c r="E309" s="3" t="s">
        <v>20</v>
      </c>
      <c r="H309" s="3" t="s">
        <v>21</v>
      </c>
      <c r="I309" s="3">
        <v>1185469</v>
      </c>
      <c r="J309" s="3" t="s">
        <v>4967</v>
      </c>
      <c r="K309" s="3">
        <v>8</v>
      </c>
      <c r="L309" s="3" t="s">
        <v>34</v>
      </c>
      <c r="M309" s="3" t="s">
        <v>35</v>
      </c>
      <c r="N309" s="3" t="s">
        <v>101</v>
      </c>
      <c r="O309" s="3" t="s">
        <v>37</v>
      </c>
      <c r="P309" s="3" t="s">
        <v>21</v>
      </c>
      <c r="Q309" s="3" t="s">
        <v>4968</v>
      </c>
      <c r="R309" s="2" t="str">
        <f t="shared" si="36"/>
        <v>OK</v>
      </c>
      <c r="S309" s="2" t="str">
        <f t="shared" si="37"/>
        <v>OK</v>
      </c>
      <c r="T309" s="2" t="str">
        <f t="shared" si="38"/>
        <v>OK</v>
      </c>
      <c r="U309" s="2" t="str">
        <f t="shared" si="39"/>
        <v>OK</v>
      </c>
      <c r="V309" s="2" t="str">
        <f t="shared" si="40"/>
        <v>OK</v>
      </c>
      <c r="W309" s="2" t="str">
        <f t="shared" si="41"/>
        <v>OK</v>
      </c>
      <c r="X309" s="2" t="str">
        <f t="shared" si="42"/>
        <v>OK</v>
      </c>
      <c r="Y309" s="2" t="str">
        <f t="shared" si="43"/>
        <v>OK</v>
      </c>
      <c r="Z309" s="3" t="str">
        <f t="shared" si="44"/>
        <v/>
      </c>
    </row>
    <row r="310" spans="1:26" x14ac:dyDescent="0.45">
      <c r="A310" s="3" t="s">
        <v>4891</v>
      </c>
      <c r="B310" s="3" t="s">
        <v>4892</v>
      </c>
      <c r="C310" s="3" t="s">
        <v>4969</v>
      </c>
      <c r="E310" s="3" t="s">
        <v>20</v>
      </c>
      <c r="H310" s="3" t="s">
        <v>21</v>
      </c>
      <c r="I310" s="3">
        <v>2696303</v>
      </c>
      <c r="J310" s="3" t="s">
        <v>4970</v>
      </c>
      <c r="K310" s="3">
        <v>10</v>
      </c>
      <c r="L310" s="3" t="s">
        <v>34</v>
      </c>
      <c r="M310" s="3" t="s">
        <v>35</v>
      </c>
      <c r="N310" s="3" t="s">
        <v>122</v>
      </c>
      <c r="O310" s="3" t="s">
        <v>85</v>
      </c>
      <c r="P310" s="3" t="s">
        <v>21</v>
      </c>
      <c r="Q310" s="3" t="s">
        <v>4971</v>
      </c>
      <c r="R310" s="2" t="str">
        <f t="shared" si="36"/>
        <v>OK</v>
      </c>
      <c r="S310" s="2" t="str">
        <f t="shared" si="37"/>
        <v>OK</v>
      </c>
      <c r="T310" s="2" t="str">
        <f t="shared" si="38"/>
        <v>OK</v>
      </c>
      <c r="U310" s="2" t="str">
        <f t="shared" si="39"/>
        <v>OK</v>
      </c>
      <c r="V310" s="2" t="str">
        <f t="shared" si="40"/>
        <v>OK</v>
      </c>
      <c r="W310" s="2" t="str">
        <f t="shared" si="41"/>
        <v>OK</v>
      </c>
      <c r="X310" s="2" t="str">
        <f t="shared" si="42"/>
        <v>OK</v>
      </c>
      <c r="Y310" s="2" t="str">
        <f t="shared" si="43"/>
        <v>OK</v>
      </c>
      <c r="Z310" s="3" t="str">
        <f t="shared" si="44"/>
        <v/>
      </c>
    </row>
    <row r="311" spans="1:26" x14ac:dyDescent="0.45">
      <c r="A311" s="3" t="s">
        <v>4891</v>
      </c>
      <c r="B311" s="3" t="s">
        <v>4892</v>
      </c>
      <c r="C311" s="3" t="s">
        <v>4972</v>
      </c>
      <c r="E311" s="3" t="s">
        <v>20</v>
      </c>
      <c r="H311" s="3" t="s">
        <v>21</v>
      </c>
      <c r="I311" s="3">
        <v>1873222</v>
      </c>
      <c r="J311" s="3" t="s">
        <v>4973</v>
      </c>
      <c r="K311" s="3">
        <v>60</v>
      </c>
      <c r="L311" s="3" t="s">
        <v>34</v>
      </c>
      <c r="M311" s="3" t="s">
        <v>35</v>
      </c>
      <c r="N311" s="3" t="s">
        <v>81</v>
      </c>
      <c r="O311" s="3" t="s">
        <v>479</v>
      </c>
      <c r="P311" s="3" t="s">
        <v>21</v>
      </c>
      <c r="Q311" s="3" t="s">
        <v>4974</v>
      </c>
      <c r="R311" s="2" t="str">
        <f t="shared" si="36"/>
        <v>KO</v>
      </c>
      <c r="S311" s="2" t="str">
        <f t="shared" si="37"/>
        <v>OK</v>
      </c>
      <c r="T311" s="2" t="str">
        <f t="shared" si="38"/>
        <v>OK</v>
      </c>
      <c r="U311" s="2" t="str">
        <f t="shared" si="39"/>
        <v>OK</v>
      </c>
      <c r="V311" s="2" t="str">
        <f t="shared" si="40"/>
        <v>OK</v>
      </c>
      <c r="W311" s="2" t="str">
        <f t="shared" si="41"/>
        <v>OK</v>
      </c>
      <c r="X311" s="2" t="str">
        <f t="shared" si="42"/>
        <v>OK</v>
      </c>
      <c r="Y311" s="2" t="str">
        <f t="shared" si="43"/>
        <v>OK</v>
      </c>
      <c r="Z311" s="3" t="str">
        <f t="shared" si="44"/>
        <v xml:space="preserve">Acción didáctica / </v>
      </c>
    </row>
    <row r="312" spans="1:26" x14ac:dyDescent="0.45">
      <c r="A312" s="3" t="s">
        <v>4891</v>
      </c>
      <c r="B312" s="3" t="s">
        <v>4892</v>
      </c>
      <c r="C312" s="3" t="s">
        <v>4975</v>
      </c>
      <c r="E312" s="3" t="s">
        <v>20</v>
      </c>
      <c r="G312" s="3" t="s">
        <v>4976</v>
      </c>
      <c r="H312" s="3" t="s">
        <v>21</v>
      </c>
      <c r="I312" s="3">
        <v>20681</v>
      </c>
      <c r="J312" s="3" t="s">
        <v>4977</v>
      </c>
      <c r="K312" s="3">
        <v>20</v>
      </c>
      <c r="L312" s="3" t="s">
        <v>23</v>
      </c>
      <c r="M312" s="3" t="s">
        <v>199</v>
      </c>
      <c r="N312" s="3" t="s">
        <v>91</v>
      </c>
      <c r="P312" s="3" t="s">
        <v>21</v>
      </c>
      <c r="Q312" s="3" t="s">
        <v>4978</v>
      </c>
      <c r="R312" s="2" t="str">
        <f t="shared" si="36"/>
        <v>OK</v>
      </c>
      <c r="S312" s="2" t="str">
        <f t="shared" si="37"/>
        <v>OK</v>
      </c>
      <c r="T312" s="2" t="str">
        <f t="shared" si="38"/>
        <v>OK</v>
      </c>
      <c r="U312" s="2" t="str">
        <f t="shared" si="39"/>
        <v>OK</v>
      </c>
      <c r="V312" s="2" t="str">
        <f t="shared" si="40"/>
        <v>OK</v>
      </c>
      <c r="W312" s="2" t="str">
        <f t="shared" si="41"/>
        <v>OK</v>
      </c>
      <c r="X312" s="2" t="str">
        <f t="shared" si="42"/>
        <v>OK</v>
      </c>
      <c r="Y312" s="2" t="str">
        <f t="shared" si="43"/>
        <v>OK</v>
      </c>
      <c r="Z312" s="3" t="str">
        <f t="shared" si="44"/>
        <v/>
      </c>
    </row>
    <row r="313" spans="1:26" x14ac:dyDescent="0.45">
      <c r="A313" s="3" t="s">
        <v>4891</v>
      </c>
      <c r="B313" s="3" t="s">
        <v>4892</v>
      </c>
      <c r="C313" s="3" t="s">
        <v>4979</v>
      </c>
      <c r="E313" s="3" t="s">
        <v>20</v>
      </c>
      <c r="H313" s="3" t="s">
        <v>21</v>
      </c>
      <c r="I313" s="3">
        <v>2883442</v>
      </c>
      <c r="J313" s="3" t="s">
        <v>4980</v>
      </c>
      <c r="K313" s="3">
        <v>10</v>
      </c>
      <c r="L313" s="3" t="s">
        <v>34</v>
      </c>
      <c r="M313" s="3" t="s">
        <v>35</v>
      </c>
      <c r="N313" s="3" t="s">
        <v>122</v>
      </c>
      <c r="O313" s="3" t="s">
        <v>479</v>
      </c>
      <c r="P313" s="3" t="s">
        <v>21</v>
      </c>
      <c r="Q313" s="3" t="s">
        <v>4981</v>
      </c>
      <c r="R313" s="2" t="str">
        <f t="shared" si="36"/>
        <v>OK</v>
      </c>
      <c r="S313" s="2" t="str">
        <f t="shared" si="37"/>
        <v>OK</v>
      </c>
      <c r="T313" s="2" t="str">
        <f t="shared" si="38"/>
        <v>OK</v>
      </c>
      <c r="U313" s="2" t="str">
        <f t="shared" si="39"/>
        <v>OK</v>
      </c>
      <c r="V313" s="2" t="str">
        <f t="shared" si="40"/>
        <v>OK</v>
      </c>
      <c r="W313" s="2" t="str">
        <f t="shared" si="41"/>
        <v>OK</v>
      </c>
      <c r="X313" s="2" t="str">
        <f t="shared" si="42"/>
        <v>OK</v>
      </c>
      <c r="Y313" s="2" t="str">
        <f t="shared" si="43"/>
        <v>OK</v>
      </c>
      <c r="Z313" s="3" t="str">
        <f t="shared" si="44"/>
        <v/>
      </c>
    </row>
    <row r="314" spans="1:26" x14ac:dyDescent="0.45">
      <c r="A314" s="3" t="s">
        <v>4891</v>
      </c>
      <c r="B314" s="3" t="s">
        <v>4892</v>
      </c>
      <c r="C314" s="3" t="s">
        <v>4982</v>
      </c>
      <c r="E314" s="3" t="s">
        <v>20</v>
      </c>
      <c r="G314" s="3" t="s">
        <v>4983</v>
      </c>
      <c r="H314" s="3" t="s">
        <v>21</v>
      </c>
      <c r="I314" s="3">
        <v>23715</v>
      </c>
      <c r="J314" s="3" t="s">
        <v>4984</v>
      </c>
      <c r="K314" s="3">
        <v>15</v>
      </c>
      <c r="L314" s="3" t="s">
        <v>23</v>
      </c>
      <c r="M314" s="3" t="s">
        <v>199</v>
      </c>
      <c r="N314" s="3" t="s">
        <v>91</v>
      </c>
      <c r="P314" s="3" t="s">
        <v>21</v>
      </c>
      <c r="Q314" s="3" t="s">
        <v>4985</v>
      </c>
      <c r="R314" s="2" t="str">
        <f t="shared" si="36"/>
        <v>OK</v>
      </c>
      <c r="S314" s="2" t="str">
        <f t="shared" si="37"/>
        <v>OK</v>
      </c>
      <c r="T314" s="2" t="str">
        <f t="shared" si="38"/>
        <v>OK</v>
      </c>
      <c r="U314" s="2" t="str">
        <f t="shared" si="39"/>
        <v>OK</v>
      </c>
      <c r="V314" s="2" t="str">
        <f t="shared" si="40"/>
        <v>OK</v>
      </c>
      <c r="W314" s="2" t="str">
        <f t="shared" si="41"/>
        <v>OK</v>
      </c>
      <c r="X314" s="2" t="str">
        <f t="shared" si="42"/>
        <v>OK</v>
      </c>
      <c r="Y314" s="2" t="str">
        <f t="shared" si="43"/>
        <v>OK</v>
      </c>
      <c r="Z314" s="3" t="str">
        <f t="shared" si="44"/>
        <v/>
      </c>
    </row>
    <row r="315" spans="1:26" x14ac:dyDescent="0.45">
      <c r="A315" s="3" t="s">
        <v>4891</v>
      </c>
      <c r="B315" s="3" t="s">
        <v>4892</v>
      </c>
      <c r="C315" s="3" t="s">
        <v>4986</v>
      </c>
      <c r="E315" s="3" t="s">
        <v>20</v>
      </c>
      <c r="H315" s="3" t="s">
        <v>21</v>
      </c>
      <c r="I315" s="3">
        <v>1181941</v>
      </c>
      <c r="J315" s="3" t="s">
        <v>4987</v>
      </c>
      <c r="K315" s="3">
        <v>10</v>
      </c>
      <c r="L315" s="3" t="s">
        <v>34</v>
      </c>
      <c r="M315" s="3" t="s">
        <v>35</v>
      </c>
      <c r="N315" s="3" t="s">
        <v>41</v>
      </c>
      <c r="O315" s="3" t="s">
        <v>479</v>
      </c>
      <c r="P315" s="3" t="s">
        <v>21</v>
      </c>
      <c r="Q315" s="3" t="s">
        <v>4988</v>
      </c>
      <c r="R315" s="2" t="str">
        <f t="shared" si="36"/>
        <v>OK</v>
      </c>
      <c r="S315" s="2" t="str">
        <f t="shared" si="37"/>
        <v>OK</v>
      </c>
      <c r="T315" s="2" t="str">
        <f t="shared" si="38"/>
        <v>OK</v>
      </c>
      <c r="U315" s="2" t="str">
        <f t="shared" si="39"/>
        <v>OK</v>
      </c>
      <c r="V315" s="2" t="str">
        <f t="shared" si="40"/>
        <v>OK</v>
      </c>
      <c r="W315" s="2" t="str">
        <f t="shared" si="41"/>
        <v>OK</v>
      </c>
      <c r="X315" s="2" t="str">
        <f t="shared" si="42"/>
        <v>OK</v>
      </c>
      <c r="Y315" s="2" t="str">
        <f t="shared" si="43"/>
        <v>OK</v>
      </c>
      <c r="Z315" s="3" t="str">
        <f t="shared" si="44"/>
        <v/>
      </c>
    </row>
    <row r="316" spans="1:26" x14ac:dyDescent="0.45">
      <c r="A316" s="3" t="s">
        <v>4891</v>
      </c>
      <c r="B316" s="3" t="s">
        <v>4892</v>
      </c>
      <c r="C316" s="3" t="s">
        <v>4989</v>
      </c>
      <c r="E316" s="3" t="s">
        <v>20</v>
      </c>
      <c r="G316" s="3" t="s">
        <v>4990</v>
      </c>
      <c r="H316" s="3" t="s">
        <v>21</v>
      </c>
      <c r="I316" s="3">
        <v>29151</v>
      </c>
      <c r="J316" s="3" t="s">
        <v>4991</v>
      </c>
      <c r="K316" s="3">
        <v>25</v>
      </c>
      <c r="L316" s="3" t="s">
        <v>23</v>
      </c>
      <c r="M316" s="3" t="s">
        <v>199</v>
      </c>
      <c r="N316" s="3" t="s">
        <v>91</v>
      </c>
      <c r="P316" s="3" t="s">
        <v>21</v>
      </c>
      <c r="Q316" s="3" t="s">
        <v>4992</v>
      </c>
      <c r="R316" s="2" t="str">
        <f t="shared" si="36"/>
        <v>OK</v>
      </c>
      <c r="S316" s="2" t="str">
        <f t="shared" si="37"/>
        <v>OK</v>
      </c>
      <c r="T316" s="2" t="str">
        <f t="shared" si="38"/>
        <v>OK</v>
      </c>
      <c r="U316" s="2" t="str">
        <f t="shared" si="39"/>
        <v>OK</v>
      </c>
      <c r="V316" s="2" t="str">
        <f t="shared" si="40"/>
        <v>OK</v>
      </c>
      <c r="W316" s="2" t="str">
        <f t="shared" si="41"/>
        <v>OK</v>
      </c>
      <c r="X316" s="2" t="str">
        <f t="shared" si="42"/>
        <v>OK</v>
      </c>
      <c r="Y316" s="2" t="str">
        <f t="shared" si="43"/>
        <v>OK</v>
      </c>
      <c r="Z316" s="3" t="str">
        <f t="shared" si="44"/>
        <v/>
      </c>
    </row>
    <row r="317" spans="1:26" x14ac:dyDescent="0.45">
      <c r="A317" s="3" t="s">
        <v>4891</v>
      </c>
      <c r="B317" s="3" t="s">
        <v>4892</v>
      </c>
      <c r="C317" s="3" t="s">
        <v>4993</v>
      </c>
      <c r="E317" s="3" t="s">
        <v>20</v>
      </c>
      <c r="H317" s="3" t="s">
        <v>21</v>
      </c>
      <c r="I317" s="3">
        <v>1902994</v>
      </c>
      <c r="J317" s="3" t="s">
        <v>4994</v>
      </c>
      <c r="K317" s="3">
        <v>10</v>
      </c>
      <c r="L317" s="3" t="s">
        <v>34</v>
      </c>
      <c r="M317" s="3" t="s">
        <v>35</v>
      </c>
      <c r="N317" s="3" t="s">
        <v>161</v>
      </c>
      <c r="O317" s="3" t="s">
        <v>37</v>
      </c>
      <c r="P317" s="3" t="s">
        <v>21</v>
      </c>
      <c r="Q317" s="3" t="s">
        <v>4995</v>
      </c>
      <c r="R317" s="2" t="str">
        <f t="shared" si="36"/>
        <v>OK</v>
      </c>
      <c r="S317" s="2" t="str">
        <f t="shared" si="37"/>
        <v>OK</v>
      </c>
      <c r="T317" s="2" t="str">
        <f t="shared" si="38"/>
        <v>OK</v>
      </c>
      <c r="U317" s="2" t="str">
        <f t="shared" si="39"/>
        <v>OK</v>
      </c>
      <c r="V317" s="2" t="str">
        <f t="shared" si="40"/>
        <v>OK</v>
      </c>
      <c r="W317" s="2" t="str">
        <f t="shared" si="41"/>
        <v>OK</v>
      </c>
      <c r="X317" s="2" t="str">
        <f t="shared" si="42"/>
        <v>OK</v>
      </c>
      <c r="Y317" s="2" t="str">
        <f t="shared" si="43"/>
        <v>OK</v>
      </c>
      <c r="Z317" s="3" t="str">
        <f t="shared" si="44"/>
        <v/>
      </c>
    </row>
    <row r="318" spans="1:26" x14ac:dyDescent="0.45">
      <c r="A318" s="3" t="s">
        <v>4891</v>
      </c>
      <c r="B318" s="3" t="s">
        <v>4892</v>
      </c>
      <c r="C318" s="3" t="s">
        <v>4996</v>
      </c>
      <c r="E318" s="3" t="s">
        <v>20</v>
      </c>
      <c r="G318" s="3" t="s">
        <v>4997</v>
      </c>
      <c r="H318" s="3" t="s">
        <v>21</v>
      </c>
      <c r="I318" s="3">
        <v>18015</v>
      </c>
      <c r="J318" s="3" t="s">
        <v>4998</v>
      </c>
      <c r="K318" s="3">
        <v>15</v>
      </c>
      <c r="L318" s="3" t="s">
        <v>23</v>
      </c>
      <c r="M318" s="3" t="s">
        <v>199</v>
      </c>
      <c r="N318" s="3" t="s">
        <v>91</v>
      </c>
      <c r="P318" s="3" t="s">
        <v>21</v>
      </c>
      <c r="Q318" s="3" t="s">
        <v>4999</v>
      </c>
      <c r="R318" s="2" t="str">
        <f t="shared" si="36"/>
        <v>OK</v>
      </c>
      <c r="S318" s="2" t="str">
        <f t="shared" si="37"/>
        <v>OK</v>
      </c>
      <c r="T318" s="2" t="str">
        <f t="shared" si="38"/>
        <v>OK</v>
      </c>
      <c r="U318" s="2" t="str">
        <f t="shared" si="39"/>
        <v>OK</v>
      </c>
      <c r="V318" s="2" t="str">
        <f t="shared" si="40"/>
        <v>OK</v>
      </c>
      <c r="W318" s="2" t="str">
        <f t="shared" si="41"/>
        <v>OK</v>
      </c>
      <c r="X318" s="2" t="str">
        <f t="shared" si="42"/>
        <v>OK</v>
      </c>
      <c r="Y318" s="2" t="str">
        <f t="shared" si="43"/>
        <v>OK</v>
      </c>
      <c r="Z318" s="3" t="str">
        <f t="shared" si="44"/>
        <v/>
      </c>
    </row>
    <row r="319" spans="1:26" x14ac:dyDescent="0.45">
      <c r="A319" s="3" t="s">
        <v>4891</v>
      </c>
      <c r="B319" s="3" t="s">
        <v>4892</v>
      </c>
      <c r="C319" s="3" t="s">
        <v>5000</v>
      </c>
      <c r="E319" s="3" t="s">
        <v>20</v>
      </c>
      <c r="H319" s="3" t="s">
        <v>21</v>
      </c>
      <c r="I319" s="3">
        <v>1873371</v>
      </c>
      <c r="J319" s="3" t="s">
        <v>5001</v>
      </c>
      <c r="K319" s="3">
        <v>60</v>
      </c>
      <c r="L319" s="3" t="s">
        <v>80</v>
      </c>
      <c r="M319" s="3" t="s">
        <v>35</v>
      </c>
      <c r="N319" s="3" t="s">
        <v>81</v>
      </c>
      <c r="O319" s="3" t="s">
        <v>479</v>
      </c>
      <c r="P319" s="3" t="s">
        <v>21</v>
      </c>
      <c r="Q319" s="3" t="s">
        <v>5002</v>
      </c>
      <c r="R319" s="2" t="str">
        <f t="shared" si="36"/>
        <v>OK</v>
      </c>
      <c r="S319" s="2" t="str">
        <f t="shared" si="37"/>
        <v>OK</v>
      </c>
      <c r="T319" s="2" t="str">
        <f t="shared" si="38"/>
        <v>OK</v>
      </c>
      <c r="U319" s="2" t="str">
        <f t="shared" si="39"/>
        <v>OK</v>
      </c>
      <c r="V319" s="2" t="str">
        <f t="shared" si="40"/>
        <v>OK</v>
      </c>
      <c r="W319" s="2" t="str">
        <f t="shared" si="41"/>
        <v>OK</v>
      </c>
      <c r="X319" s="2" t="str">
        <f t="shared" si="42"/>
        <v>OK</v>
      </c>
      <c r="Y319" s="2" t="str">
        <f t="shared" si="43"/>
        <v>OK</v>
      </c>
      <c r="Z319" s="3" t="str">
        <f t="shared" si="44"/>
        <v/>
      </c>
    </row>
    <row r="320" spans="1:26" x14ac:dyDescent="0.45">
      <c r="A320" s="3" t="s">
        <v>4891</v>
      </c>
      <c r="B320" s="3" t="s">
        <v>4892</v>
      </c>
      <c r="C320" s="3" t="s">
        <v>5003</v>
      </c>
      <c r="E320" s="3" t="s">
        <v>20</v>
      </c>
      <c r="H320" s="3" t="s">
        <v>21</v>
      </c>
      <c r="I320" s="3">
        <v>1473446</v>
      </c>
      <c r="J320" s="3" t="s">
        <v>5004</v>
      </c>
      <c r="K320" s="3">
        <v>60</v>
      </c>
      <c r="L320" s="3" t="s">
        <v>57</v>
      </c>
      <c r="M320" s="3" t="s">
        <v>35</v>
      </c>
      <c r="N320" s="3" t="s">
        <v>58</v>
      </c>
      <c r="O320" s="3" t="s">
        <v>37</v>
      </c>
      <c r="P320" s="3" t="s">
        <v>21</v>
      </c>
      <c r="Q320" s="3" t="s">
        <v>5005</v>
      </c>
      <c r="R320" s="2" t="str">
        <f t="shared" si="36"/>
        <v>OK</v>
      </c>
      <c r="S320" s="2" t="str">
        <f t="shared" si="37"/>
        <v>OK</v>
      </c>
      <c r="T320" s="2" t="str">
        <f t="shared" si="38"/>
        <v>OK</v>
      </c>
      <c r="U320" s="2" t="str">
        <f t="shared" si="39"/>
        <v>OK</v>
      </c>
      <c r="V320" s="2" t="str">
        <f t="shared" si="40"/>
        <v>OK</v>
      </c>
      <c r="W320" s="2" t="str">
        <f t="shared" si="41"/>
        <v>OK</v>
      </c>
      <c r="X320" s="2" t="str">
        <f t="shared" si="42"/>
        <v>OK</v>
      </c>
      <c r="Y320" s="2" t="str">
        <f t="shared" si="43"/>
        <v>OK</v>
      </c>
      <c r="Z320" s="3" t="str">
        <f t="shared" si="44"/>
        <v/>
      </c>
    </row>
    <row r="321" spans="1:26" x14ac:dyDescent="0.45">
      <c r="A321" s="3" t="s">
        <v>4891</v>
      </c>
      <c r="B321" s="3" t="s">
        <v>4892</v>
      </c>
      <c r="C321" s="3" t="s">
        <v>5006</v>
      </c>
      <c r="E321" s="3" t="s">
        <v>20</v>
      </c>
      <c r="H321" s="3" t="s">
        <v>21</v>
      </c>
      <c r="I321" s="3">
        <v>2302814</v>
      </c>
      <c r="J321" s="3" t="s">
        <v>5007</v>
      </c>
      <c r="K321" s="3">
        <v>60</v>
      </c>
      <c r="L321" s="3" t="s">
        <v>57</v>
      </c>
      <c r="M321" s="3" t="s">
        <v>29</v>
      </c>
      <c r="N321" s="3" t="s">
        <v>58</v>
      </c>
      <c r="O321" s="3" t="s">
        <v>37</v>
      </c>
      <c r="P321" s="3" t="s">
        <v>21</v>
      </c>
      <c r="Q321" s="3" t="s">
        <v>5008</v>
      </c>
      <c r="R321" s="2" t="str">
        <f t="shared" si="36"/>
        <v>OK</v>
      </c>
      <c r="S321" s="2" t="str">
        <f t="shared" si="37"/>
        <v>KO</v>
      </c>
      <c r="T321" s="2" t="str">
        <f t="shared" si="38"/>
        <v>OK</v>
      </c>
      <c r="U321" s="2" t="str">
        <f t="shared" si="39"/>
        <v>OK</v>
      </c>
      <c r="V321" s="2" t="str">
        <f t="shared" si="40"/>
        <v>OK</v>
      </c>
      <c r="W321" s="2" t="str">
        <f t="shared" si="41"/>
        <v>OK</v>
      </c>
      <c r="X321" s="2" t="str">
        <f t="shared" si="42"/>
        <v>OK</v>
      </c>
      <c r="Y321" s="2" t="str">
        <f t="shared" si="43"/>
        <v>OK</v>
      </c>
      <c r="Z321" s="3" t="str">
        <f t="shared" si="44"/>
        <v xml:space="preserve">Tipo de media / </v>
      </c>
    </row>
    <row r="322" spans="1:26" x14ac:dyDescent="0.45">
      <c r="A322" s="3" t="s">
        <v>4891</v>
      </c>
      <c r="B322" s="3" t="s">
        <v>4892</v>
      </c>
      <c r="C322" s="3" t="s">
        <v>534</v>
      </c>
      <c r="E322" s="3" t="s">
        <v>20</v>
      </c>
      <c r="H322" s="3" t="s">
        <v>21</v>
      </c>
      <c r="I322" s="3">
        <v>1908139</v>
      </c>
      <c r="J322" s="3" t="s">
        <v>5009</v>
      </c>
      <c r="K322" s="3">
        <v>30</v>
      </c>
      <c r="L322" s="3" t="s">
        <v>358</v>
      </c>
      <c r="M322" s="3" t="s">
        <v>35</v>
      </c>
      <c r="N322" s="3" t="s">
        <v>359</v>
      </c>
      <c r="O322" s="3" t="s">
        <v>479</v>
      </c>
      <c r="P322" s="3" t="s">
        <v>21</v>
      </c>
      <c r="Q322" s="3" t="s">
        <v>5010</v>
      </c>
      <c r="R322" s="2" t="str">
        <f t="shared" si="36"/>
        <v>OK</v>
      </c>
      <c r="S322" s="2" t="str">
        <f t="shared" si="37"/>
        <v>OK</v>
      </c>
      <c r="T322" s="2" t="str">
        <f t="shared" si="38"/>
        <v>OK</v>
      </c>
      <c r="U322" s="2" t="str">
        <f t="shared" si="39"/>
        <v>OK</v>
      </c>
      <c r="V322" s="2" t="str">
        <f t="shared" si="40"/>
        <v>OK</v>
      </c>
      <c r="W322" s="2" t="str">
        <f t="shared" si="41"/>
        <v>KO</v>
      </c>
      <c r="X322" s="2" t="str">
        <f t="shared" si="42"/>
        <v>OK</v>
      </c>
      <c r="Y322" s="2" t="str">
        <f t="shared" si="43"/>
        <v>OK</v>
      </c>
      <c r="Z322" s="3" t="str">
        <f t="shared" si="44"/>
        <v xml:space="preserve">Tiempo del recurso / </v>
      </c>
    </row>
    <row r="323" spans="1:26" x14ac:dyDescent="0.45">
      <c r="A323" s="3" t="s">
        <v>4891</v>
      </c>
      <c r="B323" s="3" t="s">
        <v>4892</v>
      </c>
      <c r="C323" s="3" t="s">
        <v>67</v>
      </c>
      <c r="D323" s="3" t="s">
        <v>67</v>
      </c>
      <c r="E323" s="3" t="s">
        <v>20</v>
      </c>
      <c r="H323" s="3" t="s">
        <v>21</v>
      </c>
      <c r="I323" s="3">
        <v>1201555</v>
      </c>
      <c r="K323" s="3">
        <v>20</v>
      </c>
      <c r="L323" s="3" t="s">
        <v>23</v>
      </c>
      <c r="M323" s="3" t="s">
        <v>67</v>
      </c>
      <c r="N323" s="3" t="s">
        <v>227</v>
      </c>
      <c r="P323" s="3" t="s">
        <v>21</v>
      </c>
      <c r="Q323" s="3" t="s">
        <v>5011</v>
      </c>
      <c r="R323" s="2" t="str">
        <f t="shared" ref="R323:R386" si="45">IF(_xlfn.XOR(
AND(N323="M102ab",L323="Proyecto"),
AND(N323="M101a",L323="Preguntas con respuesta libre"),
AND(LEFT(N323,1)="M",N323&lt;&gt;"M102AB",N323&lt;&gt;"M101a",N323&lt;&gt;"M101ap",L323="Ejercitación"),
AND(LEFT(C323,15)="Mapa conceptual",L323="Exposición"),
AND(LEFT(N323,1)&lt;&gt;"M",LEFT(C323,15)&lt;&gt;"Mapa conceptual",L323="Exposición"),
AND(LEFT(C323,8)="Banco de",L323="Generador de actividades"),
AND(C323=L323)
),"OK","KO")</f>
        <v>OK</v>
      </c>
      <c r="S323" s="2" t="str">
        <f t="shared" ref="S323:S386" si="46">IF(_xlfn.XOR(
AND(LEFT(N323,1)="M",M323="Actividad"),
AND(LEFT(N323,1)="F",M323="Interactivo"),
AND(N323="diaporama",M323="Secuencia de imágenes"),
OR(N323="video",M323="Animación",M323="Video"),
AND(C323=M323)
),"OK","KO")</f>
        <v>OK</v>
      </c>
      <c r="T323" s="2" t="str">
        <f t="shared" ref="T323:T386" si="47">IF(
AND(L323="Evaluación",C323&lt;&gt;L323),"KO",
IF(AND(L323="Mapa conceptual",C323&lt;&gt;L323),"KO",
IF(AND(N323="M101ap",C323&lt;&gt;"Banco de actividades"),"KO",
"OK")))</f>
        <v>OK</v>
      </c>
      <c r="U323" s="2" t="str">
        <f t="shared" ref="U323:U386" si="48">IF(
AND(LEFT(N323,1)="M",LEFT(M323,4)&lt;&gt;"Mapa",S323="OK",O323=""),
"KO","OK")</f>
        <v>OK</v>
      </c>
      <c r="V323" s="2" t="str">
        <f t="shared" ref="V323:V386" si="49">IF(OR(
AND(L323="Evaluación",R323="OK",OR(N323="M4a",N323="M5a")),
AND(LEFT(C323,8)="Banco de",N323="M101ap"),
OR(LEFT(C323,8)&lt;&gt;"Banco de",L323&lt;&gt;"Evaluación")
),"OK","KO")</f>
        <v>OK</v>
      </c>
      <c r="W323" s="2" t="str">
        <f t="shared" ref="W323:W386" si="50">IF(AND(LEFT(C323,8)="Banco de",K323=0),"OK",
IF(AND(LEFT(C323,8)&lt;&gt;"Banco de",K323&gt;0),"OK","KO"))</f>
        <v>OK</v>
      </c>
      <c r="X323" s="2" t="str">
        <f t="shared" ref="X323:X386" si="51">IF(J323&lt;&gt;"","OK","KO")</f>
        <v>KO</v>
      </c>
      <c r="Y323" s="2" t="str">
        <f t="shared" ref="Y323:Y386" si="52">IF(P323="Si","KO","OK")</f>
        <v>OK</v>
      </c>
      <c r="Z323" s="3" t="str">
        <f t="shared" ref="Z323:Z386" si="53">CONCATENATE(
IF(R323&lt;&gt;"OK",CONCATENATE($R$1," / "),""),
IF(S323&lt;&gt;"OK",CONCATENATE($S$1," / "),""),
IF(T323&lt;&gt;"OK",CONCATENATE($T$1," / "),""),
IF(U323&lt;&gt;"OK",CONCATENATE($U$1," / "),""),
IF(V323&lt;&gt;"OK",CONCATENATE($V$1," / "),""),
IF(W323&lt;&gt;"OK",CONCATENATE($W$1," / "),""),
IF(X323&lt;&gt;"OK",CONCATENATE($X$1," / "),""),
IF(Y323&lt;&gt;"OK",$Y$1,"")
)</f>
        <v xml:space="preserve">Palabras clave / </v>
      </c>
    </row>
    <row r="324" spans="1:26" x14ac:dyDescent="0.45">
      <c r="A324" s="3" t="s">
        <v>4891</v>
      </c>
      <c r="B324" s="3" t="s">
        <v>4892</v>
      </c>
      <c r="C324" s="3" t="s">
        <v>70</v>
      </c>
      <c r="E324" s="3" t="s">
        <v>20</v>
      </c>
      <c r="H324" s="3" t="s">
        <v>21</v>
      </c>
      <c r="I324" s="3">
        <v>716969</v>
      </c>
      <c r="J324" s="3" t="s">
        <v>5012</v>
      </c>
      <c r="K324" s="3">
        <v>45</v>
      </c>
      <c r="L324" s="3" t="s">
        <v>70</v>
      </c>
      <c r="M324" s="3" t="s">
        <v>35</v>
      </c>
      <c r="N324" s="3" t="s">
        <v>62</v>
      </c>
      <c r="O324" s="3" t="s">
        <v>37</v>
      </c>
      <c r="P324" s="3" t="s">
        <v>21</v>
      </c>
      <c r="Q324" s="3" t="s">
        <v>5013</v>
      </c>
      <c r="R324" s="2" t="str">
        <f t="shared" si="45"/>
        <v>OK</v>
      </c>
      <c r="S324" s="2" t="str">
        <f t="shared" si="46"/>
        <v>OK</v>
      </c>
      <c r="T324" s="2" t="str">
        <f t="shared" si="47"/>
        <v>OK</v>
      </c>
      <c r="U324" s="2" t="str">
        <f t="shared" si="48"/>
        <v>OK</v>
      </c>
      <c r="V324" s="2" t="str">
        <f t="shared" si="49"/>
        <v>OK</v>
      </c>
      <c r="W324" s="2" t="str">
        <f t="shared" si="50"/>
        <v>OK</v>
      </c>
      <c r="X324" s="2" t="str">
        <f t="shared" si="51"/>
        <v>OK</v>
      </c>
      <c r="Y324" s="2" t="str">
        <f t="shared" si="52"/>
        <v>OK</v>
      </c>
      <c r="Z324" s="3" t="str">
        <f t="shared" si="53"/>
        <v/>
      </c>
    </row>
    <row r="325" spans="1:26" x14ac:dyDescent="0.45">
      <c r="A325" s="3" t="s">
        <v>5014</v>
      </c>
      <c r="B325" s="3" t="s">
        <v>5015</v>
      </c>
      <c r="C325" s="3" t="s">
        <v>5016</v>
      </c>
      <c r="E325" s="3" t="s">
        <v>20</v>
      </c>
      <c r="G325" s="3" t="s">
        <v>5017</v>
      </c>
      <c r="H325" s="3" t="s">
        <v>21</v>
      </c>
      <c r="I325" s="3">
        <v>36903</v>
      </c>
      <c r="J325" s="3" t="s">
        <v>5018</v>
      </c>
      <c r="K325" s="3">
        <v>20</v>
      </c>
      <c r="L325" s="3" t="s">
        <v>23</v>
      </c>
      <c r="M325" s="3" t="s">
        <v>199</v>
      </c>
      <c r="N325" s="3" t="s">
        <v>91</v>
      </c>
      <c r="P325" s="3" t="s">
        <v>21</v>
      </c>
      <c r="Q325" s="3" t="s">
        <v>5019</v>
      </c>
      <c r="R325" s="2" t="str">
        <f t="shared" si="45"/>
        <v>OK</v>
      </c>
      <c r="S325" s="2" t="str">
        <f t="shared" si="46"/>
        <v>OK</v>
      </c>
      <c r="T325" s="2" t="str">
        <f t="shared" si="47"/>
        <v>OK</v>
      </c>
      <c r="U325" s="2" t="str">
        <f t="shared" si="48"/>
        <v>OK</v>
      </c>
      <c r="V325" s="2" t="str">
        <f t="shared" si="49"/>
        <v>OK</v>
      </c>
      <c r="W325" s="2" t="str">
        <f t="shared" si="50"/>
        <v>OK</v>
      </c>
      <c r="X325" s="2" t="str">
        <f t="shared" si="51"/>
        <v>OK</v>
      </c>
      <c r="Y325" s="2" t="str">
        <f t="shared" si="52"/>
        <v>OK</v>
      </c>
      <c r="Z325" s="3" t="str">
        <f t="shared" si="53"/>
        <v/>
      </c>
    </row>
    <row r="326" spans="1:26" x14ac:dyDescent="0.45">
      <c r="A326" s="3" t="s">
        <v>5014</v>
      </c>
      <c r="B326" s="3" t="s">
        <v>5015</v>
      </c>
      <c r="C326" s="3" t="s">
        <v>5020</v>
      </c>
      <c r="E326" s="3" t="s">
        <v>20</v>
      </c>
      <c r="H326" s="3" t="s">
        <v>21</v>
      </c>
      <c r="I326" s="3">
        <v>1176103</v>
      </c>
      <c r="J326" s="3" t="s">
        <v>5021</v>
      </c>
      <c r="K326" s="3">
        <v>10</v>
      </c>
      <c r="L326" s="3" t="s">
        <v>34</v>
      </c>
      <c r="M326" s="3" t="s">
        <v>35</v>
      </c>
      <c r="N326" s="3" t="s">
        <v>700</v>
      </c>
      <c r="O326" s="3" t="s">
        <v>479</v>
      </c>
      <c r="P326" s="3" t="s">
        <v>21</v>
      </c>
      <c r="Q326" s="3" t="s">
        <v>5022</v>
      </c>
      <c r="R326" s="2" t="str">
        <f t="shared" si="45"/>
        <v>OK</v>
      </c>
      <c r="S326" s="2" t="str">
        <f t="shared" si="46"/>
        <v>OK</v>
      </c>
      <c r="T326" s="2" t="str">
        <f t="shared" si="47"/>
        <v>OK</v>
      </c>
      <c r="U326" s="2" t="str">
        <f t="shared" si="48"/>
        <v>OK</v>
      </c>
      <c r="V326" s="2" t="str">
        <f t="shared" si="49"/>
        <v>OK</v>
      </c>
      <c r="W326" s="2" t="str">
        <f t="shared" si="50"/>
        <v>OK</v>
      </c>
      <c r="X326" s="2" t="str">
        <f t="shared" si="51"/>
        <v>OK</v>
      </c>
      <c r="Y326" s="2" t="str">
        <f t="shared" si="52"/>
        <v>OK</v>
      </c>
      <c r="Z326" s="3" t="str">
        <f t="shared" si="53"/>
        <v/>
      </c>
    </row>
    <row r="327" spans="1:26" x14ac:dyDescent="0.45">
      <c r="A327" s="3" t="s">
        <v>5014</v>
      </c>
      <c r="B327" s="3" t="s">
        <v>5015</v>
      </c>
      <c r="C327" s="3" t="s">
        <v>5023</v>
      </c>
      <c r="E327" s="3" t="s">
        <v>20</v>
      </c>
      <c r="H327" s="3" t="s">
        <v>21</v>
      </c>
      <c r="I327" s="3">
        <v>845179</v>
      </c>
      <c r="J327" s="3" t="s">
        <v>5024</v>
      </c>
      <c r="K327" s="3">
        <v>15</v>
      </c>
      <c r="L327" s="3" t="s">
        <v>23</v>
      </c>
      <c r="M327" s="3" t="s">
        <v>29</v>
      </c>
      <c r="N327" s="3" t="s">
        <v>235</v>
      </c>
      <c r="P327" s="3" t="s">
        <v>21</v>
      </c>
      <c r="Q327" s="3" t="s">
        <v>5025</v>
      </c>
      <c r="R327" s="2" t="str">
        <f t="shared" si="45"/>
        <v>OK</v>
      </c>
      <c r="S327" s="2" t="str">
        <f t="shared" si="46"/>
        <v>OK</v>
      </c>
      <c r="T327" s="2" t="str">
        <f t="shared" si="47"/>
        <v>OK</v>
      </c>
      <c r="U327" s="2" t="str">
        <f t="shared" si="48"/>
        <v>OK</v>
      </c>
      <c r="V327" s="2" t="str">
        <f t="shared" si="49"/>
        <v>OK</v>
      </c>
      <c r="W327" s="2" t="str">
        <f t="shared" si="50"/>
        <v>OK</v>
      </c>
      <c r="X327" s="2" t="str">
        <f t="shared" si="51"/>
        <v>OK</v>
      </c>
      <c r="Y327" s="2" t="str">
        <f t="shared" si="52"/>
        <v>OK</v>
      </c>
      <c r="Z327" s="3" t="str">
        <f t="shared" si="53"/>
        <v/>
      </c>
    </row>
    <row r="328" spans="1:26" x14ac:dyDescent="0.45">
      <c r="A328" s="3" t="s">
        <v>5014</v>
      </c>
      <c r="B328" s="3" t="s">
        <v>5015</v>
      </c>
      <c r="C328" s="3" t="s">
        <v>5026</v>
      </c>
      <c r="E328" s="3" t="s">
        <v>20</v>
      </c>
      <c r="H328" s="3" t="s">
        <v>21</v>
      </c>
      <c r="I328" s="3">
        <v>1180823</v>
      </c>
      <c r="J328" s="3" t="s">
        <v>5027</v>
      </c>
      <c r="K328" s="3">
        <v>10</v>
      </c>
      <c r="L328" s="3" t="s">
        <v>34</v>
      </c>
      <c r="M328" s="3" t="s">
        <v>35</v>
      </c>
      <c r="N328" s="3" t="s">
        <v>41</v>
      </c>
      <c r="O328" s="3" t="s">
        <v>479</v>
      </c>
      <c r="P328" s="3" t="s">
        <v>21</v>
      </c>
      <c r="Q328" s="3" t="s">
        <v>5028</v>
      </c>
      <c r="R328" s="2" t="str">
        <f t="shared" si="45"/>
        <v>OK</v>
      </c>
      <c r="S328" s="2" t="str">
        <f t="shared" si="46"/>
        <v>OK</v>
      </c>
      <c r="T328" s="2" t="str">
        <f t="shared" si="47"/>
        <v>OK</v>
      </c>
      <c r="U328" s="2" t="str">
        <f t="shared" si="48"/>
        <v>OK</v>
      </c>
      <c r="V328" s="2" t="str">
        <f t="shared" si="49"/>
        <v>OK</v>
      </c>
      <c r="W328" s="2" t="str">
        <f t="shared" si="50"/>
        <v>OK</v>
      </c>
      <c r="X328" s="2" t="str">
        <f t="shared" si="51"/>
        <v>OK</v>
      </c>
      <c r="Y328" s="2" t="str">
        <f t="shared" si="52"/>
        <v>OK</v>
      </c>
      <c r="Z328" s="3" t="str">
        <f t="shared" si="53"/>
        <v/>
      </c>
    </row>
    <row r="329" spans="1:26" x14ac:dyDescent="0.45">
      <c r="A329" s="3" t="s">
        <v>5014</v>
      </c>
      <c r="B329" s="3" t="s">
        <v>5015</v>
      </c>
      <c r="C329" s="3" t="s">
        <v>5029</v>
      </c>
      <c r="E329" s="3" t="s">
        <v>20</v>
      </c>
      <c r="H329" s="3" t="s">
        <v>21</v>
      </c>
      <c r="I329" s="3">
        <v>2393974</v>
      </c>
      <c r="J329" s="3" t="s">
        <v>5030</v>
      </c>
      <c r="K329" s="3">
        <v>15</v>
      </c>
      <c r="L329" s="3" t="s">
        <v>23</v>
      </c>
      <c r="M329" s="3" t="s">
        <v>24</v>
      </c>
      <c r="N329" s="3" t="s">
        <v>368</v>
      </c>
      <c r="P329" s="3" t="s">
        <v>21</v>
      </c>
      <c r="Q329" s="3" t="s">
        <v>5031</v>
      </c>
      <c r="R329" s="2" t="str">
        <f t="shared" si="45"/>
        <v>OK</v>
      </c>
      <c r="S329" s="2" t="str">
        <f t="shared" si="46"/>
        <v>KO</v>
      </c>
      <c r="T329" s="2" t="str">
        <f t="shared" si="47"/>
        <v>OK</v>
      </c>
      <c r="U329" s="2" t="str">
        <f t="shared" si="48"/>
        <v>OK</v>
      </c>
      <c r="V329" s="2" t="str">
        <f t="shared" si="49"/>
        <v>OK</v>
      </c>
      <c r="W329" s="2" t="str">
        <f t="shared" si="50"/>
        <v>OK</v>
      </c>
      <c r="X329" s="2" t="str">
        <f t="shared" si="51"/>
        <v>OK</v>
      </c>
      <c r="Y329" s="2" t="str">
        <f t="shared" si="52"/>
        <v>OK</v>
      </c>
      <c r="Z329" s="3" t="str">
        <f t="shared" si="53"/>
        <v xml:space="preserve">Tipo de media / </v>
      </c>
    </row>
    <row r="330" spans="1:26" x14ac:dyDescent="0.45">
      <c r="A330" s="3" t="s">
        <v>5014</v>
      </c>
      <c r="B330" s="3" t="s">
        <v>5015</v>
      </c>
      <c r="C330" s="3" t="s">
        <v>5032</v>
      </c>
      <c r="E330" s="3" t="s">
        <v>20</v>
      </c>
      <c r="H330" s="3" t="s">
        <v>21</v>
      </c>
      <c r="I330" s="3">
        <v>1870794</v>
      </c>
      <c r="J330" s="3" t="s">
        <v>5033</v>
      </c>
      <c r="K330" s="3">
        <v>30</v>
      </c>
      <c r="L330" s="3" t="s">
        <v>80</v>
      </c>
      <c r="M330" s="3" t="s">
        <v>35</v>
      </c>
      <c r="N330" s="3" t="s">
        <v>81</v>
      </c>
      <c r="O330" s="3" t="s">
        <v>37</v>
      </c>
      <c r="P330" s="3" t="s">
        <v>21</v>
      </c>
      <c r="Q330" s="3" t="s">
        <v>5034</v>
      </c>
      <c r="R330" s="2" t="str">
        <f t="shared" si="45"/>
        <v>OK</v>
      </c>
      <c r="S330" s="2" t="str">
        <f t="shared" si="46"/>
        <v>OK</v>
      </c>
      <c r="T330" s="2" t="str">
        <f t="shared" si="47"/>
        <v>OK</v>
      </c>
      <c r="U330" s="2" t="str">
        <f t="shared" si="48"/>
        <v>OK</v>
      </c>
      <c r="V330" s="2" t="str">
        <f t="shared" si="49"/>
        <v>OK</v>
      </c>
      <c r="W330" s="2" t="str">
        <f t="shared" si="50"/>
        <v>OK</v>
      </c>
      <c r="X330" s="2" t="str">
        <f t="shared" si="51"/>
        <v>OK</v>
      </c>
      <c r="Y330" s="2" t="str">
        <f t="shared" si="52"/>
        <v>OK</v>
      </c>
      <c r="Z330" s="3" t="str">
        <f t="shared" si="53"/>
        <v/>
      </c>
    </row>
    <row r="331" spans="1:26" x14ac:dyDescent="0.45">
      <c r="A331" s="3" t="s">
        <v>5014</v>
      </c>
      <c r="B331" s="3" t="s">
        <v>5015</v>
      </c>
      <c r="C331" s="3" t="s">
        <v>5035</v>
      </c>
      <c r="E331" s="3" t="s">
        <v>20</v>
      </c>
      <c r="G331" s="3" t="s">
        <v>5036</v>
      </c>
      <c r="H331" s="3" t="s">
        <v>21</v>
      </c>
      <c r="I331" s="3">
        <v>28850</v>
      </c>
      <c r="J331" s="3" t="s">
        <v>5037</v>
      </c>
      <c r="K331" s="3">
        <v>15</v>
      </c>
      <c r="L331" s="3" t="s">
        <v>23</v>
      </c>
      <c r="M331" s="3" t="s">
        <v>199</v>
      </c>
      <c r="N331" s="3" t="s">
        <v>91</v>
      </c>
      <c r="P331" s="3" t="s">
        <v>21</v>
      </c>
      <c r="Q331" s="3" t="s">
        <v>5038</v>
      </c>
      <c r="R331" s="2" t="str">
        <f t="shared" si="45"/>
        <v>OK</v>
      </c>
      <c r="S331" s="2" t="str">
        <f t="shared" si="46"/>
        <v>OK</v>
      </c>
      <c r="T331" s="2" t="str">
        <f t="shared" si="47"/>
        <v>OK</v>
      </c>
      <c r="U331" s="2" t="str">
        <f t="shared" si="48"/>
        <v>OK</v>
      </c>
      <c r="V331" s="2" t="str">
        <f t="shared" si="49"/>
        <v>OK</v>
      </c>
      <c r="W331" s="2" t="str">
        <f t="shared" si="50"/>
        <v>OK</v>
      </c>
      <c r="X331" s="2" t="str">
        <f t="shared" si="51"/>
        <v>OK</v>
      </c>
      <c r="Y331" s="2" t="str">
        <f t="shared" si="52"/>
        <v>OK</v>
      </c>
      <c r="Z331" s="3" t="str">
        <f t="shared" si="53"/>
        <v/>
      </c>
    </row>
    <row r="332" spans="1:26" x14ac:dyDescent="0.45">
      <c r="A332" s="3" t="s">
        <v>5014</v>
      </c>
      <c r="B332" s="3" t="s">
        <v>5015</v>
      </c>
      <c r="C332" s="3" t="s">
        <v>5039</v>
      </c>
      <c r="E332" s="3" t="s">
        <v>20</v>
      </c>
      <c r="H332" s="3" t="s">
        <v>21</v>
      </c>
      <c r="I332" s="3">
        <v>2159042</v>
      </c>
      <c r="J332" s="3" t="s">
        <v>5040</v>
      </c>
      <c r="K332" s="3">
        <v>20</v>
      </c>
      <c r="L332" s="3" t="s">
        <v>23</v>
      </c>
      <c r="M332" s="3" t="s">
        <v>24</v>
      </c>
      <c r="N332" s="3" t="s">
        <v>368</v>
      </c>
      <c r="P332" s="3" t="s">
        <v>21</v>
      </c>
      <c r="Q332" s="3" t="s">
        <v>5041</v>
      </c>
      <c r="R332" s="2" t="str">
        <f t="shared" si="45"/>
        <v>OK</v>
      </c>
      <c r="S332" s="2" t="str">
        <f t="shared" si="46"/>
        <v>KO</v>
      </c>
      <c r="T332" s="2" t="str">
        <f t="shared" si="47"/>
        <v>OK</v>
      </c>
      <c r="U332" s="2" t="str">
        <f t="shared" si="48"/>
        <v>OK</v>
      </c>
      <c r="V332" s="2" t="str">
        <f t="shared" si="49"/>
        <v>OK</v>
      </c>
      <c r="W332" s="2" t="str">
        <f t="shared" si="50"/>
        <v>OK</v>
      </c>
      <c r="X332" s="2" t="str">
        <f t="shared" si="51"/>
        <v>OK</v>
      </c>
      <c r="Y332" s="2" t="str">
        <f t="shared" si="52"/>
        <v>OK</v>
      </c>
      <c r="Z332" s="3" t="str">
        <f t="shared" si="53"/>
        <v xml:space="preserve">Tipo de media / </v>
      </c>
    </row>
    <row r="333" spans="1:26" x14ac:dyDescent="0.45">
      <c r="A333" s="3" t="s">
        <v>5014</v>
      </c>
      <c r="B333" s="3" t="s">
        <v>5015</v>
      </c>
      <c r="C333" s="3" t="s">
        <v>5042</v>
      </c>
      <c r="E333" s="3" t="s">
        <v>20</v>
      </c>
      <c r="H333" s="3" t="s">
        <v>21</v>
      </c>
      <c r="I333" s="3">
        <v>6009574</v>
      </c>
      <c r="J333" s="3" t="s">
        <v>5043</v>
      </c>
      <c r="K333" s="3">
        <v>45</v>
      </c>
      <c r="L333" s="3" t="s">
        <v>23</v>
      </c>
      <c r="M333" s="3" t="s">
        <v>24</v>
      </c>
      <c r="N333" s="3" t="s">
        <v>368</v>
      </c>
      <c r="P333" s="3" t="s">
        <v>21</v>
      </c>
      <c r="Q333" s="3" t="s">
        <v>5044</v>
      </c>
      <c r="R333" s="2" t="str">
        <f t="shared" si="45"/>
        <v>OK</v>
      </c>
      <c r="S333" s="2" t="str">
        <f t="shared" si="46"/>
        <v>KO</v>
      </c>
      <c r="T333" s="2" t="str">
        <f t="shared" si="47"/>
        <v>OK</v>
      </c>
      <c r="U333" s="2" t="str">
        <f t="shared" si="48"/>
        <v>OK</v>
      </c>
      <c r="V333" s="2" t="str">
        <f t="shared" si="49"/>
        <v>OK</v>
      </c>
      <c r="W333" s="2" t="str">
        <f t="shared" si="50"/>
        <v>OK</v>
      </c>
      <c r="X333" s="2" t="str">
        <f t="shared" si="51"/>
        <v>OK</v>
      </c>
      <c r="Y333" s="2" t="str">
        <f t="shared" si="52"/>
        <v>OK</v>
      </c>
      <c r="Z333" s="3" t="str">
        <f t="shared" si="53"/>
        <v xml:space="preserve">Tipo de media / </v>
      </c>
    </row>
    <row r="334" spans="1:26" x14ac:dyDescent="0.45">
      <c r="A334" s="3" t="s">
        <v>5014</v>
      </c>
      <c r="B334" s="3" t="s">
        <v>5015</v>
      </c>
      <c r="C334" s="3" t="s">
        <v>5045</v>
      </c>
      <c r="E334" s="3" t="s">
        <v>20</v>
      </c>
      <c r="G334" s="3" t="s">
        <v>5046</v>
      </c>
      <c r="H334" s="3" t="s">
        <v>21</v>
      </c>
      <c r="I334" s="3">
        <v>86527</v>
      </c>
      <c r="J334" s="3" t="s">
        <v>5047</v>
      </c>
      <c r="K334" s="3">
        <v>30</v>
      </c>
      <c r="L334" s="3" t="s">
        <v>23</v>
      </c>
      <c r="M334" s="3" t="s">
        <v>199</v>
      </c>
      <c r="N334" s="3" t="s">
        <v>91</v>
      </c>
      <c r="P334" s="3" t="s">
        <v>21</v>
      </c>
      <c r="Q334" s="3" t="s">
        <v>5048</v>
      </c>
      <c r="R334" s="2" t="str">
        <f t="shared" si="45"/>
        <v>OK</v>
      </c>
      <c r="S334" s="2" t="str">
        <f t="shared" si="46"/>
        <v>OK</v>
      </c>
      <c r="T334" s="2" t="str">
        <f t="shared" si="47"/>
        <v>OK</v>
      </c>
      <c r="U334" s="2" t="str">
        <f t="shared" si="48"/>
        <v>OK</v>
      </c>
      <c r="V334" s="2" t="str">
        <f t="shared" si="49"/>
        <v>OK</v>
      </c>
      <c r="W334" s="2" t="str">
        <f t="shared" si="50"/>
        <v>OK</v>
      </c>
      <c r="X334" s="2" t="str">
        <f t="shared" si="51"/>
        <v>OK</v>
      </c>
      <c r="Y334" s="2" t="str">
        <f t="shared" si="52"/>
        <v>OK</v>
      </c>
      <c r="Z334" s="3" t="str">
        <f t="shared" si="53"/>
        <v/>
      </c>
    </row>
    <row r="335" spans="1:26" x14ac:dyDescent="0.45">
      <c r="A335" s="3" t="s">
        <v>5014</v>
      </c>
      <c r="B335" s="3" t="s">
        <v>5015</v>
      </c>
      <c r="C335" s="3" t="s">
        <v>5049</v>
      </c>
      <c r="E335" s="3" t="s">
        <v>20</v>
      </c>
      <c r="H335" s="3" t="s">
        <v>21</v>
      </c>
      <c r="I335" s="3">
        <v>3620907</v>
      </c>
      <c r="J335" s="3" t="s">
        <v>5050</v>
      </c>
      <c r="K335" s="3">
        <v>20</v>
      </c>
      <c r="L335" s="3" t="s">
        <v>23</v>
      </c>
      <c r="M335" s="3" t="s">
        <v>29</v>
      </c>
      <c r="N335" s="3" t="s">
        <v>368</v>
      </c>
      <c r="P335" s="3" t="s">
        <v>21</v>
      </c>
      <c r="Q335" s="3" t="s">
        <v>5051</v>
      </c>
      <c r="R335" s="2" t="str">
        <f t="shared" si="45"/>
        <v>OK</v>
      </c>
      <c r="S335" s="2" t="str">
        <f t="shared" si="46"/>
        <v>OK</v>
      </c>
      <c r="T335" s="2" t="str">
        <f t="shared" si="47"/>
        <v>OK</v>
      </c>
      <c r="U335" s="2" t="str">
        <f t="shared" si="48"/>
        <v>OK</v>
      </c>
      <c r="V335" s="2" t="str">
        <f t="shared" si="49"/>
        <v>OK</v>
      </c>
      <c r="W335" s="2" t="str">
        <f t="shared" si="50"/>
        <v>OK</v>
      </c>
      <c r="X335" s="2" t="str">
        <f t="shared" si="51"/>
        <v>OK</v>
      </c>
      <c r="Y335" s="2" t="str">
        <f t="shared" si="52"/>
        <v>OK</v>
      </c>
      <c r="Z335" s="3" t="str">
        <f t="shared" si="53"/>
        <v/>
      </c>
    </row>
    <row r="336" spans="1:26" x14ac:dyDescent="0.45">
      <c r="A336" s="3" t="s">
        <v>5014</v>
      </c>
      <c r="B336" s="3" t="s">
        <v>5015</v>
      </c>
      <c r="C336" s="3" t="s">
        <v>5052</v>
      </c>
      <c r="E336" s="3" t="s">
        <v>20</v>
      </c>
      <c r="H336" s="3" t="s">
        <v>21</v>
      </c>
      <c r="I336" s="3">
        <v>1875469</v>
      </c>
      <c r="J336" s="3" t="s">
        <v>5053</v>
      </c>
      <c r="K336" s="3">
        <v>40</v>
      </c>
      <c r="L336" s="3" t="s">
        <v>80</v>
      </c>
      <c r="M336" s="3" t="s">
        <v>35</v>
      </c>
      <c r="N336" s="3" t="s">
        <v>81</v>
      </c>
      <c r="O336" s="3" t="s">
        <v>479</v>
      </c>
      <c r="P336" s="3" t="s">
        <v>21</v>
      </c>
      <c r="Q336" s="3" t="s">
        <v>5054</v>
      </c>
      <c r="R336" s="2" t="str">
        <f t="shared" si="45"/>
        <v>OK</v>
      </c>
      <c r="S336" s="2" t="str">
        <f t="shared" si="46"/>
        <v>OK</v>
      </c>
      <c r="T336" s="2" t="str">
        <f t="shared" si="47"/>
        <v>OK</v>
      </c>
      <c r="U336" s="2" t="str">
        <f t="shared" si="48"/>
        <v>OK</v>
      </c>
      <c r="V336" s="2" t="str">
        <f t="shared" si="49"/>
        <v>OK</v>
      </c>
      <c r="W336" s="2" t="str">
        <f t="shared" si="50"/>
        <v>OK</v>
      </c>
      <c r="X336" s="2" t="str">
        <f t="shared" si="51"/>
        <v>OK</v>
      </c>
      <c r="Y336" s="2" t="str">
        <f t="shared" si="52"/>
        <v>OK</v>
      </c>
      <c r="Z336" s="3" t="str">
        <f t="shared" si="53"/>
        <v/>
      </c>
    </row>
    <row r="337" spans="1:26" x14ac:dyDescent="0.45">
      <c r="A337" s="3" t="s">
        <v>5014</v>
      </c>
      <c r="B337" s="3" t="s">
        <v>5015</v>
      </c>
      <c r="C337" s="3" t="s">
        <v>5055</v>
      </c>
      <c r="E337" s="3" t="s">
        <v>20</v>
      </c>
      <c r="H337" s="3" t="s">
        <v>21</v>
      </c>
      <c r="I337" s="3">
        <v>1171872</v>
      </c>
      <c r="J337" s="3" t="s">
        <v>5056</v>
      </c>
      <c r="K337" s="3">
        <v>15</v>
      </c>
      <c r="L337" s="3" t="s">
        <v>34</v>
      </c>
      <c r="M337" s="3" t="s">
        <v>35</v>
      </c>
      <c r="N337" s="3" t="s">
        <v>101</v>
      </c>
      <c r="O337" s="3" t="s">
        <v>37</v>
      </c>
      <c r="P337" s="3" t="s">
        <v>21</v>
      </c>
      <c r="Q337" s="3" t="s">
        <v>5057</v>
      </c>
      <c r="R337" s="2" t="str">
        <f t="shared" si="45"/>
        <v>OK</v>
      </c>
      <c r="S337" s="2" t="str">
        <f t="shared" si="46"/>
        <v>OK</v>
      </c>
      <c r="T337" s="2" t="str">
        <f t="shared" si="47"/>
        <v>OK</v>
      </c>
      <c r="U337" s="2" t="str">
        <f t="shared" si="48"/>
        <v>OK</v>
      </c>
      <c r="V337" s="2" t="str">
        <f t="shared" si="49"/>
        <v>OK</v>
      </c>
      <c r="W337" s="2" t="str">
        <f t="shared" si="50"/>
        <v>OK</v>
      </c>
      <c r="X337" s="2" t="str">
        <f t="shared" si="51"/>
        <v>OK</v>
      </c>
      <c r="Y337" s="2" t="str">
        <f t="shared" si="52"/>
        <v>OK</v>
      </c>
      <c r="Z337" s="3" t="str">
        <f t="shared" si="53"/>
        <v/>
      </c>
    </row>
    <row r="338" spans="1:26" x14ac:dyDescent="0.45">
      <c r="A338" s="3" t="s">
        <v>5014</v>
      </c>
      <c r="B338" s="3" t="s">
        <v>5015</v>
      </c>
      <c r="C338" s="3" t="s">
        <v>5058</v>
      </c>
      <c r="E338" s="3" t="s">
        <v>20</v>
      </c>
      <c r="H338" s="3" t="s">
        <v>21</v>
      </c>
      <c r="I338" s="3">
        <v>13859749</v>
      </c>
      <c r="J338" s="3" t="s">
        <v>5059</v>
      </c>
      <c r="K338" s="3">
        <v>15</v>
      </c>
      <c r="L338" s="3" t="s">
        <v>34</v>
      </c>
      <c r="M338" s="3" t="s">
        <v>35</v>
      </c>
      <c r="N338" s="3" t="s">
        <v>122</v>
      </c>
      <c r="O338" s="3" t="s">
        <v>37</v>
      </c>
      <c r="P338" s="3" t="s">
        <v>21</v>
      </c>
      <c r="Q338" s="3" t="s">
        <v>5060</v>
      </c>
      <c r="R338" s="2" t="str">
        <f t="shared" si="45"/>
        <v>OK</v>
      </c>
      <c r="S338" s="2" t="str">
        <f t="shared" si="46"/>
        <v>OK</v>
      </c>
      <c r="T338" s="2" t="str">
        <f t="shared" si="47"/>
        <v>OK</v>
      </c>
      <c r="U338" s="2" t="str">
        <f t="shared" si="48"/>
        <v>OK</v>
      </c>
      <c r="V338" s="2" t="str">
        <f t="shared" si="49"/>
        <v>OK</v>
      </c>
      <c r="W338" s="2" t="str">
        <f t="shared" si="50"/>
        <v>OK</v>
      </c>
      <c r="X338" s="2" t="str">
        <f t="shared" si="51"/>
        <v>OK</v>
      </c>
      <c r="Y338" s="2" t="str">
        <f t="shared" si="52"/>
        <v>OK</v>
      </c>
      <c r="Z338" s="3" t="str">
        <f t="shared" si="53"/>
        <v/>
      </c>
    </row>
    <row r="339" spans="1:26" x14ac:dyDescent="0.45">
      <c r="A339" s="3" t="s">
        <v>5014</v>
      </c>
      <c r="B339" s="3" t="s">
        <v>5015</v>
      </c>
      <c r="C339" s="3" t="s">
        <v>5061</v>
      </c>
      <c r="E339" s="3" t="s">
        <v>20</v>
      </c>
      <c r="H339" s="3" t="s">
        <v>21</v>
      </c>
      <c r="I339" s="3">
        <v>3107382</v>
      </c>
      <c r="J339" s="3" t="s">
        <v>5062</v>
      </c>
      <c r="K339" s="3">
        <v>15</v>
      </c>
      <c r="L339" s="3" t="s">
        <v>23</v>
      </c>
      <c r="M339" s="3" t="s">
        <v>29</v>
      </c>
      <c r="N339" s="3" t="s">
        <v>235</v>
      </c>
      <c r="P339" s="3" t="s">
        <v>21</v>
      </c>
      <c r="Q339" s="3" t="s">
        <v>5063</v>
      </c>
      <c r="R339" s="2" t="str">
        <f t="shared" si="45"/>
        <v>OK</v>
      </c>
      <c r="S339" s="2" t="str">
        <f t="shared" si="46"/>
        <v>OK</v>
      </c>
      <c r="T339" s="2" t="str">
        <f t="shared" si="47"/>
        <v>OK</v>
      </c>
      <c r="U339" s="2" t="str">
        <f t="shared" si="48"/>
        <v>OK</v>
      </c>
      <c r="V339" s="2" t="str">
        <f t="shared" si="49"/>
        <v>OK</v>
      </c>
      <c r="W339" s="2" t="str">
        <f t="shared" si="50"/>
        <v>OK</v>
      </c>
      <c r="X339" s="2" t="str">
        <f t="shared" si="51"/>
        <v>OK</v>
      </c>
      <c r="Y339" s="2" t="str">
        <f t="shared" si="52"/>
        <v>OK</v>
      </c>
      <c r="Z339" s="3" t="str">
        <f t="shared" si="53"/>
        <v/>
      </c>
    </row>
    <row r="340" spans="1:26" x14ac:dyDescent="0.45">
      <c r="A340" s="3" t="s">
        <v>5014</v>
      </c>
      <c r="B340" s="3" t="s">
        <v>5015</v>
      </c>
      <c r="C340" s="3" t="s">
        <v>5064</v>
      </c>
      <c r="E340" s="3" t="s">
        <v>20</v>
      </c>
      <c r="H340" s="3" t="s">
        <v>21</v>
      </c>
      <c r="I340" s="3">
        <v>1869600</v>
      </c>
      <c r="J340" s="3" t="s">
        <v>5065</v>
      </c>
      <c r="K340" s="3">
        <v>90</v>
      </c>
      <c r="L340" s="3" t="s">
        <v>80</v>
      </c>
      <c r="M340" s="3" t="s">
        <v>35</v>
      </c>
      <c r="N340" s="3" t="s">
        <v>81</v>
      </c>
      <c r="O340" s="3" t="s">
        <v>479</v>
      </c>
      <c r="P340" s="3" t="s">
        <v>21</v>
      </c>
      <c r="Q340" s="3" t="s">
        <v>5066</v>
      </c>
      <c r="R340" s="2" t="str">
        <f t="shared" si="45"/>
        <v>OK</v>
      </c>
      <c r="S340" s="2" t="str">
        <f t="shared" si="46"/>
        <v>OK</v>
      </c>
      <c r="T340" s="2" t="str">
        <f t="shared" si="47"/>
        <v>OK</v>
      </c>
      <c r="U340" s="2" t="str">
        <f t="shared" si="48"/>
        <v>OK</v>
      </c>
      <c r="V340" s="2" t="str">
        <f t="shared" si="49"/>
        <v>OK</v>
      </c>
      <c r="W340" s="2" t="str">
        <f t="shared" si="50"/>
        <v>OK</v>
      </c>
      <c r="X340" s="2" t="str">
        <f t="shared" si="51"/>
        <v>OK</v>
      </c>
      <c r="Y340" s="2" t="str">
        <f t="shared" si="52"/>
        <v>OK</v>
      </c>
      <c r="Z340" s="3" t="str">
        <f t="shared" si="53"/>
        <v/>
      </c>
    </row>
    <row r="341" spans="1:26" x14ac:dyDescent="0.45">
      <c r="A341" s="3" t="s">
        <v>5014</v>
      </c>
      <c r="B341" s="3" t="s">
        <v>5015</v>
      </c>
      <c r="C341" s="3" t="s">
        <v>5067</v>
      </c>
      <c r="E341" s="3" t="s">
        <v>20</v>
      </c>
      <c r="H341" s="3" t="s">
        <v>21</v>
      </c>
      <c r="I341" s="3">
        <v>1191917</v>
      </c>
      <c r="J341" s="3" t="s">
        <v>5068</v>
      </c>
      <c r="K341" s="3">
        <v>5</v>
      </c>
      <c r="L341" s="3" t="s">
        <v>34</v>
      </c>
      <c r="M341" s="3" t="s">
        <v>35</v>
      </c>
      <c r="N341" s="3" t="s">
        <v>114</v>
      </c>
      <c r="O341" s="3" t="s">
        <v>37</v>
      </c>
      <c r="P341" s="3" t="s">
        <v>21</v>
      </c>
      <c r="Q341" s="3" t="s">
        <v>5069</v>
      </c>
      <c r="R341" s="2" t="str">
        <f t="shared" si="45"/>
        <v>OK</v>
      </c>
      <c r="S341" s="2" t="str">
        <f t="shared" si="46"/>
        <v>OK</v>
      </c>
      <c r="T341" s="2" t="str">
        <f t="shared" si="47"/>
        <v>OK</v>
      </c>
      <c r="U341" s="2" t="str">
        <f t="shared" si="48"/>
        <v>OK</v>
      </c>
      <c r="V341" s="2" t="str">
        <f t="shared" si="49"/>
        <v>OK</v>
      </c>
      <c r="W341" s="2" t="str">
        <f t="shared" si="50"/>
        <v>OK</v>
      </c>
      <c r="X341" s="2" t="str">
        <f t="shared" si="51"/>
        <v>OK</v>
      </c>
      <c r="Y341" s="2" t="str">
        <f t="shared" si="52"/>
        <v>OK</v>
      </c>
      <c r="Z341" s="3" t="str">
        <f t="shared" si="53"/>
        <v/>
      </c>
    </row>
    <row r="342" spans="1:26" x14ac:dyDescent="0.45">
      <c r="A342" s="3" t="s">
        <v>5014</v>
      </c>
      <c r="B342" s="3" t="s">
        <v>5015</v>
      </c>
      <c r="C342" s="3" t="s">
        <v>5070</v>
      </c>
      <c r="E342" s="3" t="s">
        <v>20</v>
      </c>
      <c r="H342" s="3" t="s">
        <v>21</v>
      </c>
      <c r="I342" s="3">
        <v>1171904</v>
      </c>
      <c r="J342" s="3" t="s">
        <v>5071</v>
      </c>
      <c r="K342" s="3">
        <v>10</v>
      </c>
      <c r="L342" s="3" t="s">
        <v>34</v>
      </c>
      <c r="M342" s="3" t="s">
        <v>35</v>
      </c>
      <c r="N342" s="3" t="s">
        <v>101</v>
      </c>
      <c r="O342" s="3" t="s">
        <v>37</v>
      </c>
      <c r="P342" s="3" t="s">
        <v>21</v>
      </c>
      <c r="Q342" s="3" t="s">
        <v>5072</v>
      </c>
      <c r="R342" s="2" t="str">
        <f t="shared" si="45"/>
        <v>OK</v>
      </c>
      <c r="S342" s="2" t="str">
        <f t="shared" si="46"/>
        <v>OK</v>
      </c>
      <c r="T342" s="2" t="str">
        <f t="shared" si="47"/>
        <v>OK</v>
      </c>
      <c r="U342" s="2" t="str">
        <f t="shared" si="48"/>
        <v>OK</v>
      </c>
      <c r="V342" s="2" t="str">
        <f t="shared" si="49"/>
        <v>OK</v>
      </c>
      <c r="W342" s="2" t="str">
        <f t="shared" si="50"/>
        <v>OK</v>
      </c>
      <c r="X342" s="2" t="str">
        <f t="shared" si="51"/>
        <v>OK</v>
      </c>
      <c r="Y342" s="2" t="str">
        <f t="shared" si="52"/>
        <v>OK</v>
      </c>
      <c r="Z342" s="3" t="str">
        <f t="shared" si="53"/>
        <v/>
      </c>
    </row>
    <row r="343" spans="1:26" x14ac:dyDescent="0.45">
      <c r="A343" s="3" t="s">
        <v>5014</v>
      </c>
      <c r="B343" s="3" t="s">
        <v>5015</v>
      </c>
      <c r="C343" s="3" t="s">
        <v>5073</v>
      </c>
      <c r="E343" s="3" t="s">
        <v>20</v>
      </c>
      <c r="H343" s="3" t="s">
        <v>21</v>
      </c>
      <c r="I343" s="3">
        <v>1867777</v>
      </c>
      <c r="J343" s="3" t="s">
        <v>5074</v>
      </c>
      <c r="K343" s="3">
        <v>30</v>
      </c>
      <c r="L343" s="3" t="s">
        <v>34</v>
      </c>
      <c r="M343" s="3" t="s">
        <v>35</v>
      </c>
      <c r="N343" s="3" t="s">
        <v>81</v>
      </c>
      <c r="O343" s="3" t="s">
        <v>37</v>
      </c>
      <c r="P343" s="3" t="s">
        <v>21</v>
      </c>
      <c r="Q343" s="3" t="s">
        <v>5075</v>
      </c>
      <c r="R343" s="2" t="str">
        <f t="shared" si="45"/>
        <v>KO</v>
      </c>
      <c r="S343" s="2" t="str">
        <f t="shared" si="46"/>
        <v>OK</v>
      </c>
      <c r="T343" s="2" t="str">
        <f t="shared" si="47"/>
        <v>OK</v>
      </c>
      <c r="U343" s="2" t="str">
        <f t="shared" si="48"/>
        <v>OK</v>
      </c>
      <c r="V343" s="2" t="str">
        <f t="shared" si="49"/>
        <v>OK</v>
      </c>
      <c r="W343" s="2" t="str">
        <f t="shared" si="50"/>
        <v>OK</v>
      </c>
      <c r="X343" s="2" t="str">
        <f t="shared" si="51"/>
        <v>OK</v>
      </c>
      <c r="Y343" s="2" t="str">
        <f t="shared" si="52"/>
        <v>OK</v>
      </c>
      <c r="Z343" s="3" t="str">
        <f t="shared" si="53"/>
        <v xml:space="preserve">Acción didáctica / </v>
      </c>
    </row>
    <row r="344" spans="1:26" x14ac:dyDescent="0.45">
      <c r="A344" s="3" t="s">
        <v>5014</v>
      </c>
      <c r="B344" s="3" t="s">
        <v>5015</v>
      </c>
      <c r="C344" s="3" t="s">
        <v>5076</v>
      </c>
      <c r="E344" s="3" t="s">
        <v>20</v>
      </c>
      <c r="H344" s="3" t="s">
        <v>21</v>
      </c>
      <c r="I344" s="3">
        <v>1867548</v>
      </c>
      <c r="J344" s="3" t="s">
        <v>5077</v>
      </c>
      <c r="K344" s="3">
        <v>30</v>
      </c>
      <c r="L344" s="3" t="s">
        <v>34</v>
      </c>
      <c r="M344" s="3" t="s">
        <v>35</v>
      </c>
      <c r="N344" s="3" t="s">
        <v>81</v>
      </c>
      <c r="O344" s="3" t="s">
        <v>479</v>
      </c>
      <c r="P344" s="3" t="s">
        <v>21</v>
      </c>
      <c r="Q344" s="3" t="s">
        <v>5078</v>
      </c>
      <c r="R344" s="2" t="str">
        <f t="shared" si="45"/>
        <v>KO</v>
      </c>
      <c r="S344" s="2" t="str">
        <f t="shared" si="46"/>
        <v>OK</v>
      </c>
      <c r="T344" s="2" t="str">
        <f t="shared" si="47"/>
        <v>OK</v>
      </c>
      <c r="U344" s="2" t="str">
        <f t="shared" si="48"/>
        <v>OK</v>
      </c>
      <c r="V344" s="2" t="str">
        <f t="shared" si="49"/>
        <v>OK</v>
      </c>
      <c r="W344" s="2" t="str">
        <f t="shared" si="50"/>
        <v>OK</v>
      </c>
      <c r="X344" s="2" t="str">
        <f t="shared" si="51"/>
        <v>OK</v>
      </c>
      <c r="Y344" s="2" t="str">
        <f t="shared" si="52"/>
        <v>OK</v>
      </c>
      <c r="Z344" s="3" t="str">
        <f t="shared" si="53"/>
        <v xml:space="preserve">Acción didáctica / </v>
      </c>
    </row>
    <row r="345" spans="1:26" x14ac:dyDescent="0.45">
      <c r="A345" s="3" t="s">
        <v>5014</v>
      </c>
      <c r="B345" s="3" t="s">
        <v>5015</v>
      </c>
      <c r="C345" s="3" t="s">
        <v>5079</v>
      </c>
      <c r="E345" s="3" t="s">
        <v>20</v>
      </c>
      <c r="H345" s="3" t="s">
        <v>21</v>
      </c>
      <c r="I345" s="3">
        <v>1940303</v>
      </c>
      <c r="J345" s="3" t="s">
        <v>5080</v>
      </c>
      <c r="K345" s="3">
        <v>60</v>
      </c>
      <c r="L345" s="3" t="s">
        <v>57</v>
      </c>
      <c r="M345" s="3" t="s">
        <v>5081</v>
      </c>
      <c r="N345" s="3" t="s">
        <v>58</v>
      </c>
      <c r="O345" s="3" t="s">
        <v>85</v>
      </c>
      <c r="P345" s="3" t="s">
        <v>21</v>
      </c>
      <c r="Q345" s="3" t="s">
        <v>5082</v>
      </c>
      <c r="R345" s="2" t="str">
        <f t="shared" si="45"/>
        <v>OK</v>
      </c>
      <c r="S345" s="2" t="str">
        <f t="shared" si="46"/>
        <v>KO</v>
      </c>
      <c r="T345" s="2" t="str">
        <f t="shared" si="47"/>
        <v>OK</v>
      </c>
      <c r="U345" s="2" t="str">
        <f t="shared" si="48"/>
        <v>OK</v>
      </c>
      <c r="V345" s="2" t="str">
        <f t="shared" si="49"/>
        <v>OK</v>
      </c>
      <c r="W345" s="2" t="str">
        <f t="shared" si="50"/>
        <v>OK</v>
      </c>
      <c r="X345" s="2" t="str">
        <f t="shared" si="51"/>
        <v>OK</v>
      </c>
      <c r="Y345" s="2" t="str">
        <f t="shared" si="52"/>
        <v>OK</v>
      </c>
      <c r="Z345" s="3" t="str">
        <f t="shared" si="53"/>
        <v xml:space="preserve">Tipo de media / </v>
      </c>
    </row>
    <row r="346" spans="1:26" x14ac:dyDescent="0.45">
      <c r="A346" s="3" t="s">
        <v>5014</v>
      </c>
      <c r="B346" s="3" t="s">
        <v>5015</v>
      </c>
      <c r="C346" s="3" t="s">
        <v>5083</v>
      </c>
      <c r="E346" s="3" t="s">
        <v>20</v>
      </c>
      <c r="H346" s="3" t="s">
        <v>21</v>
      </c>
      <c r="I346" s="3">
        <v>1876316</v>
      </c>
      <c r="J346" s="3" t="s">
        <v>5084</v>
      </c>
      <c r="K346" s="3">
        <v>30</v>
      </c>
      <c r="L346" s="3" t="s">
        <v>358</v>
      </c>
      <c r="M346" s="3" t="s">
        <v>35</v>
      </c>
      <c r="N346" s="3" t="s">
        <v>359</v>
      </c>
      <c r="O346" s="3" t="s">
        <v>37</v>
      </c>
      <c r="P346" s="3" t="s">
        <v>21</v>
      </c>
      <c r="Q346" s="3" t="s">
        <v>5085</v>
      </c>
      <c r="R346" s="2" t="str">
        <f t="shared" si="45"/>
        <v>OK</v>
      </c>
      <c r="S346" s="2" t="str">
        <f t="shared" si="46"/>
        <v>OK</v>
      </c>
      <c r="T346" s="2" t="str">
        <f t="shared" si="47"/>
        <v>KO</v>
      </c>
      <c r="U346" s="2" t="str">
        <f t="shared" si="48"/>
        <v>OK</v>
      </c>
      <c r="V346" s="2" t="str">
        <f t="shared" si="49"/>
        <v>OK</v>
      </c>
      <c r="W346" s="2" t="str">
        <f t="shared" si="50"/>
        <v>KO</v>
      </c>
      <c r="X346" s="2" t="str">
        <f t="shared" si="51"/>
        <v>OK</v>
      </c>
      <c r="Y346" s="2" t="str">
        <f t="shared" si="52"/>
        <v>OK</v>
      </c>
      <c r="Z346" s="3" t="str">
        <f t="shared" si="53"/>
        <v xml:space="preserve">Nombre del recurso / Tiempo del recurso / </v>
      </c>
    </row>
    <row r="347" spans="1:26" x14ac:dyDescent="0.45">
      <c r="A347" s="3" t="s">
        <v>5014</v>
      </c>
      <c r="B347" s="3" t="s">
        <v>5015</v>
      </c>
      <c r="C347" s="3" t="s">
        <v>67</v>
      </c>
      <c r="D347" s="3" t="s">
        <v>67</v>
      </c>
      <c r="E347" s="3" t="s">
        <v>20</v>
      </c>
      <c r="H347" s="3" t="s">
        <v>21</v>
      </c>
      <c r="I347" s="3">
        <v>2057944</v>
      </c>
      <c r="K347" s="3">
        <v>20</v>
      </c>
      <c r="L347" s="3" t="s">
        <v>23</v>
      </c>
      <c r="M347" s="3" t="s">
        <v>67</v>
      </c>
      <c r="N347" s="3" t="s">
        <v>227</v>
      </c>
      <c r="P347" s="3" t="s">
        <v>21</v>
      </c>
      <c r="Q347" s="3" t="s">
        <v>5086</v>
      </c>
      <c r="R347" s="2" t="str">
        <f t="shared" si="45"/>
        <v>OK</v>
      </c>
      <c r="S347" s="2" t="str">
        <f t="shared" si="46"/>
        <v>OK</v>
      </c>
      <c r="T347" s="2" t="str">
        <f t="shared" si="47"/>
        <v>OK</v>
      </c>
      <c r="U347" s="2" t="str">
        <f t="shared" si="48"/>
        <v>OK</v>
      </c>
      <c r="V347" s="2" t="str">
        <f t="shared" si="49"/>
        <v>OK</v>
      </c>
      <c r="W347" s="2" t="str">
        <f t="shared" si="50"/>
        <v>OK</v>
      </c>
      <c r="X347" s="2" t="str">
        <f t="shared" si="51"/>
        <v>KO</v>
      </c>
      <c r="Y347" s="2" t="str">
        <f t="shared" si="52"/>
        <v>OK</v>
      </c>
      <c r="Z347" s="3" t="str">
        <f t="shared" si="53"/>
        <v xml:space="preserve">Palabras clave / </v>
      </c>
    </row>
    <row r="348" spans="1:26" x14ac:dyDescent="0.45">
      <c r="A348" s="3" t="s">
        <v>5014</v>
      </c>
      <c r="B348" s="3" t="s">
        <v>5015</v>
      </c>
      <c r="C348" s="3" t="s">
        <v>5087</v>
      </c>
      <c r="E348" s="3" t="s">
        <v>20</v>
      </c>
      <c r="H348" s="3" t="s">
        <v>21</v>
      </c>
      <c r="I348" s="3">
        <v>2445154</v>
      </c>
      <c r="J348" s="3" t="s">
        <v>5088</v>
      </c>
      <c r="K348" s="3">
        <v>60</v>
      </c>
      <c r="L348" s="3" t="s">
        <v>57</v>
      </c>
      <c r="M348" s="3" t="s">
        <v>35</v>
      </c>
      <c r="N348" s="3" t="s">
        <v>58</v>
      </c>
      <c r="O348" s="3" t="s">
        <v>37</v>
      </c>
      <c r="P348" s="3" t="s">
        <v>21</v>
      </c>
      <c r="Q348" s="3" t="s">
        <v>5089</v>
      </c>
      <c r="R348" s="2" t="str">
        <f t="shared" si="45"/>
        <v>OK</v>
      </c>
      <c r="S348" s="2" t="str">
        <f t="shared" si="46"/>
        <v>OK</v>
      </c>
      <c r="T348" s="2" t="str">
        <f t="shared" si="47"/>
        <v>OK</v>
      </c>
      <c r="U348" s="2" t="str">
        <f t="shared" si="48"/>
        <v>OK</v>
      </c>
      <c r="V348" s="2" t="str">
        <f t="shared" si="49"/>
        <v>OK</v>
      </c>
      <c r="W348" s="2" t="str">
        <f t="shared" si="50"/>
        <v>OK</v>
      </c>
      <c r="X348" s="2" t="str">
        <f t="shared" si="51"/>
        <v>OK</v>
      </c>
      <c r="Y348" s="2" t="str">
        <f t="shared" si="52"/>
        <v>OK</v>
      </c>
      <c r="Z348" s="3" t="str">
        <f t="shared" si="53"/>
        <v/>
      </c>
    </row>
    <row r="349" spans="1:26" x14ac:dyDescent="0.45">
      <c r="A349" s="3" t="s">
        <v>5014</v>
      </c>
      <c r="B349" s="3" t="s">
        <v>5015</v>
      </c>
      <c r="C349" s="3" t="s">
        <v>5090</v>
      </c>
      <c r="E349" s="3" t="s">
        <v>20</v>
      </c>
      <c r="H349" s="3" t="s">
        <v>21</v>
      </c>
      <c r="I349" s="3">
        <v>1179036</v>
      </c>
      <c r="J349" s="3" t="s">
        <v>5091</v>
      </c>
      <c r="K349" s="3">
        <v>10</v>
      </c>
      <c r="L349" s="3" t="s">
        <v>34</v>
      </c>
      <c r="M349" s="3" t="s">
        <v>35</v>
      </c>
      <c r="N349" s="3" t="s">
        <v>62</v>
      </c>
      <c r="O349" s="3" t="s">
        <v>37</v>
      </c>
      <c r="P349" s="3" t="s">
        <v>21</v>
      </c>
      <c r="Q349" s="3" t="s">
        <v>5092</v>
      </c>
      <c r="R349" s="2" t="str">
        <f t="shared" si="45"/>
        <v>OK</v>
      </c>
      <c r="S349" s="2" t="str">
        <f t="shared" si="46"/>
        <v>OK</v>
      </c>
      <c r="T349" s="2" t="str">
        <f t="shared" si="47"/>
        <v>OK</v>
      </c>
      <c r="U349" s="2" t="str">
        <f t="shared" si="48"/>
        <v>OK</v>
      </c>
      <c r="V349" s="2" t="str">
        <f t="shared" si="49"/>
        <v>OK</v>
      </c>
      <c r="W349" s="2" t="str">
        <f t="shared" si="50"/>
        <v>OK</v>
      </c>
      <c r="X349" s="2" t="str">
        <f t="shared" si="51"/>
        <v>OK</v>
      </c>
      <c r="Y349" s="2" t="str">
        <f t="shared" si="52"/>
        <v>OK</v>
      </c>
      <c r="Z349" s="3" t="str">
        <f t="shared" si="53"/>
        <v/>
      </c>
    </row>
    <row r="350" spans="1:26" x14ac:dyDescent="0.45">
      <c r="A350" s="3" t="s">
        <v>5014</v>
      </c>
      <c r="B350" s="3" t="s">
        <v>5015</v>
      </c>
      <c r="C350" s="3" t="s">
        <v>5093</v>
      </c>
      <c r="E350" s="3" t="s">
        <v>20</v>
      </c>
      <c r="G350" s="3" t="s">
        <v>5094</v>
      </c>
      <c r="H350" s="3" t="s">
        <v>21</v>
      </c>
      <c r="I350" s="3">
        <v>25964</v>
      </c>
      <c r="J350" s="3" t="s">
        <v>5095</v>
      </c>
      <c r="K350" s="3">
        <v>20</v>
      </c>
      <c r="L350" s="3" t="s">
        <v>23</v>
      </c>
      <c r="M350" s="3" t="s">
        <v>199</v>
      </c>
      <c r="N350" s="3" t="s">
        <v>91</v>
      </c>
      <c r="P350" s="3" t="s">
        <v>21</v>
      </c>
      <c r="Q350" s="3" t="s">
        <v>5096</v>
      </c>
      <c r="R350" s="2" t="str">
        <f t="shared" si="45"/>
        <v>OK</v>
      </c>
      <c r="S350" s="2" t="str">
        <f t="shared" si="46"/>
        <v>OK</v>
      </c>
      <c r="T350" s="2" t="str">
        <f t="shared" si="47"/>
        <v>OK</v>
      </c>
      <c r="U350" s="2" t="str">
        <f t="shared" si="48"/>
        <v>OK</v>
      </c>
      <c r="V350" s="2" t="str">
        <f t="shared" si="49"/>
        <v>OK</v>
      </c>
      <c r="W350" s="2" t="str">
        <f t="shared" si="50"/>
        <v>OK</v>
      </c>
      <c r="X350" s="2" t="str">
        <f t="shared" si="51"/>
        <v>OK</v>
      </c>
      <c r="Y350" s="2" t="str">
        <f t="shared" si="52"/>
        <v>OK</v>
      </c>
      <c r="Z350" s="3" t="str">
        <f t="shared" si="53"/>
        <v/>
      </c>
    </row>
    <row r="351" spans="1:26" x14ac:dyDescent="0.45">
      <c r="A351" s="3" t="s">
        <v>5014</v>
      </c>
      <c r="B351" s="3" t="s">
        <v>5015</v>
      </c>
      <c r="C351" s="3" t="s">
        <v>5097</v>
      </c>
      <c r="E351" s="3" t="s">
        <v>20</v>
      </c>
      <c r="G351" s="3" t="s">
        <v>5098</v>
      </c>
      <c r="H351" s="3" t="s">
        <v>21</v>
      </c>
      <c r="I351" s="3">
        <v>61012</v>
      </c>
      <c r="J351" s="3" t="s">
        <v>5099</v>
      </c>
      <c r="K351" s="3">
        <v>20</v>
      </c>
      <c r="L351" s="3" t="s">
        <v>23</v>
      </c>
      <c r="M351" s="3" t="s">
        <v>199</v>
      </c>
      <c r="N351" s="3" t="s">
        <v>91</v>
      </c>
      <c r="P351" s="3" t="s">
        <v>21</v>
      </c>
      <c r="Q351" s="3" t="s">
        <v>5100</v>
      </c>
      <c r="R351" s="2" t="str">
        <f t="shared" si="45"/>
        <v>OK</v>
      </c>
      <c r="S351" s="2" t="str">
        <f t="shared" si="46"/>
        <v>OK</v>
      </c>
      <c r="T351" s="2" t="str">
        <f t="shared" si="47"/>
        <v>OK</v>
      </c>
      <c r="U351" s="2" t="str">
        <f t="shared" si="48"/>
        <v>OK</v>
      </c>
      <c r="V351" s="2" t="str">
        <f t="shared" si="49"/>
        <v>OK</v>
      </c>
      <c r="W351" s="2" t="str">
        <f t="shared" si="50"/>
        <v>OK</v>
      </c>
      <c r="X351" s="2" t="str">
        <f t="shared" si="51"/>
        <v>OK</v>
      </c>
      <c r="Y351" s="2" t="str">
        <f t="shared" si="52"/>
        <v>OK</v>
      </c>
      <c r="Z351" s="3" t="str">
        <f t="shared" si="53"/>
        <v/>
      </c>
    </row>
    <row r="352" spans="1:26" x14ac:dyDescent="0.45">
      <c r="A352" s="3" t="s">
        <v>5014</v>
      </c>
      <c r="B352" s="3" t="s">
        <v>5015</v>
      </c>
      <c r="C352" s="3" t="s">
        <v>70</v>
      </c>
      <c r="E352" s="3" t="s">
        <v>20</v>
      </c>
      <c r="H352" s="3" t="s">
        <v>21</v>
      </c>
      <c r="I352" s="3">
        <v>1179931</v>
      </c>
      <c r="J352" s="3" t="s">
        <v>5101</v>
      </c>
      <c r="K352" s="3">
        <v>10</v>
      </c>
      <c r="L352" s="3" t="s">
        <v>70</v>
      </c>
      <c r="M352" s="3" t="s">
        <v>35</v>
      </c>
      <c r="N352" s="3" t="s">
        <v>62</v>
      </c>
      <c r="O352" s="3" t="s">
        <v>479</v>
      </c>
      <c r="P352" s="3" t="s">
        <v>21</v>
      </c>
      <c r="Q352" s="3" t="s">
        <v>5102</v>
      </c>
      <c r="R352" s="2" t="str">
        <f t="shared" si="45"/>
        <v>OK</v>
      </c>
      <c r="S352" s="2" t="str">
        <f t="shared" si="46"/>
        <v>OK</v>
      </c>
      <c r="T352" s="2" t="str">
        <f t="shared" si="47"/>
        <v>OK</v>
      </c>
      <c r="U352" s="2" t="str">
        <f t="shared" si="48"/>
        <v>OK</v>
      </c>
      <c r="V352" s="2" t="str">
        <f t="shared" si="49"/>
        <v>OK</v>
      </c>
      <c r="W352" s="2" t="str">
        <f t="shared" si="50"/>
        <v>OK</v>
      </c>
      <c r="X352" s="2" t="str">
        <f t="shared" si="51"/>
        <v>OK</v>
      </c>
      <c r="Y352" s="2" t="str">
        <f t="shared" si="52"/>
        <v>OK</v>
      </c>
      <c r="Z352" s="3" t="str">
        <f t="shared" si="53"/>
        <v/>
      </c>
    </row>
    <row r="353" spans="1:26" x14ac:dyDescent="0.45">
      <c r="A353" s="3" t="s">
        <v>5103</v>
      </c>
      <c r="B353" s="3" t="s">
        <v>5104</v>
      </c>
      <c r="C353" s="3" t="s">
        <v>5105</v>
      </c>
      <c r="E353" s="3" t="s">
        <v>20</v>
      </c>
      <c r="G353" s="3" t="s">
        <v>5106</v>
      </c>
      <c r="H353" s="3" t="s">
        <v>21</v>
      </c>
      <c r="I353" s="3">
        <v>40136</v>
      </c>
      <c r="J353" s="3" t="s">
        <v>5107</v>
      </c>
      <c r="K353" s="3">
        <v>10</v>
      </c>
      <c r="L353" s="3" t="s">
        <v>23</v>
      </c>
      <c r="M353" s="3" t="s">
        <v>199</v>
      </c>
      <c r="N353" s="3" t="s">
        <v>91</v>
      </c>
      <c r="P353" s="3" t="s">
        <v>21</v>
      </c>
      <c r="Q353" s="3" t="s">
        <v>5108</v>
      </c>
      <c r="R353" s="2" t="str">
        <f t="shared" si="45"/>
        <v>OK</v>
      </c>
      <c r="S353" s="2" t="str">
        <f t="shared" si="46"/>
        <v>OK</v>
      </c>
      <c r="T353" s="2" t="str">
        <f t="shared" si="47"/>
        <v>OK</v>
      </c>
      <c r="U353" s="2" t="str">
        <f t="shared" si="48"/>
        <v>OK</v>
      </c>
      <c r="V353" s="2" t="str">
        <f t="shared" si="49"/>
        <v>OK</v>
      </c>
      <c r="W353" s="2" t="str">
        <f t="shared" si="50"/>
        <v>OK</v>
      </c>
      <c r="X353" s="2" t="str">
        <f t="shared" si="51"/>
        <v>OK</v>
      </c>
      <c r="Y353" s="2" t="str">
        <f t="shared" si="52"/>
        <v>OK</v>
      </c>
      <c r="Z353" s="3" t="str">
        <f t="shared" si="53"/>
        <v/>
      </c>
    </row>
    <row r="354" spans="1:26" x14ac:dyDescent="0.45">
      <c r="A354" s="3" t="s">
        <v>5103</v>
      </c>
      <c r="B354" s="3" t="s">
        <v>5104</v>
      </c>
      <c r="C354" s="3" t="s">
        <v>5109</v>
      </c>
      <c r="E354" s="3" t="s">
        <v>20</v>
      </c>
      <c r="H354" s="3" t="s">
        <v>21</v>
      </c>
      <c r="I354" s="3">
        <v>7110974</v>
      </c>
      <c r="J354" s="3" t="s">
        <v>5110</v>
      </c>
      <c r="K354" s="3">
        <v>15</v>
      </c>
      <c r="L354" s="3" t="s">
        <v>23</v>
      </c>
      <c r="M354" s="3" t="s">
        <v>29</v>
      </c>
      <c r="N354" s="3" t="s">
        <v>194</v>
      </c>
      <c r="P354" s="3" t="s">
        <v>21</v>
      </c>
      <c r="Q354" s="3" t="s">
        <v>5111</v>
      </c>
      <c r="R354" s="2" t="str">
        <f t="shared" si="45"/>
        <v>OK</v>
      </c>
      <c r="S354" s="2" t="str">
        <f t="shared" si="46"/>
        <v>OK</v>
      </c>
      <c r="T354" s="2" t="str">
        <f t="shared" si="47"/>
        <v>OK</v>
      </c>
      <c r="U354" s="2" t="str">
        <f t="shared" si="48"/>
        <v>OK</v>
      </c>
      <c r="V354" s="2" t="str">
        <f t="shared" si="49"/>
        <v>OK</v>
      </c>
      <c r="W354" s="2" t="str">
        <f t="shared" si="50"/>
        <v>OK</v>
      </c>
      <c r="X354" s="2" t="str">
        <f t="shared" si="51"/>
        <v>OK</v>
      </c>
      <c r="Y354" s="2" t="str">
        <f t="shared" si="52"/>
        <v>OK</v>
      </c>
      <c r="Z354" s="3" t="str">
        <f t="shared" si="53"/>
        <v/>
      </c>
    </row>
    <row r="355" spans="1:26" x14ac:dyDescent="0.45">
      <c r="A355" s="3" t="s">
        <v>5103</v>
      </c>
      <c r="B355" s="3" t="s">
        <v>5104</v>
      </c>
      <c r="C355" s="3" t="s">
        <v>5112</v>
      </c>
      <c r="E355" s="3" t="s">
        <v>20</v>
      </c>
      <c r="H355" s="3" t="s">
        <v>21</v>
      </c>
      <c r="I355" s="3">
        <v>16078961</v>
      </c>
      <c r="J355" s="3" t="s">
        <v>5113</v>
      </c>
      <c r="K355" s="3">
        <v>20</v>
      </c>
      <c r="L355" s="3" t="s">
        <v>23</v>
      </c>
      <c r="M355" s="3" t="s">
        <v>29</v>
      </c>
      <c r="N355" s="3" t="s">
        <v>194</v>
      </c>
      <c r="P355" s="3" t="s">
        <v>21</v>
      </c>
      <c r="Q355" s="3" t="s">
        <v>5114</v>
      </c>
      <c r="R355" s="2" t="str">
        <f t="shared" si="45"/>
        <v>OK</v>
      </c>
      <c r="S355" s="2" t="str">
        <f t="shared" si="46"/>
        <v>OK</v>
      </c>
      <c r="T355" s="2" t="str">
        <f t="shared" si="47"/>
        <v>OK</v>
      </c>
      <c r="U355" s="2" t="str">
        <f t="shared" si="48"/>
        <v>OK</v>
      </c>
      <c r="V355" s="2" t="str">
        <f t="shared" si="49"/>
        <v>OK</v>
      </c>
      <c r="W355" s="2" t="str">
        <f t="shared" si="50"/>
        <v>OK</v>
      </c>
      <c r="X355" s="2" t="str">
        <f t="shared" si="51"/>
        <v>OK</v>
      </c>
      <c r="Y355" s="2" t="str">
        <f t="shared" si="52"/>
        <v>OK</v>
      </c>
      <c r="Z355" s="3" t="str">
        <f t="shared" si="53"/>
        <v/>
      </c>
    </row>
    <row r="356" spans="1:26" x14ac:dyDescent="0.45">
      <c r="A356" s="3" t="s">
        <v>5103</v>
      </c>
      <c r="B356" s="3" t="s">
        <v>5104</v>
      </c>
      <c r="C356" s="3" t="s">
        <v>5115</v>
      </c>
      <c r="E356" s="3" t="s">
        <v>20</v>
      </c>
      <c r="H356" s="3" t="s">
        <v>21</v>
      </c>
      <c r="I356" s="3">
        <v>1869550</v>
      </c>
      <c r="J356" s="3" t="s">
        <v>5116</v>
      </c>
      <c r="K356" s="3">
        <v>60</v>
      </c>
      <c r="L356" s="3" t="s">
        <v>80</v>
      </c>
      <c r="M356" s="3" t="s">
        <v>35</v>
      </c>
      <c r="N356" s="3" t="s">
        <v>81</v>
      </c>
      <c r="O356" s="3" t="s">
        <v>37</v>
      </c>
      <c r="P356" s="3" t="s">
        <v>21</v>
      </c>
      <c r="Q356" s="3" t="s">
        <v>5117</v>
      </c>
      <c r="R356" s="2" t="str">
        <f t="shared" si="45"/>
        <v>OK</v>
      </c>
      <c r="S356" s="2" t="str">
        <f t="shared" si="46"/>
        <v>OK</v>
      </c>
      <c r="T356" s="2" t="str">
        <f t="shared" si="47"/>
        <v>OK</v>
      </c>
      <c r="U356" s="2" t="str">
        <f t="shared" si="48"/>
        <v>OK</v>
      </c>
      <c r="V356" s="2" t="str">
        <f t="shared" si="49"/>
        <v>OK</v>
      </c>
      <c r="W356" s="2" t="str">
        <f t="shared" si="50"/>
        <v>OK</v>
      </c>
      <c r="X356" s="2" t="str">
        <f t="shared" si="51"/>
        <v>OK</v>
      </c>
      <c r="Y356" s="2" t="str">
        <f t="shared" si="52"/>
        <v>OK</v>
      </c>
      <c r="Z356" s="3" t="str">
        <f t="shared" si="53"/>
        <v/>
      </c>
    </row>
    <row r="357" spans="1:26" x14ac:dyDescent="0.45">
      <c r="A357" s="3" t="s">
        <v>5103</v>
      </c>
      <c r="B357" s="3" t="s">
        <v>5104</v>
      </c>
      <c r="C357" s="3" t="s">
        <v>5118</v>
      </c>
      <c r="E357" s="3" t="s">
        <v>20</v>
      </c>
      <c r="H357" s="3" t="s">
        <v>21</v>
      </c>
      <c r="I357" s="3">
        <v>4790921</v>
      </c>
      <c r="J357" s="3" t="s">
        <v>5119</v>
      </c>
      <c r="K357" s="3">
        <v>15</v>
      </c>
      <c r="L357" s="3" t="s">
        <v>23</v>
      </c>
      <c r="M357" s="3" t="s">
        <v>29</v>
      </c>
      <c r="N357" s="3" t="s">
        <v>368</v>
      </c>
      <c r="P357" s="3" t="s">
        <v>21</v>
      </c>
      <c r="Q357" s="3" t="s">
        <v>5120</v>
      </c>
      <c r="R357" s="2" t="str">
        <f t="shared" si="45"/>
        <v>OK</v>
      </c>
      <c r="S357" s="2" t="str">
        <f t="shared" si="46"/>
        <v>OK</v>
      </c>
      <c r="T357" s="2" t="str">
        <f t="shared" si="47"/>
        <v>OK</v>
      </c>
      <c r="U357" s="2" t="str">
        <f t="shared" si="48"/>
        <v>OK</v>
      </c>
      <c r="V357" s="2" t="str">
        <f t="shared" si="49"/>
        <v>OK</v>
      </c>
      <c r="W357" s="2" t="str">
        <f t="shared" si="50"/>
        <v>OK</v>
      </c>
      <c r="X357" s="2" t="str">
        <f t="shared" si="51"/>
        <v>OK</v>
      </c>
      <c r="Y357" s="2" t="str">
        <f t="shared" si="52"/>
        <v>OK</v>
      </c>
      <c r="Z357" s="3" t="str">
        <f t="shared" si="53"/>
        <v/>
      </c>
    </row>
    <row r="358" spans="1:26" x14ac:dyDescent="0.45">
      <c r="A358" s="3" t="s">
        <v>5103</v>
      </c>
      <c r="B358" s="3" t="s">
        <v>5104</v>
      </c>
      <c r="C358" s="3" t="s">
        <v>5121</v>
      </c>
      <c r="E358" s="3" t="s">
        <v>20</v>
      </c>
      <c r="H358" s="3" t="s">
        <v>21</v>
      </c>
      <c r="I358" s="3">
        <v>1359269</v>
      </c>
      <c r="J358" s="3" t="s">
        <v>5119</v>
      </c>
      <c r="K358" s="3">
        <v>10</v>
      </c>
      <c r="L358" s="3" t="s">
        <v>34</v>
      </c>
      <c r="M358" s="3" t="s">
        <v>35</v>
      </c>
      <c r="N358" s="3" t="s">
        <v>41</v>
      </c>
      <c r="O358" s="3" t="s">
        <v>37</v>
      </c>
      <c r="P358" s="3" t="s">
        <v>21</v>
      </c>
      <c r="Q358" s="3" t="s">
        <v>5122</v>
      </c>
      <c r="R358" s="2" t="str">
        <f t="shared" si="45"/>
        <v>OK</v>
      </c>
      <c r="S358" s="2" t="str">
        <f t="shared" si="46"/>
        <v>OK</v>
      </c>
      <c r="T358" s="2" t="str">
        <f t="shared" si="47"/>
        <v>OK</v>
      </c>
      <c r="U358" s="2" t="str">
        <f t="shared" si="48"/>
        <v>OK</v>
      </c>
      <c r="V358" s="2" t="str">
        <f t="shared" si="49"/>
        <v>OK</v>
      </c>
      <c r="W358" s="2" t="str">
        <f t="shared" si="50"/>
        <v>OK</v>
      </c>
      <c r="X358" s="2" t="str">
        <f t="shared" si="51"/>
        <v>OK</v>
      </c>
      <c r="Y358" s="2" t="str">
        <f t="shared" si="52"/>
        <v>OK</v>
      </c>
      <c r="Z358" s="3" t="str">
        <f t="shared" si="53"/>
        <v/>
      </c>
    </row>
    <row r="359" spans="1:26" x14ac:dyDescent="0.45">
      <c r="A359" s="3" t="s">
        <v>5103</v>
      </c>
      <c r="B359" s="3" t="s">
        <v>5104</v>
      </c>
      <c r="C359" s="3" t="s">
        <v>5123</v>
      </c>
      <c r="E359" s="3" t="s">
        <v>20</v>
      </c>
      <c r="H359" s="3" t="s">
        <v>21</v>
      </c>
      <c r="I359" s="3">
        <v>1868841</v>
      </c>
      <c r="J359" s="3" t="s">
        <v>5124</v>
      </c>
      <c r="K359" s="3">
        <v>30</v>
      </c>
      <c r="L359" s="3" t="s">
        <v>80</v>
      </c>
      <c r="M359" s="3" t="s">
        <v>35</v>
      </c>
      <c r="N359" s="3" t="s">
        <v>81</v>
      </c>
      <c r="O359" s="3" t="s">
        <v>37</v>
      </c>
      <c r="P359" s="3" t="s">
        <v>21</v>
      </c>
      <c r="Q359" s="3" t="s">
        <v>5125</v>
      </c>
      <c r="R359" s="2" t="str">
        <f t="shared" si="45"/>
        <v>OK</v>
      </c>
      <c r="S359" s="2" t="str">
        <f t="shared" si="46"/>
        <v>OK</v>
      </c>
      <c r="T359" s="2" t="str">
        <f t="shared" si="47"/>
        <v>OK</v>
      </c>
      <c r="U359" s="2" t="str">
        <f t="shared" si="48"/>
        <v>OK</v>
      </c>
      <c r="V359" s="2" t="str">
        <f t="shared" si="49"/>
        <v>OK</v>
      </c>
      <c r="W359" s="2" t="str">
        <f t="shared" si="50"/>
        <v>OK</v>
      </c>
      <c r="X359" s="2" t="str">
        <f t="shared" si="51"/>
        <v>OK</v>
      </c>
      <c r="Y359" s="2" t="str">
        <f t="shared" si="52"/>
        <v>OK</v>
      </c>
      <c r="Z359" s="3" t="str">
        <f t="shared" si="53"/>
        <v/>
      </c>
    </row>
    <row r="360" spans="1:26" x14ac:dyDescent="0.45">
      <c r="A360" s="3" t="s">
        <v>5103</v>
      </c>
      <c r="B360" s="3" t="s">
        <v>5104</v>
      </c>
      <c r="C360" s="3" t="s">
        <v>5126</v>
      </c>
      <c r="E360" s="3" t="s">
        <v>20</v>
      </c>
      <c r="H360" s="3" t="s">
        <v>21</v>
      </c>
      <c r="I360" s="3">
        <v>1195384</v>
      </c>
      <c r="J360" s="3" t="s">
        <v>5127</v>
      </c>
      <c r="K360" s="3">
        <v>5</v>
      </c>
      <c r="L360" s="3" t="s">
        <v>34</v>
      </c>
      <c r="M360" s="3" t="s">
        <v>35</v>
      </c>
      <c r="N360" s="3" t="s">
        <v>36</v>
      </c>
      <c r="O360" s="3" t="s">
        <v>85</v>
      </c>
      <c r="P360" s="3" t="s">
        <v>21</v>
      </c>
      <c r="Q360" s="3" t="s">
        <v>5128</v>
      </c>
      <c r="R360" s="2" t="str">
        <f t="shared" si="45"/>
        <v>OK</v>
      </c>
      <c r="S360" s="2" t="str">
        <f t="shared" si="46"/>
        <v>OK</v>
      </c>
      <c r="T360" s="2" t="str">
        <f t="shared" si="47"/>
        <v>OK</v>
      </c>
      <c r="U360" s="2" t="str">
        <f t="shared" si="48"/>
        <v>OK</v>
      </c>
      <c r="V360" s="2" t="str">
        <f t="shared" si="49"/>
        <v>OK</v>
      </c>
      <c r="W360" s="2" t="str">
        <f t="shared" si="50"/>
        <v>OK</v>
      </c>
      <c r="X360" s="2" t="str">
        <f t="shared" si="51"/>
        <v>OK</v>
      </c>
      <c r="Y360" s="2" t="str">
        <f t="shared" si="52"/>
        <v>OK</v>
      </c>
      <c r="Z360" s="3" t="str">
        <f t="shared" si="53"/>
        <v/>
      </c>
    </row>
    <row r="361" spans="1:26" x14ac:dyDescent="0.45">
      <c r="A361" s="3" t="s">
        <v>5103</v>
      </c>
      <c r="B361" s="3" t="s">
        <v>5104</v>
      </c>
      <c r="C361" s="3" t="s">
        <v>5129</v>
      </c>
      <c r="E361" s="3" t="s">
        <v>20</v>
      </c>
      <c r="H361" s="3" t="s">
        <v>21</v>
      </c>
      <c r="I361" s="3">
        <v>1296568</v>
      </c>
      <c r="J361" s="3" t="s">
        <v>5130</v>
      </c>
      <c r="K361" s="3">
        <v>10</v>
      </c>
      <c r="L361" s="3" t="s">
        <v>34</v>
      </c>
      <c r="M361" s="3" t="s">
        <v>35</v>
      </c>
      <c r="N361" s="3" t="s">
        <v>773</v>
      </c>
      <c r="O361" s="3" t="s">
        <v>37</v>
      </c>
      <c r="P361" s="3" t="s">
        <v>21</v>
      </c>
      <c r="Q361" s="3" t="s">
        <v>5131</v>
      </c>
      <c r="R361" s="2" t="str">
        <f t="shared" si="45"/>
        <v>OK</v>
      </c>
      <c r="S361" s="2" t="str">
        <f t="shared" si="46"/>
        <v>OK</v>
      </c>
      <c r="T361" s="2" t="str">
        <f t="shared" si="47"/>
        <v>OK</v>
      </c>
      <c r="U361" s="2" t="str">
        <f t="shared" si="48"/>
        <v>OK</v>
      </c>
      <c r="V361" s="2" t="str">
        <f t="shared" si="49"/>
        <v>OK</v>
      </c>
      <c r="W361" s="2" t="str">
        <f t="shared" si="50"/>
        <v>OK</v>
      </c>
      <c r="X361" s="2" t="str">
        <f t="shared" si="51"/>
        <v>OK</v>
      </c>
      <c r="Y361" s="2" t="str">
        <f t="shared" si="52"/>
        <v>OK</v>
      </c>
      <c r="Z361" s="3" t="str">
        <f t="shared" si="53"/>
        <v/>
      </c>
    </row>
    <row r="362" spans="1:26" x14ac:dyDescent="0.45">
      <c r="A362" s="3" t="s">
        <v>5103</v>
      </c>
      <c r="B362" s="3" t="s">
        <v>5104</v>
      </c>
      <c r="C362" s="3" t="s">
        <v>5132</v>
      </c>
      <c r="E362" s="3" t="s">
        <v>20</v>
      </c>
      <c r="G362" s="3" t="s">
        <v>5133</v>
      </c>
      <c r="H362" s="3" t="s">
        <v>21</v>
      </c>
      <c r="I362" s="3">
        <v>39600</v>
      </c>
      <c r="J362" s="3" t="s">
        <v>5134</v>
      </c>
      <c r="K362" s="3">
        <v>15</v>
      </c>
      <c r="L362" s="3" t="s">
        <v>23</v>
      </c>
      <c r="M362" s="3" t="s">
        <v>199</v>
      </c>
      <c r="N362" s="3" t="s">
        <v>91</v>
      </c>
      <c r="P362" s="3" t="s">
        <v>21</v>
      </c>
      <c r="Q362" s="3" t="s">
        <v>5135</v>
      </c>
      <c r="R362" s="2" t="str">
        <f t="shared" si="45"/>
        <v>OK</v>
      </c>
      <c r="S362" s="2" t="str">
        <f t="shared" si="46"/>
        <v>OK</v>
      </c>
      <c r="T362" s="2" t="str">
        <f t="shared" si="47"/>
        <v>OK</v>
      </c>
      <c r="U362" s="2" t="str">
        <f t="shared" si="48"/>
        <v>OK</v>
      </c>
      <c r="V362" s="2" t="str">
        <f t="shared" si="49"/>
        <v>OK</v>
      </c>
      <c r="W362" s="2" t="str">
        <f t="shared" si="50"/>
        <v>OK</v>
      </c>
      <c r="X362" s="2" t="str">
        <f t="shared" si="51"/>
        <v>OK</v>
      </c>
      <c r="Y362" s="2" t="str">
        <f t="shared" si="52"/>
        <v>OK</v>
      </c>
      <c r="Z362" s="3" t="str">
        <f t="shared" si="53"/>
        <v/>
      </c>
    </row>
    <row r="363" spans="1:26" x14ac:dyDescent="0.45">
      <c r="A363" s="3" t="s">
        <v>5103</v>
      </c>
      <c r="B363" s="3" t="s">
        <v>5104</v>
      </c>
      <c r="C363" s="3" t="s">
        <v>5136</v>
      </c>
      <c r="E363" s="3" t="s">
        <v>20</v>
      </c>
      <c r="H363" s="3" t="s">
        <v>21</v>
      </c>
      <c r="I363" s="3">
        <v>1179924</v>
      </c>
      <c r="J363" s="3" t="s">
        <v>5137</v>
      </c>
      <c r="K363" s="3">
        <v>10</v>
      </c>
      <c r="L363" s="3" t="s">
        <v>70</v>
      </c>
      <c r="M363" s="3" t="s">
        <v>35</v>
      </c>
      <c r="N363" s="3" t="s">
        <v>62</v>
      </c>
      <c r="O363" s="3" t="s">
        <v>479</v>
      </c>
      <c r="P363" s="3" t="s">
        <v>21</v>
      </c>
      <c r="Q363" s="3" t="s">
        <v>5138</v>
      </c>
      <c r="R363" s="2" t="str">
        <f t="shared" si="45"/>
        <v>KO</v>
      </c>
      <c r="S363" s="2" t="str">
        <f t="shared" si="46"/>
        <v>OK</v>
      </c>
      <c r="T363" s="2" t="str">
        <f t="shared" si="47"/>
        <v>KO</v>
      </c>
      <c r="U363" s="2" t="str">
        <f t="shared" si="48"/>
        <v>OK</v>
      </c>
      <c r="V363" s="2" t="str">
        <f t="shared" si="49"/>
        <v>OK</v>
      </c>
      <c r="W363" s="2" t="str">
        <f t="shared" si="50"/>
        <v>OK</v>
      </c>
      <c r="X363" s="2" t="str">
        <f t="shared" si="51"/>
        <v>OK</v>
      </c>
      <c r="Y363" s="2" t="str">
        <f t="shared" si="52"/>
        <v>OK</v>
      </c>
      <c r="Z363" s="3" t="str">
        <f t="shared" si="53"/>
        <v xml:space="preserve">Acción didáctica / Nombre del recurso / </v>
      </c>
    </row>
    <row r="364" spans="1:26" x14ac:dyDescent="0.45">
      <c r="A364" s="3" t="s">
        <v>5103</v>
      </c>
      <c r="B364" s="3" t="s">
        <v>5104</v>
      </c>
      <c r="C364" s="3" t="s">
        <v>5139</v>
      </c>
      <c r="E364" s="3" t="s">
        <v>20</v>
      </c>
      <c r="G364" s="3" t="s">
        <v>5140</v>
      </c>
      <c r="H364" s="3" t="s">
        <v>21</v>
      </c>
      <c r="I364" s="3">
        <v>15891</v>
      </c>
      <c r="J364" s="3" t="s">
        <v>5141</v>
      </c>
      <c r="K364" s="3">
        <v>15</v>
      </c>
      <c r="L364" s="3" t="s">
        <v>23</v>
      </c>
      <c r="M364" s="3" t="s">
        <v>199</v>
      </c>
      <c r="N364" s="3" t="s">
        <v>91</v>
      </c>
      <c r="P364" s="3" t="s">
        <v>21</v>
      </c>
      <c r="Q364" s="3" t="s">
        <v>5142</v>
      </c>
      <c r="R364" s="2" t="str">
        <f t="shared" si="45"/>
        <v>OK</v>
      </c>
      <c r="S364" s="2" t="str">
        <f t="shared" si="46"/>
        <v>OK</v>
      </c>
      <c r="T364" s="2" t="str">
        <f t="shared" si="47"/>
        <v>OK</v>
      </c>
      <c r="U364" s="2" t="str">
        <f t="shared" si="48"/>
        <v>OK</v>
      </c>
      <c r="V364" s="2" t="str">
        <f t="shared" si="49"/>
        <v>OK</v>
      </c>
      <c r="W364" s="2" t="str">
        <f t="shared" si="50"/>
        <v>OK</v>
      </c>
      <c r="X364" s="2" t="str">
        <f t="shared" si="51"/>
        <v>OK</v>
      </c>
      <c r="Y364" s="2" t="str">
        <f t="shared" si="52"/>
        <v>OK</v>
      </c>
      <c r="Z364" s="3" t="str">
        <f t="shared" si="53"/>
        <v/>
      </c>
    </row>
    <row r="365" spans="1:26" x14ac:dyDescent="0.45">
      <c r="A365" s="3" t="s">
        <v>5103</v>
      </c>
      <c r="B365" s="3" t="s">
        <v>5104</v>
      </c>
      <c r="C365" s="3" t="s">
        <v>5143</v>
      </c>
      <c r="E365" s="3" t="s">
        <v>20</v>
      </c>
      <c r="H365" s="3" t="s">
        <v>21</v>
      </c>
      <c r="I365" s="3">
        <v>8516397</v>
      </c>
      <c r="J365" s="3" t="s">
        <v>5144</v>
      </c>
      <c r="K365" s="3">
        <v>10</v>
      </c>
      <c r="L365" s="3" t="s">
        <v>34</v>
      </c>
      <c r="M365" s="3" t="s">
        <v>35</v>
      </c>
      <c r="N365" s="3" t="s">
        <v>122</v>
      </c>
      <c r="O365" s="3" t="s">
        <v>479</v>
      </c>
      <c r="P365" s="3" t="s">
        <v>21</v>
      </c>
      <c r="Q365" s="3" t="s">
        <v>5145</v>
      </c>
      <c r="R365" s="2" t="str">
        <f t="shared" si="45"/>
        <v>OK</v>
      </c>
      <c r="S365" s="2" t="str">
        <f t="shared" si="46"/>
        <v>OK</v>
      </c>
      <c r="T365" s="2" t="str">
        <f t="shared" si="47"/>
        <v>OK</v>
      </c>
      <c r="U365" s="2" t="str">
        <f t="shared" si="48"/>
        <v>OK</v>
      </c>
      <c r="V365" s="2" t="str">
        <f t="shared" si="49"/>
        <v>OK</v>
      </c>
      <c r="W365" s="2" t="str">
        <f t="shared" si="50"/>
        <v>OK</v>
      </c>
      <c r="X365" s="2" t="str">
        <f t="shared" si="51"/>
        <v>OK</v>
      </c>
      <c r="Y365" s="2" t="str">
        <f t="shared" si="52"/>
        <v>OK</v>
      </c>
      <c r="Z365" s="3" t="str">
        <f t="shared" si="53"/>
        <v/>
      </c>
    </row>
    <row r="366" spans="1:26" x14ac:dyDescent="0.45">
      <c r="A366" s="3" t="s">
        <v>5103</v>
      </c>
      <c r="B366" s="3" t="s">
        <v>5104</v>
      </c>
      <c r="C366" s="3" t="s">
        <v>5146</v>
      </c>
      <c r="E366" s="3" t="s">
        <v>20</v>
      </c>
      <c r="H366" s="3" t="s">
        <v>21</v>
      </c>
      <c r="I366" s="3">
        <v>2991247</v>
      </c>
      <c r="J366" s="3" t="s">
        <v>5147</v>
      </c>
      <c r="K366" s="3">
        <v>20</v>
      </c>
      <c r="L366" s="3" t="s">
        <v>23</v>
      </c>
      <c r="M366" s="3" t="s">
        <v>24</v>
      </c>
      <c r="N366" s="3" t="s">
        <v>368</v>
      </c>
      <c r="P366" s="3" t="s">
        <v>21</v>
      </c>
      <c r="Q366" s="3" t="s">
        <v>5148</v>
      </c>
      <c r="R366" s="2" t="str">
        <f t="shared" si="45"/>
        <v>OK</v>
      </c>
      <c r="S366" s="2" t="str">
        <f t="shared" si="46"/>
        <v>KO</v>
      </c>
      <c r="T366" s="2" t="str">
        <f t="shared" si="47"/>
        <v>OK</v>
      </c>
      <c r="U366" s="2" t="str">
        <f t="shared" si="48"/>
        <v>OK</v>
      </c>
      <c r="V366" s="2" t="str">
        <f t="shared" si="49"/>
        <v>OK</v>
      </c>
      <c r="W366" s="2" t="str">
        <f t="shared" si="50"/>
        <v>OK</v>
      </c>
      <c r="X366" s="2" t="str">
        <f t="shared" si="51"/>
        <v>OK</v>
      </c>
      <c r="Y366" s="2" t="str">
        <f t="shared" si="52"/>
        <v>OK</v>
      </c>
      <c r="Z366" s="3" t="str">
        <f t="shared" si="53"/>
        <v xml:space="preserve">Tipo de media / </v>
      </c>
    </row>
    <row r="367" spans="1:26" x14ac:dyDescent="0.45">
      <c r="A367" s="3" t="s">
        <v>5103</v>
      </c>
      <c r="B367" s="3" t="s">
        <v>5104</v>
      </c>
      <c r="C367" s="3" t="s">
        <v>5149</v>
      </c>
      <c r="E367" s="3" t="s">
        <v>20</v>
      </c>
      <c r="H367" s="3" t="s">
        <v>21</v>
      </c>
      <c r="I367" s="3">
        <v>1998472</v>
      </c>
      <c r="J367" s="3" t="s">
        <v>5150</v>
      </c>
      <c r="K367" s="3">
        <v>45</v>
      </c>
      <c r="L367" s="3" t="s">
        <v>80</v>
      </c>
      <c r="M367" s="3" t="s">
        <v>35</v>
      </c>
      <c r="N367" s="3" t="s">
        <v>81</v>
      </c>
      <c r="O367" s="3" t="s">
        <v>37</v>
      </c>
      <c r="P367" s="3" t="s">
        <v>21</v>
      </c>
      <c r="Q367" s="3" t="s">
        <v>5151</v>
      </c>
      <c r="R367" s="2" t="str">
        <f t="shared" si="45"/>
        <v>OK</v>
      </c>
      <c r="S367" s="2" t="str">
        <f t="shared" si="46"/>
        <v>OK</v>
      </c>
      <c r="T367" s="2" t="str">
        <f t="shared" si="47"/>
        <v>OK</v>
      </c>
      <c r="U367" s="2" t="str">
        <f t="shared" si="48"/>
        <v>OK</v>
      </c>
      <c r="V367" s="2" t="str">
        <f t="shared" si="49"/>
        <v>OK</v>
      </c>
      <c r="W367" s="2" t="str">
        <f t="shared" si="50"/>
        <v>OK</v>
      </c>
      <c r="X367" s="2" t="str">
        <f t="shared" si="51"/>
        <v>OK</v>
      </c>
      <c r="Y367" s="2" t="str">
        <f t="shared" si="52"/>
        <v>OK</v>
      </c>
      <c r="Z367" s="3" t="str">
        <f t="shared" si="53"/>
        <v/>
      </c>
    </row>
    <row r="368" spans="1:26" x14ac:dyDescent="0.45">
      <c r="A368" s="3" t="s">
        <v>5103</v>
      </c>
      <c r="B368" s="3" t="s">
        <v>5104</v>
      </c>
      <c r="C368" s="3" t="s">
        <v>5152</v>
      </c>
      <c r="E368" s="3" t="s">
        <v>20</v>
      </c>
      <c r="H368" s="3" t="s">
        <v>21</v>
      </c>
      <c r="I368" s="3">
        <v>1997966</v>
      </c>
      <c r="J368" s="3" t="s">
        <v>5153</v>
      </c>
      <c r="K368" s="3">
        <v>30</v>
      </c>
      <c r="L368" s="3" t="s">
        <v>80</v>
      </c>
      <c r="M368" s="3" t="s">
        <v>35</v>
      </c>
      <c r="N368" s="3" t="s">
        <v>81</v>
      </c>
      <c r="O368" s="3" t="s">
        <v>37</v>
      </c>
      <c r="P368" s="3" t="s">
        <v>21</v>
      </c>
      <c r="Q368" s="3" t="s">
        <v>5154</v>
      </c>
      <c r="R368" s="2" t="str">
        <f t="shared" si="45"/>
        <v>OK</v>
      </c>
      <c r="S368" s="2" t="str">
        <f t="shared" si="46"/>
        <v>OK</v>
      </c>
      <c r="T368" s="2" t="str">
        <f t="shared" si="47"/>
        <v>OK</v>
      </c>
      <c r="U368" s="2" t="str">
        <f t="shared" si="48"/>
        <v>OK</v>
      </c>
      <c r="V368" s="2" t="str">
        <f t="shared" si="49"/>
        <v>OK</v>
      </c>
      <c r="W368" s="2" t="str">
        <f t="shared" si="50"/>
        <v>OK</v>
      </c>
      <c r="X368" s="2" t="str">
        <f t="shared" si="51"/>
        <v>OK</v>
      </c>
      <c r="Y368" s="2" t="str">
        <f t="shared" si="52"/>
        <v>OK</v>
      </c>
      <c r="Z368" s="3" t="str">
        <f t="shared" si="53"/>
        <v/>
      </c>
    </row>
    <row r="369" spans="1:26" x14ac:dyDescent="0.45">
      <c r="A369" s="3" t="s">
        <v>5103</v>
      </c>
      <c r="B369" s="3" t="s">
        <v>5104</v>
      </c>
      <c r="C369" s="3" t="s">
        <v>5155</v>
      </c>
      <c r="E369" s="3" t="s">
        <v>20</v>
      </c>
      <c r="H369" s="3" t="s">
        <v>21</v>
      </c>
      <c r="I369" s="3">
        <v>1099660</v>
      </c>
      <c r="J369" s="3" t="s">
        <v>5156</v>
      </c>
      <c r="K369" s="3">
        <v>40</v>
      </c>
      <c r="L369" s="3" t="s">
        <v>23</v>
      </c>
      <c r="M369" s="3" t="s">
        <v>29</v>
      </c>
      <c r="N369" s="3" t="s">
        <v>235</v>
      </c>
      <c r="P369" s="3" t="s">
        <v>21</v>
      </c>
      <c r="Q369" s="3" t="s">
        <v>5157</v>
      </c>
      <c r="R369" s="2" t="str">
        <f t="shared" si="45"/>
        <v>OK</v>
      </c>
      <c r="S369" s="2" t="str">
        <f t="shared" si="46"/>
        <v>OK</v>
      </c>
      <c r="T369" s="2" t="str">
        <f t="shared" si="47"/>
        <v>OK</v>
      </c>
      <c r="U369" s="2" t="str">
        <f t="shared" si="48"/>
        <v>OK</v>
      </c>
      <c r="V369" s="2" t="str">
        <f t="shared" si="49"/>
        <v>OK</v>
      </c>
      <c r="W369" s="2" t="str">
        <f t="shared" si="50"/>
        <v>OK</v>
      </c>
      <c r="X369" s="2" t="str">
        <f t="shared" si="51"/>
        <v>OK</v>
      </c>
      <c r="Y369" s="2" t="str">
        <f t="shared" si="52"/>
        <v>OK</v>
      </c>
      <c r="Z369" s="3" t="str">
        <f t="shared" si="53"/>
        <v/>
      </c>
    </row>
    <row r="370" spans="1:26" x14ac:dyDescent="0.45">
      <c r="A370" s="3" t="s">
        <v>5103</v>
      </c>
      <c r="B370" s="3" t="s">
        <v>5104</v>
      </c>
      <c r="C370" s="3" t="s">
        <v>5158</v>
      </c>
      <c r="E370" s="3" t="s">
        <v>20</v>
      </c>
      <c r="H370" s="3" t="s">
        <v>21</v>
      </c>
      <c r="I370" s="3">
        <v>1177762</v>
      </c>
      <c r="J370" s="3" t="s">
        <v>5159</v>
      </c>
      <c r="K370" s="3">
        <v>10</v>
      </c>
      <c r="L370" s="3" t="s">
        <v>34</v>
      </c>
      <c r="M370" s="3" t="s">
        <v>35</v>
      </c>
      <c r="N370" s="3" t="s">
        <v>62</v>
      </c>
      <c r="O370" s="3" t="s">
        <v>37</v>
      </c>
      <c r="P370" s="3" t="s">
        <v>21</v>
      </c>
      <c r="Q370" s="3" t="s">
        <v>5160</v>
      </c>
      <c r="R370" s="2" t="str">
        <f t="shared" si="45"/>
        <v>OK</v>
      </c>
      <c r="S370" s="2" t="str">
        <f t="shared" si="46"/>
        <v>OK</v>
      </c>
      <c r="T370" s="2" t="str">
        <f t="shared" si="47"/>
        <v>OK</v>
      </c>
      <c r="U370" s="2" t="str">
        <f t="shared" si="48"/>
        <v>OK</v>
      </c>
      <c r="V370" s="2" t="str">
        <f t="shared" si="49"/>
        <v>OK</v>
      </c>
      <c r="W370" s="2" t="str">
        <f t="shared" si="50"/>
        <v>OK</v>
      </c>
      <c r="X370" s="2" t="str">
        <f t="shared" si="51"/>
        <v>OK</v>
      </c>
      <c r="Y370" s="2" t="str">
        <f t="shared" si="52"/>
        <v>OK</v>
      </c>
      <c r="Z370" s="3" t="str">
        <f t="shared" si="53"/>
        <v/>
      </c>
    </row>
    <row r="371" spans="1:26" x14ac:dyDescent="0.45">
      <c r="A371" s="3" t="s">
        <v>5103</v>
      </c>
      <c r="B371" s="3" t="s">
        <v>5104</v>
      </c>
      <c r="C371" s="3" t="s">
        <v>5161</v>
      </c>
      <c r="E371" s="3" t="s">
        <v>20</v>
      </c>
      <c r="H371" s="3" t="s">
        <v>21</v>
      </c>
      <c r="I371" s="3">
        <v>1785618</v>
      </c>
      <c r="J371" s="3" t="s">
        <v>5162</v>
      </c>
      <c r="K371" s="3">
        <v>20</v>
      </c>
      <c r="L371" s="3" t="s">
        <v>23</v>
      </c>
      <c r="M371" s="3" t="s">
        <v>24</v>
      </c>
      <c r="N371" s="3" t="s">
        <v>368</v>
      </c>
      <c r="P371" s="3" t="s">
        <v>21</v>
      </c>
      <c r="Q371" s="3" t="s">
        <v>5163</v>
      </c>
      <c r="R371" s="2" t="str">
        <f t="shared" si="45"/>
        <v>OK</v>
      </c>
      <c r="S371" s="2" t="str">
        <f t="shared" si="46"/>
        <v>KO</v>
      </c>
      <c r="T371" s="2" t="str">
        <f t="shared" si="47"/>
        <v>OK</v>
      </c>
      <c r="U371" s="2" t="str">
        <f t="shared" si="48"/>
        <v>OK</v>
      </c>
      <c r="V371" s="2" t="str">
        <f t="shared" si="49"/>
        <v>OK</v>
      </c>
      <c r="W371" s="2" t="str">
        <f t="shared" si="50"/>
        <v>OK</v>
      </c>
      <c r="X371" s="2" t="str">
        <f t="shared" si="51"/>
        <v>OK</v>
      </c>
      <c r="Y371" s="2" t="str">
        <f t="shared" si="52"/>
        <v>OK</v>
      </c>
      <c r="Z371" s="3" t="str">
        <f t="shared" si="53"/>
        <v xml:space="preserve">Tipo de media / </v>
      </c>
    </row>
    <row r="372" spans="1:26" x14ac:dyDescent="0.45">
      <c r="A372" s="3" t="s">
        <v>5103</v>
      </c>
      <c r="B372" s="3" t="s">
        <v>5104</v>
      </c>
      <c r="C372" s="3" t="s">
        <v>5164</v>
      </c>
      <c r="E372" s="3" t="s">
        <v>20</v>
      </c>
      <c r="H372" s="3" t="s">
        <v>21</v>
      </c>
      <c r="I372" s="3">
        <v>1173923</v>
      </c>
      <c r="J372" s="3" t="s">
        <v>5165</v>
      </c>
      <c r="K372" s="3">
        <v>10</v>
      </c>
      <c r="L372" s="3" t="s">
        <v>34</v>
      </c>
      <c r="M372" s="3" t="s">
        <v>35</v>
      </c>
      <c r="N372" s="3" t="s">
        <v>101</v>
      </c>
      <c r="O372" s="3" t="s">
        <v>85</v>
      </c>
      <c r="P372" s="3" t="s">
        <v>21</v>
      </c>
      <c r="Q372" s="3" t="s">
        <v>5166</v>
      </c>
      <c r="R372" s="2" t="str">
        <f t="shared" si="45"/>
        <v>OK</v>
      </c>
      <c r="S372" s="2" t="str">
        <f t="shared" si="46"/>
        <v>OK</v>
      </c>
      <c r="T372" s="2" t="str">
        <f t="shared" si="47"/>
        <v>OK</v>
      </c>
      <c r="U372" s="2" t="str">
        <f t="shared" si="48"/>
        <v>OK</v>
      </c>
      <c r="V372" s="2" t="str">
        <f t="shared" si="49"/>
        <v>OK</v>
      </c>
      <c r="W372" s="2" t="str">
        <f t="shared" si="50"/>
        <v>OK</v>
      </c>
      <c r="X372" s="2" t="str">
        <f t="shared" si="51"/>
        <v>OK</v>
      </c>
      <c r="Y372" s="2" t="str">
        <f t="shared" si="52"/>
        <v>OK</v>
      </c>
      <c r="Z372" s="3" t="str">
        <f t="shared" si="53"/>
        <v/>
      </c>
    </row>
    <row r="373" spans="1:26" x14ac:dyDescent="0.45">
      <c r="A373" s="3" t="s">
        <v>5103</v>
      </c>
      <c r="B373" s="3" t="s">
        <v>5104</v>
      </c>
      <c r="C373" s="3" t="s">
        <v>5167</v>
      </c>
      <c r="E373" s="3" t="s">
        <v>20</v>
      </c>
      <c r="G373" s="3" t="s">
        <v>5168</v>
      </c>
      <c r="H373" s="3" t="s">
        <v>21</v>
      </c>
      <c r="I373" s="3">
        <v>24018</v>
      </c>
      <c r="J373" s="3" t="s">
        <v>5169</v>
      </c>
      <c r="K373" s="3">
        <v>20</v>
      </c>
      <c r="L373" s="3" t="s">
        <v>23</v>
      </c>
      <c r="M373" s="3" t="s">
        <v>199</v>
      </c>
      <c r="N373" s="3" t="s">
        <v>91</v>
      </c>
      <c r="P373" s="3" t="s">
        <v>21</v>
      </c>
      <c r="Q373" s="3" t="s">
        <v>5170</v>
      </c>
      <c r="R373" s="2" t="str">
        <f t="shared" si="45"/>
        <v>OK</v>
      </c>
      <c r="S373" s="2" t="str">
        <f t="shared" si="46"/>
        <v>OK</v>
      </c>
      <c r="T373" s="2" t="str">
        <f t="shared" si="47"/>
        <v>OK</v>
      </c>
      <c r="U373" s="2" t="str">
        <f t="shared" si="48"/>
        <v>OK</v>
      </c>
      <c r="V373" s="2" t="str">
        <f t="shared" si="49"/>
        <v>OK</v>
      </c>
      <c r="W373" s="2" t="str">
        <f t="shared" si="50"/>
        <v>OK</v>
      </c>
      <c r="X373" s="2" t="str">
        <f t="shared" si="51"/>
        <v>OK</v>
      </c>
      <c r="Y373" s="2" t="str">
        <f t="shared" si="52"/>
        <v>OK</v>
      </c>
      <c r="Z373" s="3" t="str">
        <f t="shared" si="53"/>
        <v/>
      </c>
    </row>
    <row r="374" spans="1:26" x14ac:dyDescent="0.45">
      <c r="A374" s="3" t="s">
        <v>5103</v>
      </c>
      <c r="B374" s="3" t="s">
        <v>5104</v>
      </c>
      <c r="C374" s="3" t="s">
        <v>5171</v>
      </c>
      <c r="E374" s="3" t="s">
        <v>20</v>
      </c>
      <c r="H374" s="3" t="s">
        <v>21</v>
      </c>
      <c r="I374" s="3">
        <v>10431937</v>
      </c>
      <c r="J374" s="3" t="s">
        <v>5172</v>
      </c>
      <c r="K374" s="3">
        <v>10</v>
      </c>
      <c r="L374" s="3" t="s">
        <v>34</v>
      </c>
      <c r="M374" s="3" t="s">
        <v>35</v>
      </c>
      <c r="N374" s="3" t="s">
        <v>122</v>
      </c>
      <c r="O374" s="3" t="s">
        <v>37</v>
      </c>
      <c r="P374" s="3" t="s">
        <v>21</v>
      </c>
      <c r="Q374" s="3" t="s">
        <v>5173</v>
      </c>
      <c r="R374" s="2" t="str">
        <f t="shared" si="45"/>
        <v>OK</v>
      </c>
      <c r="S374" s="2" t="str">
        <f t="shared" si="46"/>
        <v>OK</v>
      </c>
      <c r="T374" s="2" t="str">
        <f t="shared" si="47"/>
        <v>OK</v>
      </c>
      <c r="U374" s="2" t="str">
        <f t="shared" si="48"/>
        <v>OK</v>
      </c>
      <c r="V374" s="2" t="str">
        <f t="shared" si="49"/>
        <v>OK</v>
      </c>
      <c r="W374" s="2" t="str">
        <f t="shared" si="50"/>
        <v>OK</v>
      </c>
      <c r="X374" s="2" t="str">
        <f t="shared" si="51"/>
        <v>OK</v>
      </c>
      <c r="Y374" s="2" t="str">
        <f t="shared" si="52"/>
        <v>OK</v>
      </c>
      <c r="Z374" s="3" t="str">
        <f t="shared" si="53"/>
        <v/>
      </c>
    </row>
    <row r="375" spans="1:26" x14ac:dyDescent="0.45">
      <c r="A375" s="3" t="s">
        <v>5103</v>
      </c>
      <c r="B375" s="3" t="s">
        <v>5104</v>
      </c>
      <c r="C375" s="3" t="s">
        <v>5174</v>
      </c>
      <c r="E375" s="3" t="s">
        <v>20</v>
      </c>
      <c r="H375" s="3" t="s">
        <v>21</v>
      </c>
      <c r="I375" s="3">
        <v>2021191</v>
      </c>
      <c r="J375" s="3" t="s">
        <v>5175</v>
      </c>
      <c r="K375" s="3">
        <v>15</v>
      </c>
      <c r="L375" s="3" t="s">
        <v>23</v>
      </c>
      <c r="M375" s="3" t="s">
        <v>24</v>
      </c>
      <c r="N375" s="3" t="s">
        <v>368</v>
      </c>
      <c r="P375" s="3" t="s">
        <v>21</v>
      </c>
      <c r="Q375" s="3" t="s">
        <v>5176</v>
      </c>
      <c r="R375" s="2" t="str">
        <f t="shared" si="45"/>
        <v>OK</v>
      </c>
      <c r="S375" s="2" t="str">
        <f t="shared" si="46"/>
        <v>KO</v>
      </c>
      <c r="T375" s="2" t="str">
        <f t="shared" si="47"/>
        <v>OK</v>
      </c>
      <c r="U375" s="2" t="str">
        <f t="shared" si="48"/>
        <v>OK</v>
      </c>
      <c r="V375" s="2" t="str">
        <f t="shared" si="49"/>
        <v>OK</v>
      </c>
      <c r="W375" s="2" t="str">
        <f t="shared" si="50"/>
        <v>OK</v>
      </c>
      <c r="X375" s="2" t="str">
        <f t="shared" si="51"/>
        <v>OK</v>
      </c>
      <c r="Y375" s="2" t="str">
        <f t="shared" si="52"/>
        <v>OK</v>
      </c>
      <c r="Z375" s="3" t="str">
        <f t="shared" si="53"/>
        <v xml:space="preserve">Tipo de media / </v>
      </c>
    </row>
    <row r="376" spans="1:26" x14ac:dyDescent="0.45">
      <c r="A376" s="3" t="s">
        <v>5103</v>
      </c>
      <c r="B376" s="3" t="s">
        <v>5104</v>
      </c>
      <c r="C376" s="3" t="s">
        <v>5177</v>
      </c>
      <c r="E376" s="3" t="s">
        <v>20</v>
      </c>
      <c r="H376" s="3" t="s">
        <v>21</v>
      </c>
      <c r="I376" s="3">
        <v>1608385</v>
      </c>
      <c r="J376" s="3" t="s">
        <v>5178</v>
      </c>
      <c r="K376" s="3">
        <v>20</v>
      </c>
      <c r="L376" s="3" t="s">
        <v>23</v>
      </c>
      <c r="M376" s="3" t="s">
        <v>24</v>
      </c>
      <c r="N376" s="3" t="s">
        <v>368</v>
      </c>
      <c r="P376" s="3" t="s">
        <v>21</v>
      </c>
      <c r="Q376" s="3" t="s">
        <v>5179</v>
      </c>
      <c r="R376" s="2" t="str">
        <f t="shared" si="45"/>
        <v>OK</v>
      </c>
      <c r="S376" s="2" t="str">
        <f t="shared" si="46"/>
        <v>KO</v>
      </c>
      <c r="T376" s="2" t="str">
        <f t="shared" si="47"/>
        <v>OK</v>
      </c>
      <c r="U376" s="2" t="str">
        <f t="shared" si="48"/>
        <v>OK</v>
      </c>
      <c r="V376" s="2" t="str">
        <f t="shared" si="49"/>
        <v>OK</v>
      </c>
      <c r="W376" s="2" t="str">
        <f t="shared" si="50"/>
        <v>OK</v>
      </c>
      <c r="X376" s="2" t="str">
        <f t="shared" si="51"/>
        <v>OK</v>
      </c>
      <c r="Y376" s="2" t="str">
        <f t="shared" si="52"/>
        <v>OK</v>
      </c>
      <c r="Z376" s="3" t="str">
        <f t="shared" si="53"/>
        <v xml:space="preserve">Tipo de media / </v>
      </c>
    </row>
    <row r="377" spans="1:26" x14ac:dyDescent="0.45">
      <c r="A377" s="3" t="s">
        <v>5103</v>
      </c>
      <c r="B377" s="3" t="s">
        <v>5104</v>
      </c>
      <c r="C377" s="3" t="s">
        <v>5180</v>
      </c>
      <c r="E377" s="3" t="s">
        <v>20</v>
      </c>
      <c r="G377" s="3" t="s">
        <v>5181</v>
      </c>
      <c r="H377" s="3" t="s">
        <v>21</v>
      </c>
      <c r="I377" s="3">
        <v>24008</v>
      </c>
      <c r="J377" s="3" t="s">
        <v>5182</v>
      </c>
      <c r="K377" s="3">
        <v>15</v>
      </c>
      <c r="L377" s="3" t="s">
        <v>23</v>
      </c>
      <c r="M377" s="3" t="s">
        <v>199</v>
      </c>
      <c r="N377" s="3" t="s">
        <v>91</v>
      </c>
      <c r="P377" s="3" t="s">
        <v>21</v>
      </c>
      <c r="Q377" s="3" t="s">
        <v>5183</v>
      </c>
      <c r="R377" s="2" t="str">
        <f t="shared" si="45"/>
        <v>OK</v>
      </c>
      <c r="S377" s="2" t="str">
        <f t="shared" si="46"/>
        <v>OK</v>
      </c>
      <c r="T377" s="2" t="str">
        <f t="shared" si="47"/>
        <v>OK</v>
      </c>
      <c r="U377" s="2" t="str">
        <f t="shared" si="48"/>
        <v>OK</v>
      </c>
      <c r="V377" s="2" t="str">
        <f t="shared" si="49"/>
        <v>OK</v>
      </c>
      <c r="W377" s="2" t="str">
        <f t="shared" si="50"/>
        <v>OK</v>
      </c>
      <c r="X377" s="2" t="str">
        <f t="shared" si="51"/>
        <v>OK</v>
      </c>
      <c r="Y377" s="2" t="str">
        <f t="shared" si="52"/>
        <v>OK</v>
      </c>
      <c r="Z377" s="3" t="str">
        <f t="shared" si="53"/>
        <v/>
      </c>
    </row>
    <row r="378" spans="1:26" x14ac:dyDescent="0.45">
      <c r="A378" s="3" t="s">
        <v>5103</v>
      </c>
      <c r="B378" s="3" t="s">
        <v>5104</v>
      </c>
      <c r="C378" s="3" t="s">
        <v>5184</v>
      </c>
      <c r="E378" s="3" t="s">
        <v>20</v>
      </c>
      <c r="H378" s="3" t="s">
        <v>21</v>
      </c>
      <c r="I378" s="3">
        <v>1868871</v>
      </c>
      <c r="J378" s="3" t="s">
        <v>5185</v>
      </c>
      <c r="K378" s="3">
        <v>40</v>
      </c>
      <c r="L378" s="3" t="s">
        <v>80</v>
      </c>
      <c r="M378" s="3" t="s">
        <v>35</v>
      </c>
      <c r="N378" s="3" t="s">
        <v>81</v>
      </c>
      <c r="O378" s="3" t="s">
        <v>37</v>
      </c>
      <c r="P378" s="3" t="s">
        <v>21</v>
      </c>
      <c r="Q378" s="3" t="s">
        <v>5186</v>
      </c>
      <c r="R378" s="2" t="str">
        <f t="shared" si="45"/>
        <v>OK</v>
      </c>
      <c r="S378" s="2" t="str">
        <f t="shared" si="46"/>
        <v>OK</v>
      </c>
      <c r="T378" s="2" t="str">
        <f t="shared" si="47"/>
        <v>OK</v>
      </c>
      <c r="U378" s="2" t="str">
        <f t="shared" si="48"/>
        <v>OK</v>
      </c>
      <c r="V378" s="2" t="str">
        <f t="shared" si="49"/>
        <v>OK</v>
      </c>
      <c r="W378" s="2" t="str">
        <f t="shared" si="50"/>
        <v>OK</v>
      </c>
      <c r="X378" s="2" t="str">
        <f t="shared" si="51"/>
        <v>OK</v>
      </c>
      <c r="Y378" s="2" t="str">
        <f t="shared" si="52"/>
        <v>OK</v>
      </c>
      <c r="Z378" s="3" t="str">
        <f t="shared" si="53"/>
        <v/>
      </c>
    </row>
    <row r="379" spans="1:26" x14ac:dyDescent="0.45">
      <c r="A379" s="3" t="s">
        <v>5103</v>
      </c>
      <c r="B379" s="3" t="s">
        <v>5104</v>
      </c>
      <c r="C379" s="3" t="s">
        <v>5187</v>
      </c>
      <c r="E379" s="3" t="s">
        <v>20</v>
      </c>
      <c r="G379" s="3" t="s">
        <v>5188</v>
      </c>
      <c r="H379" s="3" t="s">
        <v>21</v>
      </c>
      <c r="I379" s="3">
        <v>24229</v>
      </c>
      <c r="J379" s="3" t="s">
        <v>5189</v>
      </c>
      <c r="K379" s="3">
        <v>15</v>
      </c>
      <c r="L379" s="3" t="s">
        <v>23</v>
      </c>
      <c r="M379" s="3" t="s">
        <v>199</v>
      </c>
      <c r="N379" s="3" t="s">
        <v>91</v>
      </c>
      <c r="P379" s="3" t="s">
        <v>21</v>
      </c>
      <c r="Q379" s="3" t="s">
        <v>5190</v>
      </c>
      <c r="R379" s="2" t="str">
        <f t="shared" si="45"/>
        <v>OK</v>
      </c>
      <c r="S379" s="2" t="str">
        <f t="shared" si="46"/>
        <v>OK</v>
      </c>
      <c r="T379" s="2" t="str">
        <f t="shared" si="47"/>
        <v>OK</v>
      </c>
      <c r="U379" s="2" t="str">
        <f t="shared" si="48"/>
        <v>OK</v>
      </c>
      <c r="V379" s="2" t="str">
        <f t="shared" si="49"/>
        <v>OK</v>
      </c>
      <c r="W379" s="2" t="str">
        <f t="shared" si="50"/>
        <v>OK</v>
      </c>
      <c r="X379" s="2" t="str">
        <f t="shared" si="51"/>
        <v>OK</v>
      </c>
      <c r="Y379" s="2" t="str">
        <f t="shared" si="52"/>
        <v>OK</v>
      </c>
      <c r="Z379" s="3" t="str">
        <f t="shared" si="53"/>
        <v/>
      </c>
    </row>
    <row r="380" spans="1:26" x14ac:dyDescent="0.45">
      <c r="A380" s="3" t="s">
        <v>5103</v>
      </c>
      <c r="B380" s="3" t="s">
        <v>5104</v>
      </c>
      <c r="C380" s="3" t="s">
        <v>5191</v>
      </c>
      <c r="E380" s="3" t="s">
        <v>20</v>
      </c>
      <c r="G380" s="3" t="s">
        <v>5192</v>
      </c>
      <c r="H380" s="3" t="s">
        <v>21</v>
      </c>
      <c r="I380" s="3">
        <v>20360</v>
      </c>
      <c r="J380" s="3" t="s">
        <v>5193</v>
      </c>
      <c r="K380" s="3">
        <v>15</v>
      </c>
      <c r="L380" s="3" t="s">
        <v>23</v>
      </c>
      <c r="M380" s="3" t="s">
        <v>199</v>
      </c>
      <c r="N380" s="3" t="s">
        <v>91</v>
      </c>
      <c r="P380" s="3" t="s">
        <v>21</v>
      </c>
      <c r="Q380" s="3" t="s">
        <v>5194</v>
      </c>
      <c r="R380" s="2" t="str">
        <f t="shared" si="45"/>
        <v>OK</v>
      </c>
      <c r="S380" s="2" t="str">
        <f t="shared" si="46"/>
        <v>OK</v>
      </c>
      <c r="T380" s="2" t="str">
        <f t="shared" si="47"/>
        <v>OK</v>
      </c>
      <c r="U380" s="2" t="str">
        <f t="shared" si="48"/>
        <v>OK</v>
      </c>
      <c r="V380" s="2" t="str">
        <f t="shared" si="49"/>
        <v>OK</v>
      </c>
      <c r="W380" s="2" t="str">
        <f t="shared" si="50"/>
        <v>OK</v>
      </c>
      <c r="X380" s="2" t="str">
        <f t="shared" si="51"/>
        <v>OK</v>
      </c>
      <c r="Y380" s="2" t="str">
        <f t="shared" si="52"/>
        <v>OK</v>
      </c>
      <c r="Z380" s="3" t="str">
        <f t="shared" si="53"/>
        <v/>
      </c>
    </row>
    <row r="381" spans="1:26" x14ac:dyDescent="0.45">
      <c r="A381" s="3" t="s">
        <v>5103</v>
      </c>
      <c r="B381" s="3" t="s">
        <v>5104</v>
      </c>
      <c r="C381" s="3" t="s">
        <v>5195</v>
      </c>
      <c r="E381" s="3" t="s">
        <v>20</v>
      </c>
      <c r="H381" s="3" t="s">
        <v>21</v>
      </c>
      <c r="I381" s="3">
        <v>1884109</v>
      </c>
      <c r="J381" s="3" t="s">
        <v>5196</v>
      </c>
      <c r="K381" s="3">
        <v>10</v>
      </c>
      <c r="L381" s="3" t="s">
        <v>34</v>
      </c>
      <c r="M381" s="3" t="s">
        <v>35</v>
      </c>
      <c r="N381" s="3" t="s">
        <v>161</v>
      </c>
      <c r="O381" s="3" t="s">
        <v>479</v>
      </c>
      <c r="P381" s="3" t="s">
        <v>21</v>
      </c>
      <c r="Q381" s="3" t="s">
        <v>5197</v>
      </c>
      <c r="R381" s="2" t="str">
        <f t="shared" si="45"/>
        <v>OK</v>
      </c>
      <c r="S381" s="2" t="str">
        <f t="shared" si="46"/>
        <v>OK</v>
      </c>
      <c r="T381" s="2" t="str">
        <f t="shared" si="47"/>
        <v>OK</v>
      </c>
      <c r="U381" s="2" t="str">
        <f t="shared" si="48"/>
        <v>OK</v>
      </c>
      <c r="V381" s="2" t="str">
        <f t="shared" si="49"/>
        <v>OK</v>
      </c>
      <c r="W381" s="2" t="str">
        <f t="shared" si="50"/>
        <v>OK</v>
      </c>
      <c r="X381" s="2" t="str">
        <f t="shared" si="51"/>
        <v>OK</v>
      </c>
      <c r="Y381" s="2" t="str">
        <f t="shared" si="52"/>
        <v>OK</v>
      </c>
      <c r="Z381" s="3" t="str">
        <f t="shared" si="53"/>
        <v/>
      </c>
    </row>
    <row r="382" spans="1:26" x14ac:dyDescent="0.45">
      <c r="A382" s="3" t="s">
        <v>5103</v>
      </c>
      <c r="B382" s="3" t="s">
        <v>5104</v>
      </c>
      <c r="C382" s="3" t="s">
        <v>5198</v>
      </c>
      <c r="E382" s="3" t="s">
        <v>20</v>
      </c>
      <c r="G382" s="3" t="s">
        <v>5199</v>
      </c>
      <c r="H382" s="3" t="s">
        <v>21</v>
      </c>
      <c r="I382" s="3">
        <v>15628</v>
      </c>
      <c r="J382" s="3" t="s">
        <v>5200</v>
      </c>
      <c r="K382" s="3">
        <v>15</v>
      </c>
      <c r="L382" s="3" t="s">
        <v>23</v>
      </c>
      <c r="M382" s="3" t="s">
        <v>199</v>
      </c>
      <c r="N382" s="3" t="s">
        <v>91</v>
      </c>
      <c r="P382" s="3" t="s">
        <v>21</v>
      </c>
      <c r="Q382" s="3" t="s">
        <v>5201</v>
      </c>
      <c r="R382" s="2" t="str">
        <f t="shared" si="45"/>
        <v>OK</v>
      </c>
      <c r="S382" s="2" t="str">
        <f t="shared" si="46"/>
        <v>OK</v>
      </c>
      <c r="T382" s="2" t="str">
        <f t="shared" si="47"/>
        <v>OK</v>
      </c>
      <c r="U382" s="2" t="str">
        <f t="shared" si="48"/>
        <v>OK</v>
      </c>
      <c r="V382" s="2" t="str">
        <f t="shared" si="49"/>
        <v>OK</v>
      </c>
      <c r="W382" s="2" t="str">
        <f t="shared" si="50"/>
        <v>OK</v>
      </c>
      <c r="X382" s="2" t="str">
        <f t="shared" si="51"/>
        <v>OK</v>
      </c>
      <c r="Y382" s="2" t="str">
        <f t="shared" si="52"/>
        <v>OK</v>
      </c>
      <c r="Z382" s="3" t="str">
        <f t="shared" si="53"/>
        <v/>
      </c>
    </row>
    <row r="383" spans="1:26" x14ac:dyDescent="0.45">
      <c r="A383" s="3" t="s">
        <v>5103</v>
      </c>
      <c r="B383" s="3" t="s">
        <v>5104</v>
      </c>
      <c r="C383" s="3" t="s">
        <v>5202</v>
      </c>
      <c r="E383" s="3" t="s">
        <v>20</v>
      </c>
      <c r="H383" s="3" t="s">
        <v>21</v>
      </c>
      <c r="I383" s="3">
        <v>1953607</v>
      </c>
      <c r="J383" s="3" t="s">
        <v>5203</v>
      </c>
      <c r="K383" s="3">
        <v>20</v>
      </c>
      <c r="L383" s="3" t="s">
        <v>23</v>
      </c>
      <c r="M383" s="3" t="s">
        <v>24</v>
      </c>
      <c r="N383" s="3" t="s">
        <v>368</v>
      </c>
      <c r="P383" s="3" t="s">
        <v>21</v>
      </c>
      <c r="Q383" s="3" t="s">
        <v>5204</v>
      </c>
      <c r="R383" s="2" t="str">
        <f t="shared" si="45"/>
        <v>OK</v>
      </c>
      <c r="S383" s="2" t="str">
        <f t="shared" si="46"/>
        <v>KO</v>
      </c>
      <c r="T383" s="2" t="str">
        <f t="shared" si="47"/>
        <v>OK</v>
      </c>
      <c r="U383" s="2" t="str">
        <f t="shared" si="48"/>
        <v>OK</v>
      </c>
      <c r="V383" s="2" t="str">
        <f t="shared" si="49"/>
        <v>OK</v>
      </c>
      <c r="W383" s="2" t="str">
        <f t="shared" si="50"/>
        <v>OK</v>
      </c>
      <c r="X383" s="2" t="str">
        <f t="shared" si="51"/>
        <v>OK</v>
      </c>
      <c r="Y383" s="2" t="str">
        <f t="shared" si="52"/>
        <v>OK</v>
      </c>
      <c r="Z383" s="3" t="str">
        <f t="shared" si="53"/>
        <v xml:space="preserve">Tipo de media / </v>
      </c>
    </row>
    <row r="384" spans="1:26" x14ac:dyDescent="0.45">
      <c r="A384" s="3" t="s">
        <v>5103</v>
      </c>
      <c r="B384" s="3" t="s">
        <v>5104</v>
      </c>
      <c r="C384" s="3" t="s">
        <v>5205</v>
      </c>
      <c r="E384" s="3" t="s">
        <v>20</v>
      </c>
      <c r="H384" s="3" t="s">
        <v>21</v>
      </c>
      <c r="I384" s="3">
        <v>1256312</v>
      </c>
      <c r="J384" s="3" t="s">
        <v>5206</v>
      </c>
      <c r="K384" s="3">
        <v>20</v>
      </c>
      <c r="L384" s="3" t="s">
        <v>23</v>
      </c>
      <c r="M384" s="3" t="s">
        <v>24</v>
      </c>
      <c r="N384" s="3" t="s">
        <v>368</v>
      </c>
      <c r="P384" s="3" t="s">
        <v>21</v>
      </c>
      <c r="Q384" s="3" t="s">
        <v>5207</v>
      </c>
      <c r="R384" s="2" t="str">
        <f t="shared" si="45"/>
        <v>OK</v>
      </c>
      <c r="S384" s="2" t="str">
        <f t="shared" si="46"/>
        <v>KO</v>
      </c>
      <c r="T384" s="2" t="str">
        <f t="shared" si="47"/>
        <v>OK</v>
      </c>
      <c r="U384" s="2" t="str">
        <f t="shared" si="48"/>
        <v>OK</v>
      </c>
      <c r="V384" s="2" t="str">
        <f t="shared" si="49"/>
        <v>OK</v>
      </c>
      <c r="W384" s="2" t="str">
        <f t="shared" si="50"/>
        <v>OK</v>
      </c>
      <c r="X384" s="2" t="str">
        <f t="shared" si="51"/>
        <v>OK</v>
      </c>
      <c r="Y384" s="2" t="str">
        <f t="shared" si="52"/>
        <v>OK</v>
      </c>
      <c r="Z384" s="3" t="str">
        <f t="shared" si="53"/>
        <v xml:space="preserve">Tipo de media / </v>
      </c>
    </row>
    <row r="385" spans="1:26" x14ac:dyDescent="0.45">
      <c r="A385" s="3" t="s">
        <v>5103</v>
      </c>
      <c r="B385" s="3" t="s">
        <v>5104</v>
      </c>
      <c r="C385" s="3" t="s">
        <v>5208</v>
      </c>
      <c r="E385" s="3" t="s">
        <v>20</v>
      </c>
      <c r="H385" s="3" t="s">
        <v>21</v>
      </c>
      <c r="I385" s="3">
        <v>1328050</v>
      </c>
      <c r="J385" s="3" t="s">
        <v>5209</v>
      </c>
      <c r="K385" s="3">
        <v>10</v>
      </c>
      <c r="L385" s="3" t="s">
        <v>34</v>
      </c>
      <c r="M385" s="3" t="s">
        <v>35</v>
      </c>
      <c r="N385" s="3" t="s">
        <v>190</v>
      </c>
      <c r="O385" s="3" t="s">
        <v>479</v>
      </c>
      <c r="P385" s="3" t="s">
        <v>21</v>
      </c>
      <c r="Q385" s="3" t="s">
        <v>5210</v>
      </c>
      <c r="R385" s="2" t="str">
        <f t="shared" si="45"/>
        <v>OK</v>
      </c>
      <c r="S385" s="2" t="str">
        <f t="shared" si="46"/>
        <v>OK</v>
      </c>
      <c r="T385" s="2" t="str">
        <f t="shared" si="47"/>
        <v>OK</v>
      </c>
      <c r="U385" s="2" t="str">
        <f t="shared" si="48"/>
        <v>OK</v>
      </c>
      <c r="V385" s="2" t="str">
        <f t="shared" si="49"/>
        <v>OK</v>
      </c>
      <c r="W385" s="2" t="str">
        <f t="shared" si="50"/>
        <v>OK</v>
      </c>
      <c r="X385" s="2" t="str">
        <f t="shared" si="51"/>
        <v>OK</v>
      </c>
      <c r="Y385" s="2" t="str">
        <f t="shared" si="52"/>
        <v>OK</v>
      </c>
      <c r="Z385" s="3" t="str">
        <f t="shared" si="53"/>
        <v/>
      </c>
    </row>
    <row r="386" spans="1:26" x14ac:dyDescent="0.45">
      <c r="A386" s="3" t="s">
        <v>5103</v>
      </c>
      <c r="B386" s="3" t="s">
        <v>5104</v>
      </c>
      <c r="C386" s="3" t="s">
        <v>5211</v>
      </c>
      <c r="E386" s="3" t="s">
        <v>20</v>
      </c>
      <c r="H386" s="3" t="s">
        <v>21</v>
      </c>
      <c r="I386" s="3">
        <v>16029976</v>
      </c>
      <c r="J386" s="3" t="s">
        <v>5212</v>
      </c>
      <c r="K386" s="3">
        <v>10</v>
      </c>
      <c r="L386" s="3" t="s">
        <v>34</v>
      </c>
      <c r="M386" s="3" t="s">
        <v>35</v>
      </c>
      <c r="N386" s="3" t="s">
        <v>122</v>
      </c>
      <c r="O386" s="3" t="s">
        <v>479</v>
      </c>
      <c r="P386" s="3" t="s">
        <v>21</v>
      </c>
      <c r="Q386" s="3" t="s">
        <v>5213</v>
      </c>
      <c r="R386" s="2" t="str">
        <f t="shared" si="45"/>
        <v>OK</v>
      </c>
      <c r="S386" s="2" t="str">
        <f t="shared" si="46"/>
        <v>OK</v>
      </c>
      <c r="T386" s="2" t="str">
        <f t="shared" si="47"/>
        <v>OK</v>
      </c>
      <c r="U386" s="2" t="str">
        <f t="shared" si="48"/>
        <v>OK</v>
      </c>
      <c r="V386" s="2" t="str">
        <f t="shared" si="49"/>
        <v>OK</v>
      </c>
      <c r="W386" s="2" t="str">
        <f t="shared" si="50"/>
        <v>OK</v>
      </c>
      <c r="X386" s="2" t="str">
        <f t="shared" si="51"/>
        <v>OK</v>
      </c>
      <c r="Y386" s="2" t="str">
        <f t="shared" si="52"/>
        <v>OK</v>
      </c>
      <c r="Z386" s="3" t="str">
        <f t="shared" si="53"/>
        <v/>
      </c>
    </row>
    <row r="387" spans="1:26" x14ac:dyDescent="0.45">
      <c r="A387" s="3" t="s">
        <v>5103</v>
      </c>
      <c r="B387" s="3" t="s">
        <v>5104</v>
      </c>
      <c r="C387" s="3" t="s">
        <v>5214</v>
      </c>
      <c r="E387" s="3" t="s">
        <v>20</v>
      </c>
      <c r="H387" s="3" t="s">
        <v>21</v>
      </c>
      <c r="I387" s="3">
        <v>1870612</v>
      </c>
      <c r="J387" s="3" t="s">
        <v>5215</v>
      </c>
      <c r="K387" s="3">
        <v>45</v>
      </c>
      <c r="L387" s="3" t="s">
        <v>80</v>
      </c>
      <c r="M387" s="3" t="s">
        <v>35</v>
      </c>
      <c r="N387" s="3" t="s">
        <v>81</v>
      </c>
      <c r="O387" s="3" t="s">
        <v>37</v>
      </c>
      <c r="P387" s="3" t="s">
        <v>21</v>
      </c>
      <c r="Q387" s="3" t="s">
        <v>5216</v>
      </c>
      <c r="R387" s="2" t="str">
        <f t="shared" ref="R387:R450" si="54">IF(_xlfn.XOR(
AND(N387="M102ab",L387="Proyecto"),
AND(N387="M101a",L387="Preguntas con respuesta libre"),
AND(LEFT(N387,1)="M",N387&lt;&gt;"M102AB",N387&lt;&gt;"M101a",N387&lt;&gt;"M101ap",L387="Ejercitación"),
AND(LEFT(C387,15)="Mapa conceptual",L387="Exposición"),
AND(LEFT(N387,1)&lt;&gt;"M",LEFT(C387,15)&lt;&gt;"Mapa conceptual",L387="Exposición"),
AND(LEFT(C387,8)="Banco de",L387="Generador de actividades"),
AND(C387=L387)
),"OK","KO")</f>
        <v>OK</v>
      </c>
      <c r="S387" s="2" t="str">
        <f t="shared" ref="S387:S450" si="55">IF(_xlfn.XOR(
AND(LEFT(N387,1)="M",M387="Actividad"),
AND(LEFT(N387,1)="F",M387="Interactivo"),
AND(N387="diaporama",M387="Secuencia de imágenes"),
OR(N387="video",M387="Animación",M387="Video"),
AND(C387=M387)
),"OK","KO")</f>
        <v>OK</v>
      </c>
      <c r="T387" s="2" t="str">
        <f t="shared" ref="T387:T450" si="56">IF(
AND(L387="Evaluación",C387&lt;&gt;L387),"KO",
IF(AND(L387="Mapa conceptual",C387&lt;&gt;L387),"KO",
IF(AND(N387="M101ap",C387&lt;&gt;"Banco de actividades"),"KO",
"OK")))</f>
        <v>OK</v>
      </c>
      <c r="U387" s="2" t="str">
        <f t="shared" ref="U387:U450" si="57">IF(
AND(LEFT(N387,1)="M",LEFT(M387,4)&lt;&gt;"Mapa",S387="OK",O387=""),
"KO","OK")</f>
        <v>OK</v>
      </c>
      <c r="V387" s="2" t="str">
        <f t="shared" ref="V387:V450" si="58">IF(OR(
AND(L387="Evaluación",R387="OK",OR(N387="M4a",N387="M5a")),
AND(LEFT(C387,8)="Banco de",N387="M101ap"),
OR(LEFT(C387,8)&lt;&gt;"Banco de",L387&lt;&gt;"Evaluación")
),"OK","KO")</f>
        <v>OK</v>
      </c>
      <c r="W387" s="2" t="str">
        <f t="shared" ref="W387:W450" si="59">IF(AND(LEFT(C387,8)="Banco de",K387=0),"OK",
IF(AND(LEFT(C387,8)&lt;&gt;"Banco de",K387&gt;0),"OK","KO"))</f>
        <v>OK</v>
      </c>
      <c r="X387" s="2" t="str">
        <f t="shared" ref="X387:X450" si="60">IF(J387&lt;&gt;"","OK","KO")</f>
        <v>OK</v>
      </c>
      <c r="Y387" s="2" t="str">
        <f t="shared" ref="Y387:Y450" si="61">IF(P387="Si","KO","OK")</f>
        <v>OK</v>
      </c>
      <c r="Z387" s="3" t="str">
        <f t="shared" ref="Z387:Z450" si="62">CONCATENATE(
IF(R387&lt;&gt;"OK",CONCATENATE($R$1," / "),""),
IF(S387&lt;&gt;"OK",CONCATENATE($S$1," / "),""),
IF(T387&lt;&gt;"OK",CONCATENATE($T$1," / "),""),
IF(U387&lt;&gt;"OK",CONCATENATE($U$1," / "),""),
IF(V387&lt;&gt;"OK",CONCATENATE($V$1," / "),""),
IF(W387&lt;&gt;"OK",CONCATENATE($W$1," / "),""),
IF(X387&lt;&gt;"OK",CONCATENATE($X$1," / "),""),
IF(Y387&lt;&gt;"OK",$Y$1,"")
)</f>
        <v/>
      </c>
    </row>
    <row r="388" spans="1:26" x14ac:dyDescent="0.45">
      <c r="A388" s="3" t="s">
        <v>5103</v>
      </c>
      <c r="B388" s="3" t="s">
        <v>5104</v>
      </c>
      <c r="C388" s="3" t="s">
        <v>5217</v>
      </c>
      <c r="E388" s="3" t="s">
        <v>20</v>
      </c>
      <c r="H388" s="3" t="s">
        <v>21</v>
      </c>
      <c r="I388" s="3">
        <v>1281233</v>
      </c>
      <c r="J388" s="3" t="s">
        <v>5218</v>
      </c>
      <c r="K388" s="3">
        <v>60</v>
      </c>
      <c r="L388" s="3" t="s">
        <v>57</v>
      </c>
      <c r="M388" s="3" t="s">
        <v>35</v>
      </c>
      <c r="N388" s="3" t="s">
        <v>58</v>
      </c>
      <c r="O388" s="3" t="s">
        <v>37</v>
      </c>
      <c r="P388" s="3" t="s">
        <v>21</v>
      </c>
      <c r="Q388" s="3" t="s">
        <v>5219</v>
      </c>
      <c r="R388" s="2" t="str">
        <f t="shared" si="54"/>
        <v>OK</v>
      </c>
      <c r="S388" s="2" t="str">
        <f t="shared" si="55"/>
        <v>OK</v>
      </c>
      <c r="T388" s="2" t="str">
        <f t="shared" si="56"/>
        <v>OK</v>
      </c>
      <c r="U388" s="2" t="str">
        <f t="shared" si="57"/>
        <v>OK</v>
      </c>
      <c r="V388" s="2" t="str">
        <f t="shared" si="58"/>
        <v>OK</v>
      </c>
      <c r="W388" s="2" t="str">
        <f t="shared" si="59"/>
        <v>OK</v>
      </c>
      <c r="X388" s="2" t="str">
        <f t="shared" si="60"/>
        <v>OK</v>
      </c>
      <c r="Y388" s="2" t="str">
        <f t="shared" si="61"/>
        <v>OK</v>
      </c>
      <c r="Z388" s="3" t="str">
        <f t="shared" si="62"/>
        <v/>
      </c>
    </row>
    <row r="389" spans="1:26" x14ac:dyDescent="0.45">
      <c r="A389" s="3" t="s">
        <v>5103</v>
      </c>
      <c r="B389" s="3" t="s">
        <v>5104</v>
      </c>
      <c r="C389" s="3" t="s">
        <v>5220</v>
      </c>
      <c r="E389" s="3" t="s">
        <v>20</v>
      </c>
      <c r="H389" s="3" t="s">
        <v>21</v>
      </c>
      <c r="I389" s="3">
        <v>2914516</v>
      </c>
      <c r="J389" s="3" t="s">
        <v>5221</v>
      </c>
      <c r="K389" s="3">
        <v>60</v>
      </c>
      <c r="L389" s="3" t="s">
        <v>57</v>
      </c>
      <c r="M389" s="3" t="s">
        <v>35</v>
      </c>
      <c r="N389" s="3" t="s">
        <v>58</v>
      </c>
      <c r="O389" s="3" t="s">
        <v>85</v>
      </c>
      <c r="P389" s="3" t="s">
        <v>21</v>
      </c>
      <c r="Q389" s="3" t="s">
        <v>5222</v>
      </c>
      <c r="R389" s="2" t="str">
        <f t="shared" si="54"/>
        <v>OK</v>
      </c>
      <c r="S389" s="2" t="str">
        <f t="shared" si="55"/>
        <v>OK</v>
      </c>
      <c r="T389" s="2" t="str">
        <f t="shared" si="56"/>
        <v>OK</v>
      </c>
      <c r="U389" s="2" t="str">
        <f t="shared" si="57"/>
        <v>OK</v>
      </c>
      <c r="V389" s="2" t="str">
        <f t="shared" si="58"/>
        <v>OK</v>
      </c>
      <c r="W389" s="2" t="str">
        <f t="shared" si="59"/>
        <v>OK</v>
      </c>
      <c r="X389" s="2" t="str">
        <f t="shared" si="60"/>
        <v>OK</v>
      </c>
      <c r="Y389" s="2" t="str">
        <f t="shared" si="61"/>
        <v>OK</v>
      </c>
      <c r="Z389" s="3" t="str">
        <f t="shared" si="62"/>
        <v/>
      </c>
    </row>
    <row r="390" spans="1:26" x14ac:dyDescent="0.45">
      <c r="A390" s="3" t="s">
        <v>5103</v>
      </c>
      <c r="B390" s="3" t="s">
        <v>5104</v>
      </c>
      <c r="C390" s="3" t="s">
        <v>5223</v>
      </c>
      <c r="E390" s="3" t="s">
        <v>20</v>
      </c>
      <c r="H390" s="3" t="s">
        <v>21</v>
      </c>
      <c r="I390" s="3">
        <v>1875682</v>
      </c>
      <c r="K390" s="3">
        <v>45</v>
      </c>
      <c r="L390" s="3" t="s">
        <v>358</v>
      </c>
      <c r="M390" s="3" t="s">
        <v>35</v>
      </c>
      <c r="N390" s="3" t="s">
        <v>359</v>
      </c>
      <c r="O390" s="3" t="s">
        <v>37</v>
      </c>
      <c r="P390" s="3" t="s">
        <v>21</v>
      </c>
      <c r="Q390" s="3" t="s">
        <v>5224</v>
      </c>
      <c r="R390" s="2" t="str">
        <f t="shared" si="54"/>
        <v>OK</v>
      </c>
      <c r="S390" s="2" t="str">
        <f t="shared" si="55"/>
        <v>OK</v>
      </c>
      <c r="T390" s="2" t="str">
        <f t="shared" si="56"/>
        <v>KO</v>
      </c>
      <c r="U390" s="2" t="str">
        <f t="shared" si="57"/>
        <v>OK</v>
      </c>
      <c r="V390" s="2" t="str">
        <f t="shared" si="58"/>
        <v>OK</v>
      </c>
      <c r="W390" s="2" t="str">
        <f t="shared" si="59"/>
        <v>KO</v>
      </c>
      <c r="X390" s="2" t="str">
        <f t="shared" si="60"/>
        <v>KO</v>
      </c>
      <c r="Y390" s="2" t="str">
        <f t="shared" si="61"/>
        <v>OK</v>
      </c>
      <c r="Z390" s="3" t="str">
        <f t="shared" si="62"/>
        <v xml:space="preserve">Nombre del recurso / Tiempo del recurso / Palabras clave / </v>
      </c>
    </row>
    <row r="391" spans="1:26" x14ac:dyDescent="0.45">
      <c r="A391" s="3" t="s">
        <v>5103</v>
      </c>
      <c r="B391" s="3" t="s">
        <v>5104</v>
      </c>
      <c r="C391" s="3" t="s">
        <v>67</v>
      </c>
      <c r="D391" s="3" t="s">
        <v>67</v>
      </c>
      <c r="E391" s="3" t="s">
        <v>20</v>
      </c>
      <c r="H391" s="3" t="s">
        <v>21</v>
      </c>
      <c r="I391" s="3">
        <v>1998734</v>
      </c>
      <c r="K391" s="3">
        <v>20</v>
      </c>
      <c r="L391" s="3" t="s">
        <v>23</v>
      </c>
      <c r="M391" s="3" t="s">
        <v>67</v>
      </c>
      <c r="N391" s="3" t="s">
        <v>227</v>
      </c>
      <c r="P391" s="3" t="s">
        <v>21</v>
      </c>
      <c r="Q391" s="3" t="s">
        <v>5225</v>
      </c>
      <c r="R391" s="2" t="str">
        <f t="shared" si="54"/>
        <v>OK</v>
      </c>
      <c r="S391" s="2" t="str">
        <f t="shared" si="55"/>
        <v>OK</v>
      </c>
      <c r="T391" s="2" t="str">
        <f t="shared" si="56"/>
        <v>OK</v>
      </c>
      <c r="U391" s="2" t="str">
        <f t="shared" si="57"/>
        <v>OK</v>
      </c>
      <c r="V391" s="2" t="str">
        <f t="shared" si="58"/>
        <v>OK</v>
      </c>
      <c r="W391" s="2" t="str">
        <f t="shared" si="59"/>
        <v>OK</v>
      </c>
      <c r="X391" s="2" t="str">
        <f t="shared" si="60"/>
        <v>KO</v>
      </c>
      <c r="Y391" s="2" t="str">
        <f t="shared" si="61"/>
        <v>OK</v>
      </c>
      <c r="Z391" s="3" t="str">
        <f t="shared" si="62"/>
        <v xml:space="preserve">Palabras clave / </v>
      </c>
    </row>
    <row r="392" spans="1:26" x14ac:dyDescent="0.45">
      <c r="A392" s="3" t="s">
        <v>5103</v>
      </c>
      <c r="B392" s="3" t="s">
        <v>5104</v>
      </c>
      <c r="C392" s="3" t="s">
        <v>70</v>
      </c>
      <c r="E392" s="3" t="s">
        <v>20</v>
      </c>
      <c r="H392" s="3" t="s">
        <v>21</v>
      </c>
      <c r="I392" s="3">
        <v>1191333</v>
      </c>
      <c r="J392" s="3" t="s">
        <v>5226</v>
      </c>
      <c r="K392" s="3">
        <v>10</v>
      </c>
      <c r="L392" s="3" t="s">
        <v>70</v>
      </c>
      <c r="M392" s="3" t="s">
        <v>35</v>
      </c>
      <c r="N392" s="3" t="s">
        <v>62</v>
      </c>
      <c r="O392" s="3" t="s">
        <v>37</v>
      </c>
      <c r="P392" s="3" t="s">
        <v>21</v>
      </c>
      <c r="Q392" s="3" t="s">
        <v>5227</v>
      </c>
      <c r="R392" s="2" t="str">
        <f t="shared" si="54"/>
        <v>OK</v>
      </c>
      <c r="S392" s="2" t="str">
        <f t="shared" si="55"/>
        <v>OK</v>
      </c>
      <c r="T392" s="2" t="str">
        <f t="shared" si="56"/>
        <v>OK</v>
      </c>
      <c r="U392" s="2" t="str">
        <f t="shared" si="57"/>
        <v>OK</v>
      </c>
      <c r="V392" s="2" t="str">
        <f t="shared" si="58"/>
        <v>OK</v>
      </c>
      <c r="W392" s="2" t="str">
        <f t="shared" si="59"/>
        <v>OK</v>
      </c>
      <c r="X392" s="2" t="str">
        <f t="shared" si="60"/>
        <v>OK</v>
      </c>
      <c r="Y392" s="2" t="str">
        <f t="shared" si="61"/>
        <v>OK</v>
      </c>
      <c r="Z392" s="3" t="str">
        <f t="shared" si="62"/>
        <v/>
      </c>
    </row>
    <row r="393" spans="1:26" x14ac:dyDescent="0.45">
      <c r="A393" s="3" t="s">
        <v>5228</v>
      </c>
      <c r="B393" s="3" t="s">
        <v>5229</v>
      </c>
      <c r="C393" s="3" t="s">
        <v>5230</v>
      </c>
      <c r="E393" s="3" t="s">
        <v>20</v>
      </c>
      <c r="H393" s="3" t="s">
        <v>21</v>
      </c>
      <c r="I393" s="3">
        <v>3022878</v>
      </c>
      <c r="J393" s="3" t="s">
        <v>5231</v>
      </c>
      <c r="K393" s="3">
        <v>20</v>
      </c>
      <c r="L393" s="3" t="s">
        <v>23</v>
      </c>
      <c r="M393" s="3" t="s">
        <v>29</v>
      </c>
      <c r="N393" s="3" t="s">
        <v>368</v>
      </c>
      <c r="P393" s="3" t="s">
        <v>21</v>
      </c>
      <c r="Q393" s="3" t="s">
        <v>5232</v>
      </c>
      <c r="R393" s="2" t="str">
        <f t="shared" si="54"/>
        <v>OK</v>
      </c>
      <c r="S393" s="2" t="str">
        <f t="shared" si="55"/>
        <v>OK</v>
      </c>
      <c r="T393" s="2" t="str">
        <f t="shared" si="56"/>
        <v>OK</v>
      </c>
      <c r="U393" s="2" t="str">
        <f t="shared" si="57"/>
        <v>OK</v>
      </c>
      <c r="V393" s="2" t="str">
        <f t="shared" si="58"/>
        <v>OK</v>
      </c>
      <c r="W393" s="2" t="str">
        <f t="shared" si="59"/>
        <v>OK</v>
      </c>
      <c r="X393" s="2" t="str">
        <f t="shared" si="60"/>
        <v>OK</v>
      </c>
      <c r="Y393" s="2" t="str">
        <f t="shared" si="61"/>
        <v>OK</v>
      </c>
      <c r="Z393" s="3" t="str">
        <f t="shared" si="62"/>
        <v/>
      </c>
    </row>
    <row r="394" spans="1:26" x14ac:dyDescent="0.45">
      <c r="A394" s="3" t="s">
        <v>5228</v>
      </c>
      <c r="B394" s="3" t="s">
        <v>5229</v>
      </c>
      <c r="C394" s="3" t="s">
        <v>5233</v>
      </c>
      <c r="E394" s="3" t="s">
        <v>20</v>
      </c>
      <c r="H394" s="3" t="s">
        <v>21</v>
      </c>
      <c r="I394" s="3">
        <v>608038</v>
      </c>
      <c r="J394" s="3" t="s">
        <v>5234</v>
      </c>
      <c r="K394" s="3">
        <v>60</v>
      </c>
      <c r="L394" s="3" t="s">
        <v>23</v>
      </c>
      <c r="M394" s="3" t="s">
        <v>29</v>
      </c>
      <c r="N394" s="3" t="s">
        <v>1124</v>
      </c>
      <c r="P394" s="3" t="s">
        <v>21</v>
      </c>
      <c r="Q394" s="3" t="s">
        <v>5235</v>
      </c>
      <c r="R394" s="2" t="str">
        <f t="shared" si="54"/>
        <v>OK</v>
      </c>
      <c r="S394" s="2" t="str">
        <f t="shared" si="55"/>
        <v>OK</v>
      </c>
      <c r="T394" s="2" t="str">
        <f t="shared" si="56"/>
        <v>OK</v>
      </c>
      <c r="U394" s="2" t="str">
        <f t="shared" si="57"/>
        <v>OK</v>
      </c>
      <c r="V394" s="2" t="str">
        <f t="shared" si="58"/>
        <v>OK</v>
      </c>
      <c r="W394" s="2" t="str">
        <f t="shared" si="59"/>
        <v>OK</v>
      </c>
      <c r="X394" s="2" t="str">
        <f t="shared" si="60"/>
        <v>OK</v>
      </c>
      <c r="Y394" s="2" t="str">
        <f t="shared" si="61"/>
        <v>OK</v>
      </c>
      <c r="Z394" s="3" t="str">
        <f t="shared" si="62"/>
        <v/>
      </c>
    </row>
    <row r="395" spans="1:26" x14ac:dyDescent="0.45">
      <c r="A395" s="3" t="s">
        <v>5228</v>
      </c>
      <c r="B395" s="3" t="s">
        <v>5229</v>
      </c>
      <c r="C395" s="3" t="s">
        <v>5236</v>
      </c>
      <c r="E395" s="3" t="s">
        <v>20</v>
      </c>
      <c r="H395" s="3" t="s">
        <v>21</v>
      </c>
      <c r="I395" s="3">
        <v>1250465</v>
      </c>
      <c r="J395" s="3" t="s">
        <v>5237</v>
      </c>
      <c r="K395" s="3">
        <v>25</v>
      </c>
      <c r="L395" s="3" t="s">
        <v>23</v>
      </c>
      <c r="M395" s="3" t="s">
        <v>29</v>
      </c>
      <c r="N395" s="3" t="s">
        <v>194</v>
      </c>
      <c r="P395" s="3" t="s">
        <v>21</v>
      </c>
      <c r="Q395" s="3" t="s">
        <v>5238</v>
      </c>
      <c r="R395" s="2" t="str">
        <f t="shared" si="54"/>
        <v>OK</v>
      </c>
      <c r="S395" s="2" t="str">
        <f t="shared" si="55"/>
        <v>OK</v>
      </c>
      <c r="T395" s="2" t="str">
        <f t="shared" si="56"/>
        <v>OK</v>
      </c>
      <c r="U395" s="2" t="str">
        <f t="shared" si="57"/>
        <v>OK</v>
      </c>
      <c r="V395" s="2" t="str">
        <f t="shared" si="58"/>
        <v>OK</v>
      </c>
      <c r="W395" s="2" t="str">
        <f t="shared" si="59"/>
        <v>OK</v>
      </c>
      <c r="X395" s="2" t="str">
        <f t="shared" si="60"/>
        <v>OK</v>
      </c>
      <c r="Y395" s="2" t="str">
        <f t="shared" si="61"/>
        <v>OK</v>
      </c>
      <c r="Z395" s="3" t="str">
        <f t="shared" si="62"/>
        <v/>
      </c>
    </row>
    <row r="396" spans="1:26" x14ac:dyDescent="0.45">
      <c r="A396" s="3" t="s">
        <v>5228</v>
      </c>
      <c r="B396" s="3" t="s">
        <v>5229</v>
      </c>
      <c r="C396" s="3" t="s">
        <v>5239</v>
      </c>
      <c r="E396" s="3" t="s">
        <v>20</v>
      </c>
      <c r="H396" s="3" t="s">
        <v>21</v>
      </c>
      <c r="I396" s="3">
        <v>1172704</v>
      </c>
      <c r="J396" s="3" t="s">
        <v>5240</v>
      </c>
      <c r="K396" s="3">
        <v>10</v>
      </c>
      <c r="L396" s="3" t="s">
        <v>34</v>
      </c>
      <c r="M396" s="3" t="s">
        <v>35</v>
      </c>
      <c r="N396" s="3" t="s">
        <v>101</v>
      </c>
      <c r="O396" s="3" t="s">
        <v>37</v>
      </c>
      <c r="P396" s="3" t="s">
        <v>21</v>
      </c>
      <c r="Q396" s="3" t="s">
        <v>5241</v>
      </c>
      <c r="R396" s="2" t="str">
        <f t="shared" si="54"/>
        <v>OK</v>
      </c>
      <c r="S396" s="2" t="str">
        <f t="shared" si="55"/>
        <v>OK</v>
      </c>
      <c r="T396" s="2" t="str">
        <f t="shared" si="56"/>
        <v>OK</v>
      </c>
      <c r="U396" s="2" t="str">
        <f t="shared" si="57"/>
        <v>OK</v>
      </c>
      <c r="V396" s="2" t="str">
        <f t="shared" si="58"/>
        <v>OK</v>
      </c>
      <c r="W396" s="2" t="str">
        <f t="shared" si="59"/>
        <v>OK</v>
      </c>
      <c r="X396" s="2" t="str">
        <f t="shared" si="60"/>
        <v>OK</v>
      </c>
      <c r="Y396" s="2" t="str">
        <f t="shared" si="61"/>
        <v>OK</v>
      </c>
      <c r="Z396" s="3" t="str">
        <f t="shared" si="62"/>
        <v/>
      </c>
    </row>
    <row r="397" spans="1:26" x14ac:dyDescent="0.45">
      <c r="A397" s="3" t="s">
        <v>5228</v>
      </c>
      <c r="B397" s="3" t="s">
        <v>5229</v>
      </c>
      <c r="C397" s="3" t="s">
        <v>5242</v>
      </c>
      <c r="E397" s="3" t="s">
        <v>20</v>
      </c>
      <c r="H397" s="3" t="s">
        <v>21</v>
      </c>
      <c r="I397" s="3">
        <v>4084285</v>
      </c>
      <c r="J397" s="3" t="s">
        <v>5243</v>
      </c>
      <c r="K397" s="3">
        <v>15</v>
      </c>
      <c r="L397" s="3" t="s">
        <v>23</v>
      </c>
      <c r="M397" s="3" t="s">
        <v>29</v>
      </c>
      <c r="N397" s="3" t="s">
        <v>235</v>
      </c>
      <c r="P397" s="3" t="s">
        <v>21</v>
      </c>
      <c r="Q397" s="3" t="s">
        <v>5244</v>
      </c>
      <c r="R397" s="2" t="str">
        <f t="shared" si="54"/>
        <v>OK</v>
      </c>
      <c r="S397" s="2" t="str">
        <f t="shared" si="55"/>
        <v>OK</v>
      </c>
      <c r="T397" s="2" t="str">
        <f t="shared" si="56"/>
        <v>OK</v>
      </c>
      <c r="U397" s="2" t="str">
        <f t="shared" si="57"/>
        <v>OK</v>
      </c>
      <c r="V397" s="2" t="str">
        <f t="shared" si="58"/>
        <v>OK</v>
      </c>
      <c r="W397" s="2" t="str">
        <f t="shared" si="59"/>
        <v>OK</v>
      </c>
      <c r="X397" s="2" t="str">
        <f t="shared" si="60"/>
        <v>OK</v>
      </c>
      <c r="Y397" s="2" t="str">
        <f t="shared" si="61"/>
        <v>OK</v>
      </c>
      <c r="Z397" s="3" t="str">
        <f t="shared" si="62"/>
        <v/>
      </c>
    </row>
    <row r="398" spans="1:26" x14ac:dyDescent="0.45">
      <c r="A398" s="3" t="s">
        <v>5228</v>
      </c>
      <c r="B398" s="3" t="s">
        <v>5229</v>
      </c>
      <c r="C398" s="3" t="s">
        <v>5245</v>
      </c>
      <c r="E398" s="3" t="s">
        <v>20</v>
      </c>
      <c r="G398" s="3" t="s">
        <v>5246</v>
      </c>
      <c r="H398" s="3" t="s">
        <v>21</v>
      </c>
      <c r="I398" s="3">
        <v>17211</v>
      </c>
      <c r="J398" s="3" t="s">
        <v>5247</v>
      </c>
      <c r="K398" s="3">
        <v>20</v>
      </c>
      <c r="L398" s="3" t="s">
        <v>23</v>
      </c>
      <c r="M398" s="3" t="s">
        <v>199</v>
      </c>
      <c r="N398" s="3" t="s">
        <v>91</v>
      </c>
      <c r="P398" s="3" t="s">
        <v>21</v>
      </c>
      <c r="Q398" s="3" t="s">
        <v>5248</v>
      </c>
      <c r="R398" s="2" t="str">
        <f t="shared" si="54"/>
        <v>OK</v>
      </c>
      <c r="S398" s="2" t="str">
        <f t="shared" si="55"/>
        <v>OK</v>
      </c>
      <c r="T398" s="2" t="str">
        <f t="shared" si="56"/>
        <v>OK</v>
      </c>
      <c r="U398" s="2" t="str">
        <f t="shared" si="57"/>
        <v>OK</v>
      </c>
      <c r="V398" s="2" t="str">
        <f t="shared" si="58"/>
        <v>OK</v>
      </c>
      <c r="W398" s="2" t="str">
        <f t="shared" si="59"/>
        <v>OK</v>
      </c>
      <c r="X398" s="2" t="str">
        <f t="shared" si="60"/>
        <v>OK</v>
      </c>
      <c r="Y398" s="2" t="str">
        <f t="shared" si="61"/>
        <v>OK</v>
      </c>
      <c r="Z398" s="3" t="str">
        <f t="shared" si="62"/>
        <v/>
      </c>
    </row>
    <row r="399" spans="1:26" x14ac:dyDescent="0.45">
      <c r="A399" s="3" t="s">
        <v>5228</v>
      </c>
      <c r="B399" s="3" t="s">
        <v>5229</v>
      </c>
      <c r="C399" s="3" t="s">
        <v>5249</v>
      </c>
      <c r="E399" s="3" t="s">
        <v>20</v>
      </c>
      <c r="H399" s="3" t="s">
        <v>21</v>
      </c>
      <c r="I399" s="3">
        <v>1869263</v>
      </c>
      <c r="J399" s="3" t="s">
        <v>5250</v>
      </c>
      <c r="K399" s="3">
        <v>30</v>
      </c>
      <c r="L399" s="3" t="s">
        <v>34</v>
      </c>
      <c r="M399" s="3" t="s">
        <v>35</v>
      </c>
      <c r="N399" s="3" t="s">
        <v>81</v>
      </c>
      <c r="O399" s="3" t="s">
        <v>37</v>
      </c>
      <c r="P399" s="3" t="s">
        <v>21</v>
      </c>
      <c r="Q399" s="3" t="s">
        <v>5251</v>
      </c>
      <c r="R399" s="2" t="str">
        <f t="shared" si="54"/>
        <v>KO</v>
      </c>
      <c r="S399" s="2" t="str">
        <f t="shared" si="55"/>
        <v>OK</v>
      </c>
      <c r="T399" s="2" t="str">
        <f t="shared" si="56"/>
        <v>OK</v>
      </c>
      <c r="U399" s="2" t="str">
        <f t="shared" si="57"/>
        <v>OK</v>
      </c>
      <c r="V399" s="2" t="str">
        <f t="shared" si="58"/>
        <v>OK</v>
      </c>
      <c r="W399" s="2" t="str">
        <f t="shared" si="59"/>
        <v>OK</v>
      </c>
      <c r="X399" s="2" t="str">
        <f t="shared" si="60"/>
        <v>OK</v>
      </c>
      <c r="Y399" s="2" t="str">
        <f t="shared" si="61"/>
        <v>OK</v>
      </c>
      <c r="Z399" s="3" t="str">
        <f t="shared" si="62"/>
        <v xml:space="preserve">Acción didáctica / </v>
      </c>
    </row>
    <row r="400" spans="1:26" x14ac:dyDescent="0.45">
      <c r="A400" s="3" t="s">
        <v>5228</v>
      </c>
      <c r="B400" s="3" t="s">
        <v>5229</v>
      </c>
      <c r="C400" s="3" t="s">
        <v>5252</v>
      </c>
      <c r="E400" s="3" t="s">
        <v>20</v>
      </c>
      <c r="H400" s="3" t="s">
        <v>21</v>
      </c>
      <c r="I400" s="3">
        <v>830850</v>
      </c>
      <c r="J400" s="3" t="s">
        <v>5253</v>
      </c>
      <c r="K400" s="3">
        <v>20</v>
      </c>
      <c r="L400" s="3" t="s">
        <v>23</v>
      </c>
      <c r="M400" s="3" t="s">
        <v>29</v>
      </c>
      <c r="N400" s="3" t="s">
        <v>1152</v>
      </c>
      <c r="P400" s="3" t="s">
        <v>21</v>
      </c>
      <c r="Q400" s="3" t="s">
        <v>5254</v>
      </c>
      <c r="R400" s="2" t="str">
        <f t="shared" si="54"/>
        <v>OK</v>
      </c>
      <c r="S400" s="2" t="str">
        <f t="shared" si="55"/>
        <v>OK</v>
      </c>
      <c r="T400" s="2" t="str">
        <f t="shared" si="56"/>
        <v>OK</v>
      </c>
      <c r="U400" s="2" t="str">
        <f t="shared" si="57"/>
        <v>OK</v>
      </c>
      <c r="V400" s="2" t="str">
        <f t="shared" si="58"/>
        <v>OK</v>
      </c>
      <c r="W400" s="2" t="str">
        <f t="shared" si="59"/>
        <v>OK</v>
      </c>
      <c r="X400" s="2" t="str">
        <f t="shared" si="60"/>
        <v>OK</v>
      </c>
      <c r="Y400" s="2" t="str">
        <f t="shared" si="61"/>
        <v>OK</v>
      </c>
      <c r="Z400" s="3" t="str">
        <f t="shared" si="62"/>
        <v/>
      </c>
    </row>
    <row r="401" spans="1:26" x14ac:dyDescent="0.45">
      <c r="A401" s="3" t="s">
        <v>5228</v>
      </c>
      <c r="B401" s="3" t="s">
        <v>5229</v>
      </c>
      <c r="C401" s="3" t="s">
        <v>5255</v>
      </c>
      <c r="E401" s="3" t="s">
        <v>20</v>
      </c>
      <c r="H401" s="3" t="s">
        <v>21</v>
      </c>
      <c r="I401" s="3">
        <v>1179484</v>
      </c>
      <c r="J401" s="3" t="s">
        <v>5256</v>
      </c>
      <c r="K401" s="3">
        <v>10</v>
      </c>
      <c r="L401" s="3" t="s">
        <v>34</v>
      </c>
      <c r="M401" s="3" t="s">
        <v>35</v>
      </c>
      <c r="N401" s="3" t="s">
        <v>41</v>
      </c>
      <c r="O401" s="3" t="s">
        <v>85</v>
      </c>
      <c r="P401" s="3" t="s">
        <v>21</v>
      </c>
      <c r="Q401" s="3" t="s">
        <v>5257</v>
      </c>
      <c r="R401" s="2" t="str">
        <f t="shared" si="54"/>
        <v>OK</v>
      </c>
      <c r="S401" s="2" t="str">
        <f t="shared" si="55"/>
        <v>OK</v>
      </c>
      <c r="T401" s="2" t="str">
        <f t="shared" si="56"/>
        <v>OK</v>
      </c>
      <c r="U401" s="2" t="str">
        <f t="shared" si="57"/>
        <v>OK</v>
      </c>
      <c r="V401" s="2" t="str">
        <f t="shared" si="58"/>
        <v>OK</v>
      </c>
      <c r="W401" s="2" t="str">
        <f t="shared" si="59"/>
        <v>OK</v>
      </c>
      <c r="X401" s="2" t="str">
        <f t="shared" si="60"/>
        <v>OK</v>
      </c>
      <c r="Y401" s="2" t="str">
        <f t="shared" si="61"/>
        <v>OK</v>
      </c>
      <c r="Z401" s="3" t="str">
        <f t="shared" si="62"/>
        <v/>
      </c>
    </row>
    <row r="402" spans="1:26" x14ac:dyDescent="0.45">
      <c r="A402" s="3" t="s">
        <v>5228</v>
      </c>
      <c r="B402" s="3" t="s">
        <v>5229</v>
      </c>
      <c r="C402" s="3" t="s">
        <v>5258</v>
      </c>
      <c r="E402" s="3" t="s">
        <v>20</v>
      </c>
      <c r="G402" s="3" t="s">
        <v>5259</v>
      </c>
      <c r="H402" s="3" t="s">
        <v>21</v>
      </c>
      <c r="I402" s="3">
        <v>14646</v>
      </c>
      <c r="J402" s="3" t="s">
        <v>5260</v>
      </c>
      <c r="K402" s="3">
        <v>15</v>
      </c>
      <c r="L402" s="3" t="s">
        <v>23</v>
      </c>
      <c r="M402" s="3" t="s">
        <v>199</v>
      </c>
      <c r="N402" s="3" t="s">
        <v>91</v>
      </c>
      <c r="P402" s="3" t="s">
        <v>21</v>
      </c>
      <c r="Q402" s="3" t="s">
        <v>5261</v>
      </c>
      <c r="R402" s="2" t="str">
        <f t="shared" si="54"/>
        <v>OK</v>
      </c>
      <c r="S402" s="2" t="str">
        <f t="shared" si="55"/>
        <v>OK</v>
      </c>
      <c r="T402" s="2" t="str">
        <f t="shared" si="56"/>
        <v>OK</v>
      </c>
      <c r="U402" s="2" t="str">
        <f t="shared" si="57"/>
        <v>OK</v>
      </c>
      <c r="V402" s="2" t="str">
        <f t="shared" si="58"/>
        <v>OK</v>
      </c>
      <c r="W402" s="2" t="str">
        <f t="shared" si="59"/>
        <v>OK</v>
      </c>
      <c r="X402" s="2" t="str">
        <f t="shared" si="60"/>
        <v>OK</v>
      </c>
      <c r="Y402" s="2" t="str">
        <f t="shared" si="61"/>
        <v>OK</v>
      </c>
      <c r="Z402" s="3" t="str">
        <f t="shared" si="62"/>
        <v/>
      </c>
    </row>
    <row r="403" spans="1:26" x14ac:dyDescent="0.45">
      <c r="A403" s="3" t="s">
        <v>5228</v>
      </c>
      <c r="B403" s="3" t="s">
        <v>5229</v>
      </c>
      <c r="C403" s="3" t="s">
        <v>5262</v>
      </c>
      <c r="E403" s="3" t="s">
        <v>20</v>
      </c>
      <c r="H403" s="3" t="s">
        <v>21</v>
      </c>
      <c r="I403" s="3">
        <v>1874372</v>
      </c>
      <c r="J403" s="3" t="s">
        <v>5263</v>
      </c>
      <c r="K403" s="3">
        <v>40</v>
      </c>
      <c r="L403" s="3" t="s">
        <v>70</v>
      </c>
      <c r="M403" s="3" t="s">
        <v>35</v>
      </c>
      <c r="N403" s="3" t="s">
        <v>81</v>
      </c>
      <c r="O403" s="3" t="s">
        <v>479</v>
      </c>
      <c r="P403" s="3" t="s">
        <v>21</v>
      </c>
      <c r="Q403" s="3" t="s">
        <v>5264</v>
      </c>
      <c r="R403" s="2" t="str">
        <f t="shared" si="54"/>
        <v>KO</v>
      </c>
      <c r="S403" s="2" t="str">
        <f t="shared" si="55"/>
        <v>OK</v>
      </c>
      <c r="T403" s="2" t="str">
        <f t="shared" si="56"/>
        <v>KO</v>
      </c>
      <c r="U403" s="2" t="str">
        <f t="shared" si="57"/>
        <v>OK</v>
      </c>
      <c r="V403" s="2" t="str">
        <f t="shared" si="58"/>
        <v>OK</v>
      </c>
      <c r="W403" s="2" t="str">
        <f t="shared" si="59"/>
        <v>OK</v>
      </c>
      <c r="X403" s="2" t="str">
        <f t="shared" si="60"/>
        <v>OK</v>
      </c>
      <c r="Y403" s="2" t="str">
        <f t="shared" si="61"/>
        <v>OK</v>
      </c>
      <c r="Z403" s="3" t="str">
        <f t="shared" si="62"/>
        <v xml:space="preserve">Acción didáctica / Nombre del recurso / </v>
      </c>
    </row>
    <row r="404" spans="1:26" x14ac:dyDescent="0.45">
      <c r="A404" s="3" t="s">
        <v>5228</v>
      </c>
      <c r="B404" s="3" t="s">
        <v>5229</v>
      </c>
      <c r="C404" s="3" t="s">
        <v>5265</v>
      </c>
      <c r="E404" s="3" t="s">
        <v>20</v>
      </c>
      <c r="H404" s="3" t="s">
        <v>21</v>
      </c>
      <c r="I404" s="3">
        <v>1637994</v>
      </c>
      <c r="J404" s="3" t="s">
        <v>5266</v>
      </c>
      <c r="K404" s="3">
        <v>60</v>
      </c>
      <c r="L404" s="3" t="s">
        <v>23</v>
      </c>
      <c r="M404" s="3" t="s">
        <v>29</v>
      </c>
      <c r="N404" s="3" t="s">
        <v>684</v>
      </c>
      <c r="P404" s="3" t="s">
        <v>21</v>
      </c>
      <c r="Q404" s="3" t="s">
        <v>5267</v>
      </c>
      <c r="R404" s="2" t="str">
        <f t="shared" si="54"/>
        <v>OK</v>
      </c>
      <c r="S404" s="2" t="str">
        <f t="shared" si="55"/>
        <v>OK</v>
      </c>
      <c r="T404" s="2" t="str">
        <f t="shared" si="56"/>
        <v>OK</v>
      </c>
      <c r="U404" s="2" t="str">
        <f t="shared" si="57"/>
        <v>OK</v>
      </c>
      <c r="V404" s="2" t="str">
        <f t="shared" si="58"/>
        <v>OK</v>
      </c>
      <c r="W404" s="2" t="str">
        <f t="shared" si="59"/>
        <v>OK</v>
      </c>
      <c r="X404" s="2" t="str">
        <f t="shared" si="60"/>
        <v>OK</v>
      </c>
      <c r="Y404" s="2" t="str">
        <f t="shared" si="61"/>
        <v>OK</v>
      </c>
      <c r="Z404" s="3" t="str">
        <f t="shared" si="62"/>
        <v/>
      </c>
    </row>
    <row r="405" spans="1:26" x14ac:dyDescent="0.45">
      <c r="A405" s="3" t="s">
        <v>5228</v>
      </c>
      <c r="B405" s="3" t="s">
        <v>5229</v>
      </c>
      <c r="C405" s="3" t="s">
        <v>5268</v>
      </c>
      <c r="E405" s="3" t="s">
        <v>20</v>
      </c>
      <c r="H405" s="3" t="s">
        <v>21</v>
      </c>
      <c r="I405" s="3">
        <v>1172741</v>
      </c>
      <c r="J405" s="3" t="s">
        <v>5269</v>
      </c>
      <c r="K405" s="3">
        <v>5</v>
      </c>
      <c r="L405" s="3" t="s">
        <v>34</v>
      </c>
      <c r="M405" s="3" t="s">
        <v>35</v>
      </c>
      <c r="N405" s="3" t="s">
        <v>101</v>
      </c>
      <c r="O405" s="3" t="s">
        <v>85</v>
      </c>
      <c r="P405" s="3" t="s">
        <v>21</v>
      </c>
      <c r="Q405" s="3" t="s">
        <v>5270</v>
      </c>
      <c r="R405" s="2" t="str">
        <f t="shared" si="54"/>
        <v>OK</v>
      </c>
      <c r="S405" s="2" t="str">
        <f t="shared" si="55"/>
        <v>OK</v>
      </c>
      <c r="T405" s="2" t="str">
        <f t="shared" si="56"/>
        <v>OK</v>
      </c>
      <c r="U405" s="2" t="str">
        <f t="shared" si="57"/>
        <v>OK</v>
      </c>
      <c r="V405" s="2" t="str">
        <f t="shared" si="58"/>
        <v>OK</v>
      </c>
      <c r="W405" s="2" t="str">
        <f t="shared" si="59"/>
        <v>OK</v>
      </c>
      <c r="X405" s="2" t="str">
        <f t="shared" si="60"/>
        <v>OK</v>
      </c>
      <c r="Y405" s="2" t="str">
        <f t="shared" si="61"/>
        <v>OK</v>
      </c>
      <c r="Z405" s="3" t="str">
        <f t="shared" si="62"/>
        <v/>
      </c>
    </row>
    <row r="406" spans="1:26" x14ac:dyDescent="0.45">
      <c r="A406" s="3" t="s">
        <v>5228</v>
      </c>
      <c r="B406" s="3" t="s">
        <v>5229</v>
      </c>
      <c r="C406" s="3" t="s">
        <v>5271</v>
      </c>
      <c r="E406" s="3" t="s">
        <v>20</v>
      </c>
      <c r="H406" s="3" t="s">
        <v>21</v>
      </c>
      <c r="I406" s="3">
        <v>1872412</v>
      </c>
      <c r="J406" s="3" t="s">
        <v>5272</v>
      </c>
      <c r="K406" s="3">
        <v>30</v>
      </c>
      <c r="L406" s="3" t="s">
        <v>34</v>
      </c>
      <c r="M406" s="3" t="s">
        <v>35</v>
      </c>
      <c r="N406" s="3" t="s">
        <v>81</v>
      </c>
      <c r="O406" s="3" t="s">
        <v>479</v>
      </c>
      <c r="P406" s="3" t="s">
        <v>21</v>
      </c>
      <c r="Q406" s="3" t="s">
        <v>5273</v>
      </c>
      <c r="R406" s="2" t="str">
        <f t="shared" si="54"/>
        <v>KO</v>
      </c>
      <c r="S406" s="2" t="str">
        <f t="shared" si="55"/>
        <v>OK</v>
      </c>
      <c r="T406" s="2" t="str">
        <f t="shared" si="56"/>
        <v>OK</v>
      </c>
      <c r="U406" s="2" t="str">
        <f t="shared" si="57"/>
        <v>OK</v>
      </c>
      <c r="V406" s="2" t="str">
        <f t="shared" si="58"/>
        <v>OK</v>
      </c>
      <c r="W406" s="2" t="str">
        <f t="shared" si="59"/>
        <v>OK</v>
      </c>
      <c r="X406" s="2" t="str">
        <f t="shared" si="60"/>
        <v>OK</v>
      </c>
      <c r="Y406" s="2" t="str">
        <f t="shared" si="61"/>
        <v>OK</v>
      </c>
      <c r="Z406" s="3" t="str">
        <f t="shared" si="62"/>
        <v xml:space="preserve">Acción didáctica / </v>
      </c>
    </row>
    <row r="407" spans="1:26" x14ac:dyDescent="0.45">
      <c r="A407" s="3" t="s">
        <v>5228</v>
      </c>
      <c r="B407" s="3" t="s">
        <v>5229</v>
      </c>
      <c r="C407" s="3" t="s">
        <v>5274</v>
      </c>
      <c r="E407" s="3" t="s">
        <v>20</v>
      </c>
      <c r="G407" s="3" t="s">
        <v>5275</v>
      </c>
      <c r="H407" s="3" t="s">
        <v>21</v>
      </c>
      <c r="I407" s="3">
        <v>20208</v>
      </c>
      <c r="J407" s="3" t="s">
        <v>5276</v>
      </c>
      <c r="K407" s="3">
        <v>15</v>
      </c>
      <c r="L407" s="3" t="s">
        <v>23</v>
      </c>
      <c r="M407" s="3" t="s">
        <v>199</v>
      </c>
      <c r="N407" s="3" t="s">
        <v>91</v>
      </c>
      <c r="P407" s="3" t="s">
        <v>21</v>
      </c>
      <c r="Q407" s="3" t="s">
        <v>5277</v>
      </c>
      <c r="R407" s="2" t="str">
        <f t="shared" si="54"/>
        <v>OK</v>
      </c>
      <c r="S407" s="2" t="str">
        <f t="shared" si="55"/>
        <v>OK</v>
      </c>
      <c r="T407" s="2" t="str">
        <f t="shared" si="56"/>
        <v>OK</v>
      </c>
      <c r="U407" s="2" t="str">
        <f t="shared" si="57"/>
        <v>OK</v>
      </c>
      <c r="V407" s="2" t="str">
        <f t="shared" si="58"/>
        <v>OK</v>
      </c>
      <c r="W407" s="2" t="str">
        <f t="shared" si="59"/>
        <v>OK</v>
      </c>
      <c r="X407" s="2" t="str">
        <f t="shared" si="60"/>
        <v>OK</v>
      </c>
      <c r="Y407" s="2" t="str">
        <f t="shared" si="61"/>
        <v>OK</v>
      </c>
      <c r="Z407" s="3" t="str">
        <f t="shared" si="62"/>
        <v/>
      </c>
    </row>
    <row r="408" spans="1:26" x14ac:dyDescent="0.45">
      <c r="A408" s="3" t="s">
        <v>5228</v>
      </c>
      <c r="B408" s="3" t="s">
        <v>5229</v>
      </c>
      <c r="C408" s="3" t="s">
        <v>5278</v>
      </c>
      <c r="E408" s="3" t="s">
        <v>20</v>
      </c>
      <c r="H408" s="3" t="s">
        <v>21</v>
      </c>
      <c r="I408" s="3">
        <v>1173821</v>
      </c>
      <c r="J408" s="3" t="s">
        <v>5279</v>
      </c>
      <c r="K408" s="3">
        <v>10</v>
      </c>
      <c r="L408" s="3" t="s">
        <v>34</v>
      </c>
      <c r="M408" s="3" t="s">
        <v>35</v>
      </c>
      <c r="N408" s="3" t="s">
        <v>45</v>
      </c>
      <c r="O408" s="3" t="s">
        <v>37</v>
      </c>
      <c r="P408" s="3" t="s">
        <v>21</v>
      </c>
      <c r="Q408" s="3" t="s">
        <v>5280</v>
      </c>
      <c r="R408" s="2" t="str">
        <f t="shared" si="54"/>
        <v>OK</v>
      </c>
      <c r="S408" s="2" t="str">
        <f t="shared" si="55"/>
        <v>OK</v>
      </c>
      <c r="T408" s="2" t="str">
        <f t="shared" si="56"/>
        <v>OK</v>
      </c>
      <c r="U408" s="2" t="str">
        <f t="shared" si="57"/>
        <v>OK</v>
      </c>
      <c r="V408" s="2" t="str">
        <f t="shared" si="58"/>
        <v>OK</v>
      </c>
      <c r="W408" s="2" t="str">
        <f t="shared" si="59"/>
        <v>OK</v>
      </c>
      <c r="X408" s="2" t="str">
        <f t="shared" si="60"/>
        <v>OK</v>
      </c>
      <c r="Y408" s="2" t="str">
        <f t="shared" si="61"/>
        <v>OK</v>
      </c>
      <c r="Z408" s="3" t="str">
        <f t="shared" si="62"/>
        <v/>
      </c>
    </row>
    <row r="409" spans="1:26" x14ac:dyDescent="0.45">
      <c r="A409" s="3" t="s">
        <v>5228</v>
      </c>
      <c r="B409" s="3" t="s">
        <v>5229</v>
      </c>
      <c r="C409" s="3" t="s">
        <v>5281</v>
      </c>
      <c r="E409" s="3" t="s">
        <v>20</v>
      </c>
      <c r="H409" s="3" t="s">
        <v>21</v>
      </c>
      <c r="I409" s="3">
        <v>1181702</v>
      </c>
      <c r="J409" s="3" t="s">
        <v>5282</v>
      </c>
      <c r="K409" s="3">
        <v>10</v>
      </c>
      <c r="L409" s="3" t="s">
        <v>34</v>
      </c>
      <c r="M409" s="3" t="s">
        <v>35</v>
      </c>
      <c r="N409" s="3" t="s">
        <v>41</v>
      </c>
      <c r="O409" s="3" t="s">
        <v>85</v>
      </c>
      <c r="P409" s="3" t="s">
        <v>21</v>
      </c>
      <c r="Q409" s="3" t="s">
        <v>5283</v>
      </c>
      <c r="R409" s="2" t="str">
        <f t="shared" si="54"/>
        <v>OK</v>
      </c>
      <c r="S409" s="2" t="str">
        <f t="shared" si="55"/>
        <v>OK</v>
      </c>
      <c r="T409" s="2" t="str">
        <f t="shared" si="56"/>
        <v>OK</v>
      </c>
      <c r="U409" s="2" t="str">
        <f t="shared" si="57"/>
        <v>OK</v>
      </c>
      <c r="V409" s="2" t="str">
        <f t="shared" si="58"/>
        <v>OK</v>
      </c>
      <c r="W409" s="2" t="str">
        <f t="shared" si="59"/>
        <v>OK</v>
      </c>
      <c r="X409" s="2" t="str">
        <f t="shared" si="60"/>
        <v>OK</v>
      </c>
      <c r="Y409" s="2" t="str">
        <f t="shared" si="61"/>
        <v>OK</v>
      </c>
      <c r="Z409" s="3" t="str">
        <f t="shared" si="62"/>
        <v/>
      </c>
    </row>
    <row r="410" spans="1:26" x14ac:dyDescent="0.45">
      <c r="A410" s="3" t="s">
        <v>5228</v>
      </c>
      <c r="B410" s="3" t="s">
        <v>5229</v>
      </c>
      <c r="C410" s="3" t="s">
        <v>5284</v>
      </c>
      <c r="E410" s="3" t="s">
        <v>20</v>
      </c>
      <c r="H410" s="3" t="s">
        <v>21</v>
      </c>
      <c r="I410" s="3">
        <v>1186157</v>
      </c>
      <c r="J410" s="3" t="s">
        <v>5285</v>
      </c>
      <c r="K410" s="3">
        <v>10</v>
      </c>
      <c r="L410" s="3" t="s">
        <v>34</v>
      </c>
      <c r="M410" s="3" t="s">
        <v>35</v>
      </c>
      <c r="N410" s="3" t="s">
        <v>36</v>
      </c>
      <c r="O410" s="3" t="s">
        <v>37</v>
      </c>
      <c r="P410" s="3" t="s">
        <v>21</v>
      </c>
      <c r="Q410" s="3" t="s">
        <v>5286</v>
      </c>
      <c r="R410" s="2" t="str">
        <f t="shared" si="54"/>
        <v>OK</v>
      </c>
      <c r="S410" s="2" t="str">
        <f t="shared" si="55"/>
        <v>OK</v>
      </c>
      <c r="T410" s="2" t="str">
        <f t="shared" si="56"/>
        <v>OK</v>
      </c>
      <c r="U410" s="2" t="str">
        <f t="shared" si="57"/>
        <v>OK</v>
      </c>
      <c r="V410" s="2" t="str">
        <f t="shared" si="58"/>
        <v>OK</v>
      </c>
      <c r="W410" s="2" t="str">
        <f t="shared" si="59"/>
        <v>OK</v>
      </c>
      <c r="X410" s="2" t="str">
        <f t="shared" si="60"/>
        <v>OK</v>
      </c>
      <c r="Y410" s="2" t="str">
        <f t="shared" si="61"/>
        <v>OK</v>
      </c>
      <c r="Z410" s="3" t="str">
        <f t="shared" si="62"/>
        <v/>
      </c>
    </row>
    <row r="411" spans="1:26" x14ac:dyDescent="0.45">
      <c r="A411" s="3" t="s">
        <v>5228</v>
      </c>
      <c r="B411" s="3" t="s">
        <v>5229</v>
      </c>
      <c r="C411" s="3" t="s">
        <v>5287</v>
      </c>
      <c r="E411" s="3" t="s">
        <v>20</v>
      </c>
      <c r="H411" s="3" t="s">
        <v>21</v>
      </c>
      <c r="I411" s="3">
        <v>1181468</v>
      </c>
      <c r="J411" s="3" t="s">
        <v>5288</v>
      </c>
      <c r="K411" s="3">
        <v>10</v>
      </c>
      <c r="L411" s="3" t="s">
        <v>34</v>
      </c>
      <c r="M411" s="3" t="s">
        <v>35</v>
      </c>
      <c r="N411" s="3" t="s">
        <v>41</v>
      </c>
      <c r="O411" s="3" t="s">
        <v>37</v>
      </c>
      <c r="P411" s="3" t="s">
        <v>21</v>
      </c>
      <c r="Q411" s="3" t="s">
        <v>5289</v>
      </c>
      <c r="R411" s="2" t="str">
        <f t="shared" si="54"/>
        <v>OK</v>
      </c>
      <c r="S411" s="2" t="str">
        <f t="shared" si="55"/>
        <v>OK</v>
      </c>
      <c r="T411" s="2" t="str">
        <f t="shared" si="56"/>
        <v>OK</v>
      </c>
      <c r="U411" s="2" t="str">
        <f t="shared" si="57"/>
        <v>OK</v>
      </c>
      <c r="V411" s="2" t="str">
        <f t="shared" si="58"/>
        <v>OK</v>
      </c>
      <c r="W411" s="2" t="str">
        <f t="shared" si="59"/>
        <v>OK</v>
      </c>
      <c r="X411" s="2" t="str">
        <f t="shared" si="60"/>
        <v>OK</v>
      </c>
      <c r="Y411" s="2" t="str">
        <f t="shared" si="61"/>
        <v>OK</v>
      </c>
      <c r="Z411" s="3" t="str">
        <f t="shared" si="62"/>
        <v/>
      </c>
    </row>
    <row r="412" spans="1:26" x14ac:dyDescent="0.45">
      <c r="A412" s="3" t="s">
        <v>5228</v>
      </c>
      <c r="B412" s="3" t="s">
        <v>5229</v>
      </c>
      <c r="C412" s="3" t="s">
        <v>5290</v>
      </c>
      <c r="E412" s="3" t="s">
        <v>20</v>
      </c>
      <c r="H412" s="3" t="s">
        <v>21</v>
      </c>
      <c r="I412" s="3">
        <v>727841</v>
      </c>
      <c r="J412" s="3" t="s">
        <v>5291</v>
      </c>
      <c r="K412" s="3">
        <v>10</v>
      </c>
      <c r="L412" s="3" t="s">
        <v>861</v>
      </c>
      <c r="M412" s="3" t="s">
        <v>35</v>
      </c>
      <c r="N412" s="3" t="s">
        <v>173</v>
      </c>
      <c r="O412" s="3" t="s">
        <v>37</v>
      </c>
      <c r="P412" s="3" t="s">
        <v>21</v>
      </c>
      <c r="Q412" s="3" t="s">
        <v>5292</v>
      </c>
      <c r="R412" s="2" t="str">
        <f t="shared" si="54"/>
        <v>KO</v>
      </c>
      <c r="S412" s="2" t="str">
        <f t="shared" si="55"/>
        <v>OK</v>
      </c>
      <c r="T412" s="2" t="str">
        <f t="shared" si="56"/>
        <v>OK</v>
      </c>
      <c r="U412" s="2" t="str">
        <f t="shared" si="57"/>
        <v>OK</v>
      </c>
      <c r="V412" s="2" t="str">
        <f t="shared" si="58"/>
        <v>OK</v>
      </c>
      <c r="W412" s="2" t="str">
        <f t="shared" si="59"/>
        <v>OK</v>
      </c>
      <c r="X412" s="2" t="str">
        <f t="shared" si="60"/>
        <v>OK</v>
      </c>
      <c r="Y412" s="2" t="str">
        <f t="shared" si="61"/>
        <v>OK</v>
      </c>
      <c r="Z412" s="3" t="str">
        <f t="shared" si="62"/>
        <v xml:space="preserve">Acción didáctica / </v>
      </c>
    </row>
    <row r="413" spans="1:26" x14ac:dyDescent="0.45">
      <c r="A413" s="3" t="s">
        <v>5228</v>
      </c>
      <c r="B413" s="3" t="s">
        <v>5229</v>
      </c>
      <c r="C413" s="3" t="s">
        <v>5293</v>
      </c>
      <c r="E413" s="3" t="s">
        <v>20</v>
      </c>
      <c r="H413" s="3" t="s">
        <v>21</v>
      </c>
      <c r="I413" s="3">
        <v>831300</v>
      </c>
      <c r="J413" s="3" t="s">
        <v>5294</v>
      </c>
      <c r="K413" s="3">
        <v>50</v>
      </c>
      <c r="L413" s="3" t="s">
        <v>23</v>
      </c>
      <c r="M413" s="3" t="s">
        <v>35</v>
      </c>
      <c r="N413" s="3" t="s">
        <v>1152</v>
      </c>
      <c r="P413" s="3" t="s">
        <v>21</v>
      </c>
      <c r="Q413" s="3" t="s">
        <v>5295</v>
      </c>
      <c r="R413" s="2" t="str">
        <f t="shared" si="54"/>
        <v>OK</v>
      </c>
      <c r="S413" s="2" t="str">
        <f t="shared" si="55"/>
        <v>KO</v>
      </c>
      <c r="T413" s="2" t="str">
        <f t="shared" si="56"/>
        <v>OK</v>
      </c>
      <c r="U413" s="2" t="str">
        <f t="shared" si="57"/>
        <v>OK</v>
      </c>
      <c r="V413" s="2" t="str">
        <f t="shared" si="58"/>
        <v>OK</v>
      </c>
      <c r="W413" s="2" t="str">
        <f t="shared" si="59"/>
        <v>OK</v>
      </c>
      <c r="X413" s="2" t="str">
        <f t="shared" si="60"/>
        <v>OK</v>
      </c>
      <c r="Y413" s="2" t="str">
        <f t="shared" si="61"/>
        <v>OK</v>
      </c>
      <c r="Z413" s="3" t="str">
        <f t="shared" si="62"/>
        <v xml:space="preserve">Tipo de media / </v>
      </c>
    </row>
    <row r="414" spans="1:26" x14ac:dyDescent="0.45">
      <c r="A414" s="3" t="s">
        <v>5228</v>
      </c>
      <c r="B414" s="3" t="s">
        <v>5229</v>
      </c>
      <c r="C414" s="3" t="s">
        <v>5296</v>
      </c>
      <c r="E414" s="3" t="s">
        <v>20</v>
      </c>
      <c r="H414" s="3" t="s">
        <v>21</v>
      </c>
      <c r="I414" s="3">
        <v>681390</v>
      </c>
      <c r="J414" s="3" t="s">
        <v>5297</v>
      </c>
      <c r="K414" s="3">
        <v>50</v>
      </c>
      <c r="L414" s="3" t="s">
        <v>23</v>
      </c>
      <c r="M414" s="3" t="s">
        <v>29</v>
      </c>
      <c r="N414" s="3" t="s">
        <v>1152</v>
      </c>
      <c r="P414" s="3" t="s">
        <v>21</v>
      </c>
      <c r="Q414" s="3" t="s">
        <v>5298</v>
      </c>
      <c r="R414" s="2" t="str">
        <f t="shared" si="54"/>
        <v>OK</v>
      </c>
      <c r="S414" s="2" t="str">
        <f t="shared" si="55"/>
        <v>OK</v>
      </c>
      <c r="T414" s="2" t="str">
        <f t="shared" si="56"/>
        <v>OK</v>
      </c>
      <c r="U414" s="2" t="str">
        <f t="shared" si="57"/>
        <v>OK</v>
      </c>
      <c r="V414" s="2" t="str">
        <f t="shared" si="58"/>
        <v>OK</v>
      </c>
      <c r="W414" s="2" t="str">
        <f t="shared" si="59"/>
        <v>OK</v>
      </c>
      <c r="X414" s="2" t="str">
        <f t="shared" si="60"/>
        <v>OK</v>
      </c>
      <c r="Y414" s="2" t="str">
        <f t="shared" si="61"/>
        <v>OK</v>
      </c>
      <c r="Z414" s="3" t="str">
        <f t="shared" si="62"/>
        <v/>
      </c>
    </row>
    <row r="415" spans="1:26" x14ac:dyDescent="0.45">
      <c r="A415" s="3" t="s">
        <v>5228</v>
      </c>
      <c r="B415" s="3" t="s">
        <v>5229</v>
      </c>
      <c r="C415" s="3" t="s">
        <v>5299</v>
      </c>
      <c r="E415" s="3" t="s">
        <v>20</v>
      </c>
      <c r="H415" s="3" t="s">
        <v>21</v>
      </c>
      <c r="I415" s="3">
        <v>1175756</v>
      </c>
      <c r="J415" s="3" t="s">
        <v>5300</v>
      </c>
      <c r="K415" s="3">
        <v>15</v>
      </c>
      <c r="L415" s="3" t="s">
        <v>34</v>
      </c>
      <c r="M415" s="3" t="s">
        <v>35</v>
      </c>
      <c r="N415" s="3" t="s">
        <v>700</v>
      </c>
      <c r="O415" s="3" t="s">
        <v>37</v>
      </c>
      <c r="P415" s="3" t="s">
        <v>21</v>
      </c>
      <c r="Q415" s="3" t="s">
        <v>5301</v>
      </c>
      <c r="R415" s="2" t="str">
        <f t="shared" si="54"/>
        <v>OK</v>
      </c>
      <c r="S415" s="2" t="str">
        <f t="shared" si="55"/>
        <v>OK</v>
      </c>
      <c r="T415" s="2" t="str">
        <f t="shared" si="56"/>
        <v>OK</v>
      </c>
      <c r="U415" s="2" t="str">
        <f t="shared" si="57"/>
        <v>OK</v>
      </c>
      <c r="V415" s="2" t="str">
        <f t="shared" si="58"/>
        <v>OK</v>
      </c>
      <c r="W415" s="2" t="str">
        <f t="shared" si="59"/>
        <v>OK</v>
      </c>
      <c r="X415" s="2" t="str">
        <f t="shared" si="60"/>
        <v>OK</v>
      </c>
      <c r="Y415" s="2" t="str">
        <f t="shared" si="61"/>
        <v>OK</v>
      </c>
      <c r="Z415" s="3" t="str">
        <f t="shared" si="62"/>
        <v/>
      </c>
    </row>
    <row r="416" spans="1:26" x14ac:dyDescent="0.45">
      <c r="A416" s="3" t="s">
        <v>5228</v>
      </c>
      <c r="B416" s="3" t="s">
        <v>5229</v>
      </c>
      <c r="C416" s="3" t="s">
        <v>5302</v>
      </c>
      <c r="E416" s="3" t="s">
        <v>20</v>
      </c>
      <c r="H416" s="3" t="s">
        <v>21</v>
      </c>
      <c r="I416" s="3">
        <v>1872319</v>
      </c>
      <c r="J416" s="3" t="s">
        <v>5303</v>
      </c>
      <c r="K416" s="3">
        <v>40</v>
      </c>
      <c r="L416" s="3" t="s">
        <v>34</v>
      </c>
      <c r="M416" s="3" t="s">
        <v>35</v>
      </c>
      <c r="N416" s="3" t="s">
        <v>81</v>
      </c>
      <c r="O416" s="3" t="s">
        <v>479</v>
      </c>
      <c r="P416" s="3" t="s">
        <v>21</v>
      </c>
      <c r="Q416" s="3" t="s">
        <v>5304</v>
      </c>
      <c r="R416" s="2" t="str">
        <f t="shared" si="54"/>
        <v>KO</v>
      </c>
      <c r="S416" s="2" t="str">
        <f t="shared" si="55"/>
        <v>OK</v>
      </c>
      <c r="T416" s="2" t="str">
        <f t="shared" si="56"/>
        <v>OK</v>
      </c>
      <c r="U416" s="2" t="str">
        <f t="shared" si="57"/>
        <v>OK</v>
      </c>
      <c r="V416" s="2" t="str">
        <f t="shared" si="58"/>
        <v>OK</v>
      </c>
      <c r="W416" s="2" t="str">
        <f t="shared" si="59"/>
        <v>OK</v>
      </c>
      <c r="X416" s="2" t="str">
        <f t="shared" si="60"/>
        <v>OK</v>
      </c>
      <c r="Y416" s="2" t="str">
        <f t="shared" si="61"/>
        <v>OK</v>
      </c>
      <c r="Z416" s="3" t="str">
        <f t="shared" si="62"/>
        <v xml:space="preserve">Acción didáctica / </v>
      </c>
    </row>
    <row r="417" spans="1:26" x14ac:dyDescent="0.45">
      <c r="A417" s="3" t="s">
        <v>5228</v>
      </c>
      <c r="B417" s="3" t="s">
        <v>5229</v>
      </c>
      <c r="C417" s="3" t="s">
        <v>5305</v>
      </c>
      <c r="E417" s="3" t="s">
        <v>20</v>
      </c>
      <c r="H417" s="3" t="s">
        <v>21</v>
      </c>
      <c r="I417" s="3">
        <v>1348695</v>
      </c>
      <c r="J417" s="3" t="s">
        <v>5306</v>
      </c>
      <c r="K417" s="3">
        <v>60</v>
      </c>
      <c r="L417" s="3" t="s">
        <v>57</v>
      </c>
      <c r="M417" s="3" t="s">
        <v>35</v>
      </c>
      <c r="N417" s="3" t="s">
        <v>58</v>
      </c>
      <c r="O417" s="3" t="s">
        <v>85</v>
      </c>
      <c r="P417" s="3" t="s">
        <v>21</v>
      </c>
      <c r="Q417" s="3" t="s">
        <v>5307</v>
      </c>
      <c r="R417" s="2" t="str">
        <f t="shared" si="54"/>
        <v>OK</v>
      </c>
      <c r="S417" s="2" t="str">
        <f t="shared" si="55"/>
        <v>OK</v>
      </c>
      <c r="T417" s="2" t="str">
        <f t="shared" si="56"/>
        <v>OK</v>
      </c>
      <c r="U417" s="2" t="str">
        <f t="shared" si="57"/>
        <v>OK</v>
      </c>
      <c r="V417" s="2" t="str">
        <f t="shared" si="58"/>
        <v>OK</v>
      </c>
      <c r="W417" s="2" t="str">
        <f t="shared" si="59"/>
        <v>OK</v>
      </c>
      <c r="X417" s="2" t="str">
        <f t="shared" si="60"/>
        <v>OK</v>
      </c>
      <c r="Y417" s="2" t="str">
        <f t="shared" si="61"/>
        <v>OK</v>
      </c>
      <c r="Z417" s="3" t="str">
        <f t="shared" si="62"/>
        <v/>
      </c>
    </row>
    <row r="418" spans="1:26" x14ac:dyDescent="0.45">
      <c r="A418" s="3" t="s">
        <v>5228</v>
      </c>
      <c r="B418" s="3" t="s">
        <v>5229</v>
      </c>
      <c r="C418" s="3" t="s">
        <v>5308</v>
      </c>
      <c r="E418" s="3" t="s">
        <v>20</v>
      </c>
      <c r="H418" s="3" t="s">
        <v>21</v>
      </c>
      <c r="I418" s="3">
        <v>2189488</v>
      </c>
      <c r="J418" s="3" t="s">
        <v>5309</v>
      </c>
      <c r="K418" s="3">
        <v>60</v>
      </c>
      <c r="L418" s="3" t="s">
        <v>57</v>
      </c>
      <c r="M418" s="3" t="s">
        <v>35</v>
      </c>
      <c r="N418" s="3" t="s">
        <v>58</v>
      </c>
      <c r="O418" s="3" t="s">
        <v>37</v>
      </c>
      <c r="P418" s="3" t="s">
        <v>21</v>
      </c>
      <c r="Q418" s="3" t="s">
        <v>5310</v>
      </c>
      <c r="R418" s="2" t="str">
        <f t="shared" si="54"/>
        <v>OK</v>
      </c>
      <c r="S418" s="2" t="str">
        <f t="shared" si="55"/>
        <v>OK</v>
      </c>
      <c r="T418" s="2" t="str">
        <f t="shared" si="56"/>
        <v>OK</v>
      </c>
      <c r="U418" s="2" t="str">
        <f t="shared" si="57"/>
        <v>OK</v>
      </c>
      <c r="V418" s="2" t="str">
        <f t="shared" si="58"/>
        <v>OK</v>
      </c>
      <c r="W418" s="2" t="str">
        <f t="shared" si="59"/>
        <v>OK</v>
      </c>
      <c r="X418" s="2" t="str">
        <f t="shared" si="60"/>
        <v>OK</v>
      </c>
      <c r="Y418" s="2" t="str">
        <f t="shared" si="61"/>
        <v>OK</v>
      </c>
      <c r="Z418" s="3" t="str">
        <f t="shared" si="62"/>
        <v/>
      </c>
    </row>
    <row r="419" spans="1:26" x14ac:dyDescent="0.45">
      <c r="A419" s="3" t="s">
        <v>5228</v>
      </c>
      <c r="B419" s="3" t="s">
        <v>5229</v>
      </c>
      <c r="C419" s="3" t="s">
        <v>534</v>
      </c>
      <c r="E419" s="3" t="s">
        <v>20</v>
      </c>
      <c r="H419" s="3" t="s">
        <v>21</v>
      </c>
      <c r="I419" s="3">
        <v>1884328</v>
      </c>
      <c r="J419" s="3" t="s">
        <v>5311</v>
      </c>
      <c r="K419" s="3">
        <v>30</v>
      </c>
      <c r="L419" s="3" t="s">
        <v>358</v>
      </c>
      <c r="M419" s="3" t="s">
        <v>35</v>
      </c>
      <c r="N419" s="3" t="s">
        <v>359</v>
      </c>
      <c r="O419" s="3" t="s">
        <v>85</v>
      </c>
      <c r="P419" s="3" t="s">
        <v>21</v>
      </c>
      <c r="Q419" s="3" t="s">
        <v>5312</v>
      </c>
      <c r="R419" s="2" t="str">
        <f t="shared" si="54"/>
        <v>OK</v>
      </c>
      <c r="S419" s="2" t="str">
        <f t="shared" si="55"/>
        <v>OK</v>
      </c>
      <c r="T419" s="2" t="str">
        <f t="shared" si="56"/>
        <v>OK</v>
      </c>
      <c r="U419" s="2" t="str">
        <f t="shared" si="57"/>
        <v>OK</v>
      </c>
      <c r="V419" s="2" t="str">
        <f t="shared" si="58"/>
        <v>OK</v>
      </c>
      <c r="W419" s="2" t="str">
        <f t="shared" si="59"/>
        <v>KO</v>
      </c>
      <c r="X419" s="2" t="str">
        <f t="shared" si="60"/>
        <v>OK</v>
      </c>
      <c r="Y419" s="2" t="str">
        <f t="shared" si="61"/>
        <v>OK</v>
      </c>
      <c r="Z419" s="3" t="str">
        <f t="shared" si="62"/>
        <v xml:space="preserve">Tiempo del recurso / </v>
      </c>
    </row>
    <row r="420" spans="1:26" x14ac:dyDescent="0.45">
      <c r="A420" s="3" t="s">
        <v>5228</v>
      </c>
      <c r="B420" s="3" t="s">
        <v>5229</v>
      </c>
      <c r="C420" s="3" t="s">
        <v>67</v>
      </c>
      <c r="D420" s="3" t="s">
        <v>67</v>
      </c>
      <c r="E420" s="3" t="s">
        <v>20</v>
      </c>
      <c r="H420" s="3" t="s">
        <v>21</v>
      </c>
      <c r="I420" s="3">
        <v>1907696</v>
      </c>
      <c r="J420" s="3" t="s">
        <v>5313</v>
      </c>
      <c r="K420" s="3">
        <v>20</v>
      </c>
      <c r="L420" s="3" t="s">
        <v>23</v>
      </c>
      <c r="M420" s="3" t="s">
        <v>67</v>
      </c>
      <c r="N420" s="3" t="s">
        <v>227</v>
      </c>
      <c r="P420" s="3" t="s">
        <v>21</v>
      </c>
      <c r="Q420" s="3" t="s">
        <v>5314</v>
      </c>
      <c r="R420" s="2" t="str">
        <f t="shared" si="54"/>
        <v>OK</v>
      </c>
      <c r="S420" s="2" t="str">
        <f t="shared" si="55"/>
        <v>OK</v>
      </c>
      <c r="T420" s="2" t="str">
        <f t="shared" si="56"/>
        <v>OK</v>
      </c>
      <c r="U420" s="2" t="str">
        <f t="shared" si="57"/>
        <v>OK</v>
      </c>
      <c r="V420" s="2" t="str">
        <f t="shared" si="58"/>
        <v>OK</v>
      </c>
      <c r="W420" s="2" t="str">
        <f t="shared" si="59"/>
        <v>OK</v>
      </c>
      <c r="X420" s="2" t="str">
        <f t="shared" si="60"/>
        <v>OK</v>
      </c>
      <c r="Y420" s="2" t="str">
        <f t="shared" si="61"/>
        <v>OK</v>
      </c>
      <c r="Z420" s="3" t="str">
        <f t="shared" si="62"/>
        <v/>
      </c>
    </row>
    <row r="421" spans="1:26" x14ac:dyDescent="0.45">
      <c r="A421" s="3" t="s">
        <v>5228</v>
      </c>
      <c r="B421" s="3" t="s">
        <v>5229</v>
      </c>
      <c r="C421" s="3" t="s">
        <v>70</v>
      </c>
      <c r="E421" s="3" t="s">
        <v>20</v>
      </c>
      <c r="H421" s="3" t="s">
        <v>21</v>
      </c>
      <c r="I421" s="3">
        <v>1185657</v>
      </c>
      <c r="J421" s="3" t="s">
        <v>5315</v>
      </c>
      <c r="K421" s="3">
        <v>25</v>
      </c>
      <c r="L421" s="3" t="s">
        <v>70</v>
      </c>
      <c r="M421" s="3" t="s">
        <v>35</v>
      </c>
      <c r="N421" s="3" t="s">
        <v>62</v>
      </c>
      <c r="O421" s="3" t="s">
        <v>479</v>
      </c>
      <c r="P421" s="3" t="s">
        <v>21</v>
      </c>
      <c r="Q421" s="3" t="s">
        <v>5316</v>
      </c>
      <c r="R421" s="2" t="str">
        <f t="shared" si="54"/>
        <v>OK</v>
      </c>
      <c r="S421" s="2" t="str">
        <f t="shared" si="55"/>
        <v>OK</v>
      </c>
      <c r="T421" s="2" t="str">
        <f t="shared" si="56"/>
        <v>OK</v>
      </c>
      <c r="U421" s="2" t="str">
        <f t="shared" si="57"/>
        <v>OK</v>
      </c>
      <c r="V421" s="2" t="str">
        <f t="shared" si="58"/>
        <v>OK</v>
      </c>
      <c r="W421" s="2" t="str">
        <f t="shared" si="59"/>
        <v>OK</v>
      </c>
      <c r="X421" s="2" t="str">
        <f t="shared" si="60"/>
        <v>OK</v>
      </c>
      <c r="Y421" s="2" t="str">
        <f t="shared" si="61"/>
        <v>OK</v>
      </c>
      <c r="Z421" s="3" t="str">
        <f t="shared" si="62"/>
        <v/>
      </c>
    </row>
    <row r="422" spans="1:26" x14ac:dyDescent="0.45">
      <c r="A422" s="3" t="s">
        <v>5228</v>
      </c>
      <c r="B422" s="3" t="s">
        <v>5229</v>
      </c>
      <c r="C422" s="3" t="s">
        <v>5317</v>
      </c>
      <c r="E422" s="3" t="s">
        <v>20</v>
      </c>
      <c r="H422" s="3" t="s">
        <v>21</v>
      </c>
      <c r="I422" s="3">
        <v>1874136</v>
      </c>
      <c r="J422" s="3" t="s">
        <v>5318</v>
      </c>
      <c r="K422" s="3">
        <v>40</v>
      </c>
      <c r="L422" s="3" t="s">
        <v>34</v>
      </c>
      <c r="M422" s="3" t="s">
        <v>35</v>
      </c>
      <c r="N422" s="3" t="s">
        <v>81</v>
      </c>
      <c r="O422" s="3" t="s">
        <v>479</v>
      </c>
      <c r="P422" s="3" t="s">
        <v>21</v>
      </c>
      <c r="Q422" s="3" t="s">
        <v>5319</v>
      </c>
      <c r="R422" s="2" t="str">
        <f t="shared" si="54"/>
        <v>KO</v>
      </c>
      <c r="S422" s="2" t="str">
        <f t="shared" si="55"/>
        <v>OK</v>
      </c>
      <c r="T422" s="2" t="str">
        <f t="shared" si="56"/>
        <v>OK</v>
      </c>
      <c r="U422" s="2" t="str">
        <f t="shared" si="57"/>
        <v>OK</v>
      </c>
      <c r="V422" s="2" t="str">
        <f t="shared" si="58"/>
        <v>OK</v>
      </c>
      <c r="W422" s="2" t="str">
        <f t="shared" si="59"/>
        <v>OK</v>
      </c>
      <c r="X422" s="2" t="str">
        <f t="shared" si="60"/>
        <v>OK</v>
      </c>
      <c r="Y422" s="2" t="str">
        <f t="shared" si="61"/>
        <v>OK</v>
      </c>
      <c r="Z422" s="3" t="str">
        <f t="shared" si="62"/>
        <v xml:space="preserve">Acción didáctica / </v>
      </c>
    </row>
    <row r="423" spans="1:26" x14ac:dyDescent="0.45">
      <c r="A423" s="3" t="s">
        <v>5320</v>
      </c>
      <c r="B423" s="3" t="s">
        <v>5321</v>
      </c>
      <c r="C423" s="3" t="s">
        <v>5322</v>
      </c>
      <c r="E423" s="3" t="s">
        <v>20</v>
      </c>
      <c r="H423" s="3" t="s">
        <v>21</v>
      </c>
      <c r="I423" s="3">
        <v>2078156</v>
      </c>
      <c r="J423" s="3" t="s">
        <v>5323</v>
      </c>
      <c r="K423" s="3">
        <v>40</v>
      </c>
      <c r="L423" s="3" t="s">
        <v>23</v>
      </c>
      <c r="M423" s="3" t="s">
        <v>29</v>
      </c>
      <c r="N423" s="3" t="s">
        <v>30</v>
      </c>
      <c r="P423" s="3" t="s">
        <v>21</v>
      </c>
      <c r="Q423" s="3" t="s">
        <v>5324</v>
      </c>
      <c r="R423" s="2" t="str">
        <f t="shared" si="54"/>
        <v>OK</v>
      </c>
      <c r="S423" s="2" t="str">
        <f t="shared" si="55"/>
        <v>OK</v>
      </c>
      <c r="T423" s="2" t="str">
        <f t="shared" si="56"/>
        <v>OK</v>
      </c>
      <c r="U423" s="2" t="str">
        <f t="shared" si="57"/>
        <v>OK</v>
      </c>
      <c r="V423" s="2" t="str">
        <f t="shared" si="58"/>
        <v>OK</v>
      </c>
      <c r="W423" s="2" t="str">
        <f t="shared" si="59"/>
        <v>OK</v>
      </c>
      <c r="X423" s="2" t="str">
        <f t="shared" si="60"/>
        <v>OK</v>
      </c>
      <c r="Y423" s="2" t="str">
        <f t="shared" si="61"/>
        <v>OK</v>
      </c>
      <c r="Z423" s="3" t="str">
        <f t="shared" si="62"/>
        <v/>
      </c>
    </row>
    <row r="424" spans="1:26" x14ac:dyDescent="0.45">
      <c r="A424" s="3" t="s">
        <v>5320</v>
      </c>
      <c r="B424" s="3" t="s">
        <v>5321</v>
      </c>
      <c r="C424" s="3" t="s">
        <v>5325</v>
      </c>
      <c r="E424" s="3" t="s">
        <v>20</v>
      </c>
      <c r="H424" s="3" t="s">
        <v>21</v>
      </c>
      <c r="I424" s="3">
        <v>5192402</v>
      </c>
      <c r="J424" s="3" t="s">
        <v>5326</v>
      </c>
      <c r="K424" s="3">
        <v>10</v>
      </c>
      <c r="L424" s="3" t="s">
        <v>34</v>
      </c>
      <c r="M424" s="3" t="s">
        <v>35</v>
      </c>
      <c r="N424" s="3" t="s">
        <v>122</v>
      </c>
      <c r="O424" s="3" t="s">
        <v>37</v>
      </c>
      <c r="P424" s="3" t="s">
        <v>21</v>
      </c>
      <c r="Q424" s="3" t="s">
        <v>5327</v>
      </c>
      <c r="R424" s="2" t="str">
        <f t="shared" si="54"/>
        <v>OK</v>
      </c>
      <c r="S424" s="2" t="str">
        <f t="shared" si="55"/>
        <v>OK</v>
      </c>
      <c r="T424" s="2" t="str">
        <f t="shared" si="56"/>
        <v>OK</v>
      </c>
      <c r="U424" s="2" t="str">
        <f t="shared" si="57"/>
        <v>OK</v>
      </c>
      <c r="V424" s="2" t="str">
        <f t="shared" si="58"/>
        <v>OK</v>
      </c>
      <c r="W424" s="2" t="str">
        <f t="shared" si="59"/>
        <v>OK</v>
      </c>
      <c r="X424" s="2" t="str">
        <f t="shared" si="60"/>
        <v>OK</v>
      </c>
      <c r="Y424" s="2" t="str">
        <f t="shared" si="61"/>
        <v>OK</v>
      </c>
      <c r="Z424" s="3" t="str">
        <f t="shared" si="62"/>
        <v/>
      </c>
    </row>
    <row r="425" spans="1:26" x14ac:dyDescent="0.45">
      <c r="A425" s="3" t="s">
        <v>5320</v>
      </c>
      <c r="B425" s="3" t="s">
        <v>5321</v>
      </c>
      <c r="C425" s="3" t="s">
        <v>5328</v>
      </c>
      <c r="E425" s="3" t="s">
        <v>20</v>
      </c>
      <c r="H425" s="3" t="s">
        <v>21</v>
      </c>
      <c r="I425" s="3">
        <v>2543266</v>
      </c>
      <c r="J425" s="3" t="s">
        <v>5329</v>
      </c>
      <c r="K425" s="3">
        <v>20</v>
      </c>
      <c r="L425" s="3" t="s">
        <v>23</v>
      </c>
      <c r="M425" s="3" t="s">
        <v>24</v>
      </c>
      <c r="N425" s="3" t="s">
        <v>368</v>
      </c>
      <c r="P425" s="3" t="s">
        <v>21</v>
      </c>
      <c r="Q425" s="3" t="s">
        <v>5330</v>
      </c>
      <c r="R425" s="2" t="str">
        <f t="shared" si="54"/>
        <v>OK</v>
      </c>
      <c r="S425" s="2" t="str">
        <f t="shared" si="55"/>
        <v>KO</v>
      </c>
      <c r="T425" s="2" t="str">
        <f t="shared" si="56"/>
        <v>OK</v>
      </c>
      <c r="U425" s="2" t="str">
        <f t="shared" si="57"/>
        <v>OK</v>
      </c>
      <c r="V425" s="2" t="str">
        <f t="shared" si="58"/>
        <v>OK</v>
      </c>
      <c r="W425" s="2" t="str">
        <f t="shared" si="59"/>
        <v>OK</v>
      </c>
      <c r="X425" s="2" t="str">
        <f t="shared" si="60"/>
        <v>OK</v>
      </c>
      <c r="Y425" s="2" t="str">
        <f t="shared" si="61"/>
        <v>OK</v>
      </c>
      <c r="Z425" s="3" t="str">
        <f t="shared" si="62"/>
        <v xml:space="preserve">Tipo de media / </v>
      </c>
    </row>
    <row r="426" spans="1:26" x14ac:dyDescent="0.45">
      <c r="A426" s="3" t="s">
        <v>5320</v>
      </c>
      <c r="B426" s="3" t="s">
        <v>5321</v>
      </c>
      <c r="C426" s="3" t="s">
        <v>5331</v>
      </c>
      <c r="E426" s="3" t="s">
        <v>20</v>
      </c>
      <c r="H426" s="3" t="s">
        <v>21</v>
      </c>
      <c r="I426" s="3">
        <v>1868195</v>
      </c>
      <c r="J426" s="3" t="s">
        <v>5332</v>
      </c>
      <c r="K426" s="3">
        <v>60</v>
      </c>
      <c r="L426" s="3" t="s">
        <v>80</v>
      </c>
      <c r="M426" s="3" t="s">
        <v>35</v>
      </c>
      <c r="N426" s="3" t="s">
        <v>81</v>
      </c>
      <c r="O426" s="3" t="s">
        <v>37</v>
      </c>
      <c r="P426" s="3" t="s">
        <v>21</v>
      </c>
      <c r="Q426" s="3" t="s">
        <v>5333</v>
      </c>
      <c r="R426" s="2" t="str">
        <f t="shared" si="54"/>
        <v>OK</v>
      </c>
      <c r="S426" s="2" t="str">
        <f t="shared" si="55"/>
        <v>OK</v>
      </c>
      <c r="T426" s="2" t="str">
        <f t="shared" si="56"/>
        <v>OK</v>
      </c>
      <c r="U426" s="2" t="str">
        <f t="shared" si="57"/>
        <v>OK</v>
      </c>
      <c r="V426" s="2" t="str">
        <f t="shared" si="58"/>
        <v>OK</v>
      </c>
      <c r="W426" s="2" t="str">
        <f t="shared" si="59"/>
        <v>OK</v>
      </c>
      <c r="X426" s="2" t="str">
        <f t="shared" si="60"/>
        <v>OK</v>
      </c>
      <c r="Y426" s="2" t="str">
        <f t="shared" si="61"/>
        <v>OK</v>
      </c>
      <c r="Z426" s="3" t="str">
        <f t="shared" si="62"/>
        <v/>
      </c>
    </row>
    <row r="427" spans="1:26" x14ac:dyDescent="0.45">
      <c r="A427" s="3" t="s">
        <v>5320</v>
      </c>
      <c r="B427" s="3" t="s">
        <v>5321</v>
      </c>
      <c r="C427" s="3" t="s">
        <v>5334</v>
      </c>
      <c r="E427" s="3" t="s">
        <v>20</v>
      </c>
      <c r="G427" s="3" t="s">
        <v>5335</v>
      </c>
      <c r="H427" s="3" t="s">
        <v>21</v>
      </c>
      <c r="I427" s="3">
        <v>14077</v>
      </c>
      <c r="J427" s="3" t="s">
        <v>5336</v>
      </c>
      <c r="K427" s="3">
        <v>15</v>
      </c>
      <c r="L427" s="3" t="s">
        <v>23</v>
      </c>
      <c r="M427" s="3" t="s">
        <v>199</v>
      </c>
      <c r="N427" s="3" t="s">
        <v>91</v>
      </c>
      <c r="P427" s="3" t="s">
        <v>21</v>
      </c>
      <c r="Q427" s="3" t="s">
        <v>5337</v>
      </c>
      <c r="R427" s="2" t="str">
        <f t="shared" si="54"/>
        <v>OK</v>
      </c>
      <c r="S427" s="2" t="str">
        <f t="shared" si="55"/>
        <v>OK</v>
      </c>
      <c r="T427" s="2" t="str">
        <f t="shared" si="56"/>
        <v>OK</v>
      </c>
      <c r="U427" s="2" t="str">
        <f t="shared" si="57"/>
        <v>OK</v>
      </c>
      <c r="V427" s="2" t="str">
        <f t="shared" si="58"/>
        <v>OK</v>
      </c>
      <c r="W427" s="2" t="str">
        <f t="shared" si="59"/>
        <v>OK</v>
      </c>
      <c r="X427" s="2" t="str">
        <f t="shared" si="60"/>
        <v>OK</v>
      </c>
      <c r="Y427" s="2" t="str">
        <f t="shared" si="61"/>
        <v>OK</v>
      </c>
      <c r="Z427" s="3" t="str">
        <f t="shared" si="62"/>
        <v/>
      </c>
    </row>
    <row r="428" spans="1:26" x14ac:dyDescent="0.45">
      <c r="A428" s="3" t="s">
        <v>5320</v>
      </c>
      <c r="B428" s="3" t="s">
        <v>5321</v>
      </c>
      <c r="C428" s="3" t="s">
        <v>5338</v>
      </c>
      <c r="E428" s="3" t="s">
        <v>20</v>
      </c>
      <c r="H428" s="3" t="s">
        <v>21</v>
      </c>
      <c r="I428" s="3">
        <v>1183899</v>
      </c>
      <c r="J428" s="3" t="s">
        <v>5339</v>
      </c>
      <c r="K428" s="3">
        <v>10</v>
      </c>
      <c r="L428" s="3" t="s">
        <v>34</v>
      </c>
      <c r="M428" s="3" t="s">
        <v>35</v>
      </c>
      <c r="N428" s="3" t="s">
        <v>36</v>
      </c>
      <c r="O428" s="3" t="s">
        <v>85</v>
      </c>
      <c r="P428" s="3" t="s">
        <v>21</v>
      </c>
      <c r="Q428" s="3" t="s">
        <v>5340</v>
      </c>
      <c r="R428" s="2" t="str">
        <f t="shared" si="54"/>
        <v>OK</v>
      </c>
      <c r="S428" s="2" t="str">
        <f t="shared" si="55"/>
        <v>OK</v>
      </c>
      <c r="T428" s="2" t="str">
        <f t="shared" si="56"/>
        <v>OK</v>
      </c>
      <c r="U428" s="2" t="str">
        <f t="shared" si="57"/>
        <v>OK</v>
      </c>
      <c r="V428" s="2" t="str">
        <f t="shared" si="58"/>
        <v>OK</v>
      </c>
      <c r="W428" s="2" t="str">
        <f t="shared" si="59"/>
        <v>OK</v>
      </c>
      <c r="X428" s="2" t="str">
        <f t="shared" si="60"/>
        <v>OK</v>
      </c>
      <c r="Y428" s="2" t="str">
        <f t="shared" si="61"/>
        <v>OK</v>
      </c>
      <c r="Z428" s="3" t="str">
        <f t="shared" si="62"/>
        <v/>
      </c>
    </row>
    <row r="429" spans="1:26" x14ac:dyDescent="0.45">
      <c r="A429" s="3" t="s">
        <v>5320</v>
      </c>
      <c r="B429" s="3" t="s">
        <v>5321</v>
      </c>
      <c r="C429" s="3" t="s">
        <v>5341</v>
      </c>
      <c r="E429" s="3" t="s">
        <v>20</v>
      </c>
      <c r="H429" s="3" t="s">
        <v>21</v>
      </c>
      <c r="I429" s="3">
        <v>1291472</v>
      </c>
      <c r="J429" s="3" t="s">
        <v>5342</v>
      </c>
      <c r="K429" s="3">
        <v>30</v>
      </c>
      <c r="L429" s="3" t="s">
        <v>23</v>
      </c>
      <c r="M429" s="3" t="s">
        <v>24</v>
      </c>
      <c r="N429" s="3" t="s">
        <v>25</v>
      </c>
      <c r="P429" s="3" t="s">
        <v>21</v>
      </c>
      <c r="Q429" s="3" t="s">
        <v>5343</v>
      </c>
      <c r="R429" s="2" t="str">
        <f t="shared" si="54"/>
        <v>OK</v>
      </c>
      <c r="S429" s="2" t="str">
        <f t="shared" si="55"/>
        <v>OK</v>
      </c>
      <c r="T429" s="2" t="str">
        <f t="shared" si="56"/>
        <v>OK</v>
      </c>
      <c r="U429" s="2" t="str">
        <f t="shared" si="57"/>
        <v>OK</v>
      </c>
      <c r="V429" s="2" t="str">
        <f t="shared" si="58"/>
        <v>OK</v>
      </c>
      <c r="W429" s="2" t="str">
        <f t="shared" si="59"/>
        <v>OK</v>
      </c>
      <c r="X429" s="2" t="str">
        <f t="shared" si="60"/>
        <v>OK</v>
      </c>
      <c r="Y429" s="2" t="str">
        <f t="shared" si="61"/>
        <v>OK</v>
      </c>
      <c r="Z429" s="3" t="str">
        <f t="shared" si="62"/>
        <v/>
      </c>
    </row>
    <row r="430" spans="1:26" x14ac:dyDescent="0.45">
      <c r="A430" s="3" t="s">
        <v>5320</v>
      </c>
      <c r="B430" s="3" t="s">
        <v>5321</v>
      </c>
      <c r="C430" s="3" t="s">
        <v>5344</v>
      </c>
      <c r="E430" s="3" t="s">
        <v>20</v>
      </c>
      <c r="H430" s="3" t="s">
        <v>21</v>
      </c>
      <c r="I430" s="3">
        <v>1181156</v>
      </c>
      <c r="J430" s="3" t="s">
        <v>5345</v>
      </c>
      <c r="K430" s="3">
        <v>10</v>
      </c>
      <c r="L430" s="3" t="s">
        <v>34</v>
      </c>
      <c r="M430" s="3" t="s">
        <v>35</v>
      </c>
      <c r="N430" s="3" t="s">
        <v>41</v>
      </c>
      <c r="O430" s="3" t="s">
        <v>37</v>
      </c>
      <c r="P430" s="3" t="s">
        <v>21</v>
      </c>
      <c r="Q430" s="3" t="s">
        <v>5346</v>
      </c>
      <c r="R430" s="2" t="str">
        <f t="shared" si="54"/>
        <v>OK</v>
      </c>
      <c r="S430" s="2" t="str">
        <f t="shared" si="55"/>
        <v>OK</v>
      </c>
      <c r="T430" s="2" t="str">
        <f t="shared" si="56"/>
        <v>OK</v>
      </c>
      <c r="U430" s="2" t="str">
        <f t="shared" si="57"/>
        <v>OK</v>
      </c>
      <c r="V430" s="2" t="str">
        <f t="shared" si="58"/>
        <v>OK</v>
      </c>
      <c r="W430" s="2" t="str">
        <f t="shared" si="59"/>
        <v>OK</v>
      </c>
      <c r="X430" s="2" t="str">
        <f t="shared" si="60"/>
        <v>OK</v>
      </c>
      <c r="Y430" s="2" t="str">
        <f t="shared" si="61"/>
        <v>OK</v>
      </c>
      <c r="Z430" s="3" t="str">
        <f t="shared" si="62"/>
        <v/>
      </c>
    </row>
    <row r="431" spans="1:26" x14ac:dyDescent="0.45">
      <c r="A431" s="3" t="s">
        <v>5320</v>
      </c>
      <c r="B431" s="3" t="s">
        <v>5321</v>
      </c>
      <c r="C431" s="3" t="s">
        <v>5347</v>
      </c>
      <c r="E431" s="3" t="s">
        <v>20</v>
      </c>
      <c r="H431" s="3" t="s">
        <v>21</v>
      </c>
      <c r="I431" s="3">
        <v>1867831</v>
      </c>
      <c r="J431" s="3" t="s">
        <v>5348</v>
      </c>
      <c r="K431" s="3">
        <v>90</v>
      </c>
      <c r="L431" s="3" t="s">
        <v>80</v>
      </c>
      <c r="M431" s="3" t="s">
        <v>35</v>
      </c>
      <c r="N431" s="3" t="s">
        <v>81</v>
      </c>
      <c r="O431" s="3" t="s">
        <v>37</v>
      </c>
      <c r="P431" s="3" t="s">
        <v>21</v>
      </c>
      <c r="Q431" s="3" t="s">
        <v>5349</v>
      </c>
      <c r="R431" s="2" t="str">
        <f t="shared" si="54"/>
        <v>OK</v>
      </c>
      <c r="S431" s="2" t="str">
        <f t="shared" si="55"/>
        <v>OK</v>
      </c>
      <c r="T431" s="2" t="str">
        <f t="shared" si="56"/>
        <v>OK</v>
      </c>
      <c r="U431" s="2" t="str">
        <f t="shared" si="57"/>
        <v>OK</v>
      </c>
      <c r="V431" s="2" t="str">
        <f t="shared" si="58"/>
        <v>OK</v>
      </c>
      <c r="W431" s="2" t="str">
        <f t="shared" si="59"/>
        <v>OK</v>
      </c>
      <c r="X431" s="2" t="str">
        <f t="shared" si="60"/>
        <v>OK</v>
      </c>
      <c r="Y431" s="2" t="str">
        <f t="shared" si="61"/>
        <v>OK</v>
      </c>
      <c r="Z431" s="3" t="str">
        <f t="shared" si="62"/>
        <v/>
      </c>
    </row>
    <row r="432" spans="1:26" x14ac:dyDescent="0.45">
      <c r="A432" s="3" t="s">
        <v>5320</v>
      </c>
      <c r="B432" s="3" t="s">
        <v>5321</v>
      </c>
      <c r="C432" s="3" t="s">
        <v>5350</v>
      </c>
      <c r="E432" s="3" t="s">
        <v>20</v>
      </c>
      <c r="H432" s="3" t="s">
        <v>21</v>
      </c>
      <c r="I432" s="3">
        <v>1262662</v>
      </c>
      <c r="J432" s="3" t="s">
        <v>5351</v>
      </c>
      <c r="K432" s="3">
        <v>40</v>
      </c>
      <c r="L432" s="3" t="s">
        <v>23</v>
      </c>
      <c r="M432" s="3" t="s">
        <v>29</v>
      </c>
      <c r="N432" s="3" t="s">
        <v>495</v>
      </c>
      <c r="P432" s="3" t="s">
        <v>21</v>
      </c>
      <c r="Q432" s="3" t="s">
        <v>5352</v>
      </c>
      <c r="R432" s="2" t="str">
        <f t="shared" si="54"/>
        <v>OK</v>
      </c>
      <c r="S432" s="2" t="str">
        <f t="shared" si="55"/>
        <v>OK</v>
      </c>
      <c r="T432" s="2" t="str">
        <f t="shared" si="56"/>
        <v>OK</v>
      </c>
      <c r="U432" s="2" t="str">
        <f t="shared" si="57"/>
        <v>OK</v>
      </c>
      <c r="V432" s="2" t="str">
        <f t="shared" si="58"/>
        <v>OK</v>
      </c>
      <c r="W432" s="2" t="str">
        <f t="shared" si="59"/>
        <v>OK</v>
      </c>
      <c r="X432" s="2" t="str">
        <f t="shared" si="60"/>
        <v>OK</v>
      </c>
      <c r="Y432" s="2" t="str">
        <f t="shared" si="61"/>
        <v>OK</v>
      </c>
      <c r="Z432" s="3" t="str">
        <f t="shared" si="62"/>
        <v/>
      </c>
    </row>
    <row r="433" spans="1:26" x14ac:dyDescent="0.45">
      <c r="A433" s="3" t="s">
        <v>5320</v>
      </c>
      <c r="B433" s="3" t="s">
        <v>5321</v>
      </c>
      <c r="C433" s="3" t="s">
        <v>5353</v>
      </c>
      <c r="E433" s="3" t="s">
        <v>20</v>
      </c>
      <c r="H433" s="3" t="s">
        <v>21</v>
      </c>
      <c r="I433" s="3">
        <v>3557800</v>
      </c>
      <c r="J433" s="3" t="s">
        <v>5354</v>
      </c>
      <c r="K433" s="3">
        <v>10</v>
      </c>
      <c r="L433" s="3" t="s">
        <v>34</v>
      </c>
      <c r="M433" s="3" t="s">
        <v>35</v>
      </c>
      <c r="N433" s="3" t="s">
        <v>122</v>
      </c>
      <c r="O433" s="3" t="s">
        <v>85</v>
      </c>
      <c r="P433" s="3" t="s">
        <v>21</v>
      </c>
      <c r="Q433" s="3" t="s">
        <v>5355</v>
      </c>
      <c r="R433" s="2" t="str">
        <f t="shared" si="54"/>
        <v>OK</v>
      </c>
      <c r="S433" s="2" t="str">
        <f t="shared" si="55"/>
        <v>OK</v>
      </c>
      <c r="T433" s="2" t="str">
        <f t="shared" si="56"/>
        <v>OK</v>
      </c>
      <c r="U433" s="2" t="str">
        <f t="shared" si="57"/>
        <v>OK</v>
      </c>
      <c r="V433" s="2" t="str">
        <f t="shared" si="58"/>
        <v>OK</v>
      </c>
      <c r="W433" s="2" t="str">
        <f t="shared" si="59"/>
        <v>OK</v>
      </c>
      <c r="X433" s="2" t="str">
        <f t="shared" si="60"/>
        <v>OK</v>
      </c>
      <c r="Y433" s="2" t="str">
        <f t="shared" si="61"/>
        <v>OK</v>
      </c>
      <c r="Z433" s="3" t="str">
        <f t="shared" si="62"/>
        <v/>
      </c>
    </row>
    <row r="434" spans="1:26" x14ac:dyDescent="0.45">
      <c r="A434" s="3" t="s">
        <v>5320</v>
      </c>
      <c r="B434" s="3" t="s">
        <v>5321</v>
      </c>
      <c r="C434" s="3" t="s">
        <v>5356</v>
      </c>
      <c r="E434" s="3" t="s">
        <v>20</v>
      </c>
      <c r="H434" s="3" t="s">
        <v>21</v>
      </c>
      <c r="I434" s="3">
        <v>1867565</v>
      </c>
      <c r="J434" s="3" t="s">
        <v>5357</v>
      </c>
      <c r="K434" s="3">
        <v>60</v>
      </c>
      <c r="L434" s="3" t="s">
        <v>80</v>
      </c>
      <c r="M434" s="3" t="s">
        <v>35</v>
      </c>
      <c r="N434" s="3" t="s">
        <v>81</v>
      </c>
      <c r="O434" s="3" t="s">
        <v>37</v>
      </c>
      <c r="P434" s="3" t="s">
        <v>21</v>
      </c>
      <c r="Q434" s="3" t="s">
        <v>5358</v>
      </c>
      <c r="R434" s="2" t="str">
        <f t="shared" si="54"/>
        <v>OK</v>
      </c>
      <c r="S434" s="2" t="str">
        <f t="shared" si="55"/>
        <v>OK</v>
      </c>
      <c r="T434" s="2" t="str">
        <f t="shared" si="56"/>
        <v>OK</v>
      </c>
      <c r="U434" s="2" t="str">
        <f t="shared" si="57"/>
        <v>OK</v>
      </c>
      <c r="V434" s="2" t="str">
        <f t="shared" si="58"/>
        <v>OK</v>
      </c>
      <c r="W434" s="2" t="str">
        <f t="shared" si="59"/>
        <v>OK</v>
      </c>
      <c r="X434" s="2" t="str">
        <f t="shared" si="60"/>
        <v>OK</v>
      </c>
      <c r="Y434" s="2" t="str">
        <f t="shared" si="61"/>
        <v>OK</v>
      </c>
      <c r="Z434" s="3" t="str">
        <f t="shared" si="62"/>
        <v/>
      </c>
    </row>
    <row r="435" spans="1:26" x14ac:dyDescent="0.45">
      <c r="A435" s="3" t="s">
        <v>5320</v>
      </c>
      <c r="B435" s="3" t="s">
        <v>5321</v>
      </c>
      <c r="C435" s="3" t="s">
        <v>5359</v>
      </c>
      <c r="E435" s="3" t="s">
        <v>20</v>
      </c>
      <c r="H435" s="3" t="s">
        <v>21</v>
      </c>
      <c r="I435" s="3">
        <v>2890296</v>
      </c>
      <c r="J435" s="3" t="s">
        <v>5360</v>
      </c>
      <c r="K435" s="3">
        <v>60</v>
      </c>
      <c r="L435" s="3" t="s">
        <v>23</v>
      </c>
      <c r="M435" s="3" t="s">
        <v>29</v>
      </c>
      <c r="N435" s="3" t="s">
        <v>495</v>
      </c>
      <c r="P435" s="3" t="s">
        <v>21</v>
      </c>
      <c r="Q435" s="3" t="s">
        <v>5361</v>
      </c>
      <c r="R435" s="2" t="str">
        <f t="shared" si="54"/>
        <v>OK</v>
      </c>
      <c r="S435" s="2" t="str">
        <f t="shared" si="55"/>
        <v>OK</v>
      </c>
      <c r="T435" s="2" t="str">
        <f t="shared" si="56"/>
        <v>OK</v>
      </c>
      <c r="U435" s="2" t="str">
        <f t="shared" si="57"/>
        <v>OK</v>
      </c>
      <c r="V435" s="2" t="str">
        <f t="shared" si="58"/>
        <v>OK</v>
      </c>
      <c r="W435" s="2" t="str">
        <f t="shared" si="59"/>
        <v>OK</v>
      </c>
      <c r="X435" s="2" t="str">
        <f t="shared" si="60"/>
        <v>OK</v>
      </c>
      <c r="Y435" s="2" t="str">
        <f t="shared" si="61"/>
        <v>OK</v>
      </c>
      <c r="Z435" s="3" t="str">
        <f t="shared" si="62"/>
        <v/>
      </c>
    </row>
    <row r="436" spans="1:26" x14ac:dyDescent="0.45">
      <c r="A436" s="3" t="s">
        <v>5320</v>
      </c>
      <c r="B436" s="3" t="s">
        <v>5321</v>
      </c>
      <c r="C436" s="3" t="s">
        <v>5362</v>
      </c>
      <c r="E436" s="3" t="s">
        <v>20</v>
      </c>
      <c r="H436" s="3" t="s">
        <v>21</v>
      </c>
      <c r="I436" s="3">
        <v>1181914</v>
      </c>
      <c r="J436" s="3" t="s">
        <v>5363</v>
      </c>
      <c r="K436" s="3">
        <v>10</v>
      </c>
      <c r="L436" s="3" t="s">
        <v>34</v>
      </c>
      <c r="M436" s="3" t="s">
        <v>35</v>
      </c>
      <c r="N436" s="3" t="s">
        <v>41</v>
      </c>
      <c r="O436" s="3" t="s">
        <v>37</v>
      </c>
      <c r="P436" s="3" t="s">
        <v>21</v>
      </c>
      <c r="Q436" s="3" t="s">
        <v>5364</v>
      </c>
      <c r="R436" s="2" t="str">
        <f t="shared" si="54"/>
        <v>OK</v>
      </c>
      <c r="S436" s="2" t="str">
        <f t="shared" si="55"/>
        <v>OK</v>
      </c>
      <c r="T436" s="2" t="str">
        <f t="shared" si="56"/>
        <v>OK</v>
      </c>
      <c r="U436" s="2" t="str">
        <f t="shared" si="57"/>
        <v>OK</v>
      </c>
      <c r="V436" s="2" t="str">
        <f t="shared" si="58"/>
        <v>OK</v>
      </c>
      <c r="W436" s="2" t="str">
        <f t="shared" si="59"/>
        <v>OK</v>
      </c>
      <c r="X436" s="2" t="str">
        <f t="shared" si="60"/>
        <v>OK</v>
      </c>
      <c r="Y436" s="2" t="str">
        <f t="shared" si="61"/>
        <v>OK</v>
      </c>
      <c r="Z436" s="3" t="str">
        <f t="shared" si="62"/>
        <v/>
      </c>
    </row>
    <row r="437" spans="1:26" x14ac:dyDescent="0.45">
      <c r="A437" s="3" t="s">
        <v>5320</v>
      </c>
      <c r="B437" s="3" t="s">
        <v>5321</v>
      </c>
      <c r="C437" s="3" t="s">
        <v>5365</v>
      </c>
      <c r="E437" s="3" t="s">
        <v>20</v>
      </c>
      <c r="G437" s="3" t="s">
        <v>5366</v>
      </c>
      <c r="H437" s="3" t="s">
        <v>21</v>
      </c>
      <c r="I437" s="3">
        <v>23251</v>
      </c>
      <c r="J437" s="3" t="s">
        <v>5367</v>
      </c>
      <c r="K437" s="3">
        <v>30</v>
      </c>
      <c r="L437" s="3" t="s">
        <v>23</v>
      </c>
      <c r="M437" s="3" t="s">
        <v>199</v>
      </c>
      <c r="N437" s="3" t="s">
        <v>91</v>
      </c>
      <c r="P437" s="3" t="s">
        <v>21</v>
      </c>
      <c r="Q437" s="3" t="s">
        <v>5368</v>
      </c>
      <c r="R437" s="2" t="str">
        <f t="shared" si="54"/>
        <v>OK</v>
      </c>
      <c r="S437" s="2" t="str">
        <f t="shared" si="55"/>
        <v>OK</v>
      </c>
      <c r="T437" s="2" t="str">
        <f t="shared" si="56"/>
        <v>OK</v>
      </c>
      <c r="U437" s="2" t="str">
        <f t="shared" si="57"/>
        <v>OK</v>
      </c>
      <c r="V437" s="2" t="str">
        <f t="shared" si="58"/>
        <v>OK</v>
      </c>
      <c r="W437" s="2" t="str">
        <f t="shared" si="59"/>
        <v>OK</v>
      </c>
      <c r="X437" s="2" t="str">
        <f t="shared" si="60"/>
        <v>OK</v>
      </c>
      <c r="Y437" s="2" t="str">
        <f t="shared" si="61"/>
        <v>OK</v>
      </c>
      <c r="Z437" s="3" t="str">
        <f t="shared" si="62"/>
        <v/>
      </c>
    </row>
    <row r="438" spans="1:26" x14ac:dyDescent="0.45">
      <c r="A438" s="3" t="s">
        <v>5320</v>
      </c>
      <c r="B438" s="3" t="s">
        <v>5321</v>
      </c>
      <c r="C438" s="3" t="s">
        <v>5369</v>
      </c>
      <c r="E438" s="3" t="s">
        <v>20</v>
      </c>
      <c r="H438" s="3" t="s">
        <v>21</v>
      </c>
      <c r="I438" s="3">
        <v>1866792</v>
      </c>
      <c r="J438" s="3" t="s">
        <v>5370</v>
      </c>
      <c r="K438" s="3">
        <v>30</v>
      </c>
      <c r="L438" s="3" t="s">
        <v>80</v>
      </c>
      <c r="M438" s="3" t="s">
        <v>35</v>
      </c>
      <c r="N438" s="3" t="s">
        <v>81</v>
      </c>
      <c r="O438" s="3" t="s">
        <v>37</v>
      </c>
      <c r="P438" s="3" t="s">
        <v>21</v>
      </c>
      <c r="Q438" s="3" t="s">
        <v>5371</v>
      </c>
      <c r="R438" s="2" t="str">
        <f t="shared" si="54"/>
        <v>OK</v>
      </c>
      <c r="S438" s="2" t="str">
        <f t="shared" si="55"/>
        <v>OK</v>
      </c>
      <c r="T438" s="2" t="str">
        <f t="shared" si="56"/>
        <v>OK</v>
      </c>
      <c r="U438" s="2" t="str">
        <f t="shared" si="57"/>
        <v>OK</v>
      </c>
      <c r="V438" s="2" t="str">
        <f t="shared" si="58"/>
        <v>OK</v>
      </c>
      <c r="W438" s="2" t="str">
        <f t="shared" si="59"/>
        <v>OK</v>
      </c>
      <c r="X438" s="2" t="str">
        <f t="shared" si="60"/>
        <v>OK</v>
      </c>
      <c r="Y438" s="2" t="str">
        <f t="shared" si="61"/>
        <v>OK</v>
      </c>
      <c r="Z438" s="3" t="str">
        <f t="shared" si="62"/>
        <v/>
      </c>
    </row>
    <row r="439" spans="1:26" x14ac:dyDescent="0.45">
      <c r="A439" s="3" t="s">
        <v>5320</v>
      </c>
      <c r="B439" s="3" t="s">
        <v>5321</v>
      </c>
      <c r="C439" s="3" t="s">
        <v>5372</v>
      </c>
      <c r="E439" s="3" t="s">
        <v>20</v>
      </c>
      <c r="H439" s="3" t="s">
        <v>21</v>
      </c>
      <c r="I439" s="3">
        <v>3896311</v>
      </c>
      <c r="J439" s="3" t="s">
        <v>5373</v>
      </c>
      <c r="K439" s="3">
        <v>40</v>
      </c>
      <c r="L439" s="3" t="s">
        <v>23</v>
      </c>
      <c r="M439" s="3" t="s">
        <v>29</v>
      </c>
      <c r="N439" s="3" t="s">
        <v>842</v>
      </c>
      <c r="P439" s="3" t="s">
        <v>21</v>
      </c>
      <c r="Q439" s="3" t="s">
        <v>5374</v>
      </c>
      <c r="R439" s="2" t="str">
        <f t="shared" si="54"/>
        <v>OK</v>
      </c>
      <c r="S439" s="2" t="str">
        <f t="shared" si="55"/>
        <v>OK</v>
      </c>
      <c r="T439" s="2" t="str">
        <f t="shared" si="56"/>
        <v>OK</v>
      </c>
      <c r="U439" s="2" t="str">
        <f t="shared" si="57"/>
        <v>OK</v>
      </c>
      <c r="V439" s="2" t="str">
        <f t="shared" si="58"/>
        <v>OK</v>
      </c>
      <c r="W439" s="2" t="str">
        <f t="shared" si="59"/>
        <v>OK</v>
      </c>
      <c r="X439" s="2" t="str">
        <f t="shared" si="60"/>
        <v>OK</v>
      </c>
      <c r="Y439" s="2" t="str">
        <f t="shared" si="61"/>
        <v>OK</v>
      </c>
      <c r="Z439" s="3" t="str">
        <f t="shared" si="62"/>
        <v/>
      </c>
    </row>
    <row r="440" spans="1:26" x14ac:dyDescent="0.45">
      <c r="A440" s="3" t="s">
        <v>5320</v>
      </c>
      <c r="B440" s="3" t="s">
        <v>5321</v>
      </c>
      <c r="C440" s="3" t="s">
        <v>5375</v>
      </c>
      <c r="E440" s="3" t="s">
        <v>20</v>
      </c>
      <c r="H440" s="3" t="s">
        <v>21</v>
      </c>
      <c r="I440" s="3">
        <v>1868843</v>
      </c>
      <c r="J440" s="3" t="s">
        <v>5376</v>
      </c>
      <c r="K440" s="3">
        <v>40</v>
      </c>
      <c r="L440" s="3" t="s">
        <v>80</v>
      </c>
      <c r="M440" s="3" t="s">
        <v>35</v>
      </c>
      <c r="N440" s="3" t="s">
        <v>81</v>
      </c>
      <c r="O440" s="3" t="s">
        <v>37</v>
      </c>
      <c r="P440" s="3" t="s">
        <v>21</v>
      </c>
      <c r="Q440" s="3" t="s">
        <v>5377</v>
      </c>
      <c r="R440" s="2" t="str">
        <f t="shared" si="54"/>
        <v>OK</v>
      </c>
      <c r="S440" s="2" t="str">
        <f t="shared" si="55"/>
        <v>OK</v>
      </c>
      <c r="T440" s="2" t="str">
        <f t="shared" si="56"/>
        <v>OK</v>
      </c>
      <c r="U440" s="2" t="str">
        <f t="shared" si="57"/>
        <v>OK</v>
      </c>
      <c r="V440" s="2" t="str">
        <f t="shared" si="58"/>
        <v>OK</v>
      </c>
      <c r="W440" s="2" t="str">
        <f t="shared" si="59"/>
        <v>OK</v>
      </c>
      <c r="X440" s="2" t="str">
        <f t="shared" si="60"/>
        <v>OK</v>
      </c>
      <c r="Y440" s="2" t="str">
        <f t="shared" si="61"/>
        <v>OK</v>
      </c>
      <c r="Z440" s="3" t="str">
        <f t="shared" si="62"/>
        <v/>
      </c>
    </row>
    <row r="441" spans="1:26" x14ac:dyDescent="0.45">
      <c r="A441" s="3" t="s">
        <v>5320</v>
      </c>
      <c r="B441" s="3" t="s">
        <v>5321</v>
      </c>
      <c r="C441" s="3" t="s">
        <v>5378</v>
      </c>
      <c r="E441" s="3" t="s">
        <v>20</v>
      </c>
      <c r="H441" s="3" t="s">
        <v>21</v>
      </c>
      <c r="I441" s="3">
        <v>2666625</v>
      </c>
      <c r="J441" s="3" t="s">
        <v>5379</v>
      </c>
      <c r="K441" s="3">
        <v>15</v>
      </c>
      <c r="L441" s="3" t="s">
        <v>23</v>
      </c>
      <c r="M441" s="3" t="s">
        <v>29</v>
      </c>
      <c r="N441" s="3" t="s">
        <v>368</v>
      </c>
      <c r="P441" s="3" t="s">
        <v>21</v>
      </c>
      <c r="Q441" s="3" t="s">
        <v>5380</v>
      </c>
      <c r="R441" s="2" t="str">
        <f t="shared" si="54"/>
        <v>OK</v>
      </c>
      <c r="S441" s="2" t="str">
        <f t="shared" si="55"/>
        <v>OK</v>
      </c>
      <c r="T441" s="2" t="str">
        <f t="shared" si="56"/>
        <v>OK</v>
      </c>
      <c r="U441" s="2" t="str">
        <f t="shared" si="57"/>
        <v>OK</v>
      </c>
      <c r="V441" s="2" t="str">
        <f t="shared" si="58"/>
        <v>OK</v>
      </c>
      <c r="W441" s="2" t="str">
        <f t="shared" si="59"/>
        <v>OK</v>
      </c>
      <c r="X441" s="2" t="str">
        <f t="shared" si="60"/>
        <v>OK</v>
      </c>
      <c r="Y441" s="2" t="str">
        <f t="shared" si="61"/>
        <v>OK</v>
      </c>
      <c r="Z441" s="3" t="str">
        <f t="shared" si="62"/>
        <v/>
      </c>
    </row>
    <row r="442" spans="1:26" x14ac:dyDescent="0.45">
      <c r="A442" s="3" t="s">
        <v>5320</v>
      </c>
      <c r="B442" s="3" t="s">
        <v>5321</v>
      </c>
      <c r="C442" s="3" t="s">
        <v>5381</v>
      </c>
      <c r="E442" s="3" t="s">
        <v>20</v>
      </c>
      <c r="H442" s="3" t="s">
        <v>21</v>
      </c>
      <c r="I442" s="3">
        <v>1175300</v>
      </c>
      <c r="J442" s="3" t="s">
        <v>5382</v>
      </c>
      <c r="K442" s="3">
        <v>10</v>
      </c>
      <c r="L442" s="3" t="s">
        <v>34</v>
      </c>
      <c r="M442" s="3" t="s">
        <v>35</v>
      </c>
      <c r="N442" s="3" t="s">
        <v>62</v>
      </c>
      <c r="O442" s="3" t="s">
        <v>85</v>
      </c>
      <c r="P442" s="3" t="s">
        <v>21</v>
      </c>
      <c r="Q442" s="3" t="s">
        <v>5383</v>
      </c>
      <c r="R442" s="2" t="str">
        <f t="shared" si="54"/>
        <v>OK</v>
      </c>
      <c r="S442" s="2" t="str">
        <f t="shared" si="55"/>
        <v>OK</v>
      </c>
      <c r="T442" s="2" t="str">
        <f t="shared" si="56"/>
        <v>OK</v>
      </c>
      <c r="U442" s="2" t="str">
        <f t="shared" si="57"/>
        <v>OK</v>
      </c>
      <c r="V442" s="2" t="str">
        <f t="shared" si="58"/>
        <v>OK</v>
      </c>
      <c r="W442" s="2" t="str">
        <f t="shared" si="59"/>
        <v>OK</v>
      </c>
      <c r="X442" s="2" t="str">
        <f t="shared" si="60"/>
        <v>OK</v>
      </c>
      <c r="Y442" s="2" t="str">
        <f t="shared" si="61"/>
        <v>OK</v>
      </c>
      <c r="Z442" s="3" t="str">
        <f t="shared" si="62"/>
        <v/>
      </c>
    </row>
    <row r="443" spans="1:26" x14ac:dyDescent="0.45">
      <c r="A443" s="3" t="s">
        <v>5320</v>
      </c>
      <c r="B443" s="3" t="s">
        <v>5321</v>
      </c>
      <c r="C443" s="3" t="s">
        <v>5384</v>
      </c>
      <c r="E443" s="3" t="s">
        <v>20</v>
      </c>
      <c r="H443" s="3" t="s">
        <v>21</v>
      </c>
      <c r="I443" s="3">
        <v>1867678</v>
      </c>
      <c r="J443" s="3" t="s">
        <v>5385</v>
      </c>
      <c r="K443" s="3">
        <v>60</v>
      </c>
      <c r="L443" s="3" t="s">
        <v>80</v>
      </c>
      <c r="M443" s="3" t="s">
        <v>35</v>
      </c>
      <c r="N443" s="3" t="s">
        <v>81</v>
      </c>
      <c r="O443" s="3" t="s">
        <v>37</v>
      </c>
      <c r="P443" s="3" t="s">
        <v>21</v>
      </c>
      <c r="Q443" s="3" t="s">
        <v>5386</v>
      </c>
      <c r="R443" s="2" t="str">
        <f t="shared" si="54"/>
        <v>OK</v>
      </c>
      <c r="S443" s="2" t="str">
        <f t="shared" si="55"/>
        <v>OK</v>
      </c>
      <c r="T443" s="2" t="str">
        <f t="shared" si="56"/>
        <v>OK</v>
      </c>
      <c r="U443" s="2" t="str">
        <f t="shared" si="57"/>
        <v>OK</v>
      </c>
      <c r="V443" s="2" t="str">
        <f t="shared" si="58"/>
        <v>OK</v>
      </c>
      <c r="W443" s="2" t="str">
        <f t="shared" si="59"/>
        <v>OK</v>
      </c>
      <c r="X443" s="2" t="str">
        <f t="shared" si="60"/>
        <v>OK</v>
      </c>
      <c r="Y443" s="2" t="str">
        <f t="shared" si="61"/>
        <v>OK</v>
      </c>
      <c r="Z443" s="3" t="str">
        <f t="shared" si="62"/>
        <v/>
      </c>
    </row>
    <row r="444" spans="1:26" x14ac:dyDescent="0.45">
      <c r="A444" s="3" t="s">
        <v>5320</v>
      </c>
      <c r="B444" s="3" t="s">
        <v>5321</v>
      </c>
      <c r="C444" s="3" t="s">
        <v>5387</v>
      </c>
      <c r="E444" s="3" t="s">
        <v>20</v>
      </c>
      <c r="H444" s="3" t="s">
        <v>21</v>
      </c>
      <c r="I444" s="3">
        <v>1831716</v>
      </c>
      <c r="J444" s="3" t="s">
        <v>5388</v>
      </c>
      <c r="K444" s="3">
        <v>60</v>
      </c>
      <c r="L444" s="3" t="s">
        <v>57</v>
      </c>
      <c r="M444" s="3" t="s">
        <v>29</v>
      </c>
      <c r="N444" s="3" t="s">
        <v>58</v>
      </c>
      <c r="O444" s="3" t="s">
        <v>85</v>
      </c>
      <c r="P444" s="3" t="s">
        <v>21</v>
      </c>
      <c r="Q444" s="3" t="s">
        <v>5389</v>
      </c>
      <c r="R444" s="2" t="str">
        <f t="shared" si="54"/>
        <v>OK</v>
      </c>
      <c r="S444" s="2" t="str">
        <f t="shared" si="55"/>
        <v>KO</v>
      </c>
      <c r="T444" s="2" t="str">
        <f t="shared" si="56"/>
        <v>OK</v>
      </c>
      <c r="U444" s="2" t="str">
        <f t="shared" si="57"/>
        <v>OK</v>
      </c>
      <c r="V444" s="2" t="str">
        <f t="shared" si="58"/>
        <v>OK</v>
      </c>
      <c r="W444" s="2" t="str">
        <f t="shared" si="59"/>
        <v>OK</v>
      </c>
      <c r="X444" s="2" t="str">
        <f t="shared" si="60"/>
        <v>OK</v>
      </c>
      <c r="Y444" s="2" t="str">
        <f t="shared" si="61"/>
        <v>OK</v>
      </c>
      <c r="Z444" s="3" t="str">
        <f t="shared" si="62"/>
        <v xml:space="preserve">Tipo de media / </v>
      </c>
    </row>
    <row r="445" spans="1:26" x14ac:dyDescent="0.45">
      <c r="A445" s="3" t="s">
        <v>5320</v>
      </c>
      <c r="B445" s="3" t="s">
        <v>5321</v>
      </c>
      <c r="C445" s="3" t="s">
        <v>5390</v>
      </c>
      <c r="E445" s="3" t="s">
        <v>20</v>
      </c>
      <c r="H445" s="3" t="s">
        <v>21</v>
      </c>
      <c r="I445" s="3">
        <v>1592051</v>
      </c>
      <c r="J445" s="3" t="s">
        <v>5391</v>
      </c>
      <c r="K445" s="3">
        <v>60</v>
      </c>
      <c r="L445" s="3" t="s">
        <v>57</v>
      </c>
      <c r="M445" s="3" t="s">
        <v>35</v>
      </c>
      <c r="N445" s="3" t="s">
        <v>58</v>
      </c>
      <c r="O445" s="3" t="s">
        <v>37</v>
      </c>
      <c r="P445" s="3" t="s">
        <v>21</v>
      </c>
      <c r="Q445" s="3" t="s">
        <v>5392</v>
      </c>
      <c r="R445" s="2" t="str">
        <f t="shared" si="54"/>
        <v>OK</v>
      </c>
      <c r="S445" s="2" t="str">
        <f t="shared" si="55"/>
        <v>OK</v>
      </c>
      <c r="T445" s="2" t="str">
        <f t="shared" si="56"/>
        <v>OK</v>
      </c>
      <c r="U445" s="2" t="str">
        <f t="shared" si="57"/>
        <v>OK</v>
      </c>
      <c r="V445" s="2" t="str">
        <f t="shared" si="58"/>
        <v>OK</v>
      </c>
      <c r="W445" s="2" t="str">
        <f t="shared" si="59"/>
        <v>OK</v>
      </c>
      <c r="X445" s="2" t="str">
        <f t="shared" si="60"/>
        <v>OK</v>
      </c>
      <c r="Y445" s="2" t="str">
        <f t="shared" si="61"/>
        <v>OK</v>
      </c>
      <c r="Z445" s="3" t="str">
        <f t="shared" si="62"/>
        <v/>
      </c>
    </row>
    <row r="446" spans="1:26" x14ac:dyDescent="0.45">
      <c r="A446" s="3" t="s">
        <v>5320</v>
      </c>
      <c r="B446" s="3" t="s">
        <v>5321</v>
      </c>
      <c r="C446" s="3" t="s">
        <v>534</v>
      </c>
      <c r="E446" s="3" t="s">
        <v>20</v>
      </c>
      <c r="H446" s="3" t="s">
        <v>21</v>
      </c>
      <c r="I446" s="3">
        <v>1365578</v>
      </c>
      <c r="J446" s="3" t="s">
        <v>5393</v>
      </c>
      <c r="K446" s="3">
        <v>30</v>
      </c>
      <c r="L446" s="3" t="s">
        <v>358</v>
      </c>
      <c r="M446" s="3" t="s">
        <v>35</v>
      </c>
      <c r="N446" s="3" t="s">
        <v>359</v>
      </c>
      <c r="O446" s="3" t="s">
        <v>85</v>
      </c>
      <c r="P446" s="3" t="s">
        <v>21</v>
      </c>
      <c r="Q446" s="3" t="s">
        <v>5394</v>
      </c>
      <c r="R446" s="2" t="str">
        <f t="shared" si="54"/>
        <v>OK</v>
      </c>
      <c r="S446" s="2" t="str">
        <f t="shared" si="55"/>
        <v>OK</v>
      </c>
      <c r="T446" s="2" t="str">
        <f t="shared" si="56"/>
        <v>OK</v>
      </c>
      <c r="U446" s="2" t="str">
        <f t="shared" si="57"/>
        <v>OK</v>
      </c>
      <c r="V446" s="2" t="str">
        <f t="shared" si="58"/>
        <v>OK</v>
      </c>
      <c r="W446" s="2" t="str">
        <f t="shared" si="59"/>
        <v>KO</v>
      </c>
      <c r="X446" s="2" t="str">
        <f t="shared" si="60"/>
        <v>OK</v>
      </c>
      <c r="Y446" s="2" t="str">
        <f t="shared" si="61"/>
        <v>OK</v>
      </c>
      <c r="Z446" s="3" t="str">
        <f t="shared" si="62"/>
        <v xml:space="preserve">Tiempo del recurso / </v>
      </c>
    </row>
    <row r="447" spans="1:26" x14ac:dyDescent="0.45">
      <c r="A447" s="3" t="s">
        <v>5320</v>
      </c>
      <c r="B447" s="3" t="s">
        <v>5321</v>
      </c>
      <c r="C447" s="3" t="s">
        <v>67</v>
      </c>
      <c r="D447" s="3" t="s">
        <v>67</v>
      </c>
      <c r="E447" s="3" t="s">
        <v>20</v>
      </c>
      <c r="H447" s="3" t="s">
        <v>21</v>
      </c>
      <c r="I447" s="3">
        <v>1157238</v>
      </c>
      <c r="K447" s="3">
        <v>20</v>
      </c>
      <c r="L447" s="3" t="s">
        <v>23</v>
      </c>
      <c r="M447" s="3" t="s">
        <v>67</v>
      </c>
      <c r="N447" s="3" t="s">
        <v>227</v>
      </c>
      <c r="P447" s="3" t="s">
        <v>21</v>
      </c>
      <c r="Q447" s="3" t="s">
        <v>5395</v>
      </c>
      <c r="R447" s="2" t="str">
        <f t="shared" si="54"/>
        <v>OK</v>
      </c>
      <c r="S447" s="2" t="str">
        <f t="shared" si="55"/>
        <v>OK</v>
      </c>
      <c r="T447" s="2" t="str">
        <f t="shared" si="56"/>
        <v>OK</v>
      </c>
      <c r="U447" s="2" t="str">
        <f t="shared" si="57"/>
        <v>OK</v>
      </c>
      <c r="V447" s="2" t="str">
        <f t="shared" si="58"/>
        <v>OK</v>
      </c>
      <c r="W447" s="2" t="str">
        <f t="shared" si="59"/>
        <v>OK</v>
      </c>
      <c r="X447" s="2" t="str">
        <f t="shared" si="60"/>
        <v>KO</v>
      </c>
      <c r="Y447" s="2" t="str">
        <f t="shared" si="61"/>
        <v>OK</v>
      </c>
      <c r="Z447" s="3" t="str">
        <f t="shared" si="62"/>
        <v xml:space="preserve">Palabras clave / </v>
      </c>
    </row>
    <row r="448" spans="1:26" x14ac:dyDescent="0.45">
      <c r="A448" s="3" t="s">
        <v>5320</v>
      </c>
      <c r="B448" s="3" t="s">
        <v>5321</v>
      </c>
      <c r="C448" s="3" t="s">
        <v>70</v>
      </c>
      <c r="E448" s="3" t="s">
        <v>20</v>
      </c>
      <c r="H448" s="3" t="s">
        <v>21</v>
      </c>
      <c r="I448" s="3">
        <v>709953</v>
      </c>
      <c r="J448" s="3" t="s">
        <v>5396</v>
      </c>
      <c r="K448" s="3">
        <v>20</v>
      </c>
      <c r="L448" s="3" t="s">
        <v>70</v>
      </c>
      <c r="M448" s="3" t="s">
        <v>35</v>
      </c>
      <c r="N448" s="3" t="s">
        <v>62</v>
      </c>
      <c r="O448" s="3" t="s">
        <v>85</v>
      </c>
      <c r="P448" s="3" t="s">
        <v>21</v>
      </c>
      <c r="Q448" s="3" t="s">
        <v>5397</v>
      </c>
      <c r="R448" s="2" t="str">
        <f t="shared" si="54"/>
        <v>OK</v>
      </c>
      <c r="S448" s="2" t="str">
        <f t="shared" si="55"/>
        <v>OK</v>
      </c>
      <c r="T448" s="2" t="str">
        <f t="shared" si="56"/>
        <v>OK</v>
      </c>
      <c r="U448" s="2" t="str">
        <f t="shared" si="57"/>
        <v>OK</v>
      </c>
      <c r="V448" s="2" t="str">
        <f t="shared" si="58"/>
        <v>OK</v>
      </c>
      <c r="W448" s="2" t="str">
        <f t="shared" si="59"/>
        <v>OK</v>
      </c>
      <c r="X448" s="2" t="str">
        <f t="shared" si="60"/>
        <v>OK</v>
      </c>
      <c r="Y448" s="2" t="str">
        <f t="shared" si="61"/>
        <v>OK</v>
      </c>
      <c r="Z448" s="3" t="str">
        <f t="shared" si="62"/>
        <v/>
      </c>
    </row>
    <row r="449" spans="1:26" x14ac:dyDescent="0.45">
      <c r="A449" s="3" t="s">
        <v>5320</v>
      </c>
      <c r="B449" s="3" t="s">
        <v>5321</v>
      </c>
      <c r="C449" s="3" t="s">
        <v>5398</v>
      </c>
      <c r="E449" s="3" t="s">
        <v>20</v>
      </c>
      <c r="H449" s="3" t="s">
        <v>21</v>
      </c>
      <c r="I449" s="3">
        <v>1895719</v>
      </c>
      <c r="J449" s="3" t="s">
        <v>5399</v>
      </c>
      <c r="K449" s="3">
        <v>20</v>
      </c>
      <c r="L449" s="3" t="s">
        <v>34</v>
      </c>
      <c r="M449" s="3" t="s">
        <v>35</v>
      </c>
      <c r="N449" s="3" t="s">
        <v>773</v>
      </c>
      <c r="O449" s="3" t="s">
        <v>85</v>
      </c>
      <c r="P449" s="3" t="s">
        <v>21</v>
      </c>
      <c r="Q449" s="3" t="s">
        <v>5400</v>
      </c>
      <c r="R449" s="2" t="str">
        <f t="shared" si="54"/>
        <v>OK</v>
      </c>
      <c r="S449" s="2" t="str">
        <f t="shared" si="55"/>
        <v>OK</v>
      </c>
      <c r="T449" s="2" t="str">
        <f t="shared" si="56"/>
        <v>OK</v>
      </c>
      <c r="U449" s="2" t="str">
        <f t="shared" si="57"/>
        <v>OK</v>
      </c>
      <c r="V449" s="2" t="str">
        <f t="shared" si="58"/>
        <v>OK</v>
      </c>
      <c r="W449" s="2" t="str">
        <f t="shared" si="59"/>
        <v>OK</v>
      </c>
      <c r="X449" s="2" t="str">
        <f t="shared" si="60"/>
        <v>OK</v>
      </c>
      <c r="Y449" s="2" t="str">
        <f t="shared" si="61"/>
        <v>OK</v>
      </c>
      <c r="Z449" s="3" t="str">
        <f t="shared" si="62"/>
        <v/>
      </c>
    </row>
    <row r="450" spans="1:26" x14ac:dyDescent="0.45">
      <c r="A450" s="3" t="s">
        <v>5401</v>
      </c>
      <c r="B450" s="3" t="s">
        <v>5402</v>
      </c>
      <c r="C450" s="3" t="s">
        <v>5403</v>
      </c>
      <c r="E450" s="3" t="s">
        <v>20</v>
      </c>
      <c r="H450" s="3" t="s">
        <v>21</v>
      </c>
      <c r="I450" s="3">
        <v>715617</v>
      </c>
      <c r="J450" s="3" t="s">
        <v>5404</v>
      </c>
      <c r="K450" s="3">
        <v>60</v>
      </c>
      <c r="L450" s="3" t="s">
        <v>1363</v>
      </c>
      <c r="M450" s="3" t="s">
        <v>29</v>
      </c>
      <c r="N450" s="3" t="s">
        <v>1124</v>
      </c>
      <c r="P450" s="3" t="s">
        <v>21</v>
      </c>
      <c r="Q450" s="3" t="s">
        <v>5405</v>
      </c>
      <c r="R450" s="2" t="str">
        <f t="shared" si="54"/>
        <v>KO</v>
      </c>
      <c r="S450" s="2" t="str">
        <f t="shared" si="55"/>
        <v>OK</v>
      </c>
      <c r="T450" s="2" t="str">
        <f t="shared" si="56"/>
        <v>OK</v>
      </c>
      <c r="U450" s="2" t="str">
        <f t="shared" si="57"/>
        <v>OK</v>
      </c>
      <c r="V450" s="2" t="str">
        <f t="shared" si="58"/>
        <v>OK</v>
      </c>
      <c r="W450" s="2" t="str">
        <f t="shared" si="59"/>
        <v>OK</v>
      </c>
      <c r="X450" s="2" t="str">
        <f t="shared" si="60"/>
        <v>OK</v>
      </c>
      <c r="Y450" s="2" t="str">
        <f t="shared" si="61"/>
        <v>OK</v>
      </c>
      <c r="Z450" s="3" t="str">
        <f t="shared" si="62"/>
        <v xml:space="preserve">Acción didáctica / </v>
      </c>
    </row>
    <row r="451" spans="1:26" x14ac:dyDescent="0.45">
      <c r="A451" s="3" t="s">
        <v>5401</v>
      </c>
      <c r="B451" s="3" t="s">
        <v>5402</v>
      </c>
      <c r="C451" s="3" t="s">
        <v>5406</v>
      </c>
      <c r="E451" s="3" t="s">
        <v>20</v>
      </c>
      <c r="G451" s="3" t="s">
        <v>5407</v>
      </c>
      <c r="H451" s="3" t="s">
        <v>21</v>
      </c>
      <c r="I451" s="3">
        <v>72812</v>
      </c>
      <c r="J451" s="3" t="s">
        <v>5408</v>
      </c>
      <c r="K451" s="3">
        <v>30</v>
      </c>
      <c r="L451" s="3" t="s">
        <v>23</v>
      </c>
      <c r="M451" s="3" t="s">
        <v>199</v>
      </c>
      <c r="N451" s="3" t="s">
        <v>91</v>
      </c>
      <c r="P451" s="3" t="s">
        <v>21</v>
      </c>
      <c r="Q451" s="3" t="s">
        <v>5409</v>
      </c>
      <c r="R451" s="2" t="str">
        <f t="shared" ref="R451:R514" si="63">IF(_xlfn.XOR(
AND(N451="M102ab",L451="Proyecto"),
AND(N451="M101a",L451="Preguntas con respuesta libre"),
AND(LEFT(N451,1)="M",N451&lt;&gt;"M102AB",N451&lt;&gt;"M101a",N451&lt;&gt;"M101ap",L451="Ejercitación"),
AND(LEFT(C451,15)="Mapa conceptual",L451="Exposición"),
AND(LEFT(N451,1)&lt;&gt;"M",LEFT(C451,15)&lt;&gt;"Mapa conceptual",L451="Exposición"),
AND(LEFT(C451,8)="Banco de",L451="Generador de actividades"),
AND(C451=L451)
),"OK","KO")</f>
        <v>OK</v>
      </c>
      <c r="S451" s="2" t="str">
        <f t="shared" ref="S451:S514" si="64">IF(_xlfn.XOR(
AND(LEFT(N451,1)="M",M451="Actividad"),
AND(LEFT(N451,1)="F",M451="Interactivo"),
AND(N451="diaporama",M451="Secuencia de imágenes"),
OR(N451="video",M451="Animación",M451="Video"),
AND(C451=M451)
),"OK","KO")</f>
        <v>OK</v>
      </c>
      <c r="T451" s="2" t="str">
        <f t="shared" ref="T451:T514" si="65">IF(
AND(L451="Evaluación",C451&lt;&gt;L451),"KO",
IF(AND(L451="Mapa conceptual",C451&lt;&gt;L451),"KO",
IF(AND(N451="M101ap",C451&lt;&gt;"Banco de actividades"),"KO",
"OK")))</f>
        <v>OK</v>
      </c>
      <c r="U451" s="2" t="str">
        <f t="shared" ref="U451:U514" si="66">IF(
AND(LEFT(N451,1)="M",LEFT(M451,4)&lt;&gt;"Mapa",S451="OK",O451=""),
"KO","OK")</f>
        <v>OK</v>
      </c>
      <c r="V451" s="2" t="str">
        <f t="shared" ref="V451:V514" si="67">IF(OR(
AND(L451="Evaluación",R451="OK",OR(N451="M4a",N451="M5a")),
AND(LEFT(C451,8)="Banco de",N451="M101ap"),
OR(LEFT(C451,8)&lt;&gt;"Banco de",L451&lt;&gt;"Evaluación")
),"OK","KO")</f>
        <v>OK</v>
      </c>
      <c r="W451" s="2" t="str">
        <f t="shared" ref="W451:W514" si="68">IF(AND(LEFT(C451,8)="Banco de",K451=0),"OK",
IF(AND(LEFT(C451,8)&lt;&gt;"Banco de",K451&gt;0),"OK","KO"))</f>
        <v>OK</v>
      </c>
      <c r="X451" s="2" t="str">
        <f t="shared" ref="X451:X514" si="69">IF(J451&lt;&gt;"","OK","KO")</f>
        <v>OK</v>
      </c>
      <c r="Y451" s="2" t="str">
        <f t="shared" ref="Y451:Y514" si="70">IF(P451="Si","KO","OK")</f>
        <v>OK</v>
      </c>
      <c r="Z451" s="3" t="str">
        <f t="shared" ref="Z451:Z514" si="71">CONCATENATE(
IF(R451&lt;&gt;"OK",CONCATENATE($R$1," / "),""),
IF(S451&lt;&gt;"OK",CONCATENATE($S$1," / "),""),
IF(T451&lt;&gt;"OK",CONCATENATE($T$1," / "),""),
IF(U451&lt;&gt;"OK",CONCATENATE($U$1," / "),""),
IF(V451&lt;&gt;"OK",CONCATENATE($V$1," / "),""),
IF(W451&lt;&gt;"OK",CONCATENATE($W$1," / "),""),
IF(X451&lt;&gt;"OK",CONCATENATE($X$1," / "),""),
IF(Y451&lt;&gt;"OK",$Y$1,"")
)</f>
        <v/>
      </c>
    </row>
    <row r="452" spans="1:26" x14ac:dyDescent="0.45">
      <c r="A452" s="3" t="s">
        <v>5401</v>
      </c>
      <c r="B452" s="3" t="s">
        <v>5402</v>
      </c>
      <c r="C452" s="3" t="s">
        <v>5410</v>
      </c>
      <c r="E452" s="3" t="s">
        <v>20</v>
      </c>
      <c r="H452" s="3" t="s">
        <v>21</v>
      </c>
      <c r="I452" s="3">
        <v>1173932</v>
      </c>
      <c r="J452" s="3" t="s">
        <v>5411</v>
      </c>
      <c r="K452" s="3">
        <v>30</v>
      </c>
      <c r="L452" s="3" t="s">
        <v>34</v>
      </c>
      <c r="M452" s="3" t="s">
        <v>35</v>
      </c>
      <c r="N452" s="3" t="s">
        <v>101</v>
      </c>
      <c r="O452" s="3" t="s">
        <v>37</v>
      </c>
      <c r="P452" s="3" t="s">
        <v>21</v>
      </c>
      <c r="Q452" s="3" t="s">
        <v>5412</v>
      </c>
      <c r="R452" s="2" t="str">
        <f t="shared" si="63"/>
        <v>OK</v>
      </c>
      <c r="S452" s="2" t="str">
        <f t="shared" si="64"/>
        <v>OK</v>
      </c>
      <c r="T452" s="2" t="str">
        <f t="shared" si="65"/>
        <v>OK</v>
      </c>
      <c r="U452" s="2" t="str">
        <f t="shared" si="66"/>
        <v>OK</v>
      </c>
      <c r="V452" s="2" t="str">
        <f t="shared" si="67"/>
        <v>OK</v>
      </c>
      <c r="W452" s="2" t="str">
        <f t="shared" si="68"/>
        <v>OK</v>
      </c>
      <c r="X452" s="2" t="str">
        <f t="shared" si="69"/>
        <v>OK</v>
      </c>
      <c r="Y452" s="2" t="str">
        <f t="shared" si="70"/>
        <v>OK</v>
      </c>
      <c r="Z452" s="3" t="str">
        <f t="shared" si="71"/>
        <v/>
      </c>
    </row>
    <row r="453" spans="1:26" x14ac:dyDescent="0.45">
      <c r="A453" s="3" t="s">
        <v>5401</v>
      </c>
      <c r="B453" s="3" t="s">
        <v>5402</v>
      </c>
      <c r="C453" s="3" t="s">
        <v>5413</v>
      </c>
      <c r="E453" s="3" t="s">
        <v>20</v>
      </c>
      <c r="H453" s="3" t="s">
        <v>21</v>
      </c>
      <c r="I453" s="3">
        <v>1191137</v>
      </c>
      <c r="J453" s="3" t="s">
        <v>5414</v>
      </c>
      <c r="K453" s="3">
        <v>15</v>
      </c>
      <c r="L453" s="3" t="s">
        <v>34</v>
      </c>
      <c r="M453" s="3" t="s">
        <v>35</v>
      </c>
      <c r="N453" s="3" t="s">
        <v>114</v>
      </c>
      <c r="O453" s="3" t="s">
        <v>85</v>
      </c>
      <c r="P453" s="3" t="s">
        <v>21</v>
      </c>
      <c r="Q453" s="3" t="s">
        <v>5415</v>
      </c>
      <c r="R453" s="2" t="str">
        <f t="shared" si="63"/>
        <v>OK</v>
      </c>
      <c r="S453" s="2" t="str">
        <f t="shared" si="64"/>
        <v>OK</v>
      </c>
      <c r="T453" s="2" t="str">
        <f t="shared" si="65"/>
        <v>OK</v>
      </c>
      <c r="U453" s="2" t="str">
        <f t="shared" si="66"/>
        <v>OK</v>
      </c>
      <c r="V453" s="2" t="str">
        <f t="shared" si="67"/>
        <v>OK</v>
      </c>
      <c r="W453" s="2" t="str">
        <f t="shared" si="68"/>
        <v>OK</v>
      </c>
      <c r="X453" s="2" t="str">
        <f t="shared" si="69"/>
        <v>OK</v>
      </c>
      <c r="Y453" s="2" t="str">
        <f t="shared" si="70"/>
        <v>OK</v>
      </c>
      <c r="Z453" s="3" t="str">
        <f t="shared" si="71"/>
        <v/>
      </c>
    </row>
    <row r="454" spans="1:26" x14ac:dyDescent="0.45">
      <c r="A454" s="3" t="s">
        <v>5401</v>
      </c>
      <c r="B454" s="3" t="s">
        <v>5402</v>
      </c>
      <c r="C454" s="3" t="s">
        <v>5416</v>
      </c>
      <c r="E454" s="3" t="s">
        <v>20</v>
      </c>
      <c r="H454" s="3" t="s">
        <v>21</v>
      </c>
      <c r="I454" s="3">
        <v>706652</v>
      </c>
      <c r="J454" s="3" t="s">
        <v>5417</v>
      </c>
      <c r="K454" s="3">
        <v>15</v>
      </c>
      <c r="L454" s="3" t="s">
        <v>34</v>
      </c>
      <c r="M454" s="3" t="s">
        <v>35</v>
      </c>
      <c r="N454" s="3" t="s">
        <v>700</v>
      </c>
      <c r="O454" s="3" t="s">
        <v>37</v>
      </c>
      <c r="P454" s="3" t="s">
        <v>21</v>
      </c>
      <c r="Q454" s="3" t="s">
        <v>5418</v>
      </c>
      <c r="R454" s="2" t="str">
        <f t="shared" si="63"/>
        <v>OK</v>
      </c>
      <c r="S454" s="2" t="str">
        <f t="shared" si="64"/>
        <v>OK</v>
      </c>
      <c r="T454" s="2" t="str">
        <f t="shared" si="65"/>
        <v>OK</v>
      </c>
      <c r="U454" s="2" t="str">
        <f t="shared" si="66"/>
        <v>OK</v>
      </c>
      <c r="V454" s="2" t="str">
        <f t="shared" si="67"/>
        <v>OK</v>
      </c>
      <c r="W454" s="2" t="str">
        <f t="shared" si="68"/>
        <v>OK</v>
      </c>
      <c r="X454" s="2" t="str">
        <f t="shared" si="69"/>
        <v>OK</v>
      </c>
      <c r="Y454" s="2" t="str">
        <f t="shared" si="70"/>
        <v>OK</v>
      </c>
      <c r="Z454" s="3" t="str">
        <f t="shared" si="71"/>
        <v/>
      </c>
    </row>
    <row r="455" spans="1:26" x14ac:dyDescent="0.45">
      <c r="A455" s="3" t="s">
        <v>5401</v>
      </c>
      <c r="B455" s="3" t="s">
        <v>5402</v>
      </c>
      <c r="C455" s="3" t="s">
        <v>5419</v>
      </c>
      <c r="E455" s="3" t="s">
        <v>20</v>
      </c>
      <c r="H455" s="3" t="s">
        <v>21</v>
      </c>
      <c r="I455" s="3">
        <v>1171426</v>
      </c>
      <c r="J455" s="3" t="s">
        <v>5420</v>
      </c>
      <c r="K455" s="3">
        <v>30</v>
      </c>
      <c r="L455" s="3" t="s">
        <v>34</v>
      </c>
      <c r="M455" s="3" t="s">
        <v>35</v>
      </c>
      <c r="N455" s="3" t="s">
        <v>45</v>
      </c>
      <c r="O455" s="3" t="s">
        <v>85</v>
      </c>
      <c r="P455" s="3" t="s">
        <v>21</v>
      </c>
      <c r="Q455" s="3" t="s">
        <v>5421</v>
      </c>
      <c r="R455" s="2" t="str">
        <f t="shared" si="63"/>
        <v>OK</v>
      </c>
      <c r="S455" s="2" t="str">
        <f t="shared" si="64"/>
        <v>OK</v>
      </c>
      <c r="T455" s="2" t="str">
        <f t="shared" si="65"/>
        <v>OK</v>
      </c>
      <c r="U455" s="2" t="str">
        <f t="shared" si="66"/>
        <v>OK</v>
      </c>
      <c r="V455" s="2" t="str">
        <f t="shared" si="67"/>
        <v>OK</v>
      </c>
      <c r="W455" s="2" t="str">
        <f t="shared" si="68"/>
        <v>OK</v>
      </c>
      <c r="X455" s="2" t="str">
        <f t="shared" si="69"/>
        <v>OK</v>
      </c>
      <c r="Y455" s="2" t="str">
        <f t="shared" si="70"/>
        <v>OK</v>
      </c>
      <c r="Z455" s="3" t="str">
        <f t="shared" si="71"/>
        <v/>
      </c>
    </row>
    <row r="456" spans="1:26" x14ac:dyDescent="0.45">
      <c r="A456" s="3" t="s">
        <v>5401</v>
      </c>
      <c r="B456" s="3" t="s">
        <v>5402</v>
      </c>
      <c r="C456" s="3" t="s">
        <v>5422</v>
      </c>
      <c r="E456" s="3" t="s">
        <v>20</v>
      </c>
      <c r="H456" s="3" t="s">
        <v>21</v>
      </c>
      <c r="I456" s="3">
        <v>1872874</v>
      </c>
      <c r="J456" s="3" t="s">
        <v>5423</v>
      </c>
      <c r="K456" s="3">
        <v>40</v>
      </c>
      <c r="L456" s="3" t="s">
        <v>80</v>
      </c>
      <c r="M456" s="3" t="s">
        <v>35</v>
      </c>
      <c r="N456" s="3" t="s">
        <v>81</v>
      </c>
      <c r="O456" s="3" t="s">
        <v>479</v>
      </c>
      <c r="P456" s="3" t="s">
        <v>21</v>
      </c>
      <c r="Q456" s="3" t="s">
        <v>5424</v>
      </c>
      <c r="R456" s="2" t="str">
        <f t="shared" si="63"/>
        <v>OK</v>
      </c>
      <c r="S456" s="2" t="str">
        <f t="shared" si="64"/>
        <v>OK</v>
      </c>
      <c r="T456" s="2" t="str">
        <f t="shared" si="65"/>
        <v>OK</v>
      </c>
      <c r="U456" s="2" t="str">
        <f t="shared" si="66"/>
        <v>OK</v>
      </c>
      <c r="V456" s="2" t="str">
        <f t="shared" si="67"/>
        <v>OK</v>
      </c>
      <c r="W456" s="2" t="str">
        <f t="shared" si="68"/>
        <v>OK</v>
      </c>
      <c r="X456" s="2" t="str">
        <f t="shared" si="69"/>
        <v>OK</v>
      </c>
      <c r="Y456" s="2" t="str">
        <f t="shared" si="70"/>
        <v>OK</v>
      </c>
      <c r="Z456" s="3" t="str">
        <f t="shared" si="71"/>
        <v/>
      </c>
    </row>
    <row r="457" spans="1:26" x14ac:dyDescent="0.45">
      <c r="A457" s="3" t="s">
        <v>5401</v>
      </c>
      <c r="B457" s="3" t="s">
        <v>5402</v>
      </c>
      <c r="C457" s="3" t="s">
        <v>5425</v>
      </c>
      <c r="E457" s="3" t="s">
        <v>20</v>
      </c>
      <c r="H457" s="3" t="s">
        <v>21</v>
      </c>
      <c r="I457" s="3">
        <v>1253769</v>
      </c>
      <c r="J457" s="3" t="s">
        <v>5426</v>
      </c>
      <c r="K457" s="3">
        <v>45</v>
      </c>
      <c r="L457" s="3" t="s">
        <v>34</v>
      </c>
      <c r="M457" s="3" t="s">
        <v>29</v>
      </c>
      <c r="N457" s="3" t="s">
        <v>53</v>
      </c>
      <c r="P457" s="3" t="s">
        <v>21</v>
      </c>
      <c r="Q457" s="3" t="s">
        <v>5427</v>
      </c>
      <c r="R457" s="2" t="str">
        <f t="shared" si="63"/>
        <v>KO</v>
      </c>
      <c r="S457" s="2" t="str">
        <f t="shared" si="64"/>
        <v>OK</v>
      </c>
      <c r="T457" s="2" t="str">
        <f t="shared" si="65"/>
        <v>OK</v>
      </c>
      <c r="U457" s="2" t="str">
        <f t="shared" si="66"/>
        <v>OK</v>
      </c>
      <c r="V457" s="2" t="str">
        <f t="shared" si="67"/>
        <v>OK</v>
      </c>
      <c r="W457" s="2" t="str">
        <f t="shared" si="68"/>
        <v>OK</v>
      </c>
      <c r="X457" s="2" t="str">
        <f t="shared" si="69"/>
        <v>OK</v>
      </c>
      <c r="Y457" s="2" t="str">
        <f t="shared" si="70"/>
        <v>OK</v>
      </c>
      <c r="Z457" s="3" t="str">
        <f t="shared" si="71"/>
        <v xml:space="preserve">Acción didáctica / </v>
      </c>
    </row>
    <row r="458" spans="1:26" x14ac:dyDescent="0.45">
      <c r="A458" s="3" t="s">
        <v>5401</v>
      </c>
      <c r="B458" s="3" t="s">
        <v>5402</v>
      </c>
      <c r="C458" s="3" t="s">
        <v>5428</v>
      </c>
      <c r="E458" s="3" t="s">
        <v>20</v>
      </c>
      <c r="H458" s="3" t="s">
        <v>21</v>
      </c>
      <c r="I458" s="3">
        <v>1222706</v>
      </c>
      <c r="J458" s="3" t="s">
        <v>5429</v>
      </c>
      <c r="K458" s="3">
        <v>15</v>
      </c>
      <c r="L458" s="3" t="s">
        <v>34</v>
      </c>
      <c r="M458" s="3" t="s">
        <v>35</v>
      </c>
      <c r="N458" s="3" t="s">
        <v>378</v>
      </c>
      <c r="O458" s="3" t="s">
        <v>37</v>
      </c>
      <c r="P458" s="3" t="s">
        <v>21</v>
      </c>
      <c r="Q458" s="3" t="s">
        <v>5430</v>
      </c>
      <c r="R458" s="2" t="str">
        <f t="shared" si="63"/>
        <v>OK</v>
      </c>
      <c r="S458" s="2" t="str">
        <f t="shared" si="64"/>
        <v>OK</v>
      </c>
      <c r="T458" s="2" t="str">
        <f t="shared" si="65"/>
        <v>OK</v>
      </c>
      <c r="U458" s="2" t="str">
        <f t="shared" si="66"/>
        <v>OK</v>
      </c>
      <c r="V458" s="2" t="str">
        <f t="shared" si="67"/>
        <v>OK</v>
      </c>
      <c r="W458" s="2" t="str">
        <f t="shared" si="68"/>
        <v>OK</v>
      </c>
      <c r="X458" s="2" t="str">
        <f t="shared" si="69"/>
        <v>OK</v>
      </c>
      <c r="Y458" s="2" t="str">
        <f t="shared" si="70"/>
        <v>OK</v>
      </c>
      <c r="Z458" s="3" t="str">
        <f t="shared" si="71"/>
        <v/>
      </c>
    </row>
    <row r="459" spans="1:26" x14ac:dyDescent="0.45">
      <c r="A459" s="3" t="s">
        <v>5401</v>
      </c>
      <c r="B459" s="3" t="s">
        <v>5402</v>
      </c>
      <c r="C459" s="3" t="s">
        <v>5431</v>
      </c>
      <c r="E459" s="3" t="s">
        <v>20</v>
      </c>
      <c r="H459" s="3" t="s">
        <v>21</v>
      </c>
      <c r="I459" s="3">
        <v>1178061</v>
      </c>
      <c r="J459" s="3" t="s">
        <v>5432</v>
      </c>
      <c r="K459" s="3">
        <v>20</v>
      </c>
      <c r="L459" s="3" t="s">
        <v>34</v>
      </c>
      <c r="M459" s="3" t="s">
        <v>35</v>
      </c>
      <c r="N459" s="3" t="s">
        <v>700</v>
      </c>
      <c r="O459" s="3" t="s">
        <v>37</v>
      </c>
      <c r="P459" s="3" t="s">
        <v>21</v>
      </c>
      <c r="Q459" s="3" t="s">
        <v>5433</v>
      </c>
      <c r="R459" s="2" t="str">
        <f t="shared" si="63"/>
        <v>OK</v>
      </c>
      <c r="S459" s="2" t="str">
        <f t="shared" si="64"/>
        <v>OK</v>
      </c>
      <c r="T459" s="2" t="str">
        <f t="shared" si="65"/>
        <v>OK</v>
      </c>
      <c r="U459" s="2" t="str">
        <f t="shared" si="66"/>
        <v>OK</v>
      </c>
      <c r="V459" s="2" t="str">
        <f t="shared" si="67"/>
        <v>OK</v>
      </c>
      <c r="W459" s="2" t="str">
        <f t="shared" si="68"/>
        <v>OK</v>
      </c>
      <c r="X459" s="2" t="str">
        <f t="shared" si="69"/>
        <v>OK</v>
      </c>
      <c r="Y459" s="2" t="str">
        <f t="shared" si="70"/>
        <v>OK</v>
      </c>
      <c r="Z459" s="3" t="str">
        <f t="shared" si="71"/>
        <v/>
      </c>
    </row>
    <row r="460" spans="1:26" x14ac:dyDescent="0.45">
      <c r="A460" s="3" t="s">
        <v>5401</v>
      </c>
      <c r="B460" s="3" t="s">
        <v>5402</v>
      </c>
      <c r="C460" s="3" t="s">
        <v>5434</v>
      </c>
      <c r="E460" s="3" t="s">
        <v>20</v>
      </c>
      <c r="H460" s="3" t="s">
        <v>21</v>
      </c>
      <c r="I460" s="3">
        <v>1186584</v>
      </c>
      <c r="J460" s="3" t="s">
        <v>5435</v>
      </c>
      <c r="K460" s="3">
        <v>10</v>
      </c>
      <c r="L460" s="3" t="s">
        <v>34</v>
      </c>
      <c r="M460" s="3" t="s">
        <v>35</v>
      </c>
      <c r="N460" s="3" t="s">
        <v>36</v>
      </c>
      <c r="O460" s="3" t="s">
        <v>85</v>
      </c>
      <c r="P460" s="3" t="s">
        <v>21</v>
      </c>
      <c r="Q460" s="3" t="s">
        <v>5436</v>
      </c>
      <c r="R460" s="2" t="str">
        <f t="shared" si="63"/>
        <v>OK</v>
      </c>
      <c r="S460" s="2" t="str">
        <f t="shared" si="64"/>
        <v>OK</v>
      </c>
      <c r="T460" s="2" t="str">
        <f t="shared" si="65"/>
        <v>OK</v>
      </c>
      <c r="U460" s="2" t="str">
        <f t="shared" si="66"/>
        <v>OK</v>
      </c>
      <c r="V460" s="2" t="str">
        <f t="shared" si="67"/>
        <v>OK</v>
      </c>
      <c r="W460" s="2" t="str">
        <f t="shared" si="68"/>
        <v>OK</v>
      </c>
      <c r="X460" s="2" t="str">
        <f t="shared" si="69"/>
        <v>OK</v>
      </c>
      <c r="Y460" s="2" t="str">
        <f t="shared" si="70"/>
        <v>OK</v>
      </c>
      <c r="Z460" s="3" t="str">
        <f t="shared" si="71"/>
        <v/>
      </c>
    </row>
    <row r="461" spans="1:26" x14ac:dyDescent="0.45">
      <c r="A461" s="3" t="s">
        <v>5401</v>
      </c>
      <c r="B461" s="3" t="s">
        <v>5402</v>
      </c>
      <c r="C461" s="3" t="s">
        <v>5437</v>
      </c>
      <c r="E461" s="3" t="s">
        <v>20</v>
      </c>
      <c r="H461" s="3" t="s">
        <v>21</v>
      </c>
      <c r="I461" s="3">
        <v>2426790</v>
      </c>
      <c r="J461" s="3" t="s">
        <v>5438</v>
      </c>
      <c r="K461" s="3">
        <v>45</v>
      </c>
      <c r="L461" s="3" t="s">
        <v>23</v>
      </c>
      <c r="M461" s="3" t="s">
        <v>29</v>
      </c>
      <c r="N461" s="3" t="s">
        <v>495</v>
      </c>
      <c r="P461" s="3" t="s">
        <v>21</v>
      </c>
      <c r="Q461" s="3" t="s">
        <v>5439</v>
      </c>
      <c r="R461" s="2" t="str">
        <f t="shared" si="63"/>
        <v>OK</v>
      </c>
      <c r="S461" s="2" t="str">
        <f t="shared" si="64"/>
        <v>OK</v>
      </c>
      <c r="T461" s="2" t="str">
        <f t="shared" si="65"/>
        <v>OK</v>
      </c>
      <c r="U461" s="2" t="str">
        <f t="shared" si="66"/>
        <v>OK</v>
      </c>
      <c r="V461" s="2" t="str">
        <f t="shared" si="67"/>
        <v>OK</v>
      </c>
      <c r="W461" s="2" t="str">
        <f t="shared" si="68"/>
        <v>OK</v>
      </c>
      <c r="X461" s="2" t="str">
        <f t="shared" si="69"/>
        <v>OK</v>
      </c>
      <c r="Y461" s="2" t="str">
        <f t="shared" si="70"/>
        <v>OK</v>
      </c>
      <c r="Z461" s="3" t="str">
        <f t="shared" si="71"/>
        <v/>
      </c>
    </row>
    <row r="462" spans="1:26" x14ac:dyDescent="0.45">
      <c r="A462" s="3" t="s">
        <v>5401</v>
      </c>
      <c r="B462" s="3" t="s">
        <v>5402</v>
      </c>
      <c r="C462" s="3" t="s">
        <v>5440</v>
      </c>
      <c r="E462" s="3" t="s">
        <v>20</v>
      </c>
      <c r="H462" s="3" t="s">
        <v>21</v>
      </c>
      <c r="I462" s="3">
        <v>1188379</v>
      </c>
      <c r="J462" s="3" t="s">
        <v>5441</v>
      </c>
      <c r="K462" s="3">
        <v>15</v>
      </c>
      <c r="L462" s="3" t="s">
        <v>34</v>
      </c>
      <c r="M462" s="3" t="s">
        <v>35</v>
      </c>
      <c r="N462" s="3" t="s">
        <v>62</v>
      </c>
      <c r="O462" s="3" t="s">
        <v>37</v>
      </c>
      <c r="P462" s="3" t="s">
        <v>21</v>
      </c>
      <c r="Q462" s="3" t="s">
        <v>5442</v>
      </c>
      <c r="R462" s="2" t="str">
        <f t="shared" si="63"/>
        <v>OK</v>
      </c>
      <c r="S462" s="2" t="str">
        <f t="shared" si="64"/>
        <v>OK</v>
      </c>
      <c r="T462" s="2" t="str">
        <f t="shared" si="65"/>
        <v>OK</v>
      </c>
      <c r="U462" s="2" t="str">
        <f t="shared" si="66"/>
        <v>OK</v>
      </c>
      <c r="V462" s="2" t="str">
        <f t="shared" si="67"/>
        <v>OK</v>
      </c>
      <c r="W462" s="2" t="str">
        <f t="shared" si="68"/>
        <v>OK</v>
      </c>
      <c r="X462" s="2" t="str">
        <f t="shared" si="69"/>
        <v>OK</v>
      </c>
      <c r="Y462" s="2" t="str">
        <f t="shared" si="70"/>
        <v>OK</v>
      </c>
      <c r="Z462" s="3" t="str">
        <f t="shared" si="71"/>
        <v/>
      </c>
    </row>
    <row r="463" spans="1:26" x14ac:dyDescent="0.45">
      <c r="A463" s="3" t="s">
        <v>5401</v>
      </c>
      <c r="B463" s="3" t="s">
        <v>5402</v>
      </c>
      <c r="C463" s="3" t="s">
        <v>5443</v>
      </c>
      <c r="E463" s="3" t="s">
        <v>20</v>
      </c>
      <c r="H463" s="3" t="s">
        <v>21</v>
      </c>
      <c r="I463" s="3">
        <v>1181224</v>
      </c>
      <c r="J463" s="3" t="s">
        <v>5444</v>
      </c>
      <c r="K463" s="3">
        <v>15</v>
      </c>
      <c r="L463" s="3" t="s">
        <v>1363</v>
      </c>
      <c r="M463" s="3" t="s">
        <v>35</v>
      </c>
      <c r="N463" s="3" t="s">
        <v>41</v>
      </c>
      <c r="O463" s="3" t="s">
        <v>37</v>
      </c>
      <c r="P463" s="3" t="s">
        <v>21</v>
      </c>
      <c r="Q463" s="3" t="s">
        <v>5445</v>
      </c>
      <c r="R463" s="2" t="str">
        <f t="shared" si="63"/>
        <v>KO</v>
      </c>
      <c r="S463" s="2" t="str">
        <f t="shared" si="64"/>
        <v>OK</v>
      </c>
      <c r="T463" s="2" t="str">
        <f t="shared" si="65"/>
        <v>OK</v>
      </c>
      <c r="U463" s="2" t="str">
        <f t="shared" si="66"/>
        <v>OK</v>
      </c>
      <c r="V463" s="2" t="str">
        <f t="shared" si="67"/>
        <v>OK</v>
      </c>
      <c r="W463" s="2" t="str">
        <f t="shared" si="68"/>
        <v>OK</v>
      </c>
      <c r="X463" s="2" t="str">
        <f t="shared" si="69"/>
        <v>OK</v>
      </c>
      <c r="Y463" s="2" t="str">
        <f t="shared" si="70"/>
        <v>OK</v>
      </c>
      <c r="Z463" s="3" t="str">
        <f t="shared" si="71"/>
        <v xml:space="preserve">Acción didáctica / </v>
      </c>
    </row>
    <row r="464" spans="1:26" x14ac:dyDescent="0.45">
      <c r="A464" s="3" t="s">
        <v>5401</v>
      </c>
      <c r="B464" s="3" t="s">
        <v>5402</v>
      </c>
      <c r="C464" s="3" t="s">
        <v>5446</v>
      </c>
      <c r="E464" s="3" t="s">
        <v>20</v>
      </c>
      <c r="H464" s="3" t="s">
        <v>21</v>
      </c>
      <c r="I464" s="3">
        <v>899603</v>
      </c>
      <c r="J464" s="3" t="s">
        <v>5447</v>
      </c>
      <c r="K464" s="3">
        <v>35</v>
      </c>
      <c r="L464" s="3" t="s">
        <v>23</v>
      </c>
      <c r="M464" s="3" t="s">
        <v>29</v>
      </c>
      <c r="N464" s="3" t="s">
        <v>53</v>
      </c>
      <c r="P464" s="3" t="s">
        <v>21</v>
      </c>
      <c r="Q464" s="3" t="s">
        <v>5448</v>
      </c>
      <c r="R464" s="2" t="str">
        <f t="shared" si="63"/>
        <v>OK</v>
      </c>
      <c r="S464" s="2" t="str">
        <f t="shared" si="64"/>
        <v>OK</v>
      </c>
      <c r="T464" s="2" t="str">
        <f t="shared" si="65"/>
        <v>OK</v>
      </c>
      <c r="U464" s="2" t="str">
        <f t="shared" si="66"/>
        <v>OK</v>
      </c>
      <c r="V464" s="2" t="str">
        <f t="shared" si="67"/>
        <v>OK</v>
      </c>
      <c r="W464" s="2" t="str">
        <f t="shared" si="68"/>
        <v>OK</v>
      </c>
      <c r="X464" s="2" t="str">
        <f t="shared" si="69"/>
        <v>OK</v>
      </c>
      <c r="Y464" s="2" t="str">
        <f t="shared" si="70"/>
        <v>OK</v>
      </c>
      <c r="Z464" s="3" t="str">
        <f t="shared" si="71"/>
        <v/>
      </c>
    </row>
    <row r="465" spans="1:26" x14ac:dyDescent="0.45">
      <c r="A465" s="3" t="s">
        <v>5401</v>
      </c>
      <c r="B465" s="3" t="s">
        <v>5402</v>
      </c>
      <c r="C465" s="3" t="s">
        <v>5449</v>
      </c>
      <c r="E465" s="3" t="s">
        <v>20</v>
      </c>
      <c r="H465" s="3" t="s">
        <v>21</v>
      </c>
      <c r="I465" s="3">
        <v>1171870</v>
      </c>
      <c r="J465" s="3" t="s">
        <v>5450</v>
      </c>
      <c r="K465" s="3">
        <v>15</v>
      </c>
      <c r="L465" s="3" t="s">
        <v>34</v>
      </c>
      <c r="M465" s="3" t="s">
        <v>35</v>
      </c>
      <c r="N465" s="3" t="s">
        <v>45</v>
      </c>
      <c r="O465" s="3" t="s">
        <v>37</v>
      </c>
      <c r="P465" s="3" t="s">
        <v>21</v>
      </c>
      <c r="Q465" s="3" t="s">
        <v>5451</v>
      </c>
      <c r="R465" s="2" t="str">
        <f t="shared" si="63"/>
        <v>OK</v>
      </c>
      <c r="S465" s="2" t="str">
        <f t="shared" si="64"/>
        <v>OK</v>
      </c>
      <c r="T465" s="2" t="str">
        <f t="shared" si="65"/>
        <v>OK</v>
      </c>
      <c r="U465" s="2" t="str">
        <f t="shared" si="66"/>
        <v>OK</v>
      </c>
      <c r="V465" s="2" t="str">
        <f t="shared" si="67"/>
        <v>OK</v>
      </c>
      <c r="W465" s="2" t="str">
        <f t="shared" si="68"/>
        <v>OK</v>
      </c>
      <c r="X465" s="2" t="str">
        <f t="shared" si="69"/>
        <v>OK</v>
      </c>
      <c r="Y465" s="2" t="str">
        <f t="shared" si="70"/>
        <v>OK</v>
      </c>
      <c r="Z465" s="3" t="str">
        <f t="shared" si="71"/>
        <v/>
      </c>
    </row>
    <row r="466" spans="1:26" x14ac:dyDescent="0.45">
      <c r="A466" s="3" t="s">
        <v>5401</v>
      </c>
      <c r="B466" s="3" t="s">
        <v>5402</v>
      </c>
      <c r="C466" s="3" t="s">
        <v>5452</v>
      </c>
      <c r="E466" s="3" t="s">
        <v>20</v>
      </c>
      <c r="H466" s="3" t="s">
        <v>21</v>
      </c>
      <c r="I466" s="3">
        <v>1196898</v>
      </c>
      <c r="J466" s="3" t="s">
        <v>5453</v>
      </c>
      <c r="K466" s="3">
        <v>20</v>
      </c>
      <c r="L466" s="3" t="s">
        <v>34</v>
      </c>
      <c r="M466" s="3" t="s">
        <v>35</v>
      </c>
      <c r="N466" s="3" t="s">
        <v>326</v>
      </c>
      <c r="O466" s="3" t="s">
        <v>37</v>
      </c>
      <c r="P466" s="3" t="s">
        <v>21</v>
      </c>
      <c r="Q466" s="3" t="s">
        <v>5454</v>
      </c>
      <c r="R466" s="2" t="str">
        <f t="shared" si="63"/>
        <v>OK</v>
      </c>
      <c r="S466" s="2" t="str">
        <f t="shared" si="64"/>
        <v>OK</v>
      </c>
      <c r="T466" s="2" t="str">
        <f t="shared" si="65"/>
        <v>OK</v>
      </c>
      <c r="U466" s="2" t="str">
        <f t="shared" si="66"/>
        <v>OK</v>
      </c>
      <c r="V466" s="2" t="str">
        <f t="shared" si="67"/>
        <v>OK</v>
      </c>
      <c r="W466" s="2" t="str">
        <f t="shared" si="68"/>
        <v>OK</v>
      </c>
      <c r="X466" s="2" t="str">
        <f t="shared" si="69"/>
        <v>OK</v>
      </c>
      <c r="Y466" s="2" t="str">
        <f t="shared" si="70"/>
        <v>OK</v>
      </c>
      <c r="Z466" s="3" t="str">
        <f t="shared" si="71"/>
        <v/>
      </c>
    </row>
    <row r="467" spans="1:26" x14ac:dyDescent="0.45">
      <c r="A467" s="3" t="s">
        <v>5401</v>
      </c>
      <c r="B467" s="3" t="s">
        <v>5402</v>
      </c>
      <c r="C467" s="3" t="s">
        <v>5455</v>
      </c>
      <c r="E467" s="3" t="s">
        <v>20</v>
      </c>
      <c r="H467" s="3" t="s">
        <v>21</v>
      </c>
      <c r="I467" s="3">
        <v>1873181</v>
      </c>
      <c r="J467" s="3" t="s">
        <v>5456</v>
      </c>
      <c r="K467" s="3">
        <v>40</v>
      </c>
      <c r="L467" s="3" t="s">
        <v>80</v>
      </c>
      <c r="M467" s="3" t="s">
        <v>35</v>
      </c>
      <c r="N467" s="3" t="s">
        <v>81</v>
      </c>
      <c r="O467" s="3" t="s">
        <v>479</v>
      </c>
      <c r="P467" s="3" t="s">
        <v>21</v>
      </c>
      <c r="Q467" s="3" t="s">
        <v>5457</v>
      </c>
      <c r="R467" s="2" t="str">
        <f t="shared" si="63"/>
        <v>OK</v>
      </c>
      <c r="S467" s="2" t="str">
        <f t="shared" si="64"/>
        <v>OK</v>
      </c>
      <c r="T467" s="2" t="str">
        <f t="shared" si="65"/>
        <v>OK</v>
      </c>
      <c r="U467" s="2" t="str">
        <f t="shared" si="66"/>
        <v>OK</v>
      </c>
      <c r="V467" s="2" t="str">
        <f t="shared" si="67"/>
        <v>OK</v>
      </c>
      <c r="W467" s="2" t="str">
        <f t="shared" si="68"/>
        <v>OK</v>
      </c>
      <c r="X467" s="2" t="str">
        <f t="shared" si="69"/>
        <v>OK</v>
      </c>
      <c r="Y467" s="2" t="str">
        <f t="shared" si="70"/>
        <v>OK</v>
      </c>
      <c r="Z467" s="3" t="str">
        <f t="shared" si="71"/>
        <v/>
      </c>
    </row>
    <row r="468" spans="1:26" x14ac:dyDescent="0.45">
      <c r="A468" s="3" t="s">
        <v>5401</v>
      </c>
      <c r="B468" s="3" t="s">
        <v>5402</v>
      </c>
      <c r="C468" s="3" t="s">
        <v>5458</v>
      </c>
      <c r="E468" s="3" t="s">
        <v>20</v>
      </c>
      <c r="H468" s="3" t="s">
        <v>21</v>
      </c>
      <c r="I468" s="3">
        <v>1229078</v>
      </c>
      <c r="J468" s="3" t="s">
        <v>5459</v>
      </c>
      <c r="K468" s="3">
        <v>120</v>
      </c>
      <c r="L468" s="3" t="s">
        <v>57</v>
      </c>
      <c r="M468" s="3" t="s">
        <v>35</v>
      </c>
      <c r="N468" s="3" t="s">
        <v>58</v>
      </c>
      <c r="O468" s="3" t="s">
        <v>85</v>
      </c>
      <c r="P468" s="3" t="s">
        <v>21</v>
      </c>
      <c r="Q468" s="3" t="s">
        <v>5460</v>
      </c>
      <c r="R468" s="2" t="str">
        <f t="shared" si="63"/>
        <v>OK</v>
      </c>
      <c r="S468" s="2" t="str">
        <f t="shared" si="64"/>
        <v>OK</v>
      </c>
      <c r="T468" s="2" t="str">
        <f t="shared" si="65"/>
        <v>OK</v>
      </c>
      <c r="U468" s="2" t="str">
        <f t="shared" si="66"/>
        <v>OK</v>
      </c>
      <c r="V468" s="2" t="str">
        <f t="shared" si="67"/>
        <v>OK</v>
      </c>
      <c r="W468" s="2" t="str">
        <f t="shared" si="68"/>
        <v>OK</v>
      </c>
      <c r="X468" s="2" t="str">
        <f t="shared" si="69"/>
        <v>OK</v>
      </c>
      <c r="Y468" s="2" t="str">
        <f t="shared" si="70"/>
        <v>OK</v>
      </c>
      <c r="Z468" s="3" t="str">
        <f t="shared" si="71"/>
        <v/>
      </c>
    </row>
    <row r="469" spans="1:26" x14ac:dyDescent="0.45">
      <c r="A469" s="3" t="s">
        <v>5401</v>
      </c>
      <c r="B469" s="3" t="s">
        <v>5402</v>
      </c>
      <c r="C469" s="3" t="s">
        <v>5461</v>
      </c>
      <c r="E469" s="3" t="s">
        <v>20</v>
      </c>
      <c r="H469" s="3" t="s">
        <v>21</v>
      </c>
      <c r="I469" s="3">
        <v>2045600</v>
      </c>
      <c r="J469" s="3" t="s">
        <v>5462</v>
      </c>
      <c r="K469" s="3">
        <v>60</v>
      </c>
      <c r="L469" s="3" t="s">
        <v>57</v>
      </c>
      <c r="M469" s="3" t="s">
        <v>35</v>
      </c>
      <c r="N469" s="3" t="s">
        <v>58</v>
      </c>
      <c r="O469" s="3" t="s">
        <v>85</v>
      </c>
      <c r="P469" s="3" t="s">
        <v>21</v>
      </c>
      <c r="Q469" s="3" t="s">
        <v>5463</v>
      </c>
      <c r="R469" s="2" t="str">
        <f t="shared" si="63"/>
        <v>OK</v>
      </c>
      <c r="S469" s="2" t="str">
        <f t="shared" si="64"/>
        <v>OK</v>
      </c>
      <c r="T469" s="2" t="str">
        <f t="shared" si="65"/>
        <v>OK</v>
      </c>
      <c r="U469" s="2" t="str">
        <f t="shared" si="66"/>
        <v>OK</v>
      </c>
      <c r="V469" s="2" t="str">
        <f t="shared" si="67"/>
        <v>OK</v>
      </c>
      <c r="W469" s="2" t="str">
        <f t="shared" si="68"/>
        <v>OK</v>
      </c>
      <c r="X469" s="2" t="str">
        <f t="shared" si="69"/>
        <v>OK</v>
      </c>
      <c r="Y469" s="2" t="str">
        <f t="shared" si="70"/>
        <v>OK</v>
      </c>
      <c r="Z469" s="3" t="str">
        <f t="shared" si="71"/>
        <v/>
      </c>
    </row>
    <row r="470" spans="1:26" x14ac:dyDescent="0.45">
      <c r="A470" s="3" t="s">
        <v>5401</v>
      </c>
      <c r="B470" s="3" t="s">
        <v>5402</v>
      </c>
      <c r="C470" s="3" t="s">
        <v>534</v>
      </c>
      <c r="E470" s="3" t="s">
        <v>20</v>
      </c>
      <c r="H470" s="3" t="s">
        <v>21</v>
      </c>
      <c r="I470" s="3">
        <v>1361842</v>
      </c>
      <c r="J470" s="3" t="s">
        <v>5464</v>
      </c>
      <c r="K470" s="3">
        <v>30</v>
      </c>
      <c r="L470" s="3" t="s">
        <v>358</v>
      </c>
      <c r="M470" s="3" t="s">
        <v>35</v>
      </c>
      <c r="N470" s="3" t="s">
        <v>359</v>
      </c>
      <c r="O470" s="3" t="s">
        <v>479</v>
      </c>
      <c r="P470" s="3" t="s">
        <v>21</v>
      </c>
      <c r="Q470" s="3" t="s">
        <v>5465</v>
      </c>
      <c r="R470" s="2" t="str">
        <f t="shared" si="63"/>
        <v>OK</v>
      </c>
      <c r="S470" s="2" t="str">
        <f t="shared" si="64"/>
        <v>OK</v>
      </c>
      <c r="T470" s="2" t="str">
        <f t="shared" si="65"/>
        <v>OK</v>
      </c>
      <c r="U470" s="2" t="str">
        <f t="shared" si="66"/>
        <v>OK</v>
      </c>
      <c r="V470" s="2" t="str">
        <f t="shared" si="67"/>
        <v>OK</v>
      </c>
      <c r="W470" s="2" t="str">
        <f t="shared" si="68"/>
        <v>KO</v>
      </c>
      <c r="X470" s="2" t="str">
        <f t="shared" si="69"/>
        <v>OK</v>
      </c>
      <c r="Y470" s="2" t="str">
        <f t="shared" si="70"/>
        <v>OK</v>
      </c>
      <c r="Z470" s="3" t="str">
        <f t="shared" si="71"/>
        <v xml:space="preserve">Tiempo del recurso / </v>
      </c>
    </row>
    <row r="471" spans="1:26" x14ac:dyDescent="0.45">
      <c r="A471" s="3" t="s">
        <v>5401</v>
      </c>
      <c r="B471" s="3" t="s">
        <v>5402</v>
      </c>
      <c r="C471" s="3" t="s">
        <v>67</v>
      </c>
      <c r="D471" s="3" t="s">
        <v>67</v>
      </c>
      <c r="E471" s="3" t="s">
        <v>20</v>
      </c>
      <c r="H471" s="3" t="s">
        <v>21</v>
      </c>
      <c r="I471" s="3">
        <v>1227753</v>
      </c>
      <c r="K471" s="3">
        <v>20</v>
      </c>
      <c r="L471" s="3" t="s">
        <v>23</v>
      </c>
      <c r="M471" s="3" t="s">
        <v>67</v>
      </c>
      <c r="N471" s="3" t="s">
        <v>227</v>
      </c>
      <c r="P471" s="3" t="s">
        <v>21</v>
      </c>
      <c r="Q471" s="3" t="s">
        <v>5466</v>
      </c>
      <c r="R471" s="2" t="str">
        <f t="shared" si="63"/>
        <v>OK</v>
      </c>
      <c r="S471" s="2" t="str">
        <f t="shared" si="64"/>
        <v>OK</v>
      </c>
      <c r="T471" s="2" t="str">
        <f t="shared" si="65"/>
        <v>OK</v>
      </c>
      <c r="U471" s="2" t="str">
        <f t="shared" si="66"/>
        <v>OK</v>
      </c>
      <c r="V471" s="2" t="str">
        <f t="shared" si="67"/>
        <v>OK</v>
      </c>
      <c r="W471" s="2" t="str">
        <f t="shared" si="68"/>
        <v>OK</v>
      </c>
      <c r="X471" s="2" t="str">
        <f t="shared" si="69"/>
        <v>KO</v>
      </c>
      <c r="Y471" s="2" t="str">
        <f t="shared" si="70"/>
        <v>OK</v>
      </c>
      <c r="Z471" s="3" t="str">
        <f t="shared" si="71"/>
        <v xml:space="preserve">Palabras clave / </v>
      </c>
    </row>
    <row r="472" spans="1:26" x14ac:dyDescent="0.45">
      <c r="A472" s="3" t="s">
        <v>5401</v>
      </c>
      <c r="B472" s="3" t="s">
        <v>5402</v>
      </c>
      <c r="C472" s="3" t="s">
        <v>70</v>
      </c>
      <c r="E472" s="3" t="s">
        <v>20</v>
      </c>
      <c r="H472" s="3" t="s">
        <v>21</v>
      </c>
      <c r="I472" s="3">
        <v>708905</v>
      </c>
      <c r="J472" s="3" t="s">
        <v>5467</v>
      </c>
      <c r="K472" s="3">
        <v>40</v>
      </c>
      <c r="L472" s="3" t="s">
        <v>70</v>
      </c>
      <c r="M472" s="3" t="s">
        <v>35</v>
      </c>
      <c r="N472" s="3" t="s">
        <v>62</v>
      </c>
      <c r="O472" s="3" t="s">
        <v>85</v>
      </c>
      <c r="P472" s="3" t="s">
        <v>21</v>
      </c>
      <c r="Q472" s="3" t="s">
        <v>5468</v>
      </c>
      <c r="R472" s="2" t="str">
        <f t="shared" si="63"/>
        <v>OK</v>
      </c>
      <c r="S472" s="2" t="str">
        <f t="shared" si="64"/>
        <v>OK</v>
      </c>
      <c r="T472" s="2" t="str">
        <f t="shared" si="65"/>
        <v>OK</v>
      </c>
      <c r="U472" s="2" t="str">
        <f t="shared" si="66"/>
        <v>OK</v>
      </c>
      <c r="V472" s="2" t="str">
        <f t="shared" si="67"/>
        <v>OK</v>
      </c>
      <c r="W472" s="2" t="str">
        <f t="shared" si="68"/>
        <v>OK</v>
      </c>
      <c r="X472" s="2" t="str">
        <f t="shared" si="69"/>
        <v>OK</v>
      </c>
      <c r="Y472" s="2" t="str">
        <f t="shared" si="70"/>
        <v>OK</v>
      </c>
      <c r="Z472" s="3" t="str">
        <f t="shared" si="71"/>
        <v/>
      </c>
    </row>
    <row r="473" spans="1:26" x14ac:dyDescent="0.45">
      <c r="A473" s="3" t="s">
        <v>5401</v>
      </c>
      <c r="B473" s="3" t="s">
        <v>5402</v>
      </c>
      <c r="C473" s="3" t="s">
        <v>5469</v>
      </c>
      <c r="E473" s="3" t="s">
        <v>20</v>
      </c>
      <c r="H473" s="3" t="s">
        <v>21</v>
      </c>
      <c r="I473" s="3">
        <v>1350585</v>
      </c>
      <c r="J473" s="3" t="s">
        <v>5470</v>
      </c>
      <c r="K473" s="3">
        <v>45</v>
      </c>
      <c r="L473" s="3" t="s">
        <v>80</v>
      </c>
      <c r="M473" s="3" t="s">
        <v>35</v>
      </c>
      <c r="N473" s="3" t="s">
        <v>81</v>
      </c>
      <c r="O473" s="3" t="s">
        <v>85</v>
      </c>
      <c r="P473" s="3" t="s">
        <v>21</v>
      </c>
      <c r="Q473" s="3" t="s">
        <v>5471</v>
      </c>
      <c r="R473" s="2" t="str">
        <f t="shared" si="63"/>
        <v>OK</v>
      </c>
      <c r="S473" s="2" t="str">
        <f t="shared" si="64"/>
        <v>OK</v>
      </c>
      <c r="T473" s="2" t="str">
        <f t="shared" si="65"/>
        <v>OK</v>
      </c>
      <c r="U473" s="2" t="str">
        <f t="shared" si="66"/>
        <v>OK</v>
      </c>
      <c r="V473" s="2" t="str">
        <f t="shared" si="67"/>
        <v>OK</v>
      </c>
      <c r="W473" s="2" t="str">
        <f t="shared" si="68"/>
        <v>OK</v>
      </c>
      <c r="X473" s="2" t="str">
        <f t="shared" si="69"/>
        <v>OK</v>
      </c>
      <c r="Y473" s="2" t="str">
        <f t="shared" si="70"/>
        <v>OK</v>
      </c>
      <c r="Z473" s="3" t="str">
        <f t="shared" si="71"/>
        <v/>
      </c>
    </row>
    <row r="474" spans="1:26" x14ac:dyDescent="0.45">
      <c r="A474" s="3" t="s">
        <v>5472</v>
      </c>
      <c r="B474" s="3" t="s">
        <v>5473</v>
      </c>
      <c r="C474" s="3" t="s">
        <v>5474</v>
      </c>
      <c r="E474" s="3" t="s">
        <v>20</v>
      </c>
      <c r="H474" s="3" t="s">
        <v>21</v>
      </c>
      <c r="I474" s="3">
        <v>3512737</v>
      </c>
      <c r="J474" s="3" t="s">
        <v>5475</v>
      </c>
      <c r="K474" s="3">
        <v>40</v>
      </c>
      <c r="L474" s="3" t="s">
        <v>23</v>
      </c>
      <c r="M474" s="3" t="s">
        <v>29</v>
      </c>
      <c r="N474" s="3" t="s">
        <v>49</v>
      </c>
      <c r="P474" s="3" t="s">
        <v>21</v>
      </c>
      <c r="Q474" s="3" t="s">
        <v>5476</v>
      </c>
      <c r="R474" s="2" t="str">
        <f t="shared" si="63"/>
        <v>OK</v>
      </c>
      <c r="S474" s="2" t="str">
        <f t="shared" si="64"/>
        <v>OK</v>
      </c>
      <c r="T474" s="2" t="str">
        <f t="shared" si="65"/>
        <v>OK</v>
      </c>
      <c r="U474" s="2" t="str">
        <f t="shared" si="66"/>
        <v>OK</v>
      </c>
      <c r="V474" s="2" t="str">
        <f t="shared" si="67"/>
        <v>OK</v>
      </c>
      <c r="W474" s="2" t="str">
        <f t="shared" si="68"/>
        <v>OK</v>
      </c>
      <c r="X474" s="2" t="str">
        <f t="shared" si="69"/>
        <v>OK</v>
      </c>
      <c r="Y474" s="2" t="str">
        <f t="shared" si="70"/>
        <v>OK</v>
      </c>
      <c r="Z474" s="3" t="str">
        <f t="shared" si="71"/>
        <v/>
      </c>
    </row>
    <row r="475" spans="1:26" x14ac:dyDescent="0.45">
      <c r="A475" s="3" t="s">
        <v>5472</v>
      </c>
      <c r="B475" s="3" t="s">
        <v>5473</v>
      </c>
      <c r="C475" s="3" t="s">
        <v>5477</v>
      </c>
      <c r="E475" s="3" t="s">
        <v>20</v>
      </c>
      <c r="H475" s="3" t="s">
        <v>21</v>
      </c>
      <c r="I475" s="3">
        <v>1220340</v>
      </c>
      <c r="J475" s="3" t="s">
        <v>5478</v>
      </c>
      <c r="K475" s="3">
        <v>20</v>
      </c>
      <c r="L475" s="3" t="s">
        <v>861</v>
      </c>
      <c r="M475" s="3" t="s">
        <v>35</v>
      </c>
      <c r="N475" s="3" t="s">
        <v>378</v>
      </c>
      <c r="O475" s="3" t="s">
        <v>85</v>
      </c>
      <c r="P475" s="3" t="s">
        <v>21</v>
      </c>
      <c r="Q475" s="3" t="s">
        <v>5479</v>
      </c>
      <c r="R475" s="2" t="str">
        <f t="shared" si="63"/>
        <v>KO</v>
      </c>
      <c r="S475" s="2" t="str">
        <f t="shared" si="64"/>
        <v>OK</v>
      </c>
      <c r="T475" s="2" t="str">
        <f t="shared" si="65"/>
        <v>OK</v>
      </c>
      <c r="U475" s="2" t="str">
        <f t="shared" si="66"/>
        <v>OK</v>
      </c>
      <c r="V475" s="2" t="str">
        <f t="shared" si="67"/>
        <v>OK</v>
      </c>
      <c r="W475" s="2" t="str">
        <f t="shared" si="68"/>
        <v>OK</v>
      </c>
      <c r="X475" s="2" t="str">
        <f t="shared" si="69"/>
        <v>OK</v>
      </c>
      <c r="Y475" s="2" t="str">
        <f t="shared" si="70"/>
        <v>OK</v>
      </c>
      <c r="Z475" s="3" t="str">
        <f t="shared" si="71"/>
        <v xml:space="preserve">Acción didáctica / </v>
      </c>
    </row>
    <row r="476" spans="1:26" x14ac:dyDescent="0.45">
      <c r="A476" s="3" t="s">
        <v>5472</v>
      </c>
      <c r="B476" s="3" t="s">
        <v>5473</v>
      </c>
      <c r="C476" s="3" t="s">
        <v>5480</v>
      </c>
      <c r="E476" s="3" t="s">
        <v>20</v>
      </c>
      <c r="H476" s="3" t="s">
        <v>21</v>
      </c>
      <c r="I476" s="3">
        <v>1873436</v>
      </c>
      <c r="J476" s="3" t="s">
        <v>5481</v>
      </c>
      <c r="K476" s="3">
        <v>60</v>
      </c>
      <c r="L476" s="3" t="s">
        <v>80</v>
      </c>
      <c r="M476" s="3" t="s">
        <v>35</v>
      </c>
      <c r="N476" s="3" t="s">
        <v>81</v>
      </c>
      <c r="O476" s="3" t="s">
        <v>479</v>
      </c>
      <c r="P476" s="3" t="s">
        <v>21</v>
      </c>
      <c r="Q476" s="3" t="s">
        <v>5482</v>
      </c>
      <c r="R476" s="2" t="str">
        <f t="shared" si="63"/>
        <v>OK</v>
      </c>
      <c r="S476" s="2" t="str">
        <f t="shared" si="64"/>
        <v>OK</v>
      </c>
      <c r="T476" s="2" t="str">
        <f t="shared" si="65"/>
        <v>OK</v>
      </c>
      <c r="U476" s="2" t="str">
        <f t="shared" si="66"/>
        <v>OK</v>
      </c>
      <c r="V476" s="2" t="str">
        <f t="shared" si="67"/>
        <v>OK</v>
      </c>
      <c r="W476" s="2" t="str">
        <f t="shared" si="68"/>
        <v>OK</v>
      </c>
      <c r="X476" s="2" t="str">
        <f t="shared" si="69"/>
        <v>OK</v>
      </c>
      <c r="Y476" s="2" t="str">
        <f t="shared" si="70"/>
        <v>OK</v>
      </c>
      <c r="Z476" s="3" t="str">
        <f t="shared" si="71"/>
        <v/>
      </c>
    </row>
    <row r="477" spans="1:26" x14ac:dyDescent="0.45">
      <c r="A477" s="3" t="s">
        <v>5472</v>
      </c>
      <c r="B477" s="3" t="s">
        <v>5473</v>
      </c>
      <c r="C477" s="3" t="s">
        <v>5483</v>
      </c>
      <c r="E477" s="3" t="s">
        <v>20</v>
      </c>
      <c r="H477" s="3" t="s">
        <v>21</v>
      </c>
      <c r="I477" s="3">
        <v>1205801</v>
      </c>
      <c r="J477" s="3" t="s">
        <v>5484</v>
      </c>
      <c r="K477" s="3">
        <v>25</v>
      </c>
      <c r="L477" s="3" t="s">
        <v>34</v>
      </c>
      <c r="M477" s="3" t="s">
        <v>35</v>
      </c>
      <c r="N477" s="3" t="s">
        <v>326</v>
      </c>
      <c r="O477" s="3" t="s">
        <v>479</v>
      </c>
      <c r="P477" s="3" t="s">
        <v>21</v>
      </c>
      <c r="Q477" s="3" t="s">
        <v>5485</v>
      </c>
      <c r="R477" s="2" t="str">
        <f t="shared" si="63"/>
        <v>OK</v>
      </c>
      <c r="S477" s="2" t="str">
        <f t="shared" si="64"/>
        <v>OK</v>
      </c>
      <c r="T477" s="2" t="str">
        <f t="shared" si="65"/>
        <v>OK</v>
      </c>
      <c r="U477" s="2" t="str">
        <f t="shared" si="66"/>
        <v>OK</v>
      </c>
      <c r="V477" s="2" t="str">
        <f t="shared" si="67"/>
        <v>OK</v>
      </c>
      <c r="W477" s="2" t="str">
        <f t="shared" si="68"/>
        <v>OK</v>
      </c>
      <c r="X477" s="2" t="str">
        <f t="shared" si="69"/>
        <v>OK</v>
      </c>
      <c r="Y477" s="2" t="str">
        <f t="shared" si="70"/>
        <v>OK</v>
      </c>
      <c r="Z477" s="3" t="str">
        <f t="shared" si="71"/>
        <v/>
      </c>
    </row>
    <row r="478" spans="1:26" x14ac:dyDescent="0.45">
      <c r="A478" s="3" t="s">
        <v>5472</v>
      </c>
      <c r="B478" s="3" t="s">
        <v>5473</v>
      </c>
      <c r="C478" s="3" t="s">
        <v>5486</v>
      </c>
      <c r="E478" s="3" t="s">
        <v>20</v>
      </c>
      <c r="H478" s="3" t="s">
        <v>21</v>
      </c>
      <c r="I478" s="3">
        <v>3431924</v>
      </c>
      <c r="J478" s="3" t="s">
        <v>5487</v>
      </c>
      <c r="K478" s="3">
        <v>60</v>
      </c>
      <c r="L478" s="3" t="s">
        <v>23</v>
      </c>
      <c r="M478" s="3" t="s">
        <v>29</v>
      </c>
      <c r="N478" s="3" t="s">
        <v>49</v>
      </c>
      <c r="P478" s="3" t="s">
        <v>21</v>
      </c>
      <c r="Q478" s="3" t="s">
        <v>5488</v>
      </c>
      <c r="R478" s="2" t="str">
        <f t="shared" si="63"/>
        <v>OK</v>
      </c>
      <c r="S478" s="2" t="str">
        <f t="shared" si="64"/>
        <v>OK</v>
      </c>
      <c r="T478" s="2" t="str">
        <f t="shared" si="65"/>
        <v>OK</v>
      </c>
      <c r="U478" s="2" t="str">
        <f t="shared" si="66"/>
        <v>OK</v>
      </c>
      <c r="V478" s="2" t="str">
        <f t="shared" si="67"/>
        <v>OK</v>
      </c>
      <c r="W478" s="2" t="str">
        <f t="shared" si="68"/>
        <v>OK</v>
      </c>
      <c r="X478" s="2" t="str">
        <f t="shared" si="69"/>
        <v>OK</v>
      </c>
      <c r="Y478" s="2" t="str">
        <f t="shared" si="70"/>
        <v>OK</v>
      </c>
      <c r="Z478" s="3" t="str">
        <f t="shared" si="71"/>
        <v/>
      </c>
    </row>
    <row r="479" spans="1:26" x14ac:dyDescent="0.45">
      <c r="A479" s="3" t="s">
        <v>5472</v>
      </c>
      <c r="B479" s="3" t="s">
        <v>5473</v>
      </c>
      <c r="C479" s="3" t="s">
        <v>5489</v>
      </c>
      <c r="E479" s="3" t="s">
        <v>20</v>
      </c>
      <c r="H479" s="3" t="s">
        <v>21</v>
      </c>
      <c r="I479" s="3">
        <v>716416</v>
      </c>
      <c r="J479" s="3" t="s">
        <v>5490</v>
      </c>
      <c r="K479" s="3">
        <v>35</v>
      </c>
      <c r="L479" s="3" t="s">
        <v>34</v>
      </c>
      <c r="M479" s="3" t="s">
        <v>35</v>
      </c>
      <c r="N479" s="3" t="s">
        <v>62</v>
      </c>
      <c r="O479" s="3" t="s">
        <v>37</v>
      </c>
      <c r="P479" s="3" t="s">
        <v>21</v>
      </c>
      <c r="Q479" s="3" t="s">
        <v>5491</v>
      </c>
      <c r="R479" s="2" t="str">
        <f t="shared" si="63"/>
        <v>OK</v>
      </c>
      <c r="S479" s="2" t="str">
        <f t="shared" si="64"/>
        <v>OK</v>
      </c>
      <c r="T479" s="2" t="str">
        <f t="shared" si="65"/>
        <v>OK</v>
      </c>
      <c r="U479" s="2" t="str">
        <f t="shared" si="66"/>
        <v>OK</v>
      </c>
      <c r="V479" s="2" t="str">
        <f t="shared" si="67"/>
        <v>OK</v>
      </c>
      <c r="W479" s="2" t="str">
        <f t="shared" si="68"/>
        <v>OK</v>
      </c>
      <c r="X479" s="2" t="str">
        <f t="shared" si="69"/>
        <v>OK</v>
      </c>
      <c r="Y479" s="2" t="str">
        <f t="shared" si="70"/>
        <v>OK</v>
      </c>
      <c r="Z479" s="3" t="str">
        <f t="shared" si="71"/>
        <v/>
      </c>
    </row>
    <row r="480" spans="1:26" x14ac:dyDescent="0.45">
      <c r="A480" s="3" t="s">
        <v>5472</v>
      </c>
      <c r="B480" s="3" t="s">
        <v>5473</v>
      </c>
      <c r="C480" s="3" t="s">
        <v>5492</v>
      </c>
      <c r="E480" s="3" t="s">
        <v>20</v>
      </c>
      <c r="H480" s="3" t="s">
        <v>21</v>
      </c>
      <c r="I480" s="3">
        <v>1189990</v>
      </c>
      <c r="J480" s="3" t="s">
        <v>5493</v>
      </c>
      <c r="K480" s="3">
        <v>30</v>
      </c>
      <c r="L480" s="3" t="s">
        <v>34</v>
      </c>
      <c r="M480" s="3" t="s">
        <v>35</v>
      </c>
      <c r="N480" s="3" t="s">
        <v>62</v>
      </c>
      <c r="O480" s="3" t="s">
        <v>37</v>
      </c>
      <c r="P480" s="3" t="s">
        <v>21</v>
      </c>
      <c r="Q480" s="3" t="s">
        <v>5494</v>
      </c>
      <c r="R480" s="2" t="str">
        <f t="shared" si="63"/>
        <v>OK</v>
      </c>
      <c r="S480" s="2" t="str">
        <f t="shared" si="64"/>
        <v>OK</v>
      </c>
      <c r="T480" s="2" t="str">
        <f t="shared" si="65"/>
        <v>OK</v>
      </c>
      <c r="U480" s="2" t="str">
        <f t="shared" si="66"/>
        <v>OK</v>
      </c>
      <c r="V480" s="2" t="str">
        <f t="shared" si="67"/>
        <v>OK</v>
      </c>
      <c r="W480" s="2" t="str">
        <f t="shared" si="68"/>
        <v>OK</v>
      </c>
      <c r="X480" s="2" t="str">
        <f t="shared" si="69"/>
        <v>OK</v>
      </c>
      <c r="Y480" s="2" t="str">
        <f t="shared" si="70"/>
        <v>OK</v>
      </c>
      <c r="Z480" s="3" t="str">
        <f t="shared" si="71"/>
        <v/>
      </c>
    </row>
    <row r="481" spans="1:26" x14ac:dyDescent="0.45">
      <c r="A481" s="3" t="s">
        <v>5472</v>
      </c>
      <c r="B481" s="3" t="s">
        <v>5473</v>
      </c>
      <c r="C481" s="3" t="s">
        <v>5495</v>
      </c>
      <c r="E481" s="3" t="s">
        <v>20</v>
      </c>
      <c r="H481" s="3" t="s">
        <v>21</v>
      </c>
      <c r="I481" s="3">
        <v>1874333</v>
      </c>
      <c r="J481" s="3" t="s">
        <v>5496</v>
      </c>
      <c r="K481" s="3">
        <v>60</v>
      </c>
      <c r="L481" s="3" t="s">
        <v>80</v>
      </c>
      <c r="M481" s="3" t="s">
        <v>35</v>
      </c>
      <c r="N481" s="3" t="s">
        <v>81</v>
      </c>
      <c r="O481" s="3" t="s">
        <v>479</v>
      </c>
      <c r="P481" s="3" t="s">
        <v>21</v>
      </c>
      <c r="Q481" s="3" t="s">
        <v>5497</v>
      </c>
      <c r="R481" s="2" t="str">
        <f t="shared" si="63"/>
        <v>OK</v>
      </c>
      <c r="S481" s="2" t="str">
        <f t="shared" si="64"/>
        <v>OK</v>
      </c>
      <c r="T481" s="2" t="str">
        <f t="shared" si="65"/>
        <v>OK</v>
      </c>
      <c r="U481" s="2" t="str">
        <f t="shared" si="66"/>
        <v>OK</v>
      </c>
      <c r="V481" s="2" t="str">
        <f t="shared" si="67"/>
        <v>OK</v>
      </c>
      <c r="W481" s="2" t="str">
        <f t="shared" si="68"/>
        <v>OK</v>
      </c>
      <c r="X481" s="2" t="str">
        <f t="shared" si="69"/>
        <v>OK</v>
      </c>
      <c r="Y481" s="2" t="str">
        <f t="shared" si="70"/>
        <v>OK</v>
      </c>
      <c r="Z481" s="3" t="str">
        <f t="shared" si="71"/>
        <v/>
      </c>
    </row>
    <row r="482" spans="1:26" x14ac:dyDescent="0.45">
      <c r="A482" s="3" t="s">
        <v>5472</v>
      </c>
      <c r="B482" s="3" t="s">
        <v>5473</v>
      </c>
      <c r="C482" s="3" t="s">
        <v>5498</v>
      </c>
      <c r="E482" s="3" t="s">
        <v>20</v>
      </c>
      <c r="H482" s="3" t="s">
        <v>21</v>
      </c>
      <c r="I482" s="3">
        <v>1174948</v>
      </c>
      <c r="J482" s="3" t="s">
        <v>5499</v>
      </c>
      <c r="K482" s="3">
        <v>10</v>
      </c>
      <c r="L482" s="3" t="s">
        <v>34</v>
      </c>
      <c r="M482" s="3" t="s">
        <v>35</v>
      </c>
      <c r="N482" s="3" t="s">
        <v>700</v>
      </c>
      <c r="O482" s="3" t="s">
        <v>85</v>
      </c>
      <c r="P482" s="3" t="s">
        <v>21</v>
      </c>
      <c r="Q482" s="3" t="s">
        <v>5500</v>
      </c>
      <c r="R482" s="2" t="str">
        <f t="shared" si="63"/>
        <v>OK</v>
      </c>
      <c r="S482" s="2" t="str">
        <f t="shared" si="64"/>
        <v>OK</v>
      </c>
      <c r="T482" s="2" t="str">
        <f t="shared" si="65"/>
        <v>OK</v>
      </c>
      <c r="U482" s="2" t="str">
        <f t="shared" si="66"/>
        <v>OK</v>
      </c>
      <c r="V482" s="2" t="str">
        <f t="shared" si="67"/>
        <v>OK</v>
      </c>
      <c r="W482" s="2" t="str">
        <f t="shared" si="68"/>
        <v>OK</v>
      </c>
      <c r="X482" s="2" t="str">
        <f t="shared" si="69"/>
        <v>OK</v>
      </c>
      <c r="Y482" s="2" t="str">
        <f t="shared" si="70"/>
        <v>OK</v>
      </c>
      <c r="Z482" s="3" t="str">
        <f t="shared" si="71"/>
        <v/>
      </c>
    </row>
    <row r="483" spans="1:26" x14ac:dyDescent="0.45">
      <c r="A483" s="3" t="s">
        <v>5472</v>
      </c>
      <c r="B483" s="3" t="s">
        <v>5473</v>
      </c>
      <c r="C483" s="3" t="s">
        <v>5501</v>
      </c>
      <c r="E483" s="3" t="s">
        <v>20</v>
      </c>
      <c r="H483" s="3" t="s">
        <v>21</v>
      </c>
      <c r="I483" s="3">
        <v>1873551</v>
      </c>
      <c r="J483" s="3" t="s">
        <v>5502</v>
      </c>
      <c r="K483" s="3">
        <v>35</v>
      </c>
      <c r="L483" s="3" t="s">
        <v>80</v>
      </c>
      <c r="M483" s="3" t="s">
        <v>35</v>
      </c>
      <c r="N483" s="3" t="s">
        <v>81</v>
      </c>
      <c r="O483" s="3" t="s">
        <v>479</v>
      </c>
      <c r="P483" s="3" t="s">
        <v>21</v>
      </c>
      <c r="Q483" s="3" t="s">
        <v>5503</v>
      </c>
      <c r="R483" s="2" t="str">
        <f t="shared" si="63"/>
        <v>OK</v>
      </c>
      <c r="S483" s="2" t="str">
        <f t="shared" si="64"/>
        <v>OK</v>
      </c>
      <c r="T483" s="2" t="str">
        <f t="shared" si="65"/>
        <v>OK</v>
      </c>
      <c r="U483" s="2" t="str">
        <f t="shared" si="66"/>
        <v>OK</v>
      </c>
      <c r="V483" s="2" t="str">
        <f t="shared" si="67"/>
        <v>OK</v>
      </c>
      <c r="W483" s="2" t="str">
        <f t="shared" si="68"/>
        <v>OK</v>
      </c>
      <c r="X483" s="2" t="str">
        <f t="shared" si="69"/>
        <v>OK</v>
      </c>
      <c r="Y483" s="2" t="str">
        <f t="shared" si="70"/>
        <v>OK</v>
      </c>
      <c r="Z483" s="3" t="str">
        <f t="shared" si="71"/>
        <v/>
      </c>
    </row>
    <row r="484" spans="1:26" x14ac:dyDescent="0.45">
      <c r="A484" s="3" t="s">
        <v>5472</v>
      </c>
      <c r="B484" s="3" t="s">
        <v>5473</v>
      </c>
      <c r="C484" s="3" t="s">
        <v>5504</v>
      </c>
      <c r="D484" s="3" t="s">
        <v>5505</v>
      </c>
      <c r="E484" s="3" t="s">
        <v>20</v>
      </c>
      <c r="H484" s="3" t="s">
        <v>21</v>
      </c>
      <c r="I484" s="3">
        <v>1059282</v>
      </c>
      <c r="J484" s="3" t="s">
        <v>5506</v>
      </c>
      <c r="K484" s="3">
        <v>50</v>
      </c>
      <c r="L484" s="3" t="s">
        <v>34</v>
      </c>
      <c r="M484" s="3" t="s">
        <v>29</v>
      </c>
      <c r="N484" s="3" t="s">
        <v>1124</v>
      </c>
      <c r="P484" s="3" t="s">
        <v>21</v>
      </c>
      <c r="Q484" s="3" t="s">
        <v>5507</v>
      </c>
      <c r="R484" s="2" t="str">
        <f t="shared" si="63"/>
        <v>KO</v>
      </c>
      <c r="S484" s="2" t="str">
        <f t="shared" si="64"/>
        <v>OK</v>
      </c>
      <c r="T484" s="2" t="str">
        <f t="shared" si="65"/>
        <v>OK</v>
      </c>
      <c r="U484" s="2" t="str">
        <f t="shared" si="66"/>
        <v>OK</v>
      </c>
      <c r="V484" s="2" t="str">
        <f t="shared" si="67"/>
        <v>OK</v>
      </c>
      <c r="W484" s="2" t="str">
        <f t="shared" si="68"/>
        <v>OK</v>
      </c>
      <c r="X484" s="2" t="str">
        <f t="shared" si="69"/>
        <v>OK</v>
      </c>
      <c r="Y484" s="2" t="str">
        <f t="shared" si="70"/>
        <v>OK</v>
      </c>
      <c r="Z484" s="3" t="str">
        <f t="shared" si="71"/>
        <v xml:space="preserve">Acción didáctica / </v>
      </c>
    </row>
    <row r="485" spans="1:26" x14ac:dyDescent="0.45">
      <c r="A485" s="3" t="s">
        <v>5472</v>
      </c>
      <c r="B485" s="3" t="s">
        <v>5473</v>
      </c>
      <c r="C485" s="3" t="s">
        <v>5508</v>
      </c>
      <c r="E485" s="3" t="s">
        <v>20</v>
      </c>
      <c r="H485" s="3" t="s">
        <v>21</v>
      </c>
      <c r="I485" s="3">
        <v>1872828</v>
      </c>
      <c r="J485" s="3" t="s">
        <v>5509</v>
      </c>
      <c r="K485" s="3">
        <v>60</v>
      </c>
      <c r="L485" s="3" t="s">
        <v>80</v>
      </c>
      <c r="M485" s="3" t="s">
        <v>35</v>
      </c>
      <c r="N485" s="3" t="s">
        <v>81</v>
      </c>
      <c r="O485" s="3" t="s">
        <v>479</v>
      </c>
      <c r="P485" s="3" t="s">
        <v>21</v>
      </c>
      <c r="Q485" s="3" t="s">
        <v>5510</v>
      </c>
      <c r="R485" s="2" t="str">
        <f t="shared" si="63"/>
        <v>OK</v>
      </c>
      <c r="S485" s="2" t="str">
        <f t="shared" si="64"/>
        <v>OK</v>
      </c>
      <c r="T485" s="2" t="str">
        <f t="shared" si="65"/>
        <v>OK</v>
      </c>
      <c r="U485" s="2" t="str">
        <f t="shared" si="66"/>
        <v>OK</v>
      </c>
      <c r="V485" s="2" t="str">
        <f t="shared" si="67"/>
        <v>OK</v>
      </c>
      <c r="W485" s="2" t="str">
        <f t="shared" si="68"/>
        <v>OK</v>
      </c>
      <c r="X485" s="2" t="str">
        <f t="shared" si="69"/>
        <v>OK</v>
      </c>
      <c r="Y485" s="2" t="str">
        <f t="shared" si="70"/>
        <v>OK</v>
      </c>
      <c r="Z485" s="3" t="str">
        <f t="shared" si="71"/>
        <v/>
      </c>
    </row>
    <row r="486" spans="1:26" x14ac:dyDescent="0.45">
      <c r="A486" s="3" t="s">
        <v>5472</v>
      </c>
      <c r="B486" s="3" t="s">
        <v>5473</v>
      </c>
      <c r="C486" s="3" t="s">
        <v>5511</v>
      </c>
      <c r="D486" s="3" t="s">
        <v>5512</v>
      </c>
      <c r="E486" s="3" t="s">
        <v>20</v>
      </c>
      <c r="H486" s="3" t="s">
        <v>21</v>
      </c>
      <c r="I486" s="3">
        <v>975363</v>
      </c>
      <c r="J486" s="3" t="s">
        <v>5513</v>
      </c>
      <c r="K486" s="3">
        <v>60</v>
      </c>
      <c r="L486" s="3" t="s">
        <v>23</v>
      </c>
      <c r="M486" s="3" t="s">
        <v>29</v>
      </c>
      <c r="N486" s="3" t="s">
        <v>1124</v>
      </c>
      <c r="P486" s="3" t="s">
        <v>21</v>
      </c>
      <c r="Q486" s="3" t="s">
        <v>5514</v>
      </c>
      <c r="R486" s="2" t="str">
        <f t="shared" si="63"/>
        <v>OK</v>
      </c>
      <c r="S486" s="2" t="str">
        <f t="shared" si="64"/>
        <v>OK</v>
      </c>
      <c r="T486" s="2" t="str">
        <f t="shared" si="65"/>
        <v>OK</v>
      </c>
      <c r="U486" s="2" t="str">
        <f t="shared" si="66"/>
        <v>OK</v>
      </c>
      <c r="V486" s="2" t="str">
        <f t="shared" si="67"/>
        <v>OK</v>
      </c>
      <c r="W486" s="2" t="str">
        <f t="shared" si="68"/>
        <v>OK</v>
      </c>
      <c r="X486" s="2" t="str">
        <f t="shared" si="69"/>
        <v>OK</v>
      </c>
      <c r="Y486" s="2" t="str">
        <f t="shared" si="70"/>
        <v>OK</v>
      </c>
      <c r="Z486" s="3" t="str">
        <f t="shared" si="71"/>
        <v/>
      </c>
    </row>
    <row r="487" spans="1:26" x14ac:dyDescent="0.45">
      <c r="A487" s="3" t="s">
        <v>5472</v>
      </c>
      <c r="B487" s="3" t="s">
        <v>5473</v>
      </c>
      <c r="C487" s="3" t="s">
        <v>5515</v>
      </c>
      <c r="E487" s="3" t="s">
        <v>20</v>
      </c>
      <c r="H487" s="3" t="s">
        <v>21</v>
      </c>
      <c r="I487" s="3">
        <v>1186191</v>
      </c>
      <c r="J487" s="3" t="s">
        <v>5516</v>
      </c>
      <c r="K487" s="3">
        <v>15</v>
      </c>
      <c r="L487" s="3" t="s">
        <v>34</v>
      </c>
      <c r="M487" s="3" t="s">
        <v>35</v>
      </c>
      <c r="N487" s="3" t="s">
        <v>36</v>
      </c>
      <c r="O487" s="3" t="s">
        <v>85</v>
      </c>
      <c r="P487" s="3" t="s">
        <v>21</v>
      </c>
      <c r="Q487" s="3" t="s">
        <v>5517</v>
      </c>
      <c r="R487" s="2" t="str">
        <f t="shared" si="63"/>
        <v>OK</v>
      </c>
      <c r="S487" s="2" t="str">
        <f t="shared" si="64"/>
        <v>OK</v>
      </c>
      <c r="T487" s="2" t="str">
        <f t="shared" si="65"/>
        <v>OK</v>
      </c>
      <c r="U487" s="2" t="str">
        <f t="shared" si="66"/>
        <v>OK</v>
      </c>
      <c r="V487" s="2" t="str">
        <f t="shared" si="67"/>
        <v>OK</v>
      </c>
      <c r="W487" s="2" t="str">
        <f t="shared" si="68"/>
        <v>OK</v>
      </c>
      <c r="X487" s="2" t="str">
        <f t="shared" si="69"/>
        <v>OK</v>
      </c>
      <c r="Y487" s="2" t="str">
        <f t="shared" si="70"/>
        <v>OK</v>
      </c>
      <c r="Z487" s="3" t="str">
        <f t="shared" si="71"/>
        <v/>
      </c>
    </row>
    <row r="488" spans="1:26" x14ac:dyDescent="0.45">
      <c r="A488" s="3" t="s">
        <v>5472</v>
      </c>
      <c r="B488" s="3" t="s">
        <v>5473</v>
      </c>
      <c r="C488" s="3" t="s">
        <v>5518</v>
      </c>
      <c r="E488" s="3" t="s">
        <v>20</v>
      </c>
      <c r="H488" s="3" t="s">
        <v>21</v>
      </c>
      <c r="I488" s="3">
        <v>1874049</v>
      </c>
      <c r="J488" s="3" t="s">
        <v>5519</v>
      </c>
      <c r="K488" s="3">
        <v>60</v>
      </c>
      <c r="L488" s="3" t="s">
        <v>80</v>
      </c>
      <c r="M488" s="3" t="s">
        <v>35</v>
      </c>
      <c r="N488" s="3" t="s">
        <v>81</v>
      </c>
      <c r="O488" s="3" t="s">
        <v>479</v>
      </c>
      <c r="P488" s="3" t="s">
        <v>21</v>
      </c>
      <c r="Q488" s="3" t="s">
        <v>5520</v>
      </c>
      <c r="R488" s="2" t="str">
        <f t="shared" si="63"/>
        <v>OK</v>
      </c>
      <c r="S488" s="2" t="str">
        <f t="shared" si="64"/>
        <v>OK</v>
      </c>
      <c r="T488" s="2" t="str">
        <f t="shared" si="65"/>
        <v>OK</v>
      </c>
      <c r="U488" s="2" t="str">
        <f t="shared" si="66"/>
        <v>OK</v>
      </c>
      <c r="V488" s="2" t="str">
        <f t="shared" si="67"/>
        <v>OK</v>
      </c>
      <c r="W488" s="2" t="str">
        <f t="shared" si="68"/>
        <v>OK</v>
      </c>
      <c r="X488" s="2" t="str">
        <f t="shared" si="69"/>
        <v>OK</v>
      </c>
      <c r="Y488" s="2" t="str">
        <f t="shared" si="70"/>
        <v>OK</v>
      </c>
      <c r="Z488" s="3" t="str">
        <f t="shared" si="71"/>
        <v/>
      </c>
    </row>
    <row r="489" spans="1:26" x14ac:dyDescent="0.45">
      <c r="A489" s="3" t="s">
        <v>5472</v>
      </c>
      <c r="B489" s="3" t="s">
        <v>5473</v>
      </c>
      <c r="C489" s="3" t="s">
        <v>5521</v>
      </c>
      <c r="E489" s="3" t="s">
        <v>20</v>
      </c>
      <c r="H489" s="3" t="s">
        <v>21</v>
      </c>
      <c r="I489" s="3">
        <v>1298286</v>
      </c>
      <c r="J489" s="3" t="s">
        <v>5522</v>
      </c>
      <c r="K489" s="3">
        <v>60</v>
      </c>
      <c r="L489" s="3" t="s">
        <v>57</v>
      </c>
      <c r="M489" s="3" t="s">
        <v>35</v>
      </c>
      <c r="N489" s="3" t="s">
        <v>58</v>
      </c>
      <c r="O489" s="3" t="s">
        <v>85</v>
      </c>
      <c r="P489" s="3" t="s">
        <v>21</v>
      </c>
      <c r="Q489" s="3" t="s">
        <v>5523</v>
      </c>
      <c r="R489" s="2" t="str">
        <f t="shared" si="63"/>
        <v>OK</v>
      </c>
      <c r="S489" s="2" t="str">
        <f t="shared" si="64"/>
        <v>OK</v>
      </c>
      <c r="T489" s="2" t="str">
        <f t="shared" si="65"/>
        <v>OK</v>
      </c>
      <c r="U489" s="2" t="str">
        <f t="shared" si="66"/>
        <v>OK</v>
      </c>
      <c r="V489" s="2" t="str">
        <f t="shared" si="67"/>
        <v>OK</v>
      </c>
      <c r="W489" s="2" t="str">
        <f t="shared" si="68"/>
        <v>OK</v>
      </c>
      <c r="X489" s="2" t="str">
        <f t="shared" si="69"/>
        <v>OK</v>
      </c>
      <c r="Y489" s="2" t="str">
        <f t="shared" si="70"/>
        <v>OK</v>
      </c>
      <c r="Z489" s="3" t="str">
        <f t="shared" si="71"/>
        <v/>
      </c>
    </row>
    <row r="490" spans="1:26" x14ac:dyDescent="0.45">
      <c r="A490" s="3" t="s">
        <v>5472</v>
      </c>
      <c r="B490" s="3" t="s">
        <v>5473</v>
      </c>
      <c r="C490" s="3" t="s">
        <v>5524</v>
      </c>
      <c r="E490" s="3" t="s">
        <v>20</v>
      </c>
      <c r="H490" s="3" t="s">
        <v>21</v>
      </c>
      <c r="I490" s="3">
        <v>1898764</v>
      </c>
      <c r="J490" s="3" t="s">
        <v>5525</v>
      </c>
      <c r="K490" s="3">
        <v>90</v>
      </c>
      <c r="L490" s="3" t="s">
        <v>57</v>
      </c>
      <c r="M490" s="3" t="s">
        <v>35</v>
      </c>
      <c r="N490" s="3" t="s">
        <v>58</v>
      </c>
      <c r="O490" s="3" t="s">
        <v>85</v>
      </c>
      <c r="P490" s="3" t="s">
        <v>21</v>
      </c>
      <c r="Q490" s="3" t="s">
        <v>5526</v>
      </c>
      <c r="R490" s="2" t="str">
        <f t="shared" si="63"/>
        <v>OK</v>
      </c>
      <c r="S490" s="2" t="str">
        <f t="shared" si="64"/>
        <v>OK</v>
      </c>
      <c r="T490" s="2" t="str">
        <f t="shared" si="65"/>
        <v>OK</v>
      </c>
      <c r="U490" s="2" t="str">
        <f t="shared" si="66"/>
        <v>OK</v>
      </c>
      <c r="V490" s="2" t="str">
        <f t="shared" si="67"/>
        <v>OK</v>
      </c>
      <c r="W490" s="2" t="str">
        <f t="shared" si="68"/>
        <v>OK</v>
      </c>
      <c r="X490" s="2" t="str">
        <f t="shared" si="69"/>
        <v>OK</v>
      </c>
      <c r="Y490" s="2" t="str">
        <f t="shared" si="70"/>
        <v>OK</v>
      </c>
      <c r="Z490" s="3" t="str">
        <f t="shared" si="71"/>
        <v/>
      </c>
    </row>
    <row r="491" spans="1:26" x14ac:dyDescent="0.45">
      <c r="A491" s="3" t="s">
        <v>5472</v>
      </c>
      <c r="B491" s="3" t="s">
        <v>5473</v>
      </c>
      <c r="C491" s="3" t="s">
        <v>5527</v>
      </c>
      <c r="E491" s="3" t="s">
        <v>20</v>
      </c>
      <c r="H491" s="3" t="s">
        <v>21</v>
      </c>
      <c r="I491" s="3">
        <v>1440009</v>
      </c>
      <c r="J491" s="3" t="s">
        <v>5528</v>
      </c>
      <c r="K491" s="3">
        <v>30</v>
      </c>
      <c r="L491" s="3" t="s">
        <v>358</v>
      </c>
      <c r="M491" s="3" t="s">
        <v>35</v>
      </c>
      <c r="N491" s="3" t="s">
        <v>359</v>
      </c>
      <c r="O491" s="3" t="s">
        <v>479</v>
      </c>
      <c r="P491" s="3" t="s">
        <v>21</v>
      </c>
      <c r="Q491" s="3" t="s">
        <v>5529</v>
      </c>
      <c r="R491" s="2" t="str">
        <f t="shared" si="63"/>
        <v>OK</v>
      </c>
      <c r="S491" s="2" t="str">
        <f t="shared" si="64"/>
        <v>OK</v>
      </c>
      <c r="T491" s="2" t="str">
        <f t="shared" si="65"/>
        <v>KO</v>
      </c>
      <c r="U491" s="2" t="str">
        <f t="shared" si="66"/>
        <v>OK</v>
      </c>
      <c r="V491" s="2" t="str">
        <f t="shared" si="67"/>
        <v>OK</v>
      </c>
      <c r="W491" s="2" t="str">
        <f t="shared" si="68"/>
        <v>KO</v>
      </c>
      <c r="X491" s="2" t="str">
        <f t="shared" si="69"/>
        <v>OK</v>
      </c>
      <c r="Y491" s="2" t="str">
        <f t="shared" si="70"/>
        <v>OK</v>
      </c>
      <c r="Z491" s="3" t="str">
        <f t="shared" si="71"/>
        <v xml:space="preserve">Nombre del recurso / Tiempo del recurso / </v>
      </c>
    </row>
    <row r="492" spans="1:26" x14ac:dyDescent="0.45">
      <c r="A492" s="3" t="s">
        <v>5472</v>
      </c>
      <c r="B492" s="3" t="s">
        <v>5473</v>
      </c>
      <c r="C492" s="3" t="s">
        <v>67</v>
      </c>
      <c r="D492" s="3" t="s">
        <v>67</v>
      </c>
      <c r="E492" s="3" t="s">
        <v>20</v>
      </c>
      <c r="H492" s="3" t="s">
        <v>21</v>
      </c>
      <c r="I492" s="3">
        <v>1218991</v>
      </c>
      <c r="K492" s="3">
        <v>20</v>
      </c>
      <c r="L492" s="3" t="s">
        <v>23</v>
      </c>
      <c r="M492" s="3" t="s">
        <v>67</v>
      </c>
      <c r="N492" s="3" t="s">
        <v>227</v>
      </c>
      <c r="P492" s="3" t="s">
        <v>21</v>
      </c>
      <c r="Q492" s="3" t="s">
        <v>5530</v>
      </c>
      <c r="R492" s="2" t="str">
        <f t="shared" si="63"/>
        <v>OK</v>
      </c>
      <c r="S492" s="2" t="str">
        <f t="shared" si="64"/>
        <v>OK</v>
      </c>
      <c r="T492" s="2" t="str">
        <f t="shared" si="65"/>
        <v>OK</v>
      </c>
      <c r="U492" s="2" t="str">
        <f t="shared" si="66"/>
        <v>OK</v>
      </c>
      <c r="V492" s="2" t="str">
        <f t="shared" si="67"/>
        <v>OK</v>
      </c>
      <c r="W492" s="2" t="str">
        <f t="shared" si="68"/>
        <v>OK</v>
      </c>
      <c r="X492" s="2" t="str">
        <f t="shared" si="69"/>
        <v>KO</v>
      </c>
      <c r="Y492" s="2" t="str">
        <f t="shared" si="70"/>
        <v>OK</v>
      </c>
      <c r="Z492" s="3" t="str">
        <f t="shared" si="71"/>
        <v xml:space="preserve">Palabras clave / </v>
      </c>
    </row>
    <row r="493" spans="1:26" x14ac:dyDescent="0.45">
      <c r="A493" s="3" t="s">
        <v>5472</v>
      </c>
      <c r="B493" s="3" t="s">
        <v>5473</v>
      </c>
      <c r="C493" s="3" t="s">
        <v>70</v>
      </c>
      <c r="E493" s="3" t="s">
        <v>20</v>
      </c>
      <c r="H493" s="3" t="s">
        <v>21</v>
      </c>
      <c r="I493" s="3">
        <v>718521</v>
      </c>
      <c r="J493" s="3" t="s">
        <v>5531</v>
      </c>
      <c r="K493" s="3">
        <v>45</v>
      </c>
      <c r="L493" s="3" t="s">
        <v>70</v>
      </c>
      <c r="M493" s="3" t="s">
        <v>35</v>
      </c>
      <c r="N493" s="3" t="s">
        <v>62</v>
      </c>
      <c r="O493" s="3" t="s">
        <v>37</v>
      </c>
      <c r="P493" s="3" t="s">
        <v>21</v>
      </c>
      <c r="Q493" s="3" t="s">
        <v>5532</v>
      </c>
      <c r="R493" s="2" t="str">
        <f t="shared" si="63"/>
        <v>OK</v>
      </c>
      <c r="S493" s="2" t="str">
        <f t="shared" si="64"/>
        <v>OK</v>
      </c>
      <c r="T493" s="2" t="str">
        <f t="shared" si="65"/>
        <v>OK</v>
      </c>
      <c r="U493" s="2" t="str">
        <f t="shared" si="66"/>
        <v>OK</v>
      </c>
      <c r="V493" s="2" t="str">
        <f t="shared" si="67"/>
        <v>OK</v>
      </c>
      <c r="W493" s="2" t="str">
        <f t="shared" si="68"/>
        <v>OK</v>
      </c>
      <c r="X493" s="2" t="str">
        <f t="shared" si="69"/>
        <v>OK</v>
      </c>
      <c r="Y493" s="2" t="str">
        <f t="shared" si="70"/>
        <v>OK</v>
      </c>
      <c r="Z493" s="3" t="str">
        <f t="shared" si="71"/>
        <v/>
      </c>
    </row>
    <row r="494" spans="1:26" x14ac:dyDescent="0.45">
      <c r="A494" s="3" t="s">
        <v>5533</v>
      </c>
      <c r="B494" s="3" t="s">
        <v>5534</v>
      </c>
      <c r="C494" s="3" t="s">
        <v>5535</v>
      </c>
      <c r="E494" s="3" t="s">
        <v>20</v>
      </c>
      <c r="H494" s="3" t="s">
        <v>21</v>
      </c>
      <c r="I494" s="3">
        <v>686610</v>
      </c>
      <c r="J494" s="3" t="s">
        <v>5536</v>
      </c>
      <c r="K494" s="3">
        <v>50</v>
      </c>
      <c r="L494" s="3" t="s">
        <v>34</v>
      </c>
      <c r="M494" s="3" t="s">
        <v>35</v>
      </c>
      <c r="N494" s="3" t="s">
        <v>1152</v>
      </c>
      <c r="P494" s="3" t="s">
        <v>21</v>
      </c>
      <c r="Q494" s="3" t="s">
        <v>5537</v>
      </c>
      <c r="R494" s="2" t="str">
        <f t="shared" si="63"/>
        <v>KO</v>
      </c>
      <c r="S494" s="2" t="str">
        <f t="shared" si="64"/>
        <v>KO</v>
      </c>
      <c r="T494" s="2" t="str">
        <f t="shared" si="65"/>
        <v>OK</v>
      </c>
      <c r="U494" s="2" t="str">
        <f t="shared" si="66"/>
        <v>OK</v>
      </c>
      <c r="V494" s="2" t="str">
        <f t="shared" si="67"/>
        <v>OK</v>
      </c>
      <c r="W494" s="2" t="str">
        <f t="shared" si="68"/>
        <v>OK</v>
      </c>
      <c r="X494" s="2" t="str">
        <f t="shared" si="69"/>
        <v>OK</v>
      </c>
      <c r="Y494" s="2" t="str">
        <f t="shared" si="70"/>
        <v>OK</v>
      </c>
      <c r="Z494" s="3" t="str">
        <f t="shared" si="71"/>
        <v xml:space="preserve">Acción didáctica / Tipo de media / </v>
      </c>
    </row>
    <row r="495" spans="1:26" x14ac:dyDescent="0.45">
      <c r="A495" s="3" t="s">
        <v>5533</v>
      </c>
      <c r="B495" s="3" t="s">
        <v>5534</v>
      </c>
      <c r="C495" s="3" t="s">
        <v>5538</v>
      </c>
      <c r="D495" s="3" t="s">
        <v>5539</v>
      </c>
      <c r="E495" s="3" t="s">
        <v>20</v>
      </c>
      <c r="H495" s="3" t="s">
        <v>21</v>
      </c>
      <c r="I495" s="3">
        <v>48167524</v>
      </c>
      <c r="J495" s="3" t="s">
        <v>5540</v>
      </c>
      <c r="K495" s="3">
        <v>30</v>
      </c>
      <c r="L495" s="3" t="s">
        <v>23</v>
      </c>
      <c r="M495" s="3" t="s">
        <v>29</v>
      </c>
      <c r="N495" s="3" t="s">
        <v>194</v>
      </c>
      <c r="P495" s="3" t="s">
        <v>21</v>
      </c>
      <c r="Q495" s="3" t="s">
        <v>5541</v>
      </c>
      <c r="R495" s="2" t="str">
        <f t="shared" si="63"/>
        <v>OK</v>
      </c>
      <c r="S495" s="2" t="str">
        <f t="shared" si="64"/>
        <v>OK</v>
      </c>
      <c r="T495" s="2" t="str">
        <f t="shared" si="65"/>
        <v>OK</v>
      </c>
      <c r="U495" s="2" t="str">
        <f t="shared" si="66"/>
        <v>OK</v>
      </c>
      <c r="V495" s="2" t="str">
        <f t="shared" si="67"/>
        <v>OK</v>
      </c>
      <c r="W495" s="2" t="str">
        <f t="shared" si="68"/>
        <v>OK</v>
      </c>
      <c r="X495" s="2" t="str">
        <f t="shared" si="69"/>
        <v>OK</v>
      </c>
      <c r="Y495" s="2" t="str">
        <f t="shared" si="70"/>
        <v>OK</v>
      </c>
      <c r="Z495" s="3" t="str">
        <f t="shared" si="71"/>
        <v/>
      </c>
    </row>
    <row r="496" spans="1:26" x14ac:dyDescent="0.45">
      <c r="A496" s="3" t="s">
        <v>5533</v>
      </c>
      <c r="B496" s="3" t="s">
        <v>5534</v>
      </c>
      <c r="C496" s="3" t="s">
        <v>5542</v>
      </c>
      <c r="E496" s="3" t="s">
        <v>20</v>
      </c>
      <c r="H496" s="3" t="s">
        <v>21</v>
      </c>
      <c r="I496" s="3">
        <v>458900</v>
      </c>
      <c r="J496" s="3" t="s">
        <v>5543</v>
      </c>
      <c r="K496" s="3">
        <v>10</v>
      </c>
      <c r="L496" s="3" t="s">
        <v>1363</v>
      </c>
      <c r="M496" s="3" t="s">
        <v>29</v>
      </c>
      <c r="N496" s="3" t="s">
        <v>5544</v>
      </c>
      <c r="P496" s="3" t="s">
        <v>21</v>
      </c>
      <c r="Q496" s="3" t="s">
        <v>5545</v>
      </c>
      <c r="R496" s="2" t="str">
        <f t="shared" si="63"/>
        <v>KO</v>
      </c>
      <c r="S496" s="2" t="str">
        <f t="shared" si="64"/>
        <v>KO</v>
      </c>
      <c r="T496" s="2" t="str">
        <f t="shared" si="65"/>
        <v>OK</v>
      </c>
      <c r="U496" s="2" t="str">
        <f t="shared" si="66"/>
        <v>OK</v>
      </c>
      <c r="V496" s="2" t="str">
        <f t="shared" si="67"/>
        <v>OK</v>
      </c>
      <c r="W496" s="2" t="str">
        <f t="shared" si="68"/>
        <v>OK</v>
      </c>
      <c r="X496" s="2" t="str">
        <f t="shared" si="69"/>
        <v>OK</v>
      </c>
      <c r="Y496" s="2" t="str">
        <f t="shared" si="70"/>
        <v>OK</v>
      </c>
      <c r="Z496" s="3" t="str">
        <f t="shared" si="71"/>
        <v xml:space="preserve">Acción didáctica / Tipo de media / </v>
      </c>
    </row>
    <row r="497" spans="1:26" x14ac:dyDescent="0.45">
      <c r="A497" s="3" t="s">
        <v>5533</v>
      </c>
      <c r="B497" s="3" t="s">
        <v>5534</v>
      </c>
      <c r="C497" s="3" t="s">
        <v>5546</v>
      </c>
      <c r="E497" s="3" t="s">
        <v>20</v>
      </c>
      <c r="H497" s="3" t="s">
        <v>21</v>
      </c>
      <c r="I497" s="3">
        <v>1185940</v>
      </c>
      <c r="J497" s="3" t="s">
        <v>5547</v>
      </c>
      <c r="K497" s="3">
        <v>10</v>
      </c>
      <c r="L497" s="3" t="s">
        <v>34</v>
      </c>
      <c r="M497" s="3" t="s">
        <v>35</v>
      </c>
      <c r="N497" s="3" t="s">
        <v>36</v>
      </c>
      <c r="O497" s="3" t="s">
        <v>37</v>
      </c>
      <c r="P497" s="3" t="s">
        <v>21</v>
      </c>
      <c r="Q497" s="3" t="s">
        <v>5548</v>
      </c>
      <c r="R497" s="2" t="str">
        <f t="shared" si="63"/>
        <v>OK</v>
      </c>
      <c r="S497" s="2" t="str">
        <f t="shared" si="64"/>
        <v>OK</v>
      </c>
      <c r="T497" s="2" t="str">
        <f t="shared" si="65"/>
        <v>OK</v>
      </c>
      <c r="U497" s="2" t="str">
        <f t="shared" si="66"/>
        <v>OK</v>
      </c>
      <c r="V497" s="2" t="str">
        <f t="shared" si="67"/>
        <v>OK</v>
      </c>
      <c r="W497" s="2" t="str">
        <f t="shared" si="68"/>
        <v>OK</v>
      </c>
      <c r="X497" s="2" t="str">
        <f t="shared" si="69"/>
        <v>OK</v>
      </c>
      <c r="Y497" s="2" t="str">
        <f t="shared" si="70"/>
        <v>OK</v>
      </c>
      <c r="Z497" s="3" t="str">
        <f t="shared" si="71"/>
        <v/>
      </c>
    </row>
    <row r="498" spans="1:26" x14ac:dyDescent="0.45">
      <c r="A498" s="3" t="s">
        <v>5533</v>
      </c>
      <c r="B498" s="3" t="s">
        <v>5534</v>
      </c>
      <c r="C498" s="3" t="s">
        <v>5549</v>
      </c>
      <c r="E498" s="3" t="s">
        <v>20</v>
      </c>
      <c r="H498" s="3" t="s">
        <v>21</v>
      </c>
      <c r="I498" s="3">
        <v>725654</v>
      </c>
      <c r="J498" s="3" t="s">
        <v>5550</v>
      </c>
      <c r="K498" s="3">
        <v>10</v>
      </c>
      <c r="L498" s="3" t="s">
        <v>861</v>
      </c>
      <c r="M498" s="3" t="s">
        <v>35</v>
      </c>
      <c r="N498" s="3" t="s">
        <v>173</v>
      </c>
      <c r="O498" s="3" t="s">
        <v>37</v>
      </c>
      <c r="P498" s="3" t="s">
        <v>21</v>
      </c>
      <c r="Q498" s="3" t="s">
        <v>5551</v>
      </c>
      <c r="R498" s="2" t="str">
        <f t="shared" si="63"/>
        <v>KO</v>
      </c>
      <c r="S498" s="2" t="str">
        <f t="shared" si="64"/>
        <v>OK</v>
      </c>
      <c r="T498" s="2" t="str">
        <f t="shared" si="65"/>
        <v>OK</v>
      </c>
      <c r="U498" s="2" t="str">
        <f t="shared" si="66"/>
        <v>OK</v>
      </c>
      <c r="V498" s="2" t="str">
        <f t="shared" si="67"/>
        <v>OK</v>
      </c>
      <c r="W498" s="2" t="str">
        <f t="shared" si="68"/>
        <v>OK</v>
      </c>
      <c r="X498" s="2" t="str">
        <f t="shared" si="69"/>
        <v>OK</v>
      </c>
      <c r="Y498" s="2" t="str">
        <f t="shared" si="70"/>
        <v>OK</v>
      </c>
      <c r="Z498" s="3" t="str">
        <f t="shared" si="71"/>
        <v xml:space="preserve">Acción didáctica / </v>
      </c>
    </row>
    <row r="499" spans="1:26" x14ac:dyDescent="0.45">
      <c r="A499" s="3" t="s">
        <v>5533</v>
      </c>
      <c r="B499" s="3" t="s">
        <v>5534</v>
      </c>
      <c r="C499" s="3" t="s">
        <v>5552</v>
      </c>
      <c r="E499" s="3" t="s">
        <v>20</v>
      </c>
      <c r="H499" s="3" t="s">
        <v>21</v>
      </c>
      <c r="I499" s="3">
        <v>1182870</v>
      </c>
      <c r="J499" s="3" t="s">
        <v>5553</v>
      </c>
      <c r="K499" s="3">
        <v>20</v>
      </c>
      <c r="L499" s="3" t="s">
        <v>34</v>
      </c>
      <c r="M499" s="3" t="s">
        <v>35</v>
      </c>
      <c r="N499" s="3" t="s">
        <v>62</v>
      </c>
      <c r="O499" s="3" t="s">
        <v>37</v>
      </c>
      <c r="P499" s="3" t="s">
        <v>21</v>
      </c>
      <c r="Q499" s="3" t="s">
        <v>5554</v>
      </c>
      <c r="R499" s="2" t="str">
        <f t="shared" si="63"/>
        <v>OK</v>
      </c>
      <c r="S499" s="2" t="str">
        <f t="shared" si="64"/>
        <v>OK</v>
      </c>
      <c r="T499" s="2" t="str">
        <f t="shared" si="65"/>
        <v>OK</v>
      </c>
      <c r="U499" s="2" t="str">
        <f t="shared" si="66"/>
        <v>OK</v>
      </c>
      <c r="V499" s="2" t="str">
        <f t="shared" si="67"/>
        <v>OK</v>
      </c>
      <c r="W499" s="2" t="str">
        <f t="shared" si="68"/>
        <v>OK</v>
      </c>
      <c r="X499" s="2" t="str">
        <f t="shared" si="69"/>
        <v>OK</v>
      </c>
      <c r="Y499" s="2" t="str">
        <f t="shared" si="70"/>
        <v>OK</v>
      </c>
      <c r="Z499" s="3" t="str">
        <f t="shared" si="71"/>
        <v/>
      </c>
    </row>
    <row r="500" spans="1:26" x14ac:dyDescent="0.45">
      <c r="A500" s="3" t="s">
        <v>5533</v>
      </c>
      <c r="B500" s="3" t="s">
        <v>5534</v>
      </c>
      <c r="C500" s="3" t="s">
        <v>5555</v>
      </c>
      <c r="E500" s="3" t="s">
        <v>20</v>
      </c>
      <c r="H500" s="3" t="s">
        <v>21</v>
      </c>
      <c r="I500" s="3">
        <v>1873135</v>
      </c>
      <c r="J500" s="3" t="s">
        <v>5556</v>
      </c>
      <c r="K500" s="3">
        <v>40</v>
      </c>
      <c r="L500" s="3" t="s">
        <v>80</v>
      </c>
      <c r="M500" s="3" t="s">
        <v>35</v>
      </c>
      <c r="N500" s="3" t="s">
        <v>81</v>
      </c>
      <c r="O500" s="3" t="s">
        <v>85</v>
      </c>
      <c r="P500" s="3" t="s">
        <v>21</v>
      </c>
      <c r="Q500" s="3" t="s">
        <v>5557</v>
      </c>
      <c r="R500" s="2" t="str">
        <f t="shared" si="63"/>
        <v>OK</v>
      </c>
      <c r="S500" s="2" t="str">
        <f t="shared" si="64"/>
        <v>OK</v>
      </c>
      <c r="T500" s="2" t="str">
        <f t="shared" si="65"/>
        <v>OK</v>
      </c>
      <c r="U500" s="2" t="str">
        <f t="shared" si="66"/>
        <v>OK</v>
      </c>
      <c r="V500" s="2" t="str">
        <f t="shared" si="67"/>
        <v>OK</v>
      </c>
      <c r="W500" s="2" t="str">
        <f t="shared" si="68"/>
        <v>OK</v>
      </c>
      <c r="X500" s="2" t="str">
        <f t="shared" si="69"/>
        <v>OK</v>
      </c>
      <c r="Y500" s="2" t="str">
        <f t="shared" si="70"/>
        <v>OK</v>
      </c>
      <c r="Z500" s="3" t="str">
        <f t="shared" si="71"/>
        <v/>
      </c>
    </row>
    <row r="501" spans="1:26" x14ac:dyDescent="0.45">
      <c r="A501" s="3" t="s">
        <v>5533</v>
      </c>
      <c r="B501" s="3" t="s">
        <v>5534</v>
      </c>
      <c r="C501" s="3" t="s">
        <v>5558</v>
      </c>
      <c r="D501" s="3" t="s">
        <v>5559</v>
      </c>
      <c r="E501" s="3" t="s">
        <v>20</v>
      </c>
      <c r="H501" s="3" t="s">
        <v>21</v>
      </c>
      <c r="I501" s="3">
        <v>7481057</v>
      </c>
      <c r="J501" s="3" t="s">
        <v>5560</v>
      </c>
      <c r="K501" s="3">
        <v>25</v>
      </c>
      <c r="L501" s="3" t="s">
        <v>23</v>
      </c>
      <c r="M501" s="3" t="s">
        <v>29</v>
      </c>
      <c r="N501" s="3" t="s">
        <v>194</v>
      </c>
      <c r="P501" s="3" t="s">
        <v>21</v>
      </c>
      <c r="Q501" s="3" t="s">
        <v>5561</v>
      </c>
      <c r="R501" s="2" t="str">
        <f t="shared" si="63"/>
        <v>OK</v>
      </c>
      <c r="S501" s="2" t="str">
        <f t="shared" si="64"/>
        <v>OK</v>
      </c>
      <c r="T501" s="2" t="str">
        <f t="shared" si="65"/>
        <v>OK</v>
      </c>
      <c r="U501" s="2" t="str">
        <f t="shared" si="66"/>
        <v>OK</v>
      </c>
      <c r="V501" s="2" t="str">
        <f t="shared" si="67"/>
        <v>OK</v>
      </c>
      <c r="W501" s="2" t="str">
        <f t="shared" si="68"/>
        <v>OK</v>
      </c>
      <c r="X501" s="2" t="str">
        <f t="shared" si="69"/>
        <v>OK</v>
      </c>
      <c r="Y501" s="2" t="str">
        <f t="shared" si="70"/>
        <v>OK</v>
      </c>
      <c r="Z501" s="3" t="str">
        <f t="shared" si="71"/>
        <v/>
      </c>
    </row>
    <row r="502" spans="1:26" x14ac:dyDescent="0.45">
      <c r="A502" s="3" t="s">
        <v>5533</v>
      </c>
      <c r="B502" s="3" t="s">
        <v>5534</v>
      </c>
      <c r="C502" s="3" t="s">
        <v>5562</v>
      </c>
      <c r="E502" s="3" t="s">
        <v>20</v>
      </c>
      <c r="H502" s="3" t="s">
        <v>21</v>
      </c>
      <c r="I502" s="3">
        <v>1469758</v>
      </c>
      <c r="J502" s="3" t="s">
        <v>5563</v>
      </c>
      <c r="K502" s="3">
        <v>40</v>
      </c>
      <c r="L502" s="3" t="s">
        <v>23</v>
      </c>
      <c r="M502" s="3" t="s">
        <v>29</v>
      </c>
      <c r="N502" s="3" t="s">
        <v>53</v>
      </c>
      <c r="P502" s="3" t="s">
        <v>21</v>
      </c>
      <c r="Q502" s="3" t="s">
        <v>5564</v>
      </c>
      <c r="R502" s="2" t="str">
        <f t="shared" si="63"/>
        <v>OK</v>
      </c>
      <c r="S502" s="2" t="str">
        <f t="shared" si="64"/>
        <v>OK</v>
      </c>
      <c r="T502" s="2" t="str">
        <f t="shared" si="65"/>
        <v>OK</v>
      </c>
      <c r="U502" s="2" t="str">
        <f t="shared" si="66"/>
        <v>OK</v>
      </c>
      <c r="V502" s="2" t="str">
        <f t="shared" si="67"/>
        <v>OK</v>
      </c>
      <c r="W502" s="2" t="str">
        <f t="shared" si="68"/>
        <v>OK</v>
      </c>
      <c r="X502" s="2" t="str">
        <f t="shared" si="69"/>
        <v>OK</v>
      </c>
      <c r="Y502" s="2" t="str">
        <f t="shared" si="70"/>
        <v>OK</v>
      </c>
      <c r="Z502" s="3" t="str">
        <f t="shared" si="71"/>
        <v/>
      </c>
    </row>
    <row r="503" spans="1:26" x14ac:dyDescent="0.45">
      <c r="A503" s="3" t="s">
        <v>5533</v>
      </c>
      <c r="B503" s="3" t="s">
        <v>5534</v>
      </c>
      <c r="C503" s="3" t="s">
        <v>5565</v>
      </c>
      <c r="E503" s="3" t="s">
        <v>20</v>
      </c>
      <c r="H503" s="3" t="s">
        <v>21</v>
      </c>
      <c r="I503" s="3">
        <v>3796926</v>
      </c>
      <c r="J503" s="3" t="s">
        <v>5566</v>
      </c>
      <c r="K503" s="3">
        <v>10</v>
      </c>
      <c r="L503" s="3" t="s">
        <v>34</v>
      </c>
      <c r="M503" s="3" t="s">
        <v>35</v>
      </c>
      <c r="N503" s="3" t="s">
        <v>122</v>
      </c>
      <c r="O503" s="3" t="s">
        <v>37</v>
      </c>
      <c r="P503" s="3" t="s">
        <v>21</v>
      </c>
      <c r="Q503" s="3" t="s">
        <v>5567</v>
      </c>
      <c r="R503" s="2" t="str">
        <f t="shared" si="63"/>
        <v>OK</v>
      </c>
      <c r="S503" s="2" t="str">
        <f t="shared" si="64"/>
        <v>OK</v>
      </c>
      <c r="T503" s="2" t="str">
        <f t="shared" si="65"/>
        <v>OK</v>
      </c>
      <c r="U503" s="2" t="str">
        <f t="shared" si="66"/>
        <v>OK</v>
      </c>
      <c r="V503" s="2" t="str">
        <f t="shared" si="67"/>
        <v>OK</v>
      </c>
      <c r="W503" s="2" t="str">
        <f t="shared" si="68"/>
        <v>OK</v>
      </c>
      <c r="X503" s="2" t="str">
        <f t="shared" si="69"/>
        <v>OK</v>
      </c>
      <c r="Y503" s="2" t="str">
        <f t="shared" si="70"/>
        <v>OK</v>
      </c>
      <c r="Z503" s="3" t="str">
        <f t="shared" si="71"/>
        <v/>
      </c>
    </row>
    <row r="504" spans="1:26" x14ac:dyDescent="0.45">
      <c r="A504" s="3" t="s">
        <v>5533</v>
      </c>
      <c r="B504" s="3" t="s">
        <v>5534</v>
      </c>
      <c r="C504" s="3" t="s">
        <v>5568</v>
      </c>
      <c r="E504" s="3" t="s">
        <v>20</v>
      </c>
      <c r="H504" s="3" t="s">
        <v>21</v>
      </c>
      <c r="I504" s="3">
        <v>1589432</v>
      </c>
      <c r="J504" s="3" t="s">
        <v>5569</v>
      </c>
      <c r="K504" s="3">
        <v>15</v>
      </c>
      <c r="L504" s="3" t="s">
        <v>34</v>
      </c>
      <c r="M504" s="3" t="s">
        <v>35</v>
      </c>
      <c r="N504" s="3" t="s">
        <v>773</v>
      </c>
      <c r="O504" s="3" t="s">
        <v>479</v>
      </c>
      <c r="P504" s="3" t="s">
        <v>21</v>
      </c>
      <c r="Q504" s="3" t="s">
        <v>5570</v>
      </c>
      <c r="R504" s="2" t="str">
        <f t="shared" si="63"/>
        <v>OK</v>
      </c>
      <c r="S504" s="2" t="str">
        <f t="shared" si="64"/>
        <v>OK</v>
      </c>
      <c r="T504" s="2" t="str">
        <f t="shared" si="65"/>
        <v>OK</v>
      </c>
      <c r="U504" s="2" t="str">
        <f t="shared" si="66"/>
        <v>OK</v>
      </c>
      <c r="V504" s="2" t="str">
        <f t="shared" si="67"/>
        <v>OK</v>
      </c>
      <c r="W504" s="2" t="str">
        <f t="shared" si="68"/>
        <v>OK</v>
      </c>
      <c r="X504" s="2" t="str">
        <f t="shared" si="69"/>
        <v>OK</v>
      </c>
      <c r="Y504" s="2" t="str">
        <f t="shared" si="70"/>
        <v>OK</v>
      </c>
      <c r="Z504" s="3" t="str">
        <f t="shared" si="71"/>
        <v/>
      </c>
    </row>
    <row r="505" spans="1:26" x14ac:dyDescent="0.45">
      <c r="A505" s="3" t="s">
        <v>5533</v>
      </c>
      <c r="B505" s="3" t="s">
        <v>5534</v>
      </c>
      <c r="C505" s="3" t="s">
        <v>5571</v>
      </c>
      <c r="E505" s="3" t="s">
        <v>20</v>
      </c>
      <c r="H505" s="3" t="s">
        <v>21</v>
      </c>
      <c r="I505" s="3">
        <v>428700</v>
      </c>
      <c r="J505" s="3" t="s">
        <v>5572</v>
      </c>
      <c r="K505" s="3">
        <v>10</v>
      </c>
      <c r="L505" s="3" t="s">
        <v>1363</v>
      </c>
      <c r="M505" s="3" t="s">
        <v>29</v>
      </c>
      <c r="N505" s="3" t="s">
        <v>5573</v>
      </c>
      <c r="P505" s="3" t="s">
        <v>21</v>
      </c>
      <c r="Q505" s="3" t="s">
        <v>5574</v>
      </c>
      <c r="R505" s="2" t="str">
        <f t="shared" si="63"/>
        <v>KO</v>
      </c>
      <c r="S505" s="2" t="str">
        <f t="shared" si="64"/>
        <v>KO</v>
      </c>
      <c r="T505" s="2" t="str">
        <f t="shared" si="65"/>
        <v>OK</v>
      </c>
      <c r="U505" s="2" t="str">
        <f t="shared" si="66"/>
        <v>OK</v>
      </c>
      <c r="V505" s="2" t="str">
        <f t="shared" si="67"/>
        <v>OK</v>
      </c>
      <c r="W505" s="2" t="str">
        <f t="shared" si="68"/>
        <v>OK</v>
      </c>
      <c r="X505" s="2" t="str">
        <f t="shared" si="69"/>
        <v>OK</v>
      </c>
      <c r="Y505" s="2" t="str">
        <f t="shared" si="70"/>
        <v>OK</v>
      </c>
      <c r="Z505" s="3" t="str">
        <f t="shared" si="71"/>
        <v xml:space="preserve">Acción didáctica / Tipo de media / </v>
      </c>
    </row>
    <row r="506" spans="1:26" x14ac:dyDescent="0.45">
      <c r="A506" s="3" t="s">
        <v>5533</v>
      </c>
      <c r="B506" s="3" t="s">
        <v>5534</v>
      </c>
      <c r="C506" s="3" t="s">
        <v>5575</v>
      </c>
      <c r="E506" s="3" t="s">
        <v>20</v>
      </c>
      <c r="H506" s="3" t="s">
        <v>21</v>
      </c>
      <c r="I506" s="3">
        <v>1926686</v>
      </c>
      <c r="J506" s="3" t="s">
        <v>5576</v>
      </c>
      <c r="K506" s="3">
        <v>20</v>
      </c>
      <c r="L506" s="3" t="s">
        <v>34</v>
      </c>
      <c r="M506" s="3" t="s">
        <v>35</v>
      </c>
      <c r="N506" s="3" t="s">
        <v>161</v>
      </c>
      <c r="O506" s="3" t="s">
        <v>479</v>
      </c>
      <c r="P506" s="3" t="s">
        <v>21</v>
      </c>
      <c r="Q506" s="3" t="s">
        <v>5577</v>
      </c>
      <c r="R506" s="2" t="str">
        <f t="shared" si="63"/>
        <v>OK</v>
      </c>
      <c r="S506" s="2" t="str">
        <f t="shared" si="64"/>
        <v>OK</v>
      </c>
      <c r="T506" s="2" t="str">
        <f t="shared" si="65"/>
        <v>OK</v>
      </c>
      <c r="U506" s="2" t="str">
        <f t="shared" si="66"/>
        <v>OK</v>
      </c>
      <c r="V506" s="2" t="str">
        <f t="shared" si="67"/>
        <v>OK</v>
      </c>
      <c r="W506" s="2" t="str">
        <f t="shared" si="68"/>
        <v>OK</v>
      </c>
      <c r="X506" s="2" t="str">
        <f t="shared" si="69"/>
        <v>OK</v>
      </c>
      <c r="Y506" s="2" t="str">
        <f t="shared" si="70"/>
        <v>OK</v>
      </c>
      <c r="Z506" s="3" t="str">
        <f t="shared" si="71"/>
        <v/>
      </c>
    </row>
    <row r="507" spans="1:26" x14ac:dyDescent="0.45">
      <c r="A507" s="3" t="s">
        <v>5533</v>
      </c>
      <c r="B507" s="3" t="s">
        <v>5534</v>
      </c>
      <c r="C507" s="3" t="s">
        <v>5578</v>
      </c>
      <c r="E507" s="3" t="s">
        <v>20</v>
      </c>
      <c r="H507" s="3" t="s">
        <v>21</v>
      </c>
      <c r="I507" s="3">
        <v>1869875</v>
      </c>
      <c r="J507" s="3" t="s">
        <v>5579</v>
      </c>
      <c r="K507" s="3">
        <v>90</v>
      </c>
      <c r="L507" s="3" t="s">
        <v>80</v>
      </c>
      <c r="M507" s="3" t="s">
        <v>35</v>
      </c>
      <c r="N507" s="3" t="s">
        <v>81</v>
      </c>
      <c r="O507" s="3" t="s">
        <v>85</v>
      </c>
      <c r="P507" s="3" t="s">
        <v>21</v>
      </c>
      <c r="Q507" s="3" t="s">
        <v>5580</v>
      </c>
      <c r="R507" s="2" t="str">
        <f t="shared" si="63"/>
        <v>OK</v>
      </c>
      <c r="S507" s="2" t="str">
        <f t="shared" si="64"/>
        <v>OK</v>
      </c>
      <c r="T507" s="2" t="str">
        <f t="shared" si="65"/>
        <v>OK</v>
      </c>
      <c r="U507" s="2" t="str">
        <f t="shared" si="66"/>
        <v>OK</v>
      </c>
      <c r="V507" s="2" t="str">
        <f t="shared" si="67"/>
        <v>OK</v>
      </c>
      <c r="W507" s="2" t="str">
        <f t="shared" si="68"/>
        <v>OK</v>
      </c>
      <c r="X507" s="2" t="str">
        <f t="shared" si="69"/>
        <v>OK</v>
      </c>
      <c r="Y507" s="2" t="str">
        <f t="shared" si="70"/>
        <v>OK</v>
      </c>
      <c r="Z507" s="3" t="str">
        <f t="shared" si="71"/>
        <v/>
      </c>
    </row>
    <row r="508" spans="1:26" x14ac:dyDescent="0.45">
      <c r="A508" s="3" t="s">
        <v>5533</v>
      </c>
      <c r="B508" s="3" t="s">
        <v>5534</v>
      </c>
      <c r="C508" s="3" t="s">
        <v>5581</v>
      </c>
      <c r="D508" s="3" t="s">
        <v>5582</v>
      </c>
      <c r="E508" s="3" t="s">
        <v>20</v>
      </c>
      <c r="H508" s="3" t="s">
        <v>21</v>
      </c>
      <c r="I508" s="3">
        <v>5103155</v>
      </c>
      <c r="J508" s="3" t="s">
        <v>5583</v>
      </c>
      <c r="K508" s="3">
        <v>20</v>
      </c>
      <c r="L508" s="3" t="s">
        <v>23</v>
      </c>
      <c r="M508" s="3" t="s">
        <v>29</v>
      </c>
      <c r="N508" s="3" t="s">
        <v>194</v>
      </c>
      <c r="P508" s="3" t="s">
        <v>21</v>
      </c>
      <c r="Q508" s="3" t="s">
        <v>5584</v>
      </c>
      <c r="R508" s="2" t="str">
        <f t="shared" si="63"/>
        <v>OK</v>
      </c>
      <c r="S508" s="2" t="str">
        <f t="shared" si="64"/>
        <v>OK</v>
      </c>
      <c r="T508" s="2" t="str">
        <f t="shared" si="65"/>
        <v>OK</v>
      </c>
      <c r="U508" s="2" t="str">
        <f t="shared" si="66"/>
        <v>OK</v>
      </c>
      <c r="V508" s="2" t="str">
        <f t="shared" si="67"/>
        <v>OK</v>
      </c>
      <c r="W508" s="2" t="str">
        <f t="shared" si="68"/>
        <v>OK</v>
      </c>
      <c r="X508" s="2" t="str">
        <f t="shared" si="69"/>
        <v>OK</v>
      </c>
      <c r="Y508" s="2" t="str">
        <f t="shared" si="70"/>
        <v>OK</v>
      </c>
      <c r="Z508" s="3" t="str">
        <f t="shared" si="71"/>
        <v/>
      </c>
    </row>
    <row r="509" spans="1:26" x14ac:dyDescent="0.45">
      <c r="A509" s="3" t="s">
        <v>5533</v>
      </c>
      <c r="B509" s="3" t="s">
        <v>5534</v>
      </c>
      <c r="C509" s="3" t="s">
        <v>5585</v>
      </c>
      <c r="E509" s="3" t="s">
        <v>20</v>
      </c>
      <c r="H509" s="3" t="s">
        <v>21</v>
      </c>
      <c r="I509" s="3">
        <v>1184030</v>
      </c>
      <c r="J509" s="3" t="s">
        <v>5586</v>
      </c>
      <c r="K509" s="3">
        <v>20</v>
      </c>
      <c r="L509" s="3" t="s">
        <v>34</v>
      </c>
      <c r="M509" s="3" t="s">
        <v>35</v>
      </c>
      <c r="N509" s="3" t="s">
        <v>36</v>
      </c>
      <c r="O509" s="3" t="s">
        <v>85</v>
      </c>
      <c r="P509" s="3" t="s">
        <v>21</v>
      </c>
      <c r="Q509" s="3" t="s">
        <v>5587</v>
      </c>
      <c r="R509" s="2" t="str">
        <f t="shared" si="63"/>
        <v>OK</v>
      </c>
      <c r="S509" s="2" t="str">
        <f t="shared" si="64"/>
        <v>OK</v>
      </c>
      <c r="T509" s="2" t="str">
        <f t="shared" si="65"/>
        <v>OK</v>
      </c>
      <c r="U509" s="2" t="str">
        <f t="shared" si="66"/>
        <v>OK</v>
      </c>
      <c r="V509" s="2" t="str">
        <f t="shared" si="67"/>
        <v>OK</v>
      </c>
      <c r="W509" s="2" t="str">
        <f t="shared" si="68"/>
        <v>OK</v>
      </c>
      <c r="X509" s="2" t="str">
        <f t="shared" si="69"/>
        <v>OK</v>
      </c>
      <c r="Y509" s="2" t="str">
        <f t="shared" si="70"/>
        <v>OK</v>
      </c>
      <c r="Z509" s="3" t="str">
        <f t="shared" si="71"/>
        <v/>
      </c>
    </row>
    <row r="510" spans="1:26" x14ac:dyDescent="0.45">
      <c r="A510" s="3" t="s">
        <v>5533</v>
      </c>
      <c r="B510" s="3" t="s">
        <v>5534</v>
      </c>
      <c r="C510" s="3" t="s">
        <v>5588</v>
      </c>
      <c r="E510" s="3" t="s">
        <v>20</v>
      </c>
      <c r="H510" s="3" t="s">
        <v>21</v>
      </c>
      <c r="I510" s="3">
        <v>1174611</v>
      </c>
      <c r="J510" s="3" t="s">
        <v>5589</v>
      </c>
      <c r="K510" s="3">
        <v>10</v>
      </c>
      <c r="L510" s="3" t="s">
        <v>34</v>
      </c>
      <c r="M510" s="3" t="s">
        <v>35</v>
      </c>
      <c r="N510" s="3" t="s">
        <v>101</v>
      </c>
      <c r="O510" s="3" t="s">
        <v>37</v>
      </c>
      <c r="P510" s="3" t="s">
        <v>21</v>
      </c>
      <c r="Q510" s="3" t="s">
        <v>5590</v>
      </c>
      <c r="R510" s="2" t="str">
        <f t="shared" si="63"/>
        <v>OK</v>
      </c>
      <c r="S510" s="2" t="str">
        <f t="shared" si="64"/>
        <v>OK</v>
      </c>
      <c r="T510" s="2" t="str">
        <f t="shared" si="65"/>
        <v>OK</v>
      </c>
      <c r="U510" s="2" t="str">
        <f t="shared" si="66"/>
        <v>OK</v>
      </c>
      <c r="V510" s="2" t="str">
        <f t="shared" si="67"/>
        <v>OK</v>
      </c>
      <c r="W510" s="2" t="str">
        <f t="shared" si="68"/>
        <v>OK</v>
      </c>
      <c r="X510" s="2" t="str">
        <f t="shared" si="69"/>
        <v>OK</v>
      </c>
      <c r="Y510" s="2" t="str">
        <f t="shared" si="70"/>
        <v>OK</v>
      </c>
      <c r="Z510" s="3" t="str">
        <f t="shared" si="71"/>
        <v/>
      </c>
    </row>
    <row r="511" spans="1:26" x14ac:dyDescent="0.45">
      <c r="A511" s="3" t="s">
        <v>5533</v>
      </c>
      <c r="B511" s="3" t="s">
        <v>5534</v>
      </c>
      <c r="C511" s="3" t="s">
        <v>5591</v>
      </c>
      <c r="E511" s="3" t="s">
        <v>20</v>
      </c>
      <c r="H511" s="3" t="s">
        <v>21</v>
      </c>
      <c r="I511" s="3">
        <v>1869203</v>
      </c>
      <c r="K511" s="3">
        <v>50</v>
      </c>
      <c r="L511" s="3" t="s">
        <v>34</v>
      </c>
      <c r="M511" s="3" t="s">
        <v>35</v>
      </c>
      <c r="N511" s="3" t="s">
        <v>81</v>
      </c>
      <c r="O511" s="3" t="s">
        <v>85</v>
      </c>
      <c r="P511" s="3" t="s">
        <v>21</v>
      </c>
      <c r="Q511" s="3" t="s">
        <v>5592</v>
      </c>
      <c r="R511" s="2" t="str">
        <f t="shared" si="63"/>
        <v>KO</v>
      </c>
      <c r="S511" s="2" t="str">
        <f t="shared" si="64"/>
        <v>OK</v>
      </c>
      <c r="T511" s="2" t="str">
        <f t="shared" si="65"/>
        <v>OK</v>
      </c>
      <c r="U511" s="2" t="str">
        <f t="shared" si="66"/>
        <v>OK</v>
      </c>
      <c r="V511" s="2" t="str">
        <f t="shared" si="67"/>
        <v>OK</v>
      </c>
      <c r="W511" s="2" t="str">
        <f t="shared" si="68"/>
        <v>OK</v>
      </c>
      <c r="X511" s="2" t="str">
        <f t="shared" si="69"/>
        <v>KO</v>
      </c>
      <c r="Y511" s="2" t="str">
        <f t="shared" si="70"/>
        <v>OK</v>
      </c>
      <c r="Z511" s="3" t="str">
        <f t="shared" si="71"/>
        <v xml:space="preserve">Acción didáctica / Palabras clave / </v>
      </c>
    </row>
    <row r="512" spans="1:26" x14ac:dyDescent="0.45">
      <c r="A512" s="3" t="s">
        <v>5533</v>
      </c>
      <c r="B512" s="3" t="s">
        <v>5534</v>
      </c>
      <c r="C512" s="3" t="s">
        <v>5593</v>
      </c>
      <c r="E512" s="3" t="s">
        <v>20</v>
      </c>
      <c r="H512" s="3" t="s">
        <v>21</v>
      </c>
      <c r="I512" s="3">
        <v>1274830</v>
      </c>
      <c r="J512" s="3" t="s">
        <v>5594</v>
      </c>
      <c r="K512" s="3">
        <v>60</v>
      </c>
      <c r="L512" s="3" t="s">
        <v>57</v>
      </c>
      <c r="M512" s="3" t="s">
        <v>35</v>
      </c>
      <c r="N512" s="3" t="s">
        <v>58</v>
      </c>
      <c r="O512" s="3" t="s">
        <v>37</v>
      </c>
      <c r="P512" s="3" t="s">
        <v>21</v>
      </c>
      <c r="Q512" s="3" t="s">
        <v>5595</v>
      </c>
      <c r="R512" s="2" t="str">
        <f t="shared" si="63"/>
        <v>OK</v>
      </c>
      <c r="S512" s="2" t="str">
        <f t="shared" si="64"/>
        <v>OK</v>
      </c>
      <c r="T512" s="2" t="str">
        <f t="shared" si="65"/>
        <v>OK</v>
      </c>
      <c r="U512" s="2" t="str">
        <f t="shared" si="66"/>
        <v>OK</v>
      </c>
      <c r="V512" s="2" t="str">
        <f t="shared" si="67"/>
        <v>OK</v>
      </c>
      <c r="W512" s="2" t="str">
        <f t="shared" si="68"/>
        <v>OK</v>
      </c>
      <c r="X512" s="2" t="str">
        <f t="shared" si="69"/>
        <v>OK</v>
      </c>
      <c r="Y512" s="2" t="str">
        <f t="shared" si="70"/>
        <v>OK</v>
      </c>
      <c r="Z512" s="3" t="str">
        <f t="shared" si="71"/>
        <v/>
      </c>
    </row>
    <row r="513" spans="1:26" x14ac:dyDescent="0.45">
      <c r="A513" s="3" t="s">
        <v>5533</v>
      </c>
      <c r="B513" s="3" t="s">
        <v>5534</v>
      </c>
      <c r="C513" s="3" t="s">
        <v>5596</v>
      </c>
      <c r="E513" s="3" t="s">
        <v>20</v>
      </c>
      <c r="H513" s="3" t="s">
        <v>21</v>
      </c>
      <c r="I513" s="3">
        <v>1362946</v>
      </c>
      <c r="K513" s="3">
        <v>30</v>
      </c>
      <c r="L513" s="3" t="s">
        <v>358</v>
      </c>
      <c r="M513" s="3" t="s">
        <v>35</v>
      </c>
      <c r="N513" s="3" t="s">
        <v>359</v>
      </c>
      <c r="O513" s="3" t="s">
        <v>85</v>
      </c>
      <c r="P513" s="3" t="s">
        <v>21</v>
      </c>
      <c r="Q513" s="3" t="s">
        <v>5597</v>
      </c>
      <c r="R513" s="2" t="str">
        <f t="shared" si="63"/>
        <v>OK</v>
      </c>
      <c r="S513" s="2" t="str">
        <f t="shared" si="64"/>
        <v>OK</v>
      </c>
      <c r="T513" s="2" t="str">
        <f t="shared" si="65"/>
        <v>KO</v>
      </c>
      <c r="U513" s="2" t="str">
        <f t="shared" si="66"/>
        <v>OK</v>
      </c>
      <c r="V513" s="2" t="str">
        <f t="shared" si="67"/>
        <v>OK</v>
      </c>
      <c r="W513" s="2" t="str">
        <f t="shared" si="68"/>
        <v>KO</v>
      </c>
      <c r="X513" s="2" t="str">
        <f t="shared" si="69"/>
        <v>KO</v>
      </c>
      <c r="Y513" s="2" t="str">
        <f t="shared" si="70"/>
        <v>OK</v>
      </c>
      <c r="Z513" s="3" t="str">
        <f t="shared" si="71"/>
        <v xml:space="preserve">Nombre del recurso / Tiempo del recurso / Palabras clave / </v>
      </c>
    </row>
    <row r="514" spans="1:26" x14ac:dyDescent="0.45">
      <c r="A514" s="3" t="s">
        <v>5533</v>
      </c>
      <c r="B514" s="3" t="s">
        <v>5534</v>
      </c>
      <c r="C514" s="3" t="s">
        <v>67</v>
      </c>
      <c r="D514" s="3" t="s">
        <v>67</v>
      </c>
      <c r="E514" s="3" t="s">
        <v>20</v>
      </c>
      <c r="H514" s="3" t="s">
        <v>21</v>
      </c>
      <c r="I514" s="3">
        <v>1247895</v>
      </c>
      <c r="K514" s="3">
        <v>20</v>
      </c>
      <c r="L514" s="3" t="s">
        <v>23</v>
      </c>
      <c r="M514" s="3" t="s">
        <v>67</v>
      </c>
      <c r="N514" s="3" t="s">
        <v>227</v>
      </c>
      <c r="P514" s="3" t="s">
        <v>21</v>
      </c>
      <c r="Q514" s="3" t="s">
        <v>5598</v>
      </c>
      <c r="R514" s="2" t="str">
        <f t="shared" si="63"/>
        <v>OK</v>
      </c>
      <c r="S514" s="2" t="str">
        <f t="shared" si="64"/>
        <v>OK</v>
      </c>
      <c r="T514" s="2" t="str">
        <f t="shared" si="65"/>
        <v>OK</v>
      </c>
      <c r="U514" s="2" t="str">
        <f t="shared" si="66"/>
        <v>OK</v>
      </c>
      <c r="V514" s="2" t="str">
        <f t="shared" si="67"/>
        <v>OK</v>
      </c>
      <c r="W514" s="2" t="str">
        <f t="shared" si="68"/>
        <v>OK</v>
      </c>
      <c r="X514" s="2" t="str">
        <f t="shared" si="69"/>
        <v>KO</v>
      </c>
      <c r="Y514" s="2" t="str">
        <f t="shared" si="70"/>
        <v>OK</v>
      </c>
      <c r="Z514" s="3" t="str">
        <f t="shared" si="71"/>
        <v xml:space="preserve">Palabras clave / </v>
      </c>
    </row>
    <row r="515" spans="1:26" x14ac:dyDescent="0.45">
      <c r="A515" s="3" t="s">
        <v>5533</v>
      </c>
      <c r="B515" s="3" t="s">
        <v>5534</v>
      </c>
      <c r="C515" s="3" t="s">
        <v>2399</v>
      </c>
      <c r="E515" s="3" t="s">
        <v>20</v>
      </c>
      <c r="H515" s="3" t="s">
        <v>21</v>
      </c>
      <c r="I515" s="3">
        <v>714294</v>
      </c>
      <c r="J515" s="3" t="s">
        <v>5599</v>
      </c>
      <c r="K515" s="3">
        <v>30</v>
      </c>
      <c r="L515" s="3" t="s">
        <v>70</v>
      </c>
      <c r="M515" s="3" t="s">
        <v>35</v>
      </c>
      <c r="N515" s="3" t="s">
        <v>62</v>
      </c>
      <c r="O515" s="3" t="s">
        <v>479</v>
      </c>
      <c r="P515" s="3" t="s">
        <v>21</v>
      </c>
      <c r="Q515" s="3" t="s">
        <v>5600</v>
      </c>
      <c r="R515" s="2" t="str">
        <f t="shared" ref="R515:R578" si="72">IF(_xlfn.XOR(
AND(N515="M102ab",L515="Proyecto"),
AND(N515="M101a",L515="Preguntas con respuesta libre"),
AND(LEFT(N515,1)="M",N515&lt;&gt;"M102AB",N515&lt;&gt;"M101a",N515&lt;&gt;"M101ap",L515="Ejercitación"),
AND(LEFT(C515,15)="Mapa conceptual",L515="Exposición"),
AND(LEFT(N515,1)&lt;&gt;"M",LEFT(C515,15)&lt;&gt;"Mapa conceptual",L515="Exposición"),
AND(LEFT(C515,8)="Banco de",L515="Generador de actividades"),
AND(C515=L515)
),"OK","KO")</f>
        <v>KO</v>
      </c>
      <c r="S515" s="2" t="str">
        <f t="shared" ref="S515:S578" si="73">IF(_xlfn.XOR(
AND(LEFT(N515,1)="M",M515="Actividad"),
AND(LEFT(N515,1)="F",M515="Interactivo"),
AND(N515="diaporama",M515="Secuencia de imágenes"),
OR(N515="video",M515="Animación",M515="Video"),
AND(C515=M515)
),"OK","KO")</f>
        <v>OK</v>
      </c>
      <c r="T515" s="2" t="str">
        <f t="shared" ref="T515:T578" si="74">IF(
AND(L515="Evaluación",C515&lt;&gt;L515),"KO",
IF(AND(L515="Mapa conceptual",C515&lt;&gt;L515),"KO",
IF(AND(N515="M101ap",C515&lt;&gt;"Banco de actividades"),"KO",
"OK")))</f>
        <v>KO</v>
      </c>
      <c r="U515" s="2" t="str">
        <f t="shared" ref="U515:U578" si="75">IF(
AND(LEFT(N515,1)="M",LEFT(M515,4)&lt;&gt;"Mapa",S515="OK",O515=""),
"KO","OK")</f>
        <v>OK</v>
      </c>
      <c r="V515" s="2" t="str">
        <f t="shared" ref="V515:V578" si="76">IF(OR(
AND(L515="Evaluación",R515="OK",OR(N515="M4a",N515="M5a")),
AND(LEFT(C515,8)="Banco de",N515="M101ap"),
OR(LEFT(C515,8)&lt;&gt;"Banco de",L515&lt;&gt;"Evaluación")
),"OK","KO")</f>
        <v>OK</v>
      </c>
      <c r="W515" s="2" t="str">
        <f t="shared" ref="W515:W578" si="77">IF(AND(LEFT(C515,8)="Banco de",K515=0),"OK",
IF(AND(LEFT(C515,8)&lt;&gt;"Banco de",K515&gt;0),"OK","KO"))</f>
        <v>OK</v>
      </c>
      <c r="X515" s="2" t="str">
        <f t="shared" ref="X515:X578" si="78">IF(J515&lt;&gt;"","OK","KO")</f>
        <v>OK</v>
      </c>
      <c r="Y515" s="2" t="str">
        <f t="shared" ref="Y515:Y578" si="79">IF(P515="Si","KO","OK")</f>
        <v>OK</v>
      </c>
      <c r="Z515" s="3" t="str">
        <f t="shared" ref="Z515:Z578" si="80">CONCATENATE(
IF(R515&lt;&gt;"OK",CONCATENATE($R$1," / "),""),
IF(S515&lt;&gt;"OK",CONCATENATE($S$1," / "),""),
IF(T515&lt;&gt;"OK",CONCATENATE($T$1," / "),""),
IF(U515&lt;&gt;"OK",CONCATENATE($U$1," / "),""),
IF(V515&lt;&gt;"OK",CONCATENATE($V$1," / "),""),
IF(W515&lt;&gt;"OK",CONCATENATE($W$1," / "),""),
IF(X515&lt;&gt;"OK",CONCATENATE($X$1," / "),""),
IF(Y515&lt;&gt;"OK",$Y$1,"")
)</f>
        <v xml:space="preserve">Acción didáctica / Nombre del recurso / </v>
      </c>
    </row>
    <row r="516" spans="1:26" x14ac:dyDescent="0.45">
      <c r="A516" s="3" t="s">
        <v>5533</v>
      </c>
      <c r="B516" s="3" t="s">
        <v>5534</v>
      </c>
      <c r="C516" s="3" t="s">
        <v>5601</v>
      </c>
      <c r="E516" s="3" t="s">
        <v>20</v>
      </c>
      <c r="H516" s="3" t="s">
        <v>21</v>
      </c>
      <c r="I516" s="3">
        <v>1959117</v>
      </c>
      <c r="K516" s="3">
        <v>60</v>
      </c>
      <c r="L516" s="3" t="s">
        <v>57</v>
      </c>
      <c r="M516" s="3" t="s">
        <v>35</v>
      </c>
      <c r="N516" s="3" t="s">
        <v>58</v>
      </c>
      <c r="O516" s="3" t="s">
        <v>85</v>
      </c>
      <c r="P516" s="3" t="s">
        <v>21</v>
      </c>
      <c r="Q516" s="3" t="s">
        <v>5602</v>
      </c>
      <c r="R516" s="2" t="str">
        <f t="shared" si="72"/>
        <v>OK</v>
      </c>
      <c r="S516" s="2" t="str">
        <f t="shared" si="73"/>
        <v>OK</v>
      </c>
      <c r="T516" s="2" t="str">
        <f t="shared" si="74"/>
        <v>OK</v>
      </c>
      <c r="U516" s="2" t="str">
        <f t="shared" si="75"/>
        <v>OK</v>
      </c>
      <c r="V516" s="2" t="str">
        <f t="shared" si="76"/>
        <v>OK</v>
      </c>
      <c r="W516" s="2" t="str">
        <f t="shared" si="77"/>
        <v>OK</v>
      </c>
      <c r="X516" s="2" t="str">
        <f t="shared" si="78"/>
        <v>KO</v>
      </c>
      <c r="Y516" s="2" t="str">
        <f t="shared" si="79"/>
        <v>OK</v>
      </c>
      <c r="Z516" s="3" t="str">
        <f t="shared" si="80"/>
        <v xml:space="preserve">Palabras clave / </v>
      </c>
    </row>
    <row r="517" spans="1:26" x14ac:dyDescent="0.45">
      <c r="A517" s="3" t="s">
        <v>5533</v>
      </c>
      <c r="B517" s="3" t="s">
        <v>5534</v>
      </c>
      <c r="C517" s="3" t="s">
        <v>5603</v>
      </c>
      <c r="E517" s="3" t="s">
        <v>20</v>
      </c>
      <c r="H517" s="3" t="s">
        <v>21</v>
      </c>
      <c r="I517" s="3">
        <v>3296428</v>
      </c>
      <c r="J517" s="3" t="s">
        <v>5604</v>
      </c>
      <c r="K517" s="3">
        <v>20</v>
      </c>
      <c r="L517" s="3" t="s">
        <v>23</v>
      </c>
      <c r="M517" s="3" t="s">
        <v>29</v>
      </c>
      <c r="N517" s="3" t="s">
        <v>30</v>
      </c>
      <c r="P517" s="3" t="s">
        <v>21</v>
      </c>
      <c r="Q517" s="3" t="s">
        <v>5605</v>
      </c>
      <c r="R517" s="2" t="str">
        <f t="shared" si="72"/>
        <v>OK</v>
      </c>
      <c r="S517" s="2" t="str">
        <f t="shared" si="73"/>
        <v>OK</v>
      </c>
      <c r="T517" s="2" t="str">
        <f t="shared" si="74"/>
        <v>OK</v>
      </c>
      <c r="U517" s="2" t="str">
        <f t="shared" si="75"/>
        <v>OK</v>
      </c>
      <c r="V517" s="2" t="str">
        <f t="shared" si="76"/>
        <v>OK</v>
      </c>
      <c r="W517" s="2" t="str">
        <f t="shared" si="77"/>
        <v>OK</v>
      </c>
      <c r="X517" s="2" t="str">
        <f t="shared" si="78"/>
        <v>OK</v>
      </c>
      <c r="Y517" s="2" t="str">
        <f t="shared" si="79"/>
        <v>OK</v>
      </c>
      <c r="Z517" s="3" t="str">
        <f t="shared" si="80"/>
        <v/>
      </c>
    </row>
    <row r="518" spans="1:26" x14ac:dyDescent="0.45">
      <c r="A518" s="3" t="s">
        <v>5533</v>
      </c>
      <c r="B518" s="3" t="s">
        <v>5534</v>
      </c>
      <c r="C518" s="3" t="s">
        <v>5606</v>
      </c>
      <c r="E518" s="3" t="s">
        <v>20</v>
      </c>
      <c r="H518" s="3" t="s">
        <v>21</v>
      </c>
      <c r="I518" s="3">
        <v>1798021</v>
      </c>
      <c r="J518" s="3" t="s">
        <v>5607</v>
      </c>
      <c r="K518" s="3">
        <v>20</v>
      </c>
      <c r="L518" s="3" t="s">
        <v>23</v>
      </c>
      <c r="M518" s="3" t="s">
        <v>29</v>
      </c>
      <c r="N518" s="3" t="s">
        <v>30</v>
      </c>
      <c r="P518" s="3" t="s">
        <v>21</v>
      </c>
      <c r="Q518" s="3" t="s">
        <v>5608</v>
      </c>
      <c r="R518" s="2" t="str">
        <f t="shared" si="72"/>
        <v>OK</v>
      </c>
      <c r="S518" s="2" t="str">
        <f t="shared" si="73"/>
        <v>OK</v>
      </c>
      <c r="T518" s="2" t="str">
        <f t="shared" si="74"/>
        <v>OK</v>
      </c>
      <c r="U518" s="2" t="str">
        <f t="shared" si="75"/>
        <v>OK</v>
      </c>
      <c r="V518" s="2" t="str">
        <f t="shared" si="76"/>
        <v>OK</v>
      </c>
      <c r="W518" s="2" t="str">
        <f t="shared" si="77"/>
        <v>OK</v>
      </c>
      <c r="X518" s="2" t="str">
        <f t="shared" si="78"/>
        <v>OK</v>
      </c>
      <c r="Y518" s="2" t="str">
        <f t="shared" si="79"/>
        <v>OK</v>
      </c>
      <c r="Z518" s="3" t="str">
        <f t="shared" si="80"/>
        <v/>
      </c>
    </row>
    <row r="519" spans="1:26" x14ac:dyDescent="0.45">
      <c r="A519" s="3" t="s">
        <v>5533</v>
      </c>
      <c r="B519" s="3" t="s">
        <v>5534</v>
      </c>
      <c r="C519" s="3" t="s">
        <v>5609</v>
      </c>
      <c r="E519" s="3" t="s">
        <v>20</v>
      </c>
      <c r="H519" s="3" t="s">
        <v>21</v>
      </c>
      <c r="I519" s="3">
        <v>2392125</v>
      </c>
      <c r="J519" s="3" t="s">
        <v>5610</v>
      </c>
      <c r="K519" s="3">
        <v>20</v>
      </c>
      <c r="L519" s="3" t="s">
        <v>23</v>
      </c>
      <c r="M519" s="3" t="s">
        <v>29</v>
      </c>
      <c r="N519" s="3" t="s">
        <v>30</v>
      </c>
      <c r="P519" s="3" t="s">
        <v>21</v>
      </c>
      <c r="Q519" s="3" t="s">
        <v>5611</v>
      </c>
      <c r="R519" s="2" t="str">
        <f t="shared" si="72"/>
        <v>OK</v>
      </c>
      <c r="S519" s="2" t="str">
        <f t="shared" si="73"/>
        <v>OK</v>
      </c>
      <c r="T519" s="2" t="str">
        <f t="shared" si="74"/>
        <v>OK</v>
      </c>
      <c r="U519" s="2" t="str">
        <f t="shared" si="75"/>
        <v>OK</v>
      </c>
      <c r="V519" s="2" t="str">
        <f t="shared" si="76"/>
        <v>OK</v>
      </c>
      <c r="W519" s="2" t="str">
        <f t="shared" si="77"/>
        <v>OK</v>
      </c>
      <c r="X519" s="2" t="str">
        <f t="shared" si="78"/>
        <v>OK</v>
      </c>
      <c r="Y519" s="2" t="str">
        <f t="shared" si="79"/>
        <v>OK</v>
      </c>
      <c r="Z519" s="3" t="str">
        <f t="shared" si="80"/>
        <v/>
      </c>
    </row>
    <row r="520" spans="1:26" x14ac:dyDescent="0.45">
      <c r="A520" s="3" t="s">
        <v>5612</v>
      </c>
      <c r="B520" s="3" t="s">
        <v>5613</v>
      </c>
      <c r="C520" s="3" t="s">
        <v>5614</v>
      </c>
      <c r="E520" s="3" t="s">
        <v>20</v>
      </c>
      <c r="H520" s="3" t="s">
        <v>21</v>
      </c>
      <c r="I520" s="3">
        <v>1912292</v>
      </c>
      <c r="J520" s="3" t="s">
        <v>5615</v>
      </c>
      <c r="K520" s="3">
        <v>50</v>
      </c>
      <c r="L520" s="3" t="s">
        <v>23</v>
      </c>
      <c r="M520" s="3" t="s">
        <v>24</v>
      </c>
      <c r="N520" s="3" t="s">
        <v>235</v>
      </c>
      <c r="P520" s="3" t="s">
        <v>21</v>
      </c>
      <c r="Q520" s="3" t="s">
        <v>5616</v>
      </c>
      <c r="R520" s="2" t="str">
        <f t="shared" si="72"/>
        <v>OK</v>
      </c>
      <c r="S520" s="2" t="str">
        <f t="shared" si="73"/>
        <v>KO</v>
      </c>
      <c r="T520" s="2" t="str">
        <f t="shared" si="74"/>
        <v>OK</v>
      </c>
      <c r="U520" s="2" t="str">
        <f t="shared" si="75"/>
        <v>OK</v>
      </c>
      <c r="V520" s="2" t="str">
        <f t="shared" si="76"/>
        <v>OK</v>
      </c>
      <c r="W520" s="2" t="str">
        <f t="shared" si="77"/>
        <v>OK</v>
      </c>
      <c r="X520" s="2" t="str">
        <f t="shared" si="78"/>
        <v>OK</v>
      </c>
      <c r="Y520" s="2" t="str">
        <f t="shared" si="79"/>
        <v>OK</v>
      </c>
      <c r="Z520" s="3" t="str">
        <f t="shared" si="80"/>
        <v xml:space="preserve">Tipo de media / </v>
      </c>
    </row>
    <row r="521" spans="1:26" x14ac:dyDescent="0.45">
      <c r="A521" s="3" t="s">
        <v>5612</v>
      </c>
      <c r="B521" s="3" t="s">
        <v>5613</v>
      </c>
      <c r="C521" s="3" t="s">
        <v>5617</v>
      </c>
      <c r="D521" s="3" t="s">
        <v>5618</v>
      </c>
      <c r="E521" s="3" t="s">
        <v>20</v>
      </c>
      <c r="H521" s="3" t="s">
        <v>21</v>
      </c>
      <c r="I521" s="3">
        <v>7407546</v>
      </c>
      <c r="J521" s="3" t="s">
        <v>5619</v>
      </c>
      <c r="K521" s="3">
        <v>25</v>
      </c>
      <c r="L521" s="3" t="s">
        <v>23</v>
      </c>
      <c r="M521" s="3" t="s">
        <v>24</v>
      </c>
      <c r="N521" s="3" t="s">
        <v>368</v>
      </c>
      <c r="P521" s="3" t="s">
        <v>21</v>
      </c>
      <c r="Q521" s="3" t="s">
        <v>5620</v>
      </c>
      <c r="R521" s="2" t="str">
        <f t="shared" si="72"/>
        <v>OK</v>
      </c>
      <c r="S521" s="2" t="str">
        <f t="shared" si="73"/>
        <v>KO</v>
      </c>
      <c r="T521" s="2" t="str">
        <f t="shared" si="74"/>
        <v>OK</v>
      </c>
      <c r="U521" s="2" t="str">
        <f t="shared" si="75"/>
        <v>OK</v>
      </c>
      <c r="V521" s="2" t="str">
        <f t="shared" si="76"/>
        <v>OK</v>
      </c>
      <c r="W521" s="2" t="str">
        <f t="shared" si="77"/>
        <v>OK</v>
      </c>
      <c r="X521" s="2" t="str">
        <f t="shared" si="78"/>
        <v>OK</v>
      </c>
      <c r="Y521" s="2" t="str">
        <f t="shared" si="79"/>
        <v>OK</v>
      </c>
      <c r="Z521" s="3" t="str">
        <f t="shared" si="80"/>
        <v xml:space="preserve">Tipo de media / </v>
      </c>
    </row>
    <row r="522" spans="1:26" x14ac:dyDescent="0.45">
      <c r="A522" s="3" t="s">
        <v>5612</v>
      </c>
      <c r="B522" s="3" t="s">
        <v>5613</v>
      </c>
      <c r="C522" s="3" t="s">
        <v>5621</v>
      </c>
      <c r="E522" s="3" t="s">
        <v>20</v>
      </c>
      <c r="H522" s="3" t="s">
        <v>21</v>
      </c>
      <c r="I522" s="3">
        <v>461790</v>
      </c>
      <c r="J522" s="3" t="s">
        <v>5622</v>
      </c>
      <c r="K522" s="3">
        <v>10</v>
      </c>
      <c r="L522" s="3" t="s">
        <v>1363</v>
      </c>
      <c r="M522" s="3" t="s">
        <v>29</v>
      </c>
      <c r="N522" s="3" t="s">
        <v>5544</v>
      </c>
      <c r="P522" s="3" t="s">
        <v>21</v>
      </c>
      <c r="Q522" s="3" t="s">
        <v>5623</v>
      </c>
      <c r="R522" s="2" t="str">
        <f t="shared" si="72"/>
        <v>KO</v>
      </c>
      <c r="S522" s="2" t="str">
        <f t="shared" si="73"/>
        <v>KO</v>
      </c>
      <c r="T522" s="2" t="str">
        <f t="shared" si="74"/>
        <v>OK</v>
      </c>
      <c r="U522" s="2" t="str">
        <f t="shared" si="75"/>
        <v>OK</v>
      </c>
      <c r="V522" s="2" t="str">
        <f t="shared" si="76"/>
        <v>OK</v>
      </c>
      <c r="W522" s="2" t="str">
        <f t="shared" si="77"/>
        <v>OK</v>
      </c>
      <c r="X522" s="2" t="str">
        <f t="shared" si="78"/>
        <v>OK</v>
      </c>
      <c r="Y522" s="2" t="str">
        <f t="shared" si="79"/>
        <v>OK</v>
      </c>
      <c r="Z522" s="3" t="str">
        <f t="shared" si="80"/>
        <v xml:space="preserve">Acción didáctica / Tipo de media / </v>
      </c>
    </row>
    <row r="523" spans="1:26" x14ac:dyDescent="0.45">
      <c r="A523" s="3" t="s">
        <v>5612</v>
      </c>
      <c r="B523" s="3" t="s">
        <v>5613</v>
      </c>
      <c r="C523" s="3" t="s">
        <v>5624</v>
      </c>
      <c r="E523" s="3" t="s">
        <v>20</v>
      </c>
      <c r="H523" s="3" t="s">
        <v>21</v>
      </c>
      <c r="I523" s="3">
        <v>1177782</v>
      </c>
      <c r="J523" s="3" t="s">
        <v>5625</v>
      </c>
      <c r="K523" s="3">
        <v>10</v>
      </c>
      <c r="L523" s="3" t="s">
        <v>34</v>
      </c>
      <c r="M523" s="3" t="s">
        <v>35</v>
      </c>
      <c r="N523" s="3" t="s">
        <v>36</v>
      </c>
      <c r="O523" s="3" t="s">
        <v>37</v>
      </c>
      <c r="P523" s="3" t="s">
        <v>21</v>
      </c>
      <c r="Q523" s="3" t="s">
        <v>5626</v>
      </c>
      <c r="R523" s="2" t="str">
        <f t="shared" si="72"/>
        <v>OK</v>
      </c>
      <c r="S523" s="2" t="str">
        <f t="shared" si="73"/>
        <v>OK</v>
      </c>
      <c r="T523" s="2" t="str">
        <f t="shared" si="74"/>
        <v>OK</v>
      </c>
      <c r="U523" s="2" t="str">
        <f t="shared" si="75"/>
        <v>OK</v>
      </c>
      <c r="V523" s="2" t="str">
        <f t="shared" si="76"/>
        <v>OK</v>
      </c>
      <c r="W523" s="2" t="str">
        <f t="shared" si="77"/>
        <v>OK</v>
      </c>
      <c r="X523" s="2" t="str">
        <f t="shared" si="78"/>
        <v>OK</v>
      </c>
      <c r="Y523" s="2" t="str">
        <f t="shared" si="79"/>
        <v>OK</v>
      </c>
      <c r="Z523" s="3" t="str">
        <f t="shared" si="80"/>
        <v/>
      </c>
    </row>
    <row r="524" spans="1:26" x14ac:dyDescent="0.45">
      <c r="A524" s="3" t="s">
        <v>5612</v>
      </c>
      <c r="B524" s="3" t="s">
        <v>5613</v>
      </c>
      <c r="C524" s="3" t="s">
        <v>5627</v>
      </c>
      <c r="E524" s="3" t="s">
        <v>20</v>
      </c>
      <c r="H524" s="3" t="s">
        <v>21</v>
      </c>
      <c r="I524" s="3">
        <v>1998121</v>
      </c>
      <c r="J524" s="3" t="s">
        <v>5628</v>
      </c>
      <c r="K524" s="3">
        <v>20</v>
      </c>
      <c r="L524" s="3" t="s">
        <v>23</v>
      </c>
      <c r="M524" s="3" t="s">
        <v>24</v>
      </c>
      <c r="N524" s="3" t="s">
        <v>368</v>
      </c>
      <c r="P524" s="3" t="s">
        <v>21</v>
      </c>
      <c r="Q524" s="3" t="s">
        <v>5629</v>
      </c>
      <c r="R524" s="2" t="str">
        <f t="shared" si="72"/>
        <v>OK</v>
      </c>
      <c r="S524" s="2" t="str">
        <f t="shared" si="73"/>
        <v>KO</v>
      </c>
      <c r="T524" s="2" t="str">
        <f t="shared" si="74"/>
        <v>OK</v>
      </c>
      <c r="U524" s="2" t="str">
        <f t="shared" si="75"/>
        <v>OK</v>
      </c>
      <c r="V524" s="2" t="str">
        <f t="shared" si="76"/>
        <v>OK</v>
      </c>
      <c r="W524" s="2" t="str">
        <f t="shared" si="77"/>
        <v>OK</v>
      </c>
      <c r="X524" s="2" t="str">
        <f t="shared" si="78"/>
        <v>OK</v>
      </c>
      <c r="Y524" s="2" t="str">
        <f t="shared" si="79"/>
        <v>OK</v>
      </c>
      <c r="Z524" s="3" t="str">
        <f t="shared" si="80"/>
        <v xml:space="preserve">Tipo de media / </v>
      </c>
    </row>
    <row r="525" spans="1:26" x14ac:dyDescent="0.45">
      <c r="A525" s="3" t="s">
        <v>5612</v>
      </c>
      <c r="B525" s="3" t="s">
        <v>5613</v>
      </c>
      <c r="C525" s="3" t="s">
        <v>5630</v>
      </c>
      <c r="E525" s="3" t="s">
        <v>20</v>
      </c>
      <c r="H525" s="3" t="s">
        <v>21</v>
      </c>
      <c r="I525" s="3">
        <v>5298753</v>
      </c>
      <c r="J525" s="3" t="s">
        <v>5631</v>
      </c>
      <c r="K525" s="3">
        <v>15</v>
      </c>
      <c r="L525" s="3" t="s">
        <v>34</v>
      </c>
      <c r="M525" s="3" t="s">
        <v>199</v>
      </c>
      <c r="N525" s="3" t="s">
        <v>122</v>
      </c>
      <c r="O525" s="3" t="s">
        <v>37</v>
      </c>
      <c r="P525" s="3" t="s">
        <v>21</v>
      </c>
      <c r="Q525" s="3" t="s">
        <v>5632</v>
      </c>
      <c r="R525" s="2" t="str">
        <f t="shared" si="72"/>
        <v>OK</v>
      </c>
      <c r="S525" s="2" t="str">
        <f t="shared" si="73"/>
        <v>KO</v>
      </c>
      <c r="T525" s="2" t="str">
        <f t="shared" si="74"/>
        <v>OK</v>
      </c>
      <c r="U525" s="2" t="str">
        <f t="shared" si="75"/>
        <v>OK</v>
      </c>
      <c r="V525" s="2" t="str">
        <f t="shared" si="76"/>
        <v>OK</v>
      </c>
      <c r="W525" s="2" t="str">
        <f t="shared" si="77"/>
        <v>OK</v>
      </c>
      <c r="X525" s="2" t="str">
        <f t="shared" si="78"/>
        <v>OK</v>
      </c>
      <c r="Y525" s="2" t="str">
        <f t="shared" si="79"/>
        <v>OK</v>
      </c>
      <c r="Z525" s="3" t="str">
        <f t="shared" si="80"/>
        <v xml:space="preserve">Tipo de media / </v>
      </c>
    </row>
    <row r="526" spans="1:26" x14ac:dyDescent="0.45">
      <c r="A526" s="3" t="s">
        <v>5612</v>
      </c>
      <c r="B526" s="3" t="s">
        <v>5613</v>
      </c>
      <c r="C526" s="3" t="s">
        <v>5633</v>
      </c>
      <c r="E526" s="3" t="s">
        <v>20</v>
      </c>
      <c r="H526" s="3" t="s">
        <v>21</v>
      </c>
      <c r="I526" s="3">
        <v>2083425</v>
      </c>
      <c r="J526" s="3" t="s">
        <v>5634</v>
      </c>
      <c r="K526" s="3">
        <v>20</v>
      </c>
      <c r="L526" s="3" t="s">
        <v>23</v>
      </c>
      <c r="M526" s="3" t="s">
        <v>24</v>
      </c>
      <c r="N526" s="3" t="s">
        <v>368</v>
      </c>
      <c r="P526" s="3" t="s">
        <v>21</v>
      </c>
      <c r="Q526" s="3" t="s">
        <v>5635</v>
      </c>
      <c r="R526" s="2" t="str">
        <f t="shared" si="72"/>
        <v>OK</v>
      </c>
      <c r="S526" s="2" t="str">
        <f t="shared" si="73"/>
        <v>KO</v>
      </c>
      <c r="T526" s="2" t="str">
        <f t="shared" si="74"/>
        <v>OK</v>
      </c>
      <c r="U526" s="2" t="str">
        <f t="shared" si="75"/>
        <v>OK</v>
      </c>
      <c r="V526" s="2" t="str">
        <f t="shared" si="76"/>
        <v>OK</v>
      </c>
      <c r="W526" s="2" t="str">
        <f t="shared" si="77"/>
        <v>OK</v>
      </c>
      <c r="X526" s="2" t="str">
        <f t="shared" si="78"/>
        <v>OK</v>
      </c>
      <c r="Y526" s="2" t="str">
        <f t="shared" si="79"/>
        <v>OK</v>
      </c>
      <c r="Z526" s="3" t="str">
        <f t="shared" si="80"/>
        <v xml:space="preserve">Tipo de media / </v>
      </c>
    </row>
    <row r="527" spans="1:26" x14ac:dyDescent="0.45">
      <c r="A527" s="3" t="s">
        <v>5612</v>
      </c>
      <c r="B527" s="3" t="s">
        <v>5613</v>
      </c>
      <c r="C527" s="3" t="s">
        <v>5636</v>
      </c>
      <c r="E527" s="3" t="s">
        <v>20</v>
      </c>
      <c r="H527" s="3" t="s">
        <v>21</v>
      </c>
      <c r="I527" s="3">
        <v>2161183</v>
      </c>
      <c r="J527" s="3" t="s">
        <v>5637</v>
      </c>
      <c r="K527" s="3">
        <v>20</v>
      </c>
      <c r="L527" s="3" t="s">
        <v>23</v>
      </c>
      <c r="M527" s="3" t="s">
        <v>24</v>
      </c>
      <c r="N527" s="3" t="s">
        <v>368</v>
      </c>
      <c r="P527" s="3" t="s">
        <v>21</v>
      </c>
      <c r="Q527" s="3" t="s">
        <v>5638</v>
      </c>
      <c r="R527" s="2" t="str">
        <f t="shared" si="72"/>
        <v>OK</v>
      </c>
      <c r="S527" s="2" t="str">
        <f t="shared" si="73"/>
        <v>KO</v>
      </c>
      <c r="T527" s="2" t="str">
        <f t="shared" si="74"/>
        <v>OK</v>
      </c>
      <c r="U527" s="2" t="str">
        <f t="shared" si="75"/>
        <v>OK</v>
      </c>
      <c r="V527" s="2" t="str">
        <f t="shared" si="76"/>
        <v>OK</v>
      </c>
      <c r="W527" s="2" t="str">
        <f t="shared" si="77"/>
        <v>OK</v>
      </c>
      <c r="X527" s="2" t="str">
        <f t="shared" si="78"/>
        <v>OK</v>
      </c>
      <c r="Y527" s="2" t="str">
        <f t="shared" si="79"/>
        <v>OK</v>
      </c>
      <c r="Z527" s="3" t="str">
        <f t="shared" si="80"/>
        <v xml:space="preserve">Tipo de media / </v>
      </c>
    </row>
    <row r="528" spans="1:26" x14ac:dyDescent="0.45">
      <c r="A528" s="3" t="s">
        <v>5612</v>
      </c>
      <c r="B528" s="3" t="s">
        <v>5613</v>
      </c>
      <c r="C528" s="3" t="s">
        <v>5639</v>
      </c>
      <c r="D528" s="3" t="s">
        <v>5640</v>
      </c>
      <c r="E528" s="3" t="s">
        <v>20</v>
      </c>
      <c r="H528" s="3" t="s">
        <v>21</v>
      </c>
      <c r="I528" s="3">
        <v>3763075</v>
      </c>
      <c r="J528" s="3" t="s">
        <v>5641</v>
      </c>
      <c r="K528" s="3">
        <v>20</v>
      </c>
      <c r="L528" s="3" t="s">
        <v>23</v>
      </c>
      <c r="M528" s="3" t="s">
        <v>29</v>
      </c>
      <c r="N528" s="3" t="s">
        <v>368</v>
      </c>
      <c r="P528" s="3" t="s">
        <v>21</v>
      </c>
      <c r="Q528" s="3" t="s">
        <v>5642</v>
      </c>
      <c r="R528" s="2" t="str">
        <f t="shared" si="72"/>
        <v>OK</v>
      </c>
      <c r="S528" s="2" t="str">
        <f t="shared" si="73"/>
        <v>OK</v>
      </c>
      <c r="T528" s="2" t="str">
        <f t="shared" si="74"/>
        <v>OK</v>
      </c>
      <c r="U528" s="2" t="str">
        <f t="shared" si="75"/>
        <v>OK</v>
      </c>
      <c r="V528" s="2" t="str">
        <f t="shared" si="76"/>
        <v>OK</v>
      </c>
      <c r="W528" s="2" t="str">
        <f t="shared" si="77"/>
        <v>OK</v>
      </c>
      <c r="X528" s="2" t="str">
        <f t="shared" si="78"/>
        <v>OK</v>
      </c>
      <c r="Y528" s="2" t="str">
        <f t="shared" si="79"/>
        <v>OK</v>
      </c>
      <c r="Z528" s="3" t="str">
        <f t="shared" si="80"/>
        <v/>
      </c>
    </row>
    <row r="529" spans="1:26" x14ac:dyDescent="0.45">
      <c r="A529" s="3" t="s">
        <v>5612</v>
      </c>
      <c r="B529" s="3" t="s">
        <v>5613</v>
      </c>
      <c r="C529" s="3" t="s">
        <v>5643</v>
      </c>
      <c r="E529" s="3" t="s">
        <v>20</v>
      </c>
      <c r="H529" s="3" t="s">
        <v>21</v>
      </c>
      <c r="I529" s="3">
        <v>462232</v>
      </c>
      <c r="J529" s="3" t="s">
        <v>5644</v>
      </c>
      <c r="K529" s="3">
        <v>10</v>
      </c>
      <c r="L529" s="3" t="s">
        <v>1363</v>
      </c>
      <c r="M529" s="3" t="s">
        <v>29</v>
      </c>
      <c r="N529" s="3" t="s">
        <v>5544</v>
      </c>
      <c r="P529" s="3" t="s">
        <v>21</v>
      </c>
      <c r="Q529" s="3" t="s">
        <v>5645</v>
      </c>
      <c r="R529" s="2" t="str">
        <f t="shared" si="72"/>
        <v>KO</v>
      </c>
      <c r="S529" s="2" t="str">
        <f t="shared" si="73"/>
        <v>KO</v>
      </c>
      <c r="T529" s="2" t="str">
        <f t="shared" si="74"/>
        <v>OK</v>
      </c>
      <c r="U529" s="2" t="str">
        <f t="shared" si="75"/>
        <v>OK</v>
      </c>
      <c r="V529" s="2" t="str">
        <f t="shared" si="76"/>
        <v>OK</v>
      </c>
      <c r="W529" s="2" t="str">
        <f t="shared" si="77"/>
        <v>OK</v>
      </c>
      <c r="X529" s="2" t="str">
        <f t="shared" si="78"/>
        <v>OK</v>
      </c>
      <c r="Y529" s="2" t="str">
        <f t="shared" si="79"/>
        <v>OK</v>
      </c>
      <c r="Z529" s="3" t="str">
        <f t="shared" si="80"/>
        <v xml:space="preserve">Acción didáctica / Tipo de media / </v>
      </c>
    </row>
    <row r="530" spans="1:26" x14ac:dyDescent="0.45">
      <c r="A530" s="3" t="s">
        <v>5612</v>
      </c>
      <c r="B530" s="3" t="s">
        <v>5613</v>
      </c>
      <c r="C530" s="3" t="s">
        <v>5646</v>
      </c>
      <c r="E530" s="3" t="s">
        <v>20</v>
      </c>
      <c r="H530" s="3" t="s">
        <v>21</v>
      </c>
      <c r="I530" s="3">
        <v>1186118</v>
      </c>
      <c r="J530" s="3" t="s">
        <v>5647</v>
      </c>
      <c r="K530" s="3">
        <v>20</v>
      </c>
      <c r="L530" s="3" t="s">
        <v>34</v>
      </c>
      <c r="M530" s="3" t="s">
        <v>35</v>
      </c>
      <c r="N530" s="3" t="s">
        <v>36</v>
      </c>
      <c r="O530" s="3" t="s">
        <v>85</v>
      </c>
      <c r="P530" s="3" t="s">
        <v>21</v>
      </c>
      <c r="Q530" s="3" t="s">
        <v>5648</v>
      </c>
      <c r="R530" s="2" t="str">
        <f t="shared" si="72"/>
        <v>OK</v>
      </c>
      <c r="S530" s="2" t="str">
        <f t="shared" si="73"/>
        <v>OK</v>
      </c>
      <c r="T530" s="2" t="str">
        <f t="shared" si="74"/>
        <v>OK</v>
      </c>
      <c r="U530" s="2" t="str">
        <f t="shared" si="75"/>
        <v>OK</v>
      </c>
      <c r="V530" s="2" t="str">
        <f t="shared" si="76"/>
        <v>OK</v>
      </c>
      <c r="W530" s="2" t="str">
        <f t="shared" si="77"/>
        <v>OK</v>
      </c>
      <c r="X530" s="2" t="str">
        <f t="shared" si="78"/>
        <v>OK</v>
      </c>
      <c r="Y530" s="2" t="str">
        <f t="shared" si="79"/>
        <v>OK</v>
      </c>
      <c r="Z530" s="3" t="str">
        <f t="shared" si="80"/>
        <v/>
      </c>
    </row>
    <row r="531" spans="1:26" x14ac:dyDescent="0.45">
      <c r="A531" s="3" t="s">
        <v>5612</v>
      </c>
      <c r="B531" s="3" t="s">
        <v>5613</v>
      </c>
      <c r="C531" s="3" t="s">
        <v>5649</v>
      </c>
      <c r="E531" s="3" t="s">
        <v>20</v>
      </c>
      <c r="H531" s="3" t="s">
        <v>21</v>
      </c>
      <c r="I531" s="3">
        <v>1056948</v>
      </c>
      <c r="J531" s="3" t="s">
        <v>5650</v>
      </c>
      <c r="K531" s="3">
        <v>30</v>
      </c>
      <c r="L531" s="3" t="s">
        <v>23</v>
      </c>
      <c r="M531" s="3" t="s">
        <v>24</v>
      </c>
      <c r="N531" s="3" t="s">
        <v>235</v>
      </c>
      <c r="P531" s="3" t="s">
        <v>21</v>
      </c>
      <c r="Q531" s="3" t="s">
        <v>5651</v>
      </c>
      <c r="R531" s="2" t="str">
        <f t="shared" si="72"/>
        <v>OK</v>
      </c>
      <c r="S531" s="2" t="str">
        <f t="shared" si="73"/>
        <v>KO</v>
      </c>
      <c r="T531" s="2" t="str">
        <f t="shared" si="74"/>
        <v>OK</v>
      </c>
      <c r="U531" s="2" t="str">
        <f t="shared" si="75"/>
        <v>OK</v>
      </c>
      <c r="V531" s="2" t="str">
        <f t="shared" si="76"/>
        <v>OK</v>
      </c>
      <c r="W531" s="2" t="str">
        <f t="shared" si="77"/>
        <v>OK</v>
      </c>
      <c r="X531" s="2" t="str">
        <f t="shared" si="78"/>
        <v>OK</v>
      </c>
      <c r="Y531" s="2" t="str">
        <f t="shared" si="79"/>
        <v>OK</v>
      </c>
      <c r="Z531" s="3" t="str">
        <f t="shared" si="80"/>
        <v xml:space="preserve">Tipo de media / </v>
      </c>
    </row>
    <row r="532" spans="1:26" x14ac:dyDescent="0.45">
      <c r="A532" s="3" t="s">
        <v>5612</v>
      </c>
      <c r="B532" s="3" t="s">
        <v>5613</v>
      </c>
      <c r="C532" s="3" t="s">
        <v>5652</v>
      </c>
      <c r="E532" s="3" t="s">
        <v>20</v>
      </c>
      <c r="H532" s="3" t="s">
        <v>21</v>
      </c>
      <c r="I532" s="3">
        <v>2299776</v>
      </c>
      <c r="J532" s="3" t="s">
        <v>5653</v>
      </c>
      <c r="K532" s="3">
        <v>20</v>
      </c>
      <c r="L532" s="3" t="s">
        <v>34</v>
      </c>
      <c r="M532" s="3" t="s">
        <v>35</v>
      </c>
      <c r="N532" s="3" t="s">
        <v>161</v>
      </c>
      <c r="O532" s="3" t="s">
        <v>37</v>
      </c>
      <c r="P532" s="3" t="s">
        <v>21</v>
      </c>
      <c r="Q532" s="3" t="s">
        <v>5654</v>
      </c>
      <c r="R532" s="2" t="str">
        <f t="shared" si="72"/>
        <v>OK</v>
      </c>
      <c r="S532" s="2" t="str">
        <f t="shared" si="73"/>
        <v>OK</v>
      </c>
      <c r="T532" s="2" t="str">
        <f t="shared" si="74"/>
        <v>OK</v>
      </c>
      <c r="U532" s="2" t="str">
        <f t="shared" si="75"/>
        <v>OK</v>
      </c>
      <c r="V532" s="2" t="str">
        <f t="shared" si="76"/>
        <v>OK</v>
      </c>
      <c r="W532" s="2" t="str">
        <f t="shared" si="77"/>
        <v>OK</v>
      </c>
      <c r="X532" s="2" t="str">
        <f t="shared" si="78"/>
        <v>OK</v>
      </c>
      <c r="Y532" s="2" t="str">
        <f t="shared" si="79"/>
        <v>OK</v>
      </c>
      <c r="Z532" s="3" t="str">
        <f t="shared" si="80"/>
        <v/>
      </c>
    </row>
    <row r="533" spans="1:26" x14ac:dyDescent="0.45">
      <c r="A533" s="3" t="s">
        <v>5612</v>
      </c>
      <c r="B533" s="3" t="s">
        <v>5613</v>
      </c>
      <c r="C533" s="3" t="s">
        <v>5655</v>
      </c>
      <c r="E533" s="3" t="s">
        <v>20</v>
      </c>
      <c r="H533" s="3" t="s">
        <v>21</v>
      </c>
      <c r="I533" s="3">
        <v>1864004</v>
      </c>
      <c r="J533" s="3" t="s">
        <v>5656</v>
      </c>
      <c r="K533" s="3">
        <v>40</v>
      </c>
      <c r="L533" s="3" t="s">
        <v>80</v>
      </c>
      <c r="M533" s="3" t="s">
        <v>35</v>
      </c>
      <c r="N533" s="3" t="s">
        <v>81</v>
      </c>
      <c r="O533" s="3" t="s">
        <v>479</v>
      </c>
      <c r="P533" s="3" t="s">
        <v>21</v>
      </c>
      <c r="Q533" s="3" t="s">
        <v>5657</v>
      </c>
      <c r="R533" s="2" t="str">
        <f t="shared" si="72"/>
        <v>OK</v>
      </c>
      <c r="S533" s="2" t="str">
        <f t="shared" si="73"/>
        <v>OK</v>
      </c>
      <c r="T533" s="2" t="str">
        <f t="shared" si="74"/>
        <v>OK</v>
      </c>
      <c r="U533" s="2" t="str">
        <f t="shared" si="75"/>
        <v>OK</v>
      </c>
      <c r="V533" s="2" t="str">
        <f t="shared" si="76"/>
        <v>OK</v>
      </c>
      <c r="W533" s="2" t="str">
        <f t="shared" si="77"/>
        <v>OK</v>
      </c>
      <c r="X533" s="2" t="str">
        <f t="shared" si="78"/>
        <v>OK</v>
      </c>
      <c r="Y533" s="2" t="str">
        <f t="shared" si="79"/>
        <v>OK</v>
      </c>
      <c r="Z533" s="3" t="str">
        <f t="shared" si="80"/>
        <v/>
      </c>
    </row>
    <row r="534" spans="1:26" x14ac:dyDescent="0.45">
      <c r="A534" s="3" t="s">
        <v>5612</v>
      </c>
      <c r="B534" s="3" t="s">
        <v>5613</v>
      </c>
      <c r="C534" s="3" t="s">
        <v>5658</v>
      </c>
      <c r="D534" s="3" t="s">
        <v>5659</v>
      </c>
      <c r="E534" s="3" t="s">
        <v>20</v>
      </c>
      <c r="H534" s="3" t="s">
        <v>21</v>
      </c>
      <c r="I534" s="3">
        <v>2605544</v>
      </c>
      <c r="J534" s="3" t="s">
        <v>5660</v>
      </c>
      <c r="K534" s="3">
        <v>30</v>
      </c>
      <c r="L534" s="3" t="s">
        <v>23</v>
      </c>
      <c r="M534" s="3" t="s">
        <v>24</v>
      </c>
      <c r="N534" s="3" t="s">
        <v>368</v>
      </c>
      <c r="P534" s="3" t="s">
        <v>21</v>
      </c>
      <c r="Q534" s="3" t="s">
        <v>5661</v>
      </c>
      <c r="R534" s="2" t="str">
        <f t="shared" si="72"/>
        <v>OK</v>
      </c>
      <c r="S534" s="2" t="str">
        <f t="shared" si="73"/>
        <v>KO</v>
      </c>
      <c r="T534" s="2" t="str">
        <f t="shared" si="74"/>
        <v>OK</v>
      </c>
      <c r="U534" s="2" t="str">
        <f t="shared" si="75"/>
        <v>OK</v>
      </c>
      <c r="V534" s="2" t="str">
        <f t="shared" si="76"/>
        <v>OK</v>
      </c>
      <c r="W534" s="2" t="str">
        <f t="shared" si="77"/>
        <v>OK</v>
      </c>
      <c r="X534" s="2" t="str">
        <f t="shared" si="78"/>
        <v>OK</v>
      </c>
      <c r="Y534" s="2" t="str">
        <f t="shared" si="79"/>
        <v>OK</v>
      </c>
      <c r="Z534" s="3" t="str">
        <f t="shared" si="80"/>
        <v xml:space="preserve">Tipo de media / </v>
      </c>
    </row>
    <row r="535" spans="1:26" x14ac:dyDescent="0.45">
      <c r="A535" s="3" t="s">
        <v>5612</v>
      </c>
      <c r="B535" s="3" t="s">
        <v>5613</v>
      </c>
      <c r="C535" s="3" t="s">
        <v>5662</v>
      </c>
      <c r="E535" s="3" t="s">
        <v>20</v>
      </c>
      <c r="H535" s="3" t="s">
        <v>21</v>
      </c>
      <c r="I535" s="3">
        <v>706657</v>
      </c>
      <c r="J535" s="3" t="s">
        <v>5663</v>
      </c>
      <c r="K535" s="3">
        <v>25</v>
      </c>
      <c r="L535" s="3" t="s">
        <v>1363</v>
      </c>
      <c r="M535" s="3" t="s">
        <v>29</v>
      </c>
      <c r="N535" s="3" t="s">
        <v>1152</v>
      </c>
      <c r="P535" s="3" t="s">
        <v>21</v>
      </c>
      <c r="Q535" s="3" t="s">
        <v>5664</v>
      </c>
      <c r="R535" s="2" t="str">
        <f t="shared" si="72"/>
        <v>KO</v>
      </c>
      <c r="S535" s="2" t="str">
        <f t="shared" si="73"/>
        <v>OK</v>
      </c>
      <c r="T535" s="2" t="str">
        <f t="shared" si="74"/>
        <v>OK</v>
      </c>
      <c r="U535" s="2" t="str">
        <f t="shared" si="75"/>
        <v>OK</v>
      </c>
      <c r="V535" s="2" t="str">
        <f t="shared" si="76"/>
        <v>OK</v>
      </c>
      <c r="W535" s="2" t="str">
        <f t="shared" si="77"/>
        <v>OK</v>
      </c>
      <c r="X535" s="2" t="str">
        <f t="shared" si="78"/>
        <v>OK</v>
      </c>
      <c r="Y535" s="2" t="str">
        <f t="shared" si="79"/>
        <v>OK</v>
      </c>
      <c r="Z535" s="3" t="str">
        <f t="shared" si="80"/>
        <v xml:space="preserve">Acción didáctica / </v>
      </c>
    </row>
    <row r="536" spans="1:26" x14ac:dyDescent="0.45">
      <c r="A536" s="3" t="s">
        <v>5612</v>
      </c>
      <c r="B536" s="3" t="s">
        <v>5613</v>
      </c>
      <c r="C536" s="3" t="s">
        <v>5665</v>
      </c>
      <c r="D536" s="3" t="s">
        <v>5666</v>
      </c>
      <c r="E536" s="3" t="s">
        <v>20</v>
      </c>
      <c r="H536" s="3" t="s">
        <v>21</v>
      </c>
      <c r="I536" s="3">
        <v>1517909</v>
      </c>
      <c r="J536" s="3" t="s">
        <v>5667</v>
      </c>
      <c r="K536" s="3">
        <v>20</v>
      </c>
      <c r="L536" s="3" t="s">
        <v>23</v>
      </c>
      <c r="M536" s="3" t="s">
        <v>29</v>
      </c>
      <c r="N536" s="3" t="s">
        <v>1152</v>
      </c>
      <c r="P536" s="3" t="s">
        <v>21</v>
      </c>
      <c r="Q536" s="3" t="s">
        <v>5668</v>
      </c>
      <c r="R536" s="2" t="str">
        <f t="shared" si="72"/>
        <v>OK</v>
      </c>
      <c r="S536" s="2" t="str">
        <f t="shared" si="73"/>
        <v>OK</v>
      </c>
      <c r="T536" s="2" t="str">
        <f t="shared" si="74"/>
        <v>OK</v>
      </c>
      <c r="U536" s="2" t="str">
        <f t="shared" si="75"/>
        <v>OK</v>
      </c>
      <c r="V536" s="2" t="str">
        <f t="shared" si="76"/>
        <v>OK</v>
      </c>
      <c r="W536" s="2" t="str">
        <f t="shared" si="77"/>
        <v>OK</v>
      </c>
      <c r="X536" s="2" t="str">
        <f t="shared" si="78"/>
        <v>OK</v>
      </c>
      <c r="Y536" s="2" t="str">
        <f t="shared" si="79"/>
        <v>OK</v>
      </c>
      <c r="Z536" s="3" t="str">
        <f t="shared" si="80"/>
        <v/>
      </c>
    </row>
    <row r="537" spans="1:26" x14ac:dyDescent="0.45">
      <c r="A537" s="3" t="s">
        <v>5612</v>
      </c>
      <c r="B537" s="3" t="s">
        <v>5613</v>
      </c>
      <c r="C537" s="3" t="s">
        <v>5669</v>
      </c>
      <c r="E537" s="3" t="s">
        <v>20</v>
      </c>
      <c r="H537" s="3" t="s">
        <v>21</v>
      </c>
      <c r="I537" s="3">
        <v>1188139</v>
      </c>
      <c r="J537" s="3" t="s">
        <v>5670</v>
      </c>
      <c r="K537" s="3">
        <v>10</v>
      </c>
      <c r="L537" s="3" t="s">
        <v>34</v>
      </c>
      <c r="M537" s="3" t="s">
        <v>35</v>
      </c>
      <c r="N537" s="3" t="s">
        <v>114</v>
      </c>
      <c r="O537" s="3" t="s">
        <v>85</v>
      </c>
      <c r="P537" s="3" t="s">
        <v>21</v>
      </c>
      <c r="Q537" s="3" t="s">
        <v>5671</v>
      </c>
      <c r="R537" s="2" t="str">
        <f t="shared" si="72"/>
        <v>OK</v>
      </c>
      <c r="S537" s="2" t="str">
        <f t="shared" si="73"/>
        <v>OK</v>
      </c>
      <c r="T537" s="2" t="str">
        <f t="shared" si="74"/>
        <v>OK</v>
      </c>
      <c r="U537" s="2" t="str">
        <f t="shared" si="75"/>
        <v>OK</v>
      </c>
      <c r="V537" s="2" t="str">
        <f t="shared" si="76"/>
        <v>OK</v>
      </c>
      <c r="W537" s="2" t="str">
        <f t="shared" si="77"/>
        <v>OK</v>
      </c>
      <c r="X537" s="2" t="str">
        <f t="shared" si="78"/>
        <v>OK</v>
      </c>
      <c r="Y537" s="2" t="str">
        <f t="shared" si="79"/>
        <v>OK</v>
      </c>
      <c r="Z537" s="3" t="str">
        <f t="shared" si="80"/>
        <v/>
      </c>
    </row>
    <row r="538" spans="1:26" x14ac:dyDescent="0.45">
      <c r="A538" s="3" t="s">
        <v>5612</v>
      </c>
      <c r="B538" s="3" t="s">
        <v>5613</v>
      </c>
      <c r="C538" s="3" t="s">
        <v>5672</v>
      </c>
      <c r="E538" s="3" t="s">
        <v>20</v>
      </c>
      <c r="H538" s="3" t="s">
        <v>21</v>
      </c>
      <c r="I538" s="3">
        <v>1173660</v>
      </c>
      <c r="J538" s="3" t="s">
        <v>5673</v>
      </c>
      <c r="K538" s="3">
        <v>10</v>
      </c>
      <c r="L538" s="3" t="s">
        <v>34</v>
      </c>
      <c r="M538" s="3" t="s">
        <v>35</v>
      </c>
      <c r="N538" s="3" t="s">
        <v>41</v>
      </c>
      <c r="O538" s="3" t="s">
        <v>85</v>
      </c>
      <c r="P538" s="3" t="s">
        <v>21</v>
      </c>
      <c r="Q538" s="3" t="s">
        <v>5674</v>
      </c>
      <c r="R538" s="2" t="str">
        <f t="shared" si="72"/>
        <v>OK</v>
      </c>
      <c r="S538" s="2" t="str">
        <f t="shared" si="73"/>
        <v>OK</v>
      </c>
      <c r="T538" s="2" t="str">
        <f t="shared" si="74"/>
        <v>OK</v>
      </c>
      <c r="U538" s="2" t="str">
        <f t="shared" si="75"/>
        <v>OK</v>
      </c>
      <c r="V538" s="2" t="str">
        <f t="shared" si="76"/>
        <v>OK</v>
      </c>
      <c r="W538" s="2" t="str">
        <f t="shared" si="77"/>
        <v>OK</v>
      </c>
      <c r="X538" s="2" t="str">
        <f t="shared" si="78"/>
        <v>OK</v>
      </c>
      <c r="Y538" s="2" t="str">
        <f t="shared" si="79"/>
        <v>OK</v>
      </c>
      <c r="Z538" s="3" t="str">
        <f t="shared" si="80"/>
        <v/>
      </c>
    </row>
    <row r="539" spans="1:26" x14ac:dyDescent="0.45">
      <c r="A539" s="3" t="s">
        <v>5612</v>
      </c>
      <c r="B539" s="3" t="s">
        <v>5613</v>
      </c>
      <c r="C539" s="3" t="s">
        <v>5675</v>
      </c>
      <c r="E539" s="3" t="s">
        <v>20</v>
      </c>
      <c r="H539" s="3" t="s">
        <v>21</v>
      </c>
      <c r="I539" s="3">
        <v>2152514</v>
      </c>
      <c r="J539" s="3" t="s">
        <v>5676</v>
      </c>
      <c r="K539" s="3">
        <v>30</v>
      </c>
      <c r="L539" s="3" t="s">
        <v>34</v>
      </c>
      <c r="M539" s="3" t="s">
        <v>35</v>
      </c>
      <c r="N539" s="3" t="s">
        <v>161</v>
      </c>
      <c r="O539" s="3" t="s">
        <v>37</v>
      </c>
      <c r="P539" s="3" t="s">
        <v>21</v>
      </c>
      <c r="Q539" s="3" t="s">
        <v>5677</v>
      </c>
      <c r="R539" s="2" t="str">
        <f t="shared" si="72"/>
        <v>OK</v>
      </c>
      <c r="S539" s="2" t="str">
        <f t="shared" si="73"/>
        <v>OK</v>
      </c>
      <c r="T539" s="2" t="str">
        <f t="shared" si="74"/>
        <v>OK</v>
      </c>
      <c r="U539" s="2" t="str">
        <f t="shared" si="75"/>
        <v>OK</v>
      </c>
      <c r="V539" s="2" t="str">
        <f t="shared" si="76"/>
        <v>OK</v>
      </c>
      <c r="W539" s="2" t="str">
        <f t="shared" si="77"/>
        <v>OK</v>
      </c>
      <c r="X539" s="2" t="str">
        <f t="shared" si="78"/>
        <v>OK</v>
      </c>
      <c r="Y539" s="2" t="str">
        <f t="shared" si="79"/>
        <v>OK</v>
      </c>
      <c r="Z539" s="3" t="str">
        <f t="shared" si="80"/>
        <v/>
      </c>
    </row>
    <row r="540" spans="1:26" x14ac:dyDescent="0.45">
      <c r="A540" s="3" t="s">
        <v>5612</v>
      </c>
      <c r="B540" s="3" t="s">
        <v>5613</v>
      </c>
      <c r="C540" s="3" t="s">
        <v>5678</v>
      </c>
      <c r="E540" s="3" t="s">
        <v>20</v>
      </c>
      <c r="H540" s="3" t="s">
        <v>21</v>
      </c>
      <c r="I540" s="3">
        <v>1861953</v>
      </c>
      <c r="J540" s="3" t="s">
        <v>5679</v>
      </c>
      <c r="K540" s="3">
        <v>60</v>
      </c>
      <c r="L540" s="3" t="s">
        <v>80</v>
      </c>
      <c r="M540" s="3" t="s">
        <v>35</v>
      </c>
      <c r="N540" s="3" t="s">
        <v>81</v>
      </c>
      <c r="O540" s="3" t="s">
        <v>479</v>
      </c>
      <c r="P540" s="3" t="s">
        <v>21</v>
      </c>
      <c r="Q540" s="3" t="s">
        <v>5680</v>
      </c>
      <c r="R540" s="2" t="str">
        <f t="shared" si="72"/>
        <v>OK</v>
      </c>
      <c r="S540" s="2" t="str">
        <f t="shared" si="73"/>
        <v>OK</v>
      </c>
      <c r="T540" s="2" t="str">
        <f t="shared" si="74"/>
        <v>OK</v>
      </c>
      <c r="U540" s="2" t="str">
        <f t="shared" si="75"/>
        <v>OK</v>
      </c>
      <c r="V540" s="2" t="str">
        <f t="shared" si="76"/>
        <v>OK</v>
      </c>
      <c r="W540" s="2" t="str">
        <f t="shared" si="77"/>
        <v>OK</v>
      </c>
      <c r="X540" s="2" t="str">
        <f t="shared" si="78"/>
        <v>OK</v>
      </c>
      <c r="Y540" s="2" t="str">
        <f t="shared" si="79"/>
        <v>OK</v>
      </c>
      <c r="Z540" s="3" t="str">
        <f t="shared" si="80"/>
        <v/>
      </c>
    </row>
    <row r="541" spans="1:26" x14ac:dyDescent="0.45">
      <c r="A541" s="3" t="s">
        <v>5612</v>
      </c>
      <c r="B541" s="3" t="s">
        <v>5613</v>
      </c>
      <c r="C541" s="3" t="s">
        <v>5681</v>
      </c>
      <c r="E541" s="3" t="s">
        <v>20</v>
      </c>
      <c r="H541" s="3" t="s">
        <v>21</v>
      </c>
      <c r="I541" s="3">
        <v>1098179</v>
      </c>
      <c r="J541" s="3" t="s">
        <v>5682</v>
      </c>
      <c r="K541" s="3">
        <v>15</v>
      </c>
      <c r="L541" s="3" t="s">
        <v>23</v>
      </c>
      <c r="M541" s="3" t="s">
        <v>29</v>
      </c>
      <c r="N541" s="3" t="s">
        <v>2043</v>
      </c>
      <c r="P541" s="3" t="s">
        <v>21</v>
      </c>
      <c r="Q541" s="3" t="s">
        <v>5683</v>
      </c>
      <c r="R541" s="2" t="str">
        <f t="shared" si="72"/>
        <v>OK</v>
      </c>
      <c r="S541" s="2" t="str">
        <f t="shared" si="73"/>
        <v>OK</v>
      </c>
      <c r="T541" s="2" t="str">
        <f t="shared" si="74"/>
        <v>OK</v>
      </c>
      <c r="U541" s="2" t="str">
        <f t="shared" si="75"/>
        <v>OK</v>
      </c>
      <c r="V541" s="2" t="str">
        <f t="shared" si="76"/>
        <v>OK</v>
      </c>
      <c r="W541" s="2" t="str">
        <f t="shared" si="77"/>
        <v>OK</v>
      </c>
      <c r="X541" s="2" t="str">
        <f t="shared" si="78"/>
        <v>OK</v>
      </c>
      <c r="Y541" s="2" t="str">
        <f t="shared" si="79"/>
        <v>OK</v>
      </c>
      <c r="Z541" s="3" t="str">
        <f t="shared" si="80"/>
        <v/>
      </c>
    </row>
    <row r="542" spans="1:26" x14ac:dyDescent="0.45">
      <c r="A542" s="3" t="s">
        <v>5612</v>
      </c>
      <c r="B542" s="3" t="s">
        <v>5613</v>
      </c>
      <c r="C542" s="3" t="s">
        <v>5684</v>
      </c>
      <c r="E542" s="3" t="s">
        <v>20</v>
      </c>
      <c r="H542" s="3" t="s">
        <v>21</v>
      </c>
      <c r="I542" s="3">
        <v>1873998</v>
      </c>
      <c r="J542" s="3" t="s">
        <v>5685</v>
      </c>
      <c r="K542" s="3">
        <v>60</v>
      </c>
      <c r="L542" s="3" t="s">
        <v>80</v>
      </c>
      <c r="M542" s="3" t="s">
        <v>35</v>
      </c>
      <c r="N542" s="3" t="s">
        <v>81</v>
      </c>
      <c r="O542" s="3" t="s">
        <v>479</v>
      </c>
      <c r="P542" s="3" t="s">
        <v>21</v>
      </c>
      <c r="Q542" s="3" t="s">
        <v>5686</v>
      </c>
      <c r="R542" s="2" t="str">
        <f t="shared" si="72"/>
        <v>OK</v>
      </c>
      <c r="S542" s="2" t="str">
        <f t="shared" si="73"/>
        <v>OK</v>
      </c>
      <c r="T542" s="2" t="str">
        <f t="shared" si="74"/>
        <v>OK</v>
      </c>
      <c r="U542" s="2" t="str">
        <f t="shared" si="75"/>
        <v>OK</v>
      </c>
      <c r="V542" s="2" t="str">
        <f t="shared" si="76"/>
        <v>OK</v>
      </c>
      <c r="W542" s="2" t="str">
        <f t="shared" si="77"/>
        <v>OK</v>
      </c>
      <c r="X542" s="2" t="str">
        <f t="shared" si="78"/>
        <v>OK</v>
      </c>
      <c r="Y542" s="2" t="str">
        <f t="shared" si="79"/>
        <v>OK</v>
      </c>
      <c r="Z542" s="3" t="str">
        <f t="shared" si="80"/>
        <v/>
      </c>
    </row>
    <row r="543" spans="1:26" x14ac:dyDescent="0.45">
      <c r="A543" s="3" t="s">
        <v>5612</v>
      </c>
      <c r="B543" s="3" t="s">
        <v>5613</v>
      </c>
      <c r="C543" s="3" t="s">
        <v>534</v>
      </c>
      <c r="E543" s="3" t="s">
        <v>20</v>
      </c>
      <c r="H543" s="3" t="s">
        <v>21</v>
      </c>
      <c r="I543" s="3">
        <v>1360154</v>
      </c>
      <c r="J543" s="3" t="s">
        <v>5687</v>
      </c>
      <c r="K543" s="3">
        <v>30</v>
      </c>
      <c r="L543" s="3" t="s">
        <v>358</v>
      </c>
      <c r="M543" s="3" t="s">
        <v>35</v>
      </c>
      <c r="N543" s="3" t="s">
        <v>359</v>
      </c>
      <c r="O543" s="3" t="s">
        <v>85</v>
      </c>
      <c r="P543" s="3" t="s">
        <v>21</v>
      </c>
      <c r="Q543" s="3" t="s">
        <v>5688</v>
      </c>
      <c r="R543" s="2" t="str">
        <f t="shared" si="72"/>
        <v>OK</v>
      </c>
      <c r="S543" s="2" t="str">
        <f t="shared" si="73"/>
        <v>OK</v>
      </c>
      <c r="T543" s="2" t="str">
        <f t="shared" si="74"/>
        <v>OK</v>
      </c>
      <c r="U543" s="2" t="str">
        <f t="shared" si="75"/>
        <v>OK</v>
      </c>
      <c r="V543" s="2" t="str">
        <f t="shared" si="76"/>
        <v>OK</v>
      </c>
      <c r="W543" s="2" t="str">
        <f t="shared" si="77"/>
        <v>KO</v>
      </c>
      <c r="X543" s="2" t="str">
        <f t="shared" si="78"/>
        <v>OK</v>
      </c>
      <c r="Y543" s="2" t="str">
        <f t="shared" si="79"/>
        <v>OK</v>
      </c>
      <c r="Z543" s="3" t="str">
        <f t="shared" si="80"/>
        <v xml:space="preserve">Tiempo del recurso / </v>
      </c>
    </row>
    <row r="544" spans="1:26" x14ac:dyDescent="0.45">
      <c r="A544" s="3" t="s">
        <v>5612</v>
      </c>
      <c r="B544" s="3" t="s">
        <v>5613</v>
      </c>
      <c r="C544" s="3" t="s">
        <v>67</v>
      </c>
      <c r="D544" s="3" t="s">
        <v>67</v>
      </c>
      <c r="E544" s="3" t="s">
        <v>20</v>
      </c>
      <c r="H544" s="3" t="s">
        <v>21</v>
      </c>
      <c r="I544" s="3">
        <v>1244826</v>
      </c>
      <c r="K544" s="3">
        <v>20</v>
      </c>
      <c r="L544" s="3" t="s">
        <v>23</v>
      </c>
      <c r="M544" s="3" t="s">
        <v>67</v>
      </c>
      <c r="N544" s="3" t="s">
        <v>227</v>
      </c>
      <c r="P544" s="3" t="s">
        <v>21</v>
      </c>
      <c r="Q544" s="3" t="s">
        <v>5689</v>
      </c>
      <c r="R544" s="2" t="str">
        <f t="shared" si="72"/>
        <v>OK</v>
      </c>
      <c r="S544" s="2" t="str">
        <f t="shared" si="73"/>
        <v>OK</v>
      </c>
      <c r="T544" s="2" t="str">
        <f t="shared" si="74"/>
        <v>OK</v>
      </c>
      <c r="U544" s="2" t="str">
        <f t="shared" si="75"/>
        <v>OK</v>
      </c>
      <c r="V544" s="2" t="str">
        <f t="shared" si="76"/>
        <v>OK</v>
      </c>
      <c r="W544" s="2" t="str">
        <f t="shared" si="77"/>
        <v>OK</v>
      </c>
      <c r="X544" s="2" t="str">
        <f t="shared" si="78"/>
        <v>KO</v>
      </c>
      <c r="Y544" s="2" t="str">
        <f t="shared" si="79"/>
        <v>OK</v>
      </c>
      <c r="Z544" s="3" t="str">
        <f t="shared" si="80"/>
        <v xml:space="preserve">Palabras clave / </v>
      </c>
    </row>
    <row r="545" spans="1:26" x14ac:dyDescent="0.45">
      <c r="A545" s="3" t="s">
        <v>5612</v>
      </c>
      <c r="B545" s="3" t="s">
        <v>5613</v>
      </c>
      <c r="C545" s="3" t="s">
        <v>70</v>
      </c>
      <c r="E545" s="3" t="s">
        <v>20</v>
      </c>
      <c r="H545" s="3" t="s">
        <v>21</v>
      </c>
      <c r="I545" s="3">
        <v>717397</v>
      </c>
      <c r="J545" s="3" t="s">
        <v>5690</v>
      </c>
      <c r="K545" s="3">
        <v>30</v>
      </c>
      <c r="L545" s="3" t="s">
        <v>70</v>
      </c>
      <c r="M545" s="3" t="s">
        <v>35</v>
      </c>
      <c r="N545" s="3" t="s">
        <v>62</v>
      </c>
      <c r="O545" s="3" t="s">
        <v>37</v>
      </c>
      <c r="P545" s="3" t="s">
        <v>21</v>
      </c>
      <c r="Q545" s="3" t="s">
        <v>5691</v>
      </c>
      <c r="R545" s="2" t="str">
        <f t="shared" si="72"/>
        <v>OK</v>
      </c>
      <c r="S545" s="2" t="str">
        <f t="shared" si="73"/>
        <v>OK</v>
      </c>
      <c r="T545" s="2" t="str">
        <f t="shared" si="74"/>
        <v>OK</v>
      </c>
      <c r="U545" s="2" t="str">
        <f t="shared" si="75"/>
        <v>OK</v>
      </c>
      <c r="V545" s="2" t="str">
        <f t="shared" si="76"/>
        <v>OK</v>
      </c>
      <c r="W545" s="2" t="str">
        <f t="shared" si="77"/>
        <v>OK</v>
      </c>
      <c r="X545" s="2" t="str">
        <f t="shared" si="78"/>
        <v>OK</v>
      </c>
      <c r="Y545" s="2" t="str">
        <f t="shared" si="79"/>
        <v>OK</v>
      </c>
      <c r="Z545" s="3" t="str">
        <f t="shared" si="80"/>
        <v/>
      </c>
    </row>
    <row r="546" spans="1:26" x14ac:dyDescent="0.45">
      <c r="A546" s="3" t="s">
        <v>5612</v>
      </c>
      <c r="B546" s="3" t="s">
        <v>5613</v>
      </c>
      <c r="C546" s="3" t="s">
        <v>5692</v>
      </c>
      <c r="E546" s="3" t="s">
        <v>20</v>
      </c>
      <c r="H546" s="3" t="s">
        <v>21</v>
      </c>
      <c r="I546" s="3">
        <v>1312667</v>
      </c>
      <c r="J546" s="3" t="s">
        <v>5693</v>
      </c>
      <c r="K546" s="3">
        <v>120</v>
      </c>
      <c r="L546" s="3" t="s">
        <v>57</v>
      </c>
      <c r="M546" s="3" t="s">
        <v>35</v>
      </c>
      <c r="N546" s="3" t="s">
        <v>58</v>
      </c>
      <c r="O546" s="3" t="s">
        <v>37</v>
      </c>
      <c r="P546" s="3" t="s">
        <v>21</v>
      </c>
      <c r="Q546" s="3" t="s">
        <v>5694</v>
      </c>
      <c r="R546" s="2" t="str">
        <f t="shared" si="72"/>
        <v>OK</v>
      </c>
      <c r="S546" s="2" t="str">
        <f t="shared" si="73"/>
        <v>OK</v>
      </c>
      <c r="T546" s="2" t="str">
        <f t="shared" si="74"/>
        <v>OK</v>
      </c>
      <c r="U546" s="2" t="str">
        <f t="shared" si="75"/>
        <v>OK</v>
      </c>
      <c r="V546" s="2" t="str">
        <f t="shared" si="76"/>
        <v>OK</v>
      </c>
      <c r="W546" s="2" t="str">
        <f t="shared" si="77"/>
        <v>OK</v>
      </c>
      <c r="X546" s="2" t="str">
        <f t="shared" si="78"/>
        <v>OK</v>
      </c>
      <c r="Y546" s="2" t="str">
        <f t="shared" si="79"/>
        <v>OK</v>
      </c>
      <c r="Z546" s="3" t="str">
        <f t="shared" si="80"/>
        <v/>
      </c>
    </row>
    <row r="547" spans="1:26" x14ac:dyDescent="0.45">
      <c r="A547" s="3" t="s">
        <v>5612</v>
      </c>
      <c r="B547" s="3" t="s">
        <v>5613</v>
      </c>
      <c r="C547" s="3" t="s">
        <v>5695</v>
      </c>
      <c r="E547" s="3" t="s">
        <v>20</v>
      </c>
      <c r="H547" s="3" t="s">
        <v>21</v>
      </c>
      <c r="I547" s="3">
        <v>2028698</v>
      </c>
      <c r="J547" s="3" t="s">
        <v>5696</v>
      </c>
      <c r="K547" s="3">
        <v>120</v>
      </c>
      <c r="L547" s="3" t="s">
        <v>57</v>
      </c>
      <c r="M547" s="3" t="s">
        <v>35</v>
      </c>
      <c r="N547" s="3" t="s">
        <v>58</v>
      </c>
      <c r="O547" s="3" t="s">
        <v>37</v>
      </c>
      <c r="P547" s="3" t="s">
        <v>21</v>
      </c>
      <c r="Q547" s="3" t="s">
        <v>5697</v>
      </c>
      <c r="R547" s="2" t="str">
        <f t="shared" si="72"/>
        <v>OK</v>
      </c>
      <c r="S547" s="2" t="str">
        <f t="shared" si="73"/>
        <v>OK</v>
      </c>
      <c r="T547" s="2" t="str">
        <f t="shared" si="74"/>
        <v>OK</v>
      </c>
      <c r="U547" s="2" t="str">
        <f t="shared" si="75"/>
        <v>OK</v>
      </c>
      <c r="V547" s="2" t="str">
        <f t="shared" si="76"/>
        <v>OK</v>
      </c>
      <c r="W547" s="2" t="str">
        <f t="shared" si="77"/>
        <v>OK</v>
      </c>
      <c r="X547" s="2" t="str">
        <f t="shared" si="78"/>
        <v>OK</v>
      </c>
      <c r="Y547" s="2" t="str">
        <f t="shared" si="79"/>
        <v>OK</v>
      </c>
      <c r="Z547" s="3" t="str">
        <f t="shared" si="80"/>
        <v/>
      </c>
    </row>
    <row r="548" spans="1:26" x14ac:dyDescent="0.45">
      <c r="A548" s="3" t="s">
        <v>5698</v>
      </c>
      <c r="B548" s="3" t="s">
        <v>5699</v>
      </c>
      <c r="C548" s="3" t="s">
        <v>5700</v>
      </c>
      <c r="E548" s="3" t="s">
        <v>20</v>
      </c>
      <c r="H548" s="3" t="s">
        <v>21</v>
      </c>
      <c r="I548" s="3">
        <v>2576480</v>
      </c>
      <c r="J548" s="3" t="s">
        <v>5701</v>
      </c>
      <c r="K548" s="3">
        <v>45</v>
      </c>
      <c r="L548" s="3" t="s">
        <v>23</v>
      </c>
      <c r="M548" s="3" t="s">
        <v>29</v>
      </c>
      <c r="N548" s="3" t="s">
        <v>49</v>
      </c>
      <c r="P548" s="3" t="s">
        <v>21</v>
      </c>
      <c r="Q548" s="3" t="s">
        <v>5702</v>
      </c>
      <c r="R548" s="2" t="str">
        <f t="shared" si="72"/>
        <v>OK</v>
      </c>
      <c r="S548" s="2" t="str">
        <f t="shared" si="73"/>
        <v>OK</v>
      </c>
      <c r="T548" s="2" t="str">
        <f t="shared" si="74"/>
        <v>OK</v>
      </c>
      <c r="U548" s="2" t="str">
        <f t="shared" si="75"/>
        <v>OK</v>
      </c>
      <c r="V548" s="2" t="str">
        <f t="shared" si="76"/>
        <v>OK</v>
      </c>
      <c r="W548" s="2" t="str">
        <f t="shared" si="77"/>
        <v>OK</v>
      </c>
      <c r="X548" s="2" t="str">
        <f t="shared" si="78"/>
        <v>OK</v>
      </c>
      <c r="Y548" s="2" t="str">
        <f t="shared" si="79"/>
        <v>OK</v>
      </c>
      <c r="Z548" s="3" t="str">
        <f t="shared" si="80"/>
        <v/>
      </c>
    </row>
    <row r="549" spans="1:26" x14ac:dyDescent="0.45">
      <c r="A549" s="3" t="s">
        <v>5698</v>
      </c>
      <c r="B549" s="3" t="s">
        <v>5699</v>
      </c>
      <c r="C549" s="3" t="s">
        <v>5703</v>
      </c>
      <c r="E549" s="3" t="s">
        <v>20</v>
      </c>
      <c r="H549" s="3" t="s">
        <v>21</v>
      </c>
      <c r="I549" s="3">
        <v>1351993</v>
      </c>
      <c r="J549" s="3" t="s">
        <v>5704</v>
      </c>
      <c r="K549" s="3">
        <v>60</v>
      </c>
      <c r="L549" s="3" t="s">
        <v>80</v>
      </c>
      <c r="M549" s="3" t="s">
        <v>35</v>
      </c>
      <c r="N549" s="3" t="s">
        <v>81</v>
      </c>
      <c r="O549" s="3" t="s">
        <v>479</v>
      </c>
      <c r="P549" s="3" t="s">
        <v>21</v>
      </c>
      <c r="Q549" s="3" t="s">
        <v>5705</v>
      </c>
      <c r="R549" s="2" t="str">
        <f t="shared" si="72"/>
        <v>OK</v>
      </c>
      <c r="S549" s="2" t="str">
        <f t="shared" si="73"/>
        <v>OK</v>
      </c>
      <c r="T549" s="2" t="str">
        <f t="shared" si="74"/>
        <v>OK</v>
      </c>
      <c r="U549" s="2" t="str">
        <f t="shared" si="75"/>
        <v>OK</v>
      </c>
      <c r="V549" s="2" t="str">
        <f t="shared" si="76"/>
        <v>OK</v>
      </c>
      <c r="W549" s="2" t="str">
        <f t="shared" si="77"/>
        <v>OK</v>
      </c>
      <c r="X549" s="2" t="str">
        <f t="shared" si="78"/>
        <v>OK</v>
      </c>
      <c r="Y549" s="2" t="str">
        <f t="shared" si="79"/>
        <v>OK</v>
      </c>
      <c r="Z549" s="3" t="str">
        <f t="shared" si="80"/>
        <v/>
      </c>
    </row>
    <row r="550" spans="1:26" x14ac:dyDescent="0.45">
      <c r="A550" s="3" t="s">
        <v>5698</v>
      </c>
      <c r="B550" s="3" t="s">
        <v>5699</v>
      </c>
      <c r="C550" s="3" t="s">
        <v>5706</v>
      </c>
      <c r="E550" s="3" t="s">
        <v>20</v>
      </c>
      <c r="H550" s="3" t="s">
        <v>21</v>
      </c>
      <c r="I550" s="3">
        <v>1627450</v>
      </c>
      <c r="J550" s="3" t="s">
        <v>5707</v>
      </c>
      <c r="K550" s="3">
        <v>60</v>
      </c>
      <c r="L550" s="3" t="s">
        <v>23</v>
      </c>
      <c r="M550" s="3" t="s">
        <v>29</v>
      </c>
      <c r="N550" s="3" t="s">
        <v>1152</v>
      </c>
      <c r="P550" s="3" t="s">
        <v>21</v>
      </c>
      <c r="Q550" s="3" t="s">
        <v>5708</v>
      </c>
      <c r="R550" s="2" t="str">
        <f t="shared" si="72"/>
        <v>OK</v>
      </c>
      <c r="S550" s="2" t="str">
        <f t="shared" si="73"/>
        <v>OK</v>
      </c>
      <c r="T550" s="2" t="str">
        <f t="shared" si="74"/>
        <v>OK</v>
      </c>
      <c r="U550" s="2" t="str">
        <f t="shared" si="75"/>
        <v>OK</v>
      </c>
      <c r="V550" s="2" t="str">
        <f t="shared" si="76"/>
        <v>OK</v>
      </c>
      <c r="W550" s="2" t="str">
        <f t="shared" si="77"/>
        <v>OK</v>
      </c>
      <c r="X550" s="2" t="str">
        <f t="shared" si="78"/>
        <v>OK</v>
      </c>
      <c r="Y550" s="2" t="str">
        <f t="shared" si="79"/>
        <v>OK</v>
      </c>
      <c r="Z550" s="3" t="str">
        <f t="shared" si="80"/>
        <v/>
      </c>
    </row>
    <row r="551" spans="1:26" x14ac:dyDescent="0.45">
      <c r="A551" s="3" t="s">
        <v>5698</v>
      </c>
      <c r="B551" s="3" t="s">
        <v>5699</v>
      </c>
      <c r="C551" s="3" t="s">
        <v>5709</v>
      </c>
      <c r="E551" s="3" t="s">
        <v>20</v>
      </c>
      <c r="H551" s="3" t="s">
        <v>21</v>
      </c>
      <c r="I551" s="3">
        <v>1352771</v>
      </c>
      <c r="J551" s="3" t="s">
        <v>5710</v>
      </c>
      <c r="K551" s="3">
        <v>30</v>
      </c>
      <c r="L551" s="3" t="s">
        <v>70</v>
      </c>
      <c r="M551" s="3" t="s">
        <v>35</v>
      </c>
      <c r="N551" s="3" t="s">
        <v>81</v>
      </c>
      <c r="O551" s="3" t="s">
        <v>85</v>
      </c>
      <c r="P551" s="3" t="s">
        <v>21</v>
      </c>
      <c r="Q551" s="3" t="s">
        <v>5711</v>
      </c>
      <c r="R551" s="2" t="str">
        <f t="shared" si="72"/>
        <v>KO</v>
      </c>
      <c r="S551" s="2" t="str">
        <f t="shared" si="73"/>
        <v>OK</v>
      </c>
      <c r="T551" s="2" t="str">
        <f t="shared" si="74"/>
        <v>KO</v>
      </c>
      <c r="U551" s="2" t="str">
        <f t="shared" si="75"/>
        <v>OK</v>
      </c>
      <c r="V551" s="2" t="str">
        <f t="shared" si="76"/>
        <v>OK</v>
      </c>
      <c r="W551" s="2" t="str">
        <f t="shared" si="77"/>
        <v>OK</v>
      </c>
      <c r="X551" s="2" t="str">
        <f t="shared" si="78"/>
        <v>OK</v>
      </c>
      <c r="Y551" s="2" t="str">
        <f t="shared" si="79"/>
        <v>OK</v>
      </c>
      <c r="Z551" s="3" t="str">
        <f t="shared" si="80"/>
        <v xml:space="preserve">Acción didáctica / Nombre del recurso / </v>
      </c>
    </row>
    <row r="552" spans="1:26" x14ac:dyDescent="0.45">
      <c r="A552" s="3" t="s">
        <v>5698</v>
      </c>
      <c r="B552" s="3" t="s">
        <v>5699</v>
      </c>
      <c r="C552" s="3" t="s">
        <v>5712</v>
      </c>
      <c r="E552" s="3" t="s">
        <v>20</v>
      </c>
      <c r="H552" s="3" t="s">
        <v>21</v>
      </c>
      <c r="I552" s="3">
        <v>1100490</v>
      </c>
      <c r="J552" s="3" t="s">
        <v>5713</v>
      </c>
      <c r="K552" s="3">
        <v>30</v>
      </c>
      <c r="L552" s="3" t="s">
        <v>23</v>
      </c>
      <c r="M552" s="3" t="s">
        <v>29</v>
      </c>
      <c r="N552" s="3" t="s">
        <v>235</v>
      </c>
      <c r="P552" s="3" t="s">
        <v>21</v>
      </c>
      <c r="Q552" s="3" t="s">
        <v>5714</v>
      </c>
      <c r="R552" s="2" t="str">
        <f t="shared" si="72"/>
        <v>OK</v>
      </c>
      <c r="S552" s="2" t="str">
        <f t="shared" si="73"/>
        <v>OK</v>
      </c>
      <c r="T552" s="2" t="str">
        <f t="shared" si="74"/>
        <v>OK</v>
      </c>
      <c r="U552" s="2" t="str">
        <f t="shared" si="75"/>
        <v>OK</v>
      </c>
      <c r="V552" s="2" t="str">
        <f t="shared" si="76"/>
        <v>OK</v>
      </c>
      <c r="W552" s="2" t="str">
        <f t="shared" si="77"/>
        <v>OK</v>
      </c>
      <c r="X552" s="2" t="str">
        <f t="shared" si="78"/>
        <v>OK</v>
      </c>
      <c r="Y552" s="2" t="str">
        <f t="shared" si="79"/>
        <v>OK</v>
      </c>
      <c r="Z552" s="3" t="str">
        <f t="shared" si="80"/>
        <v/>
      </c>
    </row>
    <row r="553" spans="1:26" x14ac:dyDescent="0.45">
      <c r="A553" s="3" t="s">
        <v>5698</v>
      </c>
      <c r="B553" s="3" t="s">
        <v>5699</v>
      </c>
      <c r="C553" s="3" t="s">
        <v>5715</v>
      </c>
      <c r="E553" s="3" t="s">
        <v>20</v>
      </c>
      <c r="H553" s="3" t="s">
        <v>21</v>
      </c>
      <c r="I553" s="3">
        <v>709163</v>
      </c>
      <c r="J553" s="3" t="s">
        <v>5716</v>
      </c>
      <c r="K553" s="3">
        <v>10</v>
      </c>
      <c r="L553" s="3" t="s">
        <v>34</v>
      </c>
      <c r="M553" s="3" t="s">
        <v>35</v>
      </c>
      <c r="N553" s="3" t="s">
        <v>41</v>
      </c>
      <c r="O553" s="3" t="s">
        <v>85</v>
      </c>
      <c r="P553" s="3" t="s">
        <v>21</v>
      </c>
      <c r="Q553" s="3" t="s">
        <v>5717</v>
      </c>
      <c r="R553" s="2" t="str">
        <f t="shared" si="72"/>
        <v>OK</v>
      </c>
      <c r="S553" s="2" t="str">
        <f t="shared" si="73"/>
        <v>OK</v>
      </c>
      <c r="T553" s="2" t="str">
        <f t="shared" si="74"/>
        <v>OK</v>
      </c>
      <c r="U553" s="2" t="str">
        <f t="shared" si="75"/>
        <v>OK</v>
      </c>
      <c r="V553" s="2" t="str">
        <f t="shared" si="76"/>
        <v>OK</v>
      </c>
      <c r="W553" s="2" t="str">
        <f t="shared" si="77"/>
        <v>OK</v>
      </c>
      <c r="X553" s="2" t="str">
        <f t="shared" si="78"/>
        <v>OK</v>
      </c>
      <c r="Y553" s="2" t="str">
        <f t="shared" si="79"/>
        <v>OK</v>
      </c>
      <c r="Z553" s="3" t="str">
        <f t="shared" si="80"/>
        <v/>
      </c>
    </row>
    <row r="554" spans="1:26" x14ac:dyDescent="0.45">
      <c r="A554" s="3" t="s">
        <v>5698</v>
      </c>
      <c r="B554" s="3" t="s">
        <v>5699</v>
      </c>
      <c r="C554" s="3" t="s">
        <v>5718</v>
      </c>
      <c r="E554" s="3" t="s">
        <v>20</v>
      </c>
      <c r="H554" s="3" t="s">
        <v>21</v>
      </c>
      <c r="I554" s="3">
        <v>11836384</v>
      </c>
      <c r="J554" s="3" t="s">
        <v>5719</v>
      </c>
      <c r="K554" s="3">
        <v>45</v>
      </c>
      <c r="L554" s="3" t="s">
        <v>23</v>
      </c>
      <c r="M554" s="3" t="s">
        <v>29</v>
      </c>
      <c r="N554" s="3" t="s">
        <v>49</v>
      </c>
      <c r="P554" s="3" t="s">
        <v>21</v>
      </c>
      <c r="Q554" s="3" t="s">
        <v>5720</v>
      </c>
      <c r="R554" s="2" t="str">
        <f t="shared" si="72"/>
        <v>OK</v>
      </c>
      <c r="S554" s="2" t="str">
        <f t="shared" si="73"/>
        <v>OK</v>
      </c>
      <c r="T554" s="2" t="str">
        <f t="shared" si="74"/>
        <v>OK</v>
      </c>
      <c r="U554" s="2" t="str">
        <f t="shared" si="75"/>
        <v>OK</v>
      </c>
      <c r="V554" s="2" t="str">
        <f t="shared" si="76"/>
        <v>OK</v>
      </c>
      <c r="W554" s="2" t="str">
        <f t="shared" si="77"/>
        <v>OK</v>
      </c>
      <c r="X554" s="2" t="str">
        <f t="shared" si="78"/>
        <v>OK</v>
      </c>
      <c r="Y554" s="2" t="str">
        <f t="shared" si="79"/>
        <v>OK</v>
      </c>
      <c r="Z554" s="3" t="str">
        <f t="shared" si="80"/>
        <v/>
      </c>
    </row>
    <row r="555" spans="1:26" x14ac:dyDescent="0.45">
      <c r="A555" s="3" t="s">
        <v>5698</v>
      </c>
      <c r="B555" s="3" t="s">
        <v>5699</v>
      </c>
      <c r="C555" s="3" t="s">
        <v>5721</v>
      </c>
      <c r="E555" s="3" t="s">
        <v>5722</v>
      </c>
      <c r="F555" s="3" t="s">
        <v>5723</v>
      </c>
      <c r="H555" s="3" t="s">
        <v>21</v>
      </c>
      <c r="I555" s="3">
        <v>2929338</v>
      </c>
      <c r="J555" s="3" t="s">
        <v>5724</v>
      </c>
      <c r="K555" s="3">
        <v>15</v>
      </c>
      <c r="L555" s="3" t="s">
        <v>34</v>
      </c>
      <c r="M555" s="3" t="s">
        <v>35</v>
      </c>
      <c r="N555" s="3" t="s">
        <v>773</v>
      </c>
      <c r="O555" s="3" t="s">
        <v>37</v>
      </c>
      <c r="P555" s="3" t="s">
        <v>21</v>
      </c>
      <c r="Q555" s="3" t="s">
        <v>5725</v>
      </c>
      <c r="R555" s="2" t="str">
        <f t="shared" si="72"/>
        <v>OK</v>
      </c>
      <c r="S555" s="2" t="str">
        <f t="shared" si="73"/>
        <v>OK</v>
      </c>
      <c r="T555" s="2" t="str">
        <f t="shared" si="74"/>
        <v>OK</v>
      </c>
      <c r="U555" s="2" t="str">
        <f t="shared" si="75"/>
        <v>OK</v>
      </c>
      <c r="V555" s="2" t="str">
        <f t="shared" si="76"/>
        <v>OK</v>
      </c>
      <c r="W555" s="2" t="str">
        <f t="shared" si="77"/>
        <v>OK</v>
      </c>
      <c r="X555" s="2" t="str">
        <f t="shared" si="78"/>
        <v>OK</v>
      </c>
      <c r="Y555" s="2" t="str">
        <f t="shared" si="79"/>
        <v>OK</v>
      </c>
      <c r="Z555" s="3" t="str">
        <f t="shared" si="80"/>
        <v/>
      </c>
    </row>
    <row r="556" spans="1:26" x14ac:dyDescent="0.45">
      <c r="A556" s="3" t="s">
        <v>5698</v>
      </c>
      <c r="B556" s="3" t="s">
        <v>5699</v>
      </c>
      <c r="C556" s="3" t="s">
        <v>5726</v>
      </c>
      <c r="E556" s="3" t="s">
        <v>20</v>
      </c>
      <c r="H556" s="3" t="s">
        <v>21</v>
      </c>
      <c r="I556" s="3">
        <v>2270489</v>
      </c>
      <c r="J556" s="3" t="s">
        <v>5727</v>
      </c>
      <c r="K556" s="3">
        <v>15</v>
      </c>
      <c r="L556" s="3" t="s">
        <v>34</v>
      </c>
      <c r="M556" s="3" t="s">
        <v>35</v>
      </c>
      <c r="N556" s="3" t="s">
        <v>773</v>
      </c>
      <c r="O556" s="3" t="s">
        <v>37</v>
      </c>
      <c r="P556" s="3" t="s">
        <v>21</v>
      </c>
      <c r="Q556" s="3" t="s">
        <v>5728</v>
      </c>
      <c r="R556" s="2" t="str">
        <f t="shared" si="72"/>
        <v>OK</v>
      </c>
      <c r="S556" s="2" t="str">
        <f t="shared" si="73"/>
        <v>OK</v>
      </c>
      <c r="T556" s="2" t="str">
        <f t="shared" si="74"/>
        <v>OK</v>
      </c>
      <c r="U556" s="2" t="str">
        <f t="shared" si="75"/>
        <v>OK</v>
      </c>
      <c r="V556" s="2" t="str">
        <f t="shared" si="76"/>
        <v>OK</v>
      </c>
      <c r="W556" s="2" t="str">
        <f t="shared" si="77"/>
        <v>OK</v>
      </c>
      <c r="X556" s="2" t="str">
        <f t="shared" si="78"/>
        <v>OK</v>
      </c>
      <c r="Y556" s="2" t="str">
        <f t="shared" si="79"/>
        <v>OK</v>
      </c>
      <c r="Z556" s="3" t="str">
        <f t="shared" si="80"/>
        <v/>
      </c>
    </row>
    <row r="557" spans="1:26" x14ac:dyDescent="0.45">
      <c r="A557" s="3" t="s">
        <v>5698</v>
      </c>
      <c r="B557" s="3" t="s">
        <v>5699</v>
      </c>
      <c r="C557" s="3" t="s">
        <v>5729</v>
      </c>
      <c r="E557" s="3" t="s">
        <v>20</v>
      </c>
      <c r="H557" s="3" t="s">
        <v>21</v>
      </c>
      <c r="I557" s="3">
        <v>1352276</v>
      </c>
      <c r="J557" s="3" t="s">
        <v>5730</v>
      </c>
      <c r="K557" s="3">
        <v>60</v>
      </c>
      <c r="L557" s="3" t="s">
        <v>80</v>
      </c>
      <c r="M557" s="3" t="s">
        <v>35</v>
      </c>
      <c r="N557" s="3" t="s">
        <v>81</v>
      </c>
      <c r="O557" s="3" t="s">
        <v>479</v>
      </c>
      <c r="P557" s="3" t="s">
        <v>21</v>
      </c>
      <c r="Q557" s="3" t="s">
        <v>5731</v>
      </c>
      <c r="R557" s="2" t="str">
        <f t="shared" si="72"/>
        <v>OK</v>
      </c>
      <c r="S557" s="2" t="str">
        <f t="shared" si="73"/>
        <v>OK</v>
      </c>
      <c r="T557" s="2" t="str">
        <f t="shared" si="74"/>
        <v>OK</v>
      </c>
      <c r="U557" s="2" t="str">
        <f t="shared" si="75"/>
        <v>OK</v>
      </c>
      <c r="V557" s="2" t="str">
        <f t="shared" si="76"/>
        <v>OK</v>
      </c>
      <c r="W557" s="2" t="str">
        <f t="shared" si="77"/>
        <v>OK</v>
      </c>
      <c r="X557" s="2" t="str">
        <f t="shared" si="78"/>
        <v>OK</v>
      </c>
      <c r="Y557" s="2" t="str">
        <f t="shared" si="79"/>
        <v>OK</v>
      </c>
      <c r="Z557" s="3" t="str">
        <f t="shared" si="80"/>
        <v/>
      </c>
    </row>
    <row r="558" spans="1:26" x14ac:dyDescent="0.45">
      <c r="A558" s="3" t="s">
        <v>5698</v>
      </c>
      <c r="B558" s="3" t="s">
        <v>5699</v>
      </c>
      <c r="C558" s="3" t="s">
        <v>5732</v>
      </c>
      <c r="E558" s="3" t="s">
        <v>20</v>
      </c>
      <c r="H558" s="3" t="s">
        <v>21</v>
      </c>
      <c r="I558" s="3">
        <v>1611912</v>
      </c>
      <c r="J558" s="3" t="s">
        <v>5733</v>
      </c>
      <c r="K558" s="3">
        <v>10</v>
      </c>
      <c r="L558" s="3" t="s">
        <v>23</v>
      </c>
      <c r="M558" s="3" t="s">
        <v>29</v>
      </c>
      <c r="N558" s="3" t="s">
        <v>25</v>
      </c>
      <c r="P558" s="3" t="s">
        <v>21</v>
      </c>
      <c r="Q558" s="3" t="s">
        <v>5734</v>
      </c>
      <c r="R558" s="2" t="str">
        <f t="shared" si="72"/>
        <v>OK</v>
      </c>
      <c r="S558" s="2" t="str">
        <f t="shared" si="73"/>
        <v>KO</v>
      </c>
      <c r="T558" s="2" t="str">
        <f t="shared" si="74"/>
        <v>OK</v>
      </c>
      <c r="U558" s="2" t="str">
        <f t="shared" si="75"/>
        <v>OK</v>
      </c>
      <c r="V558" s="2" t="str">
        <f t="shared" si="76"/>
        <v>OK</v>
      </c>
      <c r="W558" s="2" t="str">
        <f t="shared" si="77"/>
        <v>OK</v>
      </c>
      <c r="X558" s="2" t="str">
        <f t="shared" si="78"/>
        <v>OK</v>
      </c>
      <c r="Y558" s="2" t="str">
        <f t="shared" si="79"/>
        <v>OK</v>
      </c>
      <c r="Z558" s="3" t="str">
        <f t="shared" si="80"/>
        <v xml:space="preserve">Tipo de media / </v>
      </c>
    </row>
    <row r="559" spans="1:26" x14ac:dyDescent="0.45">
      <c r="A559" s="3" t="s">
        <v>5698</v>
      </c>
      <c r="B559" s="3" t="s">
        <v>5699</v>
      </c>
      <c r="C559" s="3" t="s">
        <v>5735</v>
      </c>
      <c r="E559" s="3" t="s">
        <v>20</v>
      </c>
      <c r="H559" s="3" t="s">
        <v>21</v>
      </c>
      <c r="I559" s="3">
        <v>704820</v>
      </c>
      <c r="J559" s="3" t="s">
        <v>5736</v>
      </c>
      <c r="K559" s="3">
        <v>10</v>
      </c>
      <c r="L559" s="3" t="s">
        <v>34</v>
      </c>
      <c r="M559" s="3" t="s">
        <v>35</v>
      </c>
      <c r="N559" s="3" t="s">
        <v>700</v>
      </c>
      <c r="O559" s="3" t="s">
        <v>85</v>
      </c>
      <c r="P559" s="3" t="s">
        <v>21</v>
      </c>
      <c r="Q559" s="3" t="s">
        <v>5737</v>
      </c>
      <c r="R559" s="2" t="str">
        <f t="shared" si="72"/>
        <v>OK</v>
      </c>
      <c r="S559" s="2" t="str">
        <f t="shared" si="73"/>
        <v>OK</v>
      </c>
      <c r="T559" s="2" t="str">
        <f t="shared" si="74"/>
        <v>OK</v>
      </c>
      <c r="U559" s="2" t="str">
        <f t="shared" si="75"/>
        <v>OK</v>
      </c>
      <c r="V559" s="2" t="str">
        <f t="shared" si="76"/>
        <v>OK</v>
      </c>
      <c r="W559" s="2" t="str">
        <f t="shared" si="77"/>
        <v>OK</v>
      </c>
      <c r="X559" s="2" t="str">
        <f t="shared" si="78"/>
        <v>OK</v>
      </c>
      <c r="Y559" s="2" t="str">
        <f t="shared" si="79"/>
        <v>OK</v>
      </c>
      <c r="Z559" s="3" t="str">
        <f t="shared" si="80"/>
        <v/>
      </c>
    </row>
    <row r="560" spans="1:26" x14ac:dyDescent="0.45">
      <c r="A560" s="3" t="s">
        <v>5698</v>
      </c>
      <c r="B560" s="3" t="s">
        <v>5699</v>
      </c>
      <c r="C560" s="3" t="s">
        <v>5738</v>
      </c>
      <c r="E560" s="3" t="s">
        <v>20</v>
      </c>
      <c r="H560" s="3" t="s">
        <v>21</v>
      </c>
      <c r="I560" s="3">
        <v>717579</v>
      </c>
      <c r="J560" s="3" t="s">
        <v>5739</v>
      </c>
      <c r="K560" s="3">
        <v>25</v>
      </c>
      <c r="L560" s="3" t="s">
        <v>34</v>
      </c>
      <c r="M560" s="3" t="s">
        <v>35</v>
      </c>
      <c r="N560" s="3" t="s">
        <v>326</v>
      </c>
      <c r="O560" s="3" t="s">
        <v>37</v>
      </c>
      <c r="P560" s="3" t="s">
        <v>21</v>
      </c>
      <c r="Q560" s="3" t="s">
        <v>5740</v>
      </c>
      <c r="R560" s="2" t="str">
        <f t="shared" si="72"/>
        <v>OK</v>
      </c>
      <c r="S560" s="2" t="str">
        <f t="shared" si="73"/>
        <v>OK</v>
      </c>
      <c r="T560" s="2" t="str">
        <f t="shared" si="74"/>
        <v>OK</v>
      </c>
      <c r="U560" s="2" t="str">
        <f t="shared" si="75"/>
        <v>OK</v>
      </c>
      <c r="V560" s="2" t="str">
        <f t="shared" si="76"/>
        <v>OK</v>
      </c>
      <c r="W560" s="2" t="str">
        <f t="shared" si="77"/>
        <v>OK</v>
      </c>
      <c r="X560" s="2" t="str">
        <f t="shared" si="78"/>
        <v>OK</v>
      </c>
      <c r="Y560" s="2" t="str">
        <f t="shared" si="79"/>
        <v>OK</v>
      </c>
      <c r="Z560" s="3" t="str">
        <f t="shared" si="80"/>
        <v/>
      </c>
    </row>
    <row r="561" spans="1:26" x14ac:dyDescent="0.45">
      <c r="A561" s="3" t="s">
        <v>5698</v>
      </c>
      <c r="B561" s="3" t="s">
        <v>5699</v>
      </c>
      <c r="C561" s="3" t="s">
        <v>5741</v>
      </c>
      <c r="E561" s="3" t="s">
        <v>20</v>
      </c>
      <c r="H561" s="3" t="s">
        <v>21</v>
      </c>
      <c r="I561" s="3">
        <v>1352333</v>
      </c>
      <c r="J561" s="3" t="s">
        <v>5742</v>
      </c>
      <c r="K561" s="3">
        <v>60</v>
      </c>
      <c r="L561" s="3" t="s">
        <v>80</v>
      </c>
      <c r="M561" s="3" t="s">
        <v>35</v>
      </c>
      <c r="N561" s="3" t="s">
        <v>81</v>
      </c>
      <c r="O561" s="3" t="s">
        <v>479</v>
      </c>
      <c r="P561" s="3" t="s">
        <v>21</v>
      </c>
      <c r="Q561" s="3" t="s">
        <v>5743</v>
      </c>
      <c r="R561" s="2" t="str">
        <f t="shared" si="72"/>
        <v>OK</v>
      </c>
      <c r="S561" s="2" t="str">
        <f t="shared" si="73"/>
        <v>OK</v>
      </c>
      <c r="T561" s="2" t="str">
        <f t="shared" si="74"/>
        <v>OK</v>
      </c>
      <c r="U561" s="2" t="str">
        <f t="shared" si="75"/>
        <v>OK</v>
      </c>
      <c r="V561" s="2" t="str">
        <f t="shared" si="76"/>
        <v>OK</v>
      </c>
      <c r="W561" s="2" t="str">
        <f t="shared" si="77"/>
        <v>OK</v>
      </c>
      <c r="X561" s="2" t="str">
        <f t="shared" si="78"/>
        <v>OK</v>
      </c>
      <c r="Y561" s="2" t="str">
        <f t="shared" si="79"/>
        <v>OK</v>
      </c>
      <c r="Z561" s="3" t="str">
        <f t="shared" si="80"/>
        <v/>
      </c>
    </row>
    <row r="562" spans="1:26" x14ac:dyDescent="0.45">
      <c r="A562" s="3" t="s">
        <v>5698</v>
      </c>
      <c r="B562" s="3" t="s">
        <v>5699</v>
      </c>
      <c r="C562" s="3" t="s">
        <v>5744</v>
      </c>
      <c r="E562" s="3" t="s">
        <v>20</v>
      </c>
      <c r="H562" s="3" t="s">
        <v>21</v>
      </c>
      <c r="I562" s="3">
        <v>10018314</v>
      </c>
      <c r="J562" s="3" t="s">
        <v>5745</v>
      </c>
      <c r="K562" s="3">
        <v>50</v>
      </c>
      <c r="L562" s="3" t="s">
        <v>1363</v>
      </c>
      <c r="M562" s="3" t="s">
        <v>29</v>
      </c>
      <c r="N562" s="3" t="s">
        <v>49</v>
      </c>
      <c r="P562" s="3" t="s">
        <v>21</v>
      </c>
      <c r="Q562" s="3" t="s">
        <v>5746</v>
      </c>
      <c r="R562" s="2" t="str">
        <f t="shared" si="72"/>
        <v>KO</v>
      </c>
      <c r="S562" s="2" t="str">
        <f t="shared" si="73"/>
        <v>OK</v>
      </c>
      <c r="T562" s="2" t="str">
        <f t="shared" si="74"/>
        <v>OK</v>
      </c>
      <c r="U562" s="2" t="str">
        <f t="shared" si="75"/>
        <v>OK</v>
      </c>
      <c r="V562" s="2" t="str">
        <f t="shared" si="76"/>
        <v>OK</v>
      </c>
      <c r="W562" s="2" t="str">
        <f t="shared" si="77"/>
        <v>OK</v>
      </c>
      <c r="X562" s="2" t="str">
        <f t="shared" si="78"/>
        <v>OK</v>
      </c>
      <c r="Y562" s="2" t="str">
        <f t="shared" si="79"/>
        <v>OK</v>
      </c>
      <c r="Z562" s="3" t="str">
        <f t="shared" si="80"/>
        <v xml:space="preserve">Acción didáctica / </v>
      </c>
    </row>
    <row r="563" spans="1:26" x14ac:dyDescent="0.45">
      <c r="A563" s="3" t="s">
        <v>5698</v>
      </c>
      <c r="B563" s="3" t="s">
        <v>5699</v>
      </c>
      <c r="C563" s="3" t="s">
        <v>5747</v>
      </c>
      <c r="E563" s="3" t="s">
        <v>20</v>
      </c>
      <c r="H563" s="3" t="s">
        <v>21</v>
      </c>
      <c r="I563" s="3">
        <v>1510416</v>
      </c>
      <c r="J563" s="3" t="s">
        <v>5748</v>
      </c>
      <c r="K563" s="3">
        <v>60</v>
      </c>
      <c r="L563" s="3" t="s">
        <v>80</v>
      </c>
      <c r="M563" s="3" t="s">
        <v>35</v>
      </c>
      <c r="N563" s="3" t="s">
        <v>81</v>
      </c>
      <c r="O563" s="3" t="s">
        <v>479</v>
      </c>
      <c r="P563" s="3" t="s">
        <v>21</v>
      </c>
      <c r="Q563" s="3" t="s">
        <v>5749</v>
      </c>
      <c r="R563" s="2" t="str">
        <f t="shared" si="72"/>
        <v>OK</v>
      </c>
      <c r="S563" s="2" t="str">
        <f t="shared" si="73"/>
        <v>OK</v>
      </c>
      <c r="T563" s="2" t="str">
        <f t="shared" si="74"/>
        <v>OK</v>
      </c>
      <c r="U563" s="2" t="str">
        <f t="shared" si="75"/>
        <v>OK</v>
      </c>
      <c r="V563" s="2" t="str">
        <f t="shared" si="76"/>
        <v>OK</v>
      </c>
      <c r="W563" s="2" t="str">
        <f t="shared" si="77"/>
        <v>OK</v>
      </c>
      <c r="X563" s="2" t="str">
        <f t="shared" si="78"/>
        <v>OK</v>
      </c>
      <c r="Y563" s="2" t="str">
        <f t="shared" si="79"/>
        <v>OK</v>
      </c>
      <c r="Z563" s="3" t="str">
        <f t="shared" si="80"/>
        <v/>
      </c>
    </row>
    <row r="564" spans="1:26" x14ac:dyDescent="0.45">
      <c r="A564" s="3" t="s">
        <v>5698</v>
      </c>
      <c r="B564" s="3" t="s">
        <v>5699</v>
      </c>
      <c r="C564" s="3" t="s">
        <v>5750</v>
      </c>
      <c r="E564" s="3" t="s">
        <v>20</v>
      </c>
      <c r="H564" s="3" t="s">
        <v>21</v>
      </c>
      <c r="I564" s="3">
        <v>1346700</v>
      </c>
      <c r="J564" s="3" t="s">
        <v>5751</v>
      </c>
      <c r="K564" s="3">
        <v>120</v>
      </c>
      <c r="L564" s="3" t="s">
        <v>57</v>
      </c>
      <c r="M564" s="3" t="s">
        <v>35</v>
      </c>
      <c r="N564" s="3" t="s">
        <v>58</v>
      </c>
      <c r="O564" s="3" t="s">
        <v>37</v>
      </c>
      <c r="P564" s="3" t="s">
        <v>21</v>
      </c>
      <c r="Q564" s="3" t="s">
        <v>5752</v>
      </c>
      <c r="R564" s="2" t="str">
        <f t="shared" si="72"/>
        <v>OK</v>
      </c>
      <c r="S564" s="2" t="str">
        <f t="shared" si="73"/>
        <v>OK</v>
      </c>
      <c r="T564" s="2" t="str">
        <f t="shared" si="74"/>
        <v>OK</v>
      </c>
      <c r="U564" s="2" t="str">
        <f t="shared" si="75"/>
        <v>OK</v>
      </c>
      <c r="V564" s="2" t="str">
        <f t="shared" si="76"/>
        <v>OK</v>
      </c>
      <c r="W564" s="2" t="str">
        <f t="shared" si="77"/>
        <v>OK</v>
      </c>
      <c r="X564" s="2" t="str">
        <f t="shared" si="78"/>
        <v>OK</v>
      </c>
      <c r="Y564" s="2" t="str">
        <f t="shared" si="79"/>
        <v>OK</v>
      </c>
      <c r="Z564" s="3" t="str">
        <f t="shared" si="80"/>
        <v/>
      </c>
    </row>
    <row r="565" spans="1:26" x14ac:dyDescent="0.45">
      <c r="A565" s="3" t="s">
        <v>5698</v>
      </c>
      <c r="B565" s="3" t="s">
        <v>5699</v>
      </c>
      <c r="C565" s="3" t="s">
        <v>5753</v>
      </c>
      <c r="E565" s="3" t="s">
        <v>20</v>
      </c>
      <c r="H565" s="3" t="s">
        <v>21</v>
      </c>
      <c r="I565" s="3">
        <v>1812232</v>
      </c>
      <c r="J565" s="3" t="s">
        <v>5754</v>
      </c>
      <c r="K565" s="3">
        <v>60</v>
      </c>
      <c r="L565" s="3" t="s">
        <v>57</v>
      </c>
      <c r="M565" s="3" t="s">
        <v>35</v>
      </c>
      <c r="N565" s="3" t="s">
        <v>58</v>
      </c>
      <c r="O565" s="3" t="s">
        <v>37</v>
      </c>
      <c r="P565" s="3" t="s">
        <v>21</v>
      </c>
      <c r="Q565" s="3" t="s">
        <v>5755</v>
      </c>
      <c r="R565" s="2" t="str">
        <f t="shared" si="72"/>
        <v>OK</v>
      </c>
      <c r="S565" s="2" t="str">
        <f t="shared" si="73"/>
        <v>OK</v>
      </c>
      <c r="T565" s="2" t="str">
        <f t="shared" si="74"/>
        <v>OK</v>
      </c>
      <c r="U565" s="2" t="str">
        <f t="shared" si="75"/>
        <v>OK</v>
      </c>
      <c r="V565" s="2" t="str">
        <f t="shared" si="76"/>
        <v>OK</v>
      </c>
      <c r="W565" s="2" t="str">
        <f t="shared" si="77"/>
        <v>OK</v>
      </c>
      <c r="X565" s="2" t="str">
        <f t="shared" si="78"/>
        <v>OK</v>
      </c>
      <c r="Y565" s="2" t="str">
        <f t="shared" si="79"/>
        <v>OK</v>
      </c>
      <c r="Z565" s="3" t="str">
        <f t="shared" si="80"/>
        <v/>
      </c>
    </row>
    <row r="566" spans="1:26" x14ac:dyDescent="0.45">
      <c r="A566" s="3" t="s">
        <v>5698</v>
      </c>
      <c r="B566" s="3" t="s">
        <v>5699</v>
      </c>
      <c r="C566" s="3" t="s">
        <v>534</v>
      </c>
      <c r="E566" s="3" t="s">
        <v>20</v>
      </c>
      <c r="H566" s="3" t="s">
        <v>21</v>
      </c>
      <c r="I566" s="3">
        <v>1433826</v>
      </c>
      <c r="J566" s="3" t="s">
        <v>5756</v>
      </c>
      <c r="K566" s="3">
        <v>30</v>
      </c>
      <c r="L566" s="3" t="s">
        <v>358</v>
      </c>
      <c r="M566" s="3" t="s">
        <v>35</v>
      </c>
      <c r="N566" s="3" t="s">
        <v>359</v>
      </c>
      <c r="O566" s="3" t="s">
        <v>479</v>
      </c>
      <c r="P566" s="3" t="s">
        <v>21</v>
      </c>
      <c r="Q566" s="3" t="s">
        <v>5757</v>
      </c>
      <c r="R566" s="2" t="str">
        <f t="shared" si="72"/>
        <v>OK</v>
      </c>
      <c r="S566" s="2" t="str">
        <f t="shared" si="73"/>
        <v>OK</v>
      </c>
      <c r="T566" s="2" t="str">
        <f t="shared" si="74"/>
        <v>OK</v>
      </c>
      <c r="U566" s="2" t="str">
        <f t="shared" si="75"/>
        <v>OK</v>
      </c>
      <c r="V566" s="2" t="str">
        <f t="shared" si="76"/>
        <v>OK</v>
      </c>
      <c r="W566" s="2" t="str">
        <f t="shared" si="77"/>
        <v>KO</v>
      </c>
      <c r="X566" s="2" t="str">
        <f t="shared" si="78"/>
        <v>OK</v>
      </c>
      <c r="Y566" s="2" t="str">
        <f t="shared" si="79"/>
        <v>OK</v>
      </c>
      <c r="Z566" s="3" t="str">
        <f t="shared" si="80"/>
        <v xml:space="preserve">Tiempo del recurso / </v>
      </c>
    </row>
    <row r="567" spans="1:26" x14ac:dyDescent="0.45">
      <c r="A567" s="3" t="s">
        <v>5698</v>
      </c>
      <c r="B567" s="3" t="s">
        <v>5699</v>
      </c>
      <c r="C567" s="3" t="s">
        <v>67</v>
      </c>
      <c r="D567" s="3" t="s">
        <v>67</v>
      </c>
      <c r="E567" s="3" t="s">
        <v>20</v>
      </c>
      <c r="H567" s="3" t="s">
        <v>21</v>
      </c>
      <c r="I567" s="3">
        <v>1235016</v>
      </c>
      <c r="K567" s="3">
        <v>20</v>
      </c>
      <c r="L567" s="3" t="s">
        <v>23</v>
      </c>
      <c r="M567" s="3" t="s">
        <v>67</v>
      </c>
      <c r="N567" s="3" t="s">
        <v>227</v>
      </c>
      <c r="P567" s="3" t="s">
        <v>21</v>
      </c>
      <c r="Q567" s="3" t="s">
        <v>5758</v>
      </c>
      <c r="R567" s="2" t="str">
        <f t="shared" si="72"/>
        <v>OK</v>
      </c>
      <c r="S567" s="2" t="str">
        <f t="shared" si="73"/>
        <v>OK</v>
      </c>
      <c r="T567" s="2" t="str">
        <f t="shared" si="74"/>
        <v>OK</v>
      </c>
      <c r="U567" s="2" t="str">
        <f t="shared" si="75"/>
        <v>OK</v>
      </c>
      <c r="V567" s="2" t="str">
        <f t="shared" si="76"/>
        <v>OK</v>
      </c>
      <c r="W567" s="2" t="str">
        <f t="shared" si="77"/>
        <v>OK</v>
      </c>
      <c r="X567" s="2" t="str">
        <f t="shared" si="78"/>
        <v>KO</v>
      </c>
      <c r="Y567" s="2" t="str">
        <f t="shared" si="79"/>
        <v>OK</v>
      </c>
      <c r="Z567" s="3" t="str">
        <f t="shared" si="80"/>
        <v xml:space="preserve">Palabras clave / </v>
      </c>
    </row>
    <row r="568" spans="1:26" x14ac:dyDescent="0.45">
      <c r="A568" s="3" t="s">
        <v>5698</v>
      </c>
      <c r="B568" s="3" t="s">
        <v>5699</v>
      </c>
      <c r="C568" s="3" t="s">
        <v>70</v>
      </c>
      <c r="E568" s="3" t="s">
        <v>20</v>
      </c>
      <c r="H568" s="3" t="s">
        <v>21</v>
      </c>
      <c r="I568" s="3">
        <v>711784</v>
      </c>
      <c r="J568" s="3" t="s">
        <v>5759</v>
      </c>
      <c r="K568" s="3">
        <v>15</v>
      </c>
      <c r="L568" s="3" t="s">
        <v>70</v>
      </c>
      <c r="M568" s="3" t="s">
        <v>35</v>
      </c>
      <c r="N568" s="3" t="s">
        <v>62</v>
      </c>
      <c r="O568" s="3" t="s">
        <v>37</v>
      </c>
      <c r="P568" s="3" t="s">
        <v>21</v>
      </c>
      <c r="Q568" s="3" t="s">
        <v>5760</v>
      </c>
      <c r="R568" s="2" t="str">
        <f t="shared" si="72"/>
        <v>OK</v>
      </c>
      <c r="S568" s="2" t="str">
        <f t="shared" si="73"/>
        <v>OK</v>
      </c>
      <c r="T568" s="2" t="str">
        <f t="shared" si="74"/>
        <v>OK</v>
      </c>
      <c r="U568" s="2" t="str">
        <f t="shared" si="75"/>
        <v>OK</v>
      </c>
      <c r="V568" s="2" t="str">
        <f t="shared" si="76"/>
        <v>OK</v>
      </c>
      <c r="W568" s="2" t="str">
        <f t="shared" si="77"/>
        <v>OK</v>
      </c>
      <c r="X568" s="2" t="str">
        <f t="shared" si="78"/>
        <v>OK</v>
      </c>
      <c r="Y568" s="2" t="str">
        <f t="shared" si="79"/>
        <v>OK</v>
      </c>
      <c r="Z568" s="3" t="str">
        <f t="shared" si="80"/>
        <v/>
      </c>
    </row>
    <row r="569" spans="1:26" x14ac:dyDescent="0.45">
      <c r="A569" s="3" t="s">
        <v>5761</v>
      </c>
      <c r="B569" s="3" t="s">
        <v>5762</v>
      </c>
      <c r="C569" s="3" t="s">
        <v>5763</v>
      </c>
      <c r="E569" s="3" t="s">
        <v>20</v>
      </c>
      <c r="H569" s="3" t="s">
        <v>21</v>
      </c>
      <c r="I569" s="3">
        <v>1695431</v>
      </c>
      <c r="J569" s="3" t="s">
        <v>5764</v>
      </c>
      <c r="K569" s="3">
        <v>30</v>
      </c>
      <c r="L569" s="3" t="s">
        <v>23</v>
      </c>
      <c r="M569" s="3" t="s">
        <v>24</v>
      </c>
      <c r="N569" s="3" t="s">
        <v>25</v>
      </c>
      <c r="P569" s="3" t="s">
        <v>21</v>
      </c>
      <c r="Q569" s="3" t="s">
        <v>5765</v>
      </c>
      <c r="R569" s="2" t="str">
        <f t="shared" si="72"/>
        <v>OK</v>
      </c>
      <c r="S569" s="2" t="str">
        <f t="shared" si="73"/>
        <v>OK</v>
      </c>
      <c r="T569" s="2" t="str">
        <f t="shared" si="74"/>
        <v>OK</v>
      </c>
      <c r="U569" s="2" t="str">
        <f t="shared" si="75"/>
        <v>OK</v>
      </c>
      <c r="V569" s="2" t="str">
        <f t="shared" si="76"/>
        <v>OK</v>
      </c>
      <c r="W569" s="2" t="str">
        <f t="shared" si="77"/>
        <v>OK</v>
      </c>
      <c r="X569" s="2" t="str">
        <f t="shared" si="78"/>
        <v>OK</v>
      </c>
      <c r="Y569" s="2" t="str">
        <f t="shared" si="79"/>
        <v>OK</v>
      </c>
      <c r="Z569" s="3" t="str">
        <f t="shared" si="80"/>
        <v/>
      </c>
    </row>
    <row r="570" spans="1:26" x14ac:dyDescent="0.45">
      <c r="A570" s="3" t="s">
        <v>5761</v>
      </c>
      <c r="B570" s="3" t="s">
        <v>5762</v>
      </c>
      <c r="C570" s="3" t="s">
        <v>5766</v>
      </c>
      <c r="E570" s="3" t="s">
        <v>20</v>
      </c>
      <c r="H570" s="3" t="s">
        <v>21</v>
      </c>
      <c r="I570" s="3">
        <v>709272</v>
      </c>
      <c r="J570" s="3" t="s">
        <v>5767</v>
      </c>
      <c r="K570" s="3">
        <v>10</v>
      </c>
      <c r="L570" s="3" t="s">
        <v>34</v>
      </c>
      <c r="M570" s="3" t="s">
        <v>35</v>
      </c>
      <c r="N570" s="3" t="s">
        <v>62</v>
      </c>
      <c r="O570" s="3" t="s">
        <v>37</v>
      </c>
      <c r="P570" s="3" t="s">
        <v>21</v>
      </c>
      <c r="Q570" s="3" t="s">
        <v>5768</v>
      </c>
      <c r="R570" s="2" t="str">
        <f t="shared" si="72"/>
        <v>OK</v>
      </c>
      <c r="S570" s="2" t="str">
        <f t="shared" si="73"/>
        <v>OK</v>
      </c>
      <c r="T570" s="2" t="str">
        <f t="shared" si="74"/>
        <v>OK</v>
      </c>
      <c r="U570" s="2" t="str">
        <f t="shared" si="75"/>
        <v>OK</v>
      </c>
      <c r="V570" s="2" t="str">
        <f t="shared" si="76"/>
        <v>OK</v>
      </c>
      <c r="W570" s="2" t="str">
        <f t="shared" si="77"/>
        <v>OK</v>
      </c>
      <c r="X570" s="2" t="str">
        <f t="shared" si="78"/>
        <v>OK</v>
      </c>
      <c r="Y570" s="2" t="str">
        <f t="shared" si="79"/>
        <v>OK</v>
      </c>
      <c r="Z570" s="3" t="str">
        <f t="shared" si="80"/>
        <v/>
      </c>
    </row>
    <row r="571" spans="1:26" x14ac:dyDescent="0.45">
      <c r="A571" s="3" t="s">
        <v>5761</v>
      </c>
      <c r="B571" s="3" t="s">
        <v>5762</v>
      </c>
      <c r="C571" s="3" t="s">
        <v>5769</v>
      </c>
      <c r="E571" s="3" t="s">
        <v>20</v>
      </c>
      <c r="H571" s="3" t="s">
        <v>21</v>
      </c>
      <c r="I571" s="3">
        <v>749160</v>
      </c>
      <c r="J571" s="3" t="s">
        <v>5770</v>
      </c>
      <c r="K571" s="3">
        <v>30</v>
      </c>
      <c r="L571" s="3" t="s">
        <v>23</v>
      </c>
      <c r="M571" s="3" t="s">
        <v>29</v>
      </c>
      <c r="N571" s="3" t="s">
        <v>1152</v>
      </c>
      <c r="P571" s="3" t="s">
        <v>21</v>
      </c>
      <c r="Q571" s="3" t="s">
        <v>5771</v>
      </c>
      <c r="R571" s="2" t="str">
        <f t="shared" si="72"/>
        <v>OK</v>
      </c>
      <c r="S571" s="2" t="str">
        <f t="shared" si="73"/>
        <v>OK</v>
      </c>
      <c r="T571" s="2" t="str">
        <f t="shared" si="74"/>
        <v>OK</v>
      </c>
      <c r="U571" s="2" t="str">
        <f t="shared" si="75"/>
        <v>OK</v>
      </c>
      <c r="V571" s="2" t="str">
        <f t="shared" si="76"/>
        <v>OK</v>
      </c>
      <c r="W571" s="2" t="str">
        <f t="shared" si="77"/>
        <v>OK</v>
      </c>
      <c r="X571" s="2" t="str">
        <f t="shared" si="78"/>
        <v>OK</v>
      </c>
      <c r="Y571" s="2" t="str">
        <f t="shared" si="79"/>
        <v>OK</v>
      </c>
      <c r="Z571" s="3" t="str">
        <f t="shared" si="80"/>
        <v/>
      </c>
    </row>
    <row r="572" spans="1:26" x14ac:dyDescent="0.45">
      <c r="A572" s="3" t="s">
        <v>5761</v>
      </c>
      <c r="B572" s="3" t="s">
        <v>5762</v>
      </c>
      <c r="C572" s="3" t="s">
        <v>5772</v>
      </c>
      <c r="E572" s="3" t="s">
        <v>20</v>
      </c>
      <c r="H572" s="3" t="s">
        <v>21</v>
      </c>
      <c r="I572" s="3">
        <v>1413105</v>
      </c>
      <c r="J572" s="3" t="s">
        <v>5773</v>
      </c>
      <c r="K572" s="3">
        <v>30</v>
      </c>
      <c r="L572" s="3" t="s">
        <v>80</v>
      </c>
      <c r="M572" s="3" t="s">
        <v>35</v>
      </c>
      <c r="N572" s="3" t="s">
        <v>81</v>
      </c>
      <c r="O572" s="3" t="s">
        <v>37</v>
      </c>
      <c r="P572" s="3" t="s">
        <v>21</v>
      </c>
      <c r="Q572" s="3" t="s">
        <v>5774</v>
      </c>
      <c r="R572" s="2" t="str">
        <f t="shared" si="72"/>
        <v>OK</v>
      </c>
      <c r="S572" s="2" t="str">
        <f t="shared" si="73"/>
        <v>OK</v>
      </c>
      <c r="T572" s="2" t="str">
        <f t="shared" si="74"/>
        <v>OK</v>
      </c>
      <c r="U572" s="2" t="str">
        <f t="shared" si="75"/>
        <v>OK</v>
      </c>
      <c r="V572" s="2" t="str">
        <f t="shared" si="76"/>
        <v>OK</v>
      </c>
      <c r="W572" s="2" t="str">
        <f t="shared" si="77"/>
        <v>OK</v>
      </c>
      <c r="X572" s="2" t="str">
        <f t="shared" si="78"/>
        <v>OK</v>
      </c>
      <c r="Y572" s="2" t="str">
        <f t="shared" si="79"/>
        <v>OK</v>
      </c>
      <c r="Z572" s="3" t="str">
        <f t="shared" si="80"/>
        <v/>
      </c>
    </row>
    <row r="573" spans="1:26" x14ac:dyDescent="0.45">
      <c r="A573" s="3" t="s">
        <v>5761</v>
      </c>
      <c r="B573" s="3" t="s">
        <v>5762</v>
      </c>
      <c r="C573" s="3" t="s">
        <v>5775</v>
      </c>
      <c r="E573" s="3" t="s">
        <v>20</v>
      </c>
      <c r="H573" s="3" t="s">
        <v>21</v>
      </c>
      <c r="I573" s="3">
        <v>1350723</v>
      </c>
      <c r="J573" s="3" t="s">
        <v>5776</v>
      </c>
      <c r="K573" s="3">
        <v>45</v>
      </c>
      <c r="L573" s="3" t="s">
        <v>80</v>
      </c>
      <c r="M573" s="3" t="s">
        <v>35</v>
      </c>
      <c r="N573" s="3" t="s">
        <v>81</v>
      </c>
      <c r="O573" s="3" t="s">
        <v>85</v>
      </c>
      <c r="P573" s="3" t="s">
        <v>21</v>
      </c>
      <c r="Q573" s="3" t="s">
        <v>5777</v>
      </c>
      <c r="R573" s="2" t="str">
        <f t="shared" si="72"/>
        <v>OK</v>
      </c>
      <c r="S573" s="2" t="str">
        <f t="shared" si="73"/>
        <v>OK</v>
      </c>
      <c r="T573" s="2" t="str">
        <f t="shared" si="74"/>
        <v>OK</v>
      </c>
      <c r="U573" s="2" t="str">
        <f t="shared" si="75"/>
        <v>OK</v>
      </c>
      <c r="V573" s="2" t="str">
        <f t="shared" si="76"/>
        <v>OK</v>
      </c>
      <c r="W573" s="2" t="str">
        <f t="shared" si="77"/>
        <v>OK</v>
      </c>
      <c r="X573" s="2" t="str">
        <f t="shared" si="78"/>
        <v>OK</v>
      </c>
      <c r="Y573" s="2" t="str">
        <f t="shared" si="79"/>
        <v>OK</v>
      </c>
      <c r="Z573" s="3" t="str">
        <f t="shared" si="80"/>
        <v/>
      </c>
    </row>
    <row r="574" spans="1:26" x14ac:dyDescent="0.45">
      <c r="A574" s="3" t="s">
        <v>5761</v>
      </c>
      <c r="B574" s="3" t="s">
        <v>5762</v>
      </c>
      <c r="C574" s="3" t="s">
        <v>5778</v>
      </c>
      <c r="E574" s="3" t="s">
        <v>20</v>
      </c>
      <c r="H574" s="3" t="s">
        <v>21</v>
      </c>
      <c r="I574" s="3">
        <v>696493</v>
      </c>
      <c r="J574" s="3" t="s">
        <v>5779</v>
      </c>
      <c r="K574" s="3">
        <v>50</v>
      </c>
      <c r="L574" s="3" t="s">
        <v>23</v>
      </c>
      <c r="M574" s="3" t="s">
        <v>29</v>
      </c>
      <c r="N574" s="3" t="s">
        <v>1124</v>
      </c>
      <c r="P574" s="3" t="s">
        <v>21</v>
      </c>
      <c r="Q574" s="3" t="s">
        <v>5780</v>
      </c>
      <c r="R574" s="2" t="str">
        <f t="shared" si="72"/>
        <v>OK</v>
      </c>
      <c r="S574" s="2" t="str">
        <f t="shared" si="73"/>
        <v>OK</v>
      </c>
      <c r="T574" s="2" t="str">
        <f t="shared" si="74"/>
        <v>OK</v>
      </c>
      <c r="U574" s="2" t="str">
        <f t="shared" si="75"/>
        <v>OK</v>
      </c>
      <c r="V574" s="2" t="str">
        <f t="shared" si="76"/>
        <v>OK</v>
      </c>
      <c r="W574" s="2" t="str">
        <f t="shared" si="77"/>
        <v>OK</v>
      </c>
      <c r="X574" s="2" t="str">
        <f t="shared" si="78"/>
        <v>OK</v>
      </c>
      <c r="Y574" s="2" t="str">
        <f t="shared" si="79"/>
        <v>OK</v>
      </c>
      <c r="Z574" s="3" t="str">
        <f t="shared" si="80"/>
        <v/>
      </c>
    </row>
    <row r="575" spans="1:26" x14ac:dyDescent="0.45">
      <c r="A575" s="3" t="s">
        <v>5761</v>
      </c>
      <c r="B575" s="3" t="s">
        <v>5762</v>
      </c>
      <c r="C575" s="3" t="s">
        <v>5781</v>
      </c>
      <c r="E575" s="3" t="s">
        <v>20</v>
      </c>
      <c r="H575" s="3" t="s">
        <v>21</v>
      </c>
      <c r="I575" s="3">
        <v>1025683</v>
      </c>
      <c r="J575" s="3" t="s">
        <v>5782</v>
      </c>
      <c r="K575" s="3">
        <v>30</v>
      </c>
      <c r="L575" s="3" t="s">
        <v>23</v>
      </c>
      <c r="M575" s="3" t="s">
        <v>24</v>
      </c>
      <c r="N575" s="3" t="s">
        <v>25</v>
      </c>
      <c r="P575" s="3" t="s">
        <v>21</v>
      </c>
      <c r="Q575" s="3" t="s">
        <v>5783</v>
      </c>
      <c r="R575" s="2" t="str">
        <f t="shared" si="72"/>
        <v>OK</v>
      </c>
      <c r="S575" s="2" t="str">
        <f t="shared" si="73"/>
        <v>OK</v>
      </c>
      <c r="T575" s="2" t="str">
        <f t="shared" si="74"/>
        <v>OK</v>
      </c>
      <c r="U575" s="2" t="str">
        <f t="shared" si="75"/>
        <v>OK</v>
      </c>
      <c r="V575" s="2" t="str">
        <f t="shared" si="76"/>
        <v>OK</v>
      </c>
      <c r="W575" s="2" t="str">
        <f t="shared" si="77"/>
        <v>OK</v>
      </c>
      <c r="X575" s="2" t="str">
        <f t="shared" si="78"/>
        <v>OK</v>
      </c>
      <c r="Y575" s="2" t="str">
        <f t="shared" si="79"/>
        <v>OK</v>
      </c>
      <c r="Z575" s="3" t="str">
        <f t="shared" si="80"/>
        <v/>
      </c>
    </row>
    <row r="576" spans="1:26" x14ac:dyDescent="0.45">
      <c r="A576" s="3" t="s">
        <v>5761</v>
      </c>
      <c r="B576" s="3" t="s">
        <v>5762</v>
      </c>
      <c r="C576" s="3" t="s">
        <v>5784</v>
      </c>
      <c r="E576" s="3" t="s">
        <v>20</v>
      </c>
      <c r="H576" s="3" t="s">
        <v>21</v>
      </c>
      <c r="I576" s="3">
        <v>711624</v>
      </c>
      <c r="J576" s="3" t="s">
        <v>5785</v>
      </c>
      <c r="K576" s="3">
        <v>10</v>
      </c>
      <c r="L576" s="3" t="s">
        <v>34</v>
      </c>
      <c r="M576" s="3" t="s">
        <v>35</v>
      </c>
      <c r="N576" s="3" t="s">
        <v>41</v>
      </c>
      <c r="O576" s="3" t="s">
        <v>37</v>
      </c>
      <c r="P576" s="3" t="s">
        <v>21</v>
      </c>
      <c r="Q576" s="3" t="s">
        <v>5786</v>
      </c>
      <c r="R576" s="2" t="str">
        <f t="shared" si="72"/>
        <v>OK</v>
      </c>
      <c r="S576" s="2" t="str">
        <f t="shared" si="73"/>
        <v>OK</v>
      </c>
      <c r="T576" s="2" t="str">
        <f t="shared" si="74"/>
        <v>OK</v>
      </c>
      <c r="U576" s="2" t="str">
        <f t="shared" si="75"/>
        <v>OK</v>
      </c>
      <c r="V576" s="2" t="str">
        <f t="shared" si="76"/>
        <v>OK</v>
      </c>
      <c r="W576" s="2" t="str">
        <f t="shared" si="77"/>
        <v>OK</v>
      </c>
      <c r="X576" s="2" t="str">
        <f t="shared" si="78"/>
        <v>OK</v>
      </c>
      <c r="Y576" s="2" t="str">
        <f t="shared" si="79"/>
        <v>OK</v>
      </c>
      <c r="Z576" s="3" t="str">
        <f t="shared" si="80"/>
        <v/>
      </c>
    </row>
    <row r="577" spans="1:26" x14ac:dyDescent="0.45">
      <c r="A577" s="3" t="s">
        <v>5761</v>
      </c>
      <c r="B577" s="3" t="s">
        <v>5762</v>
      </c>
      <c r="C577" s="3" t="s">
        <v>5787</v>
      </c>
      <c r="E577" s="3" t="s">
        <v>20</v>
      </c>
      <c r="H577" s="3" t="s">
        <v>21</v>
      </c>
      <c r="I577" s="3">
        <v>2813027</v>
      </c>
      <c r="J577" s="3" t="s">
        <v>5788</v>
      </c>
      <c r="K577" s="3">
        <v>20</v>
      </c>
      <c r="L577" s="3" t="s">
        <v>34</v>
      </c>
      <c r="M577" s="3" t="s">
        <v>35</v>
      </c>
      <c r="N577" s="3" t="s">
        <v>161</v>
      </c>
      <c r="O577" s="3" t="s">
        <v>85</v>
      </c>
      <c r="P577" s="3" t="s">
        <v>21</v>
      </c>
      <c r="Q577" s="3" t="s">
        <v>5789</v>
      </c>
      <c r="R577" s="2" t="str">
        <f t="shared" si="72"/>
        <v>OK</v>
      </c>
      <c r="S577" s="2" t="str">
        <f t="shared" si="73"/>
        <v>OK</v>
      </c>
      <c r="T577" s="2" t="str">
        <f t="shared" si="74"/>
        <v>OK</v>
      </c>
      <c r="U577" s="2" t="str">
        <f t="shared" si="75"/>
        <v>OK</v>
      </c>
      <c r="V577" s="2" t="str">
        <f t="shared" si="76"/>
        <v>OK</v>
      </c>
      <c r="W577" s="2" t="str">
        <f t="shared" si="77"/>
        <v>OK</v>
      </c>
      <c r="X577" s="2" t="str">
        <f t="shared" si="78"/>
        <v>OK</v>
      </c>
      <c r="Y577" s="2" t="str">
        <f t="shared" si="79"/>
        <v>OK</v>
      </c>
      <c r="Z577" s="3" t="str">
        <f t="shared" si="80"/>
        <v/>
      </c>
    </row>
    <row r="578" spans="1:26" x14ac:dyDescent="0.45">
      <c r="A578" s="3" t="s">
        <v>5761</v>
      </c>
      <c r="B578" s="3" t="s">
        <v>5762</v>
      </c>
      <c r="C578" s="3" t="s">
        <v>5790</v>
      </c>
      <c r="E578" s="3" t="s">
        <v>20</v>
      </c>
      <c r="H578" s="3" t="s">
        <v>21</v>
      </c>
      <c r="I578" s="3">
        <v>1352624</v>
      </c>
      <c r="J578" s="3" t="s">
        <v>5791</v>
      </c>
      <c r="K578" s="3">
        <v>40</v>
      </c>
      <c r="L578" s="3" t="s">
        <v>80</v>
      </c>
      <c r="M578" s="3" t="s">
        <v>35</v>
      </c>
      <c r="N578" s="3" t="s">
        <v>81</v>
      </c>
      <c r="O578" s="3" t="s">
        <v>85</v>
      </c>
      <c r="P578" s="3" t="s">
        <v>21</v>
      </c>
      <c r="Q578" s="3" t="s">
        <v>5792</v>
      </c>
      <c r="R578" s="2" t="str">
        <f t="shared" si="72"/>
        <v>OK</v>
      </c>
      <c r="S578" s="2" t="str">
        <f t="shared" si="73"/>
        <v>OK</v>
      </c>
      <c r="T578" s="2" t="str">
        <f t="shared" si="74"/>
        <v>OK</v>
      </c>
      <c r="U578" s="2" t="str">
        <f t="shared" si="75"/>
        <v>OK</v>
      </c>
      <c r="V578" s="2" t="str">
        <f t="shared" si="76"/>
        <v>OK</v>
      </c>
      <c r="W578" s="2" t="str">
        <f t="shared" si="77"/>
        <v>OK</v>
      </c>
      <c r="X578" s="2" t="str">
        <f t="shared" si="78"/>
        <v>OK</v>
      </c>
      <c r="Y578" s="2" t="str">
        <f t="shared" si="79"/>
        <v>OK</v>
      </c>
      <c r="Z578" s="3" t="str">
        <f t="shared" si="80"/>
        <v/>
      </c>
    </row>
    <row r="579" spans="1:26" x14ac:dyDescent="0.45">
      <c r="A579" s="3" t="s">
        <v>5761</v>
      </c>
      <c r="B579" s="3" t="s">
        <v>5762</v>
      </c>
      <c r="C579" s="3" t="s">
        <v>5793</v>
      </c>
      <c r="E579" s="3" t="s">
        <v>20</v>
      </c>
      <c r="H579" s="3" t="s">
        <v>21</v>
      </c>
      <c r="I579" s="3">
        <v>1061871</v>
      </c>
      <c r="J579" s="3" t="s">
        <v>5794</v>
      </c>
      <c r="K579" s="3">
        <v>30</v>
      </c>
      <c r="L579" s="3" t="s">
        <v>23</v>
      </c>
      <c r="M579" s="3" t="s">
        <v>24</v>
      </c>
      <c r="N579" s="3" t="s">
        <v>25</v>
      </c>
      <c r="P579" s="3" t="s">
        <v>21</v>
      </c>
      <c r="Q579" s="3" t="s">
        <v>5795</v>
      </c>
      <c r="R579" s="2" t="str">
        <f t="shared" ref="R579:R642" si="81">IF(_xlfn.XOR(
AND(N579="M102ab",L579="Proyecto"),
AND(N579="M101a",L579="Preguntas con respuesta libre"),
AND(LEFT(N579,1)="M",N579&lt;&gt;"M102AB",N579&lt;&gt;"M101a",N579&lt;&gt;"M101ap",L579="Ejercitación"),
AND(LEFT(C579,15)="Mapa conceptual",L579="Exposición"),
AND(LEFT(N579,1)&lt;&gt;"M",LEFT(C579,15)&lt;&gt;"Mapa conceptual",L579="Exposición"),
AND(LEFT(C579,8)="Banco de",L579="Generador de actividades"),
AND(C579=L579)
),"OK","KO")</f>
        <v>OK</v>
      </c>
      <c r="S579" s="2" t="str">
        <f t="shared" ref="S579:S642" si="82">IF(_xlfn.XOR(
AND(LEFT(N579,1)="M",M579="Actividad"),
AND(LEFT(N579,1)="F",M579="Interactivo"),
AND(N579="diaporama",M579="Secuencia de imágenes"),
OR(N579="video",M579="Animación",M579="Video"),
AND(C579=M579)
),"OK","KO")</f>
        <v>OK</v>
      </c>
      <c r="T579" s="2" t="str">
        <f t="shared" ref="T579:T642" si="83">IF(
AND(L579="Evaluación",C579&lt;&gt;L579),"KO",
IF(AND(L579="Mapa conceptual",C579&lt;&gt;L579),"KO",
IF(AND(N579="M101ap",C579&lt;&gt;"Banco de actividades"),"KO",
"OK")))</f>
        <v>OK</v>
      </c>
      <c r="U579" s="2" t="str">
        <f t="shared" ref="U579:U642" si="84">IF(
AND(LEFT(N579,1)="M",LEFT(M579,4)&lt;&gt;"Mapa",S579="OK",O579=""),
"KO","OK")</f>
        <v>OK</v>
      </c>
      <c r="V579" s="2" t="str">
        <f t="shared" ref="V579:V642" si="85">IF(OR(
AND(L579="Evaluación",R579="OK",OR(N579="M4a",N579="M5a")),
AND(LEFT(C579,8)="Banco de",N579="M101ap"),
OR(LEFT(C579,8)&lt;&gt;"Banco de",L579&lt;&gt;"Evaluación")
),"OK","KO")</f>
        <v>OK</v>
      </c>
      <c r="W579" s="2" t="str">
        <f t="shared" ref="W579:W642" si="86">IF(AND(LEFT(C579,8)="Banco de",K579=0),"OK",
IF(AND(LEFT(C579,8)&lt;&gt;"Banco de",K579&gt;0),"OK","KO"))</f>
        <v>OK</v>
      </c>
      <c r="X579" s="2" t="str">
        <f t="shared" ref="X579:X642" si="87">IF(J579&lt;&gt;"","OK","KO")</f>
        <v>OK</v>
      </c>
      <c r="Y579" s="2" t="str">
        <f t="shared" ref="Y579:Y642" si="88">IF(P579="Si","KO","OK")</f>
        <v>OK</v>
      </c>
      <c r="Z579" s="3" t="str">
        <f t="shared" ref="Z579:Z642" si="89">CONCATENATE(
IF(R579&lt;&gt;"OK",CONCATENATE($R$1," / "),""),
IF(S579&lt;&gt;"OK",CONCATENATE($S$1," / "),""),
IF(T579&lt;&gt;"OK",CONCATENATE($T$1," / "),""),
IF(U579&lt;&gt;"OK",CONCATENATE($U$1," / "),""),
IF(V579&lt;&gt;"OK",CONCATENATE($V$1," / "),""),
IF(W579&lt;&gt;"OK",CONCATENATE($W$1," / "),""),
IF(X579&lt;&gt;"OK",CONCATENATE($X$1," / "),""),
IF(Y579&lt;&gt;"OK",$Y$1,"")
)</f>
        <v/>
      </c>
    </row>
    <row r="580" spans="1:26" x14ac:dyDescent="0.45">
      <c r="A580" s="3" t="s">
        <v>5761</v>
      </c>
      <c r="B580" s="3" t="s">
        <v>5762</v>
      </c>
      <c r="C580" s="3" t="s">
        <v>5796</v>
      </c>
      <c r="E580" s="3" t="s">
        <v>20</v>
      </c>
      <c r="H580" s="3" t="s">
        <v>21</v>
      </c>
      <c r="I580" s="3">
        <v>710581</v>
      </c>
      <c r="J580" s="3" t="s">
        <v>5797</v>
      </c>
      <c r="K580" s="3">
        <v>10</v>
      </c>
      <c r="L580" s="3" t="s">
        <v>34</v>
      </c>
      <c r="M580" s="3" t="s">
        <v>35</v>
      </c>
      <c r="N580" s="3" t="s">
        <v>36</v>
      </c>
      <c r="O580" s="3" t="s">
        <v>85</v>
      </c>
      <c r="P580" s="3" t="s">
        <v>21</v>
      </c>
      <c r="Q580" s="3" t="s">
        <v>5798</v>
      </c>
      <c r="R580" s="2" t="str">
        <f t="shared" si="81"/>
        <v>OK</v>
      </c>
      <c r="S580" s="2" t="str">
        <f t="shared" si="82"/>
        <v>OK</v>
      </c>
      <c r="T580" s="2" t="str">
        <f t="shared" si="83"/>
        <v>OK</v>
      </c>
      <c r="U580" s="2" t="str">
        <f t="shared" si="84"/>
        <v>OK</v>
      </c>
      <c r="V580" s="2" t="str">
        <f t="shared" si="85"/>
        <v>OK</v>
      </c>
      <c r="W580" s="2" t="str">
        <f t="shared" si="86"/>
        <v>OK</v>
      </c>
      <c r="X580" s="2" t="str">
        <f t="shared" si="87"/>
        <v>OK</v>
      </c>
      <c r="Y580" s="2" t="str">
        <f t="shared" si="88"/>
        <v>OK</v>
      </c>
      <c r="Z580" s="3" t="str">
        <f t="shared" si="89"/>
        <v/>
      </c>
    </row>
    <row r="581" spans="1:26" x14ac:dyDescent="0.45">
      <c r="A581" s="3" t="s">
        <v>5761</v>
      </c>
      <c r="B581" s="3" t="s">
        <v>5762</v>
      </c>
      <c r="C581" s="3" t="s">
        <v>5799</v>
      </c>
      <c r="E581" s="3" t="s">
        <v>20</v>
      </c>
      <c r="H581" s="3" t="s">
        <v>21</v>
      </c>
      <c r="I581" s="3">
        <v>1413291</v>
      </c>
      <c r="J581" s="3" t="s">
        <v>5800</v>
      </c>
      <c r="K581" s="3">
        <v>30</v>
      </c>
      <c r="L581" s="3" t="s">
        <v>80</v>
      </c>
      <c r="M581" s="3" t="s">
        <v>35</v>
      </c>
      <c r="N581" s="3" t="s">
        <v>81</v>
      </c>
      <c r="O581" s="3" t="s">
        <v>37</v>
      </c>
      <c r="P581" s="3" t="s">
        <v>21</v>
      </c>
      <c r="Q581" s="3" t="s">
        <v>5801</v>
      </c>
      <c r="R581" s="2" t="str">
        <f t="shared" si="81"/>
        <v>OK</v>
      </c>
      <c r="S581" s="2" t="str">
        <f t="shared" si="82"/>
        <v>OK</v>
      </c>
      <c r="T581" s="2" t="str">
        <f t="shared" si="83"/>
        <v>OK</v>
      </c>
      <c r="U581" s="2" t="str">
        <f t="shared" si="84"/>
        <v>OK</v>
      </c>
      <c r="V581" s="2" t="str">
        <f t="shared" si="85"/>
        <v>OK</v>
      </c>
      <c r="W581" s="2" t="str">
        <f t="shared" si="86"/>
        <v>OK</v>
      </c>
      <c r="X581" s="2" t="str">
        <f t="shared" si="87"/>
        <v>OK</v>
      </c>
      <c r="Y581" s="2" t="str">
        <f t="shared" si="88"/>
        <v>OK</v>
      </c>
      <c r="Z581" s="3" t="str">
        <f t="shared" si="89"/>
        <v/>
      </c>
    </row>
    <row r="582" spans="1:26" x14ac:dyDescent="0.45">
      <c r="A582" s="3" t="s">
        <v>5761</v>
      </c>
      <c r="B582" s="3" t="s">
        <v>5762</v>
      </c>
      <c r="C582" s="3" t="s">
        <v>5802</v>
      </c>
      <c r="E582" s="3" t="s">
        <v>20</v>
      </c>
      <c r="H582" s="3" t="s">
        <v>21</v>
      </c>
      <c r="I582" s="3">
        <v>3682190</v>
      </c>
      <c r="J582" s="3" t="s">
        <v>5803</v>
      </c>
      <c r="K582" s="3">
        <v>40</v>
      </c>
      <c r="L582" s="3" t="s">
        <v>1363</v>
      </c>
      <c r="M582" s="3" t="s">
        <v>29</v>
      </c>
      <c r="N582" s="3" t="s">
        <v>495</v>
      </c>
      <c r="P582" s="3" t="s">
        <v>21</v>
      </c>
      <c r="Q582" s="3" t="s">
        <v>5804</v>
      </c>
      <c r="R582" s="2" t="str">
        <f t="shared" si="81"/>
        <v>KO</v>
      </c>
      <c r="S582" s="2" t="str">
        <f t="shared" si="82"/>
        <v>OK</v>
      </c>
      <c r="T582" s="2" t="str">
        <f t="shared" si="83"/>
        <v>OK</v>
      </c>
      <c r="U582" s="2" t="str">
        <f t="shared" si="84"/>
        <v>OK</v>
      </c>
      <c r="V582" s="2" t="str">
        <f t="shared" si="85"/>
        <v>OK</v>
      </c>
      <c r="W582" s="2" t="str">
        <f t="shared" si="86"/>
        <v>OK</v>
      </c>
      <c r="X582" s="2" t="str">
        <f t="shared" si="87"/>
        <v>OK</v>
      </c>
      <c r="Y582" s="2" t="str">
        <f t="shared" si="88"/>
        <v>OK</v>
      </c>
      <c r="Z582" s="3" t="str">
        <f t="shared" si="89"/>
        <v xml:space="preserve">Acción didáctica / </v>
      </c>
    </row>
    <row r="583" spans="1:26" x14ac:dyDescent="0.45">
      <c r="A583" s="3" t="s">
        <v>5761</v>
      </c>
      <c r="B583" s="3" t="s">
        <v>5762</v>
      </c>
      <c r="C583" s="3" t="s">
        <v>5805</v>
      </c>
      <c r="E583" s="3" t="s">
        <v>20</v>
      </c>
      <c r="H583" s="3" t="s">
        <v>21</v>
      </c>
      <c r="I583" s="3">
        <v>713307</v>
      </c>
      <c r="J583" s="3" t="s">
        <v>5806</v>
      </c>
      <c r="K583" s="3">
        <v>30</v>
      </c>
      <c r="L583" s="3" t="s">
        <v>1363</v>
      </c>
      <c r="M583" s="3" t="s">
        <v>35</v>
      </c>
      <c r="N583" s="3" t="s">
        <v>114</v>
      </c>
      <c r="O583" s="3" t="s">
        <v>85</v>
      </c>
      <c r="P583" s="3" t="s">
        <v>21</v>
      </c>
      <c r="Q583" s="3" t="s">
        <v>5807</v>
      </c>
      <c r="R583" s="2" t="str">
        <f t="shared" si="81"/>
        <v>KO</v>
      </c>
      <c r="S583" s="2" t="str">
        <f t="shared" si="82"/>
        <v>OK</v>
      </c>
      <c r="T583" s="2" t="str">
        <f t="shared" si="83"/>
        <v>OK</v>
      </c>
      <c r="U583" s="2" t="str">
        <f t="shared" si="84"/>
        <v>OK</v>
      </c>
      <c r="V583" s="2" t="str">
        <f t="shared" si="85"/>
        <v>OK</v>
      </c>
      <c r="W583" s="2" t="str">
        <f t="shared" si="86"/>
        <v>OK</v>
      </c>
      <c r="X583" s="2" t="str">
        <f t="shared" si="87"/>
        <v>OK</v>
      </c>
      <c r="Y583" s="2" t="str">
        <f t="shared" si="88"/>
        <v>OK</v>
      </c>
      <c r="Z583" s="3" t="str">
        <f t="shared" si="89"/>
        <v xml:space="preserve">Acción didáctica / </v>
      </c>
    </row>
    <row r="584" spans="1:26" x14ac:dyDescent="0.45">
      <c r="A584" s="3" t="s">
        <v>5761</v>
      </c>
      <c r="B584" s="3" t="s">
        <v>5762</v>
      </c>
      <c r="C584" s="3" t="s">
        <v>5808</v>
      </c>
      <c r="E584" s="3" t="s">
        <v>20</v>
      </c>
      <c r="H584" s="3" t="s">
        <v>21</v>
      </c>
      <c r="I584" s="3">
        <v>1352118</v>
      </c>
      <c r="J584" s="3" t="s">
        <v>5809</v>
      </c>
      <c r="K584" s="3">
        <v>40</v>
      </c>
      <c r="L584" s="3" t="s">
        <v>80</v>
      </c>
      <c r="M584" s="3" t="s">
        <v>35</v>
      </c>
      <c r="N584" s="3" t="s">
        <v>81</v>
      </c>
      <c r="O584" s="3" t="s">
        <v>85</v>
      </c>
      <c r="P584" s="3" t="s">
        <v>21</v>
      </c>
      <c r="Q584" s="3" t="s">
        <v>5810</v>
      </c>
      <c r="R584" s="2" t="str">
        <f t="shared" si="81"/>
        <v>OK</v>
      </c>
      <c r="S584" s="2" t="str">
        <f t="shared" si="82"/>
        <v>OK</v>
      </c>
      <c r="T584" s="2" t="str">
        <f t="shared" si="83"/>
        <v>OK</v>
      </c>
      <c r="U584" s="2" t="str">
        <f t="shared" si="84"/>
        <v>OK</v>
      </c>
      <c r="V584" s="2" t="str">
        <f t="shared" si="85"/>
        <v>OK</v>
      </c>
      <c r="W584" s="2" t="str">
        <f t="shared" si="86"/>
        <v>OK</v>
      </c>
      <c r="X584" s="2" t="str">
        <f t="shared" si="87"/>
        <v>OK</v>
      </c>
      <c r="Y584" s="2" t="str">
        <f t="shared" si="88"/>
        <v>OK</v>
      </c>
      <c r="Z584" s="3" t="str">
        <f t="shared" si="89"/>
        <v/>
      </c>
    </row>
    <row r="585" spans="1:26" x14ac:dyDescent="0.45">
      <c r="A585" s="3" t="s">
        <v>5761</v>
      </c>
      <c r="B585" s="3" t="s">
        <v>5762</v>
      </c>
      <c r="C585" s="3" t="s">
        <v>5811</v>
      </c>
      <c r="E585" s="3" t="s">
        <v>20</v>
      </c>
      <c r="H585" s="3" t="s">
        <v>21</v>
      </c>
      <c r="I585" s="3">
        <v>1429063</v>
      </c>
      <c r="J585" s="3" t="s">
        <v>5812</v>
      </c>
      <c r="K585" s="3">
        <v>120</v>
      </c>
      <c r="L585" s="3" t="s">
        <v>57</v>
      </c>
      <c r="M585" s="3" t="s">
        <v>35</v>
      </c>
      <c r="N585" s="3" t="s">
        <v>58</v>
      </c>
      <c r="O585" s="3" t="s">
        <v>37</v>
      </c>
      <c r="P585" s="3" t="s">
        <v>21</v>
      </c>
      <c r="Q585" s="3" t="s">
        <v>5813</v>
      </c>
      <c r="R585" s="2" t="str">
        <f t="shared" si="81"/>
        <v>OK</v>
      </c>
      <c r="S585" s="2" t="str">
        <f t="shared" si="82"/>
        <v>OK</v>
      </c>
      <c r="T585" s="2" t="str">
        <f t="shared" si="83"/>
        <v>OK</v>
      </c>
      <c r="U585" s="2" t="str">
        <f t="shared" si="84"/>
        <v>OK</v>
      </c>
      <c r="V585" s="2" t="str">
        <f t="shared" si="85"/>
        <v>OK</v>
      </c>
      <c r="W585" s="2" t="str">
        <f t="shared" si="86"/>
        <v>OK</v>
      </c>
      <c r="X585" s="2" t="str">
        <f t="shared" si="87"/>
        <v>OK</v>
      </c>
      <c r="Y585" s="2" t="str">
        <f t="shared" si="88"/>
        <v>OK</v>
      </c>
      <c r="Z585" s="3" t="str">
        <f t="shared" si="89"/>
        <v/>
      </c>
    </row>
    <row r="586" spans="1:26" x14ac:dyDescent="0.45">
      <c r="A586" s="3" t="s">
        <v>5761</v>
      </c>
      <c r="B586" s="3" t="s">
        <v>5762</v>
      </c>
      <c r="C586" s="3" t="s">
        <v>5814</v>
      </c>
      <c r="E586" s="3" t="s">
        <v>20</v>
      </c>
      <c r="H586" s="3" t="s">
        <v>21</v>
      </c>
      <c r="I586" s="3">
        <v>2486889</v>
      </c>
      <c r="J586" s="3" t="s">
        <v>5815</v>
      </c>
      <c r="K586" s="3">
        <v>120</v>
      </c>
      <c r="L586" s="3" t="s">
        <v>57</v>
      </c>
      <c r="M586" s="3" t="s">
        <v>35</v>
      </c>
      <c r="N586" s="3" t="s">
        <v>58</v>
      </c>
      <c r="O586" s="3" t="s">
        <v>37</v>
      </c>
      <c r="P586" s="3" t="s">
        <v>21</v>
      </c>
      <c r="Q586" s="3" t="s">
        <v>5816</v>
      </c>
      <c r="R586" s="2" t="str">
        <f t="shared" si="81"/>
        <v>OK</v>
      </c>
      <c r="S586" s="2" t="str">
        <f t="shared" si="82"/>
        <v>OK</v>
      </c>
      <c r="T586" s="2" t="str">
        <f t="shared" si="83"/>
        <v>OK</v>
      </c>
      <c r="U586" s="2" t="str">
        <f t="shared" si="84"/>
        <v>OK</v>
      </c>
      <c r="V586" s="2" t="str">
        <f t="shared" si="85"/>
        <v>OK</v>
      </c>
      <c r="W586" s="2" t="str">
        <f t="shared" si="86"/>
        <v>OK</v>
      </c>
      <c r="X586" s="2" t="str">
        <f t="shared" si="87"/>
        <v>OK</v>
      </c>
      <c r="Y586" s="2" t="str">
        <f t="shared" si="88"/>
        <v>OK</v>
      </c>
      <c r="Z586" s="3" t="str">
        <f t="shared" si="89"/>
        <v/>
      </c>
    </row>
    <row r="587" spans="1:26" x14ac:dyDescent="0.45">
      <c r="A587" s="3" t="s">
        <v>5761</v>
      </c>
      <c r="B587" s="3" t="s">
        <v>5762</v>
      </c>
      <c r="C587" s="3" t="s">
        <v>534</v>
      </c>
      <c r="E587" s="3" t="s">
        <v>20</v>
      </c>
      <c r="H587" s="3" t="s">
        <v>21</v>
      </c>
      <c r="I587" s="3">
        <v>1425698</v>
      </c>
      <c r="J587" s="3" t="s">
        <v>5817</v>
      </c>
      <c r="K587" s="3">
        <v>30</v>
      </c>
      <c r="L587" s="3" t="s">
        <v>358</v>
      </c>
      <c r="M587" s="3" t="s">
        <v>35</v>
      </c>
      <c r="N587" s="3" t="s">
        <v>359</v>
      </c>
      <c r="O587" s="3" t="s">
        <v>85</v>
      </c>
      <c r="P587" s="3" t="s">
        <v>21</v>
      </c>
      <c r="Q587" s="3" t="s">
        <v>5818</v>
      </c>
      <c r="R587" s="2" t="str">
        <f t="shared" si="81"/>
        <v>OK</v>
      </c>
      <c r="S587" s="2" t="str">
        <f t="shared" si="82"/>
        <v>OK</v>
      </c>
      <c r="T587" s="2" t="str">
        <f t="shared" si="83"/>
        <v>OK</v>
      </c>
      <c r="U587" s="2" t="str">
        <f t="shared" si="84"/>
        <v>OK</v>
      </c>
      <c r="V587" s="2" t="str">
        <f t="shared" si="85"/>
        <v>OK</v>
      </c>
      <c r="W587" s="2" t="str">
        <f t="shared" si="86"/>
        <v>KO</v>
      </c>
      <c r="X587" s="2" t="str">
        <f t="shared" si="87"/>
        <v>OK</v>
      </c>
      <c r="Y587" s="2" t="str">
        <f t="shared" si="88"/>
        <v>OK</v>
      </c>
      <c r="Z587" s="3" t="str">
        <f t="shared" si="89"/>
        <v xml:space="preserve">Tiempo del recurso / </v>
      </c>
    </row>
    <row r="588" spans="1:26" x14ac:dyDescent="0.45">
      <c r="A588" s="3" t="s">
        <v>5761</v>
      </c>
      <c r="B588" s="3" t="s">
        <v>5762</v>
      </c>
      <c r="C588" s="3" t="s">
        <v>67</v>
      </c>
      <c r="D588" s="3" t="s">
        <v>67</v>
      </c>
      <c r="E588" s="3" t="s">
        <v>20</v>
      </c>
      <c r="H588" s="3" t="s">
        <v>21</v>
      </c>
      <c r="I588" s="3">
        <v>1237634</v>
      </c>
      <c r="K588" s="3">
        <v>20</v>
      </c>
      <c r="L588" s="3" t="s">
        <v>23</v>
      </c>
      <c r="M588" s="3" t="s">
        <v>67</v>
      </c>
      <c r="N588" s="3" t="s">
        <v>227</v>
      </c>
      <c r="P588" s="3" t="s">
        <v>21</v>
      </c>
      <c r="Q588" s="3" t="s">
        <v>5819</v>
      </c>
      <c r="R588" s="2" t="str">
        <f t="shared" si="81"/>
        <v>OK</v>
      </c>
      <c r="S588" s="2" t="str">
        <f t="shared" si="82"/>
        <v>OK</v>
      </c>
      <c r="T588" s="2" t="str">
        <f t="shared" si="83"/>
        <v>OK</v>
      </c>
      <c r="U588" s="2" t="str">
        <f t="shared" si="84"/>
        <v>OK</v>
      </c>
      <c r="V588" s="2" t="str">
        <f t="shared" si="85"/>
        <v>OK</v>
      </c>
      <c r="W588" s="2" t="str">
        <f t="shared" si="86"/>
        <v>OK</v>
      </c>
      <c r="X588" s="2" t="str">
        <f t="shared" si="87"/>
        <v>KO</v>
      </c>
      <c r="Y588" s="2" t="str">
        <f t="shared" si="88"/>
        <v>OK</v>
      </c>
      <c r="Z588" s="3" t="str">
        <f t="shared" si="89"/>
        <v xml:space="preserve">Palabras clave / </v>
      </c>
    </row>
    <row r="589" spans="1:26" x14ac:dyDescent="0.45">
      <c r="A589" s="3" t="s">
        <v>5761</v>
      </c>
      <c r="B589" s="3" t="s">
        <v>5762</v>
      </c>
      <c r="C589" s="3" t="s">
        <v>70</v>
      </c>
      <c r="E589" s="3" t="s">
        <v>20</v>
      </c>
      <c r="H589" s="3" t="s">
        <v>21</v>
      </c>
      <c r="I589" s="3">
        <v>709830</v>
      </c>
      <c r="J589" s="3" t="s">
        <v>5820</v>
      </c>
      <c r="K589" s="3">
        <v>30</v>
      </c>
      <c r="L589" s="3" t="s">
        <v>70</v>
      </c>
      <c r="M589" s="3" t="s">
        <v>35</v>
      </c>
      <c r="N589" s="3" t="s">
        <v>62</v>
      </c>
      <c r="O589" s="3" t="s">
        <v>85</v>
      </c>
      <c r="P589" s="3" t="s">
        <v>21</v>
      </c>
      <c r="Q589" s="3" t="s">
        <v>5821</v>
      </c>
      <c r="R589" s="2" t="str">
        <f t="shared" si="81"/>
        <v>OK</v>
      </c>
      <c r="S589" s="2" t="str">
        <f t="shared" si="82"/>
        <v>OK</v>
      </c>
      <c r="T589" s="2" t="str">
        <f t="shared" si="83"/>
        <v>OK</v>
      </c>
      <c r="U589" s="2" t="str">
        <f t="shared" si="84"/>
        <v>OK</v>
      </c>
      <c r="V589" s="2" t="str">
        <f t="shared" si="85"/>
        <v>OK</v>
      </c>
      <c r="W589" s="2" t="str">
        <f t="shared" si="86"/>
        <v>OK</v>
      </c>
      <c r="X589" s="2" t="str">
        <f t="shared" si="87"/>
        <v>OK</v>
      </c>
      <c r="Y589" s="2" t="str">
        <f t="shared" si="88"/>
        <v>OK</v>
      </c>
      <c r="Z589" s="3" t="str">
        <f t="shared" si="89"/>
        <v/>
      </c>
    </row>
    <row r="590" spans="1:26" x14ac:dyDescent="0.45">
      <c r="A590" s="3" t="s">
        <v>5822</v>
      </c>
      <c r="B590" s="3" t="s">
        <v>5823</v>
      </c>
      <c r="C590" s="3" t="s">
        <v>5365</v>
      </c>
      <c r="E590" s="3" t="s">
        <v>20</v>
      </c>
      <c r="G590" s="3" t="s">
        <v>5366</v>
      </c>
      <c r="H590" s="3" t="s">
        <v>21</v>
      </c>
      <c r="I590" s="3">
        <v>21546</v>
      </c>
      <c r="J590" s="3" t="s">
        <v>5367</v>
      </c>
      <c r="K590" s="3">
        <v>30</v>
      </c>
      <c r="L590" s="3" t="s">
        <v>23</v>
      </c>
      <c r="M590" s="3" t="s">
        <v>199</v>
      </c>
      <c r="N590" s="3" t="s">
        <v>91</v>
      </c>
      <c r="P590" s="3" t="s">
        <v>21</v>
      </c>
      <c r="Q590" s="3" t="s">
        <v>5824</v>
      </c>
      <c r="R590" s="2" t="str">
        <f t="shared" si="81"/>
        <v>OK</v>
      </c>
      <c r="S590" s="2" t="str">
        <f t="shared" si="82"/>
        <v>OK</v>
      </c>
      <c r="T590" s="2" t="str">
        <f t="shared" si="83"/>
        <v>OK</v>
      </c>
      <c r="U590" s="2" t="str">
        <f t="shared" si="84"/>
        <v>OK</v>
      </c>
      <c r="V590" s="2" t="str">
        <f t="shared" si="85"/>
        <v>OK</v>
      </c>
      <c r="W590" s="2" t="str">
        <f t="shared" si="86"/>
        <v>OK</v>
      </c>
      <c r="X590" s="2" t="str">
        <f t="shared" si="87"/>
        <v>OK</v>
      </c>
      <c r="Y590" s="2" t="str">
        <f t="shared" si="88"/>
        <v>OK</v>
      </c>
      <c r="Z590" s="3" t="str">
        <f t="shared" si="89"/>
        <v/>
      </c>
    </row>
    <row r="591" spans="1:26" x14ac:dyDescent="0.45">
      <c r="A591" s="3" t="s">
        <v>5822</v>
      </c>
      <c r="B591" s="3" t="s">
        <v>5823</v>
      </c>
      <c r="C591" s="3" t="s">
        <v>5375</v>
      </c>
      <c r="E591" s="3" t="s">
        <v>20</v>
      </c>
      <c r="H591" s="3" t="s">
        <v>21</v>
      </c>
      <c r="I591" s="3">
        <v>1866106</v>
      </c>
      <c r="J591" s="3" t="s">
        <v>5376</v>
      </c>
      <c r="K591" s="3">
        <v>40</v>
      </c>
      <c r="L591" s="3" t="s">
        <v>80</v>
      </c>
      <c r="M591" s="3" t="s">
        <v>35</v>
      </c>
      <c r="N591" s="3" t="s">
        <v>81</v>
      </c>
      <c r="O591" s="3" t="s">
        <v>37</v>
      </c>
      <c r="P591" s="3" t="s">
        <v>21</v>
      </c>
      <c r="Q591" s="3" t="s">
        <v>5825</v>
      </c>
      <c r="R591" s="2" t="str">
        <f t="shared" si="81"/>
        <v>OK</v>
      </c>
      <c r="S591" s="2" t="str">
        <f t="shared" si="82"/>
        <v>OK</v>
      </c>
      <c r="T591" s="2" t="str">
        <f t="shared" si="83"/>
        <v>OK</v>
      </c>
      <c r="U591" s="2" t="str">
        <f t="shared" si="84"/>
        <v>OK</v>
      </c>
      <c r="V591" s="2" t="str">
        <f t="shared" si="85"/>
        <v>OK</v>
      </c>
      <c r="W591" s="2" t="str">
        <f t="shared" si="86"/>
        <v>OK</v>
      </c>
      <c r="X591" s="2" t="str">
        <f t="shared" si="87"/>
        <v>OK</v>
      </c>
      <c r="Y591" s="2" t="str">
        <f t="shared" si="88"/>
        <v>OK</v>
      </c>
      <c r="Z591" s="3" t="str">
        <f t="shared" si="89"/>
        <v/>
      </c>
    </row>
    <row r="592" spans="1:26" x14ac:dyDescent="0.45">
      <c r="A592" s="3" t="s">
        <v>5822</v>
      </c>
      <c r="B592" s="3" t="s">
        <v>5823</v>
      </c>
      <c r="C592" s="3" t="s">
        <v>5372</v>
      </c>
      <c r="E592" s="3" t="s">
        <v>20</v>
      </c>
      <c r="H592" s="3" t="s">
        <v>21</v>
      </c>
      <c r="I592" s="3">
        <v>3892721</v>
      </c>
      <c r="J592" s="3" t="s">
        <v>5373</v>
      </c>
      <c r="K592" s="3">
        <v>40</v>
      </c>
      <c r="L592" s="3" t="s">
        <v>23</v>
      </c>
      <c r="M592" s="3" t="s">
        <v>29</v>
      </c>
      <c r="N592" s="3" t="s">
        <v>842</v>
      </c>
      <c r="P592" s="3" t="s">
        <v>21</v>
      </c>
      <c r="Q592" s="3" t="s">
        <v>5826</v>
      </c>
      <c r="R592" s="2" t="str">
        <f t="shared" si="81"/>
        <v>OK</v>
      </c>
      <c r="S592" s="2" t="str">
        <f t="shared" si="82"/>
        <v>OK</v>
      </c>
      <c r="T592" s="2" t="str">
        <f t="shared" si="83"/>
        <v>OK</v>
      </c>
      <c r="U592" s="2" t="str">
        <f t="shared" si="84"/>
        <v>OK</v>
      </c>
      <c r="V592" s="2" t="str">
        <f t="shared" si="85"/>
        <v>OK</v>
      </c>
      <c r="W592" s="2" t="str">
        <f t="shared" si="86"/>
        <v>OK</v>
      </c>
      <c r="X592" s="2" t="str">
        <f t="shared" si="87"/>
        <v>OK</v>
      </c>
      <c r="Y592" s="2" t="str">
        <f t="shared" si="88"/>
        <v>OK</v>
      </c>
      <c r="Z592" s="3" t="str">
        <f t="shared" si="89"/>
        <v/>
      </c>
    </row>
    <row r="593" spans="1:26" x14ac:dyDescent="0.45">
      <c r="A593" s="3" t="s">
        <v>5822</v>
      </c>
      <c r="B593" s="3" t="s">
        <v>5823</v>
      </c>
      <c r="C593" s="3" t="s">
        <v>5827</v>
      </c>
      <c r="E593" s="3" t="s">
        <v>20</v>
      </c>
      <c r="H593" s="3" t="s">
        <v>21</v>
      </c>
      <c r="I593" s="3">
        <v>1176019</v>
      </c>
      <c r="J593" s="3" t="s">
        <v>5828</v>
      </c>
      <c r="K593" s="3">
        <v>40</v>
      </c>
      <c r="L593" s="3" t="s">
        <v>34</v>
      </c>
      <c r="M593" s="3" t="s">
        <v>35</v>
      </c>
      <c r="N593" s="3" t="s">
        <v>326</v>
      </c>
      <c r="O593" s="3" t="s">
        <v>85</v>
      </c>
      <c r="P593" s="3" t="s">
        <v>21</v>
      </c>
      <c r="Q593" s="3" t="s">
        <v>5829</v>
      </c>
      <c r="R593" s="2" t="str">
        <f t="shared" si="81"/>
        <v>OK</v>
      </c>
      <c r="S593" s="2" t="str">
        <f t="shared" si="82"/>
        <v>OK</v>
      </c>
      <c r="T593" s="2" t="str">
        <f t="shared" si="83"/>
        <v>OK</v>
      </c>
      <c r="U593" s="2" t="str">
        <f t="shared" si="84"/>
        <v>OK</v>
      </c>
      <c r="V593" s="2" t="str">
        <f t="shared" si="85"/>
        <v>OK</v>
      </c>
      <c r="W593" s="2" t="str">
        <f t="shared" si="86"/>
        <v>OK</v>
      </c>
      <c r="X593" s="2" t="str">
        <f t="shared" si="87"/>
        <v>OK</v>
      </c>
      <c r="Y593" s="2" t="str">
        <f t="shared" si="88"/>
        <v>OK</v>
      </c>
      <c r="Z593" s="3" t="str">
        <f t="shared" si="89"/>
        <v/>
      </c>
    </row>
    <row r="594" spans="1:26" x14ac:dyDescent="0.45">
      <c r="A594" s="3" t="s">
        <v>5822</v>
      </c>
      <c r="B594" s="3" t="s">
        <v>5823</v>
      </c>
      <c r="C594" s="3" t="s">
        <v>5830</v>
      </c>
      <c r="E594" s="3" t="s">
        <v>20</v>
      </c>
      <c r="H594" s="3" t="s">
        <v>21</v>
      </c>
      <c r="I594" s="3">
        <v>1865750</v>
      </c>
      <c r="J594" s="3" t="s">
        <v>5831</v>
      </c>
      <c r="K594" s="3">
        <v>20</v>
      </c>
      <c r="L594" s="3" t="s">
        <v>80</v>
      </c>
      <c r="M594" s="3" t="s">
        <v>35</v>
      </c>
      <c r="N594" s="3" t="s">
        <v>81</v>
      </c>
      <c r="O594" s="3" t="s">
        <v>37</v>
      </c>
      <c r="P594" s="3" t="s">
        <v>21</v>
      </c>
      <c r="Q594" s="3" t="s">
        <v>5832</v>
      </c>
      <c r="R594" s="2" t="str">
        <f t="shared" si="81"/>
        <v>OK</v>
      </c>
      <c r="S594" s="2" t="str">
        <f t="shared" si="82"/>
        <v>OK</v>
      </c>
      <c r="T594" s="2" t="str">
        <f t="shared" si="83"/>
        <v>OK</v>
      </c>
      <c r="U594" s="2" t="str">
        <f t="shared" si="84"/>
        <v>OK</v>
      </c>
      <c r="V594" s="2" t="str">
        <f t="shared" si="85"/>
        <v>OK</v>
      </c>
      <c r="W594" s="2" t="str">
        <f t="shared" si="86"/>
        <v>OK</v>
      </c>
      <c r="X594" s="2" t="str">
        <f t="shared" si="87"/>
        <v>OK</v>
      </c>
      <c r="Y594" s="2" t="str">
        <f t="shared" si="88"/>
        <v>OK</v>
      </c>
      <c r="Z594" s="3" t="str">
        <f t="shared" si="89"/>
        <v/>
      </c>
    </row>
    <row r="595" spans="1:26" x14ac:dyDescent="0.45">
      <c r="A595" s="3" t="s">
        <v>5822</v>
      </c>
      <c r="B595" s="3" t="s">
        <v>5823</v>
      </c>
      <c r="C595" s="3" t="s">
        <v>5362</v>
      </c>
      <c r="E595" s="3" t="s">
        <v>20</v>
      </c>
      <c r="H595" s="3" t="s">
        <v>21</v>
      </c>
      <c r="I595" s="3">
        <v>1348224</v>
      </c>
      <c r="J595" s="3" t="s">
        <v>5363</v>
      </c>
      <c r="K595" s="3">
        <v>10</v>
      </c>
      <c r="L595" s="3" t="s">
        <v>34</v>
      </c>
      <c r="M595" s="3" t="s">
        <v>35</v>
      </c>
      <c r="N595" s="3" t="s">
        <v>41</v>
      </c>
      <c r="O595" s="3" t="s">
        <v>37</v>
      </c>
      <c r="P595" s="3" t="s">
        <v>2564</v>
      </c>
      <c r="Q595" s="3" t="s">
        <v>5833</v>
      </c>
      <c r="R595" s="2" t="str">
        <f t="shared" si="81"/>
        <v>OK</v>
      </c>
      <c r="S595" s="2" t="str">
        <f t="shared" si="82"/>
        <v>OK</v>
      </c>
      <c r="T595" s="2" t="str">
        <f t="shared" si="83"/>
        <v>OK</v>
      </c>
      <c r="U595" s="2" t="str">
        <f t="shared" si="84"/>
        <v>OK</v>
      </c>
      <c r="V595" s="2" t="str">
        <f t="shared" si="85"/>
        <v>OK</v>
      </c>
      <c r="W595" s="2" t="str">
        <f t="shared" si="86"/>
        <v>OK</v>
      </c>
      <c r="X595" s="2" t="str">
        <f t="shared" si="87"/>
        <v>OK</v>
      </c>
      <c r="Y595" s="2" t="str">
        <f t="shared" si="88"/>
        <v>OK</v>
      </c>
      <c r="Z595" s="3" t="str">
        <f t="shared" si="89"/>
        <v/>
      </c>
    </row>
    <row r="596" spans="1:26" x14ac:dyDescent="0.45">
      <c r="A596" s="3" t="s">
        <v>5822</v>
      </c>
      <c r="B596" s="3" t="s">
        <v>5823</v>
      </c>
      <c r="C596" s="3" t="s">
        <v>5834</v>
      </c>
      <c r="E596" s="3" t="s">
        <v>20</v>
      </c>
      <c r="H596" s="3" t="s">
        <v>21</v>
      </c>
      <c r="I596" s="3">
        <v>1865936</v>
      </c>
      <c r="J596" s="3" t="s">
        <v>5835</v>
      </c>
      <c r="K596" s="3">
        <v>15</v>
      </c>
      <c r="L596" s="3" t="s">
        <v>34</v>
      </c>
      <c r="M596" s="3" t="s">
        <v>35</v>
      </c>
      <c r="N596" s="3" t="s">
        <v>81</v>
      </c>
      <c r="O596" s="3" t="s">
        <v>37</v>
      </c>
      <c r="P596" s="3" t="s">
        <v>21</v>
      </c>
      <c r="Q596" s="3" t="s">
        <v>5836</v>
      </c>
      <c r="R596" s="2" t="str">
        <f t="shared" si="81"/>
        <v>KO</v>
      </c>
      <c r="S596" s="2" t="str">
        <f t="shared" si="82"/>
        <v>OK</v>
      </c>
      <c r="T596" s="2" t="str">
        <f t="shared" si="83"/>
        <v>OK</v>
      </c>
      <c r="U596" s="2" t="str">
        <f t="shared" si="84"/>
        <v>OK</v>
      </c>
      <c r="V596" s="2" t="str">
        <f t="shared" si="85"/>
        <v>OK</v>
      </c>
      <c r="W596" s="2" t="str">
        <f t="shared" si="86"/>
        <v>OK</v>
      </c>
      <c r="X596" s="2" t="str">
        <f t="shared" si="87"/>
        <v>OK</v>
      </c>
      <c r="Y596" s="2" t="str">
        <f t="shared" si="88"/>
        <v>OK</v>
      </c>
      <c r="Z596" s="3" t="str">
        <f t="shared" si="89"/>
        <v xml:space="preserve">Acción didáctica / </v>
      </c>
    </row>
    <row r="597" spans="1:26" x14ac:dyDescent="0.45">
      <c r="A597" s="3" t="s">
        <v>5822</v>
      </c>
      <c r="B597" s="3" t="s">
        <v>5823</v>
      </c>
      <c r="C597" s="3" t="s">
        <v>5837</v>
      </c>
      <c r="E597" s="3" t="s">
        <v>20</v>
      </c>
      <c r="H597" s="3" t="s">
        <v>21</v>
      </c>
      <c r="I597" s="3">
        <v>1956517</v>
      </c>
      <c r="J597" s="3" t="s">
        <v>5838</v>
      </c>
      <c r="K597" s="3">
        <v>50</v>
      </c>
      <c r="L597" s="3" t="s">
        <v>23</v>
      </c>
      <c r="M597" s="3" t="s">
        <v>29</v>
      </c>
      <c r="N597" s="3" t="s">
        <v>194</v>
      </c>
      <c r="P597" s="3" t="s">
        <v>21</v>
      </c>
      <c r="Q597" s="3" t="s">
        <v>5839</v>
      </c>
      <c r="R597" s="2" t="str">
        <f t="shared" si="81"/>
        <v>OK</v>
      </c>
      <c r="S597" s="2" t="str">
        <f t="shared" si="82"/>
        <v>OK</v>
      </c>
      <c r="T597" s="2" t="str">
        <f t="shared" si="83"/>
        <v>OK</v>
      </c>
      <c r="U597" s="2" t="str">
        <f t="shared" si="84"/>
        <v>OK</v>
      </c>
      <c r="V597" s="2" t="str">
        <f t="shared" si="85"/>
        <v>OK</v>
      </c>
      <c r="W597" s="2" t="str">
        <f t="shared" si="86"/>
        <v>OK</v>
      </c>
      <c r="X597" s="2" t="str">
        <f t="shared" si="87"/>
        <v>OK</v>
      </c>
      <c r="Y597" s="2" t="str">
        <f t="shared" si="88"/>
        <v>OK</v>
      </c>
      <c r="Z597" s="3" t="str">
        <f t="shared" si="89"/>
        <v/>
      </c>
    </row>
    <row r="598" spans="1:26" x14ac:dyDescent="0.45">
      <c r="A598" s="3" t="s">
        <v>5822</v>
      </c>
      <c r="B598" s="3" t="s">
        <v>5823</v>
      </c>
      <c r="C598" s="3" t="s">
        <v>5840</v>
      </c>
      <c r="E598" s="3" t="s">
        <v>20</v>
      </c>
      <c r="H598" s="3" t="s">
        <v>21</v>
      </c>
      <c r="I598" s="3">
        <v>1343544</v>
      </c>
      <c r="J598" s="3" t="s">
        <v>5841</v>
      </c>
      <c r="K598" s="3">
        <v>15</v>
      </c>
      <c r="L598" s="3" t="s">
        <v>34</v>
      </c>
      <c r="M598" s="3" t="s">
        <v>35</v>
      </c>
      <c r="N598" s="3" t="s">
        <v>62</v>
      </c>
      <c r="O598" s="3" t="s">
        <v>479</v>
      </c>
      <c r="P598" s="3" t="s">
        <v>21</v>
      </c>
      <c r="Q598" s="3" t="s">
        <v>5842</v>
      </c>
      <c r="R598" s="2" t="str">
        <f t="shared" si="81"/>
        <v>OK</v>
      </c>
      <c r="S598" s="2" t="str">
        <f t="shared" si="82"/>
        <v>OK</v>
      </c>
      <c r="T598" s="2" t="str">
        <f t="shared" si="83"/>
        <v>OK</v>
      </c>
      <c r="U598" s="2" t="str">
        <f t="shared" si="84"/>
        <v>OK</v>
      </c>
      <c r="V598" s="2" t="str">
        <f t="shared" si="85"/>
        <v>OK</v>
      </c>
      <c r="W598" s="2" t="str">
        <f t="shared" si="86"/>
        <v>OK</v>
      </c>
      <c r="X598" s="2" t="str">
        <f t="shared" si="87"/>
        <v>OK</v>
      </c>
      <c r="Y598" s="2" t="str">
        <f t="shared" si="88"/>
        <v>OK</v>
      </c>
      <c r="Z598" s="3" t="str">
        <f t="shared" si="89"/>
        <v/>
      </c>
    </row>
    <row r="599" spans="1:26" x14ac:dyDescent="0.45">
      <c r="A599" s="3" t="s">
        <v>5822</v>
      </c>
      <c r="B599" s="3" t="s">
        <v>5823</v>
      </c>
      <c r="C599" s="3" t="s">
        <v>5843</v>
      </c>
      <c r="D599" s="3" t="s">
        <v>5843</v>
      </c>
      <c r="E599" s="3" t="s">
        <v>20</v>
      </c>
      <c r="H599" s="3" t="s">
        <v>21</v>
      </c>
      <c r="I599" s="3">
        <v>833170</v>
      </c>
      <c r="J599" s="3" t="s">
        <v>5844</v>
      </c>
      <c r="K599" s="3">
        <v>20</v>
      </c>
      <c r="L599" s="3" t="s">
        <v>23</v>
      </c>
      <c r="M599" s="3" t="s">
        <v>29</v>
      </c>
      <c r="N599" s="3" t="s">
        <v>1124</v>
      </c>
      <c r="P599" s="3" t="s">
        <v>21</v>
      </c>
      <c r="Q599" s="3" t="s">
        <v>5845</v>
      </c>
      <c r="R599" s="2" t="str">
        <f t="shared" si="81"/>
        <v>OK</v>
      </c>
      <c r="S599" s="2" t="str">
        <f t="shared" si="82"/>
        <v>OK</v>
      </c>
      <c r="T599" s="2" t="str">
        <f t="shared" si="83"/>
        <v>OK</v>
      </c>
      <c r="U599" s="2" t="str">
        <f t="shared" si="84"/>
        <v>OK</v>
      </c>
      <c r="V599" s="2" t="str">
        <f t="shared" si="85"/>
        <v>OK</v>
      </c>
      <c r="W599" s="2" t="str">
        <f t="shared" si="86"/>
        <v>OK</v>
      </c>
      <c r="X599" s="2" t="str">
        <f t="shared" si="87"/>
        <v>OK</v>
      </c>
      <c r="Y599" s="2" t="str">
        <f t="shared" si="88"/>
        <v>OK</v>
      </c>
      <c r="Z599" s="3" t="str">
        <f t="shared" si="89"/>
        <v/>
      </c>
    </row>
    <row r="600" spans="1:26" x14ac:dyDescent="0.45">
      <c r="A600" s="3" t="s">
        <v>5822</v>
      </c>
      <c r="B600" s="3" t="s">
        <v>5823</v>
      </c>
      <c r="C600" s="3" t="s">
        <v>5846</v>
      </c>
      <c r="E600" s="3" t="s">
        <v>20</v>
      </c>
      <c r="H600" s="3" t="s">
        <v>21</v>
      </c>
      <c r="I600" s="3">
        <v>1865985</v>
      </c>
      <c r="J600" s="3" t="s">
        <v>5847</v>
      </c>
      <c r="K600" s="3">
        <v>60</v>
      </c>
      <c r="L600" s="3" t="s">
        <v>80</v>
      </c>
      <c r="M600" s="3" t="s">
        <v>35</v>
      </c>
      <c r="N600" s="3" t="s">
        <v>81</v>
      </c>
      <c r="O600" s="3" t="s">
        <v>37</v>
      </c>
      <c r="P600" s="3" t="s">
        <v>21</v>
      </c>
      <c r="Q600" s="3" t="s">
        <v>5848</v>
      </c>
      <c r="R600" s="2" t="str">
        <f t="shared" si="81"/>
        <v>OK</v>
      </c>
      <c r="S600" s="2" t="str">
        <f t="shared" si="82"/>
        <v>OK</v>
      </c>
      <c r="T600" s="2" t="str">
        <f t="shared" si="83"/>
        <v>OK</v>
      </c>
      <c r="U600" s="2" t="str">
        <f t="shared" si="84"/>
        <v>OK</v>
      </c>
      <c r="V600" s="2" t="str">
        <f t="shared" si="85"/>
        <v>OK</v>
      </c>
      <c r="W600" s="2" t="str">
        <f t="shared" si="86"/>
        <v>OK</v>
      </c>
      <c r="X600" s="2" t="str">
        <f t="shared" si="87"/>
        <v>OK</v>
      </c>
      <c r="Y600" s="2" t="str">
        <f t="shared" si="88"/>
        <v>OK</v>
      </c>
      <c r="Z600" s="3" t="str">
        <f t="shared" si="89"/>
        <v/>
      </c>
    </row>
    <row r="601" spans="1:26" x14ac:dyDescent="0.45">
      <c r="A601" s="3" t="s">
        <v>5822</v>
      </c>
      <c r="B601" s="3" t="s">
        <v>5823</v>
      </c>
      <c r="C601" s="3" t="s">
        <v>5849</v>
      </c>
      <c r="E601" s="3" t="s">
        <v>20</v>
      </c>
      <c r="H601" s="3" t="s">
        <v>21</v>
      </c>
      <c r="I601" s="3">
        <v>1865250</v>
      </c>
      <c r="J601" s="3" t="s">
        <v>5850</v>
      </c>
      <c r="K601" s="3">
        <v>20</v>
      </c>
      <c r="L601" s="3" t="s">
        <v>80</v>
      </c>
      <c r="M601" s="3" t="s">
        <v>35</v>
      </c>
      <c r="N601" s="3" t="s">
        <v>81</v>
      </c>
      <c r="O601" s="3" t="s">
        <v>37</v>
      </c>
      <c r="P601" s="3" t="s">
        <v>21</v>
      </c>
      <c r="Q601" s="3" t="s">
        <v>5851</v>
      </c>
      <c r="R601" s="2" t="str">
        <f t="shared" si="81"/>
        <v>OK</v>
      </c>
      <c r="S601" s="2" t="str">
        <f t="shared" si="82"/>
        <v>OK</v>
      </c>
      <c r="T601" s="2" t="str">
        <f t="shared" si="83"/>
        <v>OK</v>
      </c>
      <c r="U601" s="2" t="str">
        <f t="shared" si="84"/>
        <v>OK</v>
      </c>
      <c r="V601" s="2" t="str">
        <f t="shared" si="85"/>
        <v>OK</v>
      </c>
      <c r="W601" s="2" t="str">
        <f t="shared" si="86"/>
        <v>OK</v>
      </c>
      <c r="X601" s="2" t="str">
        <f t="shared" si="87"/>
        <v>OK</v>
      </c>
      <c r="Y601" s="2" t="str">
        <f t="shared" si="88"/>
        <v>OK</v>
      </c>
      <c r="Z601" s="3" t="str">
        <f t="shared" si="89"/>
        <v/>
      </c>
    </row>
    <row r="602" spans="1:26" x14ac:dyDescent="0.45">
      <c r="A602" s="3" t="s">
        <v>5822</v>
      </c>
      <c r="B602" s="3" t="s">
        <v>5823</v>
      </c>
      <c r="C602" s="3" t="s">
        <v>5852</v>
      </c>
      <c r="E602" s="3" t="s">
        <v>20</v>
      </c>
      <c r="H602" s="3" t="s">
        <v>21</v>
      </c>
      <c r="I602" s="3">
        <v>1171816</v>
      </c>
      <c r="J602" s="3" t="s">
        <v>5853</v>
      </c>
      <c r="K602" s="3">
        <v>15</v>
      </c>
      <c r="L602" s="3" t="s">
        <v>34</v>
      </c>
      <c r="M602" s="3" t="s">
        <v>35</v>
      </c>
      <c r="N602" s="3" t="s">
        <v>406</v>
      </c>
      <c r="O602" s="3" t="s">
        <v>85</v>
      </c>
      <c r="P602" s="3" t="s">
        <v>21</v>
      </c>
      <c r="Q602" s="3" t="s">
        <v>5854</v>
      </c>
      <c r="R602" s="2" t="str">
        <f t="shared" si="81"/>
        <v>OK</v>
      </c>
      <c r="S602" s="2" t="str">
        <f t="shared" si="82"/>
        <v>OK</v>
      </c>
      <c r="T602" s="2" t="str">
        <f t="shared" si="83"/>
        <v>OK</v>
      </c>
      <c r="U602" s="2" t="str">
        <f t="shared" si="84"/>
        <v>OK</v>
      </c>
      <c r="V602" s="2" t="str">
        <f t="shared" si="85"/>
        <v>OK</v>
      </c>
      <c r="W602" s="2" t="str">
        <f t="shared" si="86"/>
        <v>OK</v>
      </c>
      <c r="X602" s="2" t="str">
        <f t="shared" si="87"/>
        <v>OK</v>
      </c>
      <c r="Y602" s="2" t="str">
        <f t="shared" si="88"/>
        <v>OK</v>
      </c>
      <c r="Z602" s="3" t="str">
        <f t="shared" si="89"/>
        <v/>
      </c>
    </row>
    <row r="603" spans="1:26" x14ac:dyDescent="0.45">
      <c r="A603" s="3" t="s">
        <v>5822</v>
      </c>
      <c r="B603" s="3" t="s">
        <v>5823</v>
      </c>
      <c r="C603" s="3" t="s">
        <v>5855</v>
      </c>
      <c r="E603" s="3" t="s">
        <v>20</v>
      </c>
      <c r="H603" s="3" t="s">
        <v>21</v>
      </c>
      <c r="I603" s="3">
        <v>1865736</v>
      </c>
      <c r="J603" s="3" t="s">
        <v>5856</v>
      </c>
      <c r="K603" s="3">
        <v>30</v>
      </c>
      <c r="L603" s="3" t="s">
        <v>80</v>
      </c>
      <c r="M603" s="3" t="s">
        <v>35</v>
      </c>
      <c r="N603" s="3" t="s">
        <v>81</v>
      </c>
      <c r="O603" s="3" t="s">
        <v>37</v>
      </c>
      <c r="P603" s="3" t="s">
        <v>21</v>
      </c>
      <c r="Q603" s="3" t="s">
        <v>5857</v>
      </c>
      <c r="R603" s="2" t="str">
        <f t="shared" si="81"/>
        <v>OK</v>
      </c>
      <c r="S603" s="2" t="str">
        <f t="shared" si="82"/>
        <v>OK</v>
      </c>
      <c r="T603" s="2" t="str">
        <f t="shared" si="83"/>
        <v>OK</v>
      </c>
      <c r="U603" s="2" t="str">
        <f t="shared" si="84"/>
        <v>OK</v>
      </c>
      <c r="V603" s="2" t="str">
        <f t="shared" si="85"/>
        <v>OK</v>
      </c>
      <c r="W603" s="2" t="str">
        <f t="shared" si="86"/>
        <v>OK</v>
      </c>
      <c r="X603" s="2" t="str">
        <f t="shared" si="87"/>
        <v>OK</v>
      </c>
      <c r="Y603" s="2" t="str">
        <f t="shared" si="88"/>
        <v>OK</v>
      </c>
      <c r="Z603" s="3" t="str">
        <f t="shared" si="89"/>
        <v/>
      </c>
    </row>
    <row r="604" spans="1:26" x14ac:dyDescent="0.45">
      <c r="A604" s="3" t="s">
        <v>5822</v>
      </c>
      <c r="B604" s="3" t="s">
        <v>5823</v>
      </c>
      <c r="C604" s="3" t="s">
        <v>5858</v>
      </c>
      <c r="E604" s="3" t="s">
        <v>20</v>
      </c>
      <c r="H604" s="3" t="s">
        <v>21</v>
      </c>
      <c r="I604" s="3">
        <v>4617217</v>
      </c>
      <c r="J604" s="3" t="s">
        <v>5859</v>
      </c>
      <c r="K604" s="3">
        <v>10</v>
      </c>
      <c r="L604" s="3" t="s">
        <v>34</v>
      </c>
      <c r="M604" s="3" t="s">
        <v>35</v>
      </c>
      <c r="N604" s="3" t="s">
        <v>122</v>
      </c>
      <c r="O604" s="3" t="s">
        <v>37</v>
      </c>
      <c r="P604" s="3" t="s">
        <v>21</v>
      </c>
      <c r="Q604" s="3" t="s">
        <v>5860</v>
      </c>
      <c r="R604" s="2" t="str">
        <f t="shared" si="81"/>
        <v>OK</v>
      </c>
      <c r="S604" s="2" t="str">
        <f t="shared" si="82"/>
        <v>OK</v>
      </c>
      <c r="T604" s="2" t="str">
        <f t="shared" si="83"/>
        <v>OK</v>
      </c>
      <c r="U604" s="2" t="str">
        <f t="shared" si="84"/>
        <v>OK</v>
      </c>
      <c r="V604" s="2" t="str">
        <f t="shared" si="85"/>
        <v>OK</v>
      </c>
      <c r="W604" s="2" t="str">
        <f t="shared" si="86"/>
        <v>OK</v>
      </c>
      <c r="X604" s="2" t="str">
        <f t="shared" si="87"/>
        <v>OK</v>
      </c>
      <c r="Y604" s="2" t="str">
        <f t="shared" si="88"/>
        <v>OK</v>
      </c>
      <c r="Z604" s="3" t="str">
        <f t="shared" si="89"/>
        <v/>
      </c>
    </row>
    <row r="605" spans="1:26" x14ac:dyDescent="0.45">
      <c r="A605" s="3" t="s">
        <v>5822</v>
      </c>
      <c r="B605" s="3" t="s">
        <v>5823</v>
      </c>
      <c r="C605" s="3" t="s">
        <v>5861</v>
      </c>
      <c r="E605" s="3" t="s">
        <v>20</v>
      </c>
      <c r="H605" s="3" t="s">
        <v>21</v>
      </c>
      <c r="I605" s="3">
        <v>1865771</v>
      </c>
      <c r="J605" s="3" t="s">
        <v>5862</v>
      </c>
      <c r="K605" s="3">
        <v>30</v>
      </c>
      <c r="L605" s="3" t="s">
        <v>80</v>
      </c>
      <c r="M605" s="3" t="s">
        <v>35</v>
      </c>
      <c r="N605" s="3" t="s">
        <v>81</v>
      </c>
      <c r="O605" s="3" t="s">
        <v>37</v>
      </c>
      <c r="P605" s="3" t="s">
        <v>21</v>
      </c>
      <c r="Q605" s="3" t="s">
        <v>5863</v>
      </c>
      <c r="R605" s="2" t="str">
        <f t="shared" si="81"/>
        <v>OK</v>
      </c>
      <c r="S605" s="2" t="str">
        <f t="shared" si="82"/>
        <v>OK</v>
      </c>
      <c r="T605" s="2" t="str">
        <f t="shared" si="83"/>
        <v>OK</v>
      </c>
      <c r="U605" s="2" t="str">
        <f t="shared" si="84"/>
        <v>OK</v>
      </c>
      <c r="V605" s="2" t="str">
        <f t="shared" si="85"/>
        <v>OK</v>
      </c>
      <c r="W605" s="2" t="str">
        <f t="shared" si="86"/>
        <v>OK</v>
      </c>
      <c r="X605" s="2" t="str">
        <f t="shared" si="87"/>
        <v>OK</v>
      </c>
      <c r="Y605" s="2" t="str">
        <f t="shared" si="88"/>
        <v>OK</v>
      </c>
      <c r="Z605" s="3" t="str">
        <f t="shared" si="89"/>
        <v/>
      </c>
    </row>
    <row r="606" spans="1:26" x14ac:dyDescent="0.45">
      <c r="A606" s="3" t="s">
        <v>5822</v>
      </c>
      <c r="B606" s="3" t="s">
        <v>5823</v>
      </c>
      <c r="C606" s="3" t="s">
        <v>5864</v>
      </c>
      <c r="D606" s="3" t="s">
        <v>5865</v>
      </c>
      <c r="E606" s="3" t="s">
        <v>20</v>
      </c>
      <c r="H606" s="3" t="s">
        <v>21</v>
      </c>
      <c r="I606" s="3">
        <v>867872</v>
      </c>
      <c r="J606" s="3" t="s">
        <v>5866</v>
      </c>
      <c r="K606" s="3">
        <v>45</v>
      </c>
      <c r="L606" s="3" t="s">
        <v>23</v>
      </c>
      <c r="M606" s="3" t="s">
        <v>29</v>
      </c>
      <c r="N606" s="3" t="s">
        <v>1124</v>
      </c>
      <c r="P606" s="3" t="s">
        <v>21</v>
      </c>
      <c r="Q606" s="3" t="s">
        <v>5867</v>
      </c>
      <c r="R606" s="2" t="str">
        <f t="shared" si="81"/>
        <v>OK</v>
      </c>
      <c r="S606" s="2" t="str">
        <f t="shared" si="82"/>
        <v>OK</v>
      </c>
      <c r="T606" s="2" t="str">
        <f t="shared" si="83"/>
        <v>OK</v>
      </c>
      <c r="U606" s="2" t="str">
        <f t="shared" si="84"/>
        <v>OK</v>
      </c>
      <c r="V606" s="2" t="str">
        <f t="shared" si="85"/>
        <v>OK</v>
      </c>
      <c r="W606" s="2" t="str">
        <f t="shared" si="86"/>
        <v>OK</v>
      </c>
      <c r="X606" s="2" t="str">
        <f t="shared" si="87"/>
        <v>OK</v>
      </c>
      <c r="Y606" s="2" t="str">
        <f t="shared" si="88"/>
        <v>OK</v>
      </c>
      <c r="Z606" s="3" t="str">
        <f t="shared" si="89"/>
        <v/>
      </c>
    </row>
    <row r="607" spans="1:26" x14ac:dyDescent="0.45">
      <c r="A607" s="3" t="s">
        <v>5822</v>
      </c>
      <c r="B607" s="3" t="s">
        <v>5823</v>
      </c>
      <c r="C607" s="3" t="s">
        <v>5868</v>
      </c>
      <c r="D607" s="3" t="s">
        <v>5868</v>
      </c>
      <c r="E607" s="3" t="s">
        <v>20</v>
      </c>
      <c r="G607" s="3" t="s">
        <v>5869</v>
      </c>
      <c r="H607" s="3" t="s">
        <v>21</v>
      </c>
      <c r="I607" s="3">
        <v>362830</v>
      </c>
      <c r="J607" s="3" t="s">
        <v>5870</v>
      </c>
      <c r="K607" s="3">
        <v>50</v>
      </c>
      <c r="L607" s="3" t="s">
        <v>23</v>
      </c>
      <c r="M607" s="3" t="s">
        <v>199</v>
      </c>
      <c r="N607" s="3" t="s">
        <v>91</v>
      </c>
      <c r="P607" s="3" t="s">
        <v>21</v>
      </c>
      <c r="Q607" s="3" t="s">
        <v>5871</v>
      </c>
      <c r="R607" s="2" t="str">
        <f t="shared" si="81"/>
        <v>OK</v>
      </c>
      <c r="S607" s="2" t="str">
        <f t="shared" si="82"/>
        <v>OK</v>
      </c>
      <c r="T607" s="2" t="str">
        <f t="shared" si="83"/>
        <v>OK</v>
      </c>
      <c r="U607" s="2" t="str">
        <f t="shared" si="84"/>
        <v>OK</v>
      </c>
      <c r="V607" s="2" t="str">
        <f t="shared" si="85"/>
        <v>OK</v>
      </c>
      <c r="W607" s="2" t="str">
        <f t="shared" si="86"/>
        <v>OK</v>
      </c>
      <c r="X607" s="2" t="str">
        <f t="shared" si="87"/>
        <v>OK</v>
      </c>
      <c r="Y607" s="2" t="str">
        <f t="shared" si="88"/>
        <v>OK</v>
      </c>
      <c r="Z607" s="3" t="str">
        <f t="shared" si="89"/>
        <v/>
      </c>
    </row>
    <row r="608" spans="1:26" x14ac:dyDescent="0.45">
      <c r="A608" s="3" t="s">
        <v>5822</v>
      </c>
      <c r="B608" s="3" t="s">
        <v>5823</v>
      </c>
      <c r="C608" s="3" t="s">
        <v>5872</v>
      </c>
      <c r="E608" s="3" t="s">
        <v>20</v>
      </c>
      <c r="H608" s="3" t="s">
        <v>21</v>
      </c>
      <c r="I608" s="3">
        <v>1866190</v>
      </c>
      <c r="J608" s="3" t="s">
        <v>5873</v>
      </c>
      <c r="K608" s="3">
        <v>60</v>
      </c>
      <c r="L608" s="3" t="s">
        <v>80</v>
      </c>
      <c r="M608" s="3" t="s">
        <v>35</v>
      </c>
      <c r="N608" s="3" t="s">
        <v>81</v>
      </c>
      <c r="O608" s="3" t="s">
        <v>37</v>
      </c>
      <c r="P608" s="3" t="s">
        <v>21</v>
      </c>
      <c r="Q608" s="3" t="s">
        <v>5874</v>
      </c>
      <c r="R608" s="2" t="str">
        <f t="shared" si="81"/>
        <v>OK</v>
      </c>
      <c r="S608" s="2" t="str">
        <f t="shared" si="82"/>
        <v>OK</v>
      </c>
      <c r="T608" s="2" t="str">
        <f t="shared" si="83"/>
        <v>OK</v>
      </c>
      <c r="U608" s="2" t="str">
        <f t="shared" si="84"/>
        <v>OK</v>
      </c>
      <c r="V608" s="2" t="str">
        <f t="shared" si="85"/>
        <v>OK</v>
      </c>
      <c r="W608" s="2" t="str">
        <f t="shared" si="86"/>
        <v>OK</v>
      </c>
      <c r="X608" s="2" t="str">
        <f t="shared" si="87"/>
        <v>OK</v>
      </c>
      <c r="Y608" s="2" t="str">
        <f t="shared" si="88"/>
        <v>OK</v>
      </c>
      <c r="Z608" s="3" t="str">
        <f t="shared" si="89"/>
        <v/>
      </c>
    </row>
    <row r="609" spans="1:26" x14ac:dyDescent="0.45">
      <c r="A609" s="3" t="s">
        <v>5822</v>
      </c>
      <c r="B609" s="3" t="s">
        <v>5823</v>
      </c>
      <c r="C609" s="3" t="s">
        <v>5875</v>
      </c>
      <c r="E609" s="3" t="s">
        <v>20</v>
      </c>
      <c r="H609" s="3" t="s">
        <v>21</v>
      </c>
      <c r="I609" s="3">
        <v>1454309</v>
      </c>
      <c r="J609" s="3" t="s">
        <v>5876</v>
      </c>
      <c r="K609" s="3">
        <v>60</v>
      </c>
      <c r="L609" s="3" t="s">
        <v>57</v>
      </c>
      <c r="M609" s="3" t="s">
        <v>35</v>
      </c>
      <c r="N609" s="3" t="s">
        <v>58</v>
      </c>
      <c r="O609" s="3" t="s">
        <v>37</v>
      </c>
      <c r="P609" s="3" t="s">
        <v>21</v>
      </c>
      <c r="Q609" s="3" t="s">
        <v>5877</v>
      </c>
      <c r="R609" s="2" t="str">
        <f t="shared" si="81"/>
        <v>OK</v>
      </c>
      <c r="S609" s="2" t="str">
        <f t="shared" si="82"/>
        <v>OK</v>
      </c>
      <c r="T609" s="2" t="str">
        <f t="shared" si="83"/>
        <v>OK</v>
      </c>
      <c r="U609" s="2" t="str">
        <f t="shared" si="84"/>
        <v>OK</v>
      </c>
      <c r="V609" s="2" t="str">
        <f t="shared" si="85"/>
        <v>OK</v>
      </c>
      <c r="W609" s="2" t="str">
        <f t="shared" si="86"/>
        <v>OK</v>
      </c>
      <c r="X609" s="2" t="str">
        <f t="shared" si="87"/>
        <v>OK</v>
      </c>
      <c r="Y609" s="2" t="str">
        <f t="shared" si="88"/>
        <v>OK</v>
      </c>
      <c r="Z609" s="3" t="str">
        <f t="shared" si="89"/>
        <v/>
      </c>
    </row>
    <row r="610" spans="1:26" x14ac:dyDescent="0.45">
      <c r="A610" s="3" t="s">
        <v>5822</v>
      </c>
      <c r="B610" s="3" t="s">
        <v>5823</v>
      </c>
      <c r="C610" s="3" t="s">
        <v>5878</v>
      </c>
      <c r="E610" s="3" t="s">
        <v>20</v>
      </c>
      <c r="H610" s="3" t="s">
        <v>21</v>
      </c>
      <c r="I610" s="3">
        <v>3918932</v>
      </c>
      <c r="J610" s="3" t="s">
        <v>5879</v>
      </c>
      <c r="K610" s="3">
        <v>50</v>
      </c>
      <c r="L610" s="3" t="s">
        <v>23</v>
      </c>
      <c r="M610" s="3" t="s">
        <v>29</v>
      </c>
      <c r="N610" s="3" t="s">
        <v>194</v>
      </c>
      <c r="P610" s="3" t="s">
        <v>21</v>
      </c>
      <c r="Q610" s="3" t="s">
        <v>5880</v>
      </c>
      <c r="R610" s="2" t="str">
        <f t="shared" si="81"/>
        <v>OK</v>
      </c>
      <c r="S610" s="2" t="str">
        <f t="shared" si="82"/>
        <v>OK</v>
      </c>
      <c r="T610" s="2" t="str">
        <f t="shared" si="83"/>
        <v>OK</v>
      </c>
      <c r="U610" s="2" t="str">
        <f t="shared" si="84"/>
        <v>OK</v>
      </c>
      <c r="V610" s="2" t="str">
        <f t="shared" si="85"/>
        <v>OK</v>
      </c>
      <c r="W610" s="2" t="str">
        <f t="shared" si="86"/>
        <v>OK</v>
      </c>
      <c r="X610" s="2" t="str">
        <f t="shared" si="87"/>
        <v>OK</v>
      </c>
      <c r="Y610" s="2" t="str">
        <f t="shared" si="88"/>
        <v>OK</v>
      </c>
      <c r="Z610" s="3" t="str">
        <f t="shared" si="89"/>
        <v/>
      </c>
    </row>
    <row r="611" spans="1:26" x14ac:dyDescent="0.45">
      <c r="A611" s="3" t="s">
        <v>5822</v>
      </c>
      <c r="B611" s="3" t="s">
        <v>5823</v>
      </c>
      <c r="C611" s="3" t="s">
        <v>67</v>
      </c>
      <c r="D611" s="3" t="s">
        <v>67</v>
      </c>
      <c r="E611" s="3" t="s">
        <v>20</v>
      </c>
      <c r="H611" s="3" t="s">
        <v>21</v>
      </c>
      <c r="I611" s="3">
        <v>2150480</v>
      </c>
      <c r="K611" s="3">
        <v>20</v>
      </c>
      <c r="L611" s="3" t="s">
        <v>23</v>
      </c>
      <c r="M611" s="3" t="s">
        <v>67</v>
      </c>
      <c r="N611" s="3" t="s">
        <v>68</v>
      </c>
      <c r="P611" s="3" t="s">
        <v>21</v>
      </c>
      <c r="Q611" s="3" t="s">
        <v>5881</v>
      </c>
      <c r="R611" s="2" t="str">
        <f t="shared" si="81"/>
        <v>OK</v>
      </c>
      <c r="S611" s="2" t="str">
        <f t="shared" si="82"/>
        <v>OK</v>
      </c>
      <c r="T611" s="2" t="str">
        <f t="shared" si="83"/>
        <v>OK</v>
      </c>
      <c r="U611" s="2" t="str">
        <f t="shared" si="84"/>
        <v>OK</v>
      </c>
      <c r="V611" s="2" t="str">
        <f t="shared" si="85"/>
        <v>OK</v>
      </c>
      <c r="W611" s="2" t="str">
        <f t="shared" si="86"/>
        <v>OK</v>
      </c>
      <c r="X611" s="2" t="str">
        <f t="shared" si="87"/>
        <v>KO</v>
      </c>
      <c r="Y611" s="2" t="str">
        <f t="shared" si="88"/>
        <v>OK</v>
      </c>
      <c r="Z611" s="3" t="str">
        <f t="shared" si="89"/>
        <v xml:space="preserve">Palabras clave / </v>
      </c>
    </row>
    <row r="612" spans="1:26" x14ac:dyDescent="0.45">
      <c r="A612" s="3" t="s">
        <v>5822</v>
      </c>
      <c r="B612" s="3" t="s">
        <v>5823</v>
      </c>
      <c r="C612" s="3" t="s">
        <v>70</v>
      </c>
      <c r="E612" s="3" t="s">
        <v>20</v>
      </c>
      <c r="H612" s="3" t="s">
        <v>21</v>
      </c>
      <c r="I612" s="3">
        <v>1174771</v>
      </c>
      <c r="J612" s="3" t="s">
        <v>5882</v>
      </c>
      <c r="K612" s="3">
        <v>20</v>
      </c>
      <c r="L612" s="3" t="s">
        <v>70</v>
      </c>
      <c r="M612" s="3" t="s">
        <v>29</v>
      </c>
      <c r="N612" s="3" t="s">
        <v>62</v>
      </c>
      <c r="O612" s="3" t="s">
        <v>37</v>
      </c>
      <c r="P612" s="3" t="s">
        <v>21</v>
      </c>
      <c r="Q612" s="3" t="s">
        <v>5883</v>
      </c>
      <c r="R612" s="2" t="str">
        <f t="shared" si="81"/>
        <v>OK</v>
      </c>
      <c r="S612" s="2" t="str">
        <f t="shared" si="82"/>
        <v>KO</v>
      </c>
      <c r="T612" s="2" t="str">
        <f t="shared" si="83"/>
        <v>OK</v>
      </c>
      <c r="U612" s="2" t="str">
        <f t="shared" si="84"/>
        <v>OK</v>
      </c>
      <c r="V612" s="2" t="str">
        <f t="shared" si="85"/>
        <v>OK</v>
      </c>
      <c r="W612" s="2" t="str">
        <f t="shared" si="86"/>
        <v>OK</v>
      </c>
      <c r="X612" s="2" t="str">
        <f t="shared" si="87"/>
        <v>OK</v>
      </c>
      <c r="Y612" s="2" t="str">
        <f t="shared" si="88"/>
        <v>OK</v>
      </c>
      <c r="Z612" s="3" t="str">
        <f t="shared" si="89"/>
        <v xml:space="preserve">Tipo de media / </v>
      </c>
    </row>
    <row r="613" spans="1:26" x14ac:dyDescent="0.45">
      <c r="A613" s="3" t="s">
        <v>5822</v>
      </c>
      <c r="B613" s="3" t="s">
        <v>5823</v>
      </c>
      <c r="C613" s="3" t="s">
        <v>5884</v>
      </c>
      <c r="E613" s="3" t="s">
        <v>20</v>
      </c>
      <c r="H613" s="3" t="s">
        <v>21</v>
      </c>
      <c r="I613" s="3">
        <v>1877108</v>
      </c>
      <c r="J613" s="3" t="s">
        <v>5885</v>
      </c>
      <c r="K613" s="3">
        <v>30</v>
      </c>
      <c r="L613" s="3" t="s">
        <v>358</v>
      </c>
      <c r="M613" s="3" t="s">
        <v>35</v>
      </c>
      <c r="N613" s="3" t="s">
        <v>359</v>
      </c>
      <c r="O613" s="3" t="s">
        <v>85</v>
      </c>
      <c r="P613" s="3" t="s">
        <v>21</v>
      </c>
      <c r="Q613" s="3" t="s">
        <v>5886</v>
      </c>
      <c r="R613" s="2" t="str">
        <f t="shared" si="81"/>
        <v>OK</v>
      </c>
      <c r="S613" s="2" t="str">
        <f t="shared" si="82"/>
        <v>OK</v>
      </c>
      <c r="T613" s="2" t="str">
        <f t="shared" si="83"/>
        <v>KO</v>
      </c>
      <c r="U613" s="2" t="str">
        <f t="shared" si="84"/>
        <v>OK</v>
      </c>
      <c r="V613" s="2" t="str">
        <f t="shared" si="85"/>
        <v>OK</v>
      </c>
      <c r="W613" s="2" t="str">
        <f t="shared" si="86"/>
        <v>KO</v>
      </c>
      <c r="X613" s="2" t="str">
        <f t="shared" si="87"/>
        <v>OK</v>
      </c>
      <c r="Y613" s="2" t="str">
        <f t="shared" si="88"/>
        <v>OK</v>
      </c>
      <c r="Z613" s="3" t="str">
        <f t="shared" si="89"/>
        <v xml:space="preserve">Nombre del recurso / Tiempo del recurso / </v>
      </c>
    </row>
    <row r="614" spans="1:26" x14ac:dyDescent="0.45">
      <c r="A614" s="3" t="s">
        <v>5822</v>
      </c>
      <c r="B614" s="3" t="s">
        <v>5823</v>
      </c>
      <c r="C614" s="3" t="s">
        <v>5887</v>
      </c>
      <c r="E614" s="3" t="s">
        <v>20</v>
      </c>
      <c r="H614" s="3" t="s">
        <v>21</v>
      </c>
      <c r="I614" s="3">
        <v>2218645</v>
      </c>
      <c r="J614" s="3" t="s">
        <v>5888</v>
      </c>
      <c r="K614" s="3">
        <v>45</v>
      </c>
      <c r="L614" s="3" t="s">
        <v>57</v>
      </c>
      <c r="M614" s="3" t="s">
        <v>35</v>
      </c>
      <c r="N614" s="3" t="s">
        <v>58</v>
      </c>
      <c r="O614" s="3" t="s">
        <v>479</v>
      </c>
      <c r="P614" s="3" t="s">
        <v>21</v>
      </c>
      <c r="Q614" s="3" t="s">
        <v>5889</v>
      </c>
      <c r="R614" s="2" t="str">
        <f t="shared" si="81"/>
        <v>OK</v>
      </c>
      <c r="S614" s="2" t="str">
        <f t="shared" si="82"/>
        <v>OK</v>
      </c>
      <c r="T614" s="2" t="str">
        <f t="shared" si="83"/>
        <v>OK</v>
      </c>
      <c r="U614" s="2" t="str">
        <f t="shared" si="84"/>
        <v>OK</v>
      </c>
      <c r="V614" s="2" t="str">
        <f t="shared" si="85"/>
        <v>OK</v>
      </c>
      <c r="W614" s="2" t="str">
        <f t="shared" si="86"/>
        <v>OK</v>
      </c>
      <c r="X614" s="2" t="str">
        <f t="shared" si="87"/>
        <v>OK</v>
      </c>
      <c r="Y614" s="2" t="str">
        <f t="shared" si="88"/>
        <v>OK</v>
      </c>
      <c r="Z614" s="3" t="str">
        <f t="shared" si="89"/>
        <v/>
      </c>
    </row>
    <row r="615" spans="1:26" x14ac:dyDescent="0.45">
      <c r="A615" s="3" t="s">
        <v>5890</v>
      </c>
      <c r="B615" s="3" t="s">
        <v>5891</v>
      </c>
      <c r="C615" s="3" t="s">
        <v>5892</v>
      </c>
      <c r="E615" s="3" t="s">
        <v>20</v>
      </c>
      <c r="H615" s="3" t="s">
        <v>21</v>
      </c>
      <c r="I615" s="3">
        <v>1169505</v>
      </c>
      <c r="J615" s="3" t="s">
        <v>5893</v>
      </c>
      <c r="K615" s="3">
        <v>15</v>
      </c>
      <c r="L615" s="3" t="s">
        <v>34</v>
      </c>
      <c r="M615" s="3" t="s">
        <v>35</v>
      </c>
      <c r="N615" s="3" t="s">
        <v>45</v>
      </c>
      <c r="O615" s="3" t="s">
        <v>37</v>
      </c>
      <c r="P615" s="3" t="s">
        <v>21</v>
      </c>
      <c r="Q615" s="3" t="s">
        <v>5894</v>
      </c>
      <c r="R615" s="2" t="str">
        <f t="shared" si="81"/>
        <v>OK</v>
      </c>
      <c r="S615" s="2" t="str">
        <f t="shared" si="82"/>
        <v>OK</v>
      </c>
      <c r="T615" s="2" t="str">
        <f t="shared" si="83"/>
        <v>OK</v>
      </c>
      <c r="U615" s="2" t="str">
        <f t="shared" si="84"/>
        <v>OK</v>
      </c>
      <c r="V615" s="2" t="str">
        <f t="shared" si="85"/>
        <v>OK</v>
      </c>
      <c r="W615" s="2" t="str">
        <f t="shared" si="86"/>
        <v>OK</v>
      </c>
      <c r="X615" s="2" t="str">
        <f t="shared" si="87"/>
        <v>OK</v>
      </c>
      <c r="Y615" s="2" t="str">
        <f t="shared" si="88"/>
        <v>OK</v>
      </c>
      <c r="Z615" s="3" t="str">
        <f t="shared" si="89"/>
        <v/>
      </c>
    </row>
    <row r="616" spans="1:26" x14ac:dyDescent="0.45">
      <c r="A616" s="3" t="s">
        <v>5890</v>
      </c>
      <c r="B616" s="3" t="s">
        <v>5891</v>
      </c>
      <c r="C616" s="3" t="s">
        <v>5895</v>
      </c>
      <c r="E616" s="3" t="s">
        <v>20</v>
      </c>
      <c r="G616" s="3" t="s">
        <v>5896</v>
      </c>
      <c r="H616" s="3" t="s">
        <v>21</v>
      </c>
      <c r="I616" s="3">
        <v>27237</v>
      </c>
      <c r="J616" s="3" t="s">
        <v>5897</v>
      </c>
      <c r="K616" s="3">
        <v>60</v>
      </c>
      <c r="L616" s="3" t="s">
        <v>23</v>
      </c>
      <c r="M616" s="3" t="s">
        <v>199</v>
      </c>
      <c r="N616" s="3" t="s">
        <v>91</v>
      </c>
      <c r="P616" s="3" t="s">
        <v>21</v>
      </c>
      <c r="Q616" s="3" t="s">
        <v>5898</v>
      </c>
      <c r="R616" s="2" t="str">
        <f t="shared" si="81"/>
        <v>OK</v>
      </c>
      <c r="S616" s="2" t="str">
        <f t="shared" si="82"/>
        <v>OK</v>
      </c>
      <c r="T616" s="2" t="str">
        <f t="shared" si="83"/>
        <v>OK</v>
      </c>
      <c r="U616" s="2" t="str">
        <f t="shared" si="84"/>
        <v>OK</v>
      </c>
      <c r="V616" s="2" t="str">
        <f t="shared" si="85"/>
        <v>OK</v>
      </c>
      <c r="W616" s="2" t="str">
        <f t="shared" si="86"/>
        <v>OK</v>
      </c>
      <c r="X616" s="2" t="str">
        <f t="shared" si="87"/>
        <v>OK</v>
      </c>
      <c r="Y616" s="2" t="str">
        <f t="shared" si="88"/>
        <v>OK</v>
      </c>
      <c r="Z616" s="3" t="str">
        <f t="shared" si="89"/>
        <v/>
      </c>
    </row>
    <row r="617" spans="1:26" x14ac:dyDescent="0.45">
      <c r="A617" s="3" t="s">
        <v>5890</v>
      </c>
      <c r="B617" s="3" t="s">
        <v>5891</v>
      </c>
      <c r="C617" s="3" t="s">
        <v>5899</v>
      </c>
      <c r="E617" s="3" t="s">
        <v>20</v>
      </c>
      <c r="H617" s="3" t="s">
        <v>21</v>
      </c>
      <c r="I617" s="3">
        <v>1181854</v>
      </c>
      <c r="J617" s="3" t="s">
        <v>5900</v>
      </c>
      <c r="K617" s="3">
        <v>20</v>
      </c>
      <c r="L617" s="3" t="s">
        <v>34</v>
      </c>
      <c r="M617" s="3" t="s">
        <v>35</v>
      </c>
      <c r="N617" s="3" t="s">
        <v>326</v>
      </c>
      <c r="O617" s="3" t="s">
        <v>37</v>
      </c>
      <c r="P617" s="3" t="s">
        <v>21</v>
      </c>
      <c r="Q617" s="3" t="s">
        <v>5901</v>
      </c>
      <c r="R617" s="2" t="str">
        <f t="shared" si="81"/>
        <v>OK</v>
      </c>
      <c r="S617" s="2" t="str">
        <f t="shared" si="82"/>
        <v>OK</v>
      </c>
      <c r="T617" s="2" t="str">
        <f t="shared" si="83"/>
        <v>OK</v>
      </c>
      <c r="U617" s="2" t="str">
        <f t="shared" si="84"/>
        <v>OK</v>
      </c>
      <c r="V617" s="2" t="str">
        <f t="shared" si="85"/>
        <v>OK</v>
      </c>
      <c r="W617" s="2" t="str">
        <f t="shared" si="86"/>
        <v>OK</v>
      </c>
      <c r="X617" s="2" t="str">
        <f t="shared" si="87"/>
        <v>OK</v>
      </c>
      <c r="Y617" s="2" t="str">
        <f t="shared" si="88"/>
        <v>OK</v>
      </c>
      <c r="Z617" s="3" t="str">
        <f t="shared" si="89"/>
        <v/>
      </c>
    </row>
    <row r="618" spans="1:26" x14ac:dyDescent="0.45">
      <c r="A618" s="3" t="s">
        <v>5890</v>
      </c>
      <c r="B618" s="3" t="s">
        <v>5891</v>
      </c>
      <c r="C618" s="3" t="s">
        <v>5902</v>
      </c>
      <c r="E618" s="3" t="s">
        <v>20</v>
      </c>
      <c r="G618" s="3" t="s">
        <v>5903</v>
      </c>
      <c r="H618" s="3" t="s">
        <v>21</v>
      </c>
      <c r="I618" s="3">
        <v>20462</v>
      </c>
      <c r="J618" s="3" t="s">
        <v>5904</v>
      </c>
      <c r="K618" s="3">
        <v>45</v>
      </c>
      <c r="L618" s="3" t="s">
        <v>23</v>
      </c>
      <c r="M618" s="3" t="s">
        <v>199</v>
      </c>
      <c r="N618" s="3" t="s">
        <v>91</v>
      </c>
      <c r="P618" s="3" t="s">
        <v>21</v>
      </c>
      <c r="Q618" s="3" t="s">
        <v>5905</v>
      </c>
      <c r="R618" s="2" t="str">
        <f t="shared" si="81"/>
        <v>OK</v>
      </c>
      <c r="S618" s="2" t="str">
        <f t="shared" si="82"/>
        <v>OK</v>
      </c>
      <c r="T618" s="2" t="str">
        <f t="shared" si="83"/>
        <v>OK</v>
      </c>
      <c r="U618" s="2" t="str">
        <f t="shared" si="84"/>
        <v>OK</v>
      </c>
      <c r="V618" s="2" t="str">
        <f t="shared" si="85"/>
        <v>OK</v>
      </c>
      <c r="W618" s="2" t="str">
        <f t="shared" si="86"/>
        <v>OK</v>
      </c>
      <c r="X618" s="2" t="str">
        <f t="shared" si="87"/>
        <v>OK</v>
      </c>
      <c r="Y618" s="2" t="str">
        <f t="shared" si="88"/>
        <v>OK</v>
      </c>
      <c r="Z618" s="3" t="str">
        <f t="shared" si="89"/>
        <v/>
      </c>
    </row>
    <row r="619" spans="1:26" x14ac:dyDescent="0.45">
      <c r="A619" s="3" t="s">
        <v>5890</v>
      </c>
      <c r="B619" s="3" t="s">
        <v>5891</v>
      </c>
      <c r="C619" s="3" t="s">
        <v>5906</v>
      </c>
      <c r="E619" s="3" t="s">
        <v>20</v>
      </c>
      <c r="H619" s="3" t="s">
        <v>21</v>
      </c>
      <c r="I619" s="3">
        <v>1177775</v>
      </c>
      <c r="J619" s="3" t="s">
        <v>5907</v>
      </c>
      <c r="K619" s="3">
        <v>45</v>
      </c>
      <c r="L619" s="3" t="s">
        <v>34</v>
      </c>
      <c r="M619" s="3" t="s">
        <v>35</v>
      </c>
      <c r="N619" s="3" t="s">
        <v>326</v>
      </c>
      <c r="O619" s="3" t="s">
        <v>37</v>
      </c>
      <c r="P619" s="3" t="s">
        <v>21</v>
      </c>
      <c r="Q619" s="3" t="s">
        <v>5908</v>
      </c>
      <c r="R619" s="2" t="str">
        <f t="shared" si="81"/>
        <v>OK</v>
      </c>
      <c r="S619" s="2" t="str">
        <f t="shared" si="82"/>
        <v>OK</v>
      </c>
      <c r="T619" s="2" t="str">
        <f t="shared" si="83"/>
        <v>OK</v>
      </c>
      <c r="U619" s="2" t="str">
        <f t="shared" si="84"/>
        <v>OK</v>
      </c>
      <c r="V619" s="2" t="str">
        <f t="shared" si="85"/>
        <v>OK</v>
      </c>
      <c r="W619" s="2" t="str">
        <f t="shared" si="86"/>
        <v>OK</v>
      </c>
      <c r="X619" s="2" t="str">
        <f t="shared" si="87"/>
        <v>OK</v>
      </c>
      <c r="Y619" s="2" t="str">
        <f t="shared" si="88"/>
        <v>OK</v>
      </c>
      <c r="Z619" s="3" t="str">
        <f t="shared" si="89"/>
        <v/>
      </c>
    </row>
    <row r="620" spans="1:26" x14ac:dyDescent="0.45">
      <c r="A620" s="3" t="s">
        <v>5890</v>
      </c>
      <c r="B620" s="3" t="s">
        <v>5891</v>
      </c>
      <c r="C620" s="3" t="s">
        <v>5909</v>
      </c>
      <c r="E620" s="3" t="s">
        <v>20</v>
      </c>
      <c r="H620" s="3" t="s">
        <v>21</v>
      </c>
      <c r="I620" s="3">
        <v>1262730</v>
      </c>
      <c r="J620" s="3" t="s">
        <v>5910</v>
      </c>
      <c r="K620" s="3">
        <v>20</v>
      </c>
      <c r="L620" s="3" t="s">
        <v>34</v>
      </c>
      <c r="M620" s="3" t="s">
        <v>35</v>
      </c>
      <c r="N620" s="3" t="s">
        <v>41</v>
      </c>
      <c r="O620" s="3" t="s">
        <v>37</v>
      </c>
      <c r="P620" s="3" t="s">
        <v>21</v>
      </c>
      <c r="Q620" s="3" t="s">
        <v>5911</v>
      </c>
      <c r="R620" s="2" t="str">
        <f t="shared" si="81"/>
        <v>OK</v>
      </c>
      <c r="S620" s="2" t="str">
        <f t="shared" si="82"/>
        <v>OK</v>
      </c>
      <c r="T620" s="2" t="str">
        <f t="shared" si="83"/>
        <v>OK</v>
      </c>
      <c r="U620" s="2" t="str">
        <f t="shared" si="84"/>
        <v>OK</v>
      </c>
      <c r="V620" s="2" t="str">
        <f t="shared" si="85"/>
        <v>OK</v>
      </c>
      <c r="W620" s="2" t="str">
        <f t="shared" si="86"/>
        <v>OK</v>
      </c>
      <c r="X620" s="2" t="str">
        <f t="shared" si="87"/>
        <v>OK</v>
      </c>
      <c r="Y620" s="2" t="str">
        <f t="shared" si="88"/>
        <v>OK</v>
      </c>
      <c r="Z620" s="3" t="str">
        <f t="shared" si="89"/>
        <v/>
      </c>
    </row>
    <row r="621" spans="1:26" x14ac:dyDescent="0.45">
      <c r="A621" s="3" t="s">
        <v>5890</v>
      </c>
      <c r="B621" s="3" t="s">
        <v>5891</v>
      </c>
      <c r="C621" s="3" t="s">
        <v>5912</v>
      </c>
      <c r="E621" s="3" t="s">
        <v>20</v>
      </c>
      <c r="H621" s="3" t="s">
        <v>21</v>
      </c>
      <c r="I621" s="3">
        <v>10787822</v>
      </c>
      <c r="J621" s="3" t="s">
        <v>5913</v>
      </c>
      <c r="K621" s="3">
        <v>20</v>
      </c>
      <c r="L621" s="3" t="s">
        <v>34</v>
      </c>
      <c r="M621" s="3" t="s">
        <v>35</v>
      </c>
      <c r="N621" s="3" t="s">
        <v>122</v>
      </c>
      <c r="O621" s="3" t="s">
        <v>37</v>
      </c>
      <c r="P621" s="3" t="s">
        <v>21</v>
      </c>
      <c r="Q621" s="3" t="s">
        <v>5914</v>
      </c>
      <c r="R621" s="2" t="str">
        <f t="shared" si="81"/>
        <v>OK</v>
      </c>
      <c r="S621" s="2" t="str">
        <f t="shared" si="82"/>
        <v>OK</v>
      </c>
      <c r="T621" s="2" t="str">
        <f t="shared" si="83"/>
        <v>OK</v>
      </c>
      <c r="U621" s="2" t="str">
        <f t="shared" si="84"/>
        <v>OK</v>
      </c>
      <c r="V621" s="2" t="str">
        <f t="shared" si="85"/>
        <v>OK</v>
      </c>
      <c r="W621" s="2" t="str">
        <f t="shared" si="86"/>
        <v>OK</v>
      </c>
      <c r="X621" s="2" t="str">
        <f t="shared" si="87"/>
        <v>OK</v>
      </c>
      <c r="Y621" s="2" t="str">
        <f t="shared" si="88"/>
        <v>OK</v>
      </c>
      <c r="Z621" s="3" t="str">
        <f t="shared" si="89"/>
        <v/>
      </c>
    </row>
    <row r="622" spans="1:26" x14ac:dyDescent="0.45">
      <c r="A622" s="3" t="s">
        <v>5890</v>
      </c>
      <c r="B622" s="3" t="s">
        <v>5891</v>
      </c>
      <c r="C622" s="3" t="s">
        <v>5915</v>
      </c>
      <c r="D622" s="3" t="s">
        <v>5916</v>
      </c>
      <c r="E622" s="3" t="s">
        <v>20</v>
      </c>
      <c r="H622" s="3" t="s">
        <v>21</v>
      </c>
      <c r="I622" s="3">
        <v>3009158</v>
      </c>
      <c r="J622" s="3" t="s">
        <v>5917</v>
      </c>
      <c r="K622" s="3">
        <v>90</v>
      </c>
      <c r="L622" s="3" t="s">
        <v>23</v>
      </c>
      <c r="M622" s="3" t="s">
        <v>199</v>
      </c>
      <c r="N622" s="3" t="s">
        <v>842</v>
      </c>
      <c r="P622" s="3" t="s">
        <v>21</v>
      </c>
      <c r="Q622" s="3" t="s">
        <v>5918</v>
      </c>
      <c r="R622" s="2" t="str">
        <f t="shared" si="81"/>
        <v>OK</v>
      </c>
      <c r="S622" s="2" t="str">
        <f t="shared" si="82"/>
        <v>KO</v>
      </c>
      <c r="T622" s="2" t="str">
        <f t="shared" si="83"/>
        <v>OK</v>
      </c>
      <c r="U622" s="2" t="str">
        <f t="shared" si="84"/>
        <v>OK</v>
      </c>
      <c r="V622" s="2" t="str">
        <f t="shared" si="85"/>
        <v>OK</v>
      </c>
      <c r="W622" s="2" t="str">
        <f t="shared" si="86"/>
        <v>OK</v>
      </c>
      <c r="X622" s="2" t="str">
        <f t="shared" si="87"/>
        <v>OK</v>
      </c>
      <c r="Y622" s="2" t="str">
        <f t="shared" si="88"/>
        <v>OK</v>
      </c>
      <c r="Z622" s="3" t="str">
        <f t="shared" si="89"/>
        <v xml:space="preserve">Tipo de media / </v>
      </c>
    </row>
    <row r="623" spans="1:26" x14ac:dyDescent="0.45">
      <c r="A623" s="3" t="s">
        <v>5890</v>
      </c>
      <c r="B623" s="3" t="s">
        <v>5891</v>
      </c>
      <c r="C623" s="3" t="s">
        <v>5919</v>
      </c>
      <c r="E623" s="3" t="s">
        <v>20</v>
      </c>
      <c r="H623" s="3" t="s">
        <v>21</v>
      </c>
      <c r="I623" s="3">
        <v>1239207</v>
      </c>
      <c r="J623" s="3" t="s">
        <v>5920</v>
      </c>
      <c r="K623" s="3">
        <v>30</v>
      </c>
      <c r="L623" s="3" t="s">
        <v>70</v>
      </c>
      <c r="M623" s="3" t="s">
        <v>35</v>
      </c>
      <c r="N623" s="3" t="s">
        <v>406</v>
      </c>
      <c r="O623" s="3" t="s">
        <v>37</v>
      </c>
      <c r="P623" s="3" t="s">
        <v>21</v>
      </c>
      <c r="Q623" s="3" t="s">
        <v>5921</v>
      </c>
      <c r="R623" s="2" t="str">
        <f t="shared" si="81"/>
        <v>KO</v>
      </c>
      <c r="S623" s="2" t="str">
        <f t="shared" si="82"/>
        <v>OK</v>
      </c>
      <c r="T623" s="2" t="str">
        <f t="shared" si="83"/>
        <v>KO</v>
      </c>
      <c r="U623" s="2" t="str">
        <f t="shared" si="84"/>
        <v>OK</v>
      </c>
      <c r="V623" s="2" t="str">
        <f t="shared" si="85"/>
        <v>OK</v>
      </c>
      <c r="W623" s="2" t="str">
        <f t="shared" si="86"/>
        <v>OK</v>
      </c>
      <c r="X623" s="2" t="str">
        <f t="shared" si="87"/>
        <v>OK</v>
      </c>
      <c r="Y623" s="2" t="str">
        <f t="shared" si="88"/>
        <v>OK</v>
      </c>
      <c r="Z623" s="3" t="str">
        <f t="shared" si="89"/>
        <v xml:space="preserve">Acción didáctica / Nombre del recurso / </v>
      </c>
    </row>
    <row r="624" spans="1:26" x14ac:dyDescent="0.45">
      <c r="A624" s="3" t="s">
        <v>5890</v>
      </c>
      <c r="B624" s="3" t="s">
        <v>5891</v>
      </c>
      <c r="C624" s="3" t="s">
        <v>5922</v>
      </c>
      <c r="E624" s="3" t="s">
        <v>20</v>
      </c>
      <c r="H624" s="3" t="s">
        <v>21</v>
      </c>
      <c r="I624" s="3">
        <v>1179251</v>
      </c>
      <c r="J624" s="3" t="s">
        <v>5923</v>
      </c>
      <c r="K624" s="3">
        <v>30</v>
      </c>
      <c r="L624" s="3" t="s">
        <v>34</v>
      </c>
      <c r="M624" s="3" t="s">
        <v>35</v>
      </c>
      <c r="N624" s="3" t="s">
        <v>326</v>
      </c>
      <c r="O624" s="3" t="s">
        <v>479</v>
      </c>
      <c r="P624" s="3" t="s">
        <v>21</v>
      </c>
      <c r="Q624" s="3" t="s">
        <v>5924</v>
      </c>
      <c r="R624" s="2" t="str">
        <f t="shared" si="81"/>
        <v>OK</v>
      </c>
      <c r="S624" s="2" t="str">
        <f t="shared" si="82"/>
        <v>OK</v>
      </c>
      <c r="T624" s="2" t="str">
        <f t="shared" si="83"/>
        <v>OK</v>
      </c>
      <c r="U624" s="2" t="str">
        <f t="shared" si="84"/>
        <v>OK</v>
      </c>
      <c r="V624" s="2" t="str">
        <f t="shared" si="85"/>
        <v>OK</v>
      </c>
      <c r="W624" s="2" t="str">
        <f t="shared" si="86"/>
        <v>OK</v>
      </c>
      <c r="X624" s="2" t="str">
        <f t="shared" si="87"/>
        <v>OK</v>
      </c>
      <c r="Y624" s="2" t="str">
        <f t="shared" si="88"/>
        <v>OK</v>
      </c>
      <c r="Z624" s="3" t="str">
        <f t="shared" si="89"/>
        <v/>
      </c>
    </row>
    <row r="625" spans="1:26" x14ac:dyDescent="0.45">
      <c r="A625" s="3" t="s">
        <v>5890</v>
      </c>
      <c r="B625" s="3" t="s">
        <v>5891</v>
      </c>
      <c r="C625" s="3" t="s">
        <v>5925</v>
      </c>
      <c r="E625" s="3" t="s">
        <v>20</v>
      </c>
      <c r="H625" s="3" t="s">
        <v>21</v>
      </c>
      <c r="I625" s="3">
        <v>1199519</v>
      </c>
      <c r="J625" s="3" t="s">
        <v>5926</v>
      </c>
      <c r="K625" s="3">
        <v>15</v>
      </c>
      <c r="L625" s="3" t="s">
        <v>34</v>
      </c>
      <c r="M625" s="3" t="s">
        <v>35</v>
      </c>
      <c r="N625" s="3" t="s">
        <v>173</v>
      </c>
      <c r="O625" s="3" t="s">
        <v>37</v>
      </c>
      <c r="P625" s="3" t="s">
        <v>21</v>
      </c>
      <c r="Q625" s="3" t="s">
        <v>5927</v>
      </c>
      <c r="R625" s="2" t="str">
        <f t="shared" si="81"/>
        <v>OK</v>
      </c>
      <c r="S625" s="2" t="str">
        <f t="shared" si="82"/>
        <v>OK</v>
      </c>
      <c r="T625" s="2" t="str">
        <f t="shared" si="83"/>
        <v>OK</v>
      </c>
      <c r="U625" s="2" t="str">
        <f t="shared" si="84"/>
        <v>OK</v>
      </c>
      <c r="V625" s="2" t="str">
        <f t="shared" si="85"/>
        <v>OK</v>
      </c>
      <c r="W625" s="2" t="str">
        <f t="shared" si="86"/>
        <v>OK</v>
      </c>
      <c r="X625" s="2" t="str">
        <f t="shared" si="87"/>
        <v>OK</v>
      </c>
      <c r="Y625" s="2" t="str">
        <f t="shared" si="88"/>
        <v>OK</v>
      </c>
      <c r="Z625" s="3" t="str">
        <f t="shared" si="89"/>
        <v/>
      </c>
    </row>
    <row r="626" spans="1:26" x14ac:dyDescent="0.45">
      <c r="A626" s="3" t="s">
        <v>5890</v>
      </c>
      <c r="B626" s="3" t="s">
        <v>5891</v>
      </c>
      <c r="C626" s="3" t="s">
        <v>5928</v>
      </c>
      <c r="E626" s="3" t="s">
        <v>20</v>
      </c>
      <c r="H626" s="3" t="s">
        <v>21</v>
      </c>
      <c r="I626" s="3">
        <v>1189439</v>
      </c>
      <c r="J626" s="3" t="s">
        <v>5929</v>
      </c>
      <c r="K626" s="3">
        <v>10</v>
      </c>
      <c r="L626" s="3" t="s">
        <v>57</v>
      </c>
      <c r="M626" s="3" t="s">
        <v>29</v>
      </c>
      <c r="N626" s="3" t="s">
        <v>114</v>
      </c>
      <c r="O626" s="3" t="s">
        <v>85</v>
      </c>
      <c r="P626" s="3" t="s">
        <v>21</v>
      </c>
      <c r="Q626" s="3" t="s">
        <v>5930</v>
      </c>
      <c r="R626" s="2" t="str">
        <f t="shared" si="81"/>
        <v>KO</v>
      </c>
      <c r="S626" s="2" t="str">
        <f t="shared" si="82"/>
        <v>KO</v>
      </c>
      <c r="T626" s="2" t="str">
        <f t="shared" si="83"/>
        <v>OK</v>
      </c>
      <c r="U626" s="2" t="str">
        <f t="shared" si="84"/>
        <v>OK</v>
      </c>
      <c r="V626" s="2" t="str">
        <f t="shared" si="85"/>
        <v>OK</v>
      </c>
      <c r="W626" s="2" t="str">
        <f t="shared" si="86"/>
        <v>OK</v>
      </c>
      <c r="X626" s="2" t="str">
        <f t="shared" si="87"/>
        <v>OK</v>
      </c>
      <c r="Y626" s="2" t="str">
        <f t="shared" si="88"/>
        <v>OK</v>
      </c>
      <c r="Z626" s="3" t="str">
        <f t="shared" si="89"/>
        <v xml:space="preserve">Acción didáctica / Tipo de media / </v>
      </c>
    </row>
    <row r="627" spans="1:26" x14ac:dyDescent="0.45">
      <c r="A627" s="3" t="s">
        <v>5890</v>
      </c>
      <c r="B627" s="3" t="s">
        <v>5891</v>
      </c>
      <c r="C627" s="3" t="s">
        <v>5931</v>
      </c>
      <c r="E627" s="3" t="s">
        <v>20</v>
      </c>
      <c r="H627" s="3" t="s">
        <v>21</v>
      </c>
      <c r="I627" s="3">
        <v>2555497</v>
      </c>
      <c r="J627" s="3" t="s">
        <v>5932</v>
      </c>
      <c r="K627" s="3">
        <v>45</v>
      </c>
      <c r="L627" s="3" t="s">
        <v>23</v>
      </c>
      <c r="M627" s="3" t="s">
        <v>24</v>
      </c>
      <c r="N627" s="3" t="s">
        <v>368</v>
      </c>
      <c r="P627" s="3" t="s">
        <v>21</v>
      </c>
      <c r="Q627" s="3" t="s">
        <v>5933</v>
      </c>
      <c r="R627" s="2" t="str">
        <f t="shared" si="81"/>
        <v>OK</v>
      </c>
      <c r="S627" s="2" t="str">
        <f t="shared" si="82"/>
        <v>KO</v>
      </c>
      <c r="T627" s="2" t="str">
        <f t="shared" si="83"/>
        <v>OK</v>
      </c>
      <c r="U627" s="2" t="str">
        <f t="shared" si="84"/>
        <v>OK</v>
      </c>
      <c r="V627" s="2" t="str">
        <f t="shared" si="85"/>
        <v>OK</v>
      </c>
      <c r="W627" s="2" t="str">
        <f t="shared" si="86"/>
        <v>OK</v>
      </c>
      <c r="X627" s="2" t="str">
        <f t="shared" si="87"/>
        <v>OK</v>
      </c>
      <c r="Y627" s="2" t="str">
        <f t="shared" si="88"/>
        <v>OK</v>
      </c>
      <c r="Z627" s="3" t="str">
        <f t="shared" si="89"/>
        <v xml:space="preserve">Tipo de media / </v>
      </c>
    </row>
    <row r="628" spans="1:26" x14ac:dyDescent="0.45">
      <c r="A628" s="3" t="s">
        <v>5890</v>
      </c>
      <c r="B628" s="3" t="s">
        <v>5891</v>
      </c>
      <c r="C628" s="3" t="s">
        <v>5934</v>
      </c>
      <c r="E628" s="3" t="s">
        <v>20</v>
      </c>
      <c r="H628" s="3" t="s">
        <v>21</v>
      </c>
      <c r="I628" s="3">
        <v>1178424</v>
      </c>
      <c r="J628" s="3" t="s">
        <v>5935</v>
      </c>
      <c r="K628" s="3">
        <v>10</v>
      </c>
      <c r="L628" s="3" t="s">
        <v>1363</v>
      </c>
      <c r="M628" s="3" t="s">
        <v>29</v>
      </c>
      <c r="N628" s="3" t="s">
        <v>41</v>
      </c>
      <c r="O628" s="3" t="s">
        <v>85</v>
      </c>
      <c r="P628" s="3" t="s">
        <v>21</v>
      </c>
      <c r="Q628" s="3" t="s">
        <v>5936</v>
      </c>
      <c r="R628" s="2" t="str">
        <f t="shared" si="81"/>
        <v>KO</v>
      </c>
      <c r="S628" s="2" t="str">
        <f t="shared" si="82"/>
        <v>KO</v>
      </c>
      <c r="T628" s="2" t="str">
        <f t="shared" si="83"/>
        <v>OK</v>
      </c>
      <c r="U628" s="2" t="str">
        <f t="shared" si="84"/>
        <v>OK</v>
      </c>
      <c r="V628" s="2" t="str">
        <f t="shared" si="85"/>
        <v>OK</v>
      </c>
      <c r="W628" s="2" t="str">
        <f t="shared" si="86"/>
        <v>OK</v>
      </c>
      <c r="X628" s="2" t="str">
        <f t="shared" si="87"/>
        <v>OK</v>
      </c>
      <c r="Y628" s="2" t="str">
        <f t="shared" si="88"/>
        <v>OK</v>
      </c>
      <c r="Z628" s="3" t="str">
        <f t="shared" si="89"/>
        <v xml:space="preserve">Acción didáctica / Tipo de media / </v>
      </c>
    </row>
    <row r="629" spans="1:26" x14ac:dyDescent="0.45">
      <c r="A629" s="3" t="s">
        <v>5890</v>
      </c>
      <c r="B629" s="3" t="s">
        <v>5891</v>
      </c>
      <c r="C629" s="3" t="s">
        <v>5937</v>
      </c>
      <c r="E629" s="3" t="s">
        <v>20</v>
      </c>
      <c r="H629" s="3" t="s">
        <v>21</v>
      </c>
      <c r="I629" s="3">
        <v>2651266</v>
      </c>
      <c r="J629" s="3" t="s">
        <v>5938</v>
      </c>
      <c r="K629" s="3">
        <v>60</v>
      </c>
      <c r="L629" s="3" t="s">
        <v>57</v>
      </c>
      <c r="M629" s="3" t="s">
        <v>35</v>
      </c>
      <c r="N629" s="3" t="s">
        <v>58</v>
      </c>
      <c r="O629" s="3" t="s">
        <v>37</v>
      </c>
      <c r="P629" s="3" t="s">
        <v>21</v>
      </c>
      <c r="Q629" s="3" t="s">
        <v>5939</v>
      </c>
      <c r="R629" s="2" t="str">
        <f t="shared" si="81"/>
        <v>OK</v>
      </c>
      <c r="S629" s="2" t="str">
        <f t="shared" si="82"/>
        <v>OK</v>
      </c>
      <c r="T629" s="2" t="str">
        <f t="shared" si="83"/>
        <v>OK</v>
      </c>
      <c r="U629" s="2" t="str">
        <f t="shared" si="84"/>
        <v>OK</v>
      </c>
      <c r="V629" s="2" t="str">
        <f t="shared" si="85"/>
        <v>OK</v>
      </c>
      <c r="W629" s="2" t="str">
        <f t="shared" si="86"/>
        <v>OK</v>
      </c>
      <c r="X629" s="2" t="str">
        <f t="shared" si="87"/>
        <v>OK</v>
      </c>
      <c r="Y629" s="2" t="str">
        <f t="shared" si="88"/>
        <v>OK</v>
      </c>
      <c r="Z629" s="3" t="str">
        <f t="shared" si="89"/>
        <v/>
      </c>
    </row>
    <row r="630" spans="1:26" x14ac:dyDescent="0.45">
      <c r="A630" s="3" t="s">
        <v>5890</v>
      </c>
      <c r="B630" s="3" t="s">
        <v>5891</v>
      </c>
      <c r="C630" s="3" t="s">
        <v>5940</v>
      </c>
      <c r="E630" s="3" t="s">
        <v>20</v>
      </c>
      <c r="H630" s="3" t="s">
        <v>21</v>
      </c>
      <c r="I630" s="3">
        <v>1603768</v>
      </c>
      <c r="J630" s="3" t="s">
        <v>5941</v>
      </c>
      <c r="K630" s="3">
        <v>120</v>
      </c>
      <c r="L630" s="3" t="s">
        <v>57</v>
      </c>
      <c r="M630" s="3" t="s">
        <v>35</v>
      </c>
      <c r="N630" s="3" t="s">
        <v>58</v>
      </c>
      <c r="O630" s="3" t="s">
        <v>37</v>
      </c>
      <c r="P630" s="3" t="s">
        <v>21</v>
      </c>
      <c r="Q630" s="3" t="s">
        <v>5942</v>
      </c>
      <c r="R630" s="2" t="str">
        <f t="shared" si="81"/>
        <v>OK</v>
      </c>
      <c r="S630" s="2" t="str">
        <f t="shared" si="82"/>
        <v>OK</v>
      </c>
      <c r="T630" s="2" t="str">
        <f t="shared" si="83"/>
        <v>OK</v>
      </c>
      <c r="U630" s="2" t="str">
        <f t="shared" si="84"/>
        <v>OK</v>
      </c>
      <c r="V630" s="2" t="str">
        <f t="shared" si="85"/>
        <v>OK</v>
      </c>
      <c r="W630" s="2" t="str">
        <f t="shared" si="86"/>
        <v>OK</v>
      </c>
      <c r="X630" s="2" t="str">
        <f t="shared" si="87"/>
        <v>OK</v>
      </c>
      <c r="Y630" s="2" t="str">
        <f t="shared" si="88"/>
        <v>OK</v>
      </c>
      <c r="Z630" s="3" t="str">
        <f t="shared" si="89"/>
        <v/>
      </c>
    </row>
    <row r="631" spans="1:26" x14ac:dyDescent="0.45">
      <c r="A631" s="3" t="s">
        <v>5890</v>
      </c>
      <c r="B631" s="3" t="s">
        <v>5891</v>
      </c>
      <c r="C631" s="3" t="s">
        <v>67</v>
      </c>
      <c r="D631" s="3" t="s">
        <v>67</v>
      </c>
      <c r="E631" s="3" t="s">
        <v>20</v>
      </c>
      <c r="H631" s="3" t="s">
        <v>21</v>
      </c>
      <c r="I631" s="3">
        <v>1841967</v>
      </c>
      <c r="K631" s="3">
        <v>20</v>
      </c>
      <c r="L631" s="3" t="s">
        <v>23</v>
      </c>
      <c r="M631" s="3" t="s">
        <v>67</v>
      </c>
      <c r="N631" s="3" t="s">
        <v>227</v>
      </c>
      <c r="P631" s="3" t="s">
        <v>21</v>
      </c>
      <c r="Q631" s="3" t="s">
        <v>5943</v>
      </c>
      <c r="R631" s="2" t="str">
        <f t="shared" si="81"/>
        <v>OK</v>
      </c>
      <c r="S631" s="2" t="str">
        <f t="shared" si="82"/>
        <v>OK</v>
      </c>
      <c r="T631" s="2" t="str">
        <f t="shared" si="83"/>
        <v>OK</v>
      </c>
      <c r="U631" s="2" t="str">
        <f t="shared" si="84"/>
        <v>OK</v>
      </c>
      <c r="V631" s="2" t="str">
        <f t="shared" si="85"/>
        <v>OK</v>
      </c>
      <c r="W631" s="2" t="str">
        <f t="shared" si="86"/>
        <v>OK</v>
      </c>
      <c r="X631" s="2" t="str">
        <f t="shared" si="87"/>
        <v>KO</v>
      </c>
      <c r="Y631" s="2" t="str">
        <f t="shared" si="88"/>
        <v>OK</v>
      </c>
      <c r="Z631" s="3" t="str">
        <f t="shared" si="89"/>
        <v xml:space="preserve">Palabras clave / </v>
      </c>
    </row>
    <row r="632" spans="1:26" x14ac:dyDescent="0.45">
      <c r="A632" s="3" t="s">
        <v>5890</v>
      </c>
      <c r="B632" s="3" t="s">
        <v>5891</v>
      </c>
      <c r="C632" s="3" t="s">
        <v>70</v>
      </c>
      <c r="E632" s="3" t="s">
        <v>20</v>
      </c>
      <c r="H632" s="3" t="s">
        <v>21</v>
      </c>
      <c r="I632" s="3">
        <v>1176484</v>
      </c>
      <c r="J632" s="3" t="s">
        <v>5944</v>
      </c>
      <c r="K632" s="3">
        <v>60</v>
      </c>
      <c r="L632" s="3" t="s">
        <v>1363</v>
      </c>
      <c r="M632" s="3" t="s">
        <v>35</v>
      </c>
      <c r="N632" s="3" t="s">
        <v>62</v>
      </c>
      <c r="O632" s="3" t="s">
        <v>479</v>
      </c>
      <c r="P632" s="3" t="s">
        <v>21</v>
      </c>
      <c r="Q632" s="3" t="s">
        <v>5945</v>
      </c>
      <c r="R632" s="2" t="str">
        <f t="shared" si="81"/>
        <v>KO</v>
      </c>
      <c r="S632" s="2" t="str">
        <f t="shared" si="82"/>
        <v>OK</v>
      </c>
      <c r="T632" s="2" t="str">
        <f t="shared" si="83"/>
        <v>OK</v>
      </c>
      <c r="U632" s="2" t="str">
        <f t="shared" si="84"/>
        <v>OK</v>
      </c>
      <c r="V632" s="2" t="str">
        <f t="shared" si="85"/>
        <v>OK</v>
      </c>
      <c r="W632" s="2" t="str">
        <f t="shared" si="86"/>
        <v>OK</v>
      </c>
      <c r="X632" s="2" t="str">
        <f t="shared" si="87"/>
        <v>OK</v>
      </c>
      <c r="Y632" s="2" t="str">
        <f t="shared" si="88"/>
        <v>OK</v>
      </c>
      <c r="Z632" s="3" t="str">
        <f t="shared" si="89"/>
        <v xml:space="preserve">Acción didáctica / </v>
      </c>
    </row>
    <row r="633" spans="1:26" x14ac:dyDescent="0.45">
      <c r="A633" s="3" t="s">
        <v>5890</v>
      </c>
      <c r="B633" s="3" t="s">
        <v>5891</v>
      </c>
      <c r="C633" s="3" t="s">
        <v>5946</v>
      </c>
      <c r="E633" s="3" t="s">
        <v>20</v>
      </c>
      <c r="H633" s="3" t="s">
        <v>21</v>
      </c>
      <c r="I633" s="3">
        <v>1878004</v>
      </c>
      <c r="K633" s="3">
        <v>30</v>
      </c>
      <c r="L633" s="3" t="s">
        <v>358</v>
      </c>
      <c r="M633" s="3" t="s">
        <v>35</v>
      </c>
      <c r="N633" s="3" t="s">
        <v>359</v>
      </c>
      <c r="O633" s="3" t="s">
        <v>479</v>
      </c>
      <c r="P633" s="3" t="s">
        <v>21</v>
      </c>
      <c r="Q633" s="3" t="s">
        <v>5947</v>
      </c>
      <c r="R633" s="2" t="str">
        <f t="shared" si="81"/>
        <v>OK</v>
      </c>
      <c r="S633" s="2" t="str">
        <f t="shared" si="82"/>
        <v>OK</v>
      </c>
      <c r="T633" s="2" t="str">
        <f t="shared" si="83"/>
        <v>KO</v>
      </c>
      <c r="U633" s="2" t="str">
        <f t="shared" si="84"/>
        <v>OK</v>
      </c>
      <c r="V633" s="2" t="str">
        <f t="shared" si="85"/>
        <v>OK</v>
      </c>
      <c r="W633" s="2" t="str">
        <f t="shared" si="86"/>
        <v>KO</v>
      </c>
      <c r="X633" s="2" t="str">
        <f t="shared" si="87"/>
        <v>KO</v>
      </c>
      <c r="Y633" s="2" t="str">
        <f t="shared" si="88"/>
        <v>OK</v>
      </c>
      <c r="Z633" s="3" t="str">
        <f t="shared" si="89"/>
        <v xml:space="preserve">Nombre del recurso / Tiempo del recurso / Palabras clave / </v>
      </c>
    </row>
    <row r="634" spans="1:26" x14ac:dyDescent="0.45">
      <c r="A634" s="3" t="s">
        <v>5890</v>
      </c>
      <c r="B634" s="3" t="s">
        <v>5891</v>
      </c>
      <c r="C634" s="3" t="s">
        <v>5948</v>
      </c>
      <c r="E634" s="3" t="s">
        <v>20</v>
      </c>
      <c r="G634" s="3" t="s">
        <v>5949</v>
      </c>
      <c r="H634" s="3" t="s">
        <v>21</v>
      </c>
      <c r="I634" s="3">
        <v>89388</v>
      </c>
      <c r="J634" s="3" t="s">
        <v>5950</v>
      </c>
      <c r="K634" s="3">
        <v>40</v>
      </c>
      <c r="L634" s="3" t="s">
        <v>1363</v>
      </c>
      <c r="M634" s="3" t="s">
        <v>199</v>
      </c>
      <c r="N634" s="3" t="s">
        <v>91</v>
      </c>
      <c r="P634" s="3" t="s">
        <v>21</v>
      </c>
      <c r="Q634" s="3" t="s">
        <v>5951</v>
      </c>
      <c r="R634" s="2" t="str">
        <f t="shared" si="81"/>
        <v>KO</v>
      </c>
      <c r="S634" s="2" t="str">
        <f t="shared" si="82"/>
        <v>OK</v>
      </c>
      <c r="T634" s="2" t="str">
        <f t="shared" si="83"/>
        <v>OK</v>
      </c>
      <c r="U634" s="2" t="str">
        <f t="shared" si="84"/>
        <v>OK</v>
      </c>
      <c r="V634" s="2" t="str">
        <f t="shared" si="85"/>
        <v>OK</v>
      </c>
      <c r="W634" s="2" t="str">
        <f t="shared" si="86"/>
        <v>OK</v>
      </c>
      <c r="X634" s="2" t="str">
        <f t="shared" si="87"/>
        <v>OK</v>
      </c>
      <c r="Y634" s="2" t="str">
        <f t="shared" si="88"/>
        <v>OK</v>
      </c>
      <c r="Z634" s="3" t="str">
        <f t="shared" si="89"/>
        <v xml:space="preserve">Acción didáctica / </v>
      </c>
    </row>
    <row r="635" spans="1:26" x14ac:dyDescent="0.45">
      <c r="A635" s="3" t="s">
        <v>5890</v>
      </c>
      <c r="B635" s="3" t="s">
        <v>5891</v>
      </c>
      <c r="C635" s="3" t="s">
        <v>5952</v>
      </c>
      <c r="E635" s="3" t="s">
        <v>20</v>
      </c>
      <c r="H635" s="3" t="s">
        <v>21</v>
      </c>
      <c r="I635" s="3">
        <v>1868448</v>
      </c>
      <c r="J635" s="3" t="s">
        <v>5953</v>
      </c>
      <c r="K635" s="3">
        <v>60</v>
      </c>
      <c r="L635" s="3" t="s">
        <v>1363</v>
      </c>
      <c r="M635" s="3" t="s">
        <v>35</v>
      </c>
      <c r="N635" s="3" t="s">
        <v>81</v>
      </c>
      <c r="O635" s="3" t="s">
        <v>37</v>
      </c>
      <c r="P635" s="3" t="s">
        <v>21</v>
      </c>
      <c r="Q635" s="3" t="s">
        <v>5954</v>
      </c>
      <c r="R635" s="2" t="str">
        <f t="shared" si="81"/>
        <v>KO</v>
      </c>
      <c r="S635" s="2" t="str">
        <f t="shared" si="82"/>
        <v>OK</v>
      </c>
      <c r="T635" s="2" t="str">
        <f t="shared" si="83"/>
        <v>OK</v>
      </c>
      <c r="U635" s="2" t="str">
        <f t="shared" si="84"/>
        <v>OK</v>
      </c>
      <c r="V635" s="2" t="str">
        <f t="shared" si="85"/>
        <v>OK</v>
      </c>
      <c r="W635" s="2" t="str">
        <f t="shared" si="86"/>
        <v>OK</v>
      </c>
      <c r="X635" s="2" t="str">
        <f t="shared" si="87"/>
        <v>OK</v>
      </c>
      <c r="Y635" s="2" t="str">
        <f t="shared" si="88"/>
        <v>OK</v>
      </c>
      <c r="Z635" s="3" t="str">
        <f t="shared" si="89"/>
        <v xml:space="preserve">Acción didáctica / </v>
      </c>
    </row>
    <row r="636" spans="1:26" x14ac:dyDescent="0.45">
      <c r="A636" s="3" t="s">
        <v>5890</v>
      </c>
      <c r="B636" s="3" t="s">
        <v>5891</v>
      </c>
      <c r="C636" s="3" t="s">
        <v>5955</v>
      </c>
      <c r="E636" s="3" t="s">
        <v>20</v>
      </c>
      <c r="H636" s="3" t="s">
        <v>21</v>
      </c>
      <c r="I636" s="3">
        <v>1867936</v>
      </c>
      <c r="J636" s="3" t="s">
        <v>5956</v>
      </c>
      <c r="K636" s="3">
        <v>60</v>
      </c>
      <c r="L636" s="3" t="s">
        <v>80</v>
      </c>
      <c r="M636" s="3" t="s">
        <v>35</v>
      </c>
      <c r="N636" s="3" t="s">
        <v>81</v>
      </c>
      <c r="O636" s="3" t="s">
        <v>37</v>
      </c>
      <c r="P636" s="3" t="s">
        <v>21</v>
      </c>
      <c r="Q636" s="3" t="s">
        <v>5957</v>
      </c>
      <c r="R636" s="2" t="str">
        <f t="shared" si="81"/>
        <v>OK</v>
      </c>
      <c r="S636" s="2" t="str">
        <f t="shared" si="82"/>
        <v>OK</v>
      </c>
      <c r="T636" s="2" t="str">
        <f t="shared" si="83"/>
        <v>OK</v>
      </c>
      <c r="U636" s="2" t="str">
        <f t="shared" si="84"/>
        <v>OK</v>
      </c>
      <c r="V636" s="2" t="str">
        <f t="shared" si="85"/>
        <v>OK</v>
      </c>
      <c r="W636" s="2" t="str">
        <f t="shared" si="86"/>
        <v>OK</v>
      </c>
      <c r="X636" s="2" t="str">
        <f t="shared" si="87"/>
        <v>OK</v>
      </c>
      <c r="Y636" s="2" t="str">
        <f t="shared" si="88"/>
        <v>OK</v>
      </c>
      <c r="Z636" s="3" t="str">
        <f t="shared" si="89"/>
        <v/>
      </c>
    </row>
    <row r="637" spans="1:26" x14ac:dyDescent="0.45">
      <c r="A637" s="3" t="s">
        <v>5890</v>
      </c>
      <c r="B637" s="3" t="s">
        <v>5891</v>
      </c>
      <c r="C637" s="3" t="s">
        <v>5958</v>
      </c>
      <c r="E637" s="3" t="s">
        <v>20</v>
      </c>
      <c r="H637" s="3" t="s">
        <v>21</v>
      </c>
      <c r="I637" s="3">
        <v>784476</v>
      </c>
      <c r="J637" s="3" t="s">
        <v>5959</v>
      </c>
      <c r="K637" s="3">
        <v>60</v>
      </c>
      <c r="L637" s="3" t="s">
        <v>1363</v>
      </c>
      <c r="M637" s="3" t="s">
        <v>29</v>
      </c>
      <c r="N637" s="3" t="s">
        <v>1152</v>
      </c>
      <c r="P637" s="3" t="s">
        <v>21</v>
      </c>
      <c r="Q637" s="3" t="s">
        <v>5960</v>
      </c>
      <c r="R637" s="2" t="str">
        <f t="shared" si="81"/>
        <v>KO</v>
      </c>
      <c r="S637" s="2" t="str">
        <f t="shared" si="82"/>
        <v>OK</v>
      </c>
      <c r="T637" s="2" t="str">
        <f t="shared" si="83"/>
        <v>OK</v>
      </c>
      <c r="U637" s="2" t="str">
        <f t="shared" si="84"/>
        <v>OK</v>
      </c>
      <c r="V637" s="2" t="str">
        <f t="shared" si="85"/>
        <v>OK</v>
      </c>
      <c r="W637" s="2" t="str">
        <f t="shared" si="86"/>
        <v>OK</v>
      </c>
      <c r="X637" s="2" t="str">
        <f t="shared" si="87"/>
        <v>OK</v>
      </c>
      <c r="Y637" s="2" t="str">
        <f t="shared" si="88"/>
        <v>OK</v>
      </c>
      <c r="Z637" s="3" t="str">
        <f t="shared" si="89"/>
        <v xml:space="preserve">Acción didáctica / </v>
      </c>
    </row>
    <row r="638" spans="1:26" x14ac:dyDescent="0.45">
      <c r="A638" s="3" t="s">
        <v>5890</v>
      </c>
      <c r="B638" s="3" t="s">
        <v>5891</v>
      </c>
      <c r="C638" s="3" t="s">
        <v>5961</v>
      </c>
      <c r="E638" s="3" t="s">
        <v>20</v>
      </c>
      <c r="H638" s="3" t="s">
        <v>21</v>
      </c>
      <c r="I638" s="3">
        <v>1869411</v>
      </c>
      <c r="J638" s="3" t="s">
        <v>5962</v>
      </c>
      <c r="K638" s="3">
        <v>60</v>
      </c>
      <c r="L638" s="3" t="s">
        <v>1363</v>
      </c>
      <c r="M638" s="3" t="s">
        <v>35</v>
      </c>
      <c r="N638" s="3" t="s">
        <v>81</v>
      </c>
      <c r="O638" s="3" t="s">
        <v>37</v>
      </c>
      <c r="P638" s="3" t="s">
        <v>21</v>
      </c>
      <c r="Q638" s="3" t="s">
        <v>5963</v>
      </c>
      <c r="R638" s="2" t="str">
        <f t="shared" si="81"/>
        <v>KO</v>
      </c>
      <c r="S638" s="2" t="str">
        <f t="shared" si="82"/>
        <v>OK</v>
      </c>
      <c r="T638" s="2" t="str">
        <f t="shared" si="83"/>
        <v>OK</v>
      </c>
      <c r="U638" s="2" t="str">
        <f t="shared" si="84"/>
        <v>OK</v>
      </c>
      <c r="V638" s="2" t="str">
        <f t="shared" si="85"/>
        <v>OK</v>
      </c>
      <c r="W638" s="2" t="str">
        <f t="shared" si="86"/>
        <v>OK</v>
      </c>
      <c r="X638" s="2" t="str">
        <f t="shared" si="87"/>
        <v>OK</v>
      </c>
      <c r="Y638" s="2" t="str">
        <f t="shared" si="88"/>
        <v>OK</v>
      </c>
      <c r="Z638" s="3" t="str">
        <f t="shared" si="89"/>
        <v xml:space="preserve">Acción didáctica / </v>
      </c>
    </row>
    <row r="639" spans="1:26" x14ac:dyDescent="0.45">
      <c r="A639" s="3" t="s">
        <v>5890</v>
      </c>
      <c r="B639" s="3" t="s">
        <v>5891</v>
      </c>
      <c r="C639" s="3" t="s">
        <v>5964</v>
      </c>
      <c r="E639" s="3" t="s">
        <v>20</v>
      </c>
      <c r="H639" s="3" t="s">
        <v>21</v>
      </c>
      <c r="I639" s="3">
        <v>1867435</v>
      </c>
      <c r="K639" s="3">
        <v>60</v>
      </c>
      <c r="L639" s="3" t="s">
        <v>70</v>
      </c>
      <c r="M639" s="3" t="s">
        <v>35</v>
      </c>
      <c r="N639" s="3" t="s">
        <v>81</v>
      </c>
      <c r="O639" s="3" t="s">
        <v>85</v>
      </c>
      <c r="P639" s="3" t="s">
        <v>21</v>
      </c>
      <c r="Q639" s="3" t="s">
        <v>5965</v>
      </c>
      <c r="R639" s="2" t="str">
        <f t="shared" si="81"/>
        <v>KO</v>
      </c>
      <c r="S639" s="2" t="str">
        <f t="shared" si="82"/>
        <v>OK</v>
      </c>
      <c r="T639" s="2" t="str">
        <f t="shared" si="83"/>
        <v>KO</v>
      </c>
      <c r="U639" s="2" t="str">
        <f t="shared" si="84"/>
        <v>OK</v>
      </c>
      <c r="V639" s="2" t="str">
        <f t="shared" si="85"/>
        <v>OK</v>
      </c>
      <c r="W639" s="2" t="str">
        <f t="shared" si="86"/>
        <v>OK</v>
      </c>
      <c r="X639" s="2" t="str">
        <f t="shared" si="87"/>
        <v>KO</v>
      </c>
      <c r="Y639" s="2" t="str">
        <f t="shared" si="88"/>
        <v>OK</v>
      </c>
      <c r="Z639" s="3" t="str">
        <f t="shared" si="89"/>
        <v xml:space="preserve">Acción didáctica / Nombre del recurso / Palabras clave / </v>
      </c>
    </row>
    <row r="640" spans="1:26" x14ac:dyDescent="0.45">
      <c r="A640" s="3" t="s">
        <v>5890</v>
      </c>
      <c r="B640" s="3" t="s">
        <v>5891</v>
      </c>
      <c r="C640" s="3" t="s">
        <v>5966</v>
      </c>
      <c r="E640" s="3" t="s">
        <v>20</v>
      </c>
      <c r="H640" s="3" t="s">
        <v>21</v>
      </c>
      <c r="I640" s="3">
        <v>1234554</v>
      </c>
      <c r="J640" s="3" t="s">
        <v>5967</v>
      </c>
      <c r="K640" s="3">
        <v>15</v>
      </c>
      <c r="L640" s="3" t="s">
        <v>23</v>
      </c>
      <c r="M640" s="3" t="s">
        <v>24</v>
      </c>
      <c r="N640" s="3" t="s">
        <v>368</v>
      </c>
      <c r="P640" s="3" t="s">
        <v>21</v>
      </c>
      <c r="Q640" s="3" t="s">
        <v>5968</v>
      </c>
      <c r="R640" s="2" t="str">
        <f t="shared" si="81"/>
        <v>OK</v>
      </c>
      <c r="S640" s="2" t="str">
        <f t="shared" si="82"/>
        <v>KO</v>
      </c>
      <c r="T640" s="2" t="str">
        <f t="shared" si="83"/>
        <v>OK</v>
      </c>
      <c r="U640" s="2" t="str">
        <f t="shared" si="84"/>
        <v>OK</v>
      </c>
      <c r="V640" s="2" t="str">
        <f t="shared" si="85"/>
        <v>OK</v>
      </c>
      <c r="W640" s="2" t="str">
        <f t="shared" si="86"/>
        <v>OK</v>
      </c>
      <c r="X640" s="2" t="str">
        <f t="shared" si="87"/>
        <v>OK</v>
      </c>
      <c r="Y640" s="2" t="str">
        <f t="shared" si="88"/>
        <v>OK</v>
      </c>
      <c r="Z640" s="3" t="str">
        <f t="shared" si="89"/>
        <v xml:space="preserve">Tipo de media / </v>
      </c>
    </row>
    <row r="641" spans="1:26" x14ac:dyDescent="0.45">
      <c r="A641" s="3" t="s">
        <v>5969</v>
      </c>
      <c r="B641" s="3" t="s">
        <v>5970</v>
      </c>
      <c r="C641" s="3" t="s">
        <v>5971</v>
      </c>
      <c r="D641" s="3" t="s">
        <v>5972</v>
      </c>
      <c r="E641" s="3" t="s">
        <v>20</v>
      </c>
      <c r="H641" s="3" t="s">
        <v>21</v>
      </c>
      <c r="I641" s="3">
        <v>4761759</v>
      </c>
      <c r="J641" s="3" t="s">
        <v>5973</v>
      </c>
      <c r="K641" s="3">
        <v>45</v>
      </c>
      <c r="L641" s="3" t="s">
        <v>23</v>
      </c>
      <c r="M641" s="3" t="s">
        <v>24</v>
      </c>
      <c r="N641" s="3" t="s">
        <v>25</v>
      </c>
      <c r="P641" s="3" t="s">
        <v>21</v>
      </c>
      <c r="Q641" s="3" t="s">
        <v>5974</v>
      </c>
      <c r="R641" s="2" t="str">
        <f t="shared" si="81"/>
        <v>OK</v>
      </c>
      <c r="S641" s="2" t="str">
        <f t="shared" si="82"/>
        <v>OK</v>
      </c>
      <c r="T641" s="2" t="str">
        <f t="shared" si="83"/>
        <v>OK</v>
      </c>
      <c r="U641" s="2" t="str">
        <f t="shared" si="84"/>
        <v>OK</v>
      </c>
      <c r="V641" s="2" t="str">
        <f t="shared" si="85"/>
        <v>OK</v>
      </c>
      <c r="W641" s="2" t="str">
        <f t="shared" si="86"/>
        <v>OK</v>
      </c>
      <c r="X641" s="2" t="str">
        <f t="shared" si="87"/>
        <v>OK</v>
      </c>
      <c r="Y641" s="2" t="str">
        <f t="shared" si="88"/>
        <v>OK</v>
      </c>
      <c r="Z641" s="3" t="str">
        <f t="shared" si="89"/>
        <v/>
      </c>
    </row>
    <row r="642" spans="1:26" x14ac:dyDescent="0.45">
      <c r="A642" s="3" t="s">
        <v>5969</v>
      </c>
      <c r="B642" s="3" t="s">
        <v>5970</v>
      </c>
      <c r="C642" s="3" t="s">
        <v>5975</v>
      </c>
      <c r="E642" s="3" t="s">
        <v>20</v>
      </c>
      <c r="H642" s="3" t="s">
        <v>21</v>
      </c>
      <c r="I642" s="3">
        <v>1179564</v>
      </c>
      <c r="J642" s="3" t="s">
        <v>5976</v>
      </c>
      <c r="K642" s="3">
        <v>10</v>
      </c>
      <c r="L642" s="3" t="s">
        <v>34</v>
      </c>
      <c r="M642" s="3" t="s">
        <v>35</v>
      </c>
      <c r="N642" s="3" t="s">
        <v>41</v>
      </c>
      <c r="O642" s="3" t="s">
        <v>37</v>
      </c>
      <c r="P642" s="3" t="s">
        <v>21</v>
      </c>
      <c r="Q642" s="3" t="s">
        <v>5977</v>
      </c>
      <c r="R642" s="2" t="str">
        <f t="shared" si="81"/>
        <v>OK</v>
      </c>
      <c r="S642" s="2" t="str">
        <f t="shared" si="82"/>
        <v>OK</v>
      </c>
      <c r="T642" s="2" t="str">
        <f t="shared" si="83"/>
        <v>OK</v>
      </c>
      <c r="U642" s="2" t="str">
        <f t="shared" si="84"/>
        <v>OK</v>
      </c>
      <c r="V642" s="2" t="str">
        <f t="shared" si="85"/>
        <v>OK</v>
      </c>
      <c r="W642" s="2" t="str">
        <f t="shared" si="86"/>
        <v>OK</v>
      </c>
      <c r="X642" s="2" t="str">
        <f t="shared" si="87"/>
        <v>OK</v>
      </c>
      <c r="Y642" s="2" t="str">
        <f t="shared" si="88"/>
        <v>OK</v>
      </c>
      <c r="Z642" s="3" t="str">
        <f t="shared" si="89"/>
        <v/>
      </c>
    </row>
    <row r="643" spans="1:26" x14ac:dyDescent="0.45">
      <c r="A643" s="3" t="s">
        <v>5969</v>
      </c>
      <c r="B643" s="3" t="s">
        <v>5970</v>
      </c>
      <c r="C643" s="3" t="s">
        <v>5978</v>
      </c>
      <c r="E643" s="3" t="s">
        <v>20</v>
      </c>
      <c r="H643" s="3" t="s">
        <v>21</v>
      </c>
      <c r="I643" s="3">
        <v>709147</v>
      </c>
      <c r="J643" s="3" t="s">
        <v>5979</v>
      </c>
      <c r="K643" s="3">
        <v>10</v>
      </c>
      <c r="L643" s="3" t="s">
        <v>34</v>
      </c>
      <c r="M643" s="3" t="s">
        <v>35</v>
      </c>
      <c r="N643" s="3" t="s">
        <v>41</v>
      </c>
      <c r="O643" s="3" t="s">
        <v>37</v>
      </c>
      <c r="P643" s="3" t="s">
        <v>21</v>
      </c>
      <c r="Q643" s="3" t="s">
        <v>5980</v>
      </c>
      <c r="R643" s="2" t="str">
        <f t="shared" ref="R643:R706" si="90">IF(_xlfn.XOR(
AND(N643="M102ab",L643="Proyecto"),
AND(N643="M101a",L643="Preguntas con respuesta libre"),
AND(LEFT(N643,1)="M",N643&lt;&gt;"M102AB",N643&lt;&gt;"M101a",N643&lt;&gt;"M101ap",L643="Ejercitación"),
AND(LEFT(C643,15)="Mapa conceptual",L643="Exposición"),
AND(LEFT(N643,1)&lt;&gt;"M",LEFT(C643,15)&lt;&gt;"Mapa conceptual",L643="Exposición"),
AND(LEFT(C643,8)="Banco de",L643="Generador de actividades"),
AND(C643=L643)
),"OK","KO")</f>
        <v>OK</v>
      </c>
      <c r="S643" s="2" t="str">
        <f t="shared" ref="S643:S706" si="91">IF(_xlfn.XOR(
AND(LEFT(N643,1)="M",M643="Actividad"),
AND(LEFT(N643,1)="F",M643="Interactivo"),
AND(N643="diaporama",M643="Secuencia de imágenes"),
OR(N643="video",M643="Animación",M643="Video"),
AND(C643=M643)
),"OK","KO")</f>
        <v>OK</v>
      </c>
      <c r="T643" s="2" t="str">
        <f t="shared" ref="T643:T706" si="92">IF(
AND(L643="Evaluación",C643&lt;&gt;L643),"KO",
IF(AND(L643="Mapa conceptual",C643&lt;&gt;L643),"KO",
IF(AND(N643="M101ap",C643&lt;&gt;"Banco de actividades"),"KO",
"OK")))</f>
        <v>OK</v>
      </c>
      <c r="U643" s="2" t="str">
        <f t="shared" ref="U643:U706" si="93">IF(
AND(LEFT(N643,1)="M",LEFT(M643,4)&lt;&gt;"Mapa",S643="OK",O643=""),
"KO","OK")</f>
        <v>OK</v>
      </c>
      <c r="V643" s="2" t="str">
        <f t="shared" ref="V643:V706" si="94">IF(OR(
AND(L643="Evaluación",R643="OK",OR(N643="M4a",N643="M5a")),
AND(LEFT(C643,8)="Banco de",N643="M101ap"),
OR(LEFT(C643,8)&lt;&gt;"Banco de",L643&lt;&gt;"Evaluación")
),"OK","KO")</f>
        <v>OK</v>
      </c>
      <c r="W643" s="2" t="str">
        <f t="shared" ref="W643:W706" si="95">IF(AND(LEFT(C643,8)="Banco de",K643=0),"OK",
IF(AND(LEFT(C643,8)&lt;&gt;"Banco de",K643&gt;0),"OK","KO"))</f>
        <v>OK</v>
      </c>
      <c r="X643" s="2" t="str">
        <f t="shared" ref="X643:X706" si="96">IF(J643&lt;&gt;"","OK","KO")</f>
        <v>OK</v>
      </c>
      <c r="Y643" s="2" t="str">
        <f t="shared" ref="Y643:Y706" si="97">IF(P643="Si","KO","OK")</f>
        <v>OK</v>
      </c>
      <c r="Z643" s="3" t="str">
        <f t="shared" ref="Z643:Z706" si="98">CONCATENATE(
IF(R643&lt;&gt;"OK",CONCATENATE($R$1," / "),""),
IF(S643&lt;&gt;"OK",CONCATENATE($S$1," / "),""),
IF(T643&lt;&gt;"OK",CONCATENATE($T$1," / "),""),
IF(U643&lt;&gt;"OK",CONCATENATE($U$1," / "),""),
IF(V643&lt;&gt;"OK",CONCATENATE($V$1," / "),""),
IF(W643&lt;&gt;"OK",CONCATENATE($W$1," / "),""),
IF(X643&lt;&gt;"OK",CONCATENATE($X$1," / "),""),
IF(Y643&lt;&gt;"OK",$Y$1,"")
)</f>
        <v/>
      </c>
    </row>
    <row r="644" spans="1:26" x14ac:dyDescent="0.45">
      <c r="A644" s="3" t="s">
        <v>5969</v>
      </c>
      <c r="B644" s="3" t="s">
        <v>5970</v>
      </c>
      <c r="C644" s="3" t="s">
        <v>5981</v>
      </c>
      <c r="E644" s="3" t="s">
        <v>20</v>
      </c>
      <c r="H644" s="3" t="s">
        <v>21</v>
      </c>
      <c r="I644" s="3">
        <v>1868954</v>
      </c>
      <c r="J644" s="3" t="s">
        <v>5982</v>
      </c>
      <c r="K644" s="3">
        <v>20</v>
      </c>
      <c r="L644" s="3" t="s">
        <v>34</v>
      </c>
      <c r="M644" s="3" t="s">
        <v>35</v>
      </c>
      <c r="N644" s="3" t="s">
        <v>81</v>
      </c>
      <c r="O644" s="3" t="s">
        <v>85</v>
      </c>
      <c r="P644" s="3" t="s">
        <v>21</v>
      </c>
      <c r="Q644" s="3" t="s">
        <v>5983</v>
      </c>
      <c r="R644" s="2" t="str">
        <f t="shared" si="90"/>
        <v>KO</v>
      </c>
      <c r="S644" s="2" t="str">
        <f t="shared" si="91"/>
        <v>OK</v>
      </c>
      <c r="T644" s="2" t="str">
        <f t="shared" si="92"/>
        <v>OK</v>
      </c>
      <c r="U644" s="2" t="str">
        <f t="shared" si="93"/>
        <v>OK</v>
      </c>
      <c r="V644" s="2" t="str">
        <f t="shared" si="94"/>
        <v>OK</v>
      </c>
      <c r="W644" s="2" t="str">
        <f t="shared" si="95"/>
        <v>OK</v>
      </c>
      <c r="X644" s="2" t="str">
        <f t="shared" si="96"/>
        <v>OK</v>
      </c>
      <c r="Y644" s="2" t="str">
        <f t="shared" si="97"/>
        <v>OK</v>
      </c>
      <c r="Z644" s="3" t="str">
        <f t="shared" si="98"/>
        <v xml:space="preserve">Acción didáctica / </v>
      </c>
    </row>
    <row r="645" spans="1:26" x14ac:dyDescent="0.45">
      <c r="A645" s="3" t="s">
        <v>5969</v>
      </c>
      <c r="B645" s="3" t="s">
        <v>5970</v>
      </c>
      <c r="C645" s="3" t="s">
        <v>5984</v>
      </c>
      <c r="E645" s="3" t="s">
        <v>20</v>
      </c>
      <c r="H645" s="3" t="s">
        <v>21</v>
      </c>
      <c r="I645" s="3">
        <v>1180403</v>
      </c>
      <c r="J645" s="3" t="s">
        <v>5985</v>
      </c>
      <c r="K645" s="3">
        <v>25</v>
      </c>
      <c r="L645" s="3" t="s">
        <v>34</v>
      </c>
      <c r="M645" s="3" t="s">
        <v>35</v>
      </c>
      <c r="N645" s="3" t="s">
        <v>326</v>
      </c>
      <c r="O645" s="3" t="s">
        <v>37</v>
      </c>
      <c r="P645" s="3" t="s">
        <v>21</v>
      </c>
      <c r="Q645" s="3" t="s">
        <v>5986</v>
      </c>
      <c r="R645" s="2" t="str">
        <f t="shared" si="90"/>
        <v>OK</v>
      </c>
      <c r="S645" s="2" t="str">
        <f t="shared" si="91"/>
        <v>OK</v>
      </c>
      <c r="T645" s="2" t="str">
        <f t="shared" si="92"/>
        <v>OK</v>
      </c>
      <c r="U645" s="2" t="str">
        <f t="shared" si="93"/>
        <v>OK</v>
      </c>
      <c r="V645" s="2" t="str">
        <f t="shared" si="94"/>
        <v>OK</v>
      </c>
      <c r="W645" s="2" t="str">
        <f t="shared" si="95"/>
        <v>OK</v>
      </c>
      <c r="X645" s="2" t="str">
        <f t="shared" si="96"/>
        <v>OK</v>
      </c>
      <c r="Y645" s="2" t="str">
        <f t="shared" si="97"/>
        <v>OK</v>
      </c>
      <c r="Z645" s="3" t="str">
        <f t="shared" si="98"/>
        <v/>
      </c>
    </row>
    <row r="646" spans="1:26" x14ac:dyDescent="0.45">
      <c r="A646" s="3" t="s">
        <v>5969</v>
      </c>
      <c r="B646" s="3" t="s">
        <v>5970</v>
      </c>
      <c r="C646" s="3" t="s">
        <v>5987</v>
      </c>
      <c r="E646" s="3" t="s">
        <v>20</v>
      </c>
      <c r="H646" s="3" t="s">
        <v>21</v>
      </c>
      <c r="I646" s="3">
        <v>1188314</v>
      </c>
      <c r="J646" s="3" t="s">
        <v>5988</v>
      </c>
      <c r="K646" s="3">
        <v>15</v>
      </c>
      <c r="L646" s="3" t="s">
        <v>34</v>
      </c>
      <c r="M646" s="3" t="s">
        <v>35</v>
      </c>
      <c r="N646" s="3" t="s">
        <v>777</v>
      </c>
      <c r="O646" s="3" t="s">
        <v>479</v>
      </c>
      <c r="P646" s="3" t="s">
        <v>21</v>
      </c>
      <c r="Q646" s="3" t="s">
        <v>5989</v>
      </c>
      <c r="R646" s="2" t="str">
        <f t="shared" si="90"/>
        <v>OK</v>
      </c>
      <c r="S646" s="2" t="str">
        <f t="shared" si="91"/>
        <v>OK</v>
      </c>
      <c r="T646" s="2" t="str">
        <f t="shared" si="92"/>
        <v>OK</v>
      </c>
      <c r="U646" s="2" t="str">
        <f t="shared" si="93"/>
        <v>OK</v>
      </c>
      <c r="V646" s="2" t="str">
        <f t="shared" si="94"/>
        <v>OK</v>
      </c>
      <c r="W646" s="2" t="str">
        <f t="shared" si="95"/>
        <v>OK</v>
      </c>
      <c r="X646" s="2" t="str">
        <f t="shared" si="96"/>
        <v>OK</v>
      </c>
      <c r="Y646" s="2" t="str">
        <f t="shared" si="97"/>
        <v>OK</v>
      </c>
      <c r="Z646" s="3" t="str">
        <f t="shared" si="98"/>
        <v/>
      </c>
    </row>
    <row r="647" spans="1:26" x14ac:dyDescent="0.45">
      <c r="A647" s="3" t="s">
        <v>5969</v>
      </c>
      <c r="B647" s="3" t="s">
        <v>5970</v>
      </c>
      <c r="C647" s="3" t="s">
        <v>5990</v>
      </c>
      <c r="E647" s="3" t="s">
        <v>20</v>
      </c>
      <c r="H647" s="3" t="s">
        <v>21</v>
      </c>
      <c r="I647" s="3">
        <v>1178782</v>
      </c>
      <c r="J647" s="3" t="s">
        <v>5991</v>
      </c>
      <c r="K647" s="3">
        <v>15</v>
      </c>
      <c r="L647" s="3" t="s">
        <v>34</v>
      </c>
      <c r="M647" s="3" t="s">
        <v>35</v>
      </c>
      <c r="N647" s="3" t="s">
        <v>326</v>
      </c>
      <c r="O647" s="3" t="s">
        <v>37</v>
      </c>
      <c r="P647" s="3" t="s">
        <v>21</v>
      </c>
      <c r="Q647" s="3" t="s">
        <v>5992</v>
      </c>
      <c r="R647" s="2" t="str">
        <f t="shared" si="90"/>
        <v>OK</v>
      </c>
      <c r="S647" s="2" t="str">
        <f t="shared" si="91"/>
        <v>OK</v>
      </c>
      <c r="T647" s="2" t="str">
        <f t="shared" si="92"/>
        <v>OK</v>
      </c>
      <c r="U647" s="2" t="str">
        <f t="shared" si="93"/>
        <v>OK</v>
      </c>
      <c r="V647" s="2" t="str">
        <f t="shared" si="94"/>
        <v>OK</v>
      </c>
      <c r="W647" s="2" t="str">
        <f t="shared" si="95"/>
        <v>OK</v>
      </c>
      <c r="X647" s="2" t="str">
        <f t="shared" si="96"/>
        <v>OK</v>
      </c>
      <c r="Y647" s="2" t="str">
        <f t="shared" si="97"/>
        <v>OK</v>
      </c>
      <c r="Z647" s="3" t="str">
        <f t="shared" si="98"/>
        <v/>
      </c>
    </row>
    <row r="648" spans="1:26" x14ac:dyDescent="0.45">
      <c r="A648" s="3" t="s">
        <v>5969</v>
      </c>
      <c r="B648" s="3" t="s">
        <v>5970</v>
      </c>
      <c r="C648" s="3" t="s">
        <v>5993</v>
      </c>
      <c r="E648" s="3" t="s">
        <v>20</v>
      </c>
      <c r="H648" s="3" t="s">
        <v>21</v>
      </c>
      <c r="I648" s="3">
        <v>2232511</v>
      </c>
      <c r="J648" s="3" t="s">
        <v>5994</v>
      </c>
      <c r="K648" s="3">
        <v>45</v>
      </c>
      <c r="L648" s="3" t="s">
        <v>23</v>
      </c>
      <c r="M648" s="3" t="s">
        <v>29</v>
      </c>
      <c r="N648" s="3" t="s">
        <v>684</v>
      </c>
      <c r="P648" s="3" t="s">
        <v>21</v>
      </c>
      <c r="Q648" s="3" t="s">
        <v>5995</v>
      </c>
      <c r="R648" s="2" t="str">
        <f t="shared" si="90"/>
        <v>OK</v>
      </c>
      <c r="S648" s="2" t="str">
        <f t="shared" si="91"/>
        <v>OK</v>
      </c>
      <c r="T648" s="2" t="str">
        <f t="shared" si="92"/>
        <v>OK</v>
      </c>
      <c r="U648" s="2" t="str">
        <f t="shared" si="93"/>
        <v>OK</v>
      </c>
      <c r="V648" s="2" t="str">
        <f t="shared" si="94"/>
        <v>OK</v>
      </c>
      <c r="W648" s="2" t="str">
        <f t="shared" si="95"/>
        <v>OK</v>
      </c>
      <c r="X648" s="2" t="str">
        <f t="shared" si="96"/>
        <v>OK</v>
      </c>
      <c r="Y648" s="2" t="str">
        <f t="shared" si="97"/>
        <v>OK</v>
      </c>
      <c r="Z648" s="3" t="str">
        <f t="shared" si="98"/>
        <v/>
      </c>
    </row>
    <row r="649" spans="1:26" x14ac:dyDescent="0.45">
      <c r="A649" s="3" t="s">
        <v>5969</v>
      </c>
      <c r="B649" s="3" t="s">
        <v>5970</v>
      </c>
      <c r="C649" s="3" t="s">
        <v>5996</v>
      </c>
      <c r="E649" s="3" t="s">
        <v>20</v>
      </c>
      <c r="H649" s="3" t="s">
        <v>21</v>
      </c>
      <c r="I649" s="3">
        <v>1183822</v>
      </c>
      <c r="J649" s="3" t="s">
        <v>5997</v>
      </c>
      <c r="K649" s="3">
        <v>10</v>
      </c>
      <c r="L649" s="3" t="s">
        <v>34</v>
      </c>
      <c r="M649" s="3" t="s">
        <v>35</v>
      </c>
      <c r="N649" s="3" t="s">
        <v>36</v>
      </c>
      <c r="O649" s="3" t="s">
        <v>85</v>
      </c>
      <c r="P649" s="3" t="s">
        <v>21</v>
      </c>
      <c r="Q649" s="3" t="s">
        <v>5998</v>
      </c>
      <c r="R649" s="2" t="str">
        <f t="shared" si="90"/>
        <v>OK</v>
      </c>
      <c r="S649" s="2" t="str">
        <f t="shared" si="91"/>
        <v>OK</v>
      </c>
      <c r="T649" s="2" t="str">
        <f t="shared" si="92"/>
        <v>OK</v>
      </c>
      <c r="U649" s="2" t="str">
        <f t="shared" si="93"/>
        <v>OK</v>
      </c>
      <c r="V649" s="2" t="str">
        <f t="shared" si="94"/>
        <v>OK</v>
      </c>
      <c r="W649" s="2" t="str">
        <f t="shared" si="95"/>
        <v>OK</v>
      </c>
      <c r="X649" s="2" t="str">
        <f t="shared" si="96"/>
        <v>OK</v>
      </c>
      <c r="Y649" s="2" t="str">
        <f t="shared" si="97"/>
        <v>OK</v>
      </c>
      <c r="Z649" s="3" t="str">
        <f t="shared" si="98"/>
        <v/>
      </c>
    </row>
    <row r="650" spans="1:26" x14ac:dyDescent="0.45">
      <c r="A650" s="3" t="s">
        <v>5969</v>
      </c>
      <c r="B650" s="3" t="s">
        <v>5970</v>
      </c>
      <c r="C650" s="3" t="s">
        <v>5999</v>
      </c>
      <c r="E650" s="3" t="s">
        <v>20</v>
      </c>
      <c r="H650" s="3" t="s">
        <v>21</v>
      </c>
      <c r="I650" s="3">
        <v>742591</v>
      </c>
      <c r="J650" s="3" t="s">
        <v>6000</v>
      </c>
      <c r="K650" s="3">
        <v>45</v>
      </c>
      <c r="L650" s="3" t="s">
        <v>23</v>
      </c>
      <c r="M650" s="3" t="s">
        <v>29</v>
      </c>
      <c r="N650" s="3" t="s">
        <v>1124</v>
      </c>
      <c r="P650" s="3" t="s">
        <v>21</v>
      </c>
      <c r="Q650" s="3" t="s">
        <v>6001</v>
      </c>
      <c r="R650" s="2" t="str">
        <f t="shared" si="90"/>
        <v>OK</v>
      </c>
      <c r="S650" s="2" t="str">
        <f t="shared" si="91"/>
        <v>OK</v>
      </c>
      <c r="T650" s="2" t="str">
        <f t="shared" si="92"/>
        <v>OK</v>
      </c>
      <c r="U650" s="2" t="str">
        <f t="shared" si="93"/>
        <v>OK</v>
      </c>
      <c r="V650" s="2" t="str">
        <f t="shared" si="94"/>
        <v>OK</v>
      </c>
      <c r="W650" s="2" t="str">
        <f t="shared" si="95"/>
        <v>OK</v>
      </c>
      <c r="X650" s="2" t="str">
        <f t="shared" si="96"/>
        <v>OK</v>
      </c>
      <c r="Y650" s="2" t="str">
        <f t="shared" si="97"/>
        <v>OK</v>
      </c>
      <c r="Z650" s="3" t="str">
        <f t="shared" si="98"/>
        <v/>
      </c>
    </row>
    <row r="651" spans="1:26" x14ac:dyDescent="0.45">
      <c r="A651" s="3" t="s">
        <v>5969</v>
      </c>
      <c r="B651" s="3" t="s">
        <v>5970</v>
      </c>
      <c r="C651" s="3" t="s">
        <v>6002</v>
      </c>
      <c r="E651" s="3" t="s">
        <v>20</v>
      </c>
      <c r="H651" s="3" t="s">
        <v>21</v>
      </c>
      <c r="I651" s="3">
        <v>1178270</v>
      </c>
      <c r="J651" s="3" t="s">
        <v>6003</v>
      </c>
      <c r="K651" s="3">
        <v>20</v>
      </c>
      <c r="L651" s="3" t="s">
        <v>34</v>
      </c>
      <c r="M651" s="3" t="s">
        <v>35</v>
      </c>
      <c r="N651" s="3" t="s">
        <v>62</v>
      </c>
      <c r="O651" s="3" t="s">
        <v>37</v>
      </c>
      <c r="P651" s="3" t="s">
        <v>21</v>
      </c>
      <c r="Q651" s="3" t="s">
        <v>6004</v>
      </c>
      <c r="R651" s="2" t="str">
        <f t="shared" si="90"/>
        <v>OK</v>
      </c>
      <c r="S651" s="2" t="str">
        <f t="shared" si="91"/>
        <v>OK</v>
      </c>
      <c r="T651" s="2" t="str">
        <f t="shared" si="92"/>
        <v>OK</v>
      </c>
      <c r="U651" s="2" t="str">
        <f t="shared" si="93"/>
        <v>OK</v>
      </c>
      <c r="V651" s="2" t="str">
        <f t="shared" si="94"/>
        <v>OK</v>
      </c>
      <c r="W651" s="2" t="str">
        <f t="shared" si="95"/>
        <v>OK</v>
      </c>
      <c r="X651" s="2" t="str">
        <f t="shared" si="96"/>
        <v>OK</v>
      </c>
      <c r="Y651" s="2" t="str">
        <f t="shared" si="97"/>
        <v>OK</v>
      </c>
      <c r="Z651" s="3" t="str">
        <f t="shared" si="98"/>
        <v/>
      </c>
    </row>
    <row r="652" spans="1:26" x14ac:dyDescent="0.45">
      <c r="A652" s="3" t="s">
        <v>5969</v>
      </c>
      <c r="B652" s="3" t="s">
        <v>5970</v>
      </c>
      <c r="C652" s="3" t="s">
        <v>6005</v>
      </c>
      <c r="E652" s="3" t="s">
        <v>20</v>
      </c>
      <c r="H652" s="3" t="s">
        <v>21</v>
      </c>
      <c r="I652" s="3">
        <v>1868853</v>
      </c>
      <c r="J652" s="3" t="s">
        <v>6006</v>
      </c>
      <c r="K652" s="3">
        <v>60</v>
      </c>
      <c r="L652" s="3" t="s">
        <v>70</v>
      </c>
      <c r="M652" s="3" t="s">
        <v>35</v>
      </c>
      <c r="N652" s="3" t="s">
        <v>81</v>
      </c>
      <c r="O652" s="3" t="s">
        <v>85</v>
      </c>
      <c r="P652" s="3" t="s">
        <v>21</v>
      </c>
      <c r="Q652" s="3" t="s">
        <v>6007</v>
      </c>
      <c r="R652" s="2" t="str">
        <f t="shared" si="90"/>
        <v>KO</v>
      </c>
      <c r="S652" s="2" t="str">
        <f t="shared" si="91"/>
        <v>OK</v>
      </c>
      <c r="T652" s="2" t="str">
        <f t="shared" si="92"/>
        <v>KO</v>
      </c>
      <c r="U652" s="2" t="str">
        <f t="shared" si="93"/>
        <v>OK</v>
      </c>
      <c r="V652" s="2" t="str">
        <f t="shared" si="94"/>
        <v>OK</v>
      </c>
      <c r="W652" s="2" t="str">
        <f t="shared" si="95"/>
        <v>OK</v>
      </c>
      <c r="X652" s="2" t="str">
        <f t="shared" si="96"/>
        <v>OK</v>
      </c>
      <c r="Y652" s="2" t="str">
        <f t="shared" si="97"/>
        <v>OK</v>
      </c>
      <c r="Z652" s="3" t="str">
        <f t="shared" si="98"/>
        <v xml:space="preserve">Acción didáctica / Nombre del recurso / </v>
      </c>
    </row>
    <row r="653" spans="1:26" x14ac:dyDescent="0.45">
      <c r="A653" s="3" t="s">
        <v>5969</v>
      </c>
      <c r="B653" s="3" t="s">
        <v>5970</v>
      </c>
      <c r="C653" s="3" t="s">
        <v>6008</v>
      </c>
      <c r="E653" s="3" t="s">
        <v>20</v>
      </c>
      <c r="H653" s="3" t="s">
        <v>21</v>
      </c>
      <c r="I653" s="3">
        <v>1200676</v>
      </c>
      <c r="J653" s="3" t="s">
        <v>6009</v>
      </c>
      <c r="K653" s="3">
        <v>20</v>
      </c>
      <c r="L653" s="3" t="s">
        <v>861</v>
      </c>
      <c r="M653" s="3" t="s">
        <v>35</v>
      </c>
      <c r="N653" s="3" t="s">
        <v>173</v>
      </c>
      <c r="O653" s="3" t="s">
        <v>37</v>
      </c>
      <c r="P653" s="3" t="s">
        <v>21</v>
      </c>
      <c r="Q653" s="3" t="s">
        <v>6010</v>
      </c>
      <c r="R653" s="2" t="str">
        <f t="shared" si="90"/>
        <v>KO</v>
      </c>
      <c r="S653" s="2" t="str">
        <f t="shared" si="91"/>
        <v>OK</v>
      </c>
      <c r="T653" s="2" t="str">
        <f t="shared" si="92"/>
        <v>OK</v>
      </c>
      <c r="U653" s="2" t="str">
        <f t="shared" si="93"/>
        <v>OK</v>
      </c>
      <c r="V653" s="2" t="str">
        <f t="shared" si="94"/>
        <v>OK</v>
      </c>
      <c r="W653" s="2" t="str">
        <f t="shared" si="95"/>
        <v>OK</v>
      </c>
      <c r="X653" s="2" t="str">
        <f t="shared" si="96"/>
        <v>OK</v>
      </c>
      <c r="Y653" s="2" t="str">
        <f t="shared" si="97"/>
        <v>OK</v>
      </c>
      <c r="Z653" s="3" t="str">
        <f t="shared" si="98"/>
        <v xml:space="preserve">Acción didáctica / </v>
      </c>
    </row>
    <row r="654" spans="1:26" x14ac:dyDescent="0.45">
      <c r="A654" s="3" t="s">
        <v>5969</v>
      </c>
      <c r="B654" s="3" t="s">
        <v>5970</v>
      </c>
      <c r="C654" s="3" t="s">
        <v>6011</v>
      </c>
      <c r="E654" s="3" t="s">
        <v>20</v>
      </c>
      <c r="H654" s="3" t="s">
        <v>21</v>
      </c>
      <c r="I654" s="3">
        <v>1868598</v>
      </c>
      <c r="J654" s="3" t="s">
        <v>6012</v>
      </c>
      <c r="K654" s="3">
        <v>45</v>
      </c>
      <c r="L654" s="3" t="s">
        <v>34</v>
      </c>
      <c r="M654" s="3" t="s">
        <v>35</v>
      </c>
      <c r="N654" s="3" t="s">
        <v>81</v>
      </c>
      <c r="O654" s="3" t="s">
        <v>85</v>
      </c>
      <c r="P654" s="3" t="s">
        <v>21</v>
      </c>
      <c r="Q654" s="3" t="s">
        <v>6013</v>
      </c>
      <c r="R654" s="2" t="str">
        <f t="shared" si="90"/>
        <v>KO</v>
      </c>
      <c r="S654" s="2" t="str">
        <f t="shared" si="91"/>
        <v>OK</v>
      </c>
      <c r="T654" s="2" t="str">
        <f t="shared" si="92"/>
        <v>OK</v>
      </c>
      <c r="U654" s="2" t="str">
        <f t="shared" si="93"/>
        <v>OK</v>
      </c>
      <c r="V654" s="2" t="str">
        <f t="shared" si="94"/>
        <v>OK</v>
      </c>
      <c r="W654" s="2" t="str">
        <f t="shared" si="95"/>
        <v>OK</v>
      </c>
      <c r="X654" s="2" t="str">
        <f t="shared" si="96"/>
        <v>OK</v>
      </c>
      <c r="Y654" s="2" t="str">
        <f t="shared" si="97"/>
        <v>OK</v>
      </c>
      <c r="Z654" s="3" t="str">
        <f t="shared" si="98"/>
        <v xml:space="preserve">Acción didáctica / </v>
      </c>
    </row>
    <row r="655" spans="1:26" x14ac:dyDescent="0.45">
      <c r="A655" s="3" t="s">
        <v>5969</v>
      </c>
      <c r="B655" s="3" t="s">
        <v>5970</v>
      </c>
      <c r="C655" s="3" t="s">
        <v>6014</v>
      </c>
      <c r="E655" s="3" t="s">
        <v>20</v>
      </c>
      <c r="H655" s="3" t="s">
        <v>21</v>
      </c>
      <c r="I655" s="3">
        <v>1172911</v>
      </c>
      <c r="J655" s="3" t="s">
        <v>6015</v>
      </c>
      <c r="K655" s="3">
        <v>10</v>
      </c>
      <c r="L655" s="3" t="s">
        <v>34</v>
      </c>
      <c r="M655" s="3" t="s">
        <v>35</v>
      </c>
      <c r="N655" s="3" t="s">
        <v>101</v>
      </c>
      <c r="O655" s="3" t="s">
        <v>37</v>
      </c>
      <c r="P655" s="3" t="s">
        <v>21</v>
      </c>
      <c r="Q655" s="3" t="s">
        <v>6016</v>
      </c>
      <c r="R655" s="2" t="str">
        <f t="shared" si="90"/>
        <v>OK</v>
      </c>
      <c r="S655" s="2" t="str">
        <f t="shared" si="91"/>
        <v>OK</v>
      </c>
      <c r="T655" s="2" t="str">
        <f t="shared" si="92"/>
        <v>OK</v>
      </c>
      <c r="U655" s="2" t="str">
        <f t="shared" si="93"/>
        <v>OK</v>
      </c>
      <c r="V655" s="2" t="str">
        <f t="shared" si="94"/>
        <v>OK</v>
      </c>
      <c r="W655" s="2" t="str">
        <f t="shared" si="95"/>
        <v>OK</v>
      </c>
      <c r="X655" s="2" t="str">
        <f t="shared" si="96"/>
        <v>OK</v>
      </c>
      <c r="Y655" s="2" t="str">
        <f t="shared" si="97"/>
        <v>OK</v>
      </c>
      <c r="Z655" s="3" t="str">
        <f t="shared" si="98"/>
        <v/>
      </c>
    </row>
    <row r="656" spans="1:26" x14ac:dyDescent="0.45">
      <c r="A656" s="3" t="s">
        <v>5969</v>
      </c>
      <c r="B656" s="3" t="s">
        <v>5970</v>
      </c>
      <c r="C656" s="3" t="s">
        <v>6017</v>
      </c>
      <c r="E656" s="3" t="s">
        <v>20</v>
      </c>
      <c r="H656" s="3" t="s">
        <v>21</v>
      </c>
      <c r="I656" s="3">
        <v>1220148</v>
      </c>
      <c r="J656" s="3" t="s">
        <v>6018</v>
      </c>
      <c r="K656" s="3">
        <v>10</v>
      </c>
      <c r="L656" s="3" t="s">
        <v>861</v>
      </c>
      <c r="M656" s="3" t="s">
        <v>35</v>
      </c>
      <c r="N656" s="3" t="s">
        <v>378</v>
      </c>
      <c r="O656" s="3" t="s">
        <v>85</v>
      </c>
      <c r="P656" s="3" t="s">
        <v>21</v>
      </c>
      <c r="Q656" s="3" t="s">
        <v>6019</v>
      </c>
      <c r="R656" s="2" t="str">
        <f t="shared" si="90"/>
        <v>KO</v>
      </c>
      <c r="S656" s="2" t="str">
        <f t="shared" si="91"/>
        <v>OK</v>
      </c>
      <c r="T656" s="2" t="str">
        <f t="shared" si="92"/>
        <v>OK</v>
      </c>
      <c r="U656" s="2" t="str">
        <f t="shared" si="93"/>
        <v>OK</v>
      </c>
      <c r="V656" s="2" t="str">
        <f t="shared" si="94"/>
        <v>OK</v>
      </c>
      <c r="W656" s="2" t="str">
        <f t="shared" si="95"/>
        <v>OK</v>
      </c>
      <c r="X656" s="2" t="str">
        <f t="shared" si="96"/>
        <v>OK</v>
      </c>
      <c r="Y656" s="2" t="str">
        <f t="shared" si="97"/>
        <v>OK</v>
      </c>
      <c r="Z656" s="3" t="str">
        <f t="shared" si="98"/>
        <v xml:space="preserve">Acción didáctica / </v>
      </c>
    </row>
    <row r="657" spans="1:26" x14ac:dyDescent="0.45">
      <c r="A657" s="3" t="s">
        <v>5969</v>
      </c>
      <c r="B657" s="3" t="s">
        <v>5970</v>
      </c>
      <c r="C657" s="3" t="s">
        <v>6020</v>
      </c>
      <c r="E657" s="3" t="s">
        <v>20</v>
      </c>
      <c r="H657" s="3" t="s">
        <v>21</v>
      </c>
      <c r="I657" s="3">
        <v>1183796</v>
      </c>
      <c r="J657" s="3" t="s">
        <v>6021</v>
      </c>
      <c r="K657" s="3">
        <v>10</v>
      </c>
      <c r="L657" s="3" t="s">
        <v>34</v>
      </c>
      <c r="M657" s="3" t="s">
        <v>35</v>
      </c>
      <c r="N657" s="3" t="s">
        <v>36</v>
      </c>
      <c r="O657" s="3" t="s">
        <v>85</v>
      </c>
      <c r="P657" s="3" t="s">
        <v>21</v>
      </c>
      <c r="Q657" s="3" t="s">
        <v>6022</v>
      </c>
      <c r="R657" s="2" t="str">
        <f t="shared" si="90"/>
        <v>OK</v>
      </c>
      <c r="S657" s="2" t="str">
        <f t="shared" si="91"/>
        <v>OK</v>
      </c>
      <c r="T657" s="2" t="str">
        <f t="shared" si="92"/>
        <v>OK</v>
      </c>
      <c r="U657" s="2" t="str">
        <f t="shared" si="93"/>
        <v>OK</v>
      </c>
      <c r="V657" s="2" t="str">
        <f t="shared" si="94"/>
        <v>OK</v>
      </c>
      <c r="W657" s="2" t="str">
        <f t="shared" si="95"/>
        <v>OK</v>
      </c>
      <c r="X657" s="2" t="str">
        <f t="shared" si="96"/>
        <v>OK</v>
      </c>
      <c r="Y657" s="2" t="str">
        <f t="shared" si="97"/>
        <v>OK</v>
      </c>
      <c r="Z657" s="3" t="str">
        <f t="shared" si="98"/>
        <v/>
      </c>
    </row>
    <row r="658" spans="1:26" x14ac:dyDescent="0.45">
      <c r="A658" s="3" t="s">
        <v>5969</v>
      </c>
      <c r="B658" s="3" t="s">
        <v>5970</v>
      </c>
      <c r="C658" s="3" t="s">
        <v>6023</v>
      </c>
      <c r="D658" s="3" t="s">
        <v>6024</v>
      </c>
      <c r="E658" s="3" t="s">
        <v>20</v>
      </c>
      <c r="H658" s="3" t="s">
        <v>21</v>
      </c>
      <c r="I658" s="3">
        <v>939386</v>
      </c>
      <c r="J658" s="3" t="s">
        <v>6025</v>
      </c>
      <c r="K658" s="3">
        <v>45</v>
      </c>
      <c r="L658" s="3" t="s">
        <v>23</v>
      </c>
      <c r="M658" s="3" t="s">
        <v>29</v>
      </c>
      <c r="N658" s="3" t="s">
        <v>1124</v>
      </c>
      <c r="P658" s="3" t="s">
        <v>21</v>
      </c>
      <c r="Q658" s="3" t="s">
        <v>6026</v>
      </c>
      <c r="R658" s="2" t="str">
        <f t="shared" si="90"/>
        <v>OK</v>
      </c>
      <c r="S658" s="2" t="str">
        <f t="shared" si="91"/>
        <v>OK</v>
      </c>
      <c r="T658" s="2" t="str">
        <f t="shared" si="92"/>
        <v>OK</v>
      </c>
      <c r="U658" s="2" t="str">
        <f t="shared" si="93"/>
        <v>OK</v>
      </c>
      <c r="V658" s="2" t="str">
        <f t="shared" si="94"/>
        <v>OK</v>
      </c>
      <c r="W658" s="2" t="str">
        <f t="shared" si="95"/>
        <v>OK</v>
      </c>
      <c r="X658" s="2" t="str">
        <f t="shared" si="96"/>
        <v>OK</v>
      </c>
      <c r="Y658" s="2" t="str">
        <f t="shared" si="97"/>
        <v>OK</v>
      </c>
      <c r="Z658" s="3" t="str">
        <f t="shared" si="98"/>
        <v/>
      </c>
    </row>
    <row r="659" spans="1:26" x14ac:dyDescent="0.45">
      <c r="A659" s="3" t="s">
        <v>5969</v>
      </c>
      <c r="B659" s="3" t="s">
        <v>5970</v>
      </c>
      <c r="C659" s="3" t="s">
        <v>6027</v>
      </c>
      <c r="E659" s="3" t="s">
        <v>20</v>
      </c>
      <c r="H659" s="3" t="s">
        <v>21</v>
      </c>
      <c r="I659" s="3">
        <v>9958464</v>
      </c>
      <c r="J659" s="3" t="s">
        <v>6028</v>
      </c>
      <c r="K659" s="3">
        <v>45</v>
      </c>
      <c r="L659" s="3" t="s">
        <v>23</v>
      </c>
      <c r="M659" s="3" t="s">
        <v>29</v>
      </c>
      <c r="N659" s="3" t="s">
        <v>30</v>
      </c>
      <c r="P659" s="3" t="s">
        <v>21</v>
      </c>
      <c r="Q659" s="3" t="s">
        <v>6029</v>
      </c>
      <c r="R659" s="2" t="str">
        <f t="shared" si="90"/>
        <v>OK</v>
      </c>
      <c r="S659" s="2" t="str">
        <f t="shared" si="91"/>
        <v>OK</v>
      </c>
      <c r="T659" s="2" t="str">
        <f t="shared" si="92"/>
        <v>OK</v>
      </c>
      <c r="U659" s="2" t="str">
        <f t="shared" si="93"/>
        <v>OK</v>
      </c>
      <c r="V659" s="2" t="str">
        <f t="shared" si="94"/>
        <v>OK</v>
      </c>
      <c r="W659" s="2" t="str">
        <f t="shared" si="95"/>
        <v>OK</v>
      </c>
      <c r="X659" s="2" t="str">
        <f t="shared" si="96"/>
        <v>OK</v>
      </c>
      <c r="Y659" s="2" t="str">
        <f t="shared" si="97"/>
        <v>OK</v>
      </c>
      <c r="Z659" s="3" t="str">
        <f t="shared" si="98"/>
        <v/>
      </c>
    </row>
    <row r="660" spans="1:26" x14ac:dyDescent="0.45">
      <c r="A660" s="3" t="s">
        <v>5969</v>
      </c>
      <c r="B660" s="3" t="s">
        <v>5970</v>
      </c>
      <c r="C660" s="3" t="s">
        <v>6030</v>
      </c>
      <c r="E660" s="3" t="s">
        <v>20</v>
      </c>
      <c r="H660" s="3" t="s">
        <v>21</v>
      </c>
      <c r="I660" s="3">
        <v>1174717</v>
      </c>
      <c r="J660" s="3" t="s">
        <v>6031</v>
      </c>
      <c r="K660" s="3">
        <v>10</v>
      </c>
      <c r="L660" s="3" t="s">
        <v>34</v>
      </c>
      <c r="M660" s="3" t="s">
        <v>35</v>
      </c>
      <c r="N660" s="3" t="s">
        <v>700</v>
      </c>
      <c r="O660" s="3" t="s">
        <v>479</v>
      </c>
      <c r="P660" s="3" t="s">
        <v>21</v>
      </c>
      <c r="Q660" s="3" t="s">
        <v>6032</v>
      </c>
      <c r="R660" s="2" t="str">
        <f t="shared" si="90"/>
        <v>OK</v>
      </c>
      <c r="S660" s="2" t="str">
        <f t="shared" si="91"/>
        <v>OK</v>
      </c>
      <c r="T660" s="2" t="str">
        <f t="shared" si="92"/>
        <v>OK</v>
      </c>
      <c r="U660" s="2" t="str">
        <f t="shared" si="93"/>
        <v>OK</v>
      </c>
      <c r="V660" s="2" t="str">
        <f t="shared" si="94"/>
        <v>OK</v>
      </c>
      <c r="W660" s="2" t="str">
        <f t="shared" si="95"/>
        <v>OK</v>
      </c>
      <c r="X660" s="2" t="str">
        <f t="shared" si="96"/>
        <v>OK</v>
      </c>
      <c r="Y660" s="2" t="str">
        <f t="shared" si="97"/>
        <v>OK</v>
      </c>
      <c r="Z660" s="3" t="str">
        <f t="shared" si="98"/>
        <v/>
      </c>
    </row>
    <row r="661" spans="1:26" x14ac:dyDescent="0.45">
      <c r="A661" s="3" t="s">
        <v>5969</v>
      </c>
      <c r="B661" s="3" t="s">
        <v>5970</v>
      </c>
      <c r="C661" s="3" t="s">
        <v>6033</v>
      </c>
      <c r="E661" s="3" t="s">
        <v>20</v>
      </c>
      <c r="H661" s="3" t="s">
        <v>21</v>
      </c>
      <c r="I661" s="3">
        <v>1868826</v>
      </c>
      <c r="J661" s="3" t="s">
        <v>6034</v>
      </c>
      <c r="K661" s="3">
        <v>45</v>
      </c>
      <c r="L661" s="3" t="s">
        <v>70</v>
      </c>
      <c r="M661" s="3" t="s">
        <v>35</v>
      </c>
      <c r="N661" s="3" t="s">
        <v>81</v>
      </c>
      <c r="O661" s="3" t="s">
        <v>85</v>
      </c>
      <c r="P661" s="3" t="s">
        <v>21</v>
      </c>
      <c r="Q661" s="3" t="s">
        <v>6035</v>
      </c>
      <c r="R661" s="2" t="str">
        <f t="shared" si="90"/>
        <v>KO</v>
      </c>
      <c r="S661" s="2" t="str">
        <f t="shared" si="91"/>
        <v>OK</v>
      </c>
      <c r="T661" s="2" t="str">
        <f t="shared" si="92"/>
        <v>KO</v>
      </c>
      <c r="U661" s="2" t="str">
        <f t="shared" si="93"/>
        <v>OK</v>
      </c>
      <c r="V661" s="2" t="str">
        <f t="shared" si="94"/>
        <v>OK</v>
      </c>
      <c r="W661" s="2" t="str">
        <f t="shared" si="95"/>
        <v>OK</v>
      </c>
      <c r="X661" s="2" t="str">
        <f t="shared" si="96"/>
        <v>OK</v>
      </c>
      <c r="Y661" s="2" t="str">
        <f t="shared" si="97"/>
        <v>OK</v>
      </c>
      <c r="Z661" s="3" t="str">
        <f t="shared" si="98"/>
        <v xml:space="preserve">Acción didáctica / Nombre del recurso / </v>
      </c>
    </row>
    <row r="662" spans="1:26" x14ac:dyDescent="0.45">
      <c r="A662" s="3" t="s">
        <v>5969</v>
      </c>
      <c r="B662" s="3" t="s">
        <v>5970</v>
      </c>
      <c r="C662" s="3" t="s">
        <v>6036</v>
      </c>
      <c r="E662" s="3" t="s">
        <v>20</v>
      </c>
      <c r="H662" s="3" t="s">
        <v>21</v>
      </c>
      <c r="I662" s="3">
        <v>1077361</v>
      </c>
      <c r="J662" s="3" t="s">
        <v>6037</v>
      </c>
      <c r="K662" s="3">
        <v>60</v>
      </c>
      <c r="L662" s="3" t="s">
        <v>57</v>
      </c>
      <c r="M662" s="3" t="s">
        <v>35</v>
      </c>
      <c r="N662" s="3" t="s">
        <v>58</v>
      </c>
      <c r="O662" s="3" t="s">
        <v>85</v>
      </c>
      <c r="P662" s="3" t="s">
        <v>21</v>
      </c>
      <c r="Q662" s="3" t="s">
        <v>6038</v>
      </c>
      <c r="R662" s="2" t="str">
        <f t="shared" si="90"/>
        <v>OK</v>
      </c>
      <c r="S662" s="2" t="str">
        <f t="shared" si="91"/>
        <v>OK</v>
      </c>
      <c r="T662" s="2" t="str">
        <f t="shared" si="92"/>
        <v>OK</v>
      </c>
      <c r="U662" s="2" t="str">
        <f t="shared" si="93"/>
        <v>OK</v>
      </c>
      <c r="V662" s="2" t="str">
        <f t="shared" si="94"/>
        <v>OK</v>
      </c>
      <c r="W662" s="2" t="str">
        <f t="shared" si="95"/>
        <v>OK</v>
      </c>
      <c r="X662" s="2" t="str">
        <f t="shared" si="96"/>
        <v>OK</v>
      </c>
      <c r="Y662" s="2" t="str">
        <f t="shared" si="97"/>
        <v>OK</v>
      </c>
      <c r="Z662" s="3" t="str">
        <f t="shared" si="98"/>
        <v/>
      </c>
    </row>
    <row r="663" spans="1:26" x14ac:dyDescent="0.45">
      <c r="A663" s="3" t="s">
        <v>5969</v>
      </c>
      <c r="B663" s="3" t="s">
        <v>5970</v>
      </c>
      <c r="C663" s="3" t="s">
        <v>6039</v>
      </c>
      <c r="E663" s="3" t="s">
        <v>20</v>
      </c>
      <c r="H663" s="3" t="s">
        <v>21</v>
      </c>
      <c r="I663" s="3">
        <v>2760453</v>
      </c>
      <c r="J663" s="3" t="s">
        <v>6040</v>
      </c>
      <c r="K663" s="3">
        <v>60</v>
      </c>
      <c r="L663" s="3" t="s">
        <v>57</v>
      </c>
      <c r="M663" s="3" t="s">
        <v>35</v>
      </c>
      <c r="N663" s="3" t="s">
        <v>58</v>
      </c>
      <c r="O663" s="3" t="s">
        <v>85</v>
      </c>
      <c r="P663" s="3" t="s">
        <v>21</v>
      </c>
      <c r="Q663" s="3" t="s">
        <v>6041</v>
      </c>
      <c r="R663" s="2" t="str">
        <f t="shared" si="90"/>
        <v>OK</v>
      </c>
      <c r="S663" s="2" t="str">
        <f t="shared" si="91"/>
        <v>OK</v>
      </c>
      <c r="T663" s="2" t="str">
        <f t="shared" si="92"/>
        <v>OK</v>
      </c>
      <c r="U663" s="2" t="str">
        <f t="shared" si="93"/>
        <v>OK</v>
      </c>
      <c r="V663" s="2" t="str">
        <f t="shared" si="94"/>
        <v>OK</v>
      </c>
      <c r="W663" s="2" t="str">
        <f t="shared" si="95"/>
        <v>OK</v>
      </c>
      <c r="X663" s="2" t="str">
        <f t="shared" si="96"/>
        <v>OK</v>
      </c>
      <c r="Y663" s="2" t="str">
        <f t="shared" si="97"/>
        <v>OK</v>
      </c>
      <c r="Z663" s="3" t="str">
        <f t="shared" si="98"/>
        <v/>
      </c>
    </row>
    <row r="664" spans="1:26" x14ac:dyDescent="0.45">
      <c r="A664" s="3" t="s">
        <v>5969</v>
      </c>
      <c r="B664" s="3" t="s">
        <v>5970</v>
      </c>
      <c r="C664" s="3" t="s">
        <v>534</v>
      </c>
      <c r="E664" s="3" t="s">
        <v>20</v>
      </c>
      <c r="H664" s="3" t="s">
        <v>21</v>
      </c>
      <c r="I664" s="3">
        <v>1363023</v>
      </c>
      <c r="J664" s="3" t="s">
        <v>6042</v>
      </c>
      <c r="K664" s="3">
        <v>30</v>
      </c>
      <c r="L664" s="3" t="s">
        <v>358</v>
      </c>
      <c r="M664" s="3" t="s">
        <v>35</v>
      </c>
      <c r="N664" s="3" t="s">
        <v>359</v>
      </c>
      <c r="O664" s="3" t="s">
        <v>85</v>
      </c>
      <c r="P664" s="3" t="s">
        <v>21</v>
      </c>
      <c r="Q664" s="3" t="s">
        <v>6043</v>
      </c>
      <c r="R664" s="2" t="str">
        <f t="shared" si="90"/>
        <v>OK</v>
      </c>
      <c r="S664" s="2" t="str">
        <f t="shared" si="91"/>
        <v>OK</v>
      </c>
      <c r="T664" s="2" t="str">
        <f t="shared" si="92"/>
        <v>OK</v>
      </c>
      <c r="U664" s="2" t="str">
        <f t="shared" si="93"/>
        <v>OK</v>
      </c>
      <c r="V664" s="2" t="str">
        <f t="shared" si="94"/>
        <v>OK</v>
      </c>
      <c r="W664" s="2" t="str">
        <f t="shared" si="95"/>
        <v>KO</v>
      </c>
      <c r="X664" s="2" t="str">
        <f t="shared" si="96"/>
        <v>OK</v>
      </c>
      <c r="Y664" s="2" t="str">
        <f t="shared" si="97"/>
        <v>OK</v>
      </c>
      <c r="Z664" s="3" t="str">
        <f t="shared" si="98"/>
        <v xml:space="preserve">Tiempo del recurso / </v>
      </c>
    </row>
    <row r="665" spans="1:26" x14ac:dyDescent="0.45">
      <c r="A665" s="3" t="s">
        <v>5969</v>
      </c>
      <c r="B665" s="3" t="s">
        <v>5970</v>
      </c>
      <c r="C665" s="3" t="s">
        <v>67</v>
      </c>
      <c r="D665" s="3" t="s">
        <v>67</v>
      </c>
      <c r="E665" s="3" t="s">
        <v>20</v>
      </c>
      <c r="H665" s="3" t="s">
        <v>21</v>
      </c>
      <c r="I665" s="3">
        <v>1315030</v>
      </c>
      <c r="K665" s="3">
        <v>20</v>
      </c>
      <c r="L665" s="3" t="s">
        <v>23</v>
      </c>
      <c r="M665" s="3" t="s">
        <v>67</v>
      </c>
      <c r="N665" s="3" t="s">
        <v>227</v>
      </c>
      <c r="P665" s="3" t="s">
        <v>21</v>
      </c>
      <c r="Q665" s="3" t="s">
        <v>6044</v>
      </c>
      <c r="R665" s="2" t="str">
        <f t="shared" si="90"/>
        <v>OK</v>
      </c>
      <c r="S665" s="2" t="str">
        <f t="shared" si="91"/>
        <v>OK</v>
      </c>
      <c r="T665" s="2" t="str">
        <f t="shared" si="92"/>
        <v>OK</v>
      </c>
      <c r="U665" s="2" t="str">
        <f t="shared" si="93"/>
        <v>OK</v>
      </c>
      <c r="V665" s="2" t="str">
        <f t="shared" si="94"/>
        <v>OK</v>
      </c>
      <c r="W665" s="2" t="str">
        <f t="shared" si="95"/>
        <v>OK</v>
      </c>
      <c r="X665" s="2" t="str">
        <f t="shared" si="96"/>
        <v>KO</v>
      </c>
      <c r="Y665" s="2" t="str">
        <f t="shared" si="97"/>
        <v>OK</v>
      </c>
      <c r="Z665" s="3" t="str">
        <f t="shared" si="98"/>
        <v xml:space="preserve">Palabras clave / </v>
      </c>
    </row>
    <row r="666" spans="1:26" x14ac:dyDescent="0.45">
      <c r="A666" s="3" t="s">
        <v>5969</v>
      </c>
      <c r="B666" s="3" t="s">
        <v>5970</v>
      </c>
      <c r="C666" s="3" t="s">
        <v>70</v>
      </c>
      <c r="E666" s="3" t="s">
        <v>20</v>
      </c>
      <c r="H666" s="3" t="s">
        <v>21</v>
      </c>
      <c r="I666" s="3">
        <v>711882</v>
      </c>
      <c r="J666" s="3" t="s">
        <v>6045</v>
      </c>
      <c r="K666" s="3">
        <v>15</v>
      </c>
      <c r="L666" s="3" t="s">
        <v>70</v>
      </c>
      <c r="M666" s="3" t="s">
        <v>35</v>
      </c>
      <c r="N666" s="3" t="s">
        <v>62</v>
      </c>
      <c r="O666" s="3" t="s">
        <v>479</v>
      </c>
      <c r="P666" s="3" t="s">
        <v>21</v>
      </c>
      <c r="Q666" s="3" t="s">
        <v>6046</v>
      </c>
      <c r="R666" s="2" t="str">
        <f t="shared" si="90"/>
        <v>OK</v>
      </c>
      <c r="S666" s="2" t="str">
        <f t="shared" si="91"/>
        <v>OK</v>
      </c>
      <c r="T666" s="2" t="str">
        <f t="shared" si="92"/>
        <v>OK</v>
      </c>
      <c r="U666" s="2" t="str">
        <f t="shared" si="93"/>
        <v>OK</v>
      </c>
      <c r="V666" s="2" t="str">
        <f t="shared" si="94"/>
        <v>OK</v>
      </c>
      <c r="W666" s="2" t="str">
        <f t="shared" si="95"/>
        <v>OK</v>
      </c>
      <c r="X666" s="2" t="str">
        <f t="shared" si="96"/>
        <v>OK</v>
      </c>
      <c r="Y666" s="2" t="str">
        <f t="shared" si="97"/>
        <v>OK</v>
      </c>
      <c r="Z666" s="3" t="str">
        <f t="shared" si="98"/>
        <v/>
      </c>
    </row>
    <row r="667" spans="1:26" x14ac:dyDescent="0.45">
      <c r="A667" s="3" t="s">
        <v>6047</v>
      </c>
      <c r="B667" s="3" t="s">
        <v>6048</v>
      </c>
      <c r="C667" s="3" t="s">
        <v>6049</v>
      </c>
      <c r="E667" s="3" t="s">
        <v>20</v>
      </c>
      <c r="G667" s="3" t="s">
        <v>6050</v>
      </c>
      <c r="H667" s="3" t="s">
        <v>21</v>
      </c>
      <c r="I667" s="3">
        <v>110527</v>
      </c>
      <c r="J667" s="3" t="s">
        <v>6051</v>
      </c>
      <c r="K667" s="3">
        <v>30</v>
      </c>
      <c r="L667" s="3" t="s">
        <v>23</v>
      </c>
      <c r="M667" s="3" t="s">
        <v>199</v>
      </c>
      <c r="N667" s="3" t="s">
        <v>91</v>
      </c>
      <c r="P667" s="3" t="s">
        <v>21</v>
      </c>
      <c r="Q667" s="3" t="s">
        <v>6052</v>
      </c>
      <c r="R667" s="2" t="str">
        <f t="shared" si="90"/>
        <v>OK</v>
      </c>
      <c r="S667" s="2" t="str">
        <f t="shared" si="91"/>
        <v>OK</v>
      </c>
      <c r="T667" s="2" t="str">
        <f t="shared" si="92"/>
        <v>OK</v>
      </c>
      <c r="U667" s="2" t="str">
        <f t="shared" si="93"/>
        <v>OK</v>
      </c>
      <c r="V667" s="2" t="str">
        <f t="shared" si="94"/>
        <v>OK</v>
      </c>
      <c r="W667" s="2" t="str">
        <f t="shared" si="95"/>
        <v>OK</v>
      </c>
      <c r="X667" s="2" t="str">
        <f t="shared" si="96"/>
        <v>OK</v>
      </c>
      <c r="Y667" s="2" t="str">
        <f t="shared" si="97"/>
        <v>OK</v>
      </c>
      <c r="Z667" s="3" t="str">
        <f t="shared" si="98"/>
        <v/>
      </c>
    </row>
    <row r="668" spans="1:26" x14ac:dyDescent="0.45">
      <c r="A668" s="3" t="s">
        <v>6047</v>
      </c>
      <c r="B668" s="3" t="s">
        <v>6048</v>
      </c>
      <c r="C668" s="3" t="s">
        <v>6053</v>
      </c>
      <c r="E668" s="3" t="s">
        <v>20</v>
      </c>
      <c r="H668" s="3" t="s">
        <v>21</v>
      </c>
      <c r="I668" s="3">
        <v>1175932</v>
      </c>
      <c r="J668" s="3" t="s">
        <v>6054</v>
      </c>
      <c r="K668" s="3">
        <v>20</v>
      </c>
      <c r="L668" s="3" t="s">
        <v>34</v>
      </c>
      <c r="M668" s="3" t="s">
        <v>35</v>
      </c>
      <c r="N668" s="3" t="s">
        <v>700</v>
      </c>
      <c r="O668" s="3" t="s">
        <v>479</v>
      </c>
      <c r="P668" s="3" t="s">
        <v>21</v>
      </c>
      <c r="Q668" s="3" t="s">
        <v>6055</v>
      </c>
      <c r="R668" s="2" t="str">
        <f t="shared" si="90"/>
        <v>OK</v>
      </c>
      <c r="S668" s="2" t="str">
        <f t="shared" si="91"/>
        <v>OK</v>
      </c>
      <c r="T668" s="2" t="str">
        <f t="shared" si="92"/>
        <v>OK</v>
      </c>
      <c r="U668" s="2" t="str">
        <f t="shared" si="93"/>
        <v>OK</v>
      </c>
      <c r="V668" s="2" t="str">
        <f t="shared" si="94"/>
        <v>OK</v>
      </c>
      <c r="W668" s="2" t="str">
        <f t="shared" si="95"/>
        <v>OK</v>
      </c>
      <c r="X668" s="2" t="str">
        <f t="shared" si="96"/>
        <v>OK</v>
      </c>
      <c r="Y668" s="2" t="str">
        <f t="shared" si="97"/>
        <v>OK</v>
      </c>
      <c r="Z668" s="3" t="str">
        <f t="shared" si="98"/>
        <v/>
      </c>
    </row>
    <row r="669" spans="1:26" x14ac:dyDescent="0.45">
      <c r="A669" s="3" t="s">
        <v>6047</v>
      </c>
      <c r="B669" s="3" t="s">
        <v>6048</v>
      </c>
      <c r="C669" s="3" t="s">
        <v>6056</v>
      </c>
      <c r="E669" s="3" t="s">
        <v>20</v>
      </c>
      <c r="H669" s="3" t="s">
        <v>21</v>
      </c>
      <c r="I669" s="3">
        <v>1988749</v>
      </c>
      <c r="J669" s="3" t="s">
        <v>6057</v>
      </c>
      <c r="K669" s="3">
        <v>40</v>
      </c>
      <c r="L669" s="3" t="s">
        <v>80</v>
      </c>
      <c r="M669" s="3" t="s">
        <v>35</v>
      </c>
      <c r="N669" s="3" t="s">
        <v>81</v>
      </c>
      <c r="O669" s="3" t="s">
        <v>37</v>
      </c>
      <c r="P669" s="3" t="s">
        <v>21</v>
      </c>
      <c r="Q669" s="3" t="s">
        <v>6058</v>
      </c>
      <c r="R669" s="2" t="str">
        <f t="shared" si="90"/>
        <v>OK</v>
      </c>
      <c r="S669" s="2" t="str">
        <f t="shared" si="91"/>
        <v>OK</v>
      </c>
      <c r="T669" s="2" t="str">
        <f t="shared" si="92"/>
        <v>OK</v>
      </c>
      <c r="U669" s="2" t="str">
        <f t="shared" si="93"/>
        <v>OK</v>
      </c>
      <c r="V669" s="2" t="str">
        <f t="shared" si="94"/>
        <v>OK</v>
      </c>
      <c r="W669" s="2" t="str">
        <f t="shared" si="95"/>
        <v>OK</v>
      </c>
      <c r="X669" s="2" t="str">
        <f t="shared" si="96"/>
        <v>OK</v>
      </c>
      <c r="Y669" s="2" t="str">
        <f t="shared" si="97"/>
        <v>OK</v>
      </c>
      <c r="Z669" s="3" t="str">
        <f t="shared" si="98"/>
        <v/>
      </c>
    </row>
    <row r="670" spans="1:26" x14ac:dyDescent="0.45">
      <c r="A670" s="3" t="s">
        <v>6047</v>
      </c>
      <c r="B670" s="3" t="s">
        <v>6048</v>
      </c>
      <c r="C670" s="3" t="s">
        <v>6059</v>
      </c>
      <c r="E670" s="3" t="s">
        <v>20</v>
      </c>
      <c r="H670" s="3" t="s">
        <v>21</v>
      </c>
      <c r="I670" s="3">
        <v>1182069</v>
      </c>
      <c r="J670" s="3" t="s">
        <v>6060</v>
      </c>
      <c r="K670" s="3">
        <v>10</v>
      </c>
      <c r="L670" s="3" t="s">
        <v>34</v>
      </c>
      <c r="M670" s="3" t="s">
        <v>35</v>
      </c>
      <c r="N670" s="3" t="s">
        <v>41</v>
      </c>
      <c r="O670" s="3" t="s">
        <v>37</v>
      </c>
      <c r="P670" s="3" t="s">
        <v>21</v>
      </c>
      <c r="Q670" s="3" t="s">
        <v>6061</v>
      </c>
      <c r="R670" s="2" t="str">
        <f t="shared" si="90"/>
        <v>OK</v>
      </c>
      <c r="S670" s="2" t="str">
        <f t="shared" si="91"/>
        <v>OK</v>
      </c>
      <c r="T670" s="2" t="str">
        <f t="shared" si="92"/>
        <v>OK</v>
      </c>
      <c r="U670" s="2" t="str">
        <f t="shared" si="93"/>
        <v>OK</v>
      </c>
      <c r="V670" s="2" t="str">
        <f t="shared" si="94"/>
        <v>OK</v>
      </c>
      <c r="W670" s="2" t="str">
        <f t="shared" si="95"/>
        <v>OK</v>
      </c>
      <c r="X670" s="2" t="str">
        <f t="shared" si="96"/>
        <v>OK</v>
      </c>
      <c r="Y670" s="2" t="str">
        <f t="shared" si="97"/>
        <v>OK</v>
      </c>
      <c r="Z670" s="3" t="str">
        <f t="shared" si="98"/>
        <v/>
      </c>
    </row>
    <row r="671" spans="1:26" x14ac:dyDescent="0.45">
      <c r="A671" s="3" t="s">
        <v>6047</v>
      </c>
      <c r="B671" s="3" t="s">
        <v>6048</v>
      </c>
      <c r="C671" s="3" t="s">
        <v>6062</v>
      </c>
      <c r="E671" s="3" t="s">
        <v>20</v>
      </c>
      <c r="H671" s="3" t="s">
        <v>21</v>
      </c>
      <c r="I671" s="3">
        <v>1988377</v>
      </c>
      <c r="J671" s="3" t="s">
        <v>6063</v>
      </c>
      <c r="K671" s="3">
        <v>40</v>
      </c>
      <c r="L671" s="3" t="s">
        <v>80</v>
      </c>
      <c r="M671" s="3" t="s">
        <v>35</v>
      </c>
      <c r="N671" s="3" t="s">
        <v>81</v>
      </c>
      <c r="O671" s="3" t="s">
        <v>37</v>
      </c>
      <c r="P671" s="3" t="s">
        <v>21</v>
      </c>
      <c r="Q671" s="3" t="s">
        <v>6064</v>
      </c>
      <c r="R671" s="2" t="str">
        <f t="shared" si="90"/>
        <v>OK</v>
      </c>
      <c r="S671" s="2" t="str">
        <f t="shared" si="91"/>
        <v>OK</v>
      </c>
      <c r="T671" s="2" t="str">
        <f t="shared" si="92"/>
        <v>OK</v>
      </c>
      <c r="U671" s="2" t="str">
        <f t="shared" si="93"/>
        <v>OK</v>
      </c>
      <c r="V671" s="2" t="str">
        <f t="shared" si="94"/>
        <v>OK</v>
      </c>
      <c r="W671" s="2" t="str">
        <f t="shared" si="95"/>
        <v>OK</v>
      </c>
      <c r="X671" s="2" t="str">
        <f t="shared" si="96"/>
        <v>OK</v>
      </c>
      <c r="Y671" s="2" t="str">
        <f t="shared" si="97"/>
        <v>OK</v>
      </c>
      <c r="Z671" s="3" t="str">
        <f t="shared" si="98"/>
        <v/>
      </c>
    </row>
    <row r="672" spans="1:26" x14ac:dyDescent="0.45">
      <c r="A672" s="3" t="s">
        <v>6047</v>
      </c>
      <c r="B672" s="3" t="s">
        <v>6048</v>
      </c>
      <c r="C672" s="3" t="s">
        <v>6065</v>
      </c>
      <c r="E672" s="3" t="s">
        <v>20</v>
      </c>
      <c r="H672" s="3" t="s">
        <v>21</v>
      </c>
      <c r="I672" s="3">
        <v>896029</v>
      </c>
      <c r="J672" s="3" t="s">
        <v>6066</v>
      </c>
      <c r="K672" s="3">
        <v>30</v>
      </c>
      <c r="L672" s="3" t="s">
        <v>23</v>
      </c>
      <c r="M672" s="3" t="s">
        <v>29</v>
      </c>
      <c r="N672" s="3" t="s">
        <v>368</v>
      </c>
      <c r="P672" s="3" t="s">
        <v>21</v>
      </c>
      <c r="Q672" s="3" t="s">
        <v>6067</v>
      </c>
      <c r="R672" s="2" t="str">
        <f t="shared" si="90"/>
        <v>OK</v>
      </c>
      <c r="S672" s="2" t="str">
        <f t="shared" si="91"/>
        <v>OK</v>
      </c>
      <c r="T672" s="2" t="str">
        <f t="shared" si="92"/>
        <v>OK</v>
      </c>
      <c r="U672" s="2" t="str">
        <f t="shared" si="93"/>
        <v>OK</v>
      </c>
      <c r="V672" s="2" t="str">
        <f t="shared" si="94"/>
        <v>OK</v>
      </c>
      <c r="W672" s="2" t="str">
        <f t="shared" si="95"/>
        <v>OK</v>
      </c>
      <c r="X672" s="2" t="str">
        <f t="shared" si="96"/>
        <v>OK</v>
      </c>
      <c r="Y672" s="2" t="str">
        <f t="shared" si="97"/>
        <v>OK</v>
      </c>
      <c r="Z672" s="3" t="str">
        <f t="shared" si="98"/>
        <v/>
      </c>
    </row>
    <row r="673" spans="1:26" x14ac:dyDescent="0.45">
      <c r="A673" s="3" t="s">
        <v>6047</v>
      </c>
      <c r="B673" s="3" t="s">
        <v>6048</v>
      </c>
      <c r="C673" s="3" t="s">
        <v>6068</v>
      </c>
      <c r="E673" s="3" t="s">
        <v>20</v>
      </c>
      <c r="H673" s="3" t="s">
        <v>21</v>
      </c>
      <c r="I673" s="3">
        <v>1988711</v>
      </c>
      <c r="J673" s="3" t="s">
        <v>6069</v>
      </c>
      <c r="K673" s="3">
        <v>40</v>
      </c>
      <c r="L673" s="3" t="s">
        <v>80</v>
      </c>
      <c r="M673" s="3" t="s">
        <v>35</v>
      </c>
      <c r="N673" s="3" t="s">
        <v>81</v>
      </c>
      <c r="O673" s="3" t="s">
        <v>37</v>
      </c>
      <c r="P673" s="3" t="s">
        <v>21</v>
      </c>
      <c r="Q673" s="3" t="s">
        <v>6070</v>
      </c>
      <c r="R673" s="2" t="str">
        <f t="shared" si="90"/>
        <v>OK</v>
      </c>
      <c r="S673" s="2" t="str">
        <f t="shared" si="91"/>
        <v>OK</v>
      </c>
      <c r="T673" s="2" t="str">
        <f t="shared" si="92"/>
        <v>OK</v>
      </c>
      <c r="U673" s="2" t="str">
        <f t="shared" si="93"/>
        <v>OK</v>
      </c>
      <c r="V673" s="2" t="str">
        <f t="shared" si="94"/>
        <v>OK</v>
      </c>
      <c r="W673" s="2" t="str">
        <f t="shared" si="95"/>
        <v>OK</v>
      </c>
      <c r="X673" s="2" t="str">
        <f t="shared" si="96"/>
        <v>OK</v>
      </c>
      <c r="Y673" s="2" t="str">
        <f t="shared" si="97"/>
        <v>OK</v>
      </c>
      <c r="Z673" s="3" t="str">
        <f t="shared" si="98"/>
        <v/>
      </c>
    </row>
    <row r="674" spans="1:26" x14ac:dyDescent="0.45">
      <c r="A674" s="3" t="s">
        <v>6047</v>
      </c>
      <c r="B674" s="3" t="s">
        <v>6048</v>
      </c>
      <c r="C674" s="3" t="s">
        <v>6071</v>
      </c>
      <c r="E674" s="3" t="s">
        <v>20</v>
      </c>
      <c r="H674" s="3" t="s">
        <v>21</v>
      </c>
      <c r="I674" s="3">
        <v>1976818</v>
      </c>
      <c r="J674" s="3" t="s">
        <v>6072</v>
      </c>
      <c r="K674" s="3">
        <v>40</v>
      </c>
      <c r="L674" s="3" t="s">
        <v>23</v>
      </c>
      <c r="M674" s="3" t="s">
        <v>29</v>
      </c>
      <c r="N674" s="3" t="s">
        <v>368</v>
      </c>
      <c r="P674" s="3" t="s">
        <v>21</v>
      </c>
      <c r="Q674" s="3" t="s">
        <v>6073</v>
      </c>
      <c r="R674" s="2" t="str">
        <f t="shared" si="90"/>
        <v>OK</v>
      </c>
      <c r="S674" s="2" t="str">
        <f t="shared" si="91"/>
        <v>OK</v>
      </c>
      <c r="T674" s="2" t="str">
        <f t="shared" si="92"/>
        <v>OK</v>
      </c>
      <c r="U674" s="2" t="str">
        <f t="shared" si="93"/>
        <v>OK</v>
      </c>
      <c r="V674" s="2" t="str">
        <f t="shared" si="94"/>
        <v>OK</v>
      </c>
      <c r="W674" s="2" t="str">
        <f t="shared" si="95"/>
        <v>OK</v>
      </c>
      <c r="X674" s="2" t="str">
        <f t="shared" si="96"/>
        <v>OK</v>
      </c>
      <c r="Y674" s="2" t="str">
        <f t="shared" si="97"/>
        <v>OK</v>
      </c>
      <c r="Z674" s="3" t="str">
        <f t="shared" si="98"/>
        <v/>
      </c>
    </row>
    <row r="675" spans="1:26" x14ac:dyDescent="0.45">
      <c r="A675" s="3" t="s">
        <v>6047</v>
      </c>
      <c r="B675" s="3" t="s">
        <v>6048</v>
      </c>
      <c r="C675" s="3" t="s">
        <v>6074</v>
      </c>
      <c r="E675" s="3" t="s">
        <v>20</v>
      </c>
      <c r="H675" s="3" t="s">
        <v>21</v>
      </c>
      <c r="I675" s="3">
        <v>2877477</v>
      </c>
      <c r="J675" s="3" t="s">
        <v>6075</v>
      </c>
      <c r="K675" s="3">
        <v>20</v>
      </c>
      <c r="L675" s="3" t="s">
        <v>34</v>
      </c>
      <c r="M675" s="3" t="s">
        <v>35</v>
      </c>
      <c r="N675" s="3" t="s">
        <v>773</v>
      </c>
      <c r="O675" s="3" t="s">
        <v>479</v>
      </c>
      <c r="P675" s="3" t="s">
        <v>21</v>
      </c>
      <c r="Q675" s="3" t="s">
        <v>6076</v>
      </c>
      <c r="R675" s="2" t="str">
        <f t="shared" si="90"/>
        <v>OK</v>
      </c>
      <c r="S675" s="2" t="str">
        <f t="shared" si="91"/>
        <v>OK</v>
      </c>
      <c r="T675" s="2" t="str">
        <f t="shared" si="92"/>
        <v>OK</v>
      </c>
      <c r="U675" s="2" t="str">
        <f t="shared" si="93"/>
        <v>OK</v>
      </c>
      <c r="V675" s="2" t="str">
        <f t="shared" si="94"/>
        <v>OK</v>
      </c>
      <c r="W675" s="2" t="str">
        <f t="shared" si="95"/>
        <v>OK</v>
      </c>
      <c r="X675" s="2" t="str">
        <f t="shared" si="96"/>
        <v>OK</v>
      </c>
      <c r="Y675" s="2" t="str">
        <f t="shared" si="97"/>
        <v>OK</v>
      </c>
      <c r="Z675" s="3" t="str">
        <f t="shared" si="98"/>
        <v/>
      </c>
    </row>
    <row r="676" spans="1:26" x14ac:dyDescent="0.45">
      <c r="A676" s="3" t="s">
        <v>6047</v>
      </c>
      <c r="B676" s="3" t="s">
        <v>6048</v>
      </c>
      <c r="C676" s="3" t="s">
        <v>6077</v>
      </c>
      <c r="E676" s="3" t="s">
        <v>20</v>
      </c>
      <c r="H676" s="3" t="s">
        <v>21</v>
      </c>
      <c r="I676" s="3">
        <v>1989066</v>
      </c>
      <c r="J676" s="3" t="s">
        <v>6078</v>
      </c>
      <c r="K676" s="3">
        <v>40</v>
      </c>
      <c r="L676" s="3" t="s">
        <v>80</v>
      </c>
      <c r="M676" s="3" t="s">
        <v>35</v>
      </c>
      <c r="N676" s="3" t="s">
        <v>81</v>
      </c>
      <c r="O676" s="3" t="s">
        <v>37</v>
      </c>
      <c r="P676" s="3" t="s">
        <v>21</v>
      </c>
      <c r="Q676" s="3" t="s">
        <v>6079</v>
      </c>
      <c r="R676" s="2" t="str">
        <f t="shared" si="90"/>
        <v>OK</v>
      </c>
      <c r="S676" s="2" t="str">
        <f t="shared" si="91"/>
        <v>OK</v>
      </c>
      <c r="T676" s="2" t="str">
        <f t="shared" si="92"/>
        <v>OK</v>
      </c>
      <c r="U676" s="2" t="str">
        <f t="shared" si="93"/>
        <v>OK</v>
      </c>
      <c r="V676" s="2" t="str">
        <f t="shared" si="94"/>
        <v>OK</v>
      </c>
      <c r="W676" s="2" t="str">
        <f t="shared" si="95"/>
        <v>OK</v>
      </c>
      <c r="X676" s="2" t="str">
        <f t="shared" si="96"/>
        <v>OK</v>
      </c>
      <c r="Y676" s="2" t="str">
        <f t="shared" si="97"/>
        <v>OK</v>
      </c>
      <c r="Z676" s="3" t="str">
        <f t="shared" si="98"/>
        <v/>
      </c>
    </row>
    <row r="677" spans="1:26" x14ac:dyDescent="0.45">
      <c r="A677" s="3" t="s">
        <v>6047</v>
      </c>
      <c r="B677" s="3" t="s">
        <v>6048</v>
      </c>
      <c r="C677" s="3" t="s">
        <v>6080</v>
      </c>
      <c r="D677" s="3" t="s">
        <v>6080</v>
      </c>
      <c r="E677" s="3" t="s">
        <v>20</v>
      </c>
      <c r="G677" s="3" t="s">
        <v>6081</v>
      </c>
      <c r="H677" s="3" t="s">
        <v>21</v>
      </c>
      <c r="I677" s="3">
        <v>127198</v>
      </c>
      <c r="J677" s="3" t="s">
        <v>6082</v>
      </c>
      <c r="K677" s="3">
        <v>40</v>
      </c>
      <c r="L677" s="3" t="s">
        <v>23</v>
      </c>
      <c r="M677" s="3" t="s">
        <v>199</v>
      </c>
      <c r="N677" s="3" t="s">
        <v>91</v>
      </c>
      <c r="P677" s="3" t="s">
        <v>21</v>
      </c>
      <c r="Q677" s="3" t="s">
        <v>6083</v>
      </c>
      <c r="R677" s="2" t="str">
        <f t="shared" si="90"/>
        <v>OK</v>
      </c>
      <c r="S677" s="2" t="str">
        <f t="shared" si="91"/>
        <v>OK</v>
      </c>
      <c r="T677" s="2" t="str">
        <f t="shared" si="92"/>
        <v>OK</v>
      </c>
      <c r="U677" s="2" t="str">
        <f t="shared" si="93"/>
        <v>OK</v>
      </c>
      <c r="V677" s="2" t="str">
        <f t="shared" si="94"/>
        <v>OK</v>
      </c>
      <c r="W677" s="2" t="str">
        <f t="shared" si="95"/>
        <v>OK</v>
      </c>
      <c r="X677" s="2" t="str">
        <f t="shared" si="96"/>
        <v>OK</v>
      </c>
      <c r="Y677" s="2" t="str">
        <f t="shared" si="97"/>
        <v>OK</v>
      </c>
      <c r="Z677" s="3" t="str">
        <f t="shared" si="98"/>
        <v/>
      </c>
    </row>
    <row r="678" spans="1:26" x14ac:dyDescent="0.45">
      <c r="A678" s="3" t="s">
        <v>6047</v>
      </c>
      <c r="B678" s="3" t="s">
        <v>6048</v>
      </c>
      <c r="C678" s="3" t="s">
        <v>6084</v>
      </c>
      <c r="E678" s="3" t="s">
        <v>20</v>
      </c>
      <c r="H678" s="3" t="s">
        <v>21</v>
      </c>
      <c r="I678" s="3">
        <v>2090986</v>
      </c>
      <c r="J678" s="3" t="s">
        <v>6085</v>
      </c>
      <c r="K678" s="3">
        <v>20</v>
      </c>
      <c r="L678" s="3" t="s">
        <v>34</v>
      </c>
      <c r="M678" s="3" t="s">
        <v>35</v>
      </c>
      <c r="N678" s="3" t="s">
        <v>773</v>
      </c>
      <c r="O678" s="3" t="s">
        <v>37</v>
      </c>
      <c r="P678" s="3" t="s">
        <v>21</v>
      </c>
      <c r="Q678" s="3" t="s">
        <v>6086</v>
      </c>
      <c r="R678" s="2" t="str">
        <f t="shared" si="90"/>
        <v>OK</v>
      </c>
      <c r="S678" s="2" t="str">
        <f t="shared" si="91"/>
        <v>OK</v>
      </c>
      <c r="T678" s="2" t="str">
        <f t="shared" si="92"/>
        <v>OK</v>
      </c>
      <c r="U678" s="2" t="str">
        <f t="shared" si="93"/>
        <v>OK</v>
      </c>
      <c r="V678" s="2" t="str">
        <f t="shared" si="94"/>
        <v>OK</v>
      </c>
      <c r="W678" s="2" t="str">
        <f t="shared" si="95"/>
        <v>OK</v>
      </c>
      <c r="X678" s="2" t="str">
        <f t="shared" si="96"/>
        <v>OK</v>
      </c>
      <c r="Y678" s="2" t="str">
        <f t="shared" si="97"/>
        <v>OK</v>
      </c>
      <c r="Z678" s="3" t="str">
        <f t="shared" si="98"/>
        <v/>
      </c>
    </row>
    <row r="679" spans="1:26" x14ac:dyDescent="0.45">
      <c r="A679" s="3" t="s">
        <v>6047</v>
      </c>
      <c r="B679" s="3" t="s">
        <v>6048</v>
      </c>
      <c r="C679" s="3" t="s">
        <v>6087</v>
      </c>
      <c r="E679" s="3" t="s">
        <v>20</v>
      </c>
      <c r="H679" s="3" t="s">
        <v>21</v>
      </c>
      <c r="I679" s="3">
        <v>1184677</v>
      </c>
      <c r="J679" s="3" t="s">
        <v>6088</v>
      </c>
      <c r="K679" s="3">
        <v>10</v>
      </c>
      <c r="L679" s="3" t="s">
        <v>34</v>
      </c>
      <c r="M679" s="3" t="s">
        <v>35</v>
      </c>
      <c r="N679" s="3" t="s">
        <v>36</v>
      </c>
      <c r="O679" s="3" t="s">
        <v>85</v>
      </c>
      <c r="P679" s="3" t="s">
        <v>21</v>
      </c>
      <c r="Q679" s="3" t="s">
        <v>6089</v>
      </c>
      <c r="R679" s="2" t="str">
        <f t="shared" si="90"/>
        <v>OK</v>
      </c>
      <c r="S679" s="2" t="str">
        <f t="shared" si="91"/>
        <v>OK</v>
      </c>
      <c r="T679" s="2" t="str">
        <f t="shared" si="92"/>
        <v>OK</v>
      </c>
      <c r="U679" s="2" t="str">
        <f t="shared" si="93"/>
        <v>OK</v>
      </c>
      <c r="V679" s="2" t="str">
        <f t="shared" si="94"/>
        <v>OK</v>
      </c>
      <c r="W679" s="2" t="str">
        <f t="shared" si="95"/>
        <v>OK</v>
      </c>
      <c r="X679" s="2" t="str">
        <f t="shared" si="96"/>
        <v>OK</v>
      </c>
      <c r="Y679" s="2" t="str">
        <f t="shared" si="97"/>
        <v>OK</v>
      </c>
      <c r="Z679" s="3" t="str">
        <f t="shared" si="98"/>
        <v/>
      </c>
    </row>
    <row r="680" spans="1:26" x14ac:dyDescent="0.45">
      <c r="A680" s="3" t="s">
        <v>6047</v>
      </c>
      <c r="B680" s="3" t="s">
        <v>6048</v>
      </c>
      <c r="C680" s="3" t="s">
        <v>6090</v>
      </c>
      <c r="E680" s="3" t="s">
        <v>20</v>
      </c>
      <c r="H680" s="3" t="s">
        <v>21</v>
      </c>
      <c r="I680" s="3">
        <v>12582041</v>
      </c>
      <c r="J680" s="3" t="s">
        <v>6091</v>
      </c>
      <c r="K680" s="3">
        <v>50</v>
      </c>
      <c r="L680" s="3" t="s">
        <v>23</v>
      </c>
      <c r="M680" s="3" t="s">
        <v>29</v>
      </c>
      <c r="N680" s="3" t="s">
        <v>194</v>
      </c>
      <c r="P680" s="3" t="s">
        <v>21</v>
      </c>
      <c r="Q680" s="3" t="s">
        <v>6092</v>
      </c>
      <c r="R680" s="2" t="str">
        <f t="shared" si="90"/>
        <v>OK</v>
      </c>
      <c r="S680" s="2" t="str">
        <f t="shared" si="91"/>
        <v>OK</v>
      </c>
      <c r="T680" s="2" t="str">
        <f t="shared" si="92"/>
        <v>OK</v>
      </c>
      <c r="U680" s="2" t="str">
        <f t="shared" si="93"/>
        <v>OK</v>
      </c>
      <c r="V680" s="2" t="str">
        <f t="shared" si="94"/>
        <v>OK</v>
      </c>
      <c r="W680" s="2" t="str">
        <f t="shared" si="95"/>
        <v>OK</v>
      </c>
      <c r="X680" s="2" t="str">
        <f t="shared" si="96"/>
        <v>OK</v>
      </c>
      <c r="Y680" s="2" t="str">
        <f t="shared" si="97"/>
        <v>OK</v>
      </c>
      <c r="Z680" s="3" t="str">
        <f t="shared" si="98"/>
        <v/>
      </c>
    </row>
    <row r="681" spans="1:26" x14ac:dyDescent="0.45">
      <c r="A681" s="3" t="s">
        <v>6047</v>
      </c>
      <c r="B681" s="3" t="s">
        <v>6048</v>
      </c>
      <c r="C681" s="3" t="s">
        <v>6093</v>
      </c>
      <c r="E681" s="3" t="s">
        <v>20</v>
      </c>
      <c r="H681" s="3" t="s">
        <v>21</v>
      </c>
      <c r="I681" s="3">
        <v>1988818</v>
      </c>
      <c r="J681" s="3" t="s">
        <v>6094</v>
      </c>
      <c r="K681" s="3">
        <v>40</v>
      </c>
      <c r="L681" s="3" t="s">
        <v>80</v>
      </c>
      <c r="M681" s="3" t="s">
        <v>35</v>
      </c>
      <c r="N681" s="3" t="s">
        <v>81</v>
      </c>
      <c r="O681" s="3" t="s">
        <v>37</v>
      </c>
      <c r="P681" s="3" t="s">
        <v>21</v>
      </c>
      <c r="Q681" s="3" t="s">
        <v>6095</v>
      </c>
      <c r="R681" s="2" t="str">
        <f t="shared" si="90"/>
        <v>OK</v>
      </c>
      <c r="S681" s="2" t="str">
        <f t="shared" si="91"/>
        <v>OK</v>
      </c>
      <c r="T681" s="2" t="str">
        <f t="shared" si="92"/>
        <v>OK</v>
      </c>
      <c r="U681" s="2" t="str">
        <f t="shared" si="93"/>
        <v>OK</v>
      </c>
      <c r="V681" s="2" t="str">
        <f t="shared" si="94"/>
        <v>OK</v>
      </c>
      <c r="W681" s="2" t="str">
        <f t="shared" si="95"/>
        <v>OK</v>
      </c>
      <c r="X681" s="2" t="str">
        <f t="shared" si="96"/>
        <v>OK</v>
      </c>
      <c r="Y681" s="2" t="str">
        <f t="shared" si="97"/>
        <v>OK</v>
      </c>
      <c r="Z681" s="3" t="str">
        <f t="shared" si="98"/>
        <v/>
      </c>
    </row>
    <row r="682" spans="1:26" x14ac:dyDescent="0.45">
      <c r="A682" s="3" t="s">
        <v>6047</v>
      </c>
      <c r="B682" s="3" t="s">
        <v>6048</v>
      </c>
      <c r="C682" s="3" t="s">
        <v>6096</v>
      </c>
      <c r="E682" s="3" t="s">
        <v>20</v>
      </c>
      <c r="H682" s="3" t="s">
        <v>21</v>
      </c>
      <c r="I682" s="3">
        <v>1416181</v>
      </c>
      <c r="J682" s="3" t="s">
        <v>6097</v>
      </c>
      <c r="K682" s="3">
        <v>120</v>
      </c>
      <c r="L682" s="3" t="s">
        <v>57</v>
      </c>
      <c r="M682" s="3" t="s">
        <v>35</v>
      </c>
      <c r="N682" s="3" t="s">
        <v>58</v>
      </c>
      <c r="O682" s="3" t="s">
        <v>37</v>
      </c>
      <c r="P682" s="3" t="s">
        <v>21</v>
      </c>
      <c r="Q682" s="3" t="s">
        <v>6098</v>
      </c>
      <c r="R682" s="2" t="str">
        <f t="shared" si="90"/>
        <v>OK</v>
      </c>
      <c r="S682" s="2" t="str">
        <f t="shared" si="91"/>
        <v>OK</v>
      </c>
      <c r="T682" s="2" t="str">
        <f t="shared" si="92"/>
        <v>OK</v>
      </c>
      <c r="U682" s="2" t="str">
        <f t="shared" si="93"/>
        <v>OK</v>
      </c>
      <c r="V682" s="2" t="str">
        <f t="shared" si="94"/>
        <v>OK</v>
      </c>
      <c r="W682" s="2" t="str">
        <f t="shared" si="95"/>
        <v>OK</v>
      </c>
      <c r="X682" s="2" t="str">
        <f t="shared" si="96"/>
        <v>OK</v>
      </c>
      <c r="Y682" s="2" t="str">
        <f t="shared" si="97"/>
        <v>OK</v>
      </c>
      <c r="Z682" s="3" t="str">
        <f t="shared" si="98"/>
        <v/>
      </c>
    </row>
    <row r="683" spans="1:26" x14ac:dyDescent="0.45">
      <c r="A683" s="3" t="s">
        <v>6047</v>
      </c>
      <c r="B683" s="3" t="s">
        <v>6048</v>
      </c>
      <c r="C683" s="3" t="s">
        <v>6099</v>
      </c>
      <c r="E683" s="3" t="s">
        <v>20</v>
      </c>
      <c r="H683" s="3" t="s">
        <v>21</v>
      </c>
      <c r="I683" s="3">
        <v>2693456</v>
      </c>
      <c r="J683" s="3" t="s">
        <v>6100</v>
      </c>
      <c r="K683" s="3">
        <v>60</v>
      </c>
      <c r="L683" s="3" t="s">
        <v>57</v>
      </c>
      <c r="M683" s="3" t="s">
        <v>35</v>
      </c>
      <c r="N683" s="3" t="s">
        <v>58</v>
      </c>
      <c r="O683" s="3" t="s">
        <v>37</v>
      </c>
      <c r="P683" s="3" t="s">
        <v>21</v>
      </c>
      <c r="Q683" s="3" t="s">
        <v>6101</v>
      </c>
      <c r="R683" s="2" t="str">
        <f t="shared" si="90"/>
        <v>OK</v>
      </c>
      <c r="S683" s="2" t="str">
        <f t="shared" si="91"/>
        <v>OK</v>
      </c>
      <c r="T683" s="2" t="str">
        <f t="shared" si="92"/>
        <v>OK</v>
      </c>
      <c r="U683" s="2" t="str">
        <f t="shared" si="93"/>
        <v>OK</v>
      </c>
      <c r="V683" s="2" t="str">
        <f t="shared" si="94"/>
        <v>OK</v>
      </c>
      <c r="W683" s="2" t="str">
        <f t="shared" si="95"/>
        <v>OK</v>
      </c>
      <c r="X683" s="2" t="str">
        <f t="shared" si="96"/>
        <v>OK</v>
      </c>
      <c r="Y683" s="2" t="str">
        <f t="shared" si="97"/>
        <v>OK</v>
      </c>
      <c r="Z683" s="3" t="str">
        <f t="shared" si="98"/>
        <v/>
      </c>
    </row>
    <row r="684" spans="1:26" x14ac:dyDescent="0.45">
      <c r="A684" s="3" t="s">
        <v>6047</v>
      </c>
      <c r="B684" s="3" t="s">
        <v>6048</v>
      </c>
      <c r="C684" s="3" t="s">
        <v>6102</v>
      </c>
      <c r="E684" s="3" t="s">
        <v>20</v>
      </c>
      <c r="H684" s="3" t="s">
        <v>21</v>
      </c>
      <c r="I684" s="3">
        <v>1490499</v>
      </c>
      <c r="J684" s="3" t="s">
        <v>6103</v>
      </c>
      <c r="K684" s="3">
        <v>30</v>
      </c>
      <c r="L684" s="3" t="s">
        <v>358</v>
      </c>
      <c r="M684" s="3" t="s">
        <v>35</v>
      </c>
      <c r="N684" s="3" t="s">
        <v>81</v>
      </c>
      <c r="O684" s="3" t="s">
        <v>85</v>
      </c>
      <c r="P684" s="3" t="s">
        <v>21</v>
      </c>
      <c r="Q684" s="3" t="s">
        <v>6104</v>
      </c>
      <c r="R684" s="2" t="str">
        <f t="shared" si="90"/>
        <v>OK</v>
      </c>
      <c r="S684" s="2" t="str">
        <f t="shared" si="91"/>
        <v>OK</v>
      </c>
      <c r="T684" s="2" t="str">
        <f t="shared" si="92"/>
        <v>OK</v>
      </c>
      <c r="U684" s="2" t="str">
        <f t="shared" si="93"/>
        <v>OK</v>
      </c>
      <c r="V684" s="2" t="str">
        <f t="shared" si="94"/>
        <v>OK</v>
      </c>
      <c r="W684" s="2" t="str">
        <f t="shared" si="95"/>
        <v>KO</v>
      </c>
      <c r="X684" s="2" t="str">
        <f t="shared" si="96"/>
        <v>OK</v>
      </c>
      <c r="Y684" s="2" t="str">
        <f t="shared" si="97"/>
        <v>OK</v>
      </c>
      <c r="Z684" s="3" t="str">
        <f t="shared" si="98"/>
        <v xml:space="preserve">Tiempo del recurso / </v>
      </c>
    </row>
    <row r="685" spans="1:26" x14ac:dyDescent="0.45">
      <c r="A685" s="3" t="s">
        <v>6047</v>
      </c>
      <c r="B685" s="3" t="s">
        <v>6048</v>
      </c>
      <c r="C685" s="3" t="s">
        <v>67</v>
      </c>
      <c r="D685" s="3" t="s">
        <v>67</v>
      </c>
      <c r="E685" s="3" t="s">
        <v>20</v>
      </c>
      <c r="H685" s="3" t="s">
        <v>21</v>
      </c>
      <c r="I685" s="3">
        <v>1198668</v>
      </c>
      <c r="K685" s="3">
        <v>20</v>
      </c>
      <c r="L685" s="3" t="s">
        <v>23</v>
      </c>
      <c r="M685" s="3" t="s">
        <v>67</v>
      </c>
      <c r="N685" s="3" t="s">
        <v>227</v>
      </c>
      <c r="P685" s="3" t="s">
        <v>21</v>
      </c>
      <c r="Q685" s="3" t="s">
        <v>6105</v>
      </c>
      <c r="R685" s="2" t="str">
        <f t="shared" si="90"/>
        <v>OK</v>
      </c>
      <c r="S685" s="2" t="str">
        <f t="shared" si="91"/>
        <v>OK</v>
      </c>
      <c r="T685" s="2" t="str">
        <f t="shared" si="92"/>
        <v>OK</v>
      </c>
      <c r="U685" s="2" t="str">
        <f t="shared" si="93"/>
        <v>OK</v>
      </c>
      <c r="V685" s="2" t="str">
        <f t="shared" si="94"/>
        <v>OK</v>
      </c>
      <c r="W685" s="2" t="str">
        <f t="shared" si="95"/>
        <v>OK</v>
      </c>
      <c r="X685" s="2" t="str">
        <f t="shared" si="96"/>
        <v>KO</v>
      </c>
      <c r="Y685" s="2" t="str">
        <f t="shared" si="97"/>
        <v>OK</v>
      </c>
      <c r="Z685" s="3" t="str">
        <f t="shared" si="98"/>
        <v xml:space="preserve">Palabras clave / </v>
      </c>
    </row>
    <row r="686" spans="1:26" x14ac:dyDescent="0.45">
      <c r="A686" s="3" t="s">
        <v>6047</v>
      </c>
      <c r="B686" s="3" t="s">
        <v>6048</v>
      </c>
      <c r="C686" s="3" t="s">
        <v>70</v>
      </c>
      <c r="E686" s="3" t="s">
        <v>20</v>
      </c>
      <c r="H686" s="3" t="s">
        <v>21</v>
      </c>
      <c r="I686" s="3">
        <v>713814</v>
      </c>
      <c r="J686" s="3" t="s">
        <v>6106</v>
      </c>
      <c r="K686" s="3">
        <v>60</v>
      </c>
      <c r="L686" s="3" t="s">
        <v>70</v>
      </c>
      <c r="M686" s="3" t="s">
        <v>35</v>
      </c>
      <c r="N686" s="3" t="s">
        <v>62</v>
      </c>
      <c r="O686" s="3" t="s">
        <v>479</v>
      </c>
      <c r="P686" s="3" t="s">
        <v>21</v>
      </c>
      <c r="Q686" s="3" t="s">
        <v>6107</v>
      </c>
      <c r="R686" s="2" t="str">
        <f t="shared" si="90"/>
        <v>OK</v>
      </c>
      <c r="S686" s="2" t="str">
        <f t="shared" si="91"/>
        <v>OK</v>
      </c>
      <c r="T686" s="2" t="str">
        <f t="shared" si="92"/>
        <v>OK</v>
      </c>
      <c r="U686" s="2" t="str">
        <f t="shared" si="93"/>
        <v>OK</v>
      </c>
      <c r="V686" s="2" t="str">
        <f t="shared" si="94"/>
        <v>OK</v>
      </c>
      <c r="W686" s="2" t="str">
        <f t="shared" si="95"/>
        <v>OK</v>
      </c>
      <c r="X686" s="2" t="str">
        <f t="shared" si="96"/>
        <v>OK</v>
      </c>
      <c r="Y686" s="2" t="str">
        <f t="shared" si="97"/>
        <v>OK</v>
      </c>
      <c r="Z686" s="3" t="str">
        <f t="shared" si="98"/>
        <v/>
      </c>
    </row>
    <row r="687" spans="1:26" x14ac:dyDescent="0.45">
      <c r="A687" s="3" t="s">
        <v>6108</v>
      </c>
      <c r="B687" s="3" t="s">
        <v>6109</v>
      </c>
      <c r="C687" s="3" t="s">
        <v>6110</v>
      </c>
      <c r="E687" s="3" t="s">
        <v>20</v>
      </c>
      <c r="H687" s="3" t="s">
        <v>21</v>
      </c>
      <c r="I687" s="3">
        <v>3579122</v>
      </c>
      <c r="J687" s="3" t="s">
        <v>6111</v>
      </c>
      <c r="K687" s="3">
        <v>40</v>
      </c>
      <c r="L687" s="3" t="s">
        <v>23</v>
      </c>
      <c r="M687" s="3" t="s">
        <v>29</v>
      </c>
      <c r="N687" s="3" t="s">
        <v>194</v>
      </c>
      <c r="P687" s="3" t="s">
        <v>21</v>
      </c>
      <c r="Q687" s="3" t="s">
        <v>6112</v>
      </c>
      <c r="R687" s="2" t="str">
        <f t="shared" si="90"/>
        <v>OK</v>
      </c>
      <c r="S687" s="2" t="str">
        <f t="shared" si="91"/>
        <v>OK</v>
      </c>
      <c r="T687" s="2" t="str">
        <f t="shared" si="92"/>
        <v>OK</v>
      </c>
      <c r="U687" s="2" t="str">
        <f t="shared" si="93"/>
        <v>OK</v>
      </c>
      <c r="V687" s="2" t="str">
        <f t="shared" si="94"/>
        <v>OK</v>
      </c>
      <c r="W687" s="2" t="str">
        <f t="shared" si="95"/>
        <v>OK</v>
      </c>
      <c r="X687" s="2" t="str">
        <f t="shared" si="96"/>
        <v>OK</v>
      </c>
      <c r="Y687" s="2" t="str">
        <f t="shared" si="97"/>
        <v>OK</v>
      </c>
      <c r="Z687" s="3" t="str">
        <f t="shared" si="98"/>
        <v/>
      </c>
    </row>
    <row r="688" spans="1:26" x14ac:dyDescent="0.45">
      <c r="A688" s="3" t="s">
        <v>6108</v>
      </c>
      <c r="B688" s="3" t="s">
        <v>6109</v>
      </c>
      <c r="C688" s="3" t="s">
        <v>6113</v>
      </c>
      <c r="E688" s="3" t="s">
        <v>20</v>
      </c>
      <c r="H688" s="3" t="s">
        <v>21</v>
      </c>
      <c r="I688" s="3">
        <v>1870137</v>
      </c>
      <c r="J688" s="3" t="s">
        <v>6114</v>
      </c>
      <c r="K688" s="3">
        <v>45</v>
      </c>
      <c r="L688" s="3" t="s">
        <v>80</v>
      </c>
      <c r="M688" s="3" t="s">
        <v>35</v>
      </c>
      <c r="N688" s="3" t="s">
        <v>81</v>
      </c>
      <c r="O688" s="3" t="s">
        <v>37</v>
      </c>
      <c r="P688" s="3" t="s">
        <v>21</v>
      </c>
      <c r="Q688" s="3" t="s">
        <v>6115</v>
      </c>
      <c r="R688" s="2" t="str">
        <f t="shared" si="90"/>
        <v>OK</v>
      </c>
      <c r="S688" s="2" t="str">
        <f t="shared" si="91"/>
        <v>OK</v>
      </c>
      <c r="T688" s="2" t="str">
        <f t="shared" si="92"/>
        <v>OK</v>
      </c>
      <c r="U688" s="2" t="str">
        <f t="shared" si="93"/>
        <v>OK</v>
      </c>
      <c r="V688" s="2" t="str">
        <f t="shared" si="94"/>
        <v>OK</v>
      </c>
      <c r="W688" s="2" t="str">
        <f t="shared" si="95"/>
        <v>OK</v>
      </c>
      <c r="X688" s="2" t="str">
        <f t="shared" si="96"/>
        <v>OK</v>
      </c>
      <c r="Y688" s="2" t="str">
        <f t="shared" si="97"/>
        <v>OK</v>
      </c>
      <c r="Z688" s="3" t="str">
        <f t="shared" si="98"/>
        <v/>
      </c>
    </row>
    <row r="689" spans="1:26" x14ac:dyDescent="0.45">
      <c r="A689" s="3" t="s">
        <v>6108</v>
      </c>
      <c r="B689" s="3" t="s">
        <v>6109</v>
      </c>
      <c r="C689" s="3" t="s">
        <v>6116</v>
      </c>
      <c r="E689" s="3" t="s">
        <v>20</v>
      </c>
      <c r="H689" s="3" t="s">
        <v>21</v>
      </c>
      <c r="I689" s="3">
        <v>1421456</v>
      </c>
      <c r="J689" s="3" t="s">
        <v>5844</v>
      </c>
      <c r="K689" s="3">
        <v>40</v>
      </c>
      <c r="L689" s="3" t="s">
        <v>1363</v>
      </c>
      <c r="M689" s="3" t="s">
        <v>29</v>
      </c>
      <c r="N689" s="3" t="s">
        <v>1124</v>
      </c>
      <c r="P689" s="3" t="s">
        <v>21</v>
      </c>
      <c r="Q689" s="3" t="s">
        <v>6117</v>
      </c>
      <c r="R689" s="2" t="str">
        <f t="shared" si="90"/>
        <v>KO</v>
      </c>
      <c r="S689" s="2" t="str">
        <f t="shared" si="91"/>
        <v>OK</v>
      </c>
      <c r="T689" s="2" t="str">
        <f t="shared" si="92"/>
        <v>OK</v>
      </c>
      <c r="U689" s="2" t="str">
        <f t="shared" si="93"/>
        <v>OK</v>
      </c>
      <c r="V689" s="2" t="str">
        <f t="shared" si="94"/>
        <v>OK</v>
      </c>
      <c r="W689" s="2" t="str">
        <f t="shared" si="95"/>
        <v>OK</v>
      </c>
      <c r="X689" s="2" t="str">
        <f t="shared" si="96"/>
        <v>OK</v>
      </c>
      <c r="Y689" s="2" t="str">
        <f t="shared" si="97"/>
        <v>OK</v>
      </c>
      <c r="Z689" s="3" t="str">
        <f t="shared" si="98"/>
        <v xml:space="preserve">Acción didáctica / </v>
      </c>
    </row>
    <row r="690" spans="1:26" x14ac:dyDescent="0.45">
      <c r="A690" s="3" t="s">
        <v>6108</v>
      </c>
      <c r="B690" s="3" t="s">
        <v>6109</v>
      </c>
      <c r="C690" s="3" t="s">
        <v>6118</v>
      </c>
      <c r="E690" s="3" t="s">
        <v>20</v>
      </c>
      <c r="H690" s="3" t="s">
        <v>21</v>
      </c>
      <c r="I690" s="3">
        <v>1178881</v>
      </c>
      <c r="J690" s="3" t="s">
        <v>5844</v>
      </c>
      <c r="K690" s="3">
        <v>15</v>
      </c>
      <c r="L690" s="3" t="s">
        <v>34</v>
      </c>
      <c r="M690" s="3" t="s">
        <v>35</v>
      </c>
      <c r="N690" s="3" t="s">
        <v>62</v>
      </c>
      <c r="O690" s="3" t="s">
        <v>479</v>
      </c>
      <c r="P690" s="3" t="s">
        <v>21</v>
      </c>
      <c r="Q690" s="3" t="s">
        <v>6119</v>
      </c>
      <c r="R690" s="2" t="str">
        <f t="shared" si="90"/>
        <v>OK</v>
      </c>
      <c r="S690" s="2" t="str">
        <f t="shared" si="91"/>
        <v>OK</v>
      </c>
      <c r="T690" s="2" t="str">
        <f t="shared" si="92"/>
        <v>OK</v>
      </c>
      <c r="U690" s="2" t="str">
        <f t="shared" si="93"/>
        <v>OK</v>
      </c>
      <c r="V690" s="2" t="str">
        <f t="shared" si="94"/>
        <v>OK</v>
      </c>
      <c r="W690" s="2" t="str">
        <f t="shared" si="95"/>
        <v>OK</v>
      </c>
      <c r="X690" s="2" t="str">
        <f t="shared" si="96"/>
        <v>OK</v>
      </c>
      <c r="Y690" s="2" t="str">
        <f t="shared" si="97"/>
        <v>OK</v>
      </c>
      <c r="Z690" s="3" t="str">
        <f t="shared" si="98"/>
        <v/>
      </c>
    </row>
    <row r="691" spans="1:26" x14ac:dyDescent="0.45">
      <c r="A691" s="3" t="s">
        <v>6108</v>
      </c>
      <c r="B691" s="3" t="s">
        <v>6109</v>
      </c>
      <c r="C691" s="3" t="s">
        <v>6120</v>
      </c>
      <c r="E691" s="3" t="s">
        <v>20</v>
      </c>
      <c r="H691" s="3" t="s">
        <v>21</v>
      </c>
      <c r="I691" s="3">
        <v>1870493</v>
      </c>
      <c r="J691" s="3" t="s">
        <v>6121</v>
      </c>
      <c r="K691" s="3">
        <v>60</v>
      </c>
      <c r="L691" s="3" t="s">
        <v>80</v>
      </c>
      <c r="M691" s="3" t="s">
        <v>35</v>
      </c>
      <c r="N691" s="3" t="s">
        <v>81</v>
      </c>
      <c r="O691" s="3" t="s">
        <v>37</v>
      </c>
      <c r="P691" s="3" t="s">
        <v>21</v>
      </c>
      <c r="Q691" s="3" t="s">
        <v>6122</v>
      </c>
      <c r="R691" s="2" t="str">
        <f t="shared" si="90"/>
        <v>OK</v>
      </c>
      <c r="S691" s="2" t="str">
        <f t="shared" si="91"/>
        <v>OK</v>
      </c>
      <c r="T691" s="2" t="str">
        <f t="shared" si="92"/>
        <v>OK</v>
      </c>
      <c r="U691" s="2" t="str">
        <f t="shared" si="93"/>
        <v>OK</v>
      </c>
      <c r="V691" s="2" t="str">
        <f t="shared" si="94"/>
        <v>OK</v>
      </c>
      <c r="W691" s="2" t="str">
        <f t="shared" si="95"/>
        <v>OK</v>
      </c>
      <c r="X691" s="2" t="str">
        <f t="shared" si="96"/>
        <v>OK</v>
      </c>
      <c r="Y691" s="2" t="str">
        <f t="shared" si="97"/>
        <v>OK</v>
      </c>
      <c r="Z691" s="3" t="str">
        <f t="shared" si="98"/>
        <v/>
      </c>
    </row>
    <row r="692" spans="1:26" x14ac:dyDescent="0.45">
      <c r="A692" s="3" t="s">
        <v>6108</v>
      </c>
      <c r="B692" s="3" t="s">
        <v>6109</v>
      </c>
      <c r="C692" s="3" t="s">
        <v>6123</v>
      </c>
      <c r="E692" s="3" t="s">
        <v>20</v>
      </c>
      <c r="H692" s="3" t="s">
        <v>21</v>
      </c>
      <c r="I692" s="3">
        <v>3562988</v>
      </c>
      <c r="J692" s="3" t="s">
        <v>6124</v>
      </c>
      <c r="K692" s="3">
        <v>40</v>
      </c>
      <c r="L692" s="3" t="s">
        <v>23</v>
      </c>
      <c r="M692" s="3" t="s">
        <v>29</v>
      </c>
      <c r="N692" s="3" t="s">
        <v>368</v>
      </c>
      <c r="P692" s="3" t="s">
        <v>21</v>
      </c>
      <c r="Q692" s="3" t="s">
        <v>6125</v>
      </c>
      <c r="R692" s="2" t="str">
        <f t="shared" si="90"/>
        <v>OK</v>
      </c>
      <c r="S692" s="2" t="str">
        <f t="shared" si="91"/>
        <v>OK</v>
      </c>
      <c r="T692" s="2" t="str">
        <f t="shared" si="92"/>
        <v>OK</v>
      </c>
      <c r="U692" s="2" t="str">
        <f t="shared" si="93"/>
        <v>OK</v>
      </c>
      <c r="V692" s="2" t="str">
        <f t="shared" si="94"/>
        <v>OK</v>
      </c>
      <c r="W692" s="2" t="str">
        <f t="shared" si="95"/>
        <v>OK</v>
      </c>
      <c r="X692" s="2" t="str">
        <f t="shared" si="96"/>
        <v>OK</v>
      </c>
      <c r="Y692" s="2" t="str">
        <f t="shared" si="97"/>
        <v>OK</v>
      </c>
      <c r="Z692" s="3" t="str">
        <f t="shared" si="98"/>
        <v/>
      </c>
    </row>
    <row r="693" spans="1:26" x14ac:dyDescent="0.45">
      <c r="A693" s="3" t="s">
        <v>6108</v>
      </c>
      <c r="B693" s="3" t="s">
        <v>6109</v>
      </c>
      <c r="C693" s="3" t="s">
        <v>6126</v>
      </c>
      <c r="D693" s="3" t="s">
        <v>6127</v>
      </c>
      <c r="E693" s="3" t="s">
        <v>20</v>
      </c>
      <c r="H693" s="3" t="s">
        <v>21</v>
      </c>
      <c r="I693" s="3">
        <v>1734080</v>
      </c>
      <c r="J693" s="3" t="s">
        <v>6128</v>
      </c>
      <c r="K693" s="3">
        <v>40</v>
      </c>
      <c r="L693" s="3" t="s">
        <v>1363</v>
      </c>
      <c r="M693" s="3" t="s">
        <v>29</v>
      </c>
      <c r="N693" s="3" t="s">
        <v>1124</v>
      </c>
      <c r="P693" s="3" t="s">
        <v>21</v>
      </c>
      <c r="Q693" s="3" t="s">
        <v>6129</v>
      </c>
      <c r="R693" s="2" t="str">
        <f t="shared" si="90"/>
        <v>KO</v>
      </c>
      <c r="S693" s="2" t="str">
        <f t="shared" si="91"/>
        <v>OK</v>
      </c>
      <c r="T693" s="2" t="str">
        <f t="shared" si="92"/>
        <v>OK</v>
      </c>
      <c r="U693" s="2" t="str">
        <f t="shared" si="93"/>
        <v>OK</v>
      </c>
      <c r="V693" s="2" t="str">
        <f t="shared" si="94"/>
        <v>OK</v>
      </c>
      <c r="W693" s="2" t="str">
        <f t="shared" si="95"/>
        <v>OK</v>
      </c>
      <c r="X693" s="2" t="str">
        <f t="shared" si="96"/>
        <v>OK</v>
      </c>
      <c r="Y693" s="2" t="str">
        <f t="shared" si="97"/>
        <v>OK</v>
      </c>
      <c r="Z693" s="3" t="str">
        <f t="shared" si="98"/>
        <v xml:space="preserve">Acción didáctica / </v>
      </c>
    </row>
    <row r="694" spans="1:26" x14ac:dyDescent="0.45">
      <c r="A694" s="3" t="s">
        <v>6108</v>
      </c>
      <c r="B694" s="3" t="s">
        <v>6109</v>
      </c>
      <c r="C694" s="3" t="s">
        <v>6130</v>
      </c>
      <c r="E694" s="3" t="s">
        <v>20</v>
      </c>
      <c r="H694" s="3" t="s">
        <v>21</v>
      </c>
      <c r="I694" s="3">
        <v>30430044</v>
      </c>
      <c r="J694" s="3" t="s">
        <v>6131</v>
      </c>
      <c r="K694" s="3">
        <v>15</v>
      </c>
      <c r="L694" s="3" t="s">
        <v>34</v>
      </c>
      <c r="M694" s="3" t="s">
        <v>35</v>
      </c>
      <c r="N694" s="3" t="s">
        <v>122</v>
      </c>
      <c r="O694" s="3" t="s">
        <v>37</v>
      </c>
      <c r="P694" s="3" t="s">
        <v>21</v>
      </c>
      <c r="Q694" s="3" t="s">
        <v>6132</v>
      </c>
      <c r="R694" s="2" t="str">
        <f t="shared" si="90"/>
        <v>OK</v>
      </c>
      <c r="S694" s="2" t="str">
        <f t="shared" si="91"/>
        <v>OK</v>
      </c>
      <c r="T694" s="2" t="str">
        <f t="shared" si="92"/>
        <v>OK</v>
      </c>
      <c r="U694" s="2" t="str">
        <f t="shared" si="93"/>
        <v>OK</v>
      </c>
      <c r="V694" s="2" t="str">
        <f t="shared" si="94"/>
        <v>OK</v>
      </c>
      <c r="W694" s="2" t="str">
        <f t="shared" si="95"/>
        <v>OK</v>
      </c>
      <c r="X694" s="2" t="str">
        <f t="shared" si="96"/>
        <v>OK</v>
      </c>
      <c r="Y694" s="2" t="str">
        <f t="shared" si="97"/>
        <v>OK</v>
      </c>
      <c r="Z694" s="3" t="str">
        <f t="shared" si="98"/>
        <v/>
      </c>
    </row>
    <row r="695" spans="1:26" x14ac:dyDescent="0.45">
      <c r="A695" s="3" t="s">
        <v>6108</v>
      </c>
      <c r="B695" s="3" t="s">
        <v>6109</v>
      </c>
      <c r="C695" s="3" t="s">
        <v>6133</v>
      </c>
      <c r="E695" s="3" t="s">
        <v>20</v>
      </c>
      <c r="H695" s="3" t="s">
        <v>21</v>
      </c>
      <c r="I695" s="3">
        <v>1869976</v>
      </c>
      <c r="J695" s="3" t="s">
        <v>6134</v>
      </c>
      <c r="K695" s="3">
        <v>40</v>
      </c>
      <c r="L695" s="3" t="s">
        <v>80</v>
      </c>
      <c r="M695" s="3" t="s">
        <v>35</v>
      </c>
      <c r="N695" s="3" t="s">
        <v>81</v>
      </c>
      <c r="O695" s="3" t="s">
        <v>37</v>
      </c>
      <c r="P695" s="3" t="s">
        <v>21</v>
      </c>
      <c r="Q695" s="3" t="s">
        <v>6135</v>
      </c>
      <c r="R695" s="2" t="str">
        <f t="shared" si="90"/>
        <v>OK</v>
      </c>
      <c r="S695" s="2" t="str">
        <f t="shared" si="91"/>
        <v>OK</v>
      </c>
      <c r="T695" s="2" t="str">
        <f t="shared" si="92"/>
        <v>OK</v>
      </c>
      <c r="U695" s="2" t="str">
        <f t="shared" si="93"/>
        <v>OK</v>
      </c>
      <c r="V695" s="2" t="str">
        <f t="shared" si="94"/>
        <v>OK</v>
      </c>
      <c r="W695" s="2" t="str">
        <f t="shared" si="95"/>
        <v>OK</v>
      </c>
      <c r="X695" s="2" t="str">
        <f t="shared" si="96"/>
        <v>OK</v>
      </c>
      <c r="Y695" s="2" t="str">
        <f t="shared" si="97"/>
        <v>OK</v>
      </c>
      <c r="Z695" s="3" t="str">
        <f t="shared" si="98"/>
        <v/>
      </c>
    </row>
    <row r="696" spans="1:26" x14ac:dyDescent="0.45">
      <c r="A696" s="3" t="s">
        <v>6108</v>
      </c>
      <c r="B696" s="3" t="s">
        <v>6109</v>
      </c>
      <c r="C696" s="3" t="s">
        <v>6136</v>
      </c>
      <c r="E696" s="3" t="s">
        <v>20</v>
      </c>
      <c r="H696" s="3" t="s">
        <v>21</v>
      </c>
      <c r="I696" s="3">
        <v>3035526</v>
      </c>
      <c r="J696" s="3" t="s">
        <v>6137</v>
      </c>
      <c r="K696" s="3">
        <v>45</v>
      </c>
      <c r="L696" s="3" t="s">
        <v>23</v>
      </c>
      <c r="M696" s="3" t="s">
        <v>29</v>
      </c>
      <c r="N696" s="3" t="s">
        <v>368</v>
      </c>
      <c r="P696" s="3" t="s">
        <v>21</v>
      </c>
      <c r="Q696" s="3" t="s">
        <v>6138</v>
      </c>
      <c r="R696" s="2" t="str">
        <f t="shared" si="90"/>
        <v>OK</v>
      </c>
      <c r="S696" s="2" t="str">
        <f t="shared" si="91"/>
        <v>OK</v>
      </c>
      <c r="T696" s="2" t="str">
        <f t="shared" si="92"/>
        <v>OK</v>
      </c>
      <c r="U696" s="2" t="str">
        <f t="shared" si="93"/>
        <v>OK</v>
      </c>
      <c r="V696" s="2" t="str">
        <f t="shared" si="94"/>
        <v>OK</v>
      </c>
      <c r="W696" s="2" t="str">
        <f t="shared" si="95"/>
        <v>OK</v>
      </c>
      <c r="X696" s="2" t="str">
        <f t="shared" si="96"/>
        <v>OK</v>
      </c>
      <c r="Y696" s="2" t="str">
        <f t="shared" si="97"/>
        <v>OK</v>
      </c>
      <c r="Z696" s="3" t="str">
        <f t="shared" si="98"/>
        <v/>
      </c>
    </row>
    <row r="697" spans="1:26" x14ac:dyDescent="0.45">
      <c r="A697" s="3" t="s">
        <v>6108</v>
      </c>
      <c r="B697" s="3" t="s">
        <v>6109</v>
      </c>
      <c r="C697" s="3" t="s">
        <v>6139</v>
      </c>
      <c r="E697" s="3" t="s">
        <v>20</v>
      </c>
      <c r="H697" s="3" t="s">
        <v>21</v>
      </c>
      <c r="I697" s="3">
        <v>1173536</v>
      </c>
      <c r="J697" s="3" t="s">
        <v>6140</v>
      </c>
      <c r="K697" s="3">
        <v>15</v>
      </c>
      <c r="L697" s="3" t="s">
        <v>34</v>
      </c>
      <c r="M697" s="3" t="s">
        <v>35</v>
      </c>
      <c r="N697" s="3" t="s">
        <v>101</v>
      </c>
      <c r="O697" s="3" t="s">
        <v>37</v>
      </c>
      <c r="P697" s="3" t="s">
        <v>21</v>
      </c>
      <c r="Q697" s="3" t="s">
        <v>6141</v>
      </c>
      <c r="R697" s="2" t="str">
        <f t="shared" si="90"/>
        <v>OK</v>
      </c>
      <c r="S697" s="2" t="str">
        <f t="shared" si="91"/>
        <v>OK</v>
      </c>
      <c r="T697" s="2" t="str">
        <f t="shared" si="92"/>
        <v>OK</v>
      </c>
      <c r="U697" s="2" t="str">
        <f t="shared" si="93"/>
        <v>OK</v>
      </c>
      <c r="V697" s="2" t="str">
        <f t="shared" si="94"/>
        <v>OK</v>
      </c>
      <c r="W697" s="2" t="str">
        <f t="shared" si="95"/>
        <v>OK</v>
      </c>
      <c r="X697" s="2" t="str">
        <f t="shared" si="96"/>
        <v>OK</v>
      </c>
      <c r="Y697" s="2" t="str">
        <f t="shared" si="97"/>
        <v>OK</v>
      </c>
      <c r="Z697" s="3" t="str">
        <f t="shared" si="98"/>
        <v/>
      </c>
    </row>
    <row r="698" spans="1:26" x14ac:dyDescent="0.45">
      <c r="A698" s="3" t="s">
        <v>6108</v>
      </c>
      <c r="B698" s="3" t="s">
        <v>6109</v>
      </c>
      <c r="C698" s="3" t="s">
        <v>6142</v>
      </c>
      <c r="E698" s="3" t="s">
        <v>20</v>
      </c>
      <c r="H698" s="3" t="s">
        <v>21</v>
      </c>
      <c r="I698" s="3">
        <v>1974375</v>
      </c>
      <c r="J698" s="3" t="s">
        <v>6143</v>
      </c>
      <c r="K698" s="3">
        <v>45</v>
      </c>
      <c r="L698" s="3" t="s">
        <v>80</v>
      </c>
      <c r="M698" s="3" t="s">
        <v>35</v>
      </c>
      <c r="N698" s="3" t="s">
        <v>81</v>
      </c>
      <c r="O698" s="3" t="s">
        <v>37</v>
      </c>
      <c r="P698" s="3" t="s">
        <v>21</v>
      </c>
      <c r="Q698" s="3" t="s">
        <v>6144</v>
      </c>
      <c r="R698" s="2" t="str">
        <f t="shared" si="90"/>
        <v>OK</v>
      </c>
      <c r="S698" s="2" t="str">
        <f t="shared" si="91"/>
        <v>OK</v>
      </c>
      <c r="T698" s="2" t="str">
        <f t="shared" si="92"/>
        <v>OK</v>
      </c>
      <c r="U698" s="2" t="str">
        <f t="shared" si="93"/>
        <v>OK</v>
      </c>
      <c r="V698" s="2" t="str">
        <f t="shared" si="94"/>
        <v>OK</v>
      </c>
      <c r="W698" s="2" t="str">
        <f t="shared" si="95"/>
        <v>OK</v>
      </c>
      <c r="X698" s="2" t="str">
        <f t="shared" si="96"/>
        <v>OK</v>
      </c>
      <c r="Y698" s="2" t="str">
        <f t="shared" si="97"/>
        <v>OK</v>
      </c>
      <c r="Z698" s="3" t="str">
        <f t="shared" si="98"/>
        <v/>
      </c>
    </row>
    <row r="699" spans="1:26" x14ac:dyDescent="0.45">
      <c r="A699" s="3" t="s">
        <v>6108</v>
      </c>
      <c r="B699" s="3" t="s">
        <v>6109</v>
      </c>
      <c r="C699" s="3" t="s">
        <v>6145</v>
      </c>
      <c r="E699" s="3" t="s">
        <v>20</v>
      </c>
      <c r="H699" s="3" t="s">
        <v>21</v>
      </c>
      <c r="I699" s="3">
        <v>1647352</v>
      </c>
      <c r="J699" s="3" t="s">
        <v>6146</v>
      </c>
      <c r="K699" s="3">
        <v>90</v>
      </c>
      <c r="L699" s="3" t="s">
        <v>1363</v>
      </c>
      <c r="M699" s="3" t="s">
        <v>29</v>
      </c>
      <c r="N699" s="3" t="s">
        <v>1124</v>
      </c>
      <c r="P699" s="3" t="s">
        <v>21</v>
      </c>
      <c r="Q699" s="3" t="s">
        <v>6147</v>
      </c>
      <c r="R699" s="2" t="str">
        <f t="shared" si="90"/>
        <v>KO</v>
      </c>
      <c r="S699" s="2" t="str">
        <f t="shared" si="91"/>
        <v>OK</v>
      </c>
      <c r="T699" s="2" t="str">
        <f t="shared" si="92"/>
        <v>OK</v>
      </c>
      <c r="U699" s="2" t="str">
        <f t="shared" si="93"/>
        <v>OK</v>
      </c>
      <c r="V699" s="2" t="str">
        <f t="shared" si="94"/>
        <v>OK</v>
      </c>
      <c r="W699" s="2" t="str">
        <f t="shared" si="95"/>
        <v>OK</v>
      </c>
      <c r="X699" s="2" t="str">
        <f t="shared" si="96"/>
        <v>OK</v>
      </c>
      <c r="Y699" s="2" t="str">
        <f t="shared" si="97"/>
        <v>OK</v>
      </c>
      <c r="Z699" s="3" t="str">
        <f t="shared" si="98"/>
        <v xml:space="preserve">Acción didáctica / </v>
      </c>
    </row>
    <row r="700" spans="1:26" x14ac:dyDescent="0.45">
      <c r="A700" s="3" t="s">
        <v>6108</v>
      </c>
      <c r="B700" s="3" t="s">
        <v>6109</v>
      </c>
      <c r="C700" s="3" t="s">
        <v>6148</v>
      </c>
      <c r="E700" s="3" t="s">
        <v>20</v>
      </c>
      <c r="H700" s="3" t="s">
        <v>21</v>
      </c>
      <c r="I700" s="3">
        <v>1894683</v>
      </c>
      <c r="J700" s="3" t="s">
        <v>6149</v>
      </c>
      <c r="K700" s="3">
        <v>15</v>
      </c>
      <c r="L700" s="3" t="s">
        <v>34</v>
      </c>
      <c r="M700" s="3" t="s">
        <v>35</v>
      </c>
      <c r="N700" s="3" t="s">
        <v>161</v>
      </c>
      <c r="O700" s="3" t="s">
        <v>37</v>
      </c>
      <c r="P700" s="3" t="s">
        <v>21</v>
      </c>
      <c r="Q700" s="3" t="s">
        <v>6150</v>
      </c>
      <c r="R700" s="2" t="str">
        <f t="shared" si="90"/>
        <v>OK</v>
      </c>
      <c r="S700" s="2" t="str">
        <f t="shared" si="91"/>
        <v>OK</v>
      </c>
      <c r="T700" s="2" t="str">
        <f t="shared" si="92"/>
        <v>OK</v>
      </c>
      <c r="U700" s="2" t="str">
        <f t="shared" si="93"/>
        <v>OK</v>
      </c>
      <c r="V700" s="2" t="str">
        <f t="shared" si="94"/>
        <v>OK</v>
      </c>
      <c r="W700" s="2" t="str">
        <f t="shared" si="95"/>
        <v>OK</v>
      </c>
      <c r="X700" s="2" t="str">
        <f t="shared" si="96"/>
        <v>OK</v>
      </c>
      <c r="Y700" s="2" t="str">
        <f t="shared" si="97"/>
        <v>OK</v>
      </c>
      <c r="Z700" s="3" t="str">
        <f t="shared" si="98"/>
        <v/>
      </c>
    </row>
    <row r="701" spans="1:26" x14ac:dyDescent="0.45">
      <c r="A701" s="3" t="s">
        <v>6108</v>
      </c>
      <c r="B701" s="3" t="s">
        <v>6109</v>
      </c>
      <c r="C701" s="3" t="s">
        <v>6151</v>
      </c>
      <c r="E701" s="3" t="s">
        <v>20</v>
      </c>
      <c r="H701" s="3" t="s">
        <v>21</v>
      </c>
      <c r="I701" s="3">
        <v>1870336</v>
      </c>
      <c r="J701" s="3" t="s">
        <v>6152</v>
      </c>
      <c r="K701" s="3">
        <v>40</v>
      </c>
      <c r="L701" s="3" t="s">
        <v>80</v>
      </c>
      <c r="M701" s="3" t="s">
        <v>35</v>
      </c>
      <c r="N701" s="3" t="s">
        <v>81</v>
      </c>
      <c r="O701" s="3" t="s">
        <v>37</v>
      </c>
      <c r="P701" s="3" t="s">
        <v>21</v>
      </c>
      <c r="Q701" s="3" t="s">
        <v>6153</v>
      </c>
      <c r="R701" s="2" t="str">
        <f t="shared" si="90"/>
        <v>OK</v>
      </c>
      <c r="S701" s="2" t="str">
        <f t="shared" si="91"/>
        <v>OK</v>
      </c>
      <c r="T701" s="2" t="str">
        <f t="shared" si="92"/>
        <v>OK</v>
      </c>
      <c r="U701" s="2" t="str">
        <f t="shared" si="93"/>
        <v>OK</v>
      </c>
      <c r="V701" s="2" t="str">
        <f t="shared" si="94"/>
        <v>OK</v>
      </c>
      <c r="W701" s="2" t="str">
        <f t="shared" si="95"/>
        <v>OK</v>
      </c>
      <c r="X701" s="2" t="str">
        <f t="shared" si="96"/>
        <v>OK</v>
      </c>
      <c r="Y701" s="2" t="str">
        <f t="shared" si="97"/>
        <v>OK</v>
      </c>
      <c r="Z701" s="3" t="str">
        <f t="shared" si="98"/>
        <v/>
      </c>
    </row>
    <row r="702" spans="1:26" x14ac:dyDescent="0.45">
      <c r="A702" s="3" t="s">
        <v>6108</v>
      </c>
      <c r="B702" s="3" t="s">
        <v>6109</v>
      </c>
      <c r="C702" s="3" t="s">
        <v>6154</v>
      </c>
      <c r="E702" s="3" t="s">
        <v>20</v>
      </c>
      <c r="H702" s="3" t="s">
        <v>21</v>
      </c>
      <c r="I702" s="3">
        <v>2290413</v>
      </c>
      <c r="J702" s="3" t="s">
        <v>6155</v>
      </c>
      <c r="K702" s="3">
        <v>60</v>
      </c>
      <c r="L702" s="3" t="s">
        <v>57</v>
      </c>
      <c r="M702" s="3" t="s">
        <v>35</v>
      </c>
      <c r="N702" s="3" t="s">
        <v>58</v>
      </c>
      <c r="O702" s="3" t="s">
        <v>479</v>
      </c>
      <c r="P702" s="3" t="s">
        <v>21</v>
      </c>
      <c r="Q702" s="3" t="s">
        <v>6156</v>
      </c>
      <c r="R702" s="2" t="str">
        <f t="shared" si="90"/>
        <v>OK</v>
      </c>
      <c r="S702" s="2" t="str">
        <f t="shared" si="91"/>
        <v>OK</v>
      </c>
      <c r="T702" s="2" t="str">
        <f t="shared" si="92"/>
        <v>OK</v>
      </c>
      <c r="U702" s="2" t="str">
        <f t="shared" si="93"/>
        <v>OK</v>
      </c>
      <c r="V702" s="2" t="str">
        <f t="shared" si="94"/>
        <v>OK</v>
      </c>
      <c r="W702" s="2" t="str">
        <f t="shared" si="95"/>
        <v>OK</v>
      </c>
      <c r="X702" s="2" t="str">
        <f t="shared" si="96"/>
        <v>OK</v>
      </c>
      <c r="Y702" s="2" t="str">
        <f t="shared" si="97"/>
        <v>OK</v>
      </c>
      <c r="Z702" s="3" t="str">
        <f t="shared" si="98"/>
        <v/>
      </c>
    </row>
    <row r="703" spans="1:26" x14ac:dyDescent="0.45">
      <c r="A703" s="3" t="s">
        <v>6108</v>
      </c>
      <c r="B703" s="3" t="s">
        <v>6109</v>
      </c>
      <c r="C703" s="3" t="s">
        <v>6157</v>
      </c>
      <c r="E703" s="3" t="s">
        <v>20</v>
      </c>
      <c r="H703" s="3" t="s">
        <v>21</v>
      </c>
      <c r="I703" s="3">
        <v>1363697</v>
      </c>
      <c r="K703" s="3">
        <v>30</v>
      </c>
      <c r="L703" s="3" t="s">
        <v>358</v>
      </c>
      <c r="M703" s="3" t="s">
        <v>35</v>
      </c>
      <c r="N703" s="3" t="s">
        <v>359</v>
      </c>
      <c r="O703" s="3" t="s">
        <v>85</v>
      </c>
      <c r="P703" s="3" t="s">
        <v>21</v>
      </c>
      <c r="Q703" s="3" t="s">
        <v>6158</v>
      </c>
      <c r="R703" s="2" t="str">
        <f t="shared" si="90"/>
        <v>OK</v>
      </c>
      <c r="S703" s="2" t="str">
        <f t="shared" si="91"/>
        <v>OK</v>
      </c>
      <c r="T703" s="2" t="str">
        <f t="shared" si="92"/>
        <v>KO</v>
      </c>
      <c r="U703" s="2" t="str">
        <f t="shared" si="93"/>
        <v>OK</v>
      </c>
      <c r="V703" s="2" t="str">
        <f t="shared" si="94"/>
        <v>OK</v>
      </c>
      <c r="W703" s="2" t="str">
        <f t="shared" si="95"/>
        <v>KO</v>
      </c>
      <c r="X703" s="2" t="str">
        <f t="shared" si="96"/>
        <v>KO</v>
      </c>
      <c r="Y703" s="2" t="str">
        <f t="shared" si="97"/>
        <v>OK</v>
      </c>
      <c r="Z703" s="3" t="str">
        <f t="shared" si="98"/>
        <v xml:space="preserve">Nombre del recurso / Tiempo del recurso / Palabras clave / </v>
      </c>
    </row>
    <row r="704" spans="1:26" x14ac:dyDescent="0.45">
      <c r="A704" s="3" t="s">
        <v>6108</v>
      </c>
      <c r="B704" s="3" t="s">
        <v>6109</v>
      </c>
      <c r="C704" s="3" t="s">
        <v>67</v>
      </c>
      <c r="D704" s="3" t="s">
        <v>67</v>
      </c>
      <c r="E704" s="3" t="s">
        <v>20</v>
      </c>
      <c r="H704" s="3" t="s">
        <v>21</v>
      </c>
      <c r="I704" s="3">
        <v>2043836</v>
      </c>
      <c r="K704" s="3">
        <v>20</v>
      </c>
      <c r="L704" s="3" t="s">
        <v>23</v>
      </c>
      <c r="M704" s="3" t="s">
        <v>67</v>
      </c>
      <c r="N704" s="3" t="s">
        <v>227</v>
      </c>
      <c r="P704" s="3" t="s">
        <v>21</v>
      </c>
      <c r="Q704" s="3" t="s">
        <v>6159</v>
      </c>
      <c r="R704" s="2" t="str">
        <f t="shared" si="90"/>
        <v>OK</v>
      </c>
      <c r="S704" s="2" t="str">
        <f t="shared" si="91"/>
        <v>OK</v>
      </c>
      <c r="T704" s="2" t="str">
        <f t="shared" si="92"/>
        <v>OK</v>
      </c>
      <c r="U704" s="2" t="str">
        <f t="shared" si="93"/>
        <v>OK</v>
      </c>
      <c r="V704" s="2" t="str">
        <f t="shared" si="94"/>
        <v>OK</v>
      </c>
      <c r="W704" s="2" t="str">
        <f t="shared" si="95"/>
        <v>OK</v>
      </c>
      <c r="X704" s="2" t="str">
        <f t="shared" si="96"/>
        <v>KO</v>
      </c>
      <c r="Y704" s="2" t="str">
        <f t="shared" si="97"/>
        <v>OK</v>
      </c>
      <c r="Z704" s="3" t="str">
        <f t="shared" si="98"/>
        <v xml:space="preserve">Palabras clave / </v>
      </c>
    </row>
    <row r="705" spans="1:26" x14ac:dyDescent="0.45">
      <c r="A705" s="3" t="s">
        <v>6108</v>
      </c>
      <c r="B705" s="3" t="s">
        <v>6109</v>
      </c>
      <c r="C705" s="3" t="s">
        <v>70</v>
      </c>
      <c r="E705" s="3" t="s">
        <v>20</v>
      </c>
      <c r="H705" s="3" t="s">
        <v>21</v>
      </c>
      <c r="I705" s="3">
        <v>1177069</v>
      </c>
      <c r="J705" s="3" t="s">
        <v>6160</v>
      </c>
      <c r="K705" s="3">
        <v>45</v>
      </c>
      <c r="L705" s="3" t="s">
        <v>70</v>
      </c>
      <c r="M705" s="3" t="s">
        <v>35</v>
      </c>
      <c r="N705" s="3" t="s">
        <v>62</v>
      </c>
      <c r="O705" s="3" t="s">
        <v>37</v>
      </c>
      <c r="P705" s="3" t="s">
        <v>21</v>
      </c>
      <c r="Q705" s="3" t="s">
        <v>6161</v>
      </c>
      <c r="R705" s="2" t="str">
        <f t="shared" si="90"/>
        <v>OK</v>
      </c>
      <c r="S705" s="2" t="str">
        <f t="shared" si="91"/>
        <v>OK</v>
      </c>
      <c r="T705" s="2" t="str">
        <f t="shared" si="92"/>
        <v>OK</v>
      </c>
      <c r="U705" s="2" t="str">
        <f t="shared" si="93"/>
        <v>OK</v>
      </c>
      <c r="V705" s="2" t="str">
        <f t="shared" si="94"/>
        <v>OK</v>
      </c>
      <c r="W705" s="2" t="str">
        <f t="shared" si="95"/>
        <v>OK</v>
      </c>
      <c r="X705" s="2" t="str">
        <f t="shared" si="96"/>
        <v>OK</v>
      </c>
      <c r="Y705" s="2" t="str">
        <f t="shared" si="97"/>
        <v>OK</v>
      </c>
      <c r="Z705" s="3" t="str">
        <f t="shared" si="98"/>
        <v/>
      </c>
    </row>
    <row r="706" spans="1:26" x14ac:dyDescent="0.45">
      <c r="A706" s="3" t="s">
        <v>6108</v>
      </c>
      <c r="B706" s="3" t="s">
        <v>6109</v>
      </c>
      <c r="C706" s="3" t="s">
        <v>6162</v>
      </c>
      <c r="E706" s="3" t="s">
        <v>20</v>
      </c>
      <c r="H706" s="3" t="s">
        <v>21</v>
      </c>
      <c r="I706" s="3">
        <v>1342392</v>
      </c>
      <c r="J706" s="3" t="s">
        <v>6163</v>
      </c>
      <c r="K706" s="3">
        <v>60</v>
      </c>
      <c r="L706" s="3" t="s">
        <v>57</v>
      </c>
      <c r="M706" s="3" t="s">
        <v>35</v>
      </c>
      <c r="N706" s="3" t="s">
        <v>58</v>
      </c>
      <c r="O706" s="3" t="s">
        <v>37</v>
      </c>
      <c r="P706" s="3" t="s">
        <v>21</v>
      </c>
      <c r="Q706" s="3" t="s">
        <v>6164</v>
      </c>
      <c r="R706" s="2" t="str">
        <f t="shared" si="90"/>
        <v>OK</v>
      </c>
      <c r="S706" s="2" t="str">
        <f t="shared" si="91"/>
        <v>OK</v>
      </c>
      <c r="T706" s="2" t="str">
        <f t="shared" si="92"/>
        <v>OK</v>
      </c>
      <c r="U706" s="2" t="str">
        <f t="shared" si="93"/>
        <v>OK</v>
      </c>
      <c r="V706" s="2" t="str">
        <f t="shared" si="94"/>
        <v>OK</v>
      </c>
      <c r="W706" s="2" t="str">
        <f t="shared" si="95"/>
        <v>OK</v>
      </c>
      <c r="X706" s="2" t="str">
        <f t="shared" si="96"/>
        <v>OK</v>
      </c>
      <c r="Y706" s="2" t="str">
        <f t="shared" si="97"/>
        <v>OK</v>
      </c>
      <c r="Z706" s="3" t="str">
        <f t="shared" si="98"/>
        <v/>
      </c>
    </row>
    <row r="707" spans="1:26" x14ac:dyDescent="0.45">
      <c r="A707" s="3" t="s">
        <v>6165</v>
      </c>
      <c r="B707" s="3" t="s">
        <v>6166</v>
      </c>
      <c r="C707" s="3" t="s">
        <v>6167</v>
      </c>
      <c r="D707" s="3" t="s">
        <v>6168</v>
      </c>
      <c r="E707" s="3" t="s">
        <v>20</v>
      </c>
      <c r="H707" s="3" t="s">
        <v>21</v>
      </c>
      <c r="I707" s="3">
        <v>2355220</v>
      </c>
      <c r="J707" s="3" t="s">
        <v>6169</v>
      </c>
      <c r="K707" s="3">
        <v>30</v>
      </c>
      <c r="L707" s="3" t="s">
        <v>23</v>
      </c>
      <c r="M707" s="3" t="s">
        <v>29</v>
      </c>
      <c r="N707" s="3" t="s">
        <v>194</v>
      </c>
      <c r="P707" s="3" t="s">
        <v>21</v>
      </c>
      <c r="Q707" s="3" t="s">
        <v>6170</v>
      </c>
      <c r="R707" s="2" t="str">
        <f t="shared" ref="R707:R770" si="99">IF(_xlfn.XOR(
AND(N707="M102ab",L707="Proyecto"),
AND(N707="M101a",L707="Preguntas con respuesta libre"),
AND(LEFT(N707,1)="M",N707&lt;&gt;"M102AB",N707&lt;&gt;"M101a",N707&lt;&gt;"M101ap",L707="Ejercitación"),
AND(LEFT(C707,15)="Mapa conceptual",L707="Exposición"),
AND(LEFT(N707,1)&lt;&gt;"M",LEFT(C707,15)&lt;&gt;"Mapa conceptual",L707="Exposición"),
AND(LEFT(C707,8)="Banco de",L707="Generador de actividades"),
AND(C707=L707)
),"OK","KO")</f>
        <v>OK</v>
      </c>
      <c r="S707" s="2" t="str">
        <f t="shared" ref="S707:S770" si="100">IF(_xlfn.XOR(
AND(LEFT(N707,1)="M",M707="Actividad"),
AND(LEFT(N707,1)="F",M707="Interactivo"),
AND(N707="diaporama",M707="Secuencia de imágenes"),
OR(N707="video",M707="Animación",M707="Video"),
AND(C707=M707)
),"OK","KO")</f>
        <v>OK</v>
      </c>
      <c r="T707" s="2" t="str">
        <f t="shared" ref="T707:T770" si="101">IF(
AND(L707="Evaluación",C707&lt;&gt;L707),"KO",
IF(AND(L707="Mapa conceptual",C707&lt;&gt;L707),"KO",
IF(AND(N707="M101ap",C707&lt;&gt;"Banco de actividades"),"KO",
"OK")))</f>
        <v>OK</v>
      </c>
      <c r="U707" s="2" t="str">
        <f t="shared" ref="U707:U770" si="102">IF(
AND(LEFT(N707,1)="M",LEFT(M707,4)&lt;&gt;"Mapa",S707="OK",O707=""),
"KO","OK")</f>
        <v>OK</v>
      </c>
      <c r="V707" s="2" t="str">
        <f t="shared" ref="V707:V770" si="103">IF(OR(
AND(L707="Evaluación",R707="OK",OR(N707="M4a",N707="M5a")),
AND(LEFT(C707,8)="Banco de",N707="M101ap"),
OR(LEFT(C707,8)&lt;&gt;"Banco de",L707&lt;&gt;"Evaluación")
),"OK","KO")</f>
        <v>OK</v>
      </c>
      <c r="W707" s="2" t="str">
        <f t="shared" ref="W707:W770" si="104">IF(AND(LEFT(C707,8)="Banco de",K707=0),"OK",
IF(AND(LEFT(C707,8)&lt;&gt;"Banco de",K707&gt;0),"OK","KO"))</f>
        <v>OK</v>
      </c>
      <c r="X707" s="2" t="str">
        <f t="shared" ref="X707:X770" si="105">IF(J707&lt;&gt;"","OK","KO")</f>
        <v>OK</v>
      </c>
      <c r="Y707" s="2" t="str">
        <f t="shared" ref="Y707:Y770" si="106">IF(P707="Si","KO","OK")</f>
        <v>OK</v>
      </c>
      <c r="Z707" s="3" t="str">
        <f t="shared" ref="Z707:Z770" si="107">CONCATENATE(
IF(R707&lt;&gt;"OK",CONCATENATE($R$1," / "),""),
IF(S707&lt;&gt;"OK",CONCATENATE($S$1," / "),""),
IF(T707&lt;&gt;"OK",CONCATENATE($T$1," / "),""),
IF(U707&lt;&gt;"OK",CONCATENATE($U$1," / "),""),
IF(V707&lt;&gt;"OK",CONCATENATE($V$1," / "),""),
IF(W707&lt;&gt;"OK",CONCATENATE($W$1," / "),""),
IF(X707&lt;&gt;"OK",CONCATENATE($X$1," / "),""),
IF(Y707&lt;&gt;"OK",$Y$1,"")
)</f>
        <v/>
      </c>
    </row>
    <row r="708" spans="1:26" x14ac:dyDescent="0.45">
      <c r="A708" s="3" t="s">
        <v>6165</v>
      </c>
      <c r="B708" s="3" t="s">
        <v>6166</v>
      </c>
      <c r="C708" s="3" t="s">
        <v>6171</v>
      </c>
      <c r="E708" s="3" t="s">
        <v>20</v>
      </c>
      <c r="H708" s="3" t="s">
        <v>21</v>
      </c>
      <c r="I708" s="3">
        <v>1178745</v>
      </c>
      <c r="J708" s="3" t="s">
        <v>6172</v>
      </c>
      <c r="K708" s="3">
        <v>15</v>
      </c>
      <c r="L708" s="3" t="s">
        <v>34</v>
      </c>
      <c r="M708" s="3" t="s">
        <v>35</v>
      </c>
      <c r="N708" s="3" t="s">
        <v>41</v>
      </c>
      <c r="O708" s="3" t="s">
        <v>37</v>
      </c>
      <c r="P708" s="3" t="s">
        <v>21</v>
      </c>
      <c r="Q708" s="3" t="s">
        <v>6173</v>
      </c>
      <c r="R708" s="2" t="str">
        <f t="shared" si="99"/>
        <v>OK</v>
      </c>
      <c r="S708" s="2" t="str">
        <f t="shared" si="100"/>
        <v>OK</v>
      </c>
      <c r="T708" s="2" t="str">
        <f t="shared" si="101"/>
        <v>OK</v>
      </c>
      <c r="U708" s="2" t="str">
        <f t="shared" si="102"/>
        <v>OK</v>
      </c>
      <c r="V708" s="2" t="str">
        <f t="shared" si="103"/>
        <v>OK</v>
      </c>
      <c r="W708" s="2" t="str">
        <f t="shared" si="104"/>
        <v>OK</v>
      </c>
      <c r="X708" s="2" t="str">
        <f t="shared" si="105"/>
        <v>OK</v>
      </c>
      <c r="Y708" s="2" t="str">
        <f t="shared" si="106"/>
        <v>OK</v>
      </c>
      <c r="Z708" s="3" t="str">
        <f t="shared" si="107"/>
        <v/>
      </c>
    </row>
    <row r="709" spans="1:26" x14ac:dyDescent="0.45">
      <c r="A709" s="3" t="s">
        <v>6165</v>
      </c>
      <c r="B709" s="3" t="s">
        <v>6166</v>
      </c>
      <c r="C709" s="3" t="s">
        <v>6174</v>
      </c>
      <c r="E709" s="3" t="s">
        <v>20</v>
      </c>
      <c r="H709" s="3" t="s">
        <v>21</v>
      </c>
      <c r="I709" s="3">
        <v>1867040</v>
      </c>
      <c r="J709" s="3" t="s">
        <v>6175</v>
      </c>
      <c r="K709" s="3">
        <v>40</v>
      </c>
      <c r="L709" s="3" t="s">
        <v>80</v>
      </c>
      <c r="M709" s="3" t="s">
        <v>35</v>
      </c>
      <c r="N709" s="3" t="s">
        <v>81</v>
      </c>
      <c r="O709" s="3" t="s">
        <v>37</v>
      </c>
      <c r="P709" s="3" t="s">
        <v>21</v>
      </c>
      <c r="Q709" s="3" t="s">
        <v>6176</v>
      </c>
      <c r="R709" s="2" t="str">
        <f t="shared" si="99"/>
        <v>OK</v>
      </c>
      <c r="S709" s="2" t="str">
        <f t="shared" si="100"/>
        <v>OK</v>
      </c>
      <c r="T709" s="2" t="str">
        <f t="shared" si="101"/>
        <v>OK</v>
      </c>
      <c r="U709" s="2" t="str">
        <f t="shared" si="102"/>
        <v>OK</v>
      </c>
      <c r="V709" s="2" t="str">
        <f t="shared" si="103"/>
        <v>OK</v>
      </c>
      <c r="W709" s="2" t="str">
        <f t="shared" si="104"/>
        <v>OK</v>
      </c>
      <c r="X709" s="2" t="str">
        <f t="shared" si="105"/>
        <v>OK</v>
      </c>
      <c r="Y709" s="2" t="str">
        <f t="shared" si="106"/>
        <v>OK</v>
      </c>
      <c r="Z709" s="3" t="str">
        <f t="shared" si="107"/>
        <v/>
      </c>
    </row>
    <row r="710" spans="1:26" x14ac:dyDescent="0.45">
      <c r="A710" s="3" t="s">
        <v>6165</v>
      </c>
      <c r="B710" s="3" t="s">
        <v>6166</v>
      </c>
      <c r="C710" s="3" t="s">
        <v>6177</v>
      </c>
      <c r="D710" s="3" t="s">
        <v>6177</v>
      </c>
      <c r="E710" s="3" t="s">
        <v>20</v>
      </c>
      <c r="H710" s="3" t="s">
        <v>21</v>
      </c>
      <c r="I710" s="3">
        <v>1723173</v>
      </c>
      <c r="J710" s="3" t="s">
        <v>6178</v>
      </c>
      <c r="K710" s="3">
        <v>40</v>
      </c>
      <c r="L710" s="3" t="s">
        <v>1363</v>
      </c>
      <c r="M710" s="3" t="s">
        <v>29</v>
      </c>
      <c r="N710" s="3" t="s">
        <v>1124</v>
      </c>
      <c r="P710" s="3" t="s">
        <v>21</v>
      </c>
      <c r="Q710" s="3" t="s">
        <v>6179</v>
      </c>
      <c r="R710" s="2" t="str">
        <f t="shared" si="99"/>
        <v>KO</v>
      </c>
      <c r="S710" s="2" t="str">
        <f t="shared" si="100"/>
        <v>OK</v>
      </c>
      <c r="T710" s="2" t="str">
        <f t="shared" si="101"/>
        <v>OK</v>
      </c>
      <c r="U710" s="2" t="str">
        <f t="shared" si="102"/>
        <v>OK</v>
      </c>
      <c r="V710" s="2" t="str">
        <f t="shared" si="103"/>
        <v>OK</v>
      </c>
      <c r="W710" s="2" t="str">
        <f t="shared" si="104"/>
        <v>OK</v>
      </c>
      <c r="X710" s="2" t="str">
        <f t="shared" si="105"/>
        <v>OK</v>
      </c>
      <c r="Y710" s="2" t="str">
        <f t="shared" si="106"/>
        <v>OK</v>
      </c>
      <c r="Z710" s="3" t="str">
        <f t="shared" si="107"/>
        <v xml:space="preserve">Acción didáctica / </v>
      </c>
    </row>
    <row r="711" spans="1:26" x14ac:dyDescent="0.45">
      <c r="A711" s="3" t="s">
        <v>6165</v>
      </c>
      <c r="B711" s="3" t="s">
        <v>6166</v>
      </c>
      <c r="C711" s="3" t="s">
        <v>6180</v>
      </c>
      <c r="E711" s="3" t="s">
        <v>20</v>
      </c>
      <c r="H711" s="3" t="s">
        <v>21</v>
      </c>
      <c r="I711" s="3">
        <v>1867326</v>
      </c>
      <c r="J711" s="3" t="s">
        <v>6181</v>
      </c>
      <c r="K711" s="3">
        <v>40</v>
      </c>
      <c r="L711" s="3" t="s">
        <v>80</v>
      </c>
      <c r="M711" s="3" t="s">
        <v>35</v>
      </c>
      <c r="N711" s="3" t="s">
        <v>81</v>
      </c>
      <c r="O711" s="3" t="s">
        <v>37</v>
      </c>
      <c r="P711" s="3" t="s">
        <v>21</v>
      </c>
      <c r="Q711" s="3" t="s">
        <v>6182</v>
      </c>
      <c r="R711" s="2" t="str">
        <f t="shared" si="99"/>
        <v>OK</v>
      </c>
      <c r="S711" s="2" t="str">
        <f t="shared" si="100"/>
        <v>OK</v>
      </c>
      <c r="T711" s="2" t="str">
        <f t="shared" si="101"/>
        <v>OK</v>
      </c>
      <c r="U711" s="2" t="str">
        <f t="shared" si="102"/>
        <v>OK</v>
      </c>
      <c r="V711" s="2" t="str">
        <f t="shared" si="103"/>
        <v>OK</v>
      </c>
      <c r="W711" s="2" t="str">
        <f t="shared" si="104"/>
        <v>OK</v>
      </c>
      <c r="X711" s="2" t="str">
        <f t="shared" si="105"/>
        <v>OK</v>
      </c>
      <c r="Y711" s="2" t="str">
        <f t="shared" si="106"/>
        <v>OK</v>
      </c>
      <c r="Z711" s="3" t="str">
        <f t="shared" si="107"/>
        <v/>
      </c>
    </row>
    <row r="712" spans="1:26" x14ac:dyDescent="0.45">
      <c r="A712" s="3" t="s">
        <v>6165</v>
      </c>
      <c r="B712" s="3" t="s">
        <v>6166</v>
      </c>
      <c r="C712" s="3" t="s">
        <v>6183</v>
      </c>
      <c r="E712" s="3" t="s">
        <v>20</v>
      </c>
      <c r="H712" s="3" t="s">
        <v>21</v>
      </c>
      <c r="I712" s="3">
        <v>20477123</v>
      </c>
      <c r="J712" s="3" t="s">
        <v>6184</v>
      </c>
      <c r="K712" s="3">
        <v>15</v>
      </c>
      <c r="L712" s="3" t="s">
        <v>34</v>
      </c>
      <c r="M712" s="3" t="s">
        <v>35</v>
      </c>
      <c r="N712" s="3" t="s">
        <v>122</v>
      </c>
      <c r="O712" s="3" t="s">
        <v>37</v>
      </c>
      <c r="P712" s="3" t="s">
        <v>21</v>
      </c>
      <c r="Q712" s="3" t="s">
        <v>6185</v>
      </c>
      <c r="R712" s="2" t="str">
        <f t="shared" si="99"/>
        <v>OK</v>
      </c>
      <c r="S712" s="2" t="str">
        <f t="shared" si="100"/>
        <v>OK</v>
      </c>
      <c r="T712" s="2" t="str">
        <f t="shared" si="101"/>
        <v>OK</v>
      </c>
      <c r="U712" s="2" t="str">
        <f t="shared" si="102"/>
        <v>OK</v>
      </c>
      <c r="V712" s="2" t="str">
        <f t="shared" si="103"/>
        <v>OK</v>
      </c>
      <c r="W712" s="2" t="str">
        <f t="shared" si="104"/>
        <v>OK</v>
      </c>
      <c r="X712" s="2" t="str">
        <f t="shared" si="105"/>
        <v>OK</v>
      </c>
      <c r="Y712" s="2" t="str">
        <f t="shared" si="106"/>
        <v>OK</v>
      </c>
      <c r="Z712" s="3" t="str">
        <f t="shared" si="107"/>
        <v/>
      </c>
    </row>
    <row r="713" spans="1:26" x14ac:dyDescent="0.45">
      <c r="A713" s="3" t="s">
        <v>6165</v>
      </c>
      <c r="B713" s="3" t="s">
        <v>6166</v>
      </c>
      <c r="C713" s="3" t="s">
        <v>6186</v>
      </c>
      <c r="D713" s="3" t="s">
        <v>6186</v>
      </c>
      <c r="E713" s="3" t="s">
        <v>20</v>
      </c>
      <c r="H713" s="3" t="s">
        <v>21</v>
      </c>
      <c r="I713" s="3">
        <v>1828543</v>
      </c>
      <c r="J713" s="3" t="s">
        <v>6187</v>
      </c>
      <c r="K713" s="3">
        <v>40</v>
      </c>
      <c r="L713" s="3" t="s">
        <v>1363</v>
      </c>
      <c r="M713" s="3" t="s">
        <v>29</v>
      </c>
      <c r="N713" s="3" t="s">
        <v>1124</v>
      </c>
      <c r="P713" s="3" t="s">
        <v>21</v>
      </c>
      <c r="Q713" s="3" t="s">
        <v>6188</v>
      </c>
      <c r="R713" s="2" t="str">
        <f t="shared" si="99"/>
        <v>KO</v>
      </c>
      <c r="S713" s="2" t="str">
        <f t="shared" si="100"/>
        <v>OK</v>
      </c>
      <c r="T713" s="2" t="str">
        <f t="shared" si="101"/>
        <v>OK</v>
      </c>
      <c r="U713" s="2" t="str">
        <f t="shared" si="102"/>
        <v>OK</v>
      </c>
      <c r="V713" s="2" t="str">
        <f t="shared" si="103"/>
        <v>OK</v>
      </c>
      <c r="W713" s="2" t="str">
        <f t="shared" si="104"/>
        <v>OK</v>
      </c>
      <c r="X713" s="2" t="str">
        <f t="shared" si="105"/>
        <v>OK</v>
      </c>
      <c r="Y713" s="2" t="str">
        <f t="shared" si="106"/>
        <v>OK</v>
      </c>
      <c r="Z713" s="3" t="str">
        <f t="shared" si="107"/>
        <v xml:space="preserve">Acción didáctica / </v>
      </c>
    </row>
    <row r="714" spans="1:26" x14ac:dyDescent="0.45">
      <c r="A714" s="3" t="s">
        <v>6165</v>
      </c>
      <c r="B714" s="3" t="s">
        <v>6166</v>
      </c>
      <c r="C714" s="3" t="s">
        <v>6189</v>
      </c>
      <c r="E714" s="3" t="s">
        <v>20</v>
      </c>
      <c r="G714" s="3" t="s">
        <v>6190</v>
      </c>
      <c r="H714" s="3" t="s">
        <v>21</v>
      </c>
      <c r="I714" s="3">
        <v>959267</v>
      </c>
      <c r="J714" s="3" t="s">
        <v>6191</v>
      </c>
      <c r="K714" s="3">
        <v>20</v>
      </c>
      <c r="L714" s="3" t="s">
        <v>23</v>
      </c>
      <c r="M714" s="3" t="s">
        <v>199</v>
      </c>
      <c r="N714" s="3" t="s">
        <v>91</v>
      </c>
      <c r="P714" s="3" t="s">
        <v>21</v>
      </c>
      <c r="Q714" s="3" t="s">
        <v>6192</v>
      </c>
      <c r="R714" s="2" t="str">
        <f t="shared" si="99"/>
        <v>OK</v>
      </c>
      <c r="S714" s="2" t="str">
        <f t="shared" si="100"/>
        <v>OK</v>
      </c>
      <c r="T714" s="2" t="str">
        <f t="shared" si="101"/>
        <v>OK</v>
      </c>
      <c r="U714" s="2" t="str">
        <f t="shared" si="102"/>
        <v>OK</v>
      </c>
      <c r="V714" s="2" t="str">
        <f t="shared" si="103"/>
        <v>OK</v>
      </c>
      <c r="W714" s="2" t="str">
        <f t="shared" si="104"/>
        <v>OK</v>
      </c>
      <c r="X714" s="2" t="str">
        <f t="shared" si="105"/>
        <v>OK</v>
      </c>
      <c r="Y714" s="2" t="str">
        <f t="shared" si="106"/>
        <v>OK</v>
      </c>
      <c r="Z714" s="3" t="str">
        <f t="shared" si="107"/>
        <v/>
      </c>
    </row>
    <row r="715" spans="1:26" x14ac:dyDescent="0.45">
      <c r="A715" s="3" t="s">
        <v>6165</v>
      </c>
      <c r="B715" s="3" t="s">
        <v>6166</v>
      </c>
      <c r="C715" s="3" t="s">
        <v>6193</v>
      </c>
      <c r="E715" s="3" t="s">
        <v>20</v>
      </c>
      <c r="H715" s="3" t="s">
        <v>21</v>
      </c>
      <c r="I715" s="3">
        <v>1176612</v>
      </c>
      <c r="J715" s="3" t="s">
        <v>6194</v>
      </c>
      <c r="K715" s="3">
        <v>15</v>
      </c>
      <c r="L715" s="3" t="s">
        <v>34</v>
      </c>
      <c r="M715" s="3" t="s">
        <v>35</v>
      </c>
      <c r="N715" s="3" t="s">
        <v>62</v>
      </c>
      <c r="O715" s="3" t="s">
        <v>479</v>
      </c>
      <c r="P715" s="3" t="s">
        <v>21</v>
      </c>
      <c r="Q715" s="3" t="s">
        <v>6195</v>
      </c>
      <c r="R715" s="2" t="str">
        <f t="shared" si="99"/>
        <v>OK</v>
      </c>
      <c r="S715" s="2" t="str">
        <f t="shared" si="100"/>
        <v>OK</v>
      </c>
      <c r="T715" s="2" t="str">
        <f t="shared" si="101"/>
        <v>OK</v>
      </c>
      <c r="U715" s="2" t="str">
        <f t="shared" si="102"/>
        <v>OK</v>
      </c>
      <c r="V715" s="2" t="str">
        <f t="shared" si="103"/>
        <v>OK</v>
      </c>
      <c r="W715" s="2" t="str">
        <f t="shared" si="104"/>
        <v>OK</v>
      </c>
      <c r="X715" s="2" t="str">
        <f t="shared" si="105"/>
        <v>OK</v>
      </c>
      <c r="Y715" s="2" t="str">
        <f t="shared" si="106"/>
        <v>OK</v>
      </c>
      <c r="Z715" s="3" t="str">
        <f t="shared" si="107"/>
        <v/>
      </c>
    </row>
    <row r="716" spans="1:26" x14ac:dyDescent="0.45">
      <c r="A716" s="3" t="s">
        <v>6165</v>
      </c>
      <c r="B716" s="3" t="s">
        <v>6166</v>
      </c>
      <c r="C716" s="3" t="s">
        <v>6196</v>
      </c>
      <c r="E716" s="3" t="s">
        <v>20</v>
      </c>
      <c r="H716" s="3" t="s">
        <v>21</v>
      </c>
      <c r="I716" s="3">
        <v>1174659</v>
      </c>
      <c r="J716" s="3" t="s">
        <v>6197</v>
      </c>
      <c r="K716" s="3">
        <v>15</v>
      </c>
      <c r="L716" s="3" t="s">
        <v>34</v>
      </c>
      <c r="M716" s="3" t="s">
        <v>35</v>
      </c>
      <c r="N716" s="3" t="s">
        <v>700</v>
      </c>
      <c r="O716" s="3" t="s">
        <v>479</v>
      </c>
      <c r="P716" s="3" t="s">
        <v>21</v>
      </c>
      <c r="Q716" s="3" t="s">
        <v>6198</v>
      </c>
      <c r="R716" s="2" t="str">
        <f t="shared" si="99"/>
        <v>OK</v>
      </c>
      <c r="S716" s="2" t="str">
        <f t="shared" si="100"/>
        <v>OK</v>
      </c>
      <c r="T716" s="2" t="str">
        <f t="shared" si="101"/>
        <v>OK</v>
      </c>
      <c r="U716" s="2" t="str">
        <f t="shared" si="102"/>
        <v>OK</v>
      </c>
      <c r="V716" s="2" t="str">
        <f t="shared" si="103"/>
        <v>OK</v>
      </c>
      <c r="W716" s="2" t="str">
        <f t="shared" si="104"/>
        <v>OK</v>
      </c>
      <c r="X716" s="2" t="str">
        <f t="shared" si="105"/>
        <v>OK</v>
      </c>
      <c r="Y716" s="2" t="str">
        <f t="shared" si="106"/>
        <v>OK</v>
      </c>
      <c r="Z716" s="3" t="str">
        <f t="shared" si="107"/>
        <v/>
      </c>
    </row>
    <row r="717" spans="1:26" x14ac:dyDescent="0.45">
      <c r="A717" s="3" t="s">
        <v>6165</v>
      </c>
      <c r="B717" s="3" t="s">
        <v>6166</v>
      </c>
      <c r="C717" s="3" t="s">
        <v>6199</v>
      </c>
      <c r="E717" s="3" t="s">
        <v>20</v>
      </c>
      <c r="H717" s="3" t="s">
        <v>21</v>
      </c>
      <c r="I717" s="3">
        <v>1174773</v>
      </c>
      <c r="J717" s="3" t="s">
        <v>6200</v>
      </c>
      <c r="K717" s="3">
        <v>15</v>
      </c>
      <c r="L717" s="3" t="s">
        <v>34</v>
      </c>
      <c r="M717" s="3" t="s">
        <v>35</v>
      </c>
      <c r="N717" s="3" t="s">
        <v>700</v>
      </c>
      <c r="O717" s="3" t="s">
        <v>37</v>
      </c>
      <c r="P717" s="3" t="s">
        <v>21</v>
      </c>
      <c r="Q717" s="3" t="s">
        <v>6201</v>
      </c>
      <c r="R717" s="2" t="str">
        <f t="shared" si="99"/>
        <v>OK</v>
      </c>
      <c r="S717" s="2" t="str">
        <f t="shared" si="100"/>
        <v>OK</v>
      </c>
      <c r="T717" s="2" t="str">
        <f t="shared" si="101"/>
        <v>OK</v>
      </c>
      <c r="U717" s="2" t="str">
        <f t="shared" si="102"/>
        <v>OK</v>
      </c>
      <c r="V717" s="2" t="str">
        <f t="shared" si="103"/>
        <v>OK</v>
      </c>
      <c r="W717" s="2" t="str">
        <f t="shared" si="104"/>
        <v>OK</v>
      </c>
      <c r="X717" s="2" t="str">
        <f t="shared" si="105"/>
        <v>OK</v>
      </c>
      <c r="Y717" s="2" t="str">
        <f t="shared" si="106"/>
        <v>OK</v>
      </c>
      <c r="Z717" s="3" t="str">
        <f t="shared" si="107"/>
        <v/>
      </c>
    </row>
    <row r="718" spans="1:26" x14ac:dyDescent="0.45">
      <c r="A718" s="3" t="s">
        <v>6165</v>
      </c>
      <c r="B718" s="3" t="s">
        <v>6166</v>
      </c>
      <c r="C718" s="3" t="s">
        <v>6202</v>
      </c>
      <c r="E718" s="3" t="s">
        <v>20</v>
      </c>
      <c r="H718" s="3" t="s">
        <v>21</v>
      </c>
      <c r="I718" s="3">
        <v>1868284</v>
      </c>
      <c r="J718" s="3" t="s">
        <v>6203</v>
      </c>
      <c r="K718" s="3">
        <v>40</v>
      </c>
      <c r="L718" s="3" t="s">
        <v>80</v>
      </c>
      <c r="M718" s="3" t="s">
        <v>35</v>
      </c>
      <c r="N718" s="3" t="s">
        <v>81</v>
      </c>
      <c r="O718" s="3" t="s">
        <v>37</v>
      </c>
      <c r="P718" s="3" t="s">
        <v>21</v>
      </c>
      <c r="Q718" s="3" t="s">
        <v>6204</v>
      </c>
      <c r="R718" s="2" t="str">
        <f t="shared" si="99"/>
        <v>OK</v>
      </c>
      <c r="S718" s="2" t="str">
        <f t="shared" si="100"/>
        <v>OK</v>
      </c>
      <c r="T718" s="2" t="str">
        <f t="shared" si="101"/>
        <v>OK</v>
      </c>
      <c r="U718" s="2" t="str">
        <f t="shared" si="102"/>
        <v>OK</v>
      </c>
      <c r="V718" s="2" t="str">
        <f t="shared" si="103"/>
        <v>OK</v>
      </c>
      <c r="W718" s="2" t="str">
        <f t="shared" si="104"/>
        <v>OK</v>
      </c>
      <c r="X718" s="2" t="str">
        <f t="shared" si="105"/>
        <v>OK</v>
      </c>
      <c r="Y718" s="2" t="str">
        <f t="shared" si="106"/>
        <v>OK</v>
      </c>
      <c r="Z718" s="3" t="str">
        <f t="shared" si="107"/>
        <v/>
      </c>
    </row>
    <row r="719" spans="1:26" x14ac:dyDescent="0.45">
      <c r="A719" s="3" t="s">
        <v>6165</v>
      </c>
      <c r="B719" s="3" t="s">
        <v>6166</v>
      </c>
      <c r="C719" s="3" t="s">
        <v>6205</v>
      </c>
      <c r="E719" s="3" t="s">
        <v>20</v>
      </c>
      <c r="H719" s="3" t="s">
        <v>21</v>
      </c>
      <c r="I719" s="3">
        <v>5457281</v>
      </c>
      <c r="J719" s="3" t="s">
        <v>6206</v>
      </c>
      <c r="K719" s="3">
        <v>40</v>
      </c>
      <c r="L719" s="3" t="s">
        <v>23</v>
      </c>
      <c r="M719" s="3" t="s">
        <v>29</v>
      </c>
      <c r="N719" s="3" t="s">
        <v>194</v>
      </c>
      <c r="P719" s="3" t="s">
        <v>21</v>
      </c>
      <c r="Q719" s="3" t="s">
        <v>6207</v>
      </c>
      <c r="R719" s="2" t="str">
        <f t="shared" si="99"/>
        <v>OK</v>
      </c>
      <c r="S719" s="2" t="str">
        <f t="shared" si="100"/>
        <v>OK</v>
      </c>
      <c r="T719" s="2" t="str">
        <f t="shared" si="101"/>
        <v>OK</v>
      </c>
      <c r="U719" s="2" t="str">
        <f t="shared" si="102"/>
        <v>OK</v>
      </c>
      <c r="V719" s="2" t="str">
        <f t="shared" si="103"/>
        <v>OK</v>
      </c>
      <c r="W719" s="2" t="str">
        <f t="shared" si="104"/>
        <v>OK</v>
      </c>
      <c r="X719" s="2" t="str">
        <f t="shared" si="105"/>
        <v>OK</v>
      </c>
      <c r="Y719" s="2" t="str">
        <f t="shared" si="106"/>
        <v>OK</v>
      </c>
      <c r="Z719" s="3" t="str">
        <f t="shared" si="107"/>
        <v/>
      </c>
    </row>
    <row r="720" spans="1:26" x14ac:dyDescent="0.45">
      <c r="A720" s="3" t="s">
        <v>6165</v>
      </c>
      <c r="B720" s="3" t="s">
        <v>6166</v>
      </c>
      <c r="C720" s="3" t="s">
        <v>6208</v>
      </c>
      <c r="E720" s="3" t="s">
        <v>20</v>
      </c>
      <c r="H720" s="3" t="s">
        <v>21</v>
      </c>
      <c r="I720" s="3">
        <v>1182128</v>
      </c>
      <c r="J720" s="3" t="s">
        <v>6209</v>
      </c>
      <c r="K720" s="3">
        <v>30</v>
      </c>
      <c r="L720" s="3" t="s">
        <v>34</v>
      </c>
      <c r="M720" s="3" t="s">
        <v>35</v>
      </c>
      <c r="N720" s="3" t="s">
        <v>326</v>
      </c>
      <c r="O720" s="3" t="s">
        <v>479</v>
      </c>
      <c r="P720" s="3" t="s">
        <v>21</v>
      </c>
      <c r="Q720" s="3" t="s">
        <v>6210</v>
      </c>
      <c r="R720" s="2" t="str">
        <f t="shared" si="99"/>
        <v>OK</v>
      </c>
      <c r="S720" s="2" t="str">
        <f t="shared" si="100"/>
        <v>OK</v>
      </c>
      <c r="T720" s="2" t="str">
        <f t="shared" si="101"/>
        <v>OK</v>
      </c>
      <c r="U720" s="2" t="str">
        <f t="shared" si="102"/>
        <v>OK</v>
      </c>
      <c r="V720" s="2" t="str">
        <f t="shared" si="103"/>
        <v>OK</v>
      </c>
      <c r="W720" s="2" t="str">
        <f t="shared" si="104"/>
        <v>OK</v>
      </c>
      <c r="X720" s="2" t="str">
        <f t="shared" si="105"/>
        <v>OK</v>
      </c>
      <c r="Y720" s="2" t="str">
        <f t="shared" si="106"/>
        <v>OK</v>
      </c>
      <c r="Z720" s="3" t="str">
        <f t="shared" si="107"/>
        <v/>
      </c>
    </row>
    <row r="721" spans="1:26" x14ac:dyDescent="0.45">
      <c r="A721" s="3" t="s">
        <v>6165</v>
      </c>
      <c r="B721" s="3" t="s">
        <v>6166</v>
      </c>
      <c r="C721" s="3" t="s">
        <v>6211</v>
      </c>
      <c r="E721" s="3" t="s">
        <v>20</v>
      </c>
      <c r="H721" s="3" t="s">
        <v>21</v>
      </c>
      <c r="I721" s="3">
        <v>1866726</v>
      </c>
      <c r="J721" s="3" t="s">
        <v>6212</v>
      </c>
      <c r="K721" s="3">
        <v>60</v>
      </c>
      <c r="L721" s="3" t="s">
        <v>80</v>
      </c>
      <c r="M721" s="3" t="s">
        <v>35</v>
      </c>
      <c r="N721" s="3" t="s">
        <v>81</v>
      </c>
      <c r="O721" s="3" t="s">
        <v>37</v>
      </c>
      <c r="P721" s="3" t="s">
        <v>21</v>
      </c>
      <c r="Q721" s="3" t="s">
        <v>6213</v>
      </c>
      <c r="R721" s="2" t="str">
        <f t="shared" si="99"/>
        <v>OK</v>
      </c>
      <c r="S721" s="2" t="str">
        <f t="shared" si="100"/>
        <v>OK</v>
      </c>
      <c r="T721" s="2" t="str">
        <f t="shared" si="101"/>
        <v>OK</v>
      </c>
      <c r="U721" s="2" t="str">
        <f t="shared" si="102"/>
        <v>OK</v>
      </c>
      <c r="V721" s="2" t="str">
        <f t="shared" si="103"/>
        <v>OK</v>
      </c>
      <c r="W721" s="2" t="str">
        <f t="shared" si="104"/>
        <v>OK</v>
      </c>
      <c r="X721" s="2" t="str">
        <f t="shared" si="105"/>
        <v>OK</v>
      </c>
      <c r="Y721" s="2" t="str">
        <f t="shared" si="106"/>
        <v>OK</v>
      </c>
      <c r="Z721" s="3" t="str">
        <f t="shared" si="107"/>
        <v/>
      </c>
    </row>
    <row r="722" spans="1:26" x14ac:dyDescent="0.45">
      <c r="A722" s="3" t="s">
        <v>6165</v>
      </c>
      <c r="B722" s="3" t="s">
        <v>6166</v>
      </c>
      <c r="C722" s="3" t="s">
        <v>6214</v>
      </c>
      <c r="E722" s="3" t="s">
        <v>20</v>
      </c>
      <c r="H722" s="3" t="s">
        <v>21</v>
      </c>
      <c r="I722" s="3">
        <v>1565627</v>
      </c>
      <c r="J722" s="3" t="s">
        <v>6215</v>
      </c>
      <c r="K722" s="3">
        <v>60</v>
      </c>
      <c r="L722" s="3" t="s">
        <v>57</v>
      </c>
      <c r="M722" s="3" t="s">
        <v>35</v>
      </c>
      <c r="N722" s="3" t="s">
        <v>58</v>
      </c>
      <c r="O722" s="3" t="s">
        <v>37</v>
      </c>
      <c r="P722" s="3" t="s">
        <v>21</v>
      </c>
      <c r="Q722" s="3" t="s">
        <v>6216</v>
      </c>
      <c r="R722" s="2" t="str">
        <f t="shared" si="99"/>
        <v>OK</v>
      </c>
      <c r="S722" s="2" t="str">
        <f t="shared" si="100"/>
        <v>OK</v>
      </c>
      <c r="T722" s="2" t="str">
        <f t="shared" si="101"/>
        <v>OK</v>
      </c>
      <c r="U722" s="2" t="str">
        <f t="shared" si="102"/>
        <v>OK</v>
      </c>
      <c r="V722" s="2" t="str">
        <f t="shared" si="103"/>
        <v>OK</v>
      </c>
      <c r="W722" s="2" t="str">
        <f t="shared" si="104"/>
        <v>OK</v>
      </c>
      <c r="X722" s="2" t="str">
        <f t="shared" si="105"/>
        <v>OK</v>
      </c>
      <c r="Y722" s="2" t="str">
        <f t="shared" si="106"/>
        <v>OK</v>
      </c>
      <c r="Z722" s="3" t="str">
        <f t="shared" si="107"/>
        <v/>
      </c>
    </row>
    <row r="723" spans="1:26" x14ac:dyDescent="0.45">
      <c r="A723" s="3" t="s">
        <v>6165</v>
      </c>
      <c r="B723" s="3" t="s">
        <v>6166</v>
      </c>
      <c r="C723" s="3" t="s">
        <v>6217</v>
      </c>
      <c r="E723" s="3" t="s">
        <v>20</v>
      </c>
      <c r="H723" s="3" t="s">
        <v>21</v>
      </c>
      <c r="I723" s="3">
        <v>2421991</v>
      </c>
      <c r="J723" s="3" t="s">
        <v>6218</v>
      </c>
      <c r="K723" s="3">
        <v>60</v>
      </c>
      <c r="L723" s="3" t="s">
        <v>57</v>
      </c>
      <c r="M723" s="3" t="s">
        <v>35</v>
      </c>
      <c r="N723" s="3" t="s">
        <v>58</v>
      </c>
      <c r="O723" s="3" t="s">
        <v>479</v>
      </c>
      <c r="P723" s="3" t="s">
        <v>21</v>
      </c>
      <c r="Q723" s="3" t="s">
        <v>6219</v>
      </c>
      <c r="R723" s="2" t="str">
        <f t="shared" si="99"/>
        <v>OK</v>
      </c>
      <c r="S723" s="2" t="str">
        <f t="shared" si="100"/>
        <v>OK</v>
      </c>
      <c r="T723" s="2" t="str">
        <f t="shared" si="101"/>
        <v>OK</v>
      </c>
      <c r="U723" s="2" t="str">
        <f t="shared" si="102"/>
        <v>OK</v>
      </c>
      <c r="V723" s="2" t="str">
        <f t="shared" si="103"/>
        <v>OK</v>
      </c>
      <c r="W723" s="2" t="str">
        <f t="shared" si="104"/>
        <v>OK</v>
      </c>
      <c r="X723" s="2" t="str">
        <f t="shared" si="105"/>
        <v>OK</v>
      </c>
      <c r="Y723" s="2" t="str">
        <f t="shared" si="106"/>
        <v>OK</v>
      </c>
      <c r="Z723" s="3" t="str">
        <f t="shared" si="107"/>
        <v/>
      </c>
    </row>
    <row r="724" spans="1:26" x14ac:dyDescent="0.45">
      <c r="A724" s="3" t="s">
        <v>6165</v>
      </c>
      <c r="B724" s="3" t="s">
        <v>6166</v>
      </c>
      <c r="C724" s="3" t="s">
        <v>6220</v>
      </c>
      <c r="E724" s="3" t="s">
        <v>20</v>
      </c>
      <c r="H724" s="3" t="s">
        <v>21</v>
      </c>
      <c r="I724" s="3">
        <v>1362290</v>
      </c>
      <c r="K724" s="3">
        <v>30</v>
      </c>
      <c r="L724" s="3" t="s">
        <v>358</v>
      </c>
      <c r="M724" s="3" t="s">
        <v>35</v>
      </c>
      <c r="N724" s="3" t="s">
        <v>359</v>
      </c>
      <c r="O724" s="3" t="s">
        <v>85</v>
      </c>
      <c r="P724" s="3" t="s">
        <v>21</v>
      </c>
      <c r="Q724" s="3" t="s">
        <v>6221</v>
      </c>
      <c r="R724" s="2" t="str">
        <f t="shared" si="99"/>
        <v>OK</v>
      </c>
      <c r="S724" s="2" t="str">
        <f t="shared" si="100"/>
        <v>OK</v>
      </c>
      <c r="T724" s="2" t="str">
        <f t="shared" si="101"/>
        <v>KO</v>
      </c>
      <c r="U724" s="2" t="str">
        <f t="shared" si="102"/>
        <v>OK</v>
      </c>
      <c r="V724" s="2" t="str">
        <f t="shared" si="103"/>
        <v>OK</v>
      </c>
      <c r="W724" s="2" t="str">
        <f t="shared" si="104"/>
        <v>KO</v>
      </c>
      <c r="X724" s="2" t="str">
        <f t="shared" si="105"/>
        <v>KO</v>
      </c>
      <c r="Y724" s="2" t="str">
        <f t="shared" si="106"/>
        <v>OK</v>
      </c>
      <c r="Z724" s="3" t="str">
        <f t="shared" si="107"/>
        <v xml:space="preserve">Nombre del recurso / Tiempo del recurso / Palabras clave / </v>
      </c>
    </row>
    <row r="725" spans="1:26" x14ac:dyDescent="0.45">
      <c r="A725" s="3" t="s">
        <v>6165</v>
      </c>
      <c r="B725" s="3" t="s">
        <v>6166</v>
      </c>
      <c r="C725" s="3" t="s">
        <v>67</v>
      </c>
      <c r="D725" s="3" t="s">
        <v>67</v>
      </c>
      <c r="E725" s="3" t="s">
        <v>20</v>
      </c>
      <c r="H725" s="3" t="s">
        <v>21</v>
      </c>
      <c r="I725" s="3">
        <v>1190221</v>
      </c>
      <c r="K725" s="3">
        <v>20</v>
      </c>
      <c r="L725" s="3" t="s">
        <v>23</v>
      </c>
      <c r="M725" s="3" t="s">
        <v>67</v>
      </c>
      <c r="N725" s="3" t="s">
        <v>227</v>
      </c>
      <c r="P725" s="3" t="s">
        <v>21</v>
      </c>
      <c r="Q725" s="3" t="s">
        <v>6222</v>
      </c>
      <c r="R725" s="2" t="str">
        <f t="shared" si="99"/>
        <v>OK</v>
      </c>
      <c r="S725" s="2" t="str">
        <f t="shared" si="100"/>
        <v>OK</v>
      </c>
      <c r="T725" s="2" t="str">
        <f t="shared" si="101"/>
        <v>OK</v>
      </c>
      <c r="U725" s="2" t="str">
        <f t="shared" si="102"/>
        <v>OK</v>
      </c>
      <c r="V725" s="2" t="str">
        <f t="shared" si="103"/>
        <v>OK</v>
      </c>
      <c r="W725" s="2" t="str">
        <f t="shared" si="104"/>
        <v>OK</v>
      </c>
      <c r="X725" s="2" t="str">
        <f t="shared" si="105"/>
        <v>KO</v>
      </c>
      <c r="Y725" s="2" t="str">
        <f t="shared" si="106"/>
        <v>OK</v>
      </c>
      <c r="Z725" s="3" t="str">
        <f t="shared" si="107"/>
        <v xml:space="preserve">Palabras clave / </v>
      </c>
    </row>
    <row r="726" spans="1:26" x14ac:dyDescent="0.45">
      <c r="A726" s="3" t="s">
        <v>6165</v>
      </c>
      <c r="B726" s="3" t="s">
        <v>6166</v>
      </c>
      <c r="C726" s="3" t="s">
        <v>70</v>
      </c>
      <c r="E726" s="3" t="s">
        <v>20</v>
      </c>
      <c r="H726" s="3" t="s">
        <v>21</v>
      </c>
      <c r="I726" s="3">
        <v>707564</v>
      </c>
      <c r="K726" s="3">
        <v>40</v>
      </c>
      <c r="L726" s="3" t="s">
        <v>70</v>
      </c>
      <c r="M726" s="3" t="s">
        <v>35</v>
      </c>
      <c r="N726" s="3" t="s">
        <v>62</v>
      </c>
      <c r="O726" s="3" t="s">
        <v>37</v>
      </c>
      <c r="P726" s="3" t="s">
        <v>21</v>
      </c>
      <c r="Q726" s="3" t="s">
        <v>6223</v>
      </c>
      <c r="R726" s="2" t="str">
        <f t="shared" si="99"/>
        <v>OK</v>
      </c>
      <c r="S726" s="2" t="str">
        <f t="shared" si="100"/>
        <v>OK</v>
      </c>
      <c r="T726" s="2" t="str">
        <f t="shared" si="101"/>
        <v>OK</v>
      </c>
      <c r="U726" s="2" t="str">
        <f t="shared" si="102"/>
        <v>OK</v>
      </c>
      <c r="V726" s="2" t="str">
        <f t="shared" si="103"/>
        <v>OK</v>
      </c>
      <c r="W726" s="2" t="str">
        <f t="shared" si="104"/>
        <v>OK</v>
      </c>
      <c r="X726" s="2" t="str">
        <f t="shared" si="105"/>
        <v>KO</v>
      </c>
      <c r="Y726" s="2" t="str">
        <f t="shared" si="106"/>
        <v>OK</v>
      </c>
      <c r="Z726" s="3" t="str">
        <f t="shared" si="107"/>
        <v xml:space="preserve">Palabras clave / </v>
      </c>
    </row>
    <row r="727" spans="1:26" x14ac:dyDescent="0.45">
      <c r="A727" s="3" t="s">
        <v>6224</v>
      </c>
      <c r="B727" s="3" t="s">
        <v>6225</v>
      </c>
      <c r="C727" s="3" t="s">
        <v>6226</v>
      </c>
      <c r="E727" s="3" t="s">
        <v>20</v>
      </c>
      <c r="H727" s="3" t="s">
        <v>21</v>
      </c>
      <c r="I727" s="3">
        <v>1878138</v>
      </c>
      <c r="J727" s="3" t="s">
        <v>6227</v>
      </c>
      <c r="K727" s="3">
        <v>60</v>
      </c>
      <c r="L727" s="3" t="s">
        <v>23</v>
      </c>
      <c r="M727" s="3" t="s">
        <v>24</v>
      </c>
      <c r="N727" s="3" t="s">
        <v>25</v>
      </c>
      <c r="P727" s="3" t="s">
        <v>21</v>
      </c>
      <c r="Q727" s="3" t="s">
        <v>6228</v>
      </c>
      <c r="R727" s="2" t="str">
        <f t="shared" si="99"/>
        <v>OK</v>
      </c>
      <c r="S727" s="2" t="str">
        <f t="shared" si="100"/>
        <v>OK</v>
      </c>
      <c r="T727" s="2" t="str">
        <f t="shared" si="101"/>
        <v>OK</v>
      </c>
      <c r="U727" s="2" t="str">
        <f t="shared" si="102"/>
        <v>OK</v>
      </c>
      <c r="V727" s="2" t="str">
        <f t="shared" si="103"/>
        <v>OK</v>
      </c>
      <c r="W727" s="2" t="str">
        <f t="shared" si="104"/>
        <v>OK</v>
      </c>
      <c r="X727" s="2" t="str">
        <f t="shared" si="105"/>
        <v>OK</v>
      </c>
      <c r="Y727" s="2" t="str">
        <f t="shared" si="106"/>
        <v>OK</v>
      </c>
      <c r="Z727" s="3" t="str">
        <f t="shared" si="107"/>
        <v/>
      </c>
    </row>
    <row r="728" spans="1:26" x14ac:dyDescent="0.45">
      <c r="A728" s="3" t="s">
        <v>6224</v>
      </c>
      <c r="B728" s="3" t="s">
        <v>6225</v>
      </c>
      <c r="C728" s="3" t="s">
        <v>6229</v>
      </c>
      <c r="E728" s="3" t="s">
        <v>20</v>
      </c>
      <c r="H728" s="3" t="s">
        <v>21</v>
      </c>
      <c r="I728" s="3">
        <v>1193512</v>
      </c>
      <c r="J728" s="3" t="s">
        <v>6230</v>
      </c>
      <c r="K728" s="3">
        <v>15</v>
      </c>
      <c r="L728" s="3" t="s">
        <v>34</v>
      </c>
      <c r="M728" s="3" t="s">
        <v>35</v>
      </c>
      <c r="N728" s="3" t="s">
        <v>114</v>
      </c>
      <c r="O728" s="3" t="s">
        <v>85</v>
      </c>
      <c r="P728" s="3" t="s">
        <v>21</v>
      </c>
      <c r="Q728" s="3" t="s">
        <v>6231</v>
      </c>
      <c r="R728" s="2" t="str">
        <f t="shared" si="99"/>
        <v>OK</v>
      </c>
      <c r="S728" s="2" t="str">
        <f t="shared" si="100"/>
        <v>OK</v>
      </c>
      <c r="T728" s="2" t="str">
        <f t="shared" si="101"/>
        <v>OK</v>
      </c>
      <c r="U728" s="2" t="str">
        <f t="shared" si="102"/>
        <v>OK</v>
      </c>
      <c r="V728" s="2" t="str">
        <f t="shared" si="103"/>
        <v>OK</v>
      </c>
      <c r="W728" s="2" t="str">
        <f t="shared" si="104"/>
        <v>OK</v>
      </c>
      <c r="X728" s="2" t="str">
        <f t="shared" si="105"/>
        <v>OK</v>
      </c>
      <c r="Y728" s="2" t="str">
        <f t="shared" si="106"/>
        <v>OK</v>
      </c>
      <c r="Z728" s="3" t="str">
        <f t="shared" si="107"/>
        <v/>
      </c>
    </row>
    <row r="729" spans="1:26" x14ac:dyDescent="0.45">
      <c r="A729" s="3" t="s">
        <v>6224</v>
      </c>
      <c r="B729" s="3" t="s">
        <v>6225</v>
      </c>
      <c r="C729" s="3" t="s">
        <v>6232</v>
      </c>
      <c r="E729" s="3" t="s">
        <v>20</v>
      </c>
      <c r="H729" s="3" t="s">
        <v>21</v>
      </c>
      <c r="I729" s="3">
        <v>1178303</v>
      </c>
      <c r="J729" s="3" t="s">
        <v>6233</v>
      </c>
      <c r="K729" s="3">
        <v>15</v>
      </c>
      <c r="L729" s="3" t="s">
        <v>34</v>
      </c>
      <c r="M729" s="3" t="s">
        <v>35</v>
      </c>
      <c r="N729" s="3" t="s">
        <v>700</v>
      </c>
      <c r="O729" s="3" t="s">
        <v>37</v>
      </c>
      <c r="P729" s="3" t="s">
        <v>21</v>
      </c>
      <c r="Q729" s="3" t="s">
        <v>6234</v>
      </c>
      <c r="R729" s="2" t="str">
        <f t="shared" si="99"/>
        <v>OK</v>
      </c>
      <c r="S729" s="2" t="str">
        <f t="shared" si="100"/>
        <v>OK</v>
      </c>
      <c r="T729" s="2" t="str">
        <f t="shared" si="101"/>
        <v>OK</v>
      </c>
      <c r="U729" s="2" t="str">
        <f t="shared" si="102"/>
        <v>OK</v>
      </c>
      <c r="V729" s="2" t="str">
        <f t="shared" si="103"/>
        <v>OK</v>
      </c>
      <c r="W729" s="2" t="str">
        <f t="shared" si="104"/>
        <v>OK</v>
      </c>
      <c r="X729" s="2" t="str">
        <f t="shared" si="105"/>
        <v>OK</v>
      </c>
      <c r="Y729" s="2" t="str">
        <f t="shared" si="106"/>
        <v>OK</v>
      </c>
      <c r="Z729" s="3" t="str">
        <f t="shared" si="107"/>
        <v/>
      </c>
    </row>
    <row r="730" spans="1:26" x14ac:dyDescent="0.45">
      <c r="A730" s="3" t="s">
        <v>6224</v>
      </c>
      <c r="B730" s="3" t="s">
        <v>6225</v>
      </c>
      <c r="C730" s="3" t="s">
        <v>6235</v>
      </c>
      <c r="E730" s="3" t="s">
        <v>20</v>
      </c>
      <c r="H730" s="3" t="s">
        <v>21</v>
      </c>
      <c r="I730" s="3">
        <v>1207138</v>
      </c>
      <c r="J730" s="3" t="s">
        <v>6236</v>
      </c>
      <c r="K730" s="3">
        <v>45</v>
      </c>
      <c r="L730" s="3" t="s">
        <v>861</v>
      </c>
      <c r="M730" s="3" t="s">
        <v>35</v>
      </c>
      <c r="N730" s="3" t="s">
        <v>173</v>
      </c>
      <c r="O730" s="3" t="s">
        <v>37</v>
      </c>
      <c r="P730" s="3" t="s">
        <v>21</v>
      </c>
      <c r="Q730" s="3" t="s">
        <v>6237</v>
      </c>
      <c r="R730" s="2" t="str">
        <f t="shared" si="99"/>
        <v>KO</v>
      </c>
      <c r="S730" s="2" t="str">
        <f t="shared" si="100"/>
        <v>OK</v>
      </c>
      <c r="T730" s="2" t="str">
        <f t="shared" si="101"/>
        <v>OK</v>
      </c>
      <c r="U730" s="2" t="str">
        <f t="shared" si="102"/>
        <v>OK</v>
      </c>
      <c r="V730" s="2" t="str">
        <f t="shared" si="103"/>
        <v>OK</v>
      </c>
      <c r="W730" s="2" t="str">
        <f t="shared" si="104"/>
        <v>OK</v>
      </c>
      <c r="X730" s="2" t="str">
        <f t="shared" si="105"/>
        <v>OK</v>
      </c>
      <c r="Y730" s="2" t="str">
        <f t="shared" si="106"/>
        <v>OK</v>
      </c>
      <c r="Z730" s="3" t="str">
        <f t="shared" si="107"/>
        <v xml:space="preserve">Acción didáctica / </v>
      </c>
    </row>
    <row r="731" spans="1:26" x14ac:dyDescent="0.45">
      <c r="A731" s="3" t="s">
        <v>6224</v>
      </c>
      <c r="B731" s="3" t="s">
        <v>6225</v>
      </c>
      <c r="C731" s="3" t="s">
        <v>6238</v>
      </c>
      <c r="E731" s="3" t="s">
        <v>20</v>
      </c>
      <c r="H731" s="3" t="s">
        <v>21</v>
      </c>
      <c r="I731" s="3">
        <v>1872956</v>
      </c>
      <c r="J731" s="3" t="s">
        <v>6239</v>
      </c>
      <c r="K731" s="3">
        <v>60</v>
      </c>
      <c r="L731" s="3" t="s">
        <v>80</v>
      </c>
      <c r="M731" s="3" t="s">
        <v>35</v>
      </c>
      <c r="N731" s="3" t="s">
        <v>81</v>
      </c>
      <c r="O731" s="3" t="s">
        <v>479</v>
      </c>
      <c r="P731" s="3" t="s">
        <v>21</v>
      </c>
      <c r="Q731" s="3" t="s">
        <v>6240</v>
      </c>
      <c r="R731" s="2" t="str">
        <f t="shared" si="99"/>
        <v>OK</v>
      </c>
      <c r="S731" s="2" t="str">
        <f t="shared" si="100"/>
        <v>OK</v>
      </c>
      <c r="T731" s="2" t="str">
        <f t="shared" si="101"/>
        <v>OK</v>
      </c>
      <c r="U731" s="2" t="str">
        <f t="shared" si="102"/>
        <v>OK</v>
      </c>
      <c r="V731" s="2" t="str">
        <f t="shared" si="103"/>
        <v>OK</v>
      </c>
      <c r="W731" s="2" t="str">
        <f t="shared" si="104"/>
        <v>OK</v>
      </c>
      <c r="X731" s="2" t="str">
        <f t="shared" si="105"/>
        <v>OK</v>
      </c>
      <c r="Y731" s="2" t="str">
        <f t="shared" si="106"/>
        <v>OK</v>
      </c>
      <c r="Z731" s="3" t="str">
        <f t="shared" si="107"/>
        <v/>
      </c>
    </row>
    <row r="732" spans="1:26" x14ac:dyDescent="0.45">
      <c r="A732" s="3" t="s">
        <v>6224</v>
      </c>
      <c r="B732" s="3" t="s">
        <v>6225</v>
      </c>
      <c r="C732" s="3" t="s">
        <v>6241</v>
      </c>
      <c r="E732" s="3" t="s">
        <v>20</v>
      </c>
      <c r="H732" s="3" t="s">
        <v>21</v>
      </c>
      <c r="I732" s="3">
        <v>3527010</v>
      </c>
      <c r="J732" s="3" t="s">
        <v>6242</v>
      </c>
      <c r="K732" s="3">
        <v>120</v>
      </c>
      <c r="L732" s="3" t="s">
        <v>23</v>
      </c>
      <c r="M732" s="3" t="s">
        <v>29</v>
      </c>
      <c r="N732" s="3" t="s">
        <v>30</v>
      </c>
      <c r="P732" s="3" t="s">
        <v>21</v>
      </c>
      <c r="Q732" s="3" t="s">
        <v>6243</v>
      </c>
      <c r="R732" s="2" t="str">
        <f t="shared" si="99"/>
        <v>OK</v>
      </c>
      <c r="S732" s="2" t="str">
        <f t="shared" si="100"/>
        <v>OK</v>
      </c>
      <c r="T732" s="2" t="str">
        <f t="shared" si="101"/>
        <v>OK</v>
      </c>
      <c r="U732" s="2" t="str">
        <f t="shared" si="102"/>
        <v>OK</v>
      </c>
      <c r="V732" s="2" t="str">
        <f t="shared" si="103"/>
        <v>OK</v>
      </c>
      <c r="W732" s="2" t="str">
        <f t="shared" si="104"/>
        <v>OK</v>
      </c>
      <c r="X732" s="2" t="str">
        <f t="shared" si="105"/>
        <v>OK</v>
      </c>
      <c r="Y732" s="2" t="str">
        <f t="shared" si="106"/>
        <v>OK</v>
      </c>
      <c r="Z732" s="3" t="str">
        <f t="shared" si="107"/>
        <v/>
      </c>
    </row>
    <row r="733" spans="1:26" x14ac:dyDescent="0.45">
      <c r="A733" s="3" t="s">
        <v>6224</v>
      </c>
      <c r="B733" s="3" t="s">
        <v>6225</v>
      </c>
      <c r="C733" s="3" t="s">
        <v>6244</v>
      </c>
      <c r="E733" s="3" t="s">
        <v>20</v>
      </c>
      <c r="H733" s="3" t="s">
        <v>21</v>
      </c>
      <c r="I733" s="3">
        <v>1181196</v>
      </c>
      <c r="J733" s="3" t="s">
        <v>6245</v>
      </c>
      <c r="K733" s="3">
        <v>25</v>
      </c>
      <c r="L733" s="3" t="s">
        <v>34</v>
      </c>
      <c r="M733" s="3" t="s">
        <v>35</v>
      </c>
      <c r="N733" s="3" t="s">
        <v>62</v>
      </c>
      <c r="O733" s="3" t="s">
        <v>37</v>
      </c>
      <c r="P733" s="3" t="s">
        <v>21</v>
      </c>
      <c r="Q733" s="3" t="s">
        <v>6246</v>
      </c>
      <c r="R733" s="2" t="str">
        <f t="shared" si="99"/>
        <v>OK</v>
      </c>
      <c r="S733" s="2" t="str">
        <f t="shared" si="100"/>
        <v>OK</v>
      </c>
      <c r="T733" s="2" t="str">
        <f t="shared" si="101"/>
        <v>OK</v>
      </c>
      <c r="U733" s="2" t="str">
        <f t="shared" si="102"/>
        <v>OK</v>
      </c>
      <c r="V733" s="2" t="str">
        <f t="shared" si="103"/>
        <v>OK</v>
      </c>
      <c r="W733" s="2" t="str">
        <f t="shared" si="104"/>
        <v>OK</v>
      </c>
      <c r="X733" s="2" t="str">
        <f t="shared" si="105"/>
        <v>OK</v>
      </c>
      <c r="Y733" s="2" t="str">
        <f t="shared" si="106"/>
        <v>OK</v>
      </c>
      <c r="Z733" s="3" t="str">
        <f t="shared" si="107"/>
        <v/>
      </c>
    </row>
    <row r="734" spans="1:26" x14ac:dyDescent="0.45">
      <c r="A734" s="3" t="s">
        <v>6224</v>
      </c>
      <c r="B734" s="3" t="s">
        <v>6225</v>
      </c>
      <c r="C734" s="3" t="s">
        <v>6247</v>
      </c>
      <c r="E734" s="3" t="s">
        <v>20</v>
      </c>
      <c r="H734" s="3" t="s">
        <v>21</v>
      </c>
      <c r="I734" s="3">
        <v>1185409</v>
      </c>
      <c r="J734" s="3" t="s">
        <v>6248</v>
      </c>
      <c r="K734" s="3">
        <v>15</v>
      </c>
      <c r="L734" s="3" t="s">
        <v>34</v>
      </c>
      <c r="M734" s="3" t="s">
        <v>35</v>
      </c>
      <c r="N734" s="3" t="s">
        <v>36</v>
      </c>
      <c r="O734" s="3" t="s">
        <v>85</v>
      </c>
      <c r="P734" s="3" t="s">
        <v>21</v>
      </c>
      <c r="Q734" s="3" t="s">
        <v>6249</v>
      </c>
      <c r="R734" s="2" t="str">
        <f t="shared" si="99"/>
        <v>OK</v>
      </c>
      <c r="S734" s="2" t="str">
        <f t="shared" si="100"/>
        <v>OK</v>
      </c>
      <c r="T734" s="2" t="str">
        <f t="shared" si="101"/>
        <v>OK</v>
      </c>
      <c r="U734" s="2" t="str">
        <f t="shared" si="102"/>
        <v>OK</v>
      </c>
      <c r="V734" s="2" t="str">
        <f t="shared" si="103"/>
        <v>OK</v>
      </c>
      <c r="W734" s="2" t="str">
        <f t="shared" si="104"/>
        <v>OK</v>
      </c>
      <c r="X734" s="2" t="str">
        <f t="shared" si="105"/>
        <v>OK</v>
      </c>
      <c r="Y734" s="2" t="str">
        <f t="shared" si="106"/>
        <v>OK</v>
      </c>
      <c r="Z734" s="3" t="str">
        <f t="shared" si="107"/>
        <v/>
      </c>
    </row>
    <row r="735" spans="1:26" x14ac:dyDescent="0.45">
      <c r="A735" s="3" t="s">
        <v>6224</v>
      </c>
      <c r="B735" s="3" t="s">
        <v>6225</v>
      </c>
      <c r="C735" s="3" t="s">
        <v>6250</v>
      </c>
      <c r="E735" s="3" t="s">
        <v>20</v>
      </c>
      <c r="H735" s="3" t="s">
        <v>21</v>
      </c>
      <c r="I735" s="3">
        <v>1874773</v>
      </c>
      <c r="J735" s="3" t="s">
        <v>6251</v>
      </c>
      <c r="K735" s="3">
        <v>60</v>
      </c>
      <c r="L735" s="3" t="s">
        <v>80</v>
      </c>
      <c r="M735" s="3" t="s">
        <v>35</v>
      </c>
      <c r="N735" s="3" t="s">
        <v>81</v>
      </c>
      <c r="O735" s="3" t="s">
        <v>479</v>
      </c>
      <c r="P735" s="3" t="s">
        <v>21</v>
      </c>
      <c r="Q735" s="3" t="s">
        <v>6252</v>
      </c>
      <c r="R735" s="2" t="str">
        <f t="shared" si="99"/>
        <v>OK</v>
      </c>
      <c r="S735" s="2" t="str">
        <f t="shared" si="100"/>
        <v>OK</v>
      </c>
      <c r="T735" s="2" t="str">
        <f t="shared" si="101"/>
        <v>OK</v>
      </c>
      <c r="U735" s="2" t="str">
        <f t="shared" si="102"/>
        <v>OK</v>
      </c>
      <c r="V735" s="2" t="str">
        <f t="shared" si="103"/>
        <v>OK</v>
      </c>
      <c r="W735" s="2" t="str">
        <f t="shared" si="104"/>
        <v>OK</v>
      </c>
      <c r="X735" s="2" t="str">
        <f t="shared" si="105"/>
        <v>OK</v>
      </c>
      <c r="Y735" s="2" t="str">
        <f t="shared" si="106"/>
        <v>OK</v>
      </c>
      <c r="Z735" s="3" t="str">
        <f t="shared" si="107"/>
        <v/>
      </c>
    </row>
    <row r="736" spans="1:26" x14ac:dyDescent="0.45">
      <c r="A736" s="3" t="s">
        <v>6224</v>
      </c>
      <c r="B736" s="3" t="s">
        <v>6225</v>
      </c>
      <c r="C736" s="3" t="s">
        <v>6253</v>
      </c>
      <c r="E736" s="3" t="s">
        <v>20</v>
      </c>
      <c r="H736" s="3" t="s">
        <v>21</v>
      </c>
      <c r="I736" s="3">
        <v>1212111</v>
      </c>
      <c r="J736" s="3" t="s">
        <v>6254</v>
      </c>
      <c r="K736" s="3">
        <v>30</v>
      </c>
      <c r="L736" s="3" t="s">
        <v>34</v>
      </c>
      <c r="M736" s="3" t="s">
        <v>35</v>
      </c>
      <c r="N736" s="3" t="s">
        <v>326</v>
      </c>
      <c r="O736" s="3" t="s">
        <v>479</v>
      </c>
      <c r="P736" s="3" t="s">
        <v>21</v>
      </c>
      <c r="Q736" s="3" t="s">
        <v>6255</v>
      </c>
      <c r="R736" s="2" t="str">
        <f t="shared" si="99"/>
        <v>OK</v>
      </c>
      <c r="S736" s="2" t="str">
        <f t="shared" si="100"/>
        <v>OK</v>
      </c>
      <c r="T736" s="2" t="str">
        <f t="shared" si="101"/>
        <v>OK</v>
      </c>
      <c r="U736" s="2" t="str">
        <f t="shared" si="102"/>
        <v>OK</v>
      </c>
      <c r="V736" s="2" t="str">
        <f t="shared" si="103"/>
        <v>OK</v>
      </c>
      <c r="W736" s="2" t="str">
        <f t="shared" si="104"/>
        <v>OK</v>
      </c>
      <c r="X736" s="2" t="str">
        <f t="shared" si="105"/>
        <v>OK</v>
      </c>
      <c r="Y736" s="2" t="str">
        <f t="shared" si="106"/>
        <v>OK</v>
      </c>
      <c r="Z736" s="3" t="str">
        <f t="shared" si="107"/>
        <v/>
      </c>
    </row>
    <row r="737" spans="1:26" x14ac:dyDescent="0.45">
      <c r="A737" s="3" t="s">
        <v>6224</v>
      </c>
      <c r="B737" s="3" t="s">
        <v>6225</v>
      </c>
      <c r="C737" s="3" t="s">
        <v>6256</v>
      </c>
      <c r="E737" s="3" t="s">
        <v>20</v>
      </c>
      <c r="H737" s="3" t="s">
        <v>21</v>
      </c>
      <c r="I737" s="3">
        <v>6957663</v>
      </c>
      <c r="J737" s="3" t="s">
        <v>6257</v>
      </c>
      <c r="K737" s="3">
        <v>120</v>
      </c>
      <c r="L737" s="3" t="s">
        <v>23</v>
      </c>
      <c r="M737" s="3" t="s">
        <v>199</v>
      </c>
      <c r="N737" s="3" t="s">
        <v>842</v>
      </c>
      <c r="P737" s="3" t="s">
        <v>21</v>
      </c>
      <c r="Q737" s="3" t="s">
        <v>6258</v>
      </c>
      <c r="R737" s="2" t="str">
        <f t="shared" si="99"/>
        <v>OK</v>
      </c>
      <c r="S737" s="2" t="str">
        <f t="shared" si="100"/>
        <v>KO</v>
      </c>
      <c r="T737" s="2" t="str">
        <f t="shared" si="101"/>
        <v>OK</v>
      </c>
      <c r="U737" s="2" t="str">
        <f t="shared" si="102"/>
        <v>OK</v>
      </c>
      <c r="V737" s="2" t="str">
        <f t="shared" si="103"/>
        <v>OK</v>
      </c>
      <c r="W737" s="2" t="str">
        <f t="shared" si="104"/>
        <v>OK</v>
      </c>
      <c r="X737" s="2" t="str">
        <f t="shared" si="105"/>
        <v>OK</v>
      </c>
      <c r="Y737" s="2" t="str">
        <f t="shared" si="106"/>
        <v>OK</v>
      </c>
      <c r="Z737" s="3" t="str">
        <f t="shared" si="107"/>
        <v xml:space="preserve">Tipo de media / </v>
      </c>
    </row>
    <row r="738" spans="1:26" x14ac:dyDescent="0.45">
      <c r="A738" s="3" t="s">
        <v>6224</v>
      </c>
      <c r="B738" s="3" t="s">
        <v>6225</v>
      </c>
      <c r="C738" s="3" t="s">
        <v>6259</v>
      </c>
      <c r="E738" s="3" t="s">
        <v>20</v>
      </c>
      <c r="H738" s="3" t="s">
        <v>21</v>
      </c>
      <c r="I738" s="3">
        <v>1173122</v>
      </c>
      <c r="J738" s="3" t="s">
        <v>6260</v>
      </c>
      <c r="K738" s="3">
        <v>15</v>
      </c>
      <c r="L738" s="3" t="s">
        <v>34</v>
      </c>
      <c r="M738" s="3" t="s">
        <v>35</v>
      </c>
      <c r="N738" s="3" t="s">
        <v>45</v>
      </c>
      <c r="O738" s="3" t="s">
        <v>37</v>
      </c>
      <c r="P738" s="3" t="s">
        <v>21</v>
      </c>
      <c r="Q738" s="3" t="s">
        <v>6261</v>
      </c>
      <c r="R738" s="2" t="str">
        <f t="shared" si="99"/>
        <v>OK</v>
      </c>
      <c r="S738" s="2" t="str">
        <f t="shared" si="100"/>
        <v>OK</v>
      </c>
      <c r="T738" s="2" t="str">
        <f t="shared" si="101"/>
        <v>OK</v>
      </c>
      <c r="U738" s="2" t="str">
        <f t="shared" si="102"/>
        <v>OK</v>
      </c>
      <c r="V738" s="2" t="str">
        <f t="shared" si="103"/>
        <v>OK</v>
      </c>
      <c r="W738" s="2" t="str">
        <f t="shared" si="104"/>
        <v>OK</v>
      </c>
      <c r="X738" s="2" t="str">
        <f t="shared" si="105"/>
        <v>OK</v>
      </c>
      <c r="Y738" s="2" t="str">
        <f t="shared" si="106"/>
        <v>OK</v>
      </c>
      <c r="Z738" s="3" t="str">
        <f t="shared" si="107"/>
        <v/>
      </c>
    </row>
    <row r="739" spans="1:26" x14ac:dyDescent="0.45">
      <c r="A739" s="3" t="s">
        <v>6224</v>
      </c>
      <c r="B739" s="3" t="s">
        <v>6225</v>
      </c>
      <c r="C739" s="3" t="s">
        <v>6262</v>
      </c>
      <c r="E739" s="3" t="s">
        <v>20</v>
      </c>
      <c r="H739" s="3" t="s">
        <v>21</v>
      </c>
      <c r="I739" s="3">
        <v>1870025</v>
      </c>
      <c r="J739" s="3" t="s">
        <v>6263</v>
      </c>
      <c r="K739" s="3">
        <v>90</v>
      </c>
      <c r="L739" s="3" t="s">
        <v>80</v>
      </c>
      <c r="M739" s="3" t="s">
        <v>35</v>
      </c>
      <c r="N739" s="3" t="s">
        <v>81</v>
      </c>
      <c r="O739" s="3" t="s">
        <v>479</v>
      </c>
      <c r="P739" s="3" t="s">
        <v>21</v>
      </c>
      <c r="Q739" s="3" t="s">
        <v>6264</v>
      </c>
      <c r="R739" s="2" t="str">
        <f t="shared" si="99"/>
        <v>OK</v>
      </c>
      <c r="S739" s="2" t="str">
        <f t="shared" si="100"/>
        <v>OK</v>
      </c>
      <c r="T739" s="2" t="str">
        <f t="shared" si="101"/>
        <v>OK</v>
      </c>
      <c r="U739" s="2" t="str">
        <f t="shared" si="102"/>
        <v>OK</v>
      </c>
      <c r="V739" s="2" t="str">
        <f t="shared" si="103"/>
        <v>OK</v>
      </c>
      <c r="W739" s="2" t="str">
        <f t="shared" si="104"/>
        <v>OK</v>
      </c>
      <c r="X739" s="2" t="str">
        <f t="shared" si="105"/>
        <v>OK</v>
      </c>
      <c r="Y739" s="2" t="str">
        <f t="shared" si="106"/>
        <v>OK</v>
      </c>
      <c r="Z739" s="3" t="str">
        <f t="shared" si="107"/>
        <v/>
      </c>
    </row>
    <row r="740" spans="1:26" x14ac:dyDescent="0.45">
      <c r="A740" s="3" t="s">
        <v>6224</v>
      </c>
      <c r="B740" s="3" t="s">
        <v>6225</v>
      </c>
      <c r="C740" s="3" t="s">
        <v>6265</v>
      </c>
      <c r="E740" s="3" t="s">
        <v>20</v>
      </c>
      <c r="H740" s="3" t="s">
        <v>21</v>
      </c>
      <c r="I740" s="3">
        <v>2032277</v>
      </c>
      <c r="J740" s="3" t="s">
        <v>6266</v>
      </c>
      <c r="K740" s="3">
        <v>60</v>
      </c>
      <c r="L740" s="3" t="s">
        <v>23</v>
      </c>
      <c r="M740" s="3" t="s">
        <v>24</v>
      </c>
      <c r="N740" s="3" t="s">
        <v>25</v>
      </c>
      <c r="P740" s="3" t="s">
        <v>21</v>
      </c>
      <c r="Q740" s="3" t="s">
        <v>6267</v>
      </c>
      <c r="R740" s="2" t="str">
        <f t="shared" si="99"/>
        <v>OK</v>
      </c>
      <c r="S740" s="2" t="str">
        <f t="shared" si="100"/>
        <v>OK</v>
      </c>
      <c r="T740" s="2" t="str">
        <f t="shared" si="101"/>
        <v>OK</v>
      </c>
      <c r="U740" s="2" t="str">
        <f t="shared" si="102"/>
        <v>OK</v>
      </c>
      <c r="V740" s="2" t="str">
        <f t="shared" si="103"/>
        <v>OK</v>
      </c>
      <c r="W740" s="2" t="str">
        <f t="shared" si="104"/>
        <v>OK</v>
      </c>
      <c r="X740" s="2" t="str">
        <f t="shared" si="105"/>
        <v>OK</v>
      </c>
      <c r="Y740" s="2" t="str">
        <f t="shared" si="106"/>
        <v>OK</v>
      </c>
      <c r="Z740" s="3" t="str">
        <f t="shared" si="107"/>
        <v/>
      </c>
    </row>
    <row r="741" spans="1:26" x14ac:dyDescent="0.45">
      <c r="A741" s="3" t="s">
        <v>6224</v>
      </c>
      <c r="B741" s="3" t="s">
        <v>6225</v>
      </c>
      <c r="C741" s="3" t="s">
        <v>6268</v>
      </c>
      <c r="E741" s="3" t="s">
        <v>20</v>
      </c>
      <c r="H741" s="3" t="s">
        <v>21</v>
      </c>
      <c r="I741" s="3">
        <v>1265828</v>
      </c>
      <c r="J741" s="3" t="s">
        <v>6269</v>
      </c>
      <c r="K741" s="3">
        <v>15</v>
      </c>
      <c r="L741" s="3" t="s">
        <v>34</v>
      </c>
      <c r="M741" s="3" t="s">
        <v>35</v>
      </c>
      <c r="N741" s="3" t="s">
        <v>190</v>
      </c>
      <c r="O741" s="3" t="s">
        <v>85</v>
      </c>
      <c r="P741" s="3" t="s">
        <v>21</v>
      </c>
      <c r="Q741" s="3" t="s">
        <v>6270</v>
      </c>
      <c r="R741" s="2" t="str">
        <f t="shared" si="99"/>
        <v>OK</v>
      </c>
      <c r="S741" s="2" t="str">
        <f t="shared" si="100"/>
        <v>OK</v>
      </c>
      <c r="T741" s="2" t="str">
        <f t="shared" si="101"/>
        <v>OK</v>
      </c>
      <c r="U741" s="2" t="str">
        <f t="shared" si="102"/>
        <v>OK</v>
      </c>
      <c r="V741" s="2" t="str">
        <f t="shared" si="103"/>
        <v>OK</v>
      </c>
      <c r="W741" s="2" t="str">
        <f t="shared" si="104"/>
        <v>OK</v>
      </c>
      <c r="X741" s="2" t="str">
        <f t="shared" si="105"/>
        <v>OK</v>
      </c>
      <c r="Y741" s="2" t="str">
        <f t="shared" si="106"/>
        <v>OK</v>
      </c>
      <c r="Z741" s="3" t="str">
        <f t="shared" si="107"/>
        <v/>
      </c>
    </row>
    <row r="742" spans="1:26" x14ac:dyDescent="0.45">
      <c r="A742" s="3" t="s">
        <v>6224</v>
      </c>
      <c r="B742" s="3" t="s">
        <v>6225</v>
      </c>
      <c r="C742" s="3" t="s">
        <v>6271</v>
      </c>
      <c r="E742" s="3" t="s">
        <v>20</v>
      </c>
      <c r="H742" s="3" t="s">
        <v>21</v>
      </c>
      <c r="I742" s="3">
        <v>16631828</v>
      </c>
      <c r="J742" s="3" t="s">
        <v>6272</v>
      </c>
      <c r="K742" s="3">
        <v>30</v>
      </c>
      <c r="L742" s="3" t="s">
        <v>34</v>
      </c>
      <c r="M742" s="3" t="s">
        <v>35</v>
      </c>
      <c r="N742" s="3" t="s">
        <v>122</v>
      </c>
      <c r="O742" s="3" t="s">
        <v>37</v>
      </c>
      <c r="P742" s="3" t="s">
        <v>21</v>
      </c>
      <c r="Q742" s="3" t="s">
        <v>6273</v>
      </c>
      <c r="R742" s="2" t="str">
        <f t="shared" si="99"/>
        <v>OK</v>
      </c>
      <c r="S742" s="2" t="str">
        <f t="shared" si="100"/>
        <v>OK</v>
      </c>
      <c r="T742" s="2" t="str">
        <f t="shared" si="101"/>
        <v>OK</v>
      </c>
      <c r="U742" s="2" t="str">
        <f t="shared" si="102"/>
        <v>OK</v>
      </c>
      <c r="V742" s="2" t="str">
        <f t="shared" si="103"/>
        <v>OK</v>
      </c>
      <c r="W742" s="2" t="str">
        <f t="shared" si="104"/>
        <v>OK</v>
      </c>
      <c r="X742" s="2" t="str">
        <f t="shared" si="105"/>
        <v>OK</v>
      </c>
      <c r="Y742" s="2" t="str">
        <f t="shared" si="106"/>
        <v>OK</v>
      </c>
      <c r="Z742" s="3" t="str">
        <f t="shared" si="107"/>
        <v/>
      </c>
    </row>
    <row r="743" spans="1:26" x14ac:dyDescent="0.45">
      <c r="A743" s="3" t="s">
        <v>6224</v>
      </c>
      <c r="B743" s="3" t="s">
        <v>6225</v>
      </c>
      <c r="C743" s="3" t="s">
        <v>6274</v>
      </c>
      <c r="E743" s="3" t="s">
        <v>20</v>
      </c>
      <c r="H743" s="3" t="s">
        <v>21</v>
      </c>
      <c r="I743" s="3">
        <v>1874061</v>
      </c>
      <c r="J743" s="3" t="s">
        <v>6275</v>
      </c>
      <c r="K743" s="3">
        <v>60</v>
      </c>
      <c r="L743" s="3" t="s">
        <v>80</v>
      </c>
      <c r="M743" s="3" t="s">
        <v>35</v>
      </c>
      <c r="N743" s="3" t="s">
        <v>81</v>
      </c>
      <c r="O743" s="3" t="s">
        <v>479</v>
      </c>
      <c r="P743" s="3" t="s">
        <v>21</v>
      </c>
      <c r="Q743" s="3" t="s">
        <v>6276</v>
      </c>
      <c r="R743" s="2" t="str">
        <f t="shared" si="99"/>
        <v>OK</v>
      </c>
      <c r="S743" s="2" t="str">
        <f t="shared" si="100"/>
        <v>OK</v>
      </c>
      <c r="T743" s="2" t="str">
        <f t="shared" si="101"/>
        <v>OK</v>
      </c>
      <c r="U743" s="2" t="str">
        <f t="shared" si="102"/>
        <v>OK</v>
      </c>
      <c r="V743" s="2" t="str">
        <f t="shared" si="103"/>
        <v>OK</v>
      </c>
      <c r="W743" s="2" t="str">
        <f t="shared" si="104"/>
        <v>OK</v>
      </c>
      <c r="X743" s="2" t="str">
        <f t="shared" si="105"/>
        <v>OK</v>
      </c>
      <c r="Y743" s="2" t="str">
        <f t="shared" si="106"/>
        <v>OK</v>
      </c>
      <c r="Z743" s="3" t="str">
        <f t="shared" si="107"/>
        <v/>
      </c>
    </row>
    <row r="744" spans="1:26" x14ac:dyDescent="0.45">
      <c r="A744" s="3" t="s">
        <v>6224</v>
      </c>
      <c r="B744" s="3" t="s">
        <v>6225</v>
      </c>
      <c r="C744" s="3" t="s">
        <v>6277</v>
      </c>
      <c r="E744" s="3" t="s">
        <v>20</v>
      </c>
      <c r="H744" s="3" t="s">
        <v>21</v>
      </c>
      <c r="I744" s="3">
        <v>1872678</v>
      </c>
      <c r="J744" s="3" t="s">
        <v>6278</v>
      </c>
      <c r="K744" s="3">
        <v>60</v>
      </c>
      <c r="L744" s="3" t="s">
        <v>80</v>
      </c>
      <c r="M744" s="3" t="s">
        <v>35</v>
      </c>
      <c r="N744" s="3" t="s">
        <v>81</v>
      </c>
      <c r="O744" s="3" t="s">
        <v>479</v>
      </c>
      <c r="P744" s="3" t="s">
        <v>21</v>
      </c>
      <c r="Q744" s="3" t="s">
        <v>6279</v>
      </c>
      <c r="R744" s="2" t="str">
        <f t="shared" si="99"/>
        <v>OK</v>
      </c>
      <c r="S744" s="2" t="str">
        <f t="shared" si="100"/>
        <v>OK</v>
      </c>
      <c r="T744" s="2" t="str">
        <f t="shared" si="101"/>
        <v>OK</v>
      </c>
      <c r="U744" s="2" t="str">
        <f t="shared" si="102"/>
        <v>OK</v>
      </c>
      <c r="V744" s="2" t="str">
        <f t="shared" si="103"/>
        <v>OK</v>
      </c>
      <c r="W744" s="2" t="str">
        <f t="shared" si="104"/>
        <v>OK</v>
      </c>
      <c r="X744" s="2" t="str">
        <f t="shared" si="105"/>
        <v>OK</v>
      </c>
      <c r="Y744" s="2" t="str">
        <f t="shared" si="106"/>
        <v>OK</v>
      </c>
      <c r="Z744" s="3" t="str">
        <f t="shared" si="107"/>
        <v/>
      </c>
    </row>
    <row r="745" spans="1:26" x14ac:dyDescent="0.45">
      <c r="A745" s="3" t="s">
        <v>6224</v>
      </c>
      <c r="B745" s="3" t="s">
        <v>6225</v>
      </c>
      <c r="C745" s="3" t="s">
        <v>6280</v>
      </c>
      <c r="E745" s="3" t="s">
        <v>20</v>
      </c>
      <c r="H745" s="3" t="s">
        <v>21</v>
      </c>
      <c r="I745" s="3">
        <v>1424073</v>
      </c>
      <c r="J745" s="3" t="s">
        <v>6281</v>
      </c>
      <c r="K745" s="3">
        <v>60</v>
      </c>
      <c r="L745" s="3" t="s">
        <v>57</v>
      </c>
      <c r="M745" s="3" t="s">
        <v>35</v>
      </c>
      <c r="N745" s="3" t="s">
        <v>58</v>
      </c>
      <c r="O745" s="3" t="s">
        <v>85</v>
      </c>
      <c r="P745" s="3" t="s">
        <v>21</v>
      </c>
      <c r="Q745" s="3" t="s">
        <v>6282</v>
      </c>
      <c r="R745" s="2" t="str">
        <f t="shared" si="99"/>
        <v>OK</v>
      </c>
      <c r="S745" s="2" t="str">
        <f t="shared" si="100"/>
        <v>OK</v>
      </c>
      <c r="T745" s="2" t="str">
        <f t="shared" si="101"/>
        <v>OK</v>
      </c>
      <c r="U745" s="2" t="str">
        <f t="shared" si="102"/>
        <v>OK</v>
      </c>
      <c r="V745" s="2" t="str">
        <f t="shared" si="103"/>
        <v>OK</v>
      </c>
      <c r="W745" s="2" t="str">
        <f t="shared" si="104"/>
        <v>OK</v>
      </c>
      <c r="X745" s="2" t="str">
        <f t="shared" si="105"/>
        <v>OK</v>
      </c>
      <c r="Y745" s="2" t="str">
        <f t="shared" si="106"/>
        <v>OK</v>
      </c>
      <c r="Z745" s="3" t="str">
        <f t="shared" si="107"/>
        <v/>
      </c>
    </row>
    <row r="746" spans="1:26" x14ac:dyDescent="0.45">
      <c r="A746" s="3" t="s">
        <v>6224</v>
      </c>
      <c r="B746" s="3" t="s">
        <v>6225</v>
      </c>
      <c r="C746" s="3" t="s">
        <v>6283</v>
      </c>
      <c r="E746" s="3" t="s">
        <v>20</v>
      </c>
      <c r="H746" s="3" t="s">
        <v>21</v>
      </c>
      <c r="I746" s="3">
        <v>2434317</v>
      </c>
      <c r="J746" s="3" t="s">
        <v>6284</v>
      </c>
      <c r="K746" s="3">
        <v>60</v>
      </c>
      <c r="L746" s="3" t="s">
        <v>57</v>
      </c>
      <c r="M746" s="3" t="s">
        <v>35</v>
      </c>
      <c r="N746" s="3" t="s">
        <v>58</v>
      </c>
      <c r="O746" s="3" t="s">
        <v>479</v>
      </c>
      <c r="P746" s="3" t="s">
        <v>21</v>
      </c>
      <c r="Q746" s="3" t="s">
        <v>6285</v>
      </c>
      <c r="R746" s="2" t="str">
        <f t="shared" si="99"/>
        <v>OK</v>
      </c>
      <c r="S746" s="2" t="str">
        <f t="shared" si="100"/>
        <v>OK</v>
      </c>
      <c r="T746" s="2" t="str">
        <f t="shared" si="101"/>
        <v>OK</v>
      </c>
      <c r="U746" s="2" t="str">
        <f t="shared" si="102"/>
        <v>OK</v>
      </c>
      <c r="V746" s="2" t="str">
        <f t="shared" si="103"/>
        <v>OK</v>
      </c>
      <c r="W746" s="2" t="str">
        <f t="shared" si="104"/>
        <v>OK</v>
      </c>
      <c r="X746" s="2" t="str">
        <f t="shared" si="105"/>
        <v>OK</v>
      </c>
      <c r="Y746" s="2" t="str">
        <f t="shared" si="106"/>
        <v>OK</v>
      </c>
      <c r="Z746" s="3" t="str">
        <f t="shared" si="107"/>
        <v/>
      </c>
    </row>
    <row r="747" spans="1:26" x14ac:dyDescent="0.45">
      <c r="A747" s="3" t="s">
        <v>6224</v>
      </c>
      <c r="B747" s="3" t="s">
        <v>6225</v>
      </c>
      <c r="C747" s="3" t="s">
        <v>534</v>
      </c>
      <c r="E747" s="3" t="s">
        <v>20</v>
      </c>
      <c r="H747" s="3" t="s">
        <v>21</v>
      </c>
      <c r="I747" s="3">
        <v>1367726</v>
      </c>
      <c r="J747" s="3" t="s">
        <v>6286</v>
      </c>
      <c r="K747" s="3">
        <v>30</v>
      </c>
      <c r="L747" s="3" t="s">
        <v>358</v>
      </c>
      <c r="M747" s="3" t="s">
        <v>35</v>
      </c>
      <c r="N747" s="3" t="s">
        <v>359</v>
      </c>
      <c r="O747" s="3" t="s">
        <v>479</v>
      </c>
      <c r="P747" s="3" t="s">
        <v>21</v>
      </c>
      <c r="Q747" s="3" t="s">
        <v>6287</v>
      </c>
      <c r="R747" s="2" t="str">
        <f t="shared" si="99"/>
        <v>OK</v>
      </c>
      <c r="S747" s="2" t="str">
        <f t="shared" si="100"/>
        <v>OK</v>
      </c>
      <c r="T747" s="2" t="str">
        <f t="shared" si="101"/>
        <v>OK</v>
      </c>
      <c r="U747" s="2" t="str">
        <f t="shared" si="102"/>
        <v>OK</v>
      </c>
      <c r="V747" s="2" t="str">
        <f t="shared" si="103"/>
        <v>OK</v>
      </c>
      <c r="W747" s="2" t="str">
        <f t="shared" si="104"/>
        <v>KO</v>
      </c>
      <c r="X747" s="2" t="str">
        <f t="shared" si="105"/>
        <v>OK</v>
      </c>
      <c r="Y747" s="2" t="str">
        <f t="shared" si="106"/>
        <v>OK</v>
      </c>
      <c r="Z747" s="3" t="str">
        <f t="shared" si="107"/>
        <v xml:space="preserve">Tiempo del recurso / </v>
      </c>
    </row>
    <row r="748" spans="1:26" x14ac:dyDescent="0.45">
      <c r="A748" s="3" t="s">
        <v>6224</v>
      </c>
      <c r="B748" s="3" t="s">
        <v>6225</v>
      </c>
      <c r="C748" s="3" t="s">
        <v>67</v>
      </c>
      <c r="D748" s="3" t="s">
        <v>67</v>
      </c>
      <c r="E748" s="3" t="s">
        <v>20</v>
      </c>
      <c r="H748" s="3" t="s">
        <v>21</v>
      </c>
      <c r="I748" s="3">
        <v>1292340</v>
      </c>
      <c r="K748" s="3">
        <v>20</v>
      </c>
      <c r="L748" s="3" t="s">
        <v>23</v>
      </c>
      <c r="M748" s="3" t="s">
        <v>67</v>
      </c>
      <c r="N748" s="3" t="s">
        <v>227</v>
      </c>
      <c r="P748" s="3" t="s">
        <v>21</v>
      </c>
      <c r="Q748" s="3" t="s">
        <v>6288</v>
      </c>
      <c r="R748" s="2" t="str">
        <f t="shared" si="99"/>
        <v>OK</v>
      </c>
      <c r="S748" s="2" t="str">
        <f t="shared" si="100"/>
        <v>OK</v>
      </c>
      <c r="T748" s="2" t="str">
        <f t="shared" si="101"/>
        <v>OK</v>
      </c>
      <c r="U748" s="2" t="str">
        <f t="shared" si="102"/>
        <v>OK</v>
      </c>
      <c r="V748" s="2" t="str">
        <f t="shared" si="103"/>
        <v>OK</v>
      </c>
      <c r="W748" s="2" t="str">
        <f t="shared" si="104"/>
        <v>OK</v>
      </c>
      <c r="X748" s="2" t="str">
        <f t="shared" si="105"/>
        <v>KO</v>
      </c>
      <c r="Y748" s="2" t="str">
        <f t="shared" si="106"/>
        <v>OK</v>
      </c>
      <c r="Z748" s="3" t="str">
        <f t="shared" si="107"/>
        <v xml:space="preserve">Palabras clave / </v>
      </c>
    </row>
    <row r="749" spans="1:26" x14ac:dyDescent="0.45">
      <c r="A749" s="3" t="s">
        <v>6224</v>
      </c>
      <c r="B749" s="3" t="s">
        <v>6225</v>
      </c>
      <c r="C749" s="3" t="s">
        <v>70</v>
      </c>
      <c r="E749" s="3" t="s">
        <v>20</v>
      </c>
      <c r="H749" s="3" t="s">
        <v>21</v>
      </c>
      <c r="I749" s="3">
        <v>720914</v>
      </c>
      <c r="J749" s="3" t="s">
        <v>6289</v>
      </c>
      <c r="K749" s="3">
        <v>40</v>
      </c>
      <c r="L749" s="3" t="s">
        <v>70</v>
      </c>
      <c r="M749" s="3" t="s">
        <v>35</v>
      </c>
      <c r="N749" s="3" t="s">
        <v>62</v>
      </c>
      <c r="O749" s="3" t="s">
        <v>37</v>
      </c>
      <c r="P749" s="3" t="s">
        <v>21</v>
      </c>
      <c r="Q749" s="3" t="s">
        <v>6290</v>
      </c>
      <c r="R749" s="2" t="str">
        <f t="shared" si="99"/>
        <v>OK</v>
      </c>
      <c r="S749" s="2" t="str">
        <f t="shared" si="100"/>
        <v>OK</v>
      </c>
      <c r="T749" s="2" t="str">
        <f t="shared" si="101"/>
        <v>OK</v>
      </c>
      <c r="U749" s="2" t="str">
        <f t="shared" si="102"/>
        <v>OK</v>
      </c>
      <c r="V749" s="2" t="str">
        <f t="shared" si="103"/>
        <v>OK</v>
      </c>
      <c r="W749" s="2" t="str">
        <f t="shared" si="104"/>
        <v>OK</v>
      </c>
      <c r="X749" s="2" t="str">
        <f t="shared" si="105"/>
        <v>OK</v>
      </c>
      <c r="Y749" s="2" t="str">
        <f t="shared" si="106"/>
        <v>OK</v>
      </c>
      <c r="Z749" s="3" t="str">
        <f t="shared" si="107"/>
        <v/>
      </c>
    </row>
    <row r="750" spans="1:26" x14ac:dyDescent="0.45">
      <c r="A750" s="3" t="s">
        <v>6291</v>
      </c>
      <c r="B750" s="3" t="s">
        <v>6292</v>
      </c>
      <c r="C750" s="3" t="s">
        <v>6293</v>
      </c>
      <c r="E750" s="3" t="s">
        <v>20</v>
      </c>
      <c r="H750" s="3" t="s">
        <v>21</v>
      </c>
      <c r="I750" s="3">
        <v>1446750</v>
      </c>
      <c r="J750" s="3" t="s">
        <v>6294</v>
      </c>
      <c r="K750" s="3">
        <v>120</v>
      </c>
      <c r="L750" s="3" t="s">
        <v>23</v>
      </c>
      <c r="M750" s="3" t="s">
        <v>29</v>
      </c>
      <c r="N750" s="3" t="s">
        <v>53</v>
      </c>
      <c r="P750" s="3" t="s">
        <v>21</v>
      </c>
      <c r="Q750" s="3" t="s">
        <v>6295</v>
      </c>
      <c r="R750" s="2" t="str">
        <f t="shared" si="99"/>
        <v>OK</v>
      </c>
      <c r="S750" s="2" t="str">
        <f t="shared" si="100"/>
        <v>OK</v>
      </c>
      <c r="T750" s="2" t="str">
        <f t="shared" si="101"/>
        <v>OK</v>
      </c>
      <c r="U750" s="2" t="str">
        <f t="shared" si="102"/>
        <v>OK</v>
      </c>
      <c r="V750" s="2" t="str">
        <f t="shared" si="103"/>
        <v>OK</v>
      </c>
      <c r="W750" s="2" t="str">
        <f t="shared" si="104"/>
        <v>OK</v>
      </c>
      <c r="X750" s="2" t="str">
        <f t="shared" si="105"/>
        <v>OK</v>
      </c>
      <c r="Y750" s="2" t="str">
        <f t="shared" si="106"/>
        <v>OK</v>
      </c>
      <c r="Z750" s="3" t="str">
        <f t="shared" si="107"/>
        <v/>
      </c>
    </row>
    <row r="751" spans="1:26" x14ac:dyDescent="0.45">
      <c r="A751" s="3" t="s">
        <v>6291</v>
      </c>
      <c r="B751" s="3" t="s">
        <v>6292</v>
      </c>
      <c r="C751" s="3" t="s">
        <v>6296</v>
      </c>
      <c r="E751" s="3" t="s">
        <v>20</v>
      </c>
      <c r="H751" s="3" t="s">
        <v>21</v>
      </c>
      <c r="I751" s="3">
        <v>1187006</v>
      </c>
      <c r="J751" s="3" t="s">
        <v>6297</v>
      </c>
      <c r="K751" s="3">
        <v>15</v>
      </c>
      <c r="L751" s="3" t="s">
        <v>34</v>
      </c>
      <c r="M751" s="3" t="s">
        <v>35</v>
      </c>
      <c r="N751" s="3" t="s">
        <v>36</v>
      </c>
      <c r="O751" s="3" t="s">
        <v>37</v>
      </c>
      <c r="P751" s="3" t="s">
        <v>21</v>
      </c>
      <c r="Q751" s="3" t="s">
        <v>6298</v>
      </c>
      <c r="R751" s="2" t="str">
        <f t="shared" si="99"/>
        <v>OK</v>
      </c>
      <c r="S751" s="2" t="str">
        <f t="shared" si="100"/>
        <v>OK</v>
      </c>
      <c r="T751" s="2" t="str">
        <f t="shared" si="101"/>
        <v>OK</v>
      </c>
      <c r="U751" s="2" t="str">
        <f t="shared" si="102"/>
        <v>OK</v>
      </c>
      <c r="V751" s="2" t="str">
        <f t="shared" si="103"/>
        <v>OK</v>
      </c>
      <c r="W751" s="2" t="str">
        <f t="shared" si="104"/>
        <v>OK</v>
      </c>
      <c r="X751" s="2" t="str">
        <f t="shared" si="105"/>
        <v>OK</v>
      </c>
      <c r="Y751" s="2" t="str">
        <f t="shared" si="106"/>
        <v>OK</v>
      </c>
      <c r="Z751" s="3" t="str">
        <f t="shared" si="107"/>
        <v/>
      </c>
    </row>
    <row r="752" spans="1:26" x14ac:dyDescent="0.45">
      <c r="A752" s="3" t="s">
        <v>6291</v>
      </c>
      <c r="B752" s="3" t="s">
        <v>6292</v>
      </c>
      <c r="C752" s="3" t="s">
        <v>6299</v>
      </c>
      <c r="E752" s="3" t="s">
        <v>20</v>
      </c>
      <c r="H752" s="3" t="s">
        <v>21</v>
      </c>
      <c r="I752" s="3">
        <v>1872123</v>
      </c>
      <c r="J752" s="3" t="s">
        <v>6300</v>
      </c>
      <c r="K752" s="3">
        <v>45</v>
      </c>
      <c r="L752" s="3" t="s">
        <v>34</v>
      </c>
      <c r="M752" s="3" t="s">
        <v>35</v>
      </c>
      <c r="N752" s="3" t="s">
        <v>81</v>
      </c>
      <c r="O752" s="3" t="s">
        <v>37</v>
      </c>
      <c r="P752" s="3" t="s">
        <v>21</v>
      </c>
      <c r="Q752" s="3" t="s">
        <v>6301</v>
      </c>
      <c r="R752" s="2" t="str">
        <f t="shared" si="99"/>
        <v>KO</v>
      </c>
      <c r="S752" s="2" t="str">
        <f t="shared" si="100"/>
        <v>OK</v>
      </c>
      <c r="T752" s="2" t="str">
        <f t="shared" si="101"/>
        <v>OK</v>
      </c>
      <c r="U752" s="2" t="str">
        <f t="shared" si="102"/>
        <v>OK</v>
      </c>
      <c r="V752" s="2" t="str">
        <f t="shared" si="103"/>
        <v>OK</v>
      </c>
      <c r="W752" s="2" t="str">
        <f t="shared" si="104"/>
        <v>OK</v>
      </c>
      <c r="X752" s="2" t="str">
        <f t="shared" si="105"/>
        <v>OK</v>
      </c>
      <c r="Y752" s="2" t="str">
        <f t="shared" si="106"/>
        <v>OK</v>
      </c>
      <c r="Z752" s="3" t="str">
        <f t="shared" si="107"/>
        <v xml:space="preserve">Acción didáctica / </v>
      </c>
    </row>
    <row r="753" spans="1:26" x14ac:dyDescent="0.45">
      <c r="A753" s="3" t="s">
        <v>6291</v>
      </c>
      <c r="B753" s="3" t="s">
        <v>6292</v>
      </c>
      <c r="C753" s="3" t="s">
        <v>6302</v>
      </c>
      <c r="E753" s="3" t="s">
        <v>20</v>
      </c>
      <c r="H753" s="3" t="s">
        <v>21</v>
      </c>
      <c r="I753" s="3">
        <v>1042658</v>
      </c>
      <c r="J753" s="3" t="s">
        <v>6303</v>
      </c>
      <c r="K753" s="3">
        <v>120</v>
      </c>
      <c r="L753" s="3" t="s">
        <v>23</v>
      </c>
      <c r="M753" s="3" t="s">
        <v>24</v>
      </c>
      <c r="N753" s="3" t="s">
        <v>25</v>
      </c>
      <c r="P753" s="3" t="s">
        <v>21</v>
      </c>
      <c r="Q753" s="3" t="s">
        <v>6304</v>
      </c>
      <c r="R753" s="2" t="str">
        <f t="shared" si="99"/>
        <v>OK</v>
      </c>
      <c r="S753" s="2" t="str">
        <f t="shared" si="100"/>
        <v>OK</v>
      </c>
      <c r="T753" s="2" t="str">
        <f t="shared" si="101"/>
        <v>OK</v>
      </c>
      <c r="U753" s="2" t="str">
        <f t="shared" si="102"/>
        <v>OK</v>
      </c>
      <c r="V753" s="2" t="str">
        <f t="shared" si="103"/>
        <v>OK</v>
      </c>
      <c r="W753" s="2" t="str">
        <f t="shared" si="104"/>
        <v>OK</v>
      </c>
      <c r="X753" s="2" t="str">
        <f t="shared" si="105"/>
        <v>OK</v>
      </c>
      <c r="Y753" s="2" t="str">
        <f t="shared" si="106"/>
        <v>OK</v>
      </c>
      <c r="Z753" s="3" t="str">
        <f t="shared" si="107"/>
        <v/>
      </c>
    </row>
    <row r="754" spans="1:26" x14ac:dyDescent="0.45">
      <c r="A754" s="3" t="s">
        <v>6291</v>
      </c>
      <c r="B754" s="3" t="s">
        <v>6292</v>
      </c>
      <c r="C754" s="3" t="s">
        <v>6305</v>
      </c>
      <c r="E754" s="3" t="s">
        <v>20</v>
      </c>
      <c r="H754" s="3" t="s">
        <v>21</v>
      </c>
      <c r="I754" s="3">
        <v>1178312</v>
      </c>
      <c r="J754" s="3" t="s">
        <v>6306</v>
      </c>
      <c r="K754" s="3">
        <v>15</v>
      </c>
      <c r="L754" s="3" t="s">
        <v>34</v>
      </c>
      <c r="M754" s="3" t="s">
        <v>35</v>
      </c>
      <c r="N754" s="3" t="s">
        <v>700</v>
      </c>
      <c r="O754" s="3" t="s">
        <v>479</v>
      </c>
      <c r="P754" s="3" t="s">
        <v>21</v>
      </c>
      <c r="Q754" s="3" t="s">
        <v>6307</v>
      </c>
      <c r="R754" s="2" t="str">
        <f t="shared" si="99"/>
        <v>OK</v>
      </c>
      <c r="S754" s="2" t="str">
        <f t="shared" si="100"/>
        <v>OK</v>
      </c>
      <c r="T754" s="2" t="str">
        <f t="shared" si="101"/>
        <v>OK</v>
      </c>
      <c r="U754" s="2" t="str">
        <f t="shared" si="102"/>
        <v>OK</v>
      </c>
      <c r="V754" s="2" t="str">
        <f t="shared" si="103"/>
        <v>OK</v>
      </c>
      <c r="W754" s="2" t="str">
        <f t="shared" si="104"/>
        <v>OK</v>
      </c>
      <c r="X754" s="2" t="str">
        <f t="shared" si="105"/>
        <v>OK</v>
      </c>
      <c r="Y754" s="2" t="str">
        <f t="shared" si="106"/>
        <v>OK</v>
      </c>
      <c r="Z754" s="3" t="str">
        <f t="shared" si="107"/>
        <v/>
      </c>
    </row>
    <row r="755" spans="1:26" x14ac:dyDescent="0.45">
      <c r="A755" s="3" t="s">
        <v>6291</v>
      </c>
      <c r="B755" s="3" t="s">
        <v>6292</v>
      </c>
      <c r="C755" s="3" t="s">
        <v>6308</v>
      </c>
      <c r="E755" s="3" t="s">
        <v>20</v>
      </c>
      <c r="H755" s="3" t="s">
        <v>21</v>
      </c>
      <c r="I755" s="3">
        <v>3241239</v>
      </c>
      <c r="J755" s="3" t="s">
        <v>6309</v>
      </c>
      <c r="K755" s="3">
        <v>45</v>
      </c>
      <c r="L755" s="3" t="s">
        <v>34</v>
      </c>
      <c r="M755" s="3" t="s">
        <v>35</v>
      </c>
      <c r="N755" s="3" t="s">
        <v>499</v>
      </c>
      <c r="O755" s="3" t="s">
        <v>479</v>
      </c>
      <c r="P755" s="3" t="s">
        <v>21</v>
      </c>
      <c r="Q755" s="3" t="s">
        <v>6310</v>
      </c>
      <c r="R755" s="2" t="str">
        <f t="shared" si="99"/>
        <v>OK</v>
      </c>
      <c r="S755" s="2" t="str">
        <f t="shared" si="100"/>
        <v>OK</v>
      </c>
      <c r="T755" s="2" t="str">
        <f t="shared" si="101"/>
        <v>OK</v>
      </c>
      <c r="U755" s="2" t="str">
        <f t="shared" si="102"/>
        <v>OK</v>
      </c>
      <c r="V755" s="2" t="str">
        <f t="shared" si="103"/>
        <v>OK</v>
      </c>
      <c r="W755" s="2" t="str">
        <f t="shared" si="104"/>
        <v>OK</v>
      </c>
      <c r="X755" s="2" t="str">
        <f t="shared" si="105"/>
        <v>OK</v>
      </c>
      <c r="Y755" s="2" t="str">
        <f t="shared" si="106"/>
        <v>OK</v>
      </c>
      <c r="Z755" s="3" t="str">
        <f t="shared" si="107"/>
        <v/>
      </c>
    </row>
    <row r="756" spans="1:26" x14ac:dyDescent="0.45">
      <c r="A756" s="3" t="s">
        <v>6291</v>
      </c>
      <c r="B756" s="3" t="s">
        <v>6292</v>
      </c>
      <c r="C756" s="3" t="s">
        <v>6311</v>
      </c>
      <c r="E756" s="3" t="s">
        <v>20</v>
      </c>
      <c r="H756" s="3" t="s">
        <v>21</v>
      </c>
      <c r="I756" s="3">
        <v>1479131</v>
      </c>
      <c r="J756" s="3" t="s">
        <v>6312</v>
      </c>
      <c r="K756" s="3">
        <v>20</v>
      </c>
      <c r="L756" s="3" t="s">
        <v>34</v>
      </c>
      <c r="M756" s="3" t="s">
        <v>35</v>
      </c>
      <c r="N756" s="3" t="s">
        <v>213</v>
      </c>
      <c r="O756" s="3" t="s">
        <v>37</v>
      </c>
      <c r="P756" s="3" t="s">
        <v>21</v>
      </c>
      <c r="Q756" s="3" t="s">
        <v>6313</v>
      </c>
      <c r="R756" s="2" t="str">
        <f t="shared" si="99"/>
        <v>OK</v>
      </c>
      <c r="S756" s="2" t="str">
        <f t="shared" si="100"/>
        <v>OK</v>
      </c>
      <c r="T756" s="2" t="str">
        <f t="shared" si="101"/>
        <v>OK</v>
      </c>
      <c r="U756" s="2" t="str">
        <f t="shared" si="102"/>
        <v>OK</v>
      </c>
      <c r="V756" s="2" t="str">
        <f t="shared" si="103"/>
        <v>OK</v>
      </c>
      <c r="W756" s="2" t="str">
        <f t="shared" si="104"/>
        <v>OK</v>
      </c>
      <c r="X756" s="2" t="str">
        <f t="shared" si="105"/>
        <v>OK</v>
      </c>
      <c r="Y756" s="2" t="str">
        <f t="shared" si="106"/>
        <v>OK</v>
      </c>
      <c r="Z756" s="3" t="str">
        <f t="shared" si="107"/>
        <v/>
      </c>
    </row>
    <row r="757" spans="1:26" x14ac:dyDescent="0.45">
      <c r="A757" s="3" t="s">
        <v>6291</v>
      </c>
      <c r="B757" s="3" t="s">
        <v>6292</v>
      </c>
      <c r="C757" s="3" t="s">
        <v>6314</v>
      </c>
      <c r="E757" s="3" t="s">
        <v>20</v>
      </c>
      <c r="H757" s="3" t="s">
        <v>21</v>
      </c>
      <c r="I757" s="3">
        <v>1871812</v>
      </c>
      <c r="J757" s="3" t="s">
        <v>6315</v>
      </c>
      <c r="K757" s="3">
        <v>45</v>
      </c>
      <c r="L757" s="3" t="s">
        <v>34</v>
      </c>
      <c r="M757" s="3" t="s">
        <v>35</v>
      </c>
      <c r="N757" s="3" t="s">
        <v>81</v>
      </c>
      <c r="O757" s="3" t="s">
        <v>37</v>
      </c>
      <c r="P757" s="3" t="s">
        <v>21</v>
      </c>
      <c r="Q757" s="3" t="s">
        <v>6316</v>
      </c>
      <c r="R757" s="2" t="str">
        <f t="shared" si="99"/>
        <v>KO</v>
      </c>
      <c r="S757" s="2" t="str">
        <f t="shared" si="100"/>
        <v>OK</v>
      </c>
      <c r="T757" s="2" t="str">
        <f t="shared" si="101"/>
        <v>OK</v>
      </c>
      <c r="U757" s="2" t="str">
        <f t="shared" si="102"/>
        <v>OK</v>
      </c>
      <c r="V757" s="2" t="str">
        <f t="shared" si="103"/>
        <v>OK</v>
      </c>
      <c r="W757" s="2" t="str">
        <f t="shared" si="104"/>
        <v>OK</v>
      </c>
      <c r="X757" s="2" t="str">
        <f t="shared" si="105"/>
        <v>OK</v>
      </c>
      <c r="Y757" s="2" t="str">
        <f t="shared" si="106"/>
        <v>OK</v>
      </c>
      <c r="Z757" s="3" t="str">
        <f t="shared" si="107"/>
        <v xml:space="preserve">Acción didáctica / </v>
      </c>
    </row>
    <row r="758" spans="1:26" x14ac:dyDescent="0.45">
      <c r="A758" s="3" t="s">
        <v>6291</v>
      </c>
      <c r="B758" s="3" t="s">
        <v>6292</v>
      </c>
      <c r="C758" s="3" t="s">
        <v>6317</v>
      </c>
      <c r="E758" s="3" t="s">
        <v>20</v>
      </c>
      <c r="H758" s="3" t="s">
        <v>21</v>
      </c>
      <c r="I758" s="3">
        <v>599812</v>
      </c>
      <c r="J758" s="3" t="s">
        <v>6318</v>
      </c>
      <c r="K758" s="3">
        <v>60</v>
      </c>
      <c r="L758" s="3" t="s">
        <v>23</v>
      </c>
      <c r="M758" s="3" t="s">
        <v>29</v>
      </c>
      <c r="N758" s="3" t="s">
        <v>1124</v>
      </c>
      <c r="P758" s="3" t="s">
        <v>21</v>
      </c>
      <c r="Q758" s="3" t="s">
        <v>6319</v>
      </c>
      <c r="R758" s="2" t="str">
        <f t="shared" si="99"/>
        <v>OK</v>
      </c>
      <c r="S758" s="2" t="str">
        <f t="shared" si="100"/>
        <v>OK</v>
      </c>
      <c r="T758" s="2" t="str">
        <f t="shared" si="101"/>
        <v>OK</v>
      </c>
      <c r="U758" s="2" t="str">
        <f t="shared" si="102"/>
        <v>OK</v>
      </c>
      <c r="V758" s="2" t="str">
        <f t="shared" si="103"/>
        <v>OK</v>
      </c>
      <c r="W758" s="2" t="str">
        <f t="shared" si="104"/>
        <v>OK</v>
      </c>
      <c r="X758" s="2" t="str">
        <f t="shared" si="105"/>
        <v>OK</v>
      </c>
      <c r="Y758" s="2" t="str">
        <f t="shared" si="106"/>
        <v>OK</v>
      </c>
      <c r="Z758" s="3" t="str">
        <f t="shared" si="107"/>
        <v/>
      </c>
    </row>
    <row r="759" spans="1:26" x14ac:dyDescent="0.45">
      <c r="A759" s="3" t="s">
        <v>6291</v>
      </c>
      <c r="B759" s="3" t="s">
        <v>6292</v>
      </c>
      <c r="C759" s="3" t="s">
        <v>6320</v>
      </c>
      <c r="E759" s="3" t="s">
        <v>20</v>
      </c>
      <c r="H759" s="3" t="s">
        <v>21</v>
      </c>
      <c r="I759" s="3">
        <v>1193986</v>
      </c>
      <c r="J759" s="3" t="s">
        <v>6321</v>
      </c>
      <c r="K759" s="3">
        <v>90</v>
      </c>
      <c r="L759" s="3" t="s">
        <v>34</v>
      </c>
      <c r="M759" s="3" t="s">
        <v>35</v>
      </c>
      <c r="N759" s="3" t="s">
        <v>326</v>
      </c>
      <c r="O759" s="3" t="s">
        <v>37</v>
      </c>
      <c r="P759" s="3" t="s">
        <v>21</v>
      </c>
      <c r="Q759" s="3" t="s">
        <v>6322</v>
      </c>
      <c r="R759" s="2" t="str">
        <f t="shared" si="99"/>
        <v>OK</v>
      </c>
      <c r="S759" s="2" t="str">
        <f t="shared" si="100"/>
        <v>OK</v>
      </c>
      <c r="T759" s="2" t="str">
        <f t="shared" si="101"/>
        <v>OK</v>
      </c>
      <c r="U759" s="2" t="str">
        <f t="shared" si="102"/>
        <v>OK</v>
      </c>
      <c r="V759" s="2" t="str">
        <f t="shared" si="103"/>
        <v>OK</v>
      </c>
      <c r="W759" s="2" t="str">
        <f t="shared" si="104"/>
        <v>OK</v>
      </c>
      <c r="X759" s="2" t="str">
        <f t="shared" si="105"/>
        <v>OK</v>
      </c>
      <c r="Y759" s="2" t="str">
        <f t="shared" si="106"/>
        <v>OK</v>
      </c>
      <c r="Z759" s="3" t="str">
        <f t="shared" si="107"/>
        <v/>
      </c>
    </row>
    <row r="760" spans="1:26" x14ac:dyDescent="0.45">
      <c r="A760" s="3" t="s">
        <v>6291</v>
      </c>
      <c r="B760" s="3" t="s">
        <v>6292</v>
      </c>
      <c r="C760" s="3" t="s">
        <v>6323</v>
      </c>
      <c r="E760" s="3" t="s">
        <v>20</v>
      </c>
      <c r="H760" s="3" t="s">
        <v>21</v>
      </c>
      <c r="I760" s="3">
        <v>1174057</v>
      </c>
      <c r="J760" s="3" t="s">
        <v>6324</v>
      </c>
      <c r="K760" s="3">
        <v>20</v>
      </c>
      <c r="L760" s="3" t="s">
        <v>34</v>
      </c>
      <c r="M760" s="3" t="s">
        <v>35</v>
      </c>
      <c r="N760" s="3" t="s">
        <v>41</v>
      </c>
      <c r="O760" s="3" t="s">
        <v>85</v>
      </c>
      <c r="P760" s="3" t="s">
        <v>21</v>
      </c>
      <c r="Q760" s="3" t="s">
        <v>6325</v>
      </c>
      <c r="R760" s="2" t="str">
        <f t="shared" si="99"/>
        <v>OK</v>
      </c>
      <c r="S760" s="2" t="str">
        <f t="shared" si="100"/>
        <v>OK</v>
      </c>
      <c r="T760" s="2" t="str">
        <f t="shared" si="101"/>
        <v>OK</v>
      </c>
      <c r="U760" s="2" t="str">
        <f t="shared" si="102"/>
        <v>OK</v>
      </c>
      <c r="V760" s="2" t="str">
        <f t="shared" si="103"/>
        <v>OK</v>
      </c>
      <c r="W760" s="2" t="str">
        <f t="shared" si="104"/>
        <v>OK</v>
      </c>
      <c r="X760" s="2" t="str">
        <f t="shared" si="105"/>
        <v>OK</v>
      </c>
      <c r="Y760" s="2" t="str">
        <f t="shared" si="106"/>
        <v>OK</v>
      </c>
      <c r="Z760" s="3" t="str">
        <f t="shared" si="107"/>
        <v/>
      </c>
    </row>
    <row r="761" spans="1:26" x14ac:dyDescent="0.45">
      <c r="A761" s="3" t="s">
        <v>6291</v>
      </c>
      <c r="B761" s="3" t="s">
        <v>6292</v>
      </c>
      <c r="C761" s="3" t="s">
        <v>6326</v>
      </c>
      <c r="E761" s="3" t="s">
        <v>20</v>
      </c>
      <c r="H761" s="3" t="s">
        <v>21</v>
      </c>
      <c r="I761" s="3">
        <v>1858539</v>
      </c>
      <c r="J761" s="3" t="s">
        <v>6327</v>
      </c>
      <c r="K761" s="3">
        <v>45</v>
      </c>
      <c r="L761" s="3" t="s">
        <v>34</v>
      </c>
      <c r="M761" s="3" t="s">
        <v>35</v>
      </c>
      <c r="N761" s="3" t="s">
        <v>81</v>
      </c>
      <c r="O761" s="3" t="s">
        <v>85</v>
      </c>
      <c r="P761" s="3" t="s">
        <v>21</v>
      </c>
      <c r="Q761" s="3" t="s">
        <v>6328</v>
      </c>
      <c r="R761" s="2" t="str">
        <f t="shared" si="99"/>
        <v>KO</v>
      </c>
      <c r="S761" s="2" t="str">
        <f t="shared" si="100"/>
        <v>OK</v>
      </c>
      <c r="T761" s="2" t="str">
        <f t="shared" si="101"/>
        <v>OK</v>
      </c>
      <c r="U761" s="2" t="str">
        <f t="shared" si="102"/>
        <v>OK</v>
      </c>
      <c r="V761" s="2" t="str">
        <f t="shared" si="103"/>
        <v>OK</v>
      </c>
      <c r="W761" s="2" t="str">
        <f t="shared" si="104"/>
        <v>OK</v>
      </c>
      <c r="X761" s="2" t="str">
        <f t="shared" si="105"/>
        <v>OK</v>
      </c>
      <c r="Y761" s="2" t="str">
        <f t="shared" si="106"/>
        <v>OK</v>
      </c>
      <c r="Z761" s="3" t="str">
        <f t="shared" si="107"/>
        <v xml:space="preserve">Acción didáctica / </v>
      </c>
    </row>
    <row r="762" spans="1:26" x14ac:dyDescent="0.45">
      <c r="A762" s="3" t="s">
        <v>6291</v>
      </c>
      <c r="B762" s="3" t="s">
        <v>6292</v>
      </c>
      <c r="C762" s="3" t="s">
        <v>6329</v>
      </c>
      <c r="E762" s="3" t="s">
        <v>20</v>
      </c>
      <c r="H762" s="3" t="s">
        <v>21</v>
      </c>
      <c r="I762" s="3">
        <v>1623089</v>
      </c>
      <c r="J762" s="3" t="s">
        <v>6330</v>
      </c>
      <c r="K762" s="3">
        <v>120</v>
      </c>
      <c r="L762" s="3" t="s">
        <v>23</v>
      </c>
      <c r="M762" s="3" t="s">
        <v>29</v>
      </c>
      <c r="N762" s="3" t="s">
        <v>684</v>
      </c>
      <c r="P762" s="3" t="s">
        <v>21</v>
      </c>
      <c r="Q762" s="3" t="s">
        <v>6331</v>
      </c>
      <c r="R762" s="2" t="str">
        <f t="shared" si="99"/>
        <v>OK</v>
      </c>
      <c r="S762" s="2" t="str">
        <f t="shared" si="100"/>
        <v>OK</v>
      </c>
      <c r="T762" s="2" t="str">
        <f t="shared" si="101"/>
        <v>OK</v>
      </c>
      <c r="U762" s="2" t="str">
        <f t="shared" si="102"/>
        <v>OK</v>
      </c>
      <c r="V762" s="2" t="str">
        <f t="shared" si="103"/>
        <v>OK</v>
      </c>
      <c r="W762" s="2" t="str">
        <f t="shared" si="104"/>
        <v>OK</v>
      </c>
      <c r="X762" s="2" t="str">
        <f t="shared" si="105"/>
        <v>OK</v>
      </c>
      <c r="Y762" s="2" t="str">
        <f t="shared" si="106"/>
        <v>OK</v>
      </c>
      <c r="Z762" s="3" t="str">
        <f t="shared" si="107"/>
        <v/>
      </c>
    </row>
    <row r="763" spans="1:26" x14ac:dyDescent="0.45">
      <c r="A763" s="3" t="s">
        <v>6291</v>
      </c>
      <c r="B763" s="3" t="s">
        <v>6292</v>
      </c>
      <c r="C763" s="3" t="s">
        <v>6332</v>
      </c>
      <c r="E763" s="3" t="s">
        <v>20</v>
      </c>
      <c r="H763" s="3" t="s">
        <v>21</v>
      </c>
      <c r="I763" s="3">
        <v>1191642</v>
      </c>
      <c r="J763" s="3" t="s">
        <v>6333</v>
      </c>
      <c r="K763" s="3">
        <v>60</v>
      </c>
      <c r="L763" s="3" t="s">
        <v>34</v>
      </c>
      <c r="M763" s="3" t="s">
        <v>35</v>
      </c>
      <c r="N763" s="3" t="s">
        <v>326</v>
      </c>
      <c r="O763" s="3" t="s">
        <v>37</v>
      </c>
      <c r="P763" s="3" t="s">
        <v>21</v>
      </c>
      <c r="Q763" s="3" t="s">
        <v>6334</v>
      </c>
      <c r="R763" s="2" t="str">
        <f t="shared" si="99"/>
        <v>OK</v>
      </c>
      <c r="S763" s="2" t="str">
        <f t="shared" si="100"/>
        <v>OK</v>
      </c>
      <c r="T763" s="2" t="str">
        <f t="shared" si="101"/>
        <v>OK</v>
      </c>
      <c r="U763" s="2" t="str">
        <f t="shared" si="102"/>
        <v>OK</v>
      </c>
      <c r="V763" s="2" t="str">
        <f t="shared" si="103"/>
        <v>OK</v>
      </c>
      <c r="W763" s="2" t="str">
        <f t="shared" si="104"/>
        <v>OK</v>
      </c>
      <c r="X763" s="2" t="str">
        <f t="shared" si="105"/>
        <v>OK</v>
      </c>
      <c r="Y763" s="2" t="str">
        <f t="shared" si="106"/>
        <v>OK</v>
      </c>
      <c r="Z763" s="3" t="str">
        <f t="shared" si="107"/>
        <v/>
      </c>
    </row>
    <row r="764" spans="1:26" x14ac:dyDescent="0.45">
      <c r="A764" s="3" t="s">
        <v>6291</v>
      </c>
      <c r="B764" s="3" t="s">
        <v>6292</v>
      </c>
      <c r="C764" s="3" t="s">
        <v>6335</v>
      </c>
      <c r="E764" s="3" t="s">
        <v>20</v>
      </c>
      <c r="H764" s="3" t="s">
        <v>21</v>
      </c>
      <c r="I764" s="3">
        <v>1861316</v>
      </c>
      <c r="J764" s="3" t="s">
        <v>6336</v>
      </c>
      <c r="K764" s="3">
        <v>45</v>
      </c>
      <c r="L764" s="3" t="s">
        <v>34</v>
      </c>
      <c r="M764" s="3" t="s">
        <v>35</v>
      </c>
      <c r="N764" s="3" t="s">
        <v>81</v>
      </c>
      <c r="O764" s="3" t="s">
        <v>37</v>
      </c>
      <c r="P764" s="3" t="s">
        <v>21</v>
      </c>
      <c r="Q764" s="3" t="s">
        <v>6337</v>
      </c>
      <c r="R764" s="2" t="str">
        <f t="shared" si="99"/>
        <v>KO</v>
      </c>
      <c r="S764" s="2" t="str">
        <f t="shared" si="100"/>
        <v>OK</v>
      </c>
      <c r="T764" s="2" t="str">
        <f t="shared" si="101"/>
        <v>OK</v>
      </c>
      <c r="U764" s="2" t="str">
        <f t="shared" si="102"/>
        <v>OK</v>
      </c>
      <c r="V764" s="2" t="str">
        <f t="shared" si="103"/>
        <v>OK</v>
      </c>
      <c r="W764" s="2" t="str">
        <f t="shared" si="104"/>
        <v>OK</v>
      </c>
      <c r="X764" s="2" t="str">
        <f t="shared" si="105"/>
        <v>OK</v>
      </c>
      <c r="Y764" s="2" t="str">
        <f t="shared" si="106"/>
        <v>OK</v>
      </c>
      <c r="Z764" s="3" t="str">
        <f t="shared" si="107"/>
        <v xml:space="preserve">Acción didáctica / </v>
      </c>
    </row>
    <row r="765" spans="1:26" x14ac:dyDescent="0.45">
      <c r="A765" s="3" t="s">
        <v>6291</v>
      </c>
      <c r="B765" s="3" t="s">
        <v>6292</v>
      </c>
      <c r="C765" s="3" t="s">
        <v>6338</v>
      </c>
      <c r="E765" s="3" t="s">
        <v>20</v>
      </c>
      <c r="H765" s="3" t="s">
        <v>21</v>
      </c>
      <c r="I765" s="3">
        <v>1171340</v>
      </c>
      <c r="J765" s="3" t="s">
        <v>6339</v>
      </c>
      <c r="K765" s="3">
        <v>120</v>
      </c>
      <c r="L765" s="3" t="s">
        <v>57</v>
      </c>
      <c r="M765" s="3" t="s">
        <v>35</v>
      </c>
      <c r="N765" s="3" t="s">
        <v>58</v>
      </c>
      <c r="O765" s="3" t="s">
        <v>85</v>
      </c>
      <c r="P765" s="3" t="s">
        <v>21</v>
      </c>
      <c r="Q765" s="3" t="s">
        <v>6340</v>
      </c>
      <c r="R765" s="2" t="str">
        <f t="shared" si="99"/>
        <v>OK</v>
      </c>
      <c r="S765" s="2" t="str">
        <f t="shared" si="100"/>
        <v>OK</v>
      </c>
      <c r="T765" s="2" t="str">
        <f t="shared" si="101"/>
        <v>OK</v>
      </c>
      <c r="U765" s="2" t="str">
        <f t="shared" si="102"/>
        <v>OK</v>
      </c>
      <c r="V765" s="2" t="str">
        <f t="shared" si="103"/>
        <v>OK</v>
      </c>
      <c r="W765" s="2" t="str">
        <f t="shared" si="104"/>
        <v>OK</v>
      </c>
      <c r="X765" s="2" t="str">
        <f t="shared" si="105"/>
        <v>OK</v>
      </c>
      <c r="Y765" s="2" t="str">
        <f t="shared" si="106"/>
        <v>OK</v>
      </c>
      <c r="Z765" s="3" t="str">
        <f t="shared" si="107"/>
        <v/>
      </c>
    </row>
    <row r="766" spans="1:26" x14ac:dyDescent="0.45">
      <c r="A766" s="3" t="s">
        <v>6291</v>
      </c>
      <c r="B766" s="3" t="s">
        <v>6292</v>
      </c>
      <c r="C766" s="3" t="s">
        <v>6341</v>
      </c>
      <c r="E766" s="3" t="s">
        <v>20</v>
      </c>
      <c r="H766" s="3" t="s">
        <v>21</v>
      </c>
      <c r="I766" s="3">
        <v>1979401</v>
      </c>
      <c r="J766" s="3" t="s">
        <v>6342</v>
      </c>
      <c r="K766" s="3">
        <v>120</v>
      </c>
      <c r="L766" s="3" t="s">
        <v>57</v>
      </c>
      <c r="M766" s="3" t="s">
        <v>35</v>
      </c>
      <c r="N766" s="3" t="s">
        <v>58</v>
      </c>
      <c r="O766" s="3" t="s">
        <v>85</v>
      </c>
      <c r="P766" s="3" t="s">
        <v>21</v>
      </c>
      <c r="Q766" s="3" t="s">
        <v>6343</v>
      </c>
      <c r="R766" s="2" t="str">
        <f t="shared" si="99"/>
        <v>OK</v>
      </c>
      <c r="S766" s="2" t="str">
        <f t="shared" si="100"/>
        <v>OK</v>
      </c>
      <c r="T766" s="2" t="str">
        <f t="shared" si="101"/>
        <v>OK</v>
      </c>
      <c r="U766" s="2" t="str">
        <f t="shared" si="102"/>
        <v>OK</v>
      </c>
      <c r="V766" s="2" t="str">
        <f t="shared" si="103"/>
        <v>OK</v>
      </c>
      <c r="W766" s="2" t="str">
        <f t="shared" si="104"/>
        <v>OK</v>
      </c>
      <c r="X766" s="2" t="str">
        <f t="shared" si="105"/>
        <v>OK</v>
      </c>
      <c r="Y766" s="2" t="str">
        <f t="shared" si="106"/>
        <v>OK</v>
      </c>
      <c r="Z766" s="3" t="str">
        <f t="shared" si="107"/>
        <v/>
      </c>
    </row>
    <row r="767" spans="1:26" x14ac:dyDescent="0.45">
      <c r="A767" s="3" t="s">
        <v>6291</v>
      </c>
      <c r="B767" s="3" t="s">
        <v>6292</v>
      </c>
      <c r="C767" s="3" t="s">
        <v>534</v>
      </c>
      <c r="E767" s="3" t="s">
        <v>20</v>
      </c>
      <c r="H767" s="3" t="s">
        <v>21</v>
      </c>
      <c r="I767" s="3">
        <v>1351858</v>
      </c>
      <c r="J767" s="3" t="s">
        <v>6344</v>
      </c>
      <c r="K767" s="3">
        <v>180</v>
      </c>
      <c r="L767" s="3" t="s">
        <v>358</v>
      </c>
      <c r="M767" s="3" t="s">
        <v>35</v>
      </c>
      <c r="N767" s="3" t="s">
        <v>359</v>
      </c>
      <c r="O767" s="3" t="s">
        <v>37</v>
      </c>
      <c r="P767" s="3" t="s">
        <v>21</v>
      </c>
      <c r="Q767" s="3" t="s">
        <v>6345</v>
      </c>
      <c r="R767" s="2" t="str">
        <f t="shared" si="99"/>
        <v>OK</v>
      </c>
      <c r="S767" s="2" t="str">
        <f t="shared" si="100"/>
        <v>OK</v>
      </c>
      <c r="T767" s="2" t="str">
        <f t="shared" si="101"/>
        <v>OK</v>
      </c>
      <c r="U767" s="2" t="str">
        <f t="shared" si="102"/>
        <v>OK</v>
      </c>
      <c r="V767" s="2" t="str">
        <f t="shared" si="103"/>
        <v>OK</v>
      </c>
      <c r="W767" s="2" t="str">
        <f t="shared" si="104"/>
        <v>KO</v>
      </c>
      <c r="X767" s="2" t="str">
        <f t="shared" si="105"/>
        <v>OK</v>
      </c>
      <c r="Y767" s="2" t="str">
        <f t="shared" si="106"/>
        <v>OK</v>
      </c>
      <c r="Z767" s="3" t="str">
        <f t="shared" si="107"/>
        <v xml:space="preserve">Tiempo del recurso / </v>
      </c>
    </row>
    <row r="768" spans="1:26" x14ac:dyDescent="0.45">
      <c r="A768" s="3" t="s">
        <v>6291</v>
      </c>
      <c r="B768" s="3" t="s">
        <v>6292</v>
      </c>
      <c r="C768" s="3" t="s">
        <v>67</v>
      </c>
      <c r="D768" s="3" t="s">
        <v>67</v>
      </c>
      <c r="E768" s="3" t="s">
        <v>20</v>
      </c>
      <c r="H768" s="3" t="s">
        <v>21</v>
      </c>
      <c r="I768" s="3">
        <v>1250848</v>
      </c>
      <c r="K768" s="3">
        <v>20</v>
      </c>
      <c r="L768" s="3" t="s">
        <v>23</v>
      </c>
      <c r="M768" s="3" t="s">
        <v>67</v>
      </c>
      <c r="N768" s="3" t="s">
        <v>227</v>
      </c>
      <c r="P768" s="3" t="s">
        <v>21</v>
      </c>
      <c r="Q768" s="3" t="s">
        <v>6346</v>
      </c>
      <c r="R768" s="2" t="str">
        <f t="shared" si="99"/>
        <v>OK</v>
      </c>
      <c r="S768" s="2" t="str">
        <f t="shared" si="100"/>
        <v>OK</v>
      </c>
      <c r="T768" s="2" t="str">
        <f t="shared" si="101"/>
        <v>OK</v>
      </c>
      <c r="U768" s="2" t="str">
        <f t="shared" si="102"/>
        <v>OK</v>
      </c>
      <c r="V768" s="2" t="str">
        <f t="shared" si="103"/>
        <v>OK</v>
      </c>
      <c r="W768" s="2" t="str">
        <f t="shared" si="104"/>
        <v>OK</v>
      </c>
      <c r="X768" s="2" t="str">
        <f t="shared" si="105"/>
        <v>KO</v>
      </c>
      <c r="Y768" s="2" t="str">
        <f t="shared" si="106"/>
        <v>OK</v>
      </c>
      <c r="Z768" s="3" t="str">
        <f t="shared" si="107"/>
        <v xml:space="preserve">Palabras clave / </v>
      </c>
    </row>
    <row r="769" spans="1:26" x14ac:dyDescent="0.45">
      <c r="A769" s="3" t="s">
        <v>6291</v>
      </c>
      <c r="B769" s="3" t="s">
        <v>6292</v>
      </c>
      <c r="C769" s="3" t="s">
        <v>70</v>
      </c>
      <c r="E769" s="3" t="s">
        <v>20</v>
      </c>
      <c r="H769" s="3" t="s">
        <v>21</v>
      </c>
      <c r="I769" s="3">
        <v>713402</v>
      </c>
      <c r="J769" s="3" t="s">
        <v>6347</v>
      </c>
      <c r="K769" s="3">
        <v>45</v>
      </c>
      <c r="L769" s="3" t="s">
        <v>34</v>
      </c>
      <c r="M769" s="3" t="s">
        <v>35</v>
      </c>
      <c r="N769" s="3" t="s">
        <v>62</v>
      </c>
      <c r="O769" s="3" t="s">
        <v>37</v>
      </c>
      <c r="P769" s="3" t="s">
        <v>21</v>
      </c>
      <c r="Q769" s="3" t="s">
        <v>6348</v>
      </c>
      <c r="R769" s="2" t="str">
        <f t="shared" si="99"/>
        <v>OK</v>
      </c>
      <c r="S769" s="2" t="str">
        <f t="shared" si="100"/>
        <v>OK</v>
      </c>
      <c r="T769" s="2" t="str">
        <f t="shared" si="101"/>
        <v>OK</v>
      </c>
      <c r="U769" s="2" t="str">
        <f t="shared" si="102"/>
        <v>OK</v>
      </c>
      <c r="V769" s="2" t="str">
        <f t="shared" si="103"/>
        <v>OK</v>
      </c>
      <c r="W769" s="2" t="str">
        <f t="shared" si="104"/>
        <v>OK</v>
      </c>
      <c r="X769" s="2" t="str">
        <f t="shared" si="105"/>
        <v>OK</v>
      </c>
      <c r="Y769" s="2" t="str">
        <f t="shared" si="106"/>
        <v>OK</v>
      </c>
      <c r="Z769" s="3" t="str">
        <f t="shared" si="107"/>
        <v/>
      </c>
    </row>
    <row r="770" spans="1:26" x14ac:dyDescent="0.45">
      <c r="A770" s="3" t="s">
        <v>6349</v>
      </c>
      <c r="B770" s="3" t="s">
        <v>6350</v>
      </c>
      <c r="C770" s="3" t="s">
        <v>6351</v>
      </c>
      <c r="E770" s="3" t="s">
        <v>20</v>
      </c>
      <c r="H770" s="3" t="s">
        <v>21</v>
      </c>
      <c r="I770" s="3">
        <v>5801428</v>
      </c>
      <c r="J770" s="3" t="s">
        <v>6352</v>
      </c>
      <c r="K770" s="3">
        <v>40</v>
      </c>
      <c r="L770" s="3" t="s">
        <v>23</v>
      </c>
      <c r="M770" s="3" t="s">
        <v>29</v>
      </c>
      <c r="N770" s="3" t="s">
        <v>194</v>
      </c>
      <c r="P770" s="3" t="s">
        <v>21</v>
      </c>
      <c r="Q770" s="3" t="s">
        <v>6353</v>
      </c>
      <c r="R770" s="2" t="str">
        <f t="shared" si="99"/>
        <v>OK</v>
      </c>
      <c r="S770" s="2" t="str">
        <f t="shared" si="100"/>
        <v>OK</v>
      </c>
      <c r="T770" s="2" t="str">
        <f t="shared" si="101"/>
        <v>OK</v>
      </c>
      <c r="U770" s="2" t="str">
        <f t="shared" si="102"/>
        <v>OK</v>
      </c>
      <c r="V770" s="2" t="str">
        <f t="shared" si="103"/>
        <v>OK</v>
      </c>
      <c r="W770" s="2" t="str">
        <f t="shared" si="104"/>
        <v>OK</v>
      </c>
      <c r="X770" s="2" t="str">
        <f t="shared" si="105"/>
        <v>OK</v>
      </c>
      <c r="Y770" s="2" t="str">
        <f t="shared" si="106"/>
        <v>OK</v>
      </c>
      <c r="Z770" s="3" t="str">
        <f t="shared" si="107"/>
        <v/>
      </c>
    </row>
    <row r="771" spans="1:26" x14ac:dyDescent="0.45">
      <c r="A771" s="3" t="s">
        <v>6349</v>
      </c>
      <c r="B771" s="3" t="s">
        <v>6350</v>
      </c>
      <c r="C771" s="3" t="s">
        <v>6354</v>
      </c>
      <c r="E771" s="3" t="s">
        <v>20</v>
      </c>
      <c r="H771" s="3" t="s">
        <v>21</v>
      </c>
      <c r="I771" s="3">
        <v>1114354</v>
      </c>
      <c r="J771" s="3" t="s">
        <v>6355</v>
      </c>
      <c r="K771" s="3">
        <v>30</v>
      </c>
      <c r="L771" s="3" t="s">
        <v>23</v>
      </c>
      <c r="M771" s="3" t="s">
        <v>24</v>
      </c>
      <c r="N771" s="3" t="s">
        <v>368</v>
      </c>
      <c r="P771" s="3" t="s">
        <v>21</v>
      </c>
      <c r="Q771" s="3" t="s">
        <v>6356</v>
      </c>
      <c r="R771" s="2" t="str">
        <f t="shared" ref="R771:R834" si="108">IF(_xlfn.XOR(
AND(N771="M102ab",L771="Proyecto"),
AND(N771="M101a",L771="Preguntas con respuesta libre"),
AND(LEFT(N771,1)="M",N771&lt;&gt;"M102AB",N771&lt;&gt;"M101a",N771&lt;&gt;"M101ap",L771="Ejercitación"),
AND(LEFT(C771,15)="Mapa conceptual",L771="Exposición"),
AND(LEFT(N771,1)&lt;&gt;"M",LEFT(C771,15)&lt;&gt;"Mapa conceptual",L771="Exposición"),
AND(LEFT(C771,8)="Banco de",L771="Generador de actividades"),
AND(C771=L771)
),"OK","KO")</f>
        <v>OK</v>
      </c>
      <c r="S771" s="2" t="str">
        <f t="shared" ref="S771:S834" si="109">IF(_xlfn.XOR(
AND(LEFT(N771,1)="M",M771="Actividad"),
AND(LEFT(N771,1)="F",M771="Interactivo"),
AND(N771="diaporama",M771="Secuencia de imágenes"),
OR(N771="video",M771="Animación",M771="Video"),
AND(C771=M771)
),"OK","KO")</f>
        <v>KO</v>
      </c>
      <c r="T771" s="2" t="str">
        <f t="shared" ref="T771:T834" si="110">IF(
AND(L771="Evaluación",C771&lt;&gt;L771),"KO",
IF(AND(L771="Mapa conceptual",C771&lt;&gt;L771),"KO",
IF(AND(N771="M101ap",C771&lt;&gt;"Banco de actividades"),"KO",
"OK")))</f>
        <v>OK</v>
      </c>
      <c r="U771" s="2" t="str">
        <f t="shared" ref="U771:U834" si="111">IF(
AND(LEFT(N771,1)="M",LEFT(M771,4)&lt;&gt;"Mapa",S771="OK",O771=""),
"KO","OK")</f>
        <v>OK</v>
      </c>
      <c r="V771" s="2" t="str">
        <f t="shared" ref="V771:V834" si="112">IF(OR(
AND(L771="Evaluación",R771="OK",OR(N771="M4a",N771="M5a")),
AND(LEFT(C771,8)="Banco de",N771="M101ap"),
OR(LEFT(C771,8)&lt;&gt;"Banco de",L771&lt;&gt;"Evaluación")
),"OK","KO")</f>
        <v>OK</v>
      </c>
      <c r="W771" s="2" t="str">
        <f t="shared" ref="W771:W834" si="113">IF(AND(LEFT(C771,8)="Banco de",K771=0),"OK",
IF(AND(LEFT(C771,8)&lt;&gt;"Banco de",K771&gt;0),"OK","KO"))</f>
        <v>OK</v>
      </c>
      <c r="X771" s="2" t="str">
        <f t="shared" ref="X771:X834" si="114">IF(J771&lt;&gt;"","OK","KO")</f>
        <v>OK</v>
      </c>
      <c r="Y771" s="2" t="str">
        <f t="shared" ref="Y771:Y834" si="115">IF(P771="Si","KO","OK")</f>
        <v>OK</v>
      </c>
      <c r="Z771" s="3" t="str">
        <f t="shared" ref="Z771:Z834" si="116">CONCATENATE(
IF(R771&lt;&gt;"OK",CONCATENATE($R$1," / "),""),
IF(S771&lt;&gt;"OK",CONCATENATE($S$1," / "),""),
IF(T771&lt;&gt;"OK",CONCATENATE($T$1," / "),""),
IF(U771&lt;&gt;"OK",CONCATENATE($U$1," / "),""),
IF(V771&lt;&gt;"OK",CONCATENATE($V$1," / "),""),
IF(W771&lt;&gt;"OK",CONCATENATE($W$1," / "),""),
IF(X771&lt;&gt;"OK",CONCATENATE($X$1," / "),""),
IF(Y771&lt;&gt;"OK",$Y$1,"")
)</f>
        <v xml:space="preserve">Tipo de media / </v>
      </c>
    </row>
    <row r="772" spans="1:26" x14ac:dyDescent="0.45">
      <c r="A772" s="3" t="s">
        <v>6349</v>
      </c>
      <c r="B772" s="3" t="s">
        <v>6350</v>
      </c>
      <c r="C772" s="3" t="s">
        <v>283</v>
      </c>
      <c r="E772" s="3" t="s">
        <v>20</v>
      </c>
      <c r="H772" s="3" t="s">
        <v>21</v>
      </c>
      <c r="I772" s="3">
        <v>2194873</v>
      </c>
      <c r="J772" s="3" t="s">
        <v>6357</v>
      </c>
      <c r="K772" s="3">
        <v>40</v>
      </c>
      <c r="L772" s="3" t="s">
        <v>80</v>
      </c>
      <c r="M772" s="3" t="s">
        <v>35</v>
      </c>
      <c r="N772" s="3" t="s">
        <v>81</v>
      </c>
      <c r="O772" s="3" t="s">
        <v>479</v>
      </c>
      <c r="P772" s="3" t="s">
        <v>21</v>
      </c>
      <c r="Q772" s="3" t="s">
        <v>6358</v>
      </c>
      <c r="R772" s="2" t="str">
        <f t="shared" si="108"/>
        <v>OK</v>
      </c>
      <c r="S772" s="2" t="str">
        <f t="shared" si="109"/>
        <v>OK</v>
      </c>
      <c r="T772" s="2" t="str">
        <f t="shared" si="110"/>
        <v>OK</v>
      </c>
      <c r="U772" s="2" t="str">
        <f t="shared" si="111"/>
        <v>OK</v>
      </c>
      <c r="V772" s="2" t="str">
        <f t="shared" si="112"/>
        <v>OK</v>
      </c>
      <c r="W772" s="2" t="str">
        <f t="shared" si="113"/>
        <v>OK</v>
      </c>
      <c r="X772" s="2" t="str">
        <f t="shared" si="114"/>
        <v>OK</v>
      </c>
      <c r="Y772" s="2" t="str">
        <f t="shared" si="115"/>
        <v>OK</v>
      </c>
      <c r="Z772" s="3" t="str">
        <f t="shared" si="116"/>
        <v/>
      </c>
    </row>
    <row r="773" spans="1:26" x14ac:dyDescent="0.45">
      <c r="A773" s="3" t="s">
        <v>6349</v>
      </c>
      <c r="B773" s="3" t="s">
        <v>6350</v>
      </c>
      <c r="C773" s="3" t="s">
        <v>6359</v>
      </c>
      <c r="E773" s="3" t="s">
        <v>20</v>
      </c>
      <c r="H773" s="3" t="s">
        <v>21</v>
      </c>
      <c r="I773" s="3">
        <v>4603350</v>
      </c>
      <c r="J773" s="3" t="s">
        <v>6360</v>
      </c>
      <c r="K773" s="3">
        <v>25</v>
      </c>
      <c r="L773" s="3" t="s">
        <v>23</v>
      </c>
      <c r="M773" s="3" t="s">
        <v>29</v>
      </c>
      <c r="N773" s="3" t="s">
        <v>194</v>
      </c>
      <c r="P773" s="3" t="s">
        <v>21</v>
      </c>
      <c r="Q773" s="3" t="s">
        <v>6361</v>
      </c>
      <c r="R773" s="2" t="str">
        <f t="shared" si="108"/>
        <v>OK</v>
      </c>
      <c r="S773" s="2" t="str">
        <f t="shared" si="109"/>
        <v>OK</v>
      </c>
      <c r="T773" s="2" t="str">
        <f t="shared" si="110"/>
        <v>OK</v>
      </c>
      <c r="U773" s="2" t="str">
        <f t="shared" si="111"/>
        <v>OK</v>
      </c>
      <c r="V773" s="2" t="str">
        <f t="shared" si="112"/>
        <v>OK</v>
      </c>
      <c r="W773" s="2" t="str">
        <f t="shared" si="113"/>
        <v>OK</v>
      </c>
      <c r="X773" s="2" t="str">
        <f t="shared" si="114"/>
        <v>OK</v>
      </c>
      <c r="Y773" s="2" t="str">
        <f t="shared" si="115"/>
        <v>OK</v>
      </c>
      <c r="Z773" s="3" t="str">
        <f t="shared" si="116"/>
        <v/>
      </c>
    </row>
    <row r="774" spans="1:26" x14ac:dyDescent="0.45">
      <c r="A774" s="3" t="s">
        <v>6349</v>
      </c>
      <c r="B774" s="3" t="s">
        <v>6350</v>
      </c>
      <c r="C774" s="3" t="s">
        <v>6362</v>
      </c>
      <c r="E774" s="3" t="s">
        <v>20</v>
      </c>
      <c r="G774" s="3" t="s">
        <v>6363</v>
      </c>
      <c r="H774" s="3" t="s">
        <v>21</v>
      </c>
      <c r="I774" s="3">
        <v>19631</v>
      </c>
      <c r="J774" s="3" t="s">
        <v>6364</v>
      </c>
      <c r="K774" s="3">
        <v>20</v>
      </c>
      <c r="L774" s="3" t="s">
        <v>23</v>
      </c>
      <c r="M774" s="3" t="s">
        <v>90</v>
      </c>
      <c r="N774" s="3" t="s">
        <v>91</v>
      </c>
      <c r="P774" s="3" t="s">
        <v>21</v>
      </c>
      <c r="Q774" s="3" t="s">
        <v>6365</v>
      </c>
      <c r="R774" s="2" t="str">
        <f t="shared" si="108"/>
        <v>OK</v>
      </c>
      <c r="S774" s="2" t="str">
        <f t="shared" si="109"/>
        <v>OK</v>
      </c>
      <c r="T774" s="2" t="str">
        <f t="shared" si="110"/>
        <v>OK</v>
      </c>
      <c r="U774" s="2" t="str">
        <f t="shared" si="111"/>
        <v>OK</v>
      </c>
      <c r="V774" s="2" t="str">
        <f t="shared" si="112"/>
        <v>OK</v>
      </c>
      <c r="W774" s="2" t="str">
        <f t="shared" si="113"/>
        <v>OK</v>
      </c>
      <c r="X774" s="2" t="str">
        <f t="shared" si="114"/>
        <v>OK</v>
      </c>
      <c r="Y774" s="2" t="str">
        <f t="shared" si="115"/>
        <v>OK</v>
      </c>
      <c r="Z774" s="3" t="str">
        <f t="shared" si="116"/>
        <v/>
      </c>
    </row>
    <row r="775" spans="1:26" x14ac:dyDescent="0.45">
      <c r="A775" s="3" t="s">
        <v>6349</v>
      </c>
      <c r="B775" s="3" t="s">
        <v>6350</v>
      </c>
      <c r="C775" s="3" t="s">
        <v>6366</v>
      </c>
      <c r="E775" s="3" t="s">
        <v>20</v>
      </c>
      <c r="H775" s="3" t="s">
        <v>21</v>
      </c>
      <c r="I775" s="3">
        <v>2194851</v>
      </c>
      <c r="J775" s="3" t="s">
        <v>6367</v>
      </c>
      <c r="K775" s="3">
        <v>40</v>
      </c>
      <c r="L775" s="3" t="s">
        <v>80</v>
      </c>
      <c r="M775" s="3" t="s">
        <v>35</v>
      </c>
      <c r="N775" s="3" t="s">
        <v>81</v>
      </c>
      <c r="O775" s="3" t="s">
        <v>479</v>
      </c>
      <c r="P775" s="3" t="s">
        <v>21</v>
      </c>
      <c r="Q775" s="3" t="s">
        <v>6368</v>
      </c>
      <c r="R775" s="2" t="str">
        <f t="shared" si="108"/>
        <v>OK</v>
      </c>
      <c r="S775" s="2" t="str">
        <f t="shared" si="109"/>
        <v>OK</v>
      </c>
      <c r="T775" s="2" t="str">
        <f t="shared" si="110"/>
        <v>OK</v>
      </c>
      <c r="U775" s="2" t="str">
        <f t="shared" si="111"/>
        <v>OK</v>
      </c>
      <c r="V775" s="2" t="str">
        <f t="shared" si="112"/>
        <v>OK</v>
      </c>
      <c r="W775" s="2" t="str">
        <f t="shared" si="113"/>
        <v>OK</v>
      </c>
      <c r="X775" s="2" t="str">
        <f t="shared" si="114"/>
        <v>OK</v>
      </c>
      <c r="Y775" s="2" t="str">
        <f t="shared" si="115"/>
        <v>OK</v>
      </c>
      <c r="Z775" s="3" t="str">
        <f t="shared" si="116"/>
        <v/>
      </c>
    </row>
    <row r="776" spans="1:26" x14ac:dyDescent="0.45">
      <c r="A776" s="3" t="s">
        <v>6349</v>
      </c>
      <c r="B776" s="3" t="s">
        <v>6350</v>
      </c>
      <c r="C776" s="3" t="s">
        <v>6369</v>
      </c>
      <c r="E776" s="3" t="s">
        <v>20</v>
      </c>
      <c r="H776" s="3" t="s">
        <v>21</v>
      </c>
      <c r="I776" s="3">
        <v>3119788</v>
      </c>
      <c r="J776" s="3" t="s">
        <v>6370</v>
      </c>
      <c r="K776" s="3">
        <v>35</v>
      </c>
      <c r="L776" s="3" t="s">
        <v>23</v>
      </c>
      <c r="M776" s="3" t="s">
        <v>29</v>
      </c>
      <c r="N776" s="3" t="s">
        <v>30</v>
      </c>
      <c r="P776" s="3" t="s">
        <v>21</v>
      </c>
      <c r="Q776" s="3" t="s">
        <v>6371</v>
      </c>
      <c r="R776" s="2" t="str">
        <f t="shared" si="108"/>
        <v>OK</v>
      </c>
      <c r="S776" s="2" t="str">
        <f t="shared" si="109"/>
        <v>OK</v>
      </c>
      <c r="T776" s="2" t="str">
        <f t="shared" si="110"/>
        <v>OK</v>
      </c>
      <c r="U776" s="2" t="str">
        <f t="shared" si="111"/>
        <v>OK</v>
      </c>
      <c r="V776" s="2" t="str">
        <f t="shared" si="112"/>
        <v>OK</v>
      </c>
      <c r="W776" s="2" t="str">
        <f t="shared" si="113"/>
        <v>OK</v>
      </c>
      <c r="X776" s="2" t="str">
        <f t="shared" si="114"/>
        <v>OK</v>
      </c>
      <c r="Y776" s="2" t="str">
        <f t="shared" si="115"/>
        <v>OK</v>
      </c>
      <c r="Z776" s="3" t="str">
        <f t="shared" si="116"/>
        <v/>
      </c>
    </row>
    <row r="777" spans="1:26" x14ac:dyDescent="0.45">
      <c r="A777" s="3" t="s">
        <v>6349</v>
      </c>
      <c r="B777" s="3" t="s">
        <v>6350</v>
      </c>
      <c r="C777" s="3" t="s">
        <v>6372</v>
      </c>
      <c r="E777" s="3" t="s">
        <v>20</v>
      </c>
      <c r="H777" s="3" t="s">
        <v>21</v>
      </c>
      <c r="I777" s="3">
        <v>1177640</v>
      </c>
      <c r="J777" s="3" t="s">
        <v>6373</v>
      </c>
      <c r="K777" s="3">
        <v>10</v>
      </c>
      <c r="L777" s="3" t="s">
        <v>34</v>
      </c>
      <c r="M777" s="3" t="s">
        <v>35</v>
      </c>
      <c r="N777" s="3" t="s">
        <v>62</v>
      </c>
      <c r="O777" s="3" t="s">
        <v>37</v>
      </c>
      <c r="P777" s="3" t="s">
        <v>21</v>
      </c>
      <c r="Q777" s="3" t="s">
        <v>6374</v>
      </c>
      <c r="R777" s="2" t="str">
        <f t="shared" si="108"/>
        <v>OK</v>
      </c>
      <c r="S777" s="2" t="str">
        <f t="shared" si="109"/>
        <v>OK</v>
      </c>
      <c r="T777" s="2" t="str">
        <f t="shared" si="110"/>
        <v>OK</v>
      </c>
      <c r="U777" s="2" t="str">
        <f t="shared" si="111"/>
        <v>OK</v>
      </c>
      <c r="V777" s="2" t="str">
        <f t="shared" si="112"/>
        <v>OK</v>
      </c>
      <c r="W777" s="2" t="str">
        <f t="shared" si="113"/>
        <v>OK</v>
      </c>
      <c r="X777" s="2" t="str">
        <f t="shared" si="114"/>
        <v>OK</v>
      </c>
      <c r="Y777" s="2" t="str">
        <f t="shared" si="115"/>
        <v>OK</v>
      </c>
      <c r="Z777" s="3" t="str">
        <f t="shared" si="116"/>
        <v/>
      </c>
    </row>
    <row r="778" spans="1:26" x14ac:dyDescent="0.45">
      <c r="A778" s="3" t="s">
        <v>6349</v>
      </c>
      <c r="B778" s="3" t="s">
        <v>6350</v>
      </c>
      <c r="C778" s="3" t="s">
        <v>6375</v>
      </c>
      <c r="E778" s="3" t="s">
        <v>20</v>
      </c>
      <c r="H778" s="3" t="s">
        <v>21</v>
      </c>
      <c r="I778" s="3">
        <v>1184221</v>
      </c>
      <c r="J778" s="3" t="s">
        <v>6376</v>
      </c>
      <c r="K778" s="3">
        <v>10</v>
      </c>
      <c r="L778" s="3" t="s">
        <v>34</v>
      </c>
      <c r="M778" s="3" t="s">
        <v>35</v>
      </c>
      <c r="N778" s="3" t="s">
        <v>41</v>
      </c>
      <c r="O778" s="3" t="s">
        <v>37</v>
      </c>
      <c r="P778" s="3" t="s">
        <v>21</v>
      </c>
      <c r="Q778" s="3" t="s">
        <v>6377</v>
      </c>
      <c r="R778" s="2" t="str">
        <f t="shared" si="108"/>
        <v>OK</v>
      </c>
      <c r="S778" s="2" t="str">
        <f t="shared" si="109"/>
        <v>OK</v>
      </c>
      <c r="T778" s="2" t="str">
        <f t="shared" si="110"/>
        <v>OK</v>
      </c>
      <c r="U778" s="2" t="str">
        <f t="shared" si="111"/>
        <v>OK</v>
      </c>
      <c r="V778" s="2" t="str">
        <f t="shared" si="112"/>
        <v>OK</v>
      </c>
      <c r="W778" s="2" t="str">
        <f t="shared" si="113"/>
        <v>OK</v>
      </c>
      <c r="X778" s="2" t="str">
        <f t="shared" si="114"/>
        <v>OK</v>
      </c>
      <c r="Y778" s="2" t="str">
        <f t="shared" si="115"/>
        <v>OK</v>
      </c>
      <c r="Z778" s="3" t="str">
        <f t="shared" si="116"/>
        <v/>
      </c>
    </row>
    <row r="779" spans="1:26" x14ac:dyDescent="0.45">
      <c r="A779" s="3" t="s">
        <v>6349</v>
      </c>
      <c r="B779" s="3" t="s">
        <v>6350</v>
      </c>
      <c r="C779" s="3" t="s">
        <v>6378</v>
      </c>
      <c r="E779" s="3" t="s">
        <v>20</v>
      </c>
      <c r="H779" s="3" t="s">
        <v>21</v>
      </c>
      <c r="I779" s="3">
        <v>2195851</v>
      </c>
      <c r="J779" s="3" t="s">
        <v>6379</v>
      </c>
      <c r="K779" s="3">
        <v>60</v>
      </c>
      <c r="L779" s="3" t="s">
        <v>80</v>
      </c>
      <c r="M779" s="3" t="s">
        <v>35</v>
      </c>
      <c r="N779" s="3" t="s">
        <v>81</v>
      </c>
      <c r="O779" s="3" t="s">
        <v>479</v>
      </c>
      <c r="P779" s="3" t="s">
        <v>21</v>
      </c>
      <c r="Q779" s="3" t="s">
        <v>6380</v>
      </c>
      <c r="R779" s="2" t="str">
        <f t="shared" si="108"/>
        <v>OK</v>
      </c>
      <c r="S779" s="2" t="str">
        <f t="shared" si="109"/>
        <v>OK</v>
      </c>
      <c r="T779" s="2" t="str">
        <f t="shared" si="110"/>
        <v>OK</v>
      </c>
      <c r="U779" s="2" t="str">
        <f t="shared" si="111"/>
        <v>OK</v>
      </c>
      <c r="V779" s="2" t="str">
        <f t="shared" si="112"/>
        <v>OK</v>
      </c>
      <c r="W779" s="2" t="str">
        <f t="shared" si="113"/>
        <v>OK</v>
      </c>
      <c r="X779" s="2" t="str">
        <f t="shared" si="114"/>
        <v>OK</v>
      </c>
      <c r="Y779" s="2" t="str">
        <f t="shared" si="115"/>
        <v>OK</v>
      </c>
      <c r="Z779" s="3" t="str">
        <f t="shared" si="116"/>
        <v/>
      </c>
    </row>
    <row r="780" spans="1:26" x14ac:dyDescent="0.45">
      <c r="A780" s="3" t="s">
        <v>6349</v>
      </c>
      <c r="B780" s="3" t="s">
        <v>6350</v>
      </c>
      <c r="C780" s="3" t="s">
        <v>6381</v>
      </c>
      <c r="E780" s="3" t="s">
        <v>20</v>
      </c>
      <c r="H780" s="3" t="s">
        <v>21</v>
      </c>
      <c r="I780" s="3">
        <v>1390195</v>
      </c>
      <c r="J780" s="3" t="s">
        <v>6382</v>
      </c>
      <c r="K780" s="3">
        <v>30</v>
      </c>
      <c r="L780" s="3" t="s">
        <v>23</v>
      </c>
      <c r="M780" s="3" t="s">
        <v>24</v>
      </c>
      <c r="N780" s="3" t="s">
        <v>368</v>
      </c>
      <c r="P780" s="3" t="s">
        <v>21</v>
      </c>
      <c r="Q780" s="3" t="s">
        <v>6383</v>
      </c>
      <c r="R780" s="2" t="str">
        <f t="shared" si="108"/>
        <v>OK</v>
      </c>
      <c r="S780" s="2" t="str">
        <f t="shared" si="109"/>
        <v>KO</v>
      </c>
      <c r="T780" s="2" t="str">
        <f t="shared" si="110"/>
        <v>OK</v>
      </c>
      <c r="U780" s="2" t="str">
        <f t="shared" si="111"/>
        <v>OK</v>
      </c>
      <c r="V780" s="2" t="str">
        <f t="shared" si="112"/>
        <v>OK</v>
      </c>
      <c r="W780" s="2" t="str">
        <f t="shared" si="113"/>
        <v>OK</v>
      </c>
      <c r="X780" s="2" t="str">
        <f t="shared" si="114"/>
        <v>OK</v>
      </c>
      <c r="Y780" s="2" t="str">
        <f t="shared" si="115"/>
        <v>OK</v>
      </c>
      <c r="Z780" s="3" t="str">
        <f t="shared" si="116"/>
        <v xml:space="preserve">Tipo de media / </v>
      </c>
    </row>
    <row r="781" spans="1:26" x14ac:dyDescent="0.45">
      <c r="A781" s="3" t="s">
        <v>6349</v>
      </c>
      <c r="B781" s="3" t="s">
        <v>6350</v>
      </c>
      <c r="C781" s="3" t="s">
        <v>6384</v>
      </c>
      <c r="E781" s="3" t="s">
        <v>20</v>
      </c>
      <c r="H781" s="3" t="s">
        <v>21</v>
      </c>
      <c r="I781" s="3">
        <v>2207181</v>
      </c>
      <c r="J781" s="3" t="s">
        <v>6385</v>
      </c>
      <c r="K781" s="3">
        <v>20</v>
      </c>
      <c r="L781" s="3" t="s">
        <v>23</v>
      </c>
      <c r="M781" s="3" t="s">
        <v>24</v>
      </c>
      <c r="N781" s="3" t="s">
        <v>368</v>
      </c>
      <c r="P781" s="3" t="s">
        <v>21</v>
      </c>
      <c r="Q781" s="3" t="s">
        <v>6386</v>
      </c>
      <c r="R781" s="2" t="str">
        <f t="shared" si="108"/>
        <v>OK</v>
      </c>
      <c r="S781" s="2" t="str">
        <f t="shared" si="109"/>
        <v>KO</v>
      </c>
      <c r="T781" s="2" t="str">
        <f t="shared" si="110"/>
        <v>OK</v>
      </c>
      <c r="U781" s="2" t="str">
        <f t="shared" si="111"/>
        <v>OK</v>
      </c>
      <c r="V781" s="2" t="str">
        <f t="shared" si="112"/>
        <v>OK</v>
      </c>
      <c r="W781" s="2" t="str">
        <f t="shared" si="113"/>
        <v>OK</v>
      </c>
      <c r="X781" s="2" t="str">
        <f t="shared" si="114"/>
        <v>OK</v>
      </c>
      <c r="Y781" s="2" t="str">
        <f t="shared" si="115"/>
        <v>OK</v>
      </c>
      <c r="Z781" s="3" t="str">
        <f t="shared" si="116"/>
        <v xml:space="preserve">Tipo de media / </v>
      </c>
    </row>
    <row r="782" spans="1:26" x14ac:dyDescent="0.45">
      <c r="A782" s="3" t="s">
        <v>6349</v>
      </c>
      <c r="B782" s="3" t="s">
        <v>6350</v>
      </c>
      <c r="C782" s="3" t="s">
        <v>6387</v>
      </c>
      <c r="E782" s="3" t="s">
        <v>20</v>
      </c>
      <c r="H782" s="3" t="s">
        <v>21</v>
      </c>
      <c r="I782" s="3">
        <v>1177126</v>
      </c>
      <c r="J782" s="3" t="s">
        <v>6388</v>
      </c>
      <c r="K782" s="3">
        <v>10</v>
      </c>
      <c r="L782" s="3" t="s">
        <v>34</v>
      </c>
      <c r="M782" s="3" t="s">
        <v>35</v>
      </c>
      <c r="N782" s="3" t="s">
        <v>700</v>
      </c>
      <c r="O782" s="3" t="s">
        <v>37</v>
      </c>
      <c r="P782" s="3" t="s">
        <v>21</v>
      </c>
      <c r="Q782" s="3" t="s">
        <v>6389</v>
      </c>
      <c r="R782" s="2" t="str">
        <f t="shared" si="108"/>
        <v>OK</v>
      </c>
      <c r="S782" s="2" t="str">
        <f t="shared" si="109"/>
        <v>OK</v>
      </c>
      <c r="T782" s="2" t="str">
        <f t="shared" si="110"/>
        <v>OK</v>
      </c>
      <c r="U782" s="2" t="str">
        <f t="shared" si="111"/>
        <v>OK</v>
      </c>
      <c r="V782" s="2" t="str">
        <f t="shared" si="112"/>
        <v>OK</v>
      </c>
      <c r="W782" s="2" t="str">
        <f t="shared" si="113"/>
        <v>OK</v>
      </c>
      <c r="X782" s="2" t="str">
        <f t="shared" si="114"/>
        <v>OK</v>
      </c>
      <c r="Y782" s="2" t="str">
        <f t="shared" si="115"/>
        <v>OK</v>
      </c>
      <c r="Z782" s="3" t="str">
        <f t="shared" si="116"/>
        <v/>
      </c>
    </row>
    <row r="783" spans="1:26" x14ac:dyDescent="0.45">
      <c r="A783" s="3" t="s">
        <v>6349</v>
      </c>
      <c r="B783" s="3" t="s">
        <v>6350</v>
      </c>
      <c r="C783" s="3" t="s">
        <v>6390</v>
      </c>
      <c r="E783" s="3" t="s">
        <v>20</v>
      </c>
      <c r="H783" s="3" t="s">
        <v>21</v>
      </c>
      <c r="I783" s="3">
        <v>2526943</v>
      </c>
      <c r="J783" s="3" t="s">
        <v>6391</v>
      </c>
      <c r="K783" s="3">
        <v>20</v>
      </c>
      <c r="L783" s="3" t="s">
        <v>23</v>
      </c>
      <c r="M783" s="3" t="s">
        <v>24</v>
      </c>
      <c r="N783" s="3" t="s">
        <v>368</v>
      </c>
      <c r="P783" s="3" t="s">
        <v>21</v>
      </c>
      <c r="Q783" s="3" t="s">
        <v>6392</v>
      </c>
      <c r="R783" s="2" t="str">
        <f t="shared" si="108"/>
        <v>OK</v>
      </c>
      <c r="S783" s="2" t="str">
        <f t="shared" si="109"/>
        <v>KO</v>
      </c>
      <c r="T783" s="2" t="str">
        <f t="shared" si="110"/>
        <v>OK</v>
      </c>
      <c r="U783" s="2" t="str">
        <f t="shared" si="111"/>
        <v>OK</v>
      </c>
      <c r="V783" s="2" t="str">
        <f t="shared" si="112"/>
        <v>OK</v>
      </c>
      <c r="W783" s="2" t="str">
        <f t="shared" si="113"/>
        <v>OK</v>
      </c>
      <c r="X783" s="2" t="str">
        <f t="shared" si="114"/>
        <v>OK</v>
      </c>
      <c r="Y783" s="2" t="str">
        <f t="shared" si="115"/>
        <v>OK</v>
      </c>
      <c r="Z783" s="3" t="str">
        <f t="shared" si="116"/>
        <v xml:space="preserve">Tipo de media / </v>
      </c>
    </row>
    <row r="784" spans="1:26" x14ac:dyDescent="0.45">
      <c r="A784" s="3" t="s">
        <v>6349</v>
      </c>
      <c r="B784" s="3" t="s">
        <v>6350</v>
      </c>
      <c r="C784" s="3" t="s">
        <v>6393</v>
      </c>
      <c r="E784" s="3" t="s">
        <v>20</v>
      </c>
      <c r="H784" s="3" t="s">
        <v>21</v>
      </c>
      <c r="I784" s="3">
        <v>790908</v>
      </c>
      <c r="J784" s="3" t="s">
        <v>6394</v>
      </c>
      <c r="K784" s="3">
        <v>60</v>
      </c>
      <c r="L784" s="3" t="s">
        <v>23</v>
      </c>
      <c r="M784" s="3" t="s">
        <v>29</v>
      </c>
      <c r="N784" s="3" t="s">
        <v>2043</v>
      </c>
      <c r="P784" s="3" t="s">
        <v>21</v>
      </c>
      <c r="Q784" s="3" t="s">
        <v>6395</v>
      </c>
      <c r="R784" s="2" t="str">
        <f t="shared" si="108"/>
        <v>OK</v>
      </c>
      <c r="S784" s="2" t="str">
        <f t="shared" si="109"/>
        <v>OK</v>
      </c>
      <c r="T784" s="2" t="str">
        <f t="shared" si="110"/>
        <v>OK</v>
      </c>
      <c r="U784" s="2" t="str">
        <f t="shared" si="111"/>
        <v>OK</v>
      </c>
      <c r="V784" s="2" t="str">
        <f t="shared" si="112"/>
        <v>OK</v>
      </c>
      <c r="W784" s="2" t="str">
        <f t="shared" si="113"/>
        <v>OK</v>
      </c>
      <c r="X784" s="2" t="str">
        <f t="shared" si="114"/>
        <v>OK</v>
      </c>
      <c r="Y784" s="2" t="str">
        <f t="shared" si="115"/>
        <v>OK</v>
      </c>
      <c r="Z784" s="3" t="str">
        <f t="shared" si="116"/>
        <v/>
      </c>
    </row>
    <row r="785" spans="1:26" x14ac:dyDescent="0.45">
      <c r="A785" s="3" t="s">
        <v>6349</v>
      </c>
      <c r="B785" s="3" t="s">
        <v>6350</v>
      </c>
      <c r="C785" s="3" t="s">
        <v>6396</v>
      </c>
      <c r="E785" s="3" t="s">
        <v>20</v>
      </c>
      <c r="H785" s="3" t="s">
        <v>21</v>
      </c>
      <c r="I785" s="3">
        <v>1177452</v>
      </c>
      <c r="J785" s="3" t="s">
        <v>6397</v>
      </c>
      <c r="K785" s="3">
        <v>15</v>
      </c>
      <c r="L785" s="3" t="s">
        <v>34</v>
      </c>
      <c r="M785" s="3" t="s">
        <v>35</v>
      </c>
      <c r="N785" s="3" t="s">
        <v>62</v>
      </c>
      <c r="O785" s="3" t="s">
        <v>37</v>
      </c>
      <c r="P785" s="3" t="s">
        <v>21</v>
      </c>
      <c r="Q785" s="3" t="s">
        <v>6398</v>
      </c>
      <c r="R785" s="2" t="str">
        <f t="shared" si="108"/>
        <v>OK</v>
      </c>
      <c r="S785" s="2" t="str">
        <f t="shared" si="109"/>
        <v>OK</v>
      </c>
      <c r="T785" s="2" t="str">
        <f t="shared" si="110"/>
        <v>OK</v>
      </c>
      <c r="U785" s="2" t="str">
        <f t="shared" si="111"/>
        <v>OK</v>
      </c>
      <c r="V785" s="2" t="str">
        <f t="shared" si="112"/>
        <v>OK</v>
      </c>
      <c r="W785" s="2" t="str">
        <f t="shared" si="113"/>
        <v>OK</v>
      </c>
      <c r="X785" s="2" t="str">
        <f t="shared" si="114"/>
        <v>OK</v>
      </c>
      <c r="Y785" s="2" t="str">
        <f t="shared" si="115"/>
        <v>OK</v>
      </c>
      <c r="Z785" s="3" t="str">
        <f t="shared" si="116"/>
        <v/>
      </c>
    </row>
    <row r="786" spans="1:26" x14ac:dyDescent="0.45">
      <c r="A786" s="3" t="s">
        <v>6349</v>
      </c>
      <c r="B786" s="3" t="s">
        <v>6350</v>
      </c>
      <c r="C786" s="3" t="s">
        <v>6399</v>
      </c>
      <c r="E786" s="3" t="s">
        <v>20</v>
      </c>
      <c r="H786" s="3" t="s">
        <v>21</v>
      </c>
      <c r="I786" s="3">
        <v>2194631</v>
      </c>
      <c r="J786" s="3" t="s">
        <v>6400</v>
      </c>
      <c r="K786" s="3">
        <v>20</v>
      </c>
      <c r="L786" s="3" t="s">
        <v>80</v>
      </c>
      <c r="M786" s="3" t="s">
        <v>35</v>
      </c>
      <c r="N786" s="3" t="s">
        <v>81</v>
      </c>
      <c r="O786" s="3" t="s">
        <v>479</v>
      </c>
      <c r="P786" s="3" t="s">
        <v>21</v>
      </c>
      <c r="Q786" s="3" t="s">
        <v>6401</v>
      </c>
      <c r="R786" s="2" t="str">
        <f t="shared" si="108"/>
        <v>OK</v>
      </c>
      <c r="S786" s="2" t="str">
        <f t="shared" si="109"/>
        <v>OK</v>
      </c>
      <c r="T786" s="2" t="str">
        <f t="shared" si="110"/>
        <v>OK</v>
      </c>
      <c r="U786" s="2" t="str">
        <f t="shared" si="111"/>
        <v>OK</v>
      </c>
      <c r="V786" s="2" t="str">
        <f t="shared" si="112"/>
        <v>OK</v>
      </c>
      <c r="W786" s="2" t="str">
        <f t="shared" si="113"/>
        <v>OK</v>
      </c>
      <c r="X786" s="2" t="str">
        <f t="shared" si="114"/>
        <v>OK</v>
      </c>
      <c r="Y786" s="2" t="str">
        <f t="shared" si="115"/>
        <v>OK</v>
      </c>
      <c r="Z786" s="3" t="str">
        <f t="shared" si="116"/>
        <v/>
      </c>
    </row>
    <row r="787" spans="1:26" x14ac:dyDescent="0.45">
      <c r="A787" s="3" t="s">
        <v>6349</v>
      </c>
      <c r="B787" s="3" t="s">
        <v>6350</v>
      </c>
      <c r="C787" s="3" t="s">
        <v>6402</v>
      </c>
      <c r="E787" s="3" t="s">
        <v>20</v>
      </c>
      <c r="H787" s="3" t="s">
        <v>21</v>
      </c>
      <c r="I787" s="3">
        <v>1181055</v>
      </c>
      <c r="J787" s="3" t="s">
        <v>6403</v>
      </c>
      <c r="K787" s="3">
        <v>10</v>
      </c>
      <c r="L787" s="3" t="s">
        <v>34</v>
      </c>
      <c r="M787" s="3" t="s">
        <v>35</v>
      </c>
      <c r="N787" s="3" t="s">
        <v>62</v>
      </c>
      <c r="O787" s="3" t="s">
        <v>37</v>
      </c>
      <c r="P787" s="3" t="s">
        <v>21</v>
      </c>
      <c r="Q787" s="3" t="s">
        <v>6404</v>
      </c>
      <c r="R787" s="2" t="str">
        <f t="shared" si="108"/>
        <v>OK</v>
      </c>
      <c r="S787" s="2" t="str">
        <f t="shared" si="109"/>
        <v>OK</v>
      </c>
      <c r="T787" s="2" t="str">
        <f t="shared" si="110"/>
        <v>OK</v>
      </c>
      <c r="U787" s="2" t="str">
        <f t="shared" si="111"/>
        <v>OK</v>
      </c>
      <c r="V787" s="2" t="str">
        <f t="shared" si="112"/>
        <v>OK</v>
      </c>
      <c r="W787" s="2" t="str">
        <f t="shared" si="113"/>
        <v>OK</v>
      </c>
      <c r="X787" s="2" t="str">
        <f t="shared" si="114"/>
        <v>OK</v>
      </c>
      <c r="Y787" s="2" t="str">
        <f t="shared" si="115"/>
        <v>OK</v>
      </c>
      <c r="Z787" s="3" t="str">
        <f t="shared" si="116"/>
        <v/>
      </c>
    </row>
    <row r="788" spans="1:26" x14ac:dyDescent="0.45">
      <c r="A788" s="3" t="s">
        <v>6349</v>
      </c>
      <c r="B788" s="3" t="s">
        <v>6350</v>
      </c>
      <c r="C788" s="3" t="s">
        <v>6405</v>
      </c>
      <c r="E788" s="3" t="s">
        <v>20</v>
      </c>
      <c r="H788" s="3" t="s">
        <v>21</v>
      </c>
      <c r="I788" s="3">
        <v>2192724</v>
      </c>
      <c r="J788" s="3" t="s">
        <v>6406</v>
      </c>
      <c r="K788" s="3">
        <v>20</v>
      </c>
      <c r="L788" s="3" t="s">
        <v>80</v>
      </c>
      <c r="M788" s="3" t="s">
        <v>35</v>
      </c>
      <c r="N788" s="3" t="s">
        <v>81</v>
      </c>
      <c r="O788" s="3" t="s">
        <v>37</v>
      </c>
      <c r="P788" s="3" t="s">
        <v>21</v>
      </c>
      <c r="Q788" s="3" t="s">
        <v>6407</v>
      </c>
      <c r="R788" s="2" t="str">
        <f t="shared" si="108"/>
        <v>OK</v>
      </c>
      <c r="S788" s="2" t="str">
        <f t="shared" si="109"/>
        <v>OK</v>
      </c>
      <c r="T788" s="2" t="str">
        <f t="shared" si="110"/>
        <v>OK</v>
      </c>
      <c r="U788" s="2" t="str">
        <f t="shared" si="111"/>
        <v>OK</v>
      </c>
      <c r="V788" s="2" t="str">
        <f t="shared" si="112"/>
        <v>OK</v>
      </c>
      <c r="W788" s="2" t="str">
        <f t="shared" si="113"/>
        <v>OK</v>
      </c>
      <c r="X788" s="2" t="str">
        <f t="shared" si="114"/>
        <v>OK</v>
      </c>
      <c r="Y788" s="2" t="str">
        <f t="shared" si="115"/>
        <v>OK</v>
      </c>
      <c r="Z788" s="3" t="str">
        <f t="shared" si="116"/>
        <v/>
      </c>
    </row>
    <row r="789" spans="1:26" x14ac:dyDescent="0.45">
      <c r="A789" s="3" t="s">
        <v>6349</v>
      </c>
      <c r="B789" s="3" t="s">
        <v>6350</v>
      </c>
      <c r="C789" s="3" t="s">
        <v>6408</v>
      </c>
      <c r="E789" s="3" t="s">
        <v>20</v>
      </c>
      <c r="H789" s="3" t="s">
        <v>21</v>
      </c>
      <c r="I789" s="3">
        <v>1337095</v>
      </c>
      <c r="J789" s="3" t="s">
        <v>6409</v>
      </c>
      <c r="K789" s="3">
        <v>60</v>
      </c>
      <c r="L789" s="3" t="s">
        <v>57</v>
      </c>
      <c r="M789" s="3" t="s">
        <v>35</v>
      </c>
      <c r="N789" s="3" t="s">
        <v>58</v>
      </c>
      <c r="O789" s="3" t="s">
        <v>37</v>
      </c>
      <c r="P789" s="3" t="s">
        <v>21</v>
      </c>
      <c r="Q789" s="3" t="s">
        <v>6410</v>
      </c>
      <c r="R789" s="2" t="str">
        <f t="shared" si="108"/>
        <v>OK</v>
      </c>
      <c r="S789" s="2" t="str">
        <f t="shared" si="109"/>
        <v>OK</v>
      </c>
      <c r="T789" s="2" t="str">
        <f t="shared" si="110"/>
        <v>OK</v>
      </c>
      <c r="U789" s="2" t="str">
        <f t="shared" si="111"/>
        <v>OK</v>
      </c>
      <c r="V789" s="2" t="str">
        <f t="shared" si="112"/>
        <v>OK</v>
      </c>
      <c r="W789" s="2" t="str">
        <f t="shared" si="113"/>
        <v>OK</v>
      </c>
      <c r="X789" s="2" t="str">
        <f t="shared" si="114"/>
        <v>OK</v>
      </c>
      <c r="Y789" s="2" t="str">
        <f t="shared" si="115"/>
        <v>OK</v>
      </c>
      <c r="Z789" s="3" t="str">
        <f t="shared" si="116"/>
        <v/>
      </c>
    </row>
    <row r="790" spans="1:26" x14ac:dyDescent="0.45">
      <c r="A790" s="3" t="s">
        <v>6349</v>
      </c>
      <c r="B790" s="3" t="s">
        <v>6350</v>
      </c>
      <c r="C790" s="3" t="s">
        <v>6411</v>
      </c>
      <c r="E790" s="3" t="s">
        <v>20</v>
      </c>
      <c r="H790" s="3" t="s">
        <v>21</v>
      </c>
      <c r="I790" s="3">
        <v>2224588</v>
      </c>
      <c r="J790" s="3" t="s">
        <v>6412</v>
      </c>
      <c r="K790" s="3">
        <v>60</v>
      </c>
      <c r="L790" s="3" t="s">
        <v>57</v>
      </c>
      <c r="M790" s="3" t="s">
        <v>35</v>
      </c>
      <c r="N790" s="3" t="s">
        <v>58</v>
      </c>
      <c r="O790" s="3" t="s">
        <v>37</v>
      </c>
      <c r="P790" s="3" t="s">
        <v>21</v>
      </c>
      <c r="Q790" s="3" t="s">
        <v>6413</v>
      </c>
      <c r="R790" s="2" t="str">
        <f t="shared" si="108"/>
        <v>OK</v>
      </c>
      <c r="S790" s="2" t="str">
        <f t="shared" si="109"/>
        <v>OK</v>
      </c>
      <c r="T790" s="2" t="str">
        <f t="shared" si="110"/>
        <v>OK</v>
      </c>
      <c r="U790" s="2" t="str">
        <f t="shared" si="111"/>
        <v>OK</v>
      </c>
      <c r="V790" s="2" t="str">
        <f t="shared" si="112"/>
        <v>OK</v>
      </c>
      <c r="W790" s="2" t="str">
        <f t="shared" si="113"/>
        <v>OK</v>
      </c>
      <c r="X790" s="2" t="str">
        <f t="shared" si="114"/>
        <v>OK</v>
      </c>
      <c r="Y790" s="2" t="str">
        <f t="shared" si="115"/>
        <v>OK</v>
      </c>
      <c r="Z790" s="3" t="str">
        <f t="shared" si="116"/>
        <v/>
      </c>
    </row>
    <row r="791" spans="1:26" x14ac:dyDescent="0.45">
      <c r="A791" s="3" t="s">
        <v>6349</v>
      </c>
      <c r="B791" s="3" t="s">
        <v>6350</v>
      </c>
      <c r="C791" s="3" t="s">
        <v>534</v>
      </c>
      <c r="E791" s="3" t="s">
        <v>20</v>
      </c>
      <c r="H791" s="3" t="s">
        <v>21</v>
      </c>
      <c r="I791" s="3">
        <v>1685561</v>
      </c>
      <c r="K791" s="3">
        <v>30</v>
      </c>
      <c r="L791" s="3" t="s">
        <v>358</v>
      </c>
      <c r="M791" s="3" t="s">
        <v>35</v>
      </c>
      <c r="N791" s="3" t="s">
        <v>359</v>
      </c>
      <c r="O791" s="3" t="s">
        <v>85</v>
      </c>
      <c r="P791" s="3" t="s">
        <v>21</v>
      </c>
      <c r="Q791" s="3" t="s">
        <v>6414</v>
      </c>
      <c r="R791" s="2" t="str">
        <f t="shared" si="108"/>
        <v>OK</v>
      </c>
      <c r="S791" s="2" t="str">
        <f t="shared" si="109"/>
        <v>OK</v>
      </c>
      <c r="T791" s="2" t="str">
        <f t="shared" si="110"/>
        <v>OK</v>
      </c>
      <c r="U791" s="2" t="str">
        <f t="shared" si="111"/>
        <v>OK</v>
      </c>
      <c r="V791" s="2" t="str">
        <f t="shared" si="112"/>
        <v>OK</v>
      </c>
      <c r="W791" s="2" t="str">
        <f t="shared" si="113"/>
        <v>KO</v>
      </c>
      <c r="X791" s="2" t="str">
        <f t="shared" si="114"/>
        <v>KO</v>
      </c>
      <c r="Y791" s="2" t="str">
        <f t="shared" si="115"/>
        <v>OK</v>
      </c>
      <c r="Z791" s="3" t="str">
        <f t="shared" si="116"/>
        <v xml:space="preserve">Tiempo del recurso / Palabras clave / </v>
      </c>
    </row>
    <row r="792" spans="1:26" x14ac:dyDescent="0.45">
      <c r="A792" s="3" t="s">
        <v>6349</v>
      </c>
      <c r="B792" s="3" t="s">
        <v>6350</v>
      </c>
      <c r="C792" s="3" t="s">
        <v>70</v>
      </c>
      <c r="E792" s="3" t="s">
        <v>20</v>
      </c>
      <c r="H792" s="3" t="s">
        <v>21</v>
      </c>
      <c r="I792" s="3">
        <v>712821</v>
      </c>
      <c r="K792" s="3">
        <v>15</v>
      </c>
      <c r="L792" s="3" t="s">
        <v>70</v>
      </c>
      <c r="M792" s="3" t="s">
        <v>35</v>
      </c>
      <c r="N792" s="3" t="s">
        <v>62</v>
      </c>
      <c r="O792" s="3" t="s">
        <v>479</v>
      </c>
      <c r="P792" s="3" t="s">
        <v>21</v>
      </c>
      <c r="Q792" s="3" t="s">
        <v>6415</v>
      </c>
      <c r="R792" s="2" t="str">
        <f t="shared" si="108"/>
        <v>OK</v>
      </c>
      <c r="S792" s="2" t="str">
        <f t="shared" si="109"/>
        <v>OK</v>
      </c>
      <c r="T792" s="2" t="str">
        <f t="shared" si="110"/>
        <v>OK</v>
      </c>
      <c r="U792" s="2" t="str">
        <f t="shared" si="111"/>
        <v>OK</v>
      </c>
      <c r="V792" s="2" t="str">
        <f t="shared" si="112"/>
        <v>OK</v>
      </c>
      <c r="W792" s="2" t="str">
        <f t="shared" si="113"/>
        <v>OK</v>
      </c>
      <c r="X792" s="2" t="str">
        <f t="shared" si="114"/>
        <v>KO</v>
      </c>
      <c r="Y792" s="2" t="str">
        <f t="shared" si="115"/>
        <v>OK</v>
      </c>
      <c r="Z792" s="3" t="str">
        <f t="shared" si="116"/>
        <v xml:space="preserve">Palabras clave / </v>
      </c>
    </row>
    <row r="793" spans="1:26" x14ac:dyDescent="0.45">
      <c r="A793" s="3" t="s">
        <v>6349</v>
      </c>
      <c r="B793" s="3" t="s">
        <v>6350</v>
      </c>
      <c r="C793" s="3" t="s">
        <v>67</v>
      </c>
      <c r="D793" s="3" t="s">
        <v>67</v>
      </c>
      <c r="E793" s="3" t="s">
        <v>20</v>
      </c>
      <c r="H793" s="3" t="s">
        <v>21</v>
      </c>
      <c r="I793" s="3">
        <v>440358</v>
      </c>
      <c r="J793" s="3" t="s">
        <v>6416</v>
      </c>
      <c r="K793" s="3">
        <v>20</v>
      </c>
      <c r="L793" s="3" t="s">
        <v>23</v>
      </c>
      <c r="M793" s="3" t="s">
        <v>67</v>
      </c>
      <c r="N793" s="3" t="s">
        <v>227</v>
      </c>
      <c r="P793" s="3" t="s">
        <v>21</v>
      </c>
      <c r="Q793" s="3" t="s">
        <v>6417</v>
      </c>
      <c r="R793" s="2" t="str">
        <f t="shared" si="108"/>
        <v>OK</v>
      </c>
      <c r="S793" s="2" t="str">
        <f t="shared" si="109"/>
        <v>OK</v>
      </c>
      <c r="T793" s="2" t="str">
        <f t="shared" si="110"/>
        <v>OK</v>
      </c>
      <c r="U793" s="2" t="str">
        <f t="shared" si="111"/>
        <v>OK</v>
      </c>
      <c r="V793" s="2" t="str">
        <f t="shared" si="112"/>
        <v>OK</v>
      </c>
      <c r="W793" s="2" t="str">
        <f t="shared" si="113"/>
        <v>OK</v>
      </c>
      <c r="X793" s="2" t="str">
        <f t="shared" si="114"/>
        <v>OK</v>
      </c>
      <c r="Y793" s="2" t="str">
        <f t="shared" si="115"/>
        <v>OK</v>
      </c>
      <c r="Z793" s="3" t="str">
        <f t="shared" si="116"/>
        <v/>
      </c>
    </row>
    <row r="794" spans="1:26" x14ac:dyDescent="0.45">
      <c r="A794" s="3" t="s">
        <v>6418</v>
      </c>
      <c r="B794" s="3" t="s">
        <v>6419</v>
      </c>
      <c r="C794" s="3" t="s">
        <v>6420</v>
      </c>
      <c r="E794" s="3" t="s">
        <v>20</v>
      </c>
      <c r="H794" s="3" t="s">
        <v>21</v>
      </c>
      <c r="I794" s="3">
        <v>1648011</v>
      </c>
      <c r="J794" s="3" t="s">
        <v>6421</v>
      </c>
      <c r="K794" s="3">
        <v>40</v>
      </c>
      <c r="L794" s="3" t="s">
        <v>23</v>
      </c>
      <c r="M794" s="3" t="s">
        <v>24</v>
      </c>
      <c r="N794" s="3" t="s">
        <v>25</v>
      </c>
      <c r="P794" s="3" t="s">
        <v>21</v>
      </c>
      <c r="Q794" s="3" t="s">
        <v>6422</v>
      </c>
      <c r="R794" s="2" t="str">
        <f t="shared" si="108"/>
        <v>OK</v>
      </c>
      <c r="S794" s="2" t="str">
        <f t="shared" si="109"/>
        <v>OK</v>
      </c>
      <c r="T794" s="2" t="str">
        <f t="shared" si="110"/>
        <v>OK</v>
      </c>
      <c r="U794" s="2" t="str">
        <f t="shared" si="111"/>
        <v>OK</v>
      </c>
      <c r="V794" s="2" t="str">
        <f t="shared" si="112"/>
        <v>OK</v>
      </c>
      <c r="W794" s="2" t="str">
        <f t="shared" si="113"/>
        <v>OK</v>
      </c>
      <c r="X794" s="2" t="str">
        <f t="shared" si="114"/>
        <v>OK</v>
      </c>
      <c r="Y794" s="2" t="str">
        <f t="shared" si="115"/>
        <v>OK</v>
      </c>
      <c r="Z794" s="3" t="str">
        <f t="shared" si="116"/>
        <v/>
      </c>
    </row>
    <row r="795" spans="1:26" x14ac:dyDescent="0.45">
      <c r="A795" s="3" t="s">
        <v>6418</v>
      </c>
      <c r="B795" s="3" t="s">
        <v>6419</v>
      </c>
      <c r="C795" s="3" t="s">
        <v>6423</v>
      </c>
      <c r="E795" s="3" t="s">
        <v>20</v>
      </c>
      <c r="H795" s="3" t="s">
        <v>21</v>
      </c>
      <c r="I795" s="3">
        <v>1173280</v>
      </c>
      <c r="J795" s="3" t="s">
        <v>6424</v>
      </c>
      <c r="K795" s="3">
        <v>20</v>
      </c>
      <c r="L795" s="3" t="s">
        <v>34</v>
      </c>
      <c r="M795" s="3" t="s">
        <v>35</v>
      </c>
      <c r="N795" s="3" t="s">
        <v>41</v>
      </c>
      <c r="O795" s="3" t="s">
        <v>37</v>
      </c>
      <c r="P795" s="3" t="s">
        <v>21</v>
      </c>
      <c r="Q795" s="3" t="s">
        <v>6425</v>
      </c>
      <c r="R795" s="2" t="str">
        <f t="shared" si="108"/>
        <v>OK</v>
      </c>
      <c r="S795" s="2" t="str">
        <f t="shared" si="109"/>
        <v>OK</v>
      </c>
      <c r="T795" s="2" t="str">
        <f t="shared" si="110"/>
        <v>OK</v>
      </c>
      <c r="U795" s="2" t="str">
        <f t="shared" si="111"/>
        <v>OK</v>
      </c>
      <c r="V795" s="2" t="str">
        <f t="shared" si="112"/>
        <v>OK</v>
      </c>
      <c r="W795" s="2" t="str">
        <f t="shared" si="113"/>
        <v>OK</v>
      </c>
      <c r="X795" s="2" t="str">
        <f t="shared" si="114"/>
        <v>OK</v>
      </c>
      <c r="Y795" s="2" t="str">
        <f t="shared" si="115"/>
        <v>OK</v>
      </c>
      <c r="Z795" s="3" t="str">
        <f t="shared" si="116"/>
        <v/>
      </c>
    </row>
    <row r="796" spans="1:26" x14ac:dyDescent="0.45">
      <c r="A796" s="3" t="s">
        <v>6418</v>
      </c>
      <c r="B796" s="3" t="s">
        <v>6419</v>
      </c>
      <c r="C796" s="3" t="s">
        <v>6426</v>
      </c>
      <c r="E796" s="3" t="s">
        <v>20</v>
      </c>
      <c r="H796" s="3" t="s">
        <v>21</v>
      </c>
      <c r="I796" s="3">
        <v>1362005</v>
      </c>
      <c r="J796" s="3" t="s">
        <v>6427</v>
      </c>
      <c r="K796" s="3">
        <v>15</v>
      </c>
      <c r="L796" s="3" t="s">
        <v>34</v>
      </c>
      <c r="M796" s="3" t="s">
        <v>35</v>
      </c>
      <c r="N796" s="3" t="s">
        <v>190</v>
      </c>
      <c r="O796" s="3" t="s">
        <v>85</v>
      </c>
      <c r="P796" s="3" t="s">
        <v>21</v>
      </c>
      <c r="Q796" s="3" t="s">
        <v>6428</v>
      </c>
      <c r="R796" s="2" t="str">
        <f t="shared" si="108"/>
        <v>OK</v>
      </c>
      <c r="S796" s="2" t="str">
        <f t="shared" si="109"/>
        <v>OK</v>
      </c>
      <c r="T796" s="2" t="str">
        <f t="shared" si="110"/>
        <v>OK</v>
      </c>
      <c r="U796" s="2" t="str">
        <f t="shared" si="111"/>
        <v>OK</v>
      </c>
      <c r="V796" s="2" t="str">
        <f t="shared" si="112"/>
        <v>OK</v>
      </c>
      <c r="W796" s="2" t="str">
        <f t="shared" si="113"/>
        <v>OK</v>
      </c>
      <c r="X796" s="2" t="str">
        <f t="shared" si="114"/>
        <v>OK</v>
      </c>
      <c r="Y796" s="2" t="str">
        <f t="shared" si="115"/>
        <v>OK</v>
      </c>
      <c r="Z796" s="3" t="str">
        <f t="shared" si="116"/>
        <v/>
      </c>
    </row>
    <row r="797" spans="1:26" x14ac:dyDescent="0.45">
      <c r="A797" s="3" t="s">
        <v>6418</v>
      </c>
      <c r="B797" s="3" t="s">
        <v>6419</v>
      </c>
      <c r="C797" s="3" t="s">
        <v>6429</v>
      </c>
      <c r="E797" s="3" t="s">
        <v>20</v>
      </c>
      <c r="H797" s="3" t="s">
        <v>21</v>
      </c>
      <c r="I797" s="3">
        <v>1353361</v>
      </c>
      <c r="J797" s="3" t="s">
        <v>6430</v>
      </c>
      <c r="K797" s="3">
        <v>30</v>
      </c>
      <c r="L797" s="3" t="s">
        <v>34</v>
      </c>
      <c r="M797" s="3" t="s">
        <v>35</v>
      </c>
      <c r="N797" s="3" t="s">
        <v>773</v>
      </c>
      <c r="O797" s="3" t="s">
        <v>479</v>
      </c>
      <c r="P797" s="3" t="s">
        <v>21</v>
      </c>
      <c r="Q797" s="3" t="s">
        <v>6431</v>
      </c>
      <c r="R797" s="2" t="str">
        <f t="shared" si="108"/>
        <v>OK</v>
      </c>
      <c r="S797" s="2" t="str">
        <f t="shared" si="109"/>
        <v>OK</v>
      </c>
      <c r="T797" s="2" t="str">
        <f t="shared" si="110"/>
        <v>OK</v>
      </c>
      <c r="U797" s="2" t="str">
        <f t="shared" si="111"/>
        <v>OK</v>
      </c>
      <c r="V797" s="2" t="str">
        <f t="shared" si="112"/>
        <v>OK</v>
      </c>
      <c r="W797" s="2" t="str">
        <f t="shared" si="113"/>
        <v>OK</v>
      </c>
      <c r="X797" s="2" t="str">
        <f t="shared" si="114"/>
        <v>OK</v>
      </c>
      <c r="Y797" s="2" t="str">
        <f t="shared" si="115"/>
        <v>OK</v>
      </c>
      <c r="Z797" s="3" t="str">
        <f t="shared" si="116"/>
        <v/>
      </c>
    </row>
    <row r="798" spans="1:26" x14ac:dyDescent="0.45">
      <c r="A798" s="3" t="s">
        <v>6418</v>
      </c>
      <c r="B798" s="3" t="s">
        <v>6419</v>
      </c>
      <c r="C798" s="3" t="s">
        <v>6432</v>
      </c>
      <c r="E798" s="3" t="s">
        <v>20</v>
      </c>
      <c r="H798" s="3" t="s">
        <v>21</v>
      </c>
      <c r="I798" s="3">
        <v>1166763</v>
      </c>
      <c r="J798" s="3" t="s">
        <v>6433</v>
      </c>
      <c r="K798" s="3">
        <v>15</v>
      </c>
      <c r="L798" s="3" t="s">
        <v>34</v>
      </c>
      <c r="M798" s="3" t="s">
        <v>35</v>
      </c>
      <c r="N798" s="3" t="s">
        <v>101</v>
      </c>
      <c r="O798" s="3" t="s">
        <v>37</v>
      </c>
      <c r="P798" s="3" t="s">
        <v>21</v>
      </c>
      <c r="Q798" s="3" t="s">
        <v>6434</v>
      </c>
      <c r="R798" s="2" t="str">
        <f t="shared" si="108"/>
        <v>OK</v>
      </c>
      <c r="S798" s="2" t="str">
        <f t="shared" si="109"/>
        <v>OK</v>
      </c>
      <c r="T798" s="2" t="str">
        <f t="shared" si="110"/>
        <v>OK</v>
      </c>
      <c r="U798" s="2" t="str">
        <f t="shared" si="111"/>
        <v>OK</v>
      </c>
      <c r="V798" s="2" t="str">
        <f t="shared" si="112"/>
        <v>OK</v>
      </c>
      <c r="W798" s="2" t="str">
        <f t="shared" si="113"/>
        <v>OK</v>
      </c>
      <c r="X798" s="2" t="str">
        <f t="shared" si="114"/>
        <v>OK</v>
      </c>
      <c r="Y798" s="2" t="str">
        <f t="shared" si="115"/>
        <v>OK</v>
      </c>
      <c r="Z798" s="3" t="str">
        <f t="shared" si="116"/>
        <v/>
      </c>
    </row>
    <row r="799" spans="1:26" x14ac:dyDescent="0.45">
      <c r="A799" s="3" t="s">
        <v>6418</v>
      </c>
      <c r="B799" s="3" t="s">
        <v>6419</v>
      </c>
      <c r="C799" s="3" t="s">
        <v>6435</v>
      </c>
      <c r="E799" s="3" t="s">
        <v>20</v>
      </c>
      <c r="H799" s="3" t="s">
        <v>21</v>
      </c>
      <c r="I799" s="3">
        <v>1865529</v>
      </c>
      <c r="J799" s="3" t="s">
        <v>6436</v>
      </c>
      <c r="K799" s="3">
        <v>30</v>
      </c>
      <c r="L799" s="3" t="s">
        <v>70</v>
      </c>
      <c r="M799" s="3" t="s">
        <v>35</v>
      </c>
      <c r="N799" s="3" t="s">
        <v>81</v>
      </c>
      <c r="O799" s="3" t="s">
        <v>479</v>
      </c>
      <c r="P799" s="3" t="s">
        <v>21</v>
      </c>
      <c r="Q799" s="3" t="s">
        <v>6437</v>
      </c>
      <c r="R799" s="2" t="str">
        <f t="shared" si="108"/>
        <v>KO</v>
      </c>
      <c r="S799" s="2" t="str">
        <f t="shared" si="109"/>
        <v>OK</v>
      </c>
      <c r="T799" s="2" t="str">
        <f t="shared" si="110"/>
        <v>KO</v>
      </c>
      <c r="U799" s="2" t="str">
        <f t="shared" si="111"/>
        <v>OK</v>
      </c>
      <c r="V799" s="2" t="str">
        <f t="shared" si="112"/>
        <v>OK</v>
      </c>
      <c r="W799" s="2" t="str">
        <f t="shared" si="113"/>
        <v>OK</v>
      </c>
      <c r="X799" s="2" t="str">
        <f t="shared" si="114"/>
        <v>OK</v>
      </c>
      <c r="Y799" s="2" t="str">
        <f t="shared" si="115"/>
        <v>OK</v>
      </c>
      <c r="Z799" s="3" t="str">
        <f t="shared" si="116"/>
        <v xml:space="preserve">Acción didáctica / Nombre del recurso / </v>
      </c>
    </row>
    <row r="800" spans="1:26" x14ac:dyDescent="0.45">
      <c r="A800" s="3" t="s">
        <v>6418</v>
      </c>
      <c r="B800" s="3" t="s">
        <v>6419</v>
      </c>
      <c r="C800" s="3" t="s">
        <v>6438</v>
      </c>
      <c r="E800" s="3" t="s">
        <v>20</v>
      </c>
      <c r="H800" s="3" t="s">
        <v>21</v>
      </c>
      <c r="I800" s="3">
        <v>723951</v>
      </c>
      <c r="J800" s="3" t="s">
        <v>6439</v>
      </c>
      <c r="K800" s="3">
        <v>90</v>
      </c>
      <c r="L800" s="3" t="s">
        <v>1363</v>
      </c>
      <c r="M800" s="3" t="s">
        <v>29</v>
      </c>
      <c r="N800" s="3" t="s">
        <v>1124</v>
      </c>
      <c r="P800" s="3" t="s">
        <v>21</v>
      </c>
      <c r="Q800" s="3" t="s">
        <v>6440</v>
      </c>
      <c r="R800" s="2" t="str">
        <f t="shared" si="108"/>
        <v>KO</v>
      </c>
      <c r="S800" s="2" t="str">
        <f t="shared" si="109"/>
        <v>OK</v>
      </c>
      <c r="T800" s="2" t="str">
        <f t="shared" si="110"/>
        <v>OK</v>
      </c>
      <c r="U800" s="2" t="str">
        <f t="shared" si="111"/>
        <v>OK</v>
      </c>
      <c r="V800" s="2" t="str">
        <f t="shared" si="112"/>
        <v>OK</v>
      </c>
      <c r="W800" s="2" t="str">
        <f t="shared" si="113"/>
        <v>OK</v>
      </c>
      <c r="X800" s="2" t="str">
        <f t="shared" si="114"/>
        <v>OK</v>
      </c>
      <c r="Y800" s="2" t="str">
        <f t="shared" si="115"/>
        <v>OK</v>
      </c>
      <c r="Z800" s="3" t="str">
        <f t="shared" si="116"/>
        <v xml:space="preserve">Acción didáctica / </v>
      </c>
    </row>
    <row r="801" spans="1:26" x14ac:dyDescent="0.45">
      <c r="A801" s="3" t="s">
        <v>6418</v>
      </c>
      <c r="B801" s="3" t="s">
        <v>6419</v>
      </c>
      <c r="C801" s="3" t="s">
        <v>6441</v>
      </c>
      <c r="E801" s="3" t="s">
        <v>20</v>
      </c>
      <c r="H801" s="3" t="s">
        <v>21</v>
      </c>
      <c r="I801" s="3">
        <v>1864635</v>
      </c>
      <c r="J801" s="3" t="s">
        <v>6442</v>
      </c>
      <c r="K801" s="3">
        <v>60</v>
      </c>
      <c r="L801" s="3" t="s">
        <v>70</v>
      </c>
      <c r="M801" s="3" t="s">
        <v>35</v>
      </c>
      <c r="N801" s="3" t="s">
        <v>81</v>
      </c>
      <c r="O801" s="3" t="s">
        <v>479</v>
      </c>
      <c r="P801" s="3" t="s">
        <v>21</v>
      </c>
      <c r="Q801" s="3" t="s">
        <v>6443</v>
      </c>
      <c r="R801" s="2" t="str">
        <f t="shared" si="108"/>
        <v>KO</v>
      </c>
      <c r="S801" s="2" t="str">
        <f t="shared" si="109"/>
        <v>OK</v>
      </c>
      <c r="T801" s="2" t="str">
        <f t="shared" si="110"/>
        <v>KO</v>
      </c>
      <c r="U801" s="2" t="str">
        <f t="shared" si="111"/>
        <v>OK</v>
      </c>
      <c r="V801" s="2" t="str">
        <f t="shared" si="112"/>
        <v>OK</v>
      </c>
      <c r="W801" s="2" t="str">
        <f t="shared" si="113"/>
        <v>OK</v>
      </c>
      <c r="X801" s="2" t="str">
        <f t="shared" si="114"/>
        <v>OK</v>
      </c>
      <c r="Y801" s="2" t="str">
        <f t="shared" si="115"/>
        <v>OK</v>
      </c>
      <c r="Z801" s="3" t="str">
        <f t="shared" si="116"/>
        <v xml:space="preserve">Acción didáctica / Nombre del recurso / </v>
      </c>
    </row>
    <row r="802" spans="1:26" x14ac:dyDescent="0.45">
      <c r="A802" s="3" t="s">
        <v>6418</v>
      </c>
      <c r="B802" s="3" t="s">
        <v>6419</v>
      </c>
      <c r="C802" s="3" t="s">
        <v>6444</v>
      </c>
      <c r="E802" s="3" t="s">
        <v>20</v>
      </c>
      <c r="G802" s="3" t="s">
        <v>6445</v>
      </c>
      <c r="H802" s="3" t="s">
        <v>21</v>
      </c>
      <c r="I802" s="3">
        <v>25770</v>
      </c>
      <c r="J802" s="3" t="s">
        <v>6446</v>
      </c>
      <c r="K802" s="3">
        <v>25</v>
      </c>
      <c r="L802" s="3" t="s">
        <v>23</v>
      </c>
      <c r="M802" s="3" t="s">
        <v>199</v>
      </c>
      <c r="N802" s="3" t="s">
        <v>91</v>
      </c>
      <c r="P802" s="3" t="s">
        <v>21</v>
      </c>
      <c r="Q802" s="3" t="s">
        <v>6447</v>
      </c>
      <c r="R802" s="2" t="str">
        <f t="shared" si="108"/>
        <v>OK</v>
      </c>
      <c r="S802" s="2" t="str">
        <f t="shared" si="109"/>
        <v>OK</v>
      </c>
      <c r="T802" s="2" t="str">
        <f t="shared" si="110"/>
        <v>OK</v>
      </c>
      <c r="U802" s="2" t="str">
        <f t="shared" si="111"/>
        <v>OK</v>
      </c>
      <c r="V802" s="2" t="str">
        <f t="shared" si="112"/>
        <v>OK</v>
      </c>
      <c r="W802" s="2" t="str">
        <f t="shared" si="113"/>
        <v>OK</v>
      </c>
      <c r="X802" s="2" t="str">
        <f t="shared" si="114"/>
        <v>OK</v>
      </c>
      <c r="Y802" s="2" t="str">
        <f t="shared" si="115"/>
        <v>OK</v>
      </c>
      <c r="Z802" s="3" t="str">
        <f t="shared" si="116"/>
        <v/>
      </c>
    </row>
    <row r="803" spans="1:26" x14ac:dyDescent="0.45">
      <c r="A803" s="3" t="s">
        <v>6418</v>
      </c>
      <c r="B803" s="3" t="s">
        <v>6419</v>
      </c>
      <c r="C803" s="3" t="s">
        <v>6448</v>
      </c>
      <c r="E803" s="3" t="s">
        <v>20</v>
      </c>
      <c r="H803" s="3" t="s">
        <v>21</v>
      </c>
      <c r="I803" s="3">
        <v>2058276</v>
      </c>
      <c r="J803" s="3" t="s">
        <v>6449</v>
      </c>
      <c r="K803" s="3">
        <v>40</v>
      </c>
      <c r="L803" s="3" t="s">
        <v>70</v>
      </c>
      <c r="M803" s="3" t="s">
        <v>35</v>
      </c>
      <c r="N803" s="3" t="s">
        <v>81</v>
      </c>
      <c r="O803" s="3" t="s">
        <v>479</v>
      </c>
      <c r="P803" s="3" t="s">
        <v>21</v>
      </c>
      <c r="Q803" s="3" t="s">
        <v>6450</v>
      </c>
      <c r="R803" s="2" t="str">
        <f t="shared" si="108"/>
        <v>KO</v>
      </c>
      <c r="S803" s="2" t="str">
        <f t="shared" si="109"/>
        <v>OK</v>
      </c>
      <c r="T803" s="2" t="str">
        <f t="shared" si="110"/>
        <v>KO</v>
      </c>
      <c r="U803" s="2" t="str">
        <f t="shared" si="111"/>
        <v>OK</v>
      </c>
      <c r="V803" s="2" t="str">
        <f t="shared" si="112"/>
        <v>OK</v>
      </c>
      <c r="W803" s="2" t="str">
        <f t="shared" si="113"/>
        <v>OK</v>
      </c>
      <c r="X803" s="2" t="str">
        <f t="shared" si="114"/>
        <v>OK</v>
      </c>
      <c r="Y803" s="2" t="str">
        <f t="shared" si="115"/>
        <v>OK</v>
      </c>
      <c r="Z803" s="3" t="str">
        <f t="shared" si="116"/>
        <v xml:space="preserve">Acción didáctica / Nombre del recurso / </v>
      </c>
    </row>
    <row r="804" spans="1:26" x14ac:dyDescent="0.45">
      <c r="A804" s="3" t="s">
        <v>6418</v>
      </c>
      <c r="B804" s="3" t="s">
        <v>6419</v>
      </c>
      <c r="C804" s="3" t="s">
        <v>6451</v>
      </c>
      <c r="E804" s="3" t="s">
        <v>20</v>
      </c>
      <c r="H804" s="3" t="s">
        <v>21</v>
      </c>
      <c r="I804" s="3">
        <v>5331962</v>
      </c>
      <c r="J804" s="3" t="s">
        <v>6452</v>
      </c>
      <c r="K804" s="3">
        <v>120</v>
      </c>
      <c r="L804" s="3" t="s">
        <v>23</v>
      </c>
      <c r="M804" s="3" t="s">
        <v>29</v>
      </c>
      <c r="N804" s="3" t="s">
        <v>30</v>
      </c>
      <c r="P804" s="3" t="s">
        <v>21</v>
      </c>
      <c r="Q804" s="3" t="s">
        <v>6453</v>
      </c>
      <c r="R804" s="2" t="str">
        <f t="shared" si="108"/>
        <v>OK</v>
      </c>
      <c r="S804" s="2" t="str">
        <f t="shared" si="109"/>
        <v>OK</v>
      </c>
      <c r="T804" s="2" t="str">
        <f t="shared" si="110"/>
        <v>OK</v>
      </c>
      <c r="U804" s="2" t="str">
        <f t="shared" si="111"/>
        <v>OK</v>
      </c>
      <c r="V804" s="2" t="str">
        <f t="shared" si="112"/>
        <v>OK</v>
      </c>
      <c r="W804" s="2" t="str">
        <f t="shared" si="113"/>
        <v>OK</v>
      </c>
      <c r="X804" s="2" t="str">
        <f t="shared" si="114"/>
        <v>OK</v>
      </c>
      <c r="Y804" s="2" t="str">
        <f t="shared" si="115"/>
        <v>OK</v>
      </c>
      <c r="Z804" s="3" t="str">
        <f t="shared" si="116"/>
        <v/>
      </c>
    </row>
    <row r="805" spans="1:26" x14ac:dyDescent="0.45">
      <c r="A805" s="3" t="s">
        <v>6418</v>
      </c>
      <c r="B805" s="3" t="s">
        <v>6419</v>
      </c>
      <c r="C805" s="3" t="s">
        <v>6454</v>
      </c>
      <c r="E805" s="3" t="s">
        <v>20</v>
      </c>
      <c r="H805" s="3" t="s">
        <v>21</v>
      </c>
      <c r="I805" s="3">
        <v>1185539</v>
      </c>
      <c r="J805" s="3" t="s">
        <v>6455</v>
      </c>
      <c r="K805" s="3">
        <v>20</v>
      </c>
      <c r="L805" s="3" t="s">
        <v>34</v>
      </c>
      <c r="M805" s="3" t="s">
        <v>35</v>
      </c>
      <c r="N805" s="3" t="s">
        <v>36</v>
      </c>
      <c r="O805" s="3" t="s">
        <v>37</v>
      </c>
      <c r="P805" s="3" t="s">
        <v>21</v>
      </c>
      <c r="Q805" s="3" t="s">
        <v>6456</v>
      </c>
      <c r="R805" s="2" t="str">
        <f t="shared" si="108"/>
        <v>OK</v>
      </c>
      <c r="S805" s="2" t="str">
        <f t="shared" si="109"/>
        <v>OK</v>
      </c>
      <c r="T805" s="2" t="str">
        <f t="shared" si="110"/>
        <v>OK</v>
      </c>
      <c r="U805" s="2" t="str">
        <f t="shared" si="111"/>
        <v>OK</v>
      </c>
      <c r="V805" s="2" t="str">
        <f t="shared" si="112"/>
        <v>OK</v>
      </c>
      <c r="W805" s="2" t="str">
        <f t="shared" si="113"/>
        <v>OK</v>
      </c>
      <c r="X805" s="2" t="str">
        <f t="shared" si="114"/>
        <v>OK</v>
      </c>
      <c r="Y805" s="2" t="str">
        <f t="shared" si="115"/>
        <v>OK</v>
      </c>
      <c r="Z805" s="3" t="str">
        <f t="shared" si="116"/>
        <v/>
      </c>
    </row>
    <row r="806" spans="1:26" x14ac:dyDescent="0.45">
      <c r="A806" s="3" t="s">
        <v>6418</v>
      </c>
      <c r="B806" s="3" t="s">
        <v>6419</v>
      </c>
      <c r="C806" s="3" t="s">
        <v>6457</v>
      </c>
      <c r="E806" s="3" t="s">
        <v>20</v>
      </c>
      <c r="H806" s="3" t="s">
        <v>21</v>
      </c>
      <c r="I806" s="3">
        <v>3473652</v>
      </c>
      <c r="J806" s="3" t="s">
        <v>6458</v>
      </c>
      <c r="K806" s="3">
        <v>60</v>
      </c>
      <c r="L806" s="3" t="s">
        <v>34</v>
      </c>
      <c r="M806" s="3" t="s">
        <v>35</v>
      </c>
      <c r="N806" s="3" t="s">
        <v>499</v>
      </c>
      <c r="O806" s="3" t="s">
        <v>85</v>
      </c>
      <c r="P806" s="3" t="s">
        <v>21</v>
      </c>
      <c r="Q806" s="3" t="s">
        <v>6459</v>
      </c>
      <c r="R806" s="2" t="str">
        <f t="shared" si="108"/>
        <v>OK</v>
      </c>
      <c r="S806" s="2" t="str">
        <f t="shared" si="109"/>
        <v>OK</v>
      </c>
      <c r="T806" s="2" t="str">
        <f t="shared" si="110"/>
        <v>OK</v>
      </c>
      <c r="U806" s="2" t="str">
        <f t="shared" si="111"/>
        <v>OK</v>
      </c>
      <c r="V806" s="2" t="str">
        <f t="shared" si="112"/>
        <v>OK</v>
      </c>
      <c r="W806" s="2" t="str">
        <f t="shared" si="113"/>
        <v>OK</v>
      </c>
      <c r="X806" s="2" t="str">
        <f t="shared" si="114"/>
        <v>OK</v>
      </c>
      <c r="Y806" s="2" t="str">
        <f t="shared" si="115"/>
        <v>OK</v>
      </c>
      <c r="Z806" s="3" t="str">
        <f t="shared" si="116"/>
        <v/>
      </c>
    </row>
    <row r="807" spans="1:26" x14ac:dyDescent="0.45">
      <c r="A807" s="3" t="s">
        <v>6418</v>
      </c>
      <c r="B807" s="3" t="s">
        <v>6419</v>
      </c>
      <c r="C807" s="3" t="s">
        <v>6460</v>
      </c>
      <c r="E807" s="3" t="s">
        <v>20</v>
      </c>
      <c r="H807" s="3" t="s">
        <v>21</v>
      </c>
      <c r="I807" s="3">
        <v>2028427</v>
      </c>
      <c r="J807" s="3" t="s">
        <v>6461</v>
      </c>
      <c r="K807" s="3">
        <v>40</v>
      </c>
      <c r="L807" s="3" t="s">
        <v>70</v>
      </c>
      <c r="M807" s="3" t="s">
        <v>35</v>
      </c>
      <c r="N807" s="3" t="s">
        <v>81</v>
      </c>
      <c r="O807" s="3" t="s">
        <v>479</v>
      </c>
      <c r="P807" s="3" t="s">
        <v>21</v>
      </c>
      <c r="Q807" s="3" t="s">
        <v>6462</v>
      </c>
      <c r="R807" s="2" t="str">
        <f t="shared" si="108"/>
        <v>KO</v>
      </c>
      <c r="S807" s="2" t="str">
        <f t="shared" si="109"/>
        <v>OK</v>
      </c>
      <c r="T807" s="2" t="str">
        <f t="shared" si="110"/>
        <v>KO</v>
      </c>
      <c r="U807" s="2" t="str">
        <f t="shared" si="111"/>
        <v>OK</v>
      </c>
      <c r="V807" s="2" t="str">
        <f t="shared" si="112"/>
        <v>OK</v>
      </c>
      <c r="W807" s="2" t="str">
        <f t="shared" si="113"/>
        <v>OK</v>
      </c>
      <c r="X807" s="2" t="str">
        <f t="shared" si="114"/>
        <v>OK</v>
      </c>
      <c r="Y807" s="2" t="str">
        <f t="shared" si="115"/>
        <v>OK</v>
      </c>
      <c r="Z807" s="3" t="str">
        <f t="shared" si="116"/>
        <v xml:space="preserve">Acción didáctica / Nombre del recurso / </v>
      </c>
    </row>
    <row r="808" spans="1:26" x14ac:dyDescent="0.45">
      <c r="A808" s="3" t="s">
        <v>6418</v>
      </c>
      <c r="B808" s="3" t="s">
        <v>6419</v>
      </c>
      <c r="C808" s="3" t="s">
        <v>6463</v>
      </c>
      <c r="E808" s="3" t="s">
        <v>20</v>
      </c>
      <c r="H808" s="3" t="s">
        <v>21</v>
      </c>
      <c r="I808" s="3">
        <v>1546854</v>
      </c>
      <c r="J808" s="3" t="s">
        <v>6464</v>
      </c>
      <c r="K808" s="3">
        <v>180</v>
      </c>
      <c r="L808" s="3" t="s">
        <v>23</v>
      </c>
      <c r="M808" s="3" t="s">
        <v>29</v>
      </c>
      <c r="N808" s="3" t="s">
        <v>53</v>
      </c>
      <c r="P808" s="3" t="s">
        <v>21</v>
      </c>
      <c r="Q808" s="3" t="s">
        <v>6465</v>
      </c>
      <c r="R808" s="2" t="str">
        <f t="shared" si="108"/>
        <v>OK</v>
      </c>
      <c r="S808" s="2" t="str">
        <f t="shared" si="109"/>
        <v>OK</v>
      </c>
      <c r="T808" s="2" t="str">
        <f t="shared" si="110"/>
        <v>OK</v>
      </c>
      <c r="U808" s="2" t="str">
        <f t="shared" si="111"/>
        <v>OK</v>
      </c>
      <c r="V808" s="2" t="str">
        <f t="shared" si="112"/>
        <v>OK</v>
      </c>
      <c r="W808" s="2" t="str">
        <f t="shared" si="113"/>
        <v>OK</v>
      </c>
      <c r="X808" s="2" t="str">
        <f t="shared" si="114"/>
        <v>OK</v>
      </c>
      <c r="Y808" s="2" t="str">
        <f t="shared" si="115"/>
        <v>OK</v>
      </c>
      <c r="Z808" s="3" t="str">
        <f t="shared" si="116"/>
        <v/>
      </c>
    </row>
    <row r="809" spans="1:26" x14ac:dyDescent="0.45">
      <c r="A809" s="3" t="s">
        <v>6418</v>
      </c>
      <c r="B809" s="3" t="s">
        <v>6419</v>
      </c>
      <c r="C809" s="3" t="s">
        <v>6466</v>
      </c>
      <c r="E809" s="3" t="s">
        <v>20</v>
      </c>
      <c r="H809" s="3" t="s">
        <v>21</v>
      </c>
      <c r="I809" s="3">
        <v>1186515</v>
      </c>
      <c r="J809" s="3" t="s">
        <v>6467</v>
      </c>
      <c r="K809" s="3">
        <v>20</v>
      </c>
      <c r="L809" s="3" t="s">
        <v>34</v>
      </c>
      <c r="M809" s="3" t="s">
        <v>35</v>
      </c>
      <c r="N809" s="3" t="s">
        <v>36</v>
      </c>
      <c r="O809" s="3" t="s">
        <v>37</v>
      </c>
      <c r="P809" s="3" t="s">
        <v>21</v>
      </c>
      <c r="Q809" s="3" t="s">
        <v>6468</v>
      </c>
      <c r="R809" s="2" t="str">
        <f t="shared" si="108"/>
        <v>OK</v>
      </c>
      <c r="S809" s="2" t="str">
        <f t="shared" si="109"/>
        <v>OK</v>
      </c>
      <c r="T809" s="2" t="str">
        <f t="shared" si="110"/>
        <v>OK</v>
      </c>
      <c r="U809" s="2" t="str">
        <f t="shared" si="111"/>
        <v>OK</v>
      </c>
      <c r="V809" s="2" t="str">
        <f t="shared" si="112"/>
        <v>OK</v>
      </c>
      <c r="W809" s="2" t="str">
        <f t="shared" si="113"/>
        <v>OK</v>
      </c>
      <c r="X809" s="2" t="str">
        <f t="shared" si="114"/>
        <v>OK</v>
      </c>
      <c r="Y809" s="2" t="str">
        <f t="shared" si="115"/>
        <v>OK</v>
      </c>
      <c r="Z809" s="3" t="str">
        <f t="shared" si="116"/>
        <v/>
      </c>
    </row>
    <row r="810" spans="1:26" x14ac:dyDescent="0.45">
      <c r="A810" s="3" t="s">
        <v>6418</v>
      </c>
      <c r="B810" s="3" t="s">
        <v>6419</v>
      </c>
      <c r="C810" s="3" t="s">
        <v>6469</v>
      </c>
      <c r="E810" s="3" t="s">
        <v>20</v>
      </c>
      <c r="H810" s="3" t="s">
        <v>21</v>
      </c>
      <c r="I810" s="3">
        <v>1243653</v>
      </c>
      <c r="J810" s="3" t="s">
        <v>6470</v>
      </c>
      <c r="K810" s="3">
        <v>20</v>
      </c>
      <c r="L810" s="3" t="s">
        <v>34</v>
      </c>
      <c r="M810" s="3" t="s">
        <v>35</v>
      </c>
      <c r="N810" s="3" t="s">
        <v>213</v>
      </c>
      <c r="O810" s="3" t="s">
        <v>479</v>
      </c>
      <c r="P810" s="3" t="s">
        <v>21</v>
      </c>
      <c r="Q810" s="3" t="s">
        <v>6471</v>
      </c>
      <c r="R810" s="2" t="str">
        <f t="shared" si="108"/>
        <v>OK</v>
      </c>
      <c r="S810" s="2" t="str">
        <f t="shared" si="109"/>
        <v>OK</v>
      </c>
      <c r="T810" s="2" t="str">
        <f t="shared" si="110"/>
        <v>OK</v>
      </c>
      <c r="U810" s="2" t="str">
        <f t="shared" si="111"/>
        <v>OK</v>
      </c>
      <c r="V810" s="2" t="str">
        <f t="shared" si="112"/>
        <v>OK</v>
      </c>
      <c r="W810" s="2" t="str">
        <f t="shared" si="113"/>
        <v>OK</v>
      </c>
      <c r="X810" s="2" t="str">
        <f t="shared" si="114"/>
        <v>OK</v>
      </c>
      <c r="Y810" s="2" t="str">
        <f t="shared" si="115"/>
        <v>OK</v>
      </c>
      <c r="Z810" s="3" t="str">
        <f t="shared" si="116"/>
        <v/>
      </c>
    </row>
    <row r="811" spans="1:26" x14ac:dyDescent="0.45">
      <c r="A811" s="3" t="s">
        <v>6418</v>
      </c>
      <c r="B811" s="3" t="s">
        <v>6419</v>
      </c>
      <c r="C811" s="3" t="s">
        <v>6472</v>
      </c>
      <c r="E811" s="3" t="s">
        <v>20</v>
      </c>
      <c r="H811" s="3" t="s">
        <v>21</v>
      </c>
      <c r="I811" s="3">
        <v>1875400</v>
      </c>
      <c r="J811" s="3" t="s">
        <v>6473</v>
      </c>
      <c r="K811" s="3">
        <v>40</v>
      </c>
      <c r="L811" s="3" t="s">
        <v>70</v>
      </c>
      <c r="M811" s="3" t="s">
        <v>35</v>
      </c>
      <c r="N811" s="3" t="s">
        <v>81</v>
      </c>
      <c r="O811" s="3" t="s">
        <v>479</v>
      </c>
      <c r="P811" s="3" t="s">
        <v>21</v>
      </c>
      <c r="Q811" s="3" t="s">
        <v>6474</v>
      </c>
      <c r="R811" s="2" t="str">
        <f t="shared" si="108"/>
        <v>KO</v>
      </c>
      <c r="S811" s="2" t="str">
        <f t="shared" si="109"/>
        <v>OK</v>
      </c>
      <c r="T811" s="2" t="str">
        <f t="shared" si="110"/>
        <v>KO</v>
      </c>
      <c r="U811" s="2" t="str">
        <f t="shared" si="111"/>
        <v>OK</v>
      </c>
      <c r="V811" s="2" t="str">
        <f t="shared" si="112"/>
        <v>OK</v>
      </c>
      <c r="W811" s="2" t="str">
        <f t="shared" si="113"/>
        <v>OK</v>
      </c>
      <c r="X811" s="2" t="str">
        <f t="shared" si="114"/>
        <v>OK</v>
      </c>
      <c r="Y811" s="2" t="str">
        <f t="shared" si="115"/>
        <v>OK</v>
      </c>
      <c r="Z811" s="3" t="str">
        <f t="shared" si="116"/>
        <v xml:space="preserve">Acción didáctica / Nombre del recurso / </v>
      </c>
    </row>
    <row r="812" spans="1:26" x14ac:dyDescent="0.45">
      <c r="A812" s="3" t="s">
        <v>6418</v>
      </c>
      <c r="B812" s="3" t="s">
        <v>6419</v>
      </c>
      <c r="C812" s="3" t="s">
        <v>6475</v>
      </c>
      <c r="E812" s="3" t="s">
        <v>20</v>
      </c>
      <c r="H812" s="3" t="s">
        <v>21</v>
      </c>
      <c r="I812" s="3">
        <v>2169108</v>
      </c>
      <c r="J812" s="3" t="s">
        <v>6476</v>
      </c>
      <c r="K812" s="3">
        <v>45</v>
      </c>
      <c r="L812" s="3" t="s">
        <v>57</v>
      </c>
      <c r="M812" s="3" t="s">
        <v>35</v>
      </c>
      <c r="N812" s="3" t="s">
        <v>58</v>
      </c>
      <c r="O812" s="3" t="s">
        <v>37</v>
      </c>
      <c r="P812" s="3" t="s">
        <v>21</v>
      </c>
      <c r="Q812" s="3" t="s">
        <v>6477</v>
      </c>
      <c r="R812" s="2" t="str">
        <f t="shared" si="108"/>
        <v>OK</v>
      </c>
      <c r="S812" s="2" t="str">
        <f t="shared" si="109"/>
        <v>OK</v>
      </c>
      <c r="T812" s="2" t="str">
        <f t="shared" si="110"/>
        <v>OK</v>
      </c>
      <c r="U812" s="2" t="str">
        <f t="shared" si="111"/>
        <v>OK</v>
      </c>
      <c r="V812" s="2" t="str">
        <f t="shared" si="112"/>
        <v>OK</v>
      </c>
      <c r="W812" s="2" t="str">
        <f t="shared" si="113"/>
        <v>OK</v>
      </c>
      <c r="X812" s="2" t="str">
        <f t="shared" si="114"/>
        <v>OK</v>
      </c>
      <c r="Y812" s="2" t="str">
        <f t="shared" si="115"/>
        <v>OK</v>
      </c>
      <c r="Z812" s="3" t="str">
        <f t="shared" si="116"/>
        <v/>
      </c>
    </row>
    <row r="813" spans="1:26" x14ac:dyDescent="0.45">
      <c r="A813" s="3" t="s">
        <v>6418</v>
      </c>
      <c r="B813" s="3" t="s">
        <v>6419</v>
      </c>
      <c r="C813" s="3" t="s">
        <v>6478</v>
      </c>
      <c r="E813" s="3" t="s">
        <v>20</v>
      </c>
      <c r="H813" s="3" t="s">
        <v>21</v>
      </c>
      <c r="I813" s="3">
        <v>1367147</v>
      </c>
      <c r="K813" s="3">
        <v>60</v>
      </c>
      <c r="L813" s="3" t="s">
        <v>57</v>
      </c>
      <c r="M813" s="3" t="s">
        <v>35</v>
      </c>
      <c r="N813" s="3" t="s">
        <v>58</v>
      </c>
      <c r="O813" s="3" t="s">
        <v>37</v>
      </c>
      <c r="P813" s="3" t="s">
        <v>21</v>
      </c>
      <c r="Q813" s="3" t="s">
        <v>6479</v>
      </c>
      <c r="R813" s="2" t="str">
        <f t="shared" si="108"/>
        <v>OK</v>
      </c>
      <c r="S813" s="2" t="str">
        <f t="shared" si="109"/>
        <v>OK</v>
      </c>
      <c r="T813" s="2" t="str">
        <f t="shared" si="110"/>
        <v>OK</v>
      </c>
      <c r="U813" s="2" t="str">
        <f t="shared" si="111"/>
        <v>OK</v>
      </c>
      <c r="V813" s="2" t="str">
        <f t="shared" si="112"/>
        <v>OK</v>
      </c>
      <c r="W813" s="2" t="str">
        <f t="shared" si="113"/>
        <v>OK</v>
      </c>
      <c r="X813" s="2" t="str">
        <f t="shared" si="114"/>
        <v>KO</v>
      </c>
      <c r="Y813" s="2" t="str">
        <f t="shared" si="115"/>
        <v>OK</v>
      </c>
      <c r="Z813" s="3" t="str">
        <f t="shared" si="116"/>
        <v xml:space="preserve">Palabras clave / </v>
      </c>
    </row>
    <row r="814" spans="1:26" x14ac:dyDescent="0.45">
      <c r="A814" s="3" t="s">
        <v>6418</v>
      </c>
      <c r="B814" s="3" t="s">
        <v>6419</v>
      </c>
      <c r="C814" s="3" t="s">
        <v>534</v>
      </c>
      <c r="E814" s="3" t="s">
        <v>20</v>
      </c>
      <c r="H814" s="3" t="s">
        <v>21</v>
      </c>
      <c r="I814" s="3">
        <v>1381645</v>
      </c>
      <c r="K814" s="3">
        <v>30</v>
      </c>
      <c r="L814" s="3" t="s">
        <v>358</v>
      </c>
      <c r="M814" s="3" t="s">
        <v>35</v>
      </c>
      <c r="N814" s="3" t="s">
        <v>359</v>
      </c>
      <c r="O814" s="3" t="s">
        <v>37</v>
      </c>
      <c r="P814" s="3" t="s">
        <v>21</v>
      </c>
      <c r="Q814" s="3" t="s">
        <v>6480</v>
      </c>
      <c r="R814" s="2" t="str">
        <f t="shared" si="108"/>
        <v>OK</v>
      </c>
      <c r="S814" s="2" t="str">
        <f t="shared" si="109"/>
        <v>OK</v>
      </c>
      <c r="T814" s="2" t="str">
        <f t="shared" si="110"/>
        <v>OK</v>
      </c>
      <c r="U814" s="2" t="str">
        <f t="shared" si="111"/>
        <v>OK</v>
      </c>
      <c r="V814" s="2" t="str">
        <f t="shared" si="112"/>
        <v>OK</v>
      </c>
      <c r="W814" s="2" t="str">
        <f t="shared" si="113"/>
        <v>KO</v>
      </c>
      <c r="X814" s="2" t="str">
        <f t="shared" si="114"/>
        <v>KO</v>
      </c>
      <c r="Y814" s="2" t="str">
        <f t="shared" si="115"/>
        <v>OK</v>
      </c>
      <c r="Z814" s="3" t="str">
        <f t="shared" si="116"/>
        <v xml:space="preserve">Tiempo del recurso / Palabras clave / </v>
      </c>
    </row>
    <row r="815" spans="1:26" x14ac:dyDescent="0.45">
      <c r="A815" s="3" t="s">
        <v>6418</v>
      </c>
      <c r="B815" s="3" t="s">
        <v>6419</v>
      </c>
      <c r="C815" s="3" t="s">
        <v>67</v>
      </c>
      <c r="D815" s="3" t="s">
        <v>67</v>
      </c>
      <c r="E815" s="3" t="s">
        <v>20</v>
      </c>
      <c r="H815" s="3" t="s">
        <v>21</v>
      </c>
      <c r="I815" s="3">
        <v>1266945</v>
      </c>
      <c r="J815" s="3" t="s">
        <v>6481</v>
      </c>
      <c r="K815" s="3">
        <v>20</v>
      </c>
      <c r="L815" s="3" t="s">
        <v>23</v>
      </c>
      <c r="M815" s="3" t="s">
        <v>67</v>
      </c>
      <c r="N815" s="3" t="s">
        <v>227</v>
      </c>
      <c r="P815" s="3" t="s">
        <v>21</v>
      </c>
      <c r="Q815" s="3" t="s">
        <v>6482</v>
      </c>
      <c r="R815" s="2" t="str">
        <f t="shared" si="108"/>
        <v>OK</v>
      </c>
      <c r="S815" s="2" t="str">
        <f t="shared" si="109"/>
        <v>OK</v>
      </c>
      <c r="T815" s="2" t="str">
        <f t="shared" si="110"/>
        <v>OK</v>
      </c>
      <c r="U815" s="2" t="str">
        <f t="shared" si="111"/>
        <v>OK</v>
      </c>
      <c r="V815" s="2" t="str">
        <f t="shared" si="112"/>
        <v>OK</v>
      </c>
      <c r="W815" s="2" t="str">
        <f t="shared" si="113"/>
        <v>OK</v>
      </c>
      <c r="X815" s="2" t="str">
        <f t="shared" si="114"/>
        <v>OK</v>
      </c>
      <c r="Y815" s="2" t="str">
        <f t="shared" si="115"/>
        <v>OK</v>
      </c>
      <c r="Z815" s="3" t="str">
        <f t="shared" si="116"/>
        <v/>
      </c>
    </row>
    <row r="816" spans="1:26" x14ac:dyDescent="0.45">
      <c r="A816" s="3" t="s">
        <v>6418</v>
      </c>
      <c r="B816" s="3" t="s">
        <v>6419</v>
      </c>
      <c r="C816" s="3" t="s">
        <v>70</v>
      </c>
      <c r="E816" s="3" t="s">
        <v>20</v>
      </c>
      <c r="H816" s="3" t="s">
        <v>21</v>
      </c>
      <c r="I816" s="3">
        <v>714863</v>
      </c>
      <c r="J816" s="3" t="s">
        <v>6483</v>
      </c>
      <c r="K816" s="3">
        <v>40</v>
      </c>
      <c r="L816" s="3" t="s">
        <v>70</v>
      </c>
      <c r="M816" s="3" t="s">
        <v>35</v>
      </c>
      <c r="N816" s="3" t="s">
        <v>62</v>
      </c>
      <c r="O816" s="3" t="s">
        <v>479</v>
      </c>
      <c r="P816" s="3" t="s">
        <v>21</v>
      </c>
      <c r="Q816" s="3" t="s">
        <v>6484</v>
      </c>
      <c r="R816" s="2" t="str">
        <f t="shared" si="108"/>
        <v>OK</v>
      </c>
      <c r="S816" s="2" t="str">
        <f t="shared" si="109"/>
        <v>OK</v>
      </c>
      <c r="T816" s="2" t="str">
        <f t="shared" si="110"/>
        <v>OK</v>
      </c>
      <c r="U816" s="2" t="str">
        <f t="shared" si="111"/>
        <v>OK</v>
      </c>
      <c r="V816" s="2" t="str">
        <f t="shared" si="112"/>
        <v>OK</v>
      </c>
      <c r="W816" s="2" t="str">
        <f t="shared" si="113"/>
        <v>OK</v>
      </c>
      <c r="X816" s="2" t="str">
        <f t="shared" si="114"/>
        <v>OK</v>
      </c>
      <c r="Y816" s="2" t="str">
        <f t="shared" si="115"/>
        <v>OK</v>
      </c>
      <c r="Z816" s="3" t="str">
        <f t="shared" si="116"/>
        <v/>
      </c>
    </row>
    <row r="817" spans="1:26" x14ac:dyDescent="0.45">
      <c r="A817" s="3" t="s">
        <v>6418</v>
      </c>
      <c r="B817" s="3" t="s">
        <v>6419</v>
      </c>
      <c r="C817" s="3" t="s">
        <v>6485</v>
      </c>
      <c r="E817" s="3" t="s">
        <v>20</v>
      </c>
      <c r="H817" s="3" t="s">
        <v>21</v>
      </c>
      <c r="I817" s="3">
        <v>4028063</v>
      </c>
      <c r="J817" s="3" t="s">
        <v>4030</v>
      </c>
      <c r="K817" s="3">
        <v>20</v>
      </c>
      <c r="L817" s="3" t="s">
        <v>23</v>
      </c>
      <c r="M817" s="3" t="s">
        <v>29</v>
      </c>
      <c r="N817" s="3" t="s">
        <v>368</v>
      </c>
      <c r="P817" s="3" t="s">
        <v>21</v>
      </c>
      <c r="Q817" s="3" t="s">
        <v>6486</v>
      </c>
      <c r="R817" s="2" t="str">
        <f t="shared" si="108"/>
        <v>OK</v>
      </c>
      <c r="S817" s="2" t="str">
        <f t="shared" si="109"/>
        <v>OK</v>
      </c>
      <c r="T817" s="2" t="str">
        <f t="shared" si="110"/>
        <v>OK</v>
      </c>
      <c r="U817" s="2" t="str">
        <f t="shared" si="111"/>
        <v>OK</v>
      </c>
      <c r="V817" s="2" t="str">
        <f t="shared" si="112"/>
        <v>OK</v>
      </c>
      <c r="W817" s="2" t="str">
        <f t="shared" si="113"/>
        <v>OK</v>
      </c>
      <c r="X817" s="2" t="str">
        <f t="shared" si="114"/>
        <v>OK</v>
      </c>
      <c r="Y817" s="2" t="str">
        <f t="shared" si="115"/>
        <v>OK</v>
      </c>
      <c r="Z817" s="3" t="str">
        <f t="shared" si="116"/>
        <v/>
      </c>
    </row>
    <row r="818" spans="1:26" x14ac:dyDescent="0.45">
      <c r="A818" s="3" t="s">
        <v>6487</v>
      </c>
      <c r="B818" s="3" t="s">
        <v>6488</v>
      </c>
      <c r="C818" s="3" t="s">
        <v>6489</v>
      </c>
      <c r="E818" s="3" t="s">
        <v>20</v>
      </c>
      <c r="H818" s="3" t="s">
        <v>21</v>
      </c>
      <c r="I818" s="3">
        <v>2160500</v>
      </c>
      <c r="J818" s="3" t="s">
        <v>6490</v>
      </c>
      <c r="K818" s="3">
        <v>90</v>
      </c>
      <c r="L818" s="3" t="s">
        <v>23</v>
      </c>
      <c r="M818" s="3" t="s">
        <v>29</v>
      </c>
      <c r="N818" s="3" t="s">
        <v>49</v>
      </c>
      <c r="P818" s="3" t="s">
        <v>21</v>
      </c>
      <c r="Q818" s="3" t="s">
        <v>6491</v>
      </c>
      <c r="R818" s="2" t="str">
        <f t="shared" si="108"/>
        <v>OK</v>
      </c>
      <c r="S818" s="2" t="str">
        <f t="shared" si="109"/>
        <v>OK</v>
      </c>
      <c r="T818" s="2" t="str">
        <f t="shared" si="110"/>
        <v>OK</v>
      </c>
      <c r="U818" s="2" t="str">
        <f t="shared" si="111"/>
        <v>OK</v>
      </c>
      <c r="V818" s="2" t="str">
        <f t="shared" si="112"/>
        <v>OK</v>
      </c>
      <c r="W818" s="2" t="str">
        <f t="shared" si="113"/>
        <v>OK</v>
      </c>
      <c r="X818" s="2" t="str">
        <f t="shared" si="114"/>
        <v>OK</v>
      </c>
      <c r="Y818" s="2" t="str">
        <f t="shared" si="115"/>
        <v>OK</v>
      </c>
      <c r="Z818" s="3" t="str">
        <f t="shared" si="116"/>
        <v/>
      </c>
    </row>
    <row r="819" spans="1:26" x14ac:dyDescent="0.45">
      <c r="A819" s="3" t="s">
        <v>6487</v>
      </c>
      <c r="B819" s="3" t="s">
        <v>6488</v>
      </c>
      <c r="C819" s="3" t="s">
        <v>6492</v>
      </c>
      <c r="E819" s="3" t="s">
        <v>20</v>
      </c>
      <c r="H819" s="3" t="s">
        <v>21</v>
      </c>
      <c r="I819" s="3">
        <v>709280</v>
      </c>
      <c r="J819" s="3" t="s">
        <v>6493</v>
      </c>
      <c r="K819" s="3">
        <v>15</v>
      </c>
      <c r="L819" s="3" t="s">
        <v>34</v>
      </c>
      <c r="M819" s="3" t="s">
        <v>35</v>
      </c>
      <c r="N819" s="3" t="s">
        <v>41</v>
      </c>
      <c r="O819" s="3" t="s">
        <v>37</v>
      </c>
      <c r="P819" s="3" t="s">
        <v>21</v>
      </c>
      <c r="Q819" s="3" t="s">
        <v>6494</v>
      </c>
      <c r="R819" s="2" t="str">
        <f t="shared" si="108"/>
        <v>OK</v>
      </c>
      <c r="S819" s="2" t="str">
        <f t="shared" si="109"/>
        <v>OK</v>
      </c>
      <c r="T819" s="2" t="str">
        <f t="shared" si="110"/>
        <v>OK</v>
      </c>
      <c r="U819" s="2" t="str">
        <f t="shared" si="111"/>
        <v>OK</v>
      </c>
      <c r="V819" s="2" t="str">
        <f t="shared" si="112"/>
        <v>OK</v>
      </c>
      <c r="W819" s="2" t="str">
        <f t="shared" si="113"/>
        <v>OK</v>
      </c>
      <c r="X819" s="2" t="str">
        <f t="shared" si="114"/>
        <v>OK</v>
      </c>
      <c r="Y819" s="2" t="str">
        <f t="shared" si="115"/>
        <v>OK</v>
      </c>
      <c r="Z819" s="3" t="str">
        <f t="shared" si="116"/>
        <v/>
      </c>
    </row>
    <row r="820" spans="1:26" x14ac:dyDescent="0.45">
      <c r="A820" s="3" t="s">
        <v>6487</v>
      </c>
      <c r="B820" s="3" t="s">
        <v>6488</v>
      </c>
      <c r="C820" s="3" t="s">
        <v>6495</v>
      </c>
      <c r="E820" s="3" t="s">
        <v>20</v>
      </c>
      <c r="H820" s="3" t="s">
        <v>21</v>
      </c>
      <c r="I820" s="3">
        <v>1351973</v>
      </c>
      <c r="J820" s="3" t="s">
        <v>6496</v>
      </c>
      <c r="K820" s="3">
        <v>60</v>
      </c>
      <c r="L820" s="3" t="s">
        <v>70</v>
      </c>
      <c r="M820" s="3" t="s">
        <v>35</v>
      </c>
      <c r="N820" s="3" t="s">
        <v>81</v>
      </c>
      <c r="O820" s="3" t="s">
        <v>479</v>
      </c>
      <c r="P820" s="3" t="s">
        <v>21</v>
      </c>
      <c r="Q820" s="3" t="s">
        <v>6497</v>
      </c>
      <c r="R820" s="2" t="str">
        <f t="shared" si="108"/>
        <v>KO</v>
      </c>
      <c r="S820" s="2" t="str">
        <f t="shared" si="109"/>
        <v>OK</v>
      </c>
      <c r="T820" s="2" t="str">
        <f t="shared" si="110"/>
        <v>KO</v>
      </c>
      <c r="U820" s="2" t="str">
        <f t="shared" si="111"/>
        <v>OK</v>
      </c>
      <c r="V820" s="2" t="str">
        <f t="shared" si="112"/>
        <v>OK</v>
      </c>
      <c r="W820" s="2" t="str">
        <f t="shared" si="113"/>
        <v>OK</v>
      </c>
      <c r="X820" s="2" t="str">
        <f t="shared" si="114"/>
        <v>OK</v>
      </c>
      <c r="Y820" s="2" t="str">
        <f t="shared" si="115"/>
        <v>OK</v>
      </c>
      <c r="Z820" s="3" t="str">
        <f t="shared" si="116"/>
        <v xml:space="preserve">Acción didáctica / Nombre del recurso / </v>
      </c>
    </row>
    <row r="821" spans="1:26" x14ac:dyDescent="0.45">
      <c r="A821" s="3" t="s">
        <v>6487</v>
      </c>
      <c r="B821" s="3" t="s">
        <v>6488</v>
      </c>
      <c r="C821" s="3" t="s">
        <v>6498</v>
      </c>
      <c r="E821" s="3" t="s">
        <v>20</v>
      </c>
      <c r="H821" s="3" t="s">
        <v>21</v>
      </c>
      <c r="I821" s="3">
        <v>607837</v>
      </c>
      <c r="J821" s="3" t="s">
        <v>6499</v>
      </c>
      <c r="K821" s="3">
        <v>60</v>
      </c>
      <c r="L821" s="3" t="s">
        <v>23</v>
      </c>
      <c r="M821" s="3" t="s">
        <v>29</v>
      </c>
      <c r="N821" s="3" t="s">
        <v>1152</v>
      </c>
      <c r="P821" s="3" t="s">
        <v>21</v>
      </c>
      <c r="Q821" s="3" t="s">
        <v>6500</v>
      </c>
      <c r="R821" s="2" t="str">
        <f t="shared" si="108"/>
        <v>OK</v>
      </c>
      <c r="S821" s="2" t="str">
        <f t="shared" si="109"/>
        <v>OK</v>
      </c>
      <c r="T821" s="2" t="str">
        <f t="shared" si="110"/>
        <v>OK</v>
      </c>
      <c r="U821" s="2" t="str">
        <f t="shared" si="111"/>
        <v>OK</v>
      </c>
      <c r="V821" s="2" t="str">
        <f t="shared" si="112"/>
        <v>OK</v>
      </c>
      <c r="W821" s="2" t="str">
        <f t="shared" si="113"/>
        <v>OK</v>
      </c>
      <c r="X821" s="2" t="str">
        <f t="shared" si="114"/>
        <v>OK</v>
      </c>
      <c r="Y821" s="2" t="str">
        <f t="shared" si="115"/>
        <v>OK</v>
      </c>
      <c r="Z821" s="3" t="str">
        <f t="shared" si="116"/>
        <v/>
      </c>
    </row>
    <row r="822" spans="1:26" x14ac:dyDescent="0.45">
      <c r="A822" s="3" t="s">
        <v>6487</v>
      </c>
      <c r="B822" s="3" t="s">
        <v>6488</v>
      </c>
      <c r="C822" s="3" t="s">
        <v>6501</v>
      </c>
      <c r="E822" s="3" t="s">
        <v>20</v>
      </c>
      <c r="H822" s="3" t="s">
        <v>21</v>
      </c>
      <c r="I822" s="3">
        <v>707968</v>
      </c>
      <c r="J822" s="3" t="s">
        <v>6502</v>
      </c>
      <c r="K822" s="3">
        <v>15</v>
      </c>
      <c r="L822" s="3" t="s">
        <v>34</v>
      </c>
      <c r="M822" s="3" t="s">
        <v>35</v>
      </c>
      <c r="N822" s="3" t="s">
        <v>36</v>
      </c>
      <c r="O822" s="3" t="s">
        <v>37</v>
      </c>
      <c r="P822" s="3" t="s">
        <v>21</v>
      </c>
      <c r="Q822" s="3" t="s">
        <v>6503</v>
      </c>
      <c r="R822" s="2" t="str">
        <f t="shared" si="108"/>
        <v>OK</v>
      </c>
      <c r="S822" s="2" t="str">
        <f t="shared" si="109"/>
        <v>OK</v>
      </c>
      <c r="T822" s="2" t="str">
        <f t="shared" si="110"/>
        <v>OK</v>
      </c>
      <c r="U822" s="2" t="str">
        <f t="shared" si="111"/>
        <v>OK</v>
      </c>
      <c r="V822" s="2" t="str">
        <f t="shared" si="112"/>
        <v>OK</v>
      </c>
      <c r="W822" s="2" t="str">
        <f t="shared" si="113"/>
        <v>OK</v>
      </c>
      <c r="X822" s="2" t="str">
        <f t="shared" si="114"/>
        <v>OK</v>
      </c>
      <c r="Y822" s="2" t="str">
        <f t="shared" si="115"/>
        <v>OK</v>
      </c>
      <c r="Z822" s="3" t="str">
        <f t="shared" si="116"/>
        <v/>
      </c>
    </row>
    <row r="823" spans="1:26" x14ac:dyDescent="0.45">
      <c r="A823" s="3" t="s">
        <v>6487</v>
      </c>
      <c r="B823" s="3" t="s">
        <v>6488</v>
      </c>
      <c r="C823" s="3" t="s">
        <v>6504</v>
      </c>
      <c r="E823" s="3" t="s">
        <v>20</v>
      </c>
      <c r="H823" s="3" t="s">
        <v>21</v>
      </c>
      <c r="I823" s="3">
        <v>1352381</v>
      </c>
      <c r="J823" s="3" t="s">
        <v>6505</v>
      </c>
      <c r="K823" s="3">
        <v>60</v>
      </c>
      <c r="L823" s="3" t="s">
        <v>70</v>
      </c>
      <c r="M823" s="3" t="s">
        <v>35</v>
      </c>
      <c r="N823" s="3" t="s">
        <v>81</v>
      </c>
      <c r="O823" s="3" t="s">
        <v>479</v>
      </c>
      <c r="P823" s="3" t="s">
        <v>21</v>
      </c>
      <c r="Q823" s="3" t="s">
        <v>6506</v>
      </c>
      <c r="R823" s="2" t="str">
        <f t="shared" si="108"/>
        <v>KO</v>
      </c>
      <c r="S823" s="2" t="str">
        <f t="shared" si="109"/>
        <v>OK</v>
      </c>
      <c r="T823" s="2" t="str">
        <f t="shared" si="110"/>
        <v>KO</v>
      </c>
      <c r="U823" s="2" t="str">
        <f t="shared" si="111"/>
        <v>OK</v>
      </c>
      <c r="V823" s="2" t="str">
        <f t="shared" si="112"/>
        <v>OK</v>
      </c>
      <c r="W823" s="2" t="str">
        <f t="shared" si="113"/>
        <v>OK</v>
      </c>
      <c r="X823" s="2" t="str">
        <f t="shared" si="114"/>
        <v>OK</v>
      </c>
      <c r="Y823" s="2" t="str">
        <f t="shared" si="115"/>
        <v>OK</v>
      </c>
      <c r="Z823" s="3" t="str">
        <f t="shared" si="116"/>
        <v xml:space="preserve">Acción didáctica / Nombre del recurso / </v>
      </c>
    </row>
    <row r="824" spans="1:26" x14ac:dyDescent="0.45">
      <c r="A824" s="3" t="s">
        <v>6487</v>
      </c>
      <c r="B824" s="3" t="s">
        <v>6488</v>
      </c>
      <c r="C824" s="3" t="s">
        <v>6507</v>
      </c>
      <c r="E824" s="3" t="s">
        <v>20</v>
      </c>
      <c r="H824" s="3" t="s">
        <v>21</v>
      </c>
      <c r="I824" s="3">
        <v>3209340</v>
      </c>
      <c r="J824" s="3" t="s">
        <v>6508</v>
      </c>
      <c r="K824" s="3">
        <v>90</v>
      </c>
      <c r="L824" s="3" t="s">
        <v>23</v>
      </c>
      <c r="M824" s="3" t="s">
        <v>29</v>
      </c>
      <c r="N824" s="3" t="s">
        <v>495</v>
      </c>
      <c r="P824" s="3" t="s">
        <v>21</v>
      </c>
      <c r="Q824" s="3" t="s">
        <v>6509</v>
      </c>
      <c r="R824" s="2" t="str">
        <f t="shared" si="108"/>
        <v>OK</v>
      </c>
      <c r="S824" s="2" t="str">
        <f t="shared" si="109"/>
        <v>OK</v>
      </c>
      <c r="T824" s="2" t="str">
        <f t="shared" si="110"/>
        <v>OK</v>
      </c>
      <c r="U824" s="2" t="str">
        <f t="shared" si="111"/>
        <v>OK</v>
      </c>
      <c r="V824" s="2" t="str">
        <f t="shared" si="112"/>
        <v>OK</v>
      </c>
      <c r="W824" s="2" t="str">
        <f t="shared" si="113"/>
        <v>OK</v>
      </c>
      <c r="X824" s="2" t="str">
        <f t="shared" si="114"/>
        <v>OK</v>
      </c>
      <c r="Y824" s="2" t="str">
        <f t="shared" si="115"/>
        <v>OK</v>
      </c>
      <c r="Z824" s="3" t="str">
        <f t="shared" si="116"/>
        <v/>
      </c>
    </row>
    <row r="825" spans="1:26" x14ac:dyDescent="0.45">
      <c r="A825" s="3" t="s">
        <v>6487</v>
      </c>
      <c r="B825" s="3" t="s">
        <v>6488</v>
      </c>
      <c r="C825" s="3" t="s">
        <v>6510</v>
      </c>
      <c r="E825" s="3" t="s">
        <v>20</v>
      </c>
      <c r="H825" s="3" t="s">
        <v>21</v>
      </c>
      <c r="I825" s="3">
        <v>704810</v>
      </c>
      <c r="J825" s="3" t="s">
        <v>6511</v>
      </c>
      <c r="K825" s="3">
        <v>15</v>
      </c>
      <c r="L825" s="3" t="s">
        <v>34</v>
      </c>
      <c r="M825" s="3" t="s">
        <v>35</v>
      </c>
      <c r="N825" s="3" t="s">
        <v>700</v>
      </c>
      <c r="O825" s="3" t="s">
        <v>37</v>
      </c>
      <c r="P825" s="3" t="s">
        <v>21</v>
      </c>
      <c r="Q825" s="3" t="s">
        <v>6512</v>
      </c>
      <c r="R825" s="2" t="str">
        <f t="shared" si="108"/>
        <v>OK</v>
      </c>
      <c r="S825" s="2" t="str">
        <f t="shared" si="109"/>
        <v>OK</v>
      </c>
      <c r="T825" s="2" t="str">
        <f t="shared" si="110"/>
        <v>OK</v>
      </c>
      <c r="U825" s="2" t="str">
        <f t="shared" si="111"/>
        <v>OK</v>
      </c>
      <c r="V825" s="2" t="str">
        <f t="shared" si="112"/>
        <v>OK</v>
      </c>
      <c r="W825" s="2" t="str">
        <f t="shared" si="113"/>
        <v>OK</v>
      </c>
      <c r="X825" s="2" t="str">
        <f t="shared" si="114"/>
        <v>OK</v>
      </c>
      <c r="Y825" s="2" t="str">
        <f t="shared" si="115"/>
        <v>OK</v>
      </c>
      <c r="Z825" s="3" t="str">
        <f t="shared" si="116"/>
        <v/>
      </c>
    </row>
    <row r="826" spans="1:26" x14ac:dyDescent="0.45">
      <c r="A826" s="3" t="s">
        <v>6487</v>
      </c>
      <c r="B826" s="3" t="s">
        <v>6488</v>
      </c>
      <c r="C826" s="3" t="s">
        <v>6513</v>
      </c>
      <c r="E826" s="3" t="s">
        <v>20</v>
      </c>
      <c r="H826" s="3" t="s">
        <v>21</v>
      </c>
      <c r="I826" s="3">
        <v>709371</v>
      </c>
      <c r="J826" s="3" t="s">
        <v>6514</v>
      </c>
      <c r="K826" s="3">
        <v>15</v>
      </c>
      <c r="L826" s="3" t="s">
        <v>34</v>
      </c>
      <c r="M826" s="3" t="s">
        <v>35</v>
      </c>
      <c r="N826" s="3" t="s">
        <v>41</v>
      </c>
      <c r="O826" s="3" t="s">
        <v>85</v>
      </c>
      <c r="P826" s="3" t="s">
        <v>21</v>
      </c>
      <c r="Q826" s="3" t="s">
        <v>6515</v>
      </c>
      <c r="R826" s="2" t="str">
        <f t="shared" si="108"/>
        <v>OK</v>
      </c>
      <c r="S826" s="2" t="str">
        <f t="shared" si="109"/>
        <v>OK</v>
      </c>
      <c r="T826" s="2" t="str">
        <f t="shared" si="110"/>
        <v>OK</v>
      </c>
      <c r="U826" s="2" t="str">
        <f t="shared" si="111"/>
        <v>OK</v>
      </c>
      <c r="V826" s="2" t="str">
        <f t="shared" si="112"/>
        <v>OK</v>
      </c>
      <c r="W826" s="2" t="str">
        <f t="shared" si="113"/>
        <v>OK</v>
      </c>
      <c r="X826" s="2" t="str">
        <f t="shared" si="114"/>
        <v>OK</v>
      </c>
      <c r="Y826" s="2" t="str">
        <f t="shared" si="115"/>
        <v>OK</v>
      </c>
      <c r="Z826" s="3" t="str">
        <f t="shared" si="116"/>
        <v/>
      </c>
    </row>
    <row r="827" spans="1:26" x14ac:dyDescent="0.45">
      <c r="A827" s="3" t="s">
        <v>6487</v>
      </c>
      <c r="B827" s="3" t="s">
        <v>6488</v>
      </c>
      <c r="C827" s="3" t="s">
        <v>6516</v>
      </c>
      <c r="E827" s="3" t="s">
        <v>20</v>
      </c>
      <c r="H827" s="3" t="s">
        <v>21</v>
      </c>
      <c r="I827" s="3">
        <v>1352521</v>
      </c>
      <c r="J827" s="3" t="s">
        <v>6517</v>
      </c>
      <c r="K827" s="3">
        <v>60</v>
      </c>
      <c r="L827" s="3" t="s">
        <v>70</v>
      </c>
      <c r="M827" s="3" t="s">
        <v>35</v>
      </c>
      <c r="N827" s="3" t="s">
        <v>81</v>
      </c>
      <c r="O827" s="3" t="s">
        <v>479</v>
      </c>
      <c r="P827" s="3" t="s">
        <v>21</v>
      </c>
      <c r="Q827" s="3" t="s">
        <v>6518</v>
      </c>
      <c r="R827" s="2" t="str">
        <f t="shared" si="108"/>
        <v>KO</v>
      </c>
      <c r="S827" s="2" t="str">
        <f t="shared" si="109"/>
        <v>OK</v>
      </c>
      <c r="T827" s="2" t="str">
        <f t="shared" si="110"/>
        <v>KO</v>
      </c>
      <c r="U827" s="2" t="str">
        <f t="shared" si="111"/>
        <v>OK</v>
      </c>
      <c r="V827" s="2" t="str">
        <f t="shared" si="112"/>
        <v>OK</v>
      </c>
      <c r="W827" s="2" t="str">
        <f t="shared" si="113"/>
        <v>OK</v>
      </c>
      <c r="X827" s="2" t="str">
        <f t="shared" si="114"/>
        <v>OK</v>
      </c>
      <c r="Y827" s="2" t="str">
        <f t="shared" si="115"/>
        <v>OK</v>
      </c>
      <c r="Z827" s="3" t="str">
        <f t="shared" si="116"/>
        <v xml:space="preserve">Acción didáctica / Nombre del recurso / </v>
      </c>
    </row>
    <row r="828" spans="1:26" x14ac:dyDescent="0.45">
      <c r="A828" s="3" t="s">
        <v>6487</v>
      </c>
      <c r="B828" s="3" t="s">
        <v>6488</v>
      </c>
      <c r="C828" s="3" t="s">
        <v>6519</v>
      </c>
      <c r="E828" s="3" t="s">
        <v>20</v>
      </c>
      <c r="H828" s="3" t="s">
        <v>21</v>
      </c>
      <c r="I828" s="3">
        <v>1760135</v>
      </c>
      <c r="J828" s="3" t="s">
        <v>6520</v>
      </c>
      <c r="K828" s="3">
        <v>90</v>
      </c>
      <c r="L828" s="3" t="s">
        <v>23</v>
      </c>
      <c r="M828" s="3" t="s">
        <v>29</v>
      </c>
      <c r="N828" s="3" t="s">
        <v>53</v>
      </c>
      <c r="P828" s="3" t="s">
        <v>21</v>
      </c>
      <c r="Q828" s="3" t="s">
        <v>6521</v>
      </c>
      <c r="R828" s="2" t="str">
        <f t="shared" si="108"/>
        <v>OK</v>
      </c>
      <c r="S828" s="2" t="str">
        <f t="shared" si="109"/>
        <v>OK</v>
      </c>
      <c r="T828" s="2" t="str">
        <f t="shared" si="110"/>
        <v>OK</v>
      </c>
      <c r="U828" s="2" t="str">
        <f t="shared" si="111"/>
        <v>OK</v>
      </c>
      <c r="V828" s="2" t="str">
        <f t="shared" si="112"/>
        <v>OK</v>
      </c>
      <c r="W828" s="2" t="str">
        <f t="shared" si="113"/>
        <v>OK</v>
      </c>
      <c r="X828" s="2" t="str">
        <f t="shared" si="114"/>
        <v>OK</v>
      </c>
      <c r="Y828" s="2" t="str">
        <f t="shared" si="115"/>
        <v>OK</v>
      </c>
      <c r="Z828" s="3" t="str">
        <f t="shared" si="116"/>
        <v/>
      </c>
    </row>
    <row r="829" spans="1:26" x14ac:dyDescent="0.45">
      <c r="A829" s="3" t="s">
        <v>6487</v>
      </c>
      <c r="B829" s="3" t="s">
        <v>6488</v>
      </c>
      <c r="C829" s="3" t="s">
        <v>6522</v>
      </c>
      <c r="E829" s="3" t="s">
        <v>20</v>
      </c>
      <c r="H829" s="3" t="s">
        <v>21</v>
      </c>
      <c r="I829" s="3">
        <v>1909745</v>
      </c>
      <c r="J829" s="3" t="s">
        <v>6523</v>
      </c>
      <c r="K829" s="3">
        <v>20</v>
      </c>
      <c r="L829" s="3" t="s">
        <v>34</v>
      </c>
      <c r="M829" s="3" t="s">
        <v>35</v>
      </c>
      <c r="N829" s="3" t="s">
        <v>161</v>
      </c>
      <c r="O829" s="3" t="s">
        <v>37</v>
      </c>
      <c r="P829" s="3" t="s">
        <v>21</v>
      </c>
      <c r="Q829" s="3" t="s">
        <v>6524</v>
      </c>
      <c r="R829" s="2" t="str">
        <f t="shared" si="108"/>
        <v>OK</v>
      </c>
      <c r="S829" s="2" t="str">
        <f t="shared" si="109"/>
        <v>OK</v>
      </c>
      <c r="T829" s="2" t="str">
        <f t="shared" si="110"/>
        <v>OK</v>
      </c>
      <c r="U829" s="2" t="str">
        <f t="shared" si="111"/>
        <v>OK</v>
      </c>
      <c r="V829" s="2" t="str">
        <f t="shared" si="112"/>
        <v>OK</v>
      </c>
      <c r="W829" s="2" t="str">
        <f t="shared" si="113"/>
        <v>OK</v>
      </c>
      <c r="X829" s="2" t="str">
        <f t="shared" si="114"/>
        <v>OK</v>
      </c>
      <c r="Y829" s="2" t="str">
        <f t="shared" si="115"/>
        <v>OK</v>
      </c>
      <c r="Z829" s="3" t="str">
        <f t="shared" si="116"/>
        <v/>
      </c>
    </row>
    <row r="830" spans="1:26" x14ac:dyDescent="0.45">
      <c r="A830" s="3" t="s">
        <v>6487</v>
      </c>
      <c r="B830" s="3" t="s">
        <v>6488</v>
      </c>
      <c r="C830" s="3" t="s">
        <v>6525</v>
      </c>
      <c r="E830" s="3" t="s">
        <v>20</v>
      </c>
      <c r="H830" s="3" t="s">
        <v>21</v>
      </c>
      <c r="I830" s="3">
        <v>715240</v>
      </c>
      <c r="K830" s="3">
        <v>20</v>
      </c>
      <c r="L830" s="3" t="s">
        <v>34</v>
      </c>
      <c r="M830" s="3" t="s">
        <v>35</v>
      </c>
      <c r="N830" s="3" t="s">
        <v>326</v>
      </c>
      <c r="O830" s="3" t="s">
        <v>479</v>
      </c>
      <c r="P830" s="3" t="s">
        <v>21</v>
      </c>
      <c r="Q830" s="3" t="s">
        <v>6526</v>
      </c>
      <c r="R830" s="2" t="str">
        <f t="shared" si="108"/>
        <v>OK</v>
      </c>
      <c r="S830" s="2" t="str">
        <f t="shared" si="109"/>
        <v>OK</v>
      </c>
      <c r="T830" s="2" t="str">
        <f t="shared" si="110"/>
        <v>OK</v>
      </c>
      <c r="U830" s="2" t="str">
        <f t="shared" si="111"/>
        <v>OK</v>
      </c>
      <c r="V830" s="2" t="str">
        <f t="shared" si="112"/>
        <v>OK</v>
      </c>
      <c r="W830" s="2" t="str">
        <f t="shared" si="113"/>
        <v>OK</v>
      </c>
      <c r="X830" s="2" t="str">
        <f t="shared" si="114"/>
        <v>KO</v>
      </c>
      <c r="Y830" s="2" t="str">
        <f t="shared" si="115"/>
        <v>OK</v>
      </c>
      <c r="Z830" s="3" t="str">
        <f t="shared" si="116"/>
        <v xml:space="preserve">Palabras clave / </v>
      </c>
    </row>
    <row r="831" spans="1:26" x14ac:dyDescent="0.45">
      <c r="A831" s="3" t="s">
        <v>6487</v>
      </c>
      <c r="B831" s="3" t="s">
        <v>6488</v>
      </c>
      <c r="C831" s="3" t="s">
        <v>6527</v>
      </c>
      <c r="E831" s="3" t="s">
        <v>20</v>
      </c>
      <c r="H831" s="3" t="s">
        <v>21</v>
      </c>
      <c r="I831" s="3">
        <v>1352132</v>
      </c>
      <c r="J831" s="3" t="s">
        <v>6528</v>
      </c>
      <c r="K831" s="3">
        <v>60</v>
      </c>
      <c r="L831" s="3" t="s">
        <v>70</v>
      </c>
      <c r="M831" s="3" t="s">
        <v>35</v>
      </c>
      <c r="N831" s="3" t="s">
        <v>81</v>
      </c>
      <c r="O831" s="3" t="s">
        <v>479</v>
      </c>
      <c r="P831" s="3" t="s">
        <v>21</v>
      </c>
      <c r="Q831" s="3" t="s">
        <v>6529</v>
      </c>
      <c r="R831" s="2" t="str">
        <f t="shared" si="108"/>
        <v>KO</v>
      </c>
      <c r="S831" s="2" t="str">
        <f t="shared" si="109"/>
        <v>OK</v>
      </c>
      <c r="T831" s="2" t="str">
        <f t="shared" si="110"/>
        <v>KO</v>
      </c>
      <c r="U831" s="2" t="str">
        <f t="shared" si="111"/>
        <v>OK</v>
      </c>
      <c r="V831" s="2" t="str">
        <f t="shared" si="112"/>
        <v>OK</v>
      </c>
      <c r="W831" s="2" t="str">
        <f t="shared" si="113"/>
        <v>OK</v>
      </c>
      <c r="X831" s="2" t="str">
        <f t="shared" si="114"/>
        <v>OK</v>
      </c>
      <c r="Y831" s="2" t="str">
        <f t="shared" si="115"/>
        <v>OK</v>
      </c>
      <c r="Z831" s="3" t="str">
        <f t="shared" si="116"/>
        <v xml:space="preserve">Acción didáctica / Nombre del recurso / </v>
      </c>
    </row>
    <row r="832" spans="1:26" x14ac:dyDescent="0.45">
      <c r="A832" s="3" t="s">
        <v>6487</v>
      </c>
      <c r="B832" s="3" t="s">
        <v>6488</v>
      </c>
      <c r="C832" s="3" t="s">
        <v>6530</v>
      </c>
      <c r="E832" s="3" t="s">
        <v>20</v>
      </c>
      <c r="H832" s="3" t="s">
        <v>21</v>
      </c>
      <c r="I832" s="3">
        <v>2000737</v>
      </c>
      <c r="J832" s="3" t="s">
        <v>6531</v>
      </c>
      <c r="K832" s="3">
        <v>40</v>
      </c>
      <c r="L832" s="3" t="s">
        <v>23</v>
      </c>
      <c r="M832" s="3" t="s">
        <v>29</v>
      </c>
      <c r="N832" s="3" t="s">
        <v>235</v>
      </c>
      <c r="P832" s="3" t="s">
        <v>21</v>
      </c>
      <c r="Q832" s="3" t="s">
        <v>6532</v>
      </c>
      <c r="R832" s="2" t="str">
        <f t="shared" si="108"/>
        <v>OK</v>
      </c>
      <c r="S832" s="2" t="str">
        <f t="shared" si="109"/>
        <v>OK</v>
      </c>
      <c r="T832" s="2" t="str">
        <f t="shared" si="110"/>
        <v>OK</v>
      </c>
      <c r="U832" s="2" t="str">
        <f t="shared" si="111"/>
        <v>OK</v>
      </c>
      <c r="V832" s="2" t="str">
        <f t="shared" si="112"/>
        <v>OK</v>
      </c>
      <c r="W832" s="2" t="str">
        <f t="shared" si="113"/>
        <v>OK</v>
      </c>
      <c r="X832" s="2" t="str">
        <f t="shared" si="114"/>
        <v>OK</v>
      </c>
      <c r="Y832" s="2" t="str">
        <f t="shared" si="115"/>
        <v>OK</v>
      </c>
      <c r="Z832" s="3" t="str">
        <f t="shared" si="116"/>
        <v/>
      </c>
    </row>
    <row r="833" spans="1:26" x14ac:dyDescent="0.45">
      <c r="A833" s="3" t="s">
        <v>6487</v>
      </c>
      <c r="B833" s="3" t="s">
        <v>6488</v>
      </c>
      <c r="C833" s="3" t="s">
        <v>6533</v>
      </c>
      <c r="E833" s="3" t="s">
        <v>20</v>
      </c>
      <c r="H833" s="3" t="s">
        <v>21</v>
      </c>
      <c r="I833" s="3">
        <v>708289</v>
      </c>
      <c r="J833" s="3" t="s">
        <v>6534</v>
      </c>
      <c r="K833" s="3">
        <v>15</v>
      </c>
      <c r="L833" s="3" t="s">
        <v>34</v>
      </c>
      <c r="M833" s="3" t="s">
        <v>35</v>
      </c>
      <c r="N833" s="3" t="s">
        <v>36</v>
      </c>
      <c r="O833" s="3" t="s">
        <v>37</v>
      </c>
      <c r="P833" s="3" t="s">
        <v>21</v>
      </c>
      <c r="Q833" s="3" t="s">
        <v>6535</v>
      </c>
      <c r="R833" s="2" t="str">
        <f t="shared" si="108"/>
        <v>OK</v>
      </c>
      <c r="S833" s="2" t="str">
        <f t="shared" si="109"/>
        <v>OK</v>
      </c>
      <c r="T833" s="2" t="str">
        <f t="shared" si="110"/>
        <v>OK</v>
      </c>
      <c r="U833" s="2" t="str">
        <f t="shared" si="111"/>
        <v>OK</v>
      </c>
      <c r="V833" s="2" t="str">
        <f t="shared" si="112"/>
        <v>OK</v>
      </c>
      <c r="W833" s="2" t="str">
        <f t="shared" si="113"/>
        <v>OK</v>
      </c>
      <c r="X833" s="2" t="str">
        <f t="shared" si="114"/>
        <v>OK</v>
      </c>
      <c r="Y833" s="2" t="str">
        <f t="shared" si="115"/>
        <v>OK</v>
      </c>
      <c r="Z833" s="3" t="str">
        <f t="shared" si="116"/>
        <v/>
      </c>
    </row>
    <row r="834" spans="1:26" x14ac:dyDescent="0.45">
      <c r="A834" s="3" t="s">
        <v>6487</v>
      </c>
      <c r="B834" s="3" t="s">
        <v>6488</v>
      </c>
      <c r="C834" s="3" t="s">
        <v>6536</v>
      </c>
      <c r="E834" s="3" t="s">
        <v>20</v>
      </c>
      <c r="H834" s="3" t="s">
        <v>21</v>
      </c>
      <c r="I834" s="3">
        <v>1352017</v>
      </c>
      <c r="J834" s="3" t="s">
        <v>6537</v>
      </c>
      <c r="K834" s="3">
        <v>60</v>
      </c>
      <c r="L834" s="3" t="s">
        <v>70</v>
      </c>
      <c r="M834" s="3" t="s">
        <v>35</v>
      </c>
      <c r="N834" s="3" t="s">
        <v>81</v>
      </c>
      <c r="O834" s="3" t="s">
        <v>479</v>
      </c>
      <c r="P834" s="3" t="s">
        <v>21</v>
      </c>
      <c r="Q834" s="3" t="s">
        <v>6538</v>
      </c>
      <c r="R834" s="2" t="str">
        <f t="shared" si="108"/>
        <v>KO</v>
      </c>
      <c r="S834" s="2" t="str">
        <f t="shared" si="109"/>
        <v>OK</v>
      </c>
      <c r="T834" s="2" t="str">
        <f t="shared" si="110"/>
        <v>KO</v>
      </c>
      <c r="U834" s="2" t="str">
        <f t="shared" si="111"/>
        <v>OK</v>
      </c>
      <c r="V834" s="2" t="str">
        <f t="shared" si="112"/>
        <v>OK</v>
      </c>
      <c r="W834" s="2" t="str">
        <f t="shared" si="113"/>
        <v>OK</v>
      </c>
      <c r="X834" s="2" t="str">
        <f t="shared" si="114"/>
        <v>OK</v>
      </c>
      <c r="Y834" s="2" t="str">
        <f t="shared" si="115"/>
        <v>OK</v>
      </c>
      <c r="Z834" s="3" t="str">
        <f t="shared" si="116"/>
        <v xml:space="preserve">Acción didáctica / Nombre del recurso / </v>
      </c>
    </row>
    <row r="835" spans="1:26" x14ac:dyDescent="0.45">
      <c r="A835" s="3" t="s">
        <v>6487</v>
      </c>
      <c r="B835" s="3" t="s">
        <v>6488</v>
      </c>
      <c r="C835" s="3" t="s">
        <v>6539</v>
      </c>
      <c r="E835" s="3" t="s">
        <v>20</v>
      </c>
      <c r="H835" s="3" t="s">
        <v>21</v>
      </c>
      <c r="I835" s="3">
        <v>1209720</v>
      </c>
      <c r="J835" s="3" t="s">
        <v>6540</v>
      </c>
      <c r="K835" s="3">
        <v>60</v>
      </c>
      <c r="L835" s="3" t="s">
        <v>57</v>
      </c>
      <c r="M835" s="3" t="s">
        <v>35</v>
      </c>
      <c r="N835" s="3" t="s">
        <v>58</v>
      </c>
      <c r="O835" s="3" t="s">
        <v>37</v>
      </c>
      <c r="P835" s="3" t="s">
        <v>21</v>
      </c>
      <c r="Q835" s="3" t="s">
        <v>6541</v>
      </c>
      <c r="R835" s="2" t="str">
        <f t="shared" ref="R835:R898" si="117">IF(_xlfn.XOR(
AND(N835="M102ab",L835="Proyecto"),
AND(N835="M101a",L835="Preguntas con respuesta libre"),
AND(LEFT(N835,1)="M",N835&lt;&gt;"M102AB",N835&lt;&gt;"M101a",N835&lt;&gt;"M101ap",L835="Ejercitación"),
AND(LEFT(C835,15)="Mapa conceptual",L835="Exposición"),
AND(LEFT(N835,1)&lt;&gt;"M",LEFT(C835,15)&lt;&gt;"Mapa conceptual",L835="Exposición"),
AND(LEFT(C835,8)="Banco de",L835="Generador de actividades"),
AND(C835=L835)
),"OK","KO")</f>
        <v>OK</v>
      </c>
      <c r="S835" s="2" t="str">
        <f t="shared" ref="S835:S898" si="118">IF(_xlfn.XOR(
AND(LEFT(N835,1)="M",M835="Actividad"),
AND(LEFT(N835,1)="F",M835="Interactivo"),
AND(N835="diaporama",M835="Secuencia de imágenes"),
OR(N835="video",M835="Animación",M835="Video"),
AND(C835=M835)
),"OK","KO")</f>
        <v>OK</v>
      </c>
      <c r="T835" s="2" t="str">
        <f t="shared" ref="T835:T898" si="119">IF(
AND(L835="Evaluación",C835&lt;&gt;L835),"KO",
IF(AND(L835="Mapa conceptual",C835&lt;&gt;L835),"KO",
IF(AND(N835="M101ap",C835&lt;&gt;"Banco de actividades"),"KO",
"OK")))</f>
        <v>OK</v>
      </c>
      <c r="U835" s="2" t="str">
        <f t="shared" ref="U835:U898" si="120">IF(
AND(LEFT(N835,1)="M",LEFT(M835,4)&lt;&gt;"Mapa",S835="OK",O835=""),
"KO","OK")</f>
        <v>OK</v>
      </c>
      <c r="V835" s="2" t="str">
        <f t="shared" ref="V835:V898" si="121">IF(OR(
AND(L835="Evaluación",R835="OK",OR(N835="M4a",N835="M5a")),
AND(LEFT(C835,8)="Banco de",N835="M101ap"),
OR(LEFT(C835,8)&lt;&gt;"Banco de",L835&lt;&gt;"Evaluación")
),"OK","KO")</f>
        <v>OK</v>
      </c>
      <c r="W835" s="2" t="str">
        <f t="shared" ref="W835:W898" si="122">IF(AND(LEFT(C835,8)="Banco de",K835=0),"OK",
IF(AND(LEFT(C835,8)&lt;&gt;"Banco de",K835&gt;0),"OK","KO"))</f>
        <v>OK</v>
      </c>
      <c r="X835" s="2" t="str">
        <f t="shared" ref="X835:X898" si="123">IF(J835&lt;&gt;"","OK","KO")</f>
        <v>OK</v>
      </c>
      <c r="Y835" s="2" t="str">
        <f t="shared" ref="Y835:Y898" si="124">IF(P835="Si","KO","OK")</f>
        <v>OK</v>
      </c>
      <c r="Z835" s="3" t="str">
        <f t="shared" ref="Z835:Z898" si="125">CONCATENATE(
IF(R835&lt;&gt;"OK",CONCATENATE($R$1," / "),""),
IF(S835&lt;&gt;"OK",CONCATENATE($S$1," / "),""),
IF(T835&lt;&gt;"OK",CONCATENATE($T$1," / "),""),
IF(U835&lt;&gt;"OK",CONCATENATE($U$1," / "),""),
IF(V835&lt;&gt;"OK",CONCATENATE($V$1," / "),""),
IF(W835&lt;&gt;"OK",CONCATENATE($W$1," / "),""),
IF(X835&lt;&gt;"OK",CONCATENATE($X$1," / "),""),
IF(Y835&lt;&gt;"OK",$Y$1,"")
)</f>
        <v/>
      </c>
    </row>
    <row r="836" spans="1:26" x14ac:dyDescent="0.45">
      <c r="A836" s="3" t="s">
        <v>6487</v>
      </c>
      <c r="B836" s="3" t="s">
        <v>6488</v>
      </c>
      <c r="C836" s="3" t="s">
        <v>6542</v>
      </c>
      <c r="E836" s="3" t="s">
        <v>20</v>
      </c>
      <c r="H836" s="3" t="s">
        <v>21</v>
      </c>
      <c r="I836" s="3">
        <v>2545939</v>
      </c>
      <c r="J836" s="3" t="s">
        <v>6543</v>
      </c>
      <c r="K836" s="3">
        <v>60</v>
      </c>
      <c r="L836" s="3" t="s">
        <v>57</v>
      </c>
      <c r="M836" s="3" t="s">
        <v>35</v>
      </c>
      <c r="N836" s="3" t="s">
        <v>58</v>
      </c>
      <c r="O836" s="3" t="s">
        <v>37</v>
      </c>
      <c r="P836" s="3" t="s">
        <v>21</v>
      </c>
      <c r="Q836" s="3" t="s">
        <v>6544</v>
      </c>
      <c r="R836" s="2" t="str">
        <f t="shared" si="117"/>
        <v>OK</v>
      </c>
      <c r="S836" s="2" t="str">
        <f t="shared" si="118"/>
        <v>OK</v>
      </c>
      <c r="T836" s="2" t="str">
        <f t="shared" si="119"/>
        <v>OK</v>
      </c>
      <c r="U836" s="2" t="str">
        <f t="shared" si="120"/>
        <v>OK</v>
      </c>
      <c r="V836" s="2" t="str">
        <f t="shared" si="121"/>
        <v>OK</v>
      </c>
      <c r="W836" s="2" t="str">
        <f t="shared" si="122"/>
        <v>OK</v>
      </c>
      <c r="X836" s="2" t="str">
        <f t="shared" si="123"/>
        <v>OK</v>
      </c>
      <c r="Y836" s="2" t="str">
        <f t="shared" si="124"/>
        <v>OK</v>
      </c>
      <c r="Z836" s="3" t="str">
        <f t="shared" si="125"/>
        <v/>
      </c>
    </row>
    <row r="837" spans="1:26" x14ac:dyDescent="0.45">
      <c r="A837" s="3" t="s">
        <v>6487</v>
      </c>
      <c r="B837" s="3" t="s">
        <v>6488</v>
      </c>
      <c r="C837" s="3" t="s">
        <v>534</v>
      </c>
      <c r="E837" s="3" t="s">
        <v>20</v>
      </c>
      <c r="H837" s="3" t="s">
        <v>21</v>
      </c>
      <c r="I837" s="3">
        <v>1368955</v>
      </c>
      <c r="J837" s="3" t="s">
        <v>6545</v>
      </c>
      <c r="K837" s="3">
        <v>60</v>
      </c>
      <c r="L837" s="3" t="s">
        <v>358</v>
      </c>
      <c r="M837" s="3" t="s">
        <v>35</v>
      </c>
      <c r="N837" s="3" t="s">
        <v>359</v>
      </c>
      <c r="O837" s="3" t="s">
        <v>37</v>
      </c>
      <c r="P837" s="3" t="s">
        <v>21</v>
      </c>
      <c r="Q837" s="3" t="s">
        <v>6546</v>
      </c>
      <c r="R837" s="2" t="str">
        <f t="shared" si="117"/>
        <v>OK</v>
      </c>
      <c r="S837" s="2" t="str">
        <f t="shared" si="118"/>
        <v>OK</v>
      </c>
      <c r="T837" s="2" t="str">
        <f t="shared" si="119"/>
        <v>OK</v>
      </c>
      <c r="U837" s="2" t="str">
        <f t="shared" si="120"/>
        <v>OK</v>
      </c>
      <c r="V837" s="2" t="str">
        <f t="shared" si="121"/>
        <v>OK</v>
      </c>
      <c r="W837" s="2" t="str">
        <f t="shared" si="122"/>
        <v>KO</v>
      </c>
      <c r="X837" s="2" t="str">
        <f t="shared" si="123"/>
        <v>OK</v>
      </c>
      <c r="Y837" s="2" t="str">
        <f t="shared" si="124"/>
        <v>OK</v>
      </c>
      <c r="Z837" s="3" t="str">
        <f t="shared" si="125"/>
        <v xml:space="preserve">Tiempo del recurso / </v>
      </c>
    </row>
    <row r="838" spans="1:26" x14ac:dyDescent="0.45">
      <c r="A838" s="3" t="s">
        <v>6487</v>
      </c>
      <c r="B838" s="3" t="s">
        <v>6488</v>
      </c>
      <c r="C838" s="3" t="s">
        <v>67</v>
      </c>
      <c r="D838" s="3" t="s">
        <v>67</v>
      </c>
      <c r="E838" s="3" t="s">
        <v>20</v>
      </c>
      <c r="H838" s="3" t="s">
        <v>21</v>
      </c>
      <c r="I838" s="3">
        <v>1228462</v>
      </c>
      <c r="K838" s="3">
        <v>20</v>
      </c>
      <c r="L838" s="3" t="s">
        <v>23</v>
      </c>
      <c r="M838" s="3" t="s">
        <v>67</v>
      </c>
      <c r="N838" s="3" t="s">
        <v>227</v>
      </c>
      <c r="P838" s="3" t="s">
        <v>21</v>
      </c>
      <c r="Q838" s="3" t="s">
        <v>6547</v>
      </c>
      <c r="R838" s="2" t="str">
        <f t="shared" si="117"/>
        <v>OK</v>
      </c>
      <c r="S838" s="2" t="str">
        <f t="shared" si="118"/>
        <v>OK</v>
      </c>
      <c r="T838" s="2" t="str">
        <f t="shared" si="119"/>
        <v>OK</v>
      </c>
      <c r="U838" s="2" t="str">
        <f t="shared" si="120"/>
        <v>OK</v>
      </c>
      <c r="V838" s="2" t="str">
        <f t="shared" si="121"/>
        <v>OK</v>
      </c>
      <c r="W838" s="2" t="str">
        <f t="shared" si="122"/>
        <v>OK</v>
      </c>
      <c r="X838" s="2" t="str">
        <f t="shared" si="123"/>
        <v>KO</v>
      </c>
      <c r="Y838" s="2" t="str">
        <f t="shared" si="124"/>
        <v>OK</v>
      </c>
      <c r="Z838" s="3" t="str">
        <f t="shared" si="125"/>
        <v xml:space="preserve">Palabras clave / </v>
      </c>
    </row>
    <row r="839" spans="1:26" x14ac:dyDescent="0.45">
      <c r="A839" s="3" t="s">
        <v>6487</v>
      </c>
      <c r="B839" s="3" t="s">
        <v>6488</v>
      </c>
      <c r="C839" s="3" t="s">
        <v>70</v>
      </c>
      <c r="E839" s="3" t="s">
        <v>20</v>
      </c>
      <c r="H839" s="3" t="s">
        <v>21</v>
      </c>
      <c r="I839" s="3">
        <v>710228</v>
      </c>
      <c r="J839" s="3" t="s">
        <v>6548</v>
      </c>
      <c r="K839" s="3">
        <v>15</v>
      </c>
      <c r="L839" s="3" t="s">
        <v>70</v>
      </c>
      <c r="M839" s="3" t="s">
        <v>35</v>
      </c>
      <c r="N839" s="3" t="s">
        <v>62</v>
      </c>
      <c r="O839" s="3" t="s">
        <v>479</v>
      </c>
      <c r="P839" s="3" t="s">
        <v>21</v>
      </c>
      <c r="Q839" s="3" t="s">
        <v>6549</v>
      </c>
      <c r="R839" s="2" t="str">
        <f t="shared" si="117"/>
        <v>OK</v>
      </c>
      <c r="S839" s="2" t="str">
        <f t="shared" si="118"/>
        <v>OK</v>
      </c>
      <c r="T839" s="2" t="str">
        <f t="shared" si="119"/>
        <v>OK</v>
      </c>
      <c r="U839" s="2" t="str">
        <f t="shared" si="120"/>
        <v>OK</v>
      </c>
      <c r="V839" s="2" t="str">
        <f t="shared" si="121"/>
        <v>OK</v>
      </c>
      <c r="W839" s="2" t="str">
        <f t="shared" si="122"/>
        <v>OK</v>
      </c>
      <c r="X839" s="2" t="str">
        <f t="shared" si="123"/>
        <v>OK</v>
      </c>
      <c r="Y839" s="2" t="str">
        <f t="shared" si="124"/>
        <v>OK</v>
      </c>
      <c r="Z839" s="3" t="str">
        <f t="shared" si="125"/>
        <v/>
      </c>
    </row>
    <row r="840" spans="1:26" x14ac:dyDescent="0.45">
      <c r="A840" s="3" t="s">
        <v>6550</v>
      </c>
      <c r="B840" s="3" t="s">
        <v>6551</v>
      </c>
      <c r="C840" s="3" t="s">
        <v>6552</v>
      </c>
      <c r="E840" s="3" t="s">
        <v>20</v>
      </c>
      <c r="H840" s="3" t="s">
        <v>21</v>
      </c>
      <c r="I840" s="3">
        <v>2179786</v>
      </c>
      <c r="J840" s="3" t="s">
        <v>6553</v>
      </c>
      <c r="K840" s="3">
        <v>120</v>
      </c>
      <c r="L840" s="3" t="s">
        <v>23</v>
      </c>
      <c r="M840" s="3" t="s">
        <v>29</v>
      </c>
      <c r="N840" s="3" t="s">
        <v>30</v>
      </c>
      <c r="P840" s="3" t="s">
        <v>21</v>
      </c>
      <c r="Q840" s="3" t="s">
        <v>6554</v>
      </c>
      <c r="R840" s="2" t="str">
        <f t="shared" si="117"/>
        <v>OK</v>
      </c>
      <c r="S840" s="2" t="str">
        <f t="shared" si="118"/>
        <v>OK</v>
      </c>
      <c r="T840" s="2" t="str">
        <f t="shared" si="119"/>
        <v>OK</v>
      </c>
      <c r="U840" s="2" t="str">
        <f t="shared" si="120"/>
        <v>OK</v>
      </c>
      <c r="V840" s="2" t="str">
        <f t="shared" si="121"/>
        <v>OK</v>
      </c>
      <c r="W840" s="2" t="str">
        <f t="shared" si="122"/>
        <v>OK</v>
      </c>
      <c r="X840" s="2" t="str">
        <f t="shared" si="123"/>
        <v>OK</v>
      </c>
      <c r="Y840" s="2" t="str">
        <f t="shared" si="124"/>
        <v>OK</v>
      </c>
      <c r="Z840" s="3" t="str">
        <f t="shared" si="125"/>
        <v/>
      </c>
    </row>
    <row r="841" spans="1:26" x14ac:dyDescent="0.45">
      <c r="A841" s="3" t="s">
        <v>6550</v>
      </c>
      <c r="B841" s="3" t="s">
        <v>6551</v>
      </c>
      <c r="C841" s="3" t="s">
        <v>6555</v>
      </c>
      <c r="E841" s="3" t="s">
        <v>20</v>
      </c>
      <c r="H841" s="3" t="s">
        <v>21</v>
      </c>
      <c r="I841" s="3">
        <v>708363</v>
      </c>
      <c r="J841" s="3" t="s">
        <v>6556</v>
      </c>
      <c r="K841" s="3">
        <v>10</v>
      </c>
      <c r="L841" s="3" t="s">
        <v>34</v>
      </c>
      <c r="M841" s="3" t="s">
        <v>35</v>
      </c>
      <c r="N841" s="3" t="s">
        <v>36</v>
      </c>
      <c r="O841" s="3" t="s">
        <v>85</v>
      </c>
      <c r="P841" s="3" t="s">
        <v>21</v>
      </c>
      <c r="Q841" s="3" t="s">
        <v>6557</v>
      </c>
      <c r="R841" s="2" t="str">
        <f t="shared" si="117"/>
        <v>OK</v>
      </c>
      <c r="S841" s="2" t="str">
        <f t="shared" si="118"/>
        <v>OK</v>
      </c>
      <c r="T841" s="2" t="str">
        <f t="shared" si="119"/>
        <v>OK</v>
      </c>
      <c r="U841" s="2" t="str">
        <f t="shared" si="120"/>
        <v>OK</v>
      </c>
      <c r="V841" s="2" t="str">
        <f t="shared" si="121"/>
        <v>OK</v>
      </c>
      <c r="W841" s="2" t="str">
        <f t="shared" si="122"/>
        <v>OK</v>
      </c>
      <c r="X841" s="2" t="str">
        <f t="shared" si="123"/>
        <v>OK</v>
      </c>
      <c r="Y841" s="2" t="str">
        <f t="shared" si="124"/>
        <v>OK</v>
      </c>
      <c r="Z841" s="3" t="str">
        <f t="shared" si="125"/>
        <v/>
      </c>
    </row>
    <row r="842" spans="1:26" x14ac:dyDescent="0.45">
      <c r="A842" s="3" t="s">
        <v>6550</v>
      </c>
      <c r="B842" s="3" t="s">
        <v>6551</v>
      </c>
      <c r="C842" s="3" t="s">
        <v>6558</v>
      </c>
      <c r="E842" s="3" t="s">
        <v>20</v>
      </c>
      <c r="H842" s="3" t="s">
        <v>21</v>
      </c>
      <c r="I842" s="3">
        <v>1355796</v>
      </c>
      <c r="J842" s="3" t="s">
        <v>6559</v>
      </c>
      <c r="K842" s="3">
        <v>120</v>
      </c>
      <c r="L842" s="3" t="s">
        <v>80</v>
      </c>
      <c r="M842" s="3" t="s">
        <v>35</v>
      </c>
      <c r="N842" s="3" t="s">
        <v>81</v>
      </c>
      <c r="O842" s="3" t="s">
        <v>479</v>
      </c>
      <c r="P842" s="3" t="s">
        <v>21</v>
      </c>
      <c r="Q842" s="3" t="s">
        <v>6560</v>
      </c>
      <c r="R842" s="2" t="str">
        <f t="shared" si="117"/>
        <v>OK</v>
      </c>
      <c r="S842" s="2" t="str">
        <f t="shared" si="118"/>
        <v>OK</v>
      </c>
      <c r="T842" s="2" t="str">
        <f t="shared" si="119"/>
        <v>OK</v>
      </c>
      <c r="U842" s="2" t="str">
        <f t="shared" si="120"/>
        <v>OK</v>
      </c>
      <c r="V842" s="2" t="str">
        <f t="shared" si="121"/>
        <v>OK</v>
      </c>
      <c r="W842" s="2" t="str">
        <f t="shared" si="122"/>
        <v>OK</v>
      </c>
      <c r="X842" s="2" t="str">
        <f t="shared" si="123"/>
        <v>OK</v>
      </c>
      <c r="Y842" s="2" t="str">
        <f t="shared" si="124"/>
        <v>OK</v>
      </c>
      <c r="Z842" s="3" t="str">
        <f t="shared" si="125"/>
        <v/>
      </c>
    </row>
    <row r="843" spans="1:26" x14ac:dyDescent="0.45">
      <c r="A843" s="3" t="s">
        <v>6550</v>
      </c>
      <c r="B843" s="3" t="s">
        <v>6551</v>
      </c>
      <c r="C843" s="3" t="s">
        <v>6561</v>
      </c>
      <c r="E843" s="3" t="s">
        <v>20</v>
      </c>
      <c r="H843" s="3" t="s">
        <v>21</v>
      </c>
      <c r="I843" s="3">
        <v>712787</v>
      </c>
      <c r="J843" s="3" t="s">
        <v>6562</v>
      </c>
      <c r="K843" s="3">
        <v>15</v>
      </c>
      <c r="L843" s="3" t="s">
        <v>34</v>
      </c>
      <c r="M843" s="3" t="s">
        <v>35</v>
      </c>
      <c r="N843" s="3" t="s">
        <v>777</v>
      </c>
      <c r="O843" s="3" t="s">
        <v>85</v>
      </c>
      <c r="P843" s="3" t="s">
        <v>21</v>
      </c>
      <c r="Q843" s="3" t="s">
        <v>6563</v>
      </c>
      <c r="R843" s="2" t="str">
        <f t="shared" si="117"/>
        <v>OK</v>
      </c>
      <c r="S843" s="2" t="str">
        <f t="shared" si="118"/>
        <v>OK</v>
      </c>
      <c r="T843" s="2" t="str">
        <f t="shared" si="119"/>
        <v>OK</v>
      </c>
      <c r="U843" s="2" t="str">
        <f t="shared" si="120"/>
        <v>OK</v>
      </c>
      <c r="V843" s="2" t="str">
        <f t="shared" si="121"/>
        <v>OK</v>
      </c>
      <c r="W843" s="2" t="str">
        <f t="shared" si="122"/>
        <v>OK</v>
      </c>
      <c r="X843" s="2" t="str">
        <f t="shared" si="123"/>
        <v>OK</v>
      </c>
      <c r="Y843" s="2" t="str">
        <f t="shared" si="124"/>
        <v>OK</v>
      </c>
      <c r="Z843" s="3" t="str">
        <f t="shared" si="125"/>
        <v/>
      </c>
    </row>
    <row r="844" spans="1:26" x14ac:dyDescent="0.45">
      <c r="A844" s="3" t="s">
        <v>6550</v>
      </c>
      <c r="B844" s="3" t="s">
        <v>6551</v>
      </c>
      <c r="C844" s="3" t="s">
        <v>6564</v>
      </c>
      <c r="E844" s="3" t="s">
        <v>20</v>
      </c>
      <c r="H844" s="3" t="s">
        <v>21</v>
      </c>
      <c r="I844" s="3">
        <v>3763492</v>
      </c>
      <c r="J844" s="3" t="s">
        <v>4914</v>
      </c>
      <c r="K844" s="3">
        <v>60</v>
      </c>
      <c r="L844" s="3" t="s">
        <v>23</v>
      </c>
      <c r="M844" s="3" t="s">
        <v>29</v>
      </c>
      <c r="N844" s="3" t="s">
        <v>194</v>
      </c>
      <c r="P844" s="3" t="s">
        <v>21</v>
      </c>
      <c r="Q844" s="3" t="s">
        <v>6565</v>
      </c>
      <c r="R844" s="2" t="str">
        <f t="shared" si="117"/>
        <v>OK</v>
      </c>
      <c r="S844" s="2" t="str">
        <f t="shared" si="118"/>
        <v>OK</v>
      </c>
      <c r="T844" s="2" t="str">
        <f t="shared" si="119"/>
        <v>OK</v>
      </c>
      <c r="U844" s="2" t="str">
        <f t="shared" si="120"/>
        <v>OK</v>
      </c>
      <c r="V844" s="2" t="str">
        <f t="shared" si="121"/>
        <v>OK</v>
      </c>
      <c r="W844" s="2" t="str">
        <f t="shared" si="122"/>
        <v>OK</v>
      </c>
      <c r="X844" s="2" t="str">
        <f t="shared" si="123"/>
        <v>OK</v>
      </c>
      <c r="Y844" s="2" t="str">
        <f t="shared" si="124"/>
        <v>OK</v>
      </c>
      <c r="Z844" s="3" t="str">
        <f t="shared" si="125"/>
        <v/>
      </c>
    </row>
    <row r="845" spans="1:26" x14ac:dyDescent="0.45">
      <c r="A845" s="3" t="s">
        <v>6550</v>
      </c>
      <c r="B845" s="3" t="s">
        <v>6551</v>
      </c>
      <c r="C845" s="3" t="s">
        <v>6566</v>
      </c>
      <c r="E845" s="3" t="s">
        <v>20</v>
      </c>
      <c r="H845" s="3" t="s">
        <v>21</v>
      </c>
      <c r="I845" s="3">
        <v>705613</v>
      </c>
      <c r="J845" s="3" t="s">
        <v>6567</v>
      </c>
      <c r="K845" s="3">
        <v>15</v>
      </c>
      <c r="L845" s="3" t="s">
        <v>34</v>
      </c>
      <c r="M845" s="3" t="s">
        <v>35</v>
      </c>
      <c r="N845" s="3" t="s">
        <v>45</v>
      </c>
      <c r="O845" s="3" t="s">
        <v>37</v>
      </c>
      <c r="P845" s="3" t="s">
        <v>21</v>
      </c>
      <c r="Q845" s="3" t="s">
        <v>6568</v>
      </c>
      <c r="R845" s="2" t="str">
        <f t="shared" si="117"/>
        <v>OK</v>
      </c>
      <c r="S845" s="2" t="str">
        <f t="shared" si="118"/>
        <v>OK</v>
      </c>
      <c r="T845" s="2" t="str">
        <f t="shared" si="119"/>
        <v>OK</v>
      </c>
      <c r="U845" s="2" t="str">
        <f t="shared" si="120"/>
        <v>OK</v>
      </c>
      <c r="V845" s="2" t="str">
        <f t="shared" si="121"/>
        <v>OK</v>
      </c>
      <c r="W845" s="2" t="str">
        <f t="shared" si="122"/>
        <v>OK</v>
      </c>
      <c r="X845" s="2" t="str">
        <f t="shared" si="123"/>
        <v>OK</v>
      </c>
      <c r="Y845" s="2" t="str">
        <f t="shared" si="124"/>
        <v>OK</v>
      </c>
      <c r="Z845" s="3" t="str">
        <f t="shared" si="125"/>
        <v/>
      </c>
    </row>
    <row r="846" spans="1:26" x14ac:dyDescent="0.45">
      <c r="A846" s="3" t="s">
        <v>6550</v>
      </c>
      <c r="B846" s="3" t="s">
        <v>6551</v>
      </c>
      <c r="C846" s="3" t="s">
        <v>6569</v>
      </c>
      <c r="E846" s="3" t="s">
        <v>20</v>
      </c>
      <c r="H846" s="3" t="s">
        <v>21</v>
      </c>
      <c r="I846" s="3">
        <v>947676</v>
      </c>
      <c r="J846" s="3" t="s">
        <v>6570</v>
      </c>
      <c r="K846" s="3">
        <v>60</v>
      </c>
      <c r="L846" s="3" t="s">
        <v>23</v>
      </c>
      <c r="M846" s="3" t="s">
        <v>24</v>
      </c>
      <c r="N846" s="3" t="s">
        <v>25</v>
      </c>
      <c r="P846" s="3" t="s">
        <v>21</v>
      </c>
      <c r="Q846" s="3" t="s">
        <v>6571</v>
      </c>
      <c r="R846" s="2" t="str">
        <f t="shared" si="117"/>
        <v>OK</v>
      </c>
      <c r="S846" s="2" t="str">
        <f t="shared" si="118"/>
        <v>OK</v>
      </c>
      <c r="T846" s="2" t="str">
        <f t="shared" si="119"/>
        <v>OK</v>
      </c>
      <c r="U846" s="2" t="str">
        <f t="shared" si="120"/>
        <v>OK</v>
      </c>
      <c r="V846" s="2" t="str">
        <f t="shared" si="121"/>
        <v>OK</v>
      </c>
      <c r="W846" s="2" t="str">
        <f t="shared" si="122"/>
        <v>OK</v>
      </c>
      <c r="X846" s="2" t="str">
        <f t="shared" si="123"/>
        <v>OK</v>
      </c>
      <c r="Y846" s="2" t="str">
        <f t="shared" si="124"/>
        <v>OK</v>
      </c>
      <c r="Z846" s="3" t="str">
        <f t="shared" si="125"/>
        <v/>
      </c>
    </row>
    <row r="847" spans="1:26" x14ac:dyDescent="0.45">
      <c r="A847" s="3" t="s">
        <v>6550</v>
      </c>
      <c r="B847" s="3" t="s">
        <v>6551</v>
      </c>
      <c r="C847" s="3" t="s">
        <v>6572</v>
      </c>
      <c r="E847" s="3" t="s">
        <v>20</v>
      </c>
      <c r="H847" s="3" t="s">
        <v>21</v>
      </c>
      <c r="I847" s="3">
        <v>713752</v>
      </c>
      <c r="J847" s="3" t="s">
        <v>6573</v>
      </c>
      <c r="K847" s="3">
        <v>15</v>
      </c>
      <c r="L847" s="3" t="s">
        <v>34</v>
      </c>
      <c r="M847" s="3" t="s">
        <v>35</v>
      </c>
      <c r="N847" s="3" t="s">
        <v>41</v>
      </c>
      <c r="O847" s="3" t="s">
        <v>85</v>
      </c>
      <c r="P847" s="3" t="s">
        <v>21</v>
      </c>
      <c r="Q847" s="3" t="s">
        <v>6574</v>
      </c>
      <c r="R847" s="2" t="str">
        <f t="shared" si="117"/>
        <v>OK</v>
      </c>
      <c r="S847" s="2" t="str">
        <f t="shared" si="118"/>
        <v>OK</v>
      </c>
      <c r="T847" s="2" t="str">
        <f t="shared" si="119"/>
        <v>OK</v>
      </c>
      <c r="U847" s="2" t="str">
        <f t="shared" si="120"/>
        <v>OK</v>
      </c>
      <c r="V847" s="2" t="str">
        <f t="shared" si="121"/>
        <v>OK</v>
      </c>
      <c r="W847" s="2" t="str">
        <f t="shared" si="122"/>
        <v>OK</v>
      </c>
      <c r="X847" s="2" t="str">
        <f t="shared" si="123"/>
        <v>OK</v>
      </c>
      <c r="Y847" s="2" t="str">
        <f t="shared" si="124"/>
        <v>OK</v>
      </c>
      <c r="Z847" s="3" t="str">
        <f t="shared" si="125"/>
        <v/>
      </c>
    </row>
    <row r="848" spans="1:26" x14ac:dyDescent="0.45">
      <c r="A848" s="3" t="s">
        <v>6550</v>
      </c>
      <c r="B848" s="3" t="s">
        <v>6551</v>
      </c>
      <c r="C848" s="3" t="s">
        <v>6575</v>
      </c>
      <c r="E848" s="3" t="s">
        <v>20</v>
      </c>
      <c r="H848" s="3" t="s">
        <v>21</v>
      </c>
      <c r="I848" s="3">
        <v>705971</v>
      </c>
      <c r="J848" s="3" t="s">
        <v>6576</v>
      </c>
      <c r="K848" s="3">
        <v>25</v>
      </c>
      <c r="L848" s="3" t="s">
        <v>34</v>
      </c>
      <c r="M848" s="3" t="s">
        <v>35</v>
      </c>
      <c r="N848" s="3" t="s">
        <v>700</v>
      </c>
      <c r="O848" s="3" t="s">
        <v>85</v>
      </c>
      <c r="P848" s="3" t="s">
        <v>21</v>
      </c>
      <c r="Q848" s="3" t="s">
        <v>6577</v>
      </c>
      <c r="R848" s="2" t="str">
        <f t="shared" si="117"/>
        <v>OK</v>
      </c>
      <c r="S848" s="2" t="str">
        <f t="shared" si="118"/>
        <v>OK</v>
      </c>
      <c r="T848" s="2" t="str">
        <f t="shared" si="119"/>
        <v>OK</v>
      </c>
      <c r="U848" s="2" t="str">
        <f t="shared" si="120"/>
        <v>OK</v>
      </c>
      <c r="V848" s="2" t="str">
        <f t="shared" si="121"/>
        <v>OK</v>
      </c>
      <c r="W848" s="2" t="str">
        <f t="shared" si="122"/>
        <v>OK</v>
      </c>
      <c r="X848" s="2" t="str">
        <f t="shared" si="123"/>
        <v>OK</v>
      </c>
      <c r="Y848" s="2" t="str">
        <f t="shared" si="124"/>
        <v>OK</v>
      </c>
      <c r="Z848" s="3" t="str">
        <f t="shared" si="125"/>
        <v/>
      </c>
    </row>
    <row r="849" spans="1:26" x14ac:dyDescent="0.45">
      <c r="A849" s="3" t="s">
        <v>6550</v>
      </c>
      <c r="B849" s="3" t="s">
        <v>6551</v>
      </c>
      <c r="C849" s="3" t="s">
        <v>6578</v>
      </c>
      <c r="E849" s="3" t="s">
        <v>20</v>
      </c>
      <c r="H849" s="3" t="s">
        <v>21</v>
      </c>
      <c r="I849" s="3">
        <v>1418560</v>
      </c>
      <c r="J849" s="3" t="s">
        <v>6579</v>
      </c>
      <c r="K849" s="3">
        <v>60</v>
      </c>
      <c r="L849" s="3" t="s">
        <v>80</v>
      </c>
      <c r="M849" s="3" t="s">
        <v>35</v>
      </c>
      <c r="N849" s="3" t="s">
        <v>81</v>
      </c>
      <c r="O849" s="3" t="s">
        <v>479</v>
      </c>
      <c r="P849" s="3" t="s">
        <v>21</v>
      </c>
      <c r="Q849" s="3" t="s">
        <v>6580</v>
      </c>
      <c r="R849" s="2" t="str">
        <f t="shared" si="117"/>
        <v>OK</v>
      </c>
      <c r="S849" s="2" t="str">
        <f t="shared" si="118"/>
        <v>OK</v>
      </c>
      <c r="T849" s="2" t="str">
        <f t="shared" si="119"/>
        <v>OK</v>
      </c>
      <c r="U849" s="2" t="str">
        <f t="shared" si="120"/>
        <v>OK</v>
      </c>
      <c r="V849" s="2" t="str">
        <f t="shared" si="121"/>
        <v>OK</v>
      </c>
      <c r="W849" s="2" t="str">
        <f t="shared" si="122"/>
        <v>OK</v>
      </c>
      <c r="X849" s="2" t="str">
        <f t="shared" si="123"/>
        <v>OK</v>
      </c>
      <c r="Y849" s="2" t="str">
        <f t="shared" si="124"/>
        <v>OK</v>
      </c>
      <c r="Z849" s="3" t="str">
        <f t="shared" si="125"/>
        <v/>
      </c>
    </row>
    <row r="850" spans="1:26" x14ac:dyDescent="0.45">
      <c r="A850" s="3" t="s">
        <v>6550</v>
      </c>
      <c r="B850" s="3" t="s">
        <v>6551</v>
      </c>
      <c r="C850" s="3" t="s">
        <v>6581</v>
      </c>
      <c r="E850" s="3" t="s">
        <v>20</v>
      </c>
      <c r="H850" s="3" t="s">
        <v>21</v>
      </c>
      <c r="I850" s="3">
        <v>666934</v>
      </c>
      <c r="J850" s="3" t="s">
        <v>6582</v>
      </c>
      <c r="K850" s="3">
        <v>120</v>
      </c>
      <c r="L850" s="3" t="s">
        <v>23</v>
      </c>
      <c r="M850" s="3" t="s">
        <v>29</v>
      </c>
      <c r="N850" s="3" t="s">
        <v>1152</v>
      </c>
      <c r="P850" s="3" t="s">
        <v>21</v>
      </c>
      <c r="Q850" s="3" t="s">
        <v>6583</v>
      </c>
      <c r="R850" s="2" t="str">
        <f t="shared" si="117"/>
        <v>OK</v>
      </c>
      <c r="S850" s="2" t="str">
        <f t="shared" si="118"/>
        <v>OK</v>
      </c>
      <c r="T850" s="2" t="str">
        <f t="shared" si="119"/>
        <v>OK</v>
      </c>
      <c r="U850" s="2" t="str">
        <f t="shared" si="120"/>
        <v>OK</v>
      </c>
      <c r="V850" s="2" t="str">
        <f t="shared" si="121"/>
        <v>OK</v>
      </c>
      <c r="W850" s="2" t="str">
        <f t="shared" si="122"/>
        <v>OK</v>
      </c>
      <c r="X850" s="2" t="str">
        <f t="shared" si="123"/>
        <v>OK</v>
      </c>
      <c r="Y850" s="2" t="str">
        <f t="shared" si="124"/>
        <v>OK</v>
      </c>
      <c r="Z850" s="3" t="str">
        <f t="shared" si="125"/>
        <v/>
      </c>
    </row>
    <row r="851" spans="1:26" x14ac:dyDescent="0.45">
      <c r="A851" s="3" t="s">
        <v>6550</v>
      </c>
      <c r="B851" s="3" t="s">
        <v>6551</v>
      </c>
      <c r="C851" s="3" t="s">
        <v>6584</v>
      </c>
      <c r="E851" s="3" t="s">
        <v>20</v>
      </c>
      <c r="H851" s="3" t="s">
        <v>21</v>
      </c>
      <c r="I851" s="3">
        <v>711281</v>
      </c>
      <c r="J851" s="3" t="s">
        <v>6585</v>
      </c>
      <c r="K851" s="3">
        <v>10</v>
      </c>
      <c r="L851" s="3" t="s">
        <v>34</v>
      </c>
      <c r="M851" s="3" t="s">
        <v>35</v>
      </c>
      <c r="N851" s="3" t="s">
        <v>114</v>
      </c>
      <c r="O851" s="3" t="s">
        <v>85</v>
      </c>
      <c r="P851" s="3" t="s">
        <v>21</v>
      </c>
      <c r="Q851" s="3" t="s">
        <v>6586</v>
      </c>
      <c r="R851" s="2" t="str">
        <f t="shared" si="117"/>
        <v>OK</v>
      </c>
      <c r="S851" s="2" t="str">
        <f t="shared" si="118"/>
        <v>OK</v>
      </c>
      <c r="T851" s="2" t="str">
        <f t="shared" si="119"/>
        <v>OK</v>
      </c>
      <c r="U851" s="2" t="str">
        <f t="shared" si="120"/>
        <v>OK</v>
      </c>
      <c r="V851" s="2" t="str">
        <f t="shared" si="121"/>
        <v>OK</v>
      </c>
      <c r="W851" s="2" t="str">
        <f t="shared" si="122"/>
        <v>OK</v>
      </c>
      <c r="X851" s="2" t="str">
        <f t="shared" si="123"/>
        <v>OK</v>
      </c>
      <c r="Y851" s="2" t="str">
        <f t="shared" si="124"/>
        <v>OK</v>
      </c>
      <c r="Z851" s="3" t="str">
        <f t="shared" si="125"/>
        <v/>
      </c>
    </row>
    <row r="852" spans="1:26" x14ac:dyDescent="0.45">
      <c r="A852" s="3" t="s">
        <v>6550</v>
      </c>
      <c r="B852" s="3" t="s">
        <v>6551</v>
      </c>
      <c r="C852" s="3" t="s">
        <v>6587</v>
      </c>
      <c r="E852" s="3" t="s">
        <v>20</v>
      </c>
      <c r="H852" s="3" t="s">
        <v>21</v>
      </c>
      <c r="I852" s="3">
        <v>2510120</v>
      </c>
      <c r="J852" s="3" t="s">
        <v>6588</v>
      </c>
      <c r="K852" s="3">
        <v>25</v>
      </c>
      <c r="L852" s="3" t="s">
        <v>34</v>
      </c>
      <c r="M852" s="3" t="s">
        <v>35</v>
      </c>
      <c r="N852" s="3" t="s">
        <v>161</v>
      </c>
      <c r="O852" s="3" t="s">
        <v>37</v>
      </c>
      <c r="P852" s="3" t="s">
        <v>21</v>
      </c>
      <c r="Q852" s="3" t="s">
        <v>6589</v>
      </c>
      <c r="R852" s="2" t="str">
        <f t="shared" si="117"/>
        <v>OK</v>
      </c>
      <c r="S852" s="2" t="str">
        <f t="shared" si="118"/>
        <v>OK</v>
      </c>
      <c r="T852" s="2" t="str">
        <f t="shared" si="119"/>
        <v>OK</v>
      </c>
      <c r="U852" s="2" t="str">
        <f t="shared" si="120"/>
        <v>OK</v>
      </c>
      <c r="V852" s="2" t="str">
        <f t="shared" si="121"/>
        <v>OK</v>
      </c>
      <c r="W852" s="2" t="str">
        <f t="shared" si="122"/>
        <v>OK</v>
      </c>
      <c r="X852" s="2" t="str">
        <f t="shared" si="123"/>
        <v>OK</v>
      </c>
      <c r="Y852" s="2" t="str">
        <f t="shared" si="124"/>
        <v>OK</v>
      </c>
      <c r="Z852" s="3" t="str">
        <f t="shared" si="125"/>
        <v/>
      </c>
    </row>
    <row r="853" spans="1:26" x14ac:dyDescent="0.45">
      <c r="A853" s="3" t="s">
        <v>6550</v>
      </c>
      <c r="B853" s="3" t="s">
        <v>6551</v>
      </c>
      <c r="C853" s="3" t="s">
        <v>6590</v>
      </c>
      <c r="E853" s="3" t="s">
        <v>20</v>
      </c>
      <c r="H853" s="3" t="s">
        <v>21</v>
      </c>
      <c r="I853" s="3">
        <v>3930743</v>
      </c>
      <c r="J853" s="3" t="s">
        <v>6591</v>
      </c>
      <c r="K853" s="3">
        <v>120</v>
      </c>
      <c r="L853" s="3" t="s">
        <v>23</v>
      </c>
      <c r="M853" s="3" t="s">
        <v>29</v>
      </c>
      <c r="N853" s="3" t="s">
        <v>495</v>
      </c>
      <c r="P853" s="3" t="s">
        <v>21</v>
      </c>
      <c r="Q853" s="3" t="s">
        <v>6592</v>
      </c>
      <c r="R853" s="2" t="str">
        <f t="shared" si="117"/>
        <v>OK</v>
      </c>
      <c r="S853" s="2" t="str">
        <f t="shared" si="118"/>
        <v>OK</v>
      </c>
      <c r="T853" s="2" t="str">
        <f t="shared" si="119"/>
        <v>OK</v>
      </c>
      <c r="U853" s="2" t="str">
        <f t="shared" si="120"/>
        <v>OK</v>
      </c>
      <c r="V853" s="2" t="str">
        <f t="shared" si="121"/>
        <v>OK</v>
      </c>
      <c r="W853" s="2" t="str">
        <f t="shared" si="122"/>
        <v>OK</v>
      </c>
      <c r="X853" s="2" t="str">
        <f t="shared" si="123"/>
        <v>OK</v>
      </c>
      <c r="Y853" s="2" t="str">
        <f t="shared" si="124"/>
        <v>OK</v>
      </c>
      <c r="Z853" s="3" t="str">
        <f t="shared" si="125"/>
        <v/>
      </c>
    </row>
    <row r="854" spans="1:26" x14ac:dyDescent="0.45">
      <c r="A854" s="3" t="s">
        <v>6550</v>
      </c>
      <c r="B854" s="3" t="s">
        <v>6551</v>
      </c>
      <c r="C854" s="3" t="s">
        <v>6593</v>
      </c>
      <c r="E854" s="3" t="s">
        <v>20</v>
      </c>
      <c r="H854" s="3" t="s">
        <v>21</v>
      </c>
      <c r="I854" s="3">
        <v>716566</v>
      </c>
      <c r="J854" s="3" t="s">
        <v>6594</v>
      </c>
      <c r="K854" s="3">
        <v>30</v>
      </c>
      <c r="L854" s="3" t="s">
        <v>34</v>
      </c>
      <c r="M854" s="3" t="s">
        <v>35</v>
      </c>
      <c r="N854" s="3" t="s">
        <v>326</v>
      </c>
      <c r="O854" s="3" t="s">
        <v>479</v>
      </c>
      <c r="P854" s="3" t="s">
        <v>21</v>
      </c>
      <c r="Q854" s="3" t="s">
        <v>6595</v>
      </c>
      <c r="R854" s="2" t="str">
        <f t="shared" si="117"/>
        <v>OK</v>
      </c>
      <c r="S854" s="2" t="str">
        <f t="shared" si="118"/>
        <v>OK</v>
      </c>
      <c r="T854" s="2" t="str">
        <f t="shared" si="119"/>
        <v>OK</v>
      </c>
      <c r="U854" s="2" t="str">
        <f t="shared" si="120"/>
        <v>OK</v>
      </c>
      <c r="V854" s="2" t="str">
        <f t="shared" si="121"/>
        <v>OK</v>
      </c>
      <c r="W854" s="2" t="str">
        <f t="shared" si="122"/>
        <v>OK</v>
      </c>
      <c r="X854" s="2" t="str">
        <f t="shared" si="123"/>
        <v>OK</v>
      </c>
      <c r="Y854" s="2" t="str">
        <f t="shared" si="124"/>
        <v>OK</v>
      </c>
      <c r="Z854" s="3" t="str">
        <f t="shared" si="125"/>
        <v/>
      </c>
    </row>
    <row r="855" spans="1:26" x14ac:dyDescent="0.45">
      <c r="A855" s="3" t="s">
        <v>6550</v>
      </c>
      <c r="B855" s="3" t="s">
        <v>6551</v>
      </c>
      <c r="C855" s="3" t="s">
        <v>6596</v>
      </c>
      <c r="E855" s="3" t="s">
        <v>20</v>
      </c>
      <c r="H855" s="3" t="s">
        <v>21</v>
      </c>
      <c r="I855" s="3">
        <v>1355910</v>
      </c>
      <c r="J855" s="3" t="s">
        <v>6597</v>
      </c>
      <c r="K855" s="3">
        <v>120</v>
      </c>
      <c r="L855" s="3" t="s">
        <v>80</v>
      </c>
      <c r="M855" s="3" t="s">
        <v>35</v>
      </c>
      <c r="N855" s="3" t="s">
        <v>81</v>
      </c>
      <c r="O855" s="3" t="s">
        <v>479</v>
      </c>
      <c r="P855" s="3" t="s">
        <v>21</v>
      </c>
      <c r="Q855" s="3" t="s">
        <v>6598</v>
      </c>
      <c r="R855" s="2" t="str">
        <f t="shared" si="117"/>
        <v>OK</v>
      </c>
      <c r="S855" s="2" t="str">
        <f t="shared" si="118"/>
        <v>OK</v>
      </c>
      <c r="T855" s="2" t="str">
        <f t="shared" si="119"/>
        <v>OK</v>
      </c>
      <c r="U855" s="2" t="str">
        <f t="shared" si="120"/>
        <v>OK</v>
      </c>
      <c r="V855" s="2" t="str">
        <f t="shared" si="121"/>
        <v>OK</v>
      </c>
      <c r="W855" s="2" t="str">
        <f t="shared" si="122"/>
        <v>OK</v>
      </c>
      <c r="X855" s="2" t="str">
        <f t="shared" si="123"/>
        <v>OK</v>
      </c>
      <c r="Y855" s="2" t="str">
        <f t="shared" si="124"/>
        <v>OK</v>
      </c>
      <c r="Z855" s="3" t="str">
        <f t="shared" si="125"/>
        <v/>
      </c>
    </row>
    <row r="856" spans="1:26" x14ac:dyDescent="0.45">
      <c r="A856" s="3" t="s">
        <v>6550</v>
      </c>
      <c r="B856" s="3" t="s">
        <v>6551</v>
      </c>
      <c r="C856" s="3" t="s">
        <v>6599</v>
      </c>
      <c r="E856" s="3" t="s">
        <v>20</v>
      </c>
      <c r="H856" s="3" t="s">
        <v>21</v>
      </c>
      <c r="I856" s="3">
        <v>1396229</v>
      </c>
      <c r="J856" s="3" t="s">
        <v>6600</v>
      </c>
      <c r="K856" s="3">
        <v>120</v>
      </c>
      <c r="L856" s="3" t="s">
        <v>57</v>
      </c>
      <c r="M856" s="3" t="s">
        <v>35</v>
      </c>
      <c r="N856" s="3" t="s">
        <v>58</v>
      </c>
      <c r="O856" s="3" t="s">
        <v>37</v>
      </c>
      <c r="P856" s="3" t="s">
        <v>21</v>
      </c>
      <c r="Q856" s="3" t="s">
        <v>6601</v>
      </c>
      <c r="R856" s="2" t="str">
        <f t="shared" si="117"/>
        <v>OK</v>
      </c>
      <c r="S856" s="2" t="str">
        <f t="shared" si="118"/>
        <v>OK</v>
      </c>
      <c r="T856" s="2" t="str">
        <f t="shared" si="119"/>
        <v>OK</v>
      </c>
      <c r="U856" s="2" t="str">
        <f t="shared" si="120"/>
        <v>OK</v>
      </c>
      <c r="V856" s="2" t="str">
        <f t="shared" si="121"/>
        <v>OK</v>
      </c>
      <c r="W856" s="2" t="str">
        <f t="shared" si="122"/>
        <v>OK</v>
      </c>
      <c r="X856" s="2" t="str">
        <f t="shared" si="123"/>
        <v>OK</v>
      </c>
      <c r="Y856" s="2" t="str">
        <f t="shared" si="124"/>
        <v>OK</v>
      </c>
      <c r="Z856" s="3" t="str">
        <f t="shared" si="125"/>
        <v/>
      </c>
    </row>
    <row r="857" spans="1:26" x14ac:dyDescent="0.45">
      <c r="A857" s="3" t="s">
        <v>6550</v>
      </c>
      <c r="B857" s="3" t="s">
        <v>6551</v>
      </c>
      <c r="C857" s="3" t="s">
        <v>6602</v>
      </c>
      <c r="E857" s="3" t="s">
        <v>20</v>
      </c>
      <c r="H857" s="3" t="s">
        <v>21</v>
      </c>
      <c r="I857" s="3">
        <v>2462535</v>
      </c>
      <c r="J857" s="3" t="s">
        <v>6603</v>
      </c>
      <c r="K857" s="3">
        <v>60</v>
      </c>
      <c r="L857" s="3" t="s">
        <v>57</v>
      </c>
      <c r="M857" s="3" t="s">
        <v>35</v>
      </c>
      <c r="N857" s="3" t="s">
        <v>58</v>
      </c>
      <c r="O857" s="3" t="s">
        <v>37</v>
      </c>
      <c r="P857" s="3" t="s">
        <v>21</v>
      </c>
      <c r="Q857" s="3" t="s">
        <v>6604</v>
      </c>
      <c r="R857" s="2" t="str">
        <f t="shared" si="117"/>
        <v>OK</v>
      </c>
      <c r="S857" s="2" t="str">
        <f t="shared" si="118"/>
        <v>OK</v>
      </c>
      <c r="T857" s="2" t="str">
        <f t="shared" si="119"/>
        <v>OK</v>
      </c>
      <c r="U857" s="2" t="str">
        <f t="shared" si="120"/>
        <v>OK</v>
      </c>
      <c r="V857" s="2" t="str">
        <f t="shared" si="121"/>
        <v>OK</v>
      </c>
      <c r="W857" s="2" t="str">
        <f t="shared" si="122"/>
        <v>OK</v>
      </c>
      <c r="X857" s="2" t="str">
        <f t="shared" si="123"/>
        <v>OK</v>
      </c>
      <c r="Y857" s="2" t="str">
        <f t="shared" si="124"/>
        <v>OK</v>
      </c>
      <c r="Z857" s="3" t="str">
        <f t="shared" si="125"/>
        <v/>
      </c>
    </row>
    <row r="858" spans="1:26" x14ac:dyDescent="0.45">
      <c r="A858" s="3" t="s">
        <v>6550</v>
      </c>
      <c r="B858" s="3" t="s">
        <v>6551</v>
      </c>
      <c r="C858" s="3" t="s">
        <v>534</v>
      </c>
      <c r="E858" s="3" t="s">
        <v>20</v>
      </c>
      <c r="H858" s="3" t="s">
        <v>21</v>
      </c>
      <c r="I858" s="3">
        <v>1362112</v>
      </c>
      <c r="J858" s="3" t="s">
        <v>6605</v>
      </c>
      <c r="K858" s="3">
        <v>120</v>
      </c>
      <c r="L858" s="3" t="s">
        <v>358</v>
      </c>
      <c r="M858" s="3" t="s">
        <v>35</v>
      </c>
      <c r="N858" s="3" t="s">
        <v>359</v>
      </c>
      <c r="O858" s="3" t="s">
        <v>479</v>
      </c>
      <c r="P858" s="3" t="s">
        <v>21</v>
      </c>
      <c r="Q858" s="3" t="s">
        <v>6606</v>
      </c>
      <c r="R858" s="2" t="str">
        <f t="shared" si="117"/>
        <v>OK</v>
      </c>
      <c r="S858" s="2" t="str">
        <f t="shared" si="118"/>
        <v>OK</v>
      </c>
      <c r="T858" s="2" t="str">
        <f t="shared" si="119"/>
        <v>OK</v>
      </c>
      <c r="U858" s="2" t="str">
        <f t="shared" si="120"/>
        <v>OK</v>
      </c>
      <c r="V858" s="2" t="str">
        <f t="shared" si="121"/>
        <v>OK</v>
      </c>
      <c r="W858" s="2" t="str">
        <f t="shared" si="122"/>
        <v>KO</v>
      </c>
      <c r="X858" s="2" t="str">
        <f t="shared" si="123"/>
        <v>OK</v>
      </c>
      <c r="Y858" s="2" t="str">
        <f t="shared" si="124"/>
        <v>OK</v>
      </c>
      <c r="Z858" s="3" t="str">
        <f t="shared" si="125"/>
        <v xml:space="preserve">Tiempo del recurso / </v>
      </c>
    </row>
    <row r="859" spans="1:26" x14ac:dyDescent="0.45">
      <c r="A859" s="3" t="s">
        <v>6550</v>
      </c>
      <c r="B859" s="3" t="s">
        <v>6551</v>
      </c>
      <c r="C859" s="3" t="s">
        <v>67</v>
      </c>
      <c r="D859" s="3" t="s">
        <v>67</v>
      </c>
      <c r="E859" s="3" t="s">
        <v>20</v>
      </c>
      <c r="H859" s="3" t="s">
        <v>21</v>
      </c>
      <c r="I859" s="3">
        <v>1254816</v>
      </c>
      <c r="K859" s="3">
        <v>20</v>
      </c>
      <c r="L859" s="3" t="s">
        <v>23</v>
      </c>
      <c r="M859" s="3" t="s">
        <v>67</v>
      </c>
      <c r="N859" s="3" t="s">
        <v>227</v>
      </c>
      <c r="P859" s="3" t="s">
        <v>21</v>
      </c>
      <c r="Q859" s="3" t="s">
        <v>6607</v>
      </c>
      <c r="R859" s="2" t="str">
        <f t="shared" si="117"/>
        <v>OK</v>
      </c>
      <c r="S859" s="2" t="str">
        <f t="shared" si="118"/>
        <v>OK</v>
      </c>
      <c r="T859" s="2" t="str">
        <f t="shared" si="119"/>
        <v>OK</v>
      </c>
      <c r="U859" s="2" t="str">
        <f t="shared" si="120"/>
        <v>OK</v>
      </c>
      <c r="V859" s="2" t="str">
        <f t="shared" si="121"/>
        <v>OK</v>
      </c>
      <c r="W859" s="2" t="str">
        <f t="shared" si="122"/>
        <v>OK</v>
      </c>
      <c r="X859" s="2" t="str">
        <f t="shared" si="123"/>
        <v>KO</v>
      </c>
      <c r="Y859" s="2" t="str">
        <f t="shared" si="124"/>
        <v>OK</v>
      </c>
      <c r="Z859" s="3" t="str">
        <f t="shared" si="125"/>
        <v xml:space="preserve">Palabras clave / </v>
      </c>
    </row>
    <row r="860" spans="1:26" x14ac:dyDescent="0.45">
      <c r="A860" s="3" t="s">
        <v>6550</v>
      </c>
      <c r="B860" s="3" t="s">
        <v>6551</v>
      </c>
      <c r="C860" s="3" t="s">
        <v>70</v>
      </c>
      <c r="E860" s="3" t="s">
        <v>20</v>
      </c>
      <c r="H860" s="3" t="s">
        <v>21</v>
      </c>
      <c r="I860" s="3">
        <v>712252</v>
      </c>
      <c r="J860" s="3" t="s">
        <v>6608</v>
      </c>
      <c r="K860" s="3">
        <v>20</v>
      </c>
      <c r="L860" s="3" t="s">
        <v>70</v>
      </c>
      <c r="M860" s="3" t="s">
        <v>35</v>
      </c>
      <c r="N860" s="3" t="s">
        <v>62</v>
      </c>
      <c r="O860" s="3" t="s">
        <v>37</v>
      </c>
      <c r="P860" s="3" t="s">
        <v>21</v>
      </c>
      <c r="Q860" s="3" t="s">
        <v>6609</v>
      </c>
      <c r="R860" s="2" t="str">
        <f t="shared" si="117"/>
        <v>OK</v>
      </c>
      <c r="S860" s="2" t="str">
        <f t="shared" si="118"/>
        <v>OK</v>
      </c>
      <c r="T860" s="2" t="str">
        <f t="shared" si="119"/>
        <v>OK</v>
      </c>
      <c r="U860" s="2" t="str">
        <f t="shared" si="120"/>
        <v>OK</v>
      </c>
      <c r="V860" s="2" t="str">
        <f t="shared" si="121"/>
        <v>OK</v>
      </c>
      <c r="W860" s="2" t="str">
        <f t="shared" si="122"/>
        <v>OK</v>
      </c>
      <c r="X860" s="2" t="str">
        <f t="shared" si="123"/>
        <v>OK</v>
      </c>
      <c r="Y860" s="2" t="str">
        <f t="shared" si="124"/>
        <v>OK</v>
      </c>
      <c r="Z860" s="3" t="str">
        <f t="shared" si="125"/>
        <v/>
      </c>
    </row>
    <row r="861" spans="1:26" x14ac:dyDescent="0.45">
      <c r="A861" s="3" t="s">
        <v>6610</v>
      </c>
      <c r="B861" s="3" t="s">
        <v>6611</v>
      </c>
      <c r="C861" s="3" t="s">
        <v>6612</v>
      </c>
      <c r="E861" s="3" t="s">
        <v>20</v>
      </c>
      <c r="H861" s="3" t="s">
        <v>21</v>
      </c>
      <c r="I861" s="3">
        <v>499998</v>
      </c>
      <c r="J861" s="3" t="s">
        <v>6613</v>
      </c>
      <c r="K861" s="3">
        <v>60</v>
      </c>
      <c r="L861" s="3" t="s">
        <v>23</v>
      </c>
      <c r="M861" s="3" t="s">
        <v>29</v>
      </c>
      <c r="N861" s="3" t="s">
        <v>53</v>
      </c>
      <c r="P861" s="3" t="s">
        <v>21</v>
      </c>
      <c r="Q861" s="3" t="s">
        <v>6614</v>
      </c>
      <c r="R861" s="2" t="str">
        <f t="shared" si="117"/>
        <v>OK</v>
      </c>
      <c r="S861" s="2" t="str">
        <f t="shared" si="118"/>
        <v>OK</v>
      </c>
      <c r="T861" s="2" t="str">
        <f t="shared" si="119"/>
        <v>OK</v>
      </c>
      <c r="U861" s="2" t="str">
        <f t="shared" si="120"/>
        <v>OK</v>
      </c>
      <c r="V861" s="2" t="str">
        <f t="shared" si="121"/>
        <v>OK</v>
      </c>
      <c r="W861" s="2" t="str">
        <f t="shared" si="122"/>
        <v>OK</v>
      </c>
      <c r="X861" s="2" t="str">
        <f t="shared" si="123"/>
        <v>OK</v>
      </c>
      <c r="Y861" s="2" t="str">
        <f t="shared" si="124"/>
        <v>OK</v>
      </c>
      <c r="Z861" s="3" t="str">
        <f t="shared" si="125"/>
        <v/>
      </c>
    </row>
    <row r="862" spans="1:26" x14ac:dyDescent="0.45">
      <c r="A862" s="3" t="s">
        <v>6610</v>
      </c>
      <c r="B862" s="3" t="s">
        <v>6611</v>
      </c>
      <c r="C862" s="3" t="s">
        <v>6615</v>
      </c>
      <c r="E862" s="3" t="s">
        <v>20</v>
      </c>
      <c r="H862" s="3" t="s">
        <v>21</v>
      </c>
      <c r="I862" s="3">
        <v>712930</v>
      </c>
      <c r="J862" s="3" t="s">
        <v>6616</v>
      </c>
      <c r="K862" s="3">
        <v>10</v>
      </c>
      <c r="L862" s="3" t="s">
        <v>34</v>
      </c>
      <c r="M862" s="3" t="s">
        <v>35</v>
      </c>
      <c r="N862" s="3" t="s">
        <v>114</v>
      </c>
      <c r="O862" s="3" t="s">
        <v>85</v>
      </c>
      <c r="P862" s="3" t="s">
        <v>21</v>
      </c>
      <c r="Q862" s="3" t="s">
        <v>6617</v>
      </c>
      <c r="R862" s="2" t="str">
        <f t="shared" si="117"/>
        <v>OK</v>
      </c>
      <c r="S862" s="2" t="str">
        <f t="shared" si="118"/>
        <v>OK</v>
      </c>
      <c r="T862" s="2" t="str">
        <f t="shared" si="119"/>
        <v>OK</v>
      </c>
      <c r="U862" s="2" t="str">
        <f t="shared" si="120"/>
        <v>OK</v>
      </c>
      <c r="V862" s="2" t="str">
        <f t="shared" si="121"/>
        <v>OK</v>
      </c>
      <c r="W862" s="2" t="str">
        <f t="shared" si="122"/>
        <v>OK</v>
      </c>
      <c r="X862" s="2" t="str">
        <f t="shared" si="123"/>
        <v>OK</v>
      </c>
      <c r="Y862" s="2" t="str">
        <f t="shared" si="124"/>
        <v>OK</v>
      </c>
      <c r="Z862" s="3" t="str">
        <f t="shared" si="125"/>
        <v/>
      </c>
    </row>
    <row r="863" spans="1:26" x14ac:dyDescent="0.45">
      <c r="A863" s="3" t="s">
        <v>6610</v>
      </c>
      <c r="B863" s="3" t="s">
        <v>6611</v>
      </c>
      <c r="C863" s="3" t="s">
        <v>6618</v>
      </c>
      <c r="E863" s="3" t="s">
        <v>20</v>
      </c>
      <c r="H863" s="3" t="s">
        <v>21</v>
      </c>
      <c r="I863" s="3">
        <v>742911</v>
      </c>
      <c r="J863" s="3" t="s">
        <v>6619</v>
      </c>
      <c r="K863" s="3">
        <v>20</v>
      </c>
      <c r="L863" s="3" t="s">
        <v>861</v>
      </c>
      <c r="M863" s="3" t="s">
        <v>35</v>
      </c>
      <c r="N863" s="3" t="s">
        <v>378</v>
      </c>
      <c r="O863" s="3" t="s">
        <v>37</v>
      </c>
      <c r="P863" s="3" t="s">
        <v>21</v>
      </c>
      <c r="Q863" s="3" t="s">
        <v>6620</v>
      </c>
      <c r="R863" s="2" t="str">
        <f t="shared" si="117"/>
        <v>KO</v>
      </c>
      <c r="S863" s="2" t="str">
        <f t="shared" si="118"/>
        <v>OK</v>
      </c>
      <c r="T863" s="2" t="str">
        <f t="shared" si="119"/>
        <v>OK</v>
      </c>
      <c r="U863" s="2" t="str">
        <f t="shared" si="120"/>
        <v>OK</v>
      </c>
      <c r="V863" s="2" t="str">
        <f t="shared" si="121"/>
        <v>OK</v>
      </c>
      <c r="W863" s="2" t="str">
        <f t="shared" si="122"/>
        <v>OK</v>
      </c>
      <c r="X863" s="2" t="str">
        <f t="shared" si="123"/>
        <v>OK</v>
      </c>
      <c r="Y863" s="2" t="str">
        <f t="shared" si="124"/>
        <v>OK</v>
      </c>
      <c r="Z863" s="3" t="str">
        <f t="shared" si="125"/>
        <v xml:space="preserve">Acción didáctica / </v>
      </c>
    </row>
    <row r="864" spans="1:26" x14ac:dyDescent="0.45">
      <c r="A864" s="3" t="s">
        <v>6610</v>
      </c>
      <c r="B864" s="3" t="s">
        <v>6611</v>
      </c>
      <c r="C864" s="3" t="s">
        <v>6621</v>
      </c>
      <c r="E864" s="3" t="s">
        <v>20</v>
      </c>
      <c r="H864" s="3" t="s">
        <v>21</v>
      </c>
      <c r="I864" s="3">
        <v>703547</v>
      </c>
      <c r="J864" s="3" t="s">
        <v>6622</v>
      </c>
      <c r="K864" s="3">
        <v>15</v>
      </c>
      <c r="L864" s="3" t="s">
        <v>34</v>
      </c>
      <c r="M864" s="3" t="s">
        <v>35</v>
      </c>
      <c r="N864" s="3" t="s">
        <v>45</v>
      </c>
      <c r="O864" s="3" t="s">
        <v>37</v>
      </c>
      <c r="P864" s="3" t="s">
        <v>21</v>
      </c>
      <c r="Q864" s="3" t="s">
        <v>6623</v>
      </c>
      <c r="R864" s="2" t="str">
        <f t="shared" si="117"/>
        <v>OK</v>
      </c>
      <c r="S864" s="2" t="str">
        <f t="shared" si="118"/>
        <v>OK</v>
      </c>
      <c r="T864" s="2" t="str">
        <f t="shared" si="119"/>
        <v>OK</v>
      </c>
      <c r="U864" s="2" t="str">
        <f t="shared" si="120"/>
        <v>OK</v>
      </c>
      <c r="V864" s="2" t="str">
        <f t="shared" si="121"/>
        <v>OK</v>
      </c>
      <c r="W864" s="2" t="str">
        <f t="shared" si="122"/>
        <v>OK</v>
      </c>
      <c r="X864" s="2" t="str">
        <f t="shared" si="123"/>
        <v>OK</v>
      </c>
      <c r="Y864" s="2" t="str">
        <f t="shared" si="124"/>
        <v>OK</v>
      </c>
      <c r="Z864" s="3" t="str">
        <f t="shared" si="125"/>
        <v/>
      </c>
    </row>
    <row r="865" spans="1:26" x14ac:dyDescent="0.45">
      <c r="A865" s="3" t="s">
        <v>6610</v>
      </c>
      <c r="B865" s="3" t="s">
        <v>6611</v>
      </c>
      <c r="C865" s="3" t="s">
        <v>6624</v>
      </c>
      <c r="E865" s="3" t="s">
        <v>20</v>
      </c>
      <c r="H865" s="3" t="s">
        <v>21</v>
      </c>
      <c r="I865" s="3">
        <v>1351761</v>
      </c>
      <c r="J865" s="3" t="s">
        <v>6625</v>
      </c>
      <c r="K865" s="3">
        <v>120</v>
      </c>
      <c r="L865" s="3" t="s">
        <v>80</v>
      </c>
      <c r="M865" s="3" t="s">
        <v>35</v>
      </c>
      <c r="N865" s="3" t="s">
        <v>81</v>
      </c>
      <c r="O865" s="3" t="s">
        <v>479</v>
      </c>
      <c r="P865" s="3" t="s">
        <v>21</v>
      </c>
      <c r="Q865" s="3" t="s">
        <v>6626</v>
      </c>
      <c r="R865" s="2" t="str">
        <f t="shared" si="117"/>
        <v>OK</v>
      </c>
      <c r="S865" s="2" t="str">
        <f t="shared" si="118"/>
        <v>OK</v>
      </c>
      <c r="T865" s="2" t="str">
        <f t="shared" si="119"/>
        <v>OK</v>
      </c>
      <c r="U865" s="2" t="str">
        <f t="shared" si="120"/>
        <v>OK</v>
      </c>
      <c r="V865" s="2" t="str">
        <f t="shared" si="121"/>
        <v>OK</v>
      </c>
      <c r="W865" s="2" t="str">
        <f t="shared" si="122"/>
        <v>OK</v>
      </c>
      <c r="X865" s="2" t="str">
        <f t="shared" si="123"/>
        <v>OK</v>
      </c>
      <c r="Y865" s="2" t="str">
        <f t="shared" si="124"/>
        <v>OK</v>
      </c>
      <c r="Z865" s="3" t="str">
        <f t="shared" si="125"/>
        <v/>
      </c>
    </row>
    <row r="866" spans="1:26" x14ac:dyDescent="0.45">
      <c r="A866" s="3" t="s">
        <v>6610</v>
      </c>
      <c r="B866" s="3" t="s">
        <v>6611</v>
      </c>
      <c r="C866" s="3" t="s">
        <v>6627</v>
      </c>
      <c r="E866" s="3" t="s">
        <v>20</v>
      </c>
      <c r="H866" s="3" t="s">
        <v>21</v>
      </c>
      <c r="I866" s="3">
        <v>599690</v>
      </c>
      <c r="J866" s="3" t="s">
        <v>6628</v>
      </c>
      <c r="K866" s="3">
        <v>60</v>
      </c>
      <c r="L866" s="3" t="s">
        <v>23</v>
      </c>
      <c r="M866" s="3" t="s">
        <v>29</v>
      </c>
      <c r="N866" s="3" t="s">
        <v>1124</v>
      </c>
      <c r="P866" s="3" t="s">
        <v>21</v>
      </c>
      <c r="Q866" s="3" t="s">
        <v>6629</v>
      </c>
      <c r="R866" s="2" t="str">
        <f t="shared" si="117"/>
        <v>OK</v>
      </c>
      <c r="S866" s="2" t="str">
        <f t="shared" si="118"/>
        <v>OK</v>
      </c>
      <c r="T866" s="2" t="str">
        <f t="shared" si="119"/>
        <v>OK</v>
      </c>
      <c r="U866" s="2" t="str">
        <f t="shared" si="120"/>
        <v>OK</v>
      </c>
      <c r="V866" s="2" t="str">
        <f t="shared" si="121"/>
        <v>OK</v>
      </c>
      <c r="W866" s="2" t="str">
        <f t="shared" si="122"/>
        <v>OK</v>
      </c>
      <c r="X866" s="2" t="str">
        <f t="shared" si="123"/>
        <v>OK</v>
      </c>
      <c r="Y866" s="2" t="str">
        <f t="shared" si="124"/>
        <v>OK</v>
      </c>
      <c r="Z866" s="3" t="str">
        <f t="shared" si="125"/>
        <v/>
      </c>
    </row>
    <row r="867" spans="1:26" x14ac:dyDescent="0.45">
      <c r="A867" s="3" t="s">
        <v>6610</v>
      </c>
      <c r="B867" s="3" t="s">
        <v>6611</v>
      </c>
      <c r="C867" s="3" t="s">
        <v>6630</v>
      </c>
      <c r="E867" s="3" t="s">
        <v>20</v>
      </c>
      <c r="H867" s="3" t="s">
        <v>21</v>
      </c>
      <c r="I867" s="3">
        <v>708642</v>
      </c>
      <c r="J867" s="3" t="s">
        <v>6631</v>
      </c>
      <c r="K867" s="3">
        <v>15</v>
      </c>
      <c r="L867" s="3" t="s">
        <v>34</v>
      </c>
      <c r="M867" s="3" t="s">
        <v>35</v>
      </c>
      <c r="N867" s="3" t="s">
        <v>36</v>
      </c>
      <c r="O867" s="3" t="s">
        <v>37</v>
      </c>
      <c r="P867" s="3" t="s">
        <v>21</v>
      </c>
      <c r="Q867" s="3" t="s">
        <v>6632</v>
      </c>
      <c r="R867" s="2" t="str">
        <f t="shared" si="117"/>
        <v>OK</v>
      </c>
      <c r="S867" s="2" t="str">
        <f t="shared" si="118"/>
        <v>OK</v>
      </c>
      <c r="T867" s="2" t="str">
        <f t="shared" si="119"/>
        <v>OK</v>
      </c>
      <c r="U867" s="2" t="str">
        <f t="shared" si="120"/>
        <v>OK</v>
      </c>
      <c r="V867" s="2" t="str">
        <f t="shared" si="121"/>
        <v>OK</v>
      </c>
      <c r="W867" s="2" t="str">
        <f t="shared" si="122"/>
        <v>OK</v>
      </c>
      <c r="X867" s="2" t="str">
        <f t="shared" si="123"/>
        <v>OK</v>
      </c>
      <c r="Y867" s="2" t="str">
        <f t="shared" si="124"/>
        <v>OK</v>
      </c>
      <c r="Z867" s="3" t="str">
        <f t="shared" si="125"/>
        <v/>
      </c>
    </row>
    <row r="868" spans="1:26" x14ac:dyDescent="0.45">
      <c r="A868" s="3" t="s">
        <v>6610</v>
      </c>
      <c r="B868" s="3" t="s">
        <v>6611</v>
      </c>
      <c r="C868" s="3" t="s">
        <v>6633</v>
      </c>
      <c r="E868" s="3" t="s">
        <v>20</v>
      </c>
      <c r="H868" s="3" t="s">
        <v>21</v>
      </c>
      <c r="I868" s="3">
        <v>1352372</v>
      </c>
      <c r="J868" s="3" t="s">
        <v>6634</v>
      </c>
      <c r="K868" s="3">
        <v>120</v>
      </c>
      <c r="L868" s="3" t="s">
        <v>80</v>
      </c>
      <c r="M868" s="3" t="s">
        <v>35</v>
      </c>
      <c r="N868" s="3" t="s">
        <v>81</v>
      </c>
      <c r="O868" s="3" t="s">
        <v>479</v>
      </c>
      <c r="P868" s="3" t="s">
        <v>21</v>
      </c>
      <c r="Q868" s="3" t="s">
        <v>6635</v>
      </c>
      <c r="R868" s="2" t="str">
        <f t="shared" si="117"/>
        <v>OK</v>
      </c>
      <c r="S868" s="2" t="str">
        <f t="shared" si="118"/>
        <v>OK</v>
      </c>
      <c r="T868" s="2" t="str">
        <f t="shared" si="119"/>
        <v>OK</v>
      </c>
      <c r="U868" s="2" t="str">
        <f t="shared" si="120"/>
        <v>OK</v>
      </c>
      <c r="V868" s="2" t="str">
        <f t="shared" si="121"/>
        <v>OK</v>
      </c>
      <c r="W868" s="2" t="str">
        <f t="shared" si="122"/>
        <v>OK</v>
      </c>
      <c r="X868" s="2" t="str">
        <f t="shared" si="123"/>
        <v>OK</v>
      </c>
      <c r="Y868" s="2" t="str">
        <f t="shared" si="124"/>
        <v>OK</v>
      </c>
      <c r="Z868" s="3" t="str">
        <f t="shared" si="125"/>
        <v/>
      </c>
    </row>
    <row r="869" spans="1:26" x14ac:dyDescent="0.45">
      <c r="A869" s="3" t="s">
        <v>6610</v>
      </c>
      <c r="B869" s="3" t="s">
        <v>6611</v>
      </c>
      <c r="C869" s="3" t="s">
        <v>6636</v>
      </c>
      <c r="E869" s="3" t="s">
        <v>20</v>
      </c>
      <c r="H869" s="3" t="s">
        <v>21</v>
      </c>
      <c r="I869" s="3">
        <v>592529</v>
      </c>
      <c r="J869" s="3" t="s">
        <v>6637</v>
      </c>
      <c r="K869" s="3">
        <v>60</v>
      </c>
      <c r="L869" s="3" t="s">
        <v>23</v>
      </c>
      <c r="M869" s="3" t="s">
        <v>29</v>
      </c>
      <c r="N869" s="3" t="s">
        <v>1152</v>
      </c>
      <c r="P869" s="3" t="s">
        <v>21</v>
      </c>
      <c r="Q869" s="3" t="s">
        <v>6638</v>
      </c>
      <c r="R869" s="2" t="str">
        <f t="shared" si="117"/>
        <v>OK</v>
      </c>
      <c r="S869" s="2" t="str">
        <f t="shared" si="118"/>
        <v>OK</v>
      </c>
      <c r="T869" s="2" t="str">
        <f t="shared" si="119"/>
        <v>OK</v>
      </c>
      <c r="U869" s="2" t="str">
        <f t="shared" si="120"/>
        <v>OK</v>
      </c>
      <c r="V869" s="2" t="str">
        <f t="shared" si="121"/>
        <v>OK</v>
      </c>
      <c r="W869" s="2" t="str">
        <f t="shared" si="122"/>
        <v>OK</v>
      </c>
      <c r="X869" s="2" t="str">
        <f t="shared" si="123"/>
        <v>OK</v>
      </c>
      <c r="Y869" s="2" t="str">
        <f t="shared" si="124"/>
        <v>OK</v>
      </c>
      <c r="Z869" s="3" t="str">
        <f t="shared" si="125"/>
        <v/>
      </c>
    </row>
    <row r="870" spans="1:26" x14ac:dyDescent="0.45">
      <c r="A870" s="3" t="s">
        <v>6610</v>
      </c>
      <c r="B870" s="3" t="s">
        <v>6611</v>
      </c>
      <c r="C870" s="3" t="s">
        <v>6639</v>
      </c>
      <c r="E870" s="3" t="s">
        <v>20</v>
      </c>
      <c r="H870" s="3" t="s">
        <v>21</v>
      </c>
      <c r="I870" s="3">
        <v>704697</v>
      </c>
      <c r="J870" s="3" t="s">
        <v>6640</v>
      </c>
      <c r="K870" s="3">
        <v>10</v>
      </c>
      <c r="L870" s="3" t="s">
        <v>34</v>
      </c>
      <c r="M870" s="3" t="s">
        <v>35</v>
      </c>
      <c r="N870" s="3" t="s">
        <v>700</v>
      </c>
      <c r="O870" s="3" t="s">
        <v>85</v>
      </c>
      <c r="P870" s="3" t="s">
        <v>21</v>
      </c>
      <c r="Q870" s="3" t="s">
        <v>6641</v>
      </c>
      <c r="R870" s="2" t="str">
        <f t="shared" si="117"/>
        <v>OK</v>
      </c>
      <c r="S870" s="2" t="str">
        <f t="shared" si="118"/>
        <v>OK</v>
      </c>
      <c r="T870" s="2" t="str">
        <f t="shared" si="119"/>
        <v>OK</v>
      </c>
      <c r="U870" s="2" t="str">
        <f t="shared" si="120"/>
        <v>OK</v>
      </c>
      <c r="V870" s="2" t="str">
        <f t="shared" si="121"/>
        <v>OK</v>
      </c>
      <c r="W870" s="2" t="str">
        <f t="shared" si="122"/>
        <v>OK</v>
      </c>
      <c r="X870" s="2" t="str">
        <f t="shared" si="123"/>
        <v>OK</v>
      </c>
      <c r="Y870" s="2" t="str">
        <f t="shared" si="124"/>
        <v>OK</v>
      </c>
      <c r="Z870" s="3" t="str">
        <f t="shared" si="125"/>
        <v/>
      </c>
    </row>
    <row r="871" spans="1:26" x14ac:dyDescent="0.45">
      <c r="A871" s="3" t="s">
        <v>6610</v>
      </c>
      <c r="B871" s="3" t="s">
        <v>6611</v>
      </c>
      <c r="C871" s="3" t="s">
        <v>6642</v>
      </c>
      <c r="E871" s="3" t="s">
        <v>20</v>
      </c>
      <c r="H871" s="3" t="s">
        <v>21</v>
      </c>
      <c r="I871" s="3">
        <v>2232927</v>
      </c>
      <c r="J871" s="3" t="s">
        <v>6643</v>
      </c>
      <c r="K871" s="3">
        <v>20</v>
      </c>
      <c r="L871" s="3" t="s">
        <v>34</v>
      </c>
      <c r="M871" s="3" t="s">
        <v>35</v>
      </c>
      <c r="N871" s="3" t="s">
        <v>773</v>
      </c>
      <c r="O871" s="3" t="s">
        <v>37</v>
      </c>
      <c r="P871" s="3" t="s">
        <v>21</v>
      </c>
      <c r="Q871" s="3" t="s">
        <v>6644</v>
      </c>
      <c r="R871" s="2" t="str">
        <f t="shared" si="117"/>
        <v>OK</v>
      </c>
      <c r="S871" s="2" t="str">
        <f t="shared" si="118"/>
        <v>OK</v>
      </c>
      <c r="T871" s="2" t="str">
        <f t="shared" si="119"/>
        <v>OK</v>
      </c>
      <c r="U871" s="2" t="str">
        <f t="shared" si="120"/>
        <v>OK</v>
      </c>
      <c r="V871" s="2" t="str">
        <f t="shared" si="121"/>
        <v>OK</v>
      </c>
      <c r="W871" s="2" t="str">
        <f t="shared" si="122"/>
        <v>OK</v>
      </c>
      <c r="X871" s="2" t="str">
        <f t="shared" si="123"/>
        <v>OK</v>
      </c>
      <c r="Y871" s="2" t="str">
        <f t="shared" si="124"/>
        <v>OK</v>
      </c>
      <c r="Z871" s="3" t="str">
        <f t="shared" si="125"/>
        <v/>
      </c>
    </row>
    <row r="872" spans="1:26" x14ac:dyDescent="0.45">
      <c r="A872" s="3" t="s">
        <v>6610</v>
      </c>
      <c r="B872" s="3" t="s">
        <v>6611</v>
      </c>
      <c r="C872" s="3" t="s">
        <v>6645</v>
      </c>
      <c r="E872" s="3" t="s">
        <v>20</v>
      </c>
      <c r="H872" s="3" t="s">
        <v>21</v>
      </c>
      <c r="I872" s="3">
        <v>2332298</v>
      </c>
      <c r="J872" s="3" t="s">
        <v>6646</v>
      </c>
      <c r="K872" s="3">
        <v>60</v>
      </c>
      <c r="L872" s="3" t="s">
        <v>23</v>
      </c>
      <c r="M872" s="3" t="s">
        <v>29</v>
      </c>
      <c r="N872" s="3" t="s">
        <v>30</v>
      </c>
      <c r="P872" s="3" t="s">
        <v>21</v>
      </c>
      <c r="Q872" s="3" t="s">
        <v>6647</v>
      </c>
      <c r="R872" s="2" t="str">
        <f t="shared" si="117"/>
        <v>OK</v>
      </c>
      <c r="S872" s="2" t="str">
        <f t="shared" si="118"/>
        <v>OK</v>
      </c>
      <c r="T872" s="2" t="str">
        <f t="shared" si="119"/>
        <v>OK</v>
      </c>
      <c r="U872" s="2" t="str">
        <f t="shared" si="120"/>
        <v>OK</v>
      </c>
      <c r="V872" s="2" t="str">
        <f t="shared" si="121"/>
        <v>OK</v>
      </c>
      <c r="W872" s="2" t="str">
        <f t="shared" si="122"/>
        <v>OK</v>
      </c>
      <c r="X872" s="2" t="str">
        <f t="shared" si="123"/>
        <v>OK</v>
      </c>
      <c r="Y872" s="2" t="str">
        <f t="shared" si="124"/>
        <v>OK</v>
      </c>
      <c r="Z872" s="3" t="str">
        <f t="shared" si="125"/>
        <v/>
      </c>
    </row>
    <row r="873" spans="1:26" x14ac:dyDescent="0.45">
      <c r="A873" s="3" t="s">
        <v>6610</v>
      </c>
      <c r="B873" s="3" t="s">
        <v>6611</v>
      </c>
      <c r="C873" s="3" t="s">
        <v>6648</v>
      </c>
      <c r="E873" s="3" t="s">
        <v>20</v>
      </c>
      <c r="H873" s="3" t="s">
        <v>21</v>
      </c>
      <c r="I873" s="3">
        <v>714985</v>
      </c>
      <c r="J873" s="3" t="s">
        <v>6649</v>
      </c>
      <c r="K873" s="3">
        <v>25</v>
      </c>
      <c r="L873" s="3" t="s">
        <v>34</v>
      </c>
      <c r="M873" s="3" t="s">
        <v>35</v>
      </c>
      <c r="N873" s="3" t="s">
        <v>326</v>
      </c>
      <c r="O873" s="3" t="s">
        <v>37</v>
      </c>
      <c r="P873" s="3" t="s">
        <v>21</v>
      </c>
      <c r="Q873" s="3" t="s">
        <v>6650</v>
      </c>
      <c r="R873" s="2" t="str">
        <f t="shared" si="117"/>
        <v>OK</v>
      </c>
      <c r="S873" s="2" t="str">
        <f t="shared" si="118"/>
        <v>OK</v>
      </c>
      <c r="T873" s="2" t="str">
        <f t="shared" si="119"/>
        <v>OK</v>
      </c>
      <c r="U873" s="2" t="str">
        <f t="shared" si="120"/>
        <v>OK</v>
      </c>
      <c r="V873" s="2" t="str">
        <f t="shared" si="121"/>
        <v>OK</v>
      </c>
      <c r="W873" s="2" t="str">
        <f t="shared" si="122"/>
        <v>OK</v>
      </c>
      <c r="X873" s="2" t="str">
        <f t="shared" si="123"/>
        <v>OK</v>
      </c>
      <c r="Y873" s="2" t="str">
        <f t="shared" si="124"/>
        <v>OK</v>
      </c>
      <c r="Z873" s="3" t="str">
        <f t="shared" si="125"/>
        <v/>
      </c>
    </row>
    <row r="874" spans="1:26" x14ac:dyDescent="0.45">
      <c r="A874" s="3" t="s">
        <v>6610</v>
      </c>
      <c r="B874" s="3" t="s">
        <v>6611</v>
      </c>
      <c r="C874" s="3" t="s">
        <v>6651</v>
      </c>
      <c r="E874" s="3" t="s">
        <v>20</v>
      </c>
      <c r="H874" s="3" t="s">
        <v>21</v>
      </c>
      <c r="I874" s="3">
        <v>704943</v>
      </c>
      <c r="J874" s="3" t="s">
        <v>6652</v>
      </c>
      <c r="K874" s="3">
        <v>10</v>
      </c>
      <c r="L874" s="3" t="s">
        <v>34</v>
      </c>
      <c r="M874" s="3" t="s">
        <v>35</v>
      </c>
      <c r="N874" s="3" t="s">
        <v>101</v>
      </c>
      <c r="O874" s="3" t="s">
        <v>85</v>
      </c>
      <c r="P874" s="3" t="s">
        <v>21</v>
      </c>
      <c r="Q874" s="3" t="s">
        <v>6653</v>
      </c>
      <c r="R874" s="2" t="str">
        <f t="shared" si="117"/>
        <v>OK</v>
      </c>
      <c r="S874" s="2" t="str">
        <f t="shared" si="118"/>
        <v>OK</v>
      </c>
      <c r="T874" s="2" t="str">
        <f t="shared" si="119"/>
        <v>OK</v>
      </c>
      <c r="U874" s="2" t="str">
        <f t="shared" si="120"/>
        <v>OK</v>
      </c>
      <c r="V874" s="2" t="str">
        <f t="shared" si="121"/>
        <v>OK</v>
      </c>
      <c r="W874" s="2" t="str">
        <f t="shared" si="122"/>
        <v>OK</v>
      </c>
      <c r="X874" s="2" t="str">
        <f t="shared" si="123"/>
        <v>OK</v>
      </c>
      <c r="Y874" s="2" t="str">
        <f t="shared" si="124"/>
        <v>OK</v>
      </c>
      <c r="Z874" s="3" t="str">
        <f t="shared" si="125"/>
        <v/>
      </c>
    </row>
    <row r="875" spans="1:26" x14ac:dyDescent="0.45">
      <c r="A875" s="3" t="s">
        <v>6610</v>
      </c>
      <c r="B875" s="3" t="s">
        <v>6611</v>
      </c>
      <c r="C875" s="3" t="s">
        <v>6654</v>
      </c>
      <c r="E875" s="3" t="s">
        <v>20</v>
      </c>
      <c r="H875" s="3" t="s">
        <v>21</v>
      </c>
      <c r="I875" s="3">
        <v>1352712</v>
      </c>
      <c r="J875" s="3" t="s">
        <v>6655</v>
      </c>
      <c r="K875" s="3">
        <v>120</v>
      </c>
      <c r="L875" s="3" t="s">
        <v>80</v>
      </c>
      <c r="M875" s="3" t="s">
        <v>35</v>
      </c>
      <c r="N875" s="3" t="s">
        <v>81</v>
      </c>
      <c r="O875" s="3" t="s">
        <v>479</v>
      </c>
      <c r="P875" s="3" t="s">
        <v>21</v>
      </c>
      <c r="Q875" s="3" t="s">
        <v>6656</v>
      </c>
      <c r="R875" s="2" t="str">
        <f t="shared" si="117"/>
        <v>OK</v>
      </c>
      <c r="S875" s="2" t="str">
        <f t="shared" si="118"/>
        <v>OK</v>
      </c>
      <c r="T875" s="2" t="str">
        <f t="shared" si="119"/>
        <v>OK</v>
      </c>
      <c r="U875" s="2" t="str">
        <f t="shared" si="120"/>
        <v>OK</v>
      </c>
      <c r="V875" s="2" t="str">
        <f t="shared" si="121"/>
        <v>OK</v>
      </c>
      <c r="W875" s="2" t="str">
        <f t="shared" si="122"/>
        <v>OK</v>
      </c>
      <c r="X875" s="2" t="str">
        <f t="shared" si="123"/>
        <v>OK</v>
      </c>
      <c r="Y875" s="2" t="str">
        <f t="shared" si="124"/>
        <v>OK</v>
      </c>
      <c r="Z875" s="3" t="str">
        <f t="shared" si="125"/>
        <v/>
      </c>
    </row>
    <row r="876" spans="1:26" x14ac:dyDescent="0.45">
      <c r="A876" s="3" t="s">
        <v>6610</v>
      </c>
      <c r="B876" s="3" t="s">
        <v>6611</v>
      </c>
      <c r="C876" s="3" t="s">
        <v>6657</v>
      </c>
      <c r="E876" s="3" t="s">
        <v>20</v>
      </c>
      <c r="H876" s="3" t="s">
        <v>21</v>
      </c>
      <c r="I876" s="3">
        <v>1310668</v>
      </c>
      <c r="J876" s="3" t="s">
        <v>6658</v>
      </c>
      <c r="K876" s="3">
        <v>120</v>
      </c>
      <c r="L876" s="3" t="s">
        <v>34</v>
      </c>
      <c r="M876" s="3" t="s">
        <v>29</v>
      </c>
      <c r="N876" s="3" t="s">
        <v>58</v>
      </c>
      <c r="O876" s="3" t="s">
        <v>479</v>
      </c>
      <c r="P876" s="3" t="s">
        <v>21</v>
      </c>
      <c r="Q876" s="3" t="s">
        <v>6659</v>
      </c>
      <c r="R876" s="2" t="str">
        <f t="shared" si="117"/>
        <v>KO</v>
      </c>
      <c r="S876" s="2" t="str">
        <f t="shared" si="118"/>
        <v>KO</v>
      </c>
      <c r="T876" s="2" t="str">
        <f t="shared" si="119"/>
        <v>OK</v>
      </c>
      <c r="U876" s="2" t="str">
        <f t="shared" si="120"/>
        <v>OK</v>
      </c>
      <c r="V876" s="2" t="str">
        <f t="shared" si="121"/>
        <v>OK</v>
      </c>
      <c r="W876" s="2" t="str">
        <f t="shared" si="122"/>
        <v>OK</v>
      </c>
      <c r="X876" s="2" t="str">
        <f t="shared" si="123"/>
        <v>OK</v>
      </c>
      <c r="Y876" s="2" t="str">
        <f t="shared" si="124"/>
        <v>OK</v>
      </c>
      <c r="Z876" s="3" t="str">
        <f t="shared" si="125"/>
        <v xml:space="preserve">Acción didáctica / Tipo de media / </v>
      </c>
    </row>
    <row r="877" spans="1:26" x14ac:dyDescent="0.45">
      <c r="A877" s="3" t="s">
        <v>6610</v>
      </c>
      <c r="B877" s="3" t="s">
        <v>6611</v>
      </c>
      <c r="C877" s="3" t="s">
        <v>6660</v>
      </c>
      <c r="E877" s="3" t="s">
        <v>20</v>
      </c>
      <c r="H877" s="3" t="s">
        <v>21</v>
      </c>
      <c r="I877" s="3">
        <v>3553299</v>
      </c>
      <c r="J877" s="3" t="s">
        <v>6661</v>
      </c>
      <c r="K877" s="3">
        <v>120</v>
      </c>
      <c r="L877" s="3" t="s">
        <v>57</v>
      </c>
      <c r="M877" s="3" t="s">
        <v>35</v>
      </c>
      <c r="N877" s="3" t="s">
        <v>58</v>
      </c>
      <c r="O877" s="3" t="s">
        <v>479</v>
      </c>
      <c r="P877" s="3" t="s">
        <v>21</v>
      </c>
      <c r="Q877" s="3" t="s">
        <v>6662</v>
      </c>
      <c r="R877" s="2" t="str">
        <f t="shared" si="117"/>
        <v>OK</v>
      </c>
      <c r="S877" s="2" t="str">
        <f t="shared" si="118"/>
        <v>OK</v>
      </c>
      <c r="T877" s="2" t="str">
        <f t="shared" si="119"/>
        <v>OK</v>
      </c>
      <c r="U877" s="2" t="str">
        <f t="shared" si="120"/>
        <v>OK</v>
      </c>
      <c r="V877" s="2" t="str">
        <f t="shared" si="121"/>
        <v>OK</v>
      </c>
      <c r="W877" s="2" t="str">
        <f t="shared" si="122"/>
        <v>OK</v>
      </c>
      <c r="X877" s="2" t="str">
        <f t="shared" si="123"/>
        <v>OK</v>
      </c>
      <c r="Y877" s="2" t="str">
        <f t="shared" si="124"/>
        <v>OK</v>
      </c>
      <c r="Z877" s="3" t="str">
        <f t="shared" si="125"/>
        <v/>
      </c>
    </row>
    <row r="878" spans="1:26" x14ac:dyDescent="0.45">
      <c r="A878" s="3" t="s">
        <v>6610</v>
      </c>
      <c r="B878" s="3" t="s">
        <v>6611</v>
      </c>
      <c r="C878" s="3" t="s">
        <v>534</v>
      </c>
      <c r="E878" s="3" t="s">
        <v>20</v>
      </c>
      <c r="H878" s="3" t="s">
        <v>21</v>
      </c>
      <c r="I878" s="3">
        <v>1362836</v>
      </c>
      <c r="J878" s="3" t="s">
        <v>6663</v>
      </c>
      <c r="K878" s="3">
        <v>30</v>
      </c>
      <c r="L878" s="3" t="s">
        <v>358</v>
      </c>
      <c r="M878" s="3" t="s">
        <v>35</v>
      </c>
      <c r="N878" s="3" t="s">
        <v>359</v>
      </c>
      <c r="O878" s="3" t="s">
        <v>85</v>
      </c>
      <c r="P878" s="3" t="s">
        <v>21</v>
      </c>
      <c r="Q878" s="3" t="s">
        <v>6664</v>
      </c>
      <c r="R878" s="2" t="str">
        <f t="shared" si="117"/>
        <v>OK</v>
      </c>
      <c r="S878" s="2" t="str">
        <f t="shared" si="118"/>
        <v>OK</v>
      </c>
      <c r="T878" s="2" t="str">
        <f t="shared" si="119"/>
        <v>OK</v>
      </c>
      <c r="U878" s="2" t="str">
        <f t="shared" si="120"/>
        <v>OK</v>
      </c>
      <c r="V878" s="2" t="str">
        <f t="shared" si="121"/>
        <v>OK</v>
      </c>
      <c r="W878" s="2" t="str">
        <f t="shared" si="122"/>
        <v>KO</v>
      </c>
      <c r="X878" s="2" t="str">
        <f t="shared" si="123"/>
        <v>OK</v>
      </c>
      <c r="Y878" s="2" t="str">
        <f t="shared" si="124"/>
        <v>OK</v>
      </c>
      <c r="Z878" s="3" t="str">
        <f t="shared" si="125"/>
        <v xml:space="preserve">Tiempo del recurso / </v>
      </c>
    </row>
    <row r="879" spans="1:26" x14ac:dyDescent="0.45">
      <c r="A879" s="3" t="s">
        <v>6610</v>
      </c>
      <c r="B879" s="3" t="s">
        <v>6611</v>
      </c>
      <c r="C879" s="3" t="s">
        <v>67</v>
      </c>
      <c r="D879" s="3" t="s">
        <v>67</v>
      </c>
      <c r="E879" s="3" t="s">
        <v>20</v>
      </c>
      <c r="H879" s="3" t="s">
        <v>21</v>
      </c>
      <c r="I879" s="3">
        <v>1282473</v>
      </c>
      <c r="K879" s="3">
        <v>20</v>
      </c>
      <c r="L879" s="3" t="s">
        <v>23</v>
      </c>
      <c r="M879" s="3" t="s">
        <v>67</v>
      </c>
      <c r="N879" s="3" t="s">
        <v>227</v>
      </c>
      <c r="P879" s="3" t="s">
        <v>21</v>
      </c>
      <c r="Q879" s="3" t="s">
        <v>6665</v>
      </c>
      <c r="R879" s="2" t="str">
        <f t="shared" si="117"/>
        <v>OK</v>
      </c>
      <c r="S879" s="2" t="str">
        <f t="shared" si="118"/>
        <v>OK</v>
      </c>
      <c r="T879" s="2" t="str">
        <f t="shared" si="119"/>
        <v>OK</v>
      </c>
      <c r="U879" s="2" t="str">
        <f t="shared" si="120"/>
        <v>OK</v>
      </c>
      <c r="V879" s="2" t="str">
        <f t="shared" si="121"/>
        <v>OK</v>
      </c>
      <c r="W879" s="2" t="str">
        <f t="shared" si="122"/>
        <v>OK</v>
      </c>
      <c r="X879" s="2" t="str">
        <f t="shared" si="123"/>
        <v>KO</v>
      </c>
      <c r="Y879" s="2" t="str">
        <f t="shared" si="124"/>
        <v>OK</v>
      </c>
      <c r="Z879" s="3" t="str">
        <f t="shared" si="125"/>
        <v xml:space="preserve">Palabras clave / </v>
      </c>
    </row>
    <row r="880" spans="1:26" x14ac:dyDescent="0.45">
      <c r="A880" s="3" t="s">
        <v>6610</v>
      </c>
      <c r="B880" s="3" t="s">
        <v>6611</v>
      </c>
      <c r="C880" s="3" t="s">
        <v>70</v>
      </c>
      <c r="E880" s="3" t="s">
        <v>20</v>
      </c>
      <c r="H880" s="3" t="s">
        <v>21</v>
      </c>
      <c r="I880" s="3">
        <v>710234</v>
      </c>
      <c r="J880" s="3" t="s">
        <v>6666</v>
      </c>
      <c r="K880" s="3">
        <v>15</v>
      </c>
      <c r="L880" s="3" t="s">
        <v>34</v>
      </c>
      <c r="M880" s="3" t="s">
        <v>35</v>
      </c>
      <c r="N880" s="3" t="s">
        <v>62</v>
      </c>
      <c r="O880" s="3" t="s">
        <v>85</v>
      </c>
      <c r="P880" s="3" t="s">
        <v>21</v>
      </c>
      <c r="Q880" s="3" t="s">
        <v>6667</v>
      </c>
      <c r="R880" s="2" t="str">
        <f t="shared" si="117"/>
        <v>OK</v>
      </c>
      <c r="S880" s="2" t="str">
        <f t="shared" si="118"/>
        <v>OK</v>
      </c>
      <c r="T880" s="2" t="str">
        <f t="shared" si="119"/>
        <v>OK</v>
      </c>
      <c r="U880" s="2" t="str">
        <f t="shared" si="120"/>
        <v>OK</v>
      </c>
      <c r="V880" s="2" t="str">
        <f t="shared" si="121"/>
        <v>OK</v>
      </c>
      <c r="W880" s="2" t="str">
        <f t="shared" si="122"/>
        <v>OK</v>
      </c>
      <c r="X880" s="2" t="str">
        <f t="shared" si="123"/>
        <v>OK</v>
      </c>
      <c r="Y880" s="2" t="str">
        <f t="shared" si="124"/>
        <v>OK</v>
      </c>
      <c r="Z880" s="3" t="str">
        <f t="shared" si="125"/>
        <v/>
      </c>
    </row>
    <row r="881" spans="1:26" x14ac:dyDescent="0.45">
      <c r="A881" s="3" t="s">
        <v>6668</v>
      </c>
      <c r="B881" s="3" t="s">
        <v>6669</v>
      </c>
      <c r="C881" s="3" t="s">
        <v>6670</v>
      </c>
      <c r="E881" s="3" t="s">
        <v>20</v>
      </c>
      <c r="H881" s="3" t="s">
        <v>21</v>
      </c>
      <c r="I881" s="3">
        <v>1520763</v>
      </c>
      <c r="J881" s="3" t="s">
        <v>6671</v>
      </c>
      <c r="K881" s="3">
        <v>30</v>
      </c>
      <c r="L881" s="3" t="s">
        <v>23</v>
      </c>
      <c r="M881" s="3" t="s">
        <v>29</v>
      </c>
      <c r="N881" s="3" t="s">
        <v>368</v>
      </c>
      <c r="P881" s="3" t="s">
        <v>21</v>
      </c>
      <c r="Q881" s="3" t="s">
        <v>6672</v>
      </c>
      <c r="R881" s="2" t="str">
        <f t="shared" si="117"/>
        <v>OK</v>
      </c>
      <c r="S881" s="2" t="str">
        <f t="shared" si="118"/>
        <v>OK</v>
      </c>
      <c r="T881" s="2" t="str">
        <f t="shared" si="119"/>
        <v>OK</v>
      </c>
      <c r="U881" s="2" t="str">
        <f t="shared" si="120"/>
        <v>OK</v>
      </c>
      <c r="V881" s="2" t="str">
        <f t="shared" si="121"/>
        <v>OK</v>
      </c>
      <c r="W881" s="2" t="str">
        <f t="shared" si="122"/>
        <v>OK</v>
      </c>
      <c r="X881" s="2" t="str">
        <f t="shared" si="123"/>
        <v>OK</v>
      </c>
      <c r="Y881" s="2" t="str">
        <f t="shared" si="124"/>
        <v>OK</v>
      </c>
      <c r="Z881" s="3" t="str">
        <f t="shared" si="125"/>
        <v/>
      </c>
    </row>
    <row r="882" spans="1:26" x14ac:dyDescent="0.45">
      <c r="A882" s="3" t="s">
        <v>6668</v>
      </c>
      <c r="B882" s="3" t="s">
        <v>6669</v>
      </c>
      <c r="C882" s="3" t="s">
        <v>6673</v>
      </c>
      <c r="E882" s="3" t="s">
        <v>20</v>
      </c>
      <c r="H882" s="3" t="s">
        <v>21</v>
      </c>
      <c r="I882" s="3">
        <v>1869286</v>
      </c>
      <c r="J882" s="3" t="s">
        <v>6674</v>
      </c>
      <c r="K882" s="3">
        <v>30</v>
      </c>
      <c r="L882" s="3" t="s">
        <v>80</v>
      </c>
      <c r="M882" s="3" t="s">
        <v>35</v>
      </c>
      <c r="N882" s="3" t="s">
        <v>81</v>
      </c>
      <c r="O882" s="3" t="s">
        <v>37</v>
      </c>
      <c r="P882" s="3" t="s">
        <v>21</v>
      </c>
      <c r="Q882" s="3" t="s">
        <v>6675</v>
      </c>
      <c r="R882" s="2" t="str">
        <f t="shared" si="117"/>
        <v>OK</v>
      </c>
      <c r="S882" s="2" t="str">
        <f t="shared" si="118"/>
        <v>OK</v>
      </c>
      <c r="T882" s="2" t="str">
        <f t="shared" si="119"/>
        <v>OK</v>
      </c>
      <c r="U882" s="2" t="str">
        <f t="shared" si="120"/>
        <v>OK</v>
      </c>
      <c r="V882" s="2" t="str">
        <f t="shared" si="121"/>
        <v>OK</v>
      </c>
      <c r="W882" s="2" t="str">
        <f t="shared" si="122"/>
        <v>OK</v>
      </c>
      <c r="X882" s="2" t="str">
        <f t="shared" si="123"/>
        <v>OK</v>
      </c>
      <c r="Y882" s="2" t="str">
        <f t="shared" si="124"/>
        <v>OK</v>
      </c>
      <c r="Z882" s="3" t="str">
        <f t="shared" si="125"/>
        <v/>
      </c>
    </row>
    <row r="883" spans="1:26" x14ac:dyDescent="0.45">
      <c r="A883" s="3" t="s">
        <v>6668</v>
      </c>
      <c r="B883" s="3" t="s">
        <v>6669</v>
      </c>
      <c r="C883" s="3" t="s">
        <v>6676</v>
      </c>
      <c r="E883" s="3" t="s">
        <v>20</v>
      </c>
      <c r="G883" s="3" t="s">
        <v>6677</v>
      </c>
      <c r="H883" s="3" t="s">
        <v>21</v>
      </c>
      <c r="I883" s="3">
        <v>24405</v>
      </c>
      <c r="J883" s="3" t="s">
        <v>6678</v>
      </c>
      <c r="K883" s="3">
        <v>30</v>
      </c>
      <c r="L883" s="3" t="s">
        <v>23</v>
      </c>
      <c r="M883" s="3" t="s">
        <v>199</v>
      </c>
      <c r="N883" s="3" t="s">
        <v>91</v>
      </c>
      <c r="P883" s="3" t="s">
        <v>21</v>
      </c>
      <c r="Q883" s="3" t="s">
        <v>6679</v>
      </c>
      <c r="R883" s="2" t="str">
        <f t="shared" si="117"/>
        <v>OK</v>
      </c>
      <c r="S883" s="2" t="str">
        <f t="shared" si="118"/>
        <v>OK</v>
      </c>
      <c r="T883" s="2" t="str">
        <f t="shared" si="119"/>
        <v>OK</v>
      </c>
      <c r="U883" s="2" t="str">
        <f t="shared" si="120"/>
        <v>OK</v>
      </c>
      <c r="V883" s="2" t="str">
        <f t="shared" si="121"/>
        <v>OK</v>
      </c>
      <c r="W883" s="2" t="str">
        <f t="shared" si="122"/>
        <v>OK</v>
      </c>
      <c r="X883" s="2" t="str">
        <f t="shared" si="123"/>
        <v>OK</v>
      </c>
      <c r="Y883" s="2" t="str">
        <f t="shared" si="124"/>
        <v>OK</v>
      </c>
      <c r="Z883" s="3" t="str">
        <f t="shared" si="125"/>
        <v/>
      </c>
    </row>
    <row r="884" spans="1:26" x14ac:dyDescent="0.45">
      <c r="A884" s="3" t="s">
        <v>6668</v>
      </c>
      <c r="B884" s="3" t="s">
        <v>6669</v>
      </c>
      <c r="C884" s="3" t="s">
        <v>6680</v>
      </c>
      <c r="E884" s="3" t="s">
        <v>20</v>
      </c>
      <c r="H884" s="3" t="s">
        <v>21</v>
      </c>
      <c r="I884" s="3">
        <v>6918817</v>
      </c>
      <c r="J884" s="3" t="s">
        <v>6681</v>
      </c>
      <c r="K884" s="3">
        <v>10</v>
      </c>
      <c r="L884" s="3" t="s">
        <v>34</v>
      </c>
      <c r="M884" s="3" t="s">
        <v>35</v>
      </c>
      <c r="N884" s="3" t="s">
        <v>122</v>
      </c>
      <c r="O884" s="3" t="s">
        <v>37</v>
      </c>
      <c r="P884" s="3" t="s">
        <v>21</v>
      </c>
      <c r="Q884" s="3" t="s">
        <v>6682</v>
      </c>
      <c r="R884" s="2" t="str">
        <f t="shared" si="117"/>
        <v>OK</v>
      </c>
      <c r="S884" s="2" t="str">
        <f t="shared" si="118"/>
        <v>OK</v>
      </c>
      <c r="T884" s="2" t="str">
        <f t="shared" si="119"/>
        <v>OK</v>
      </c>
      <c r="U884" s="2" t="str">
        <f t="shared" si="120"/>
        <v>OK</v>
      </c>
      <c r="V884" s="2" t="str">
        <f t="shared" si="121"/>
        <v>OK</v>
      </c>
      <c r="W884" s="2" t="str">
        <f t="shared" si="122"/>
        <v>OK</v>
      </c>
      <c r="X884" s="2" t="str">
        <f t="shared" si="123"/>
        <v>OK</v>
      </c>
      <c r="Y884" s="2" t="str">
        <f t="shared" si="124"/>
        <v>OK</v>
      </c>
      <c r="Z884" s="3" t="str">
        <f t="shared" si="125"/>
        <v/>
      </c>
    </row>
    <row r="885" spans="1:26" x14ac:dyDescent="0.45">
      <c r="A885" s="3" t="s">
        <v>6668</v>
      </c>
      <c r="B885" s="3" t="s">
        <v>6669</v>
      </c>
      <c r="C885" s="3" t="s">
        <v>6683</v>
      </c>
      <c r="E885" s="3" t="s">
        <v>20</v>
      </c>
      <c r="H885" s="3" t="s">
        <v>21</v>
      </c>
      <c r="I885" s="3">
        <v>1869466</v>
      </c>
      <c r="J885" s="3" t="s">
        <v>6684</v>
      </c>
      <c r="K885" s="3">
        <v>40</v>
      </c>
      <c r="L885" s="3" t="s">
        <v>80</v>
      </c>
      <c r="M885" s="3" t="s">
        <v>35</v>
      </c>
      <c r="N885" s="3" t="s">
        <v>81</v>
      </c>
      <c r="O885" s="3" t="s">
        <v>37</v>
      </c>
      <c r="P885" s="3" t="s">
        <v>21</v>
      </c>
      <c r="Q885" s="3" t="s">
        <v>6685</v>
      </c>
      <c r="R885" s="2" t="str">
        <f t="shared" si="117"/>
        <v>OK</v>
      </c>
      <c r="S885" s="2" t="str">
        <f t="shared" si="118"/>
        <v>OK</v>
      </c>
      <c r="T885" s="2" t="str">
        <f t="shared" si="119"/>
        <v>OK</v>
      </c>
      <c r="U885" s="2" t="str">
        <f t="shared" si="120"/>
        <v>OK</v>
      </c>
      <c r="V885" s="2" t="str">
        <f t="shared" si="121"/>
        <v>OK</v>
      </c>
      <c r="W885" s="2" t="str">
        <f t="shared" si="122"/>
        <v>OK</v>
      </c>
      <c r="X885" s="2" t="str">
        <f t="shared" si="123"/>
        <v>OK</v>
      </c>
      <c r="Y885" s="2" t="str">
        <f t="shared" si="124"/>
        <v>OK</v>
      </c>
      <c r="Z885" s="3" t="str">
        <f t="shared" si="125"/>
        <v/>
      </c>
    </row>
    <row r="886" spans="1:26" x14ac:dyDescent="0.45">
      <c r="A886" s="3" t="s">
        <v>6668</v>
      </c>
      <c r="B886" s="3" t="s">
        <v>6669</v>
      </c>
      <c r="C886" s="3" t="s">
        <v>6686</v>
      </c>
      <c r="E886" s="3" t="s">
        <v>20</v>
      </c>
      <c r="G886" s="3" t="s">
        <v>6687</v>
      </c>
      <c r="H886" s="3" t="s">
        <v>21</v>
      </c>
      <c r="I886" s="3">
        <v>21173</v>
      </c>
      <c r="J886" s="3" t="s">
        <v>6688</v>
      </c>
      <c r="K886" s="3">
        <v>30</v>
      </c>
      <c r="L886" s="3" t="s">
        <v>23</v>
      </c>
      <c r="M886" s="3" t="s">
        <v>199</v>
      </c>
      <c r="N886" s="3" t="s">
        <v>91</v>
      </c>
      <c r="P886" s="3" t="s">
        <v>21</v>
      </c>
      <c r="Q886" s="3" t="s">
        <v>6689</v>
      </c>
      <c r="R886" s="2" t="str">
        <f t="shared" si="117"/>
        <v>OK</v>
      </c>
      <c r="S886" s="2" t="str">
        <f t="shared" si="118"/>
        <v>OK</v>
      </c>
      <c r="T886" s="2" t="str">
        <f t="shared" si="119"/>
        <v>OK</v>
      </c>
      <c r="U886" s="2" t="str">
        <f t="shared" si="120"/>
        <v>OK</v>
      </c>
      <c r="V886" s="2" t="str">
        <f t="shared" si="121"/>
        <v>OK</v>
      </c>
      <c r="W886" s="2" t="str">
        <f t="shared" si="122"/>
        <v>OK</v>
      </c>
      <c r="X886" s="2" t="str">
        <f t="shared" si="123"/>
        <v>OK</v>
      </c>
      <c r="Y886" s="2" t="str">
        <f t="shared" si="124"/>
        <v>OK</v>
      </c>
      <c r="Z886" s="3" t="str">
        <f t="shared" si="125"/>
        <v/>
      </c>
    </row>
    <row r="887" spans="1:26" x14ac:dyDescent="0.45">
      <c r="A887" s="3" t="s">
        <v>6668</v>
      </c>
      <c r="B887" s="3" t="s">
        <v>6669</v>
      </c>
      <c r="C887" s="3" t="s">
        <v>6690</v>
      </c>
      <c r="E887" s="3" t="s">
        <v>20</v>
      </c>
      <c r="H887" s="3" t="s">
        <v>21</v>
      </c>
      <c r="I887" s="3">
        <v>11700709</v>
      </c>
      <c r="J887" s="3" t="s">
        <v>6691</v>
      </c>
      <c r="K887" s="3">
        <v>20</v>
      </c>
      <c r="L887" s="3" t="s">
        <v>34</v>
      </c>
      <c r="M887" s="3" t="s">
        <v>35</v>
      </c>
      <c r="N887" s="3" t="s">
        <v>122</v>
      </c>
      <c r="O887" s="3" t="s">
        <v>85</v>
      </c>
      <c r="P887" s="3" t="s">
        <v>21</v>
      </c>
      <c r="Q887" s="3" t="s">
        <v>6692</v>
      </c>
      <c r="R887" s="2" t="str">
        <f t="shared" si="117"/>
        <v>OK</v>
      </c>
      <c r="S887" s="2" t="str">
        <f t="shared" si="118"/>
        <v>OK</v>
      </c>
      <c r="T887" s="2" t="str">
        <f t="shared" si="119"/>
        <v>OK</v>
      </c>
      <c r="U887" s="2" t="str">
        <f t="shared" si="120"/>
        <v>OK</v>
      </c>
      <c r="V887" s="2" t="str">
        <f t="shared" si="121"/>
        <v>OK</v>
      </c>
      <c r="W887" s="2" t="str">
        <f t="shared" si="122"/>
        <v>OK</v>
      </c>
      <c r="X887" s="2" t="str">
        <f t="shared" si="123"/>
        <v>OK</v>
      </c>
      <c r="Y887" s="2" t="str">
        <f t="shared" si="124"/>
        <v>OK</v>
      </c>
      <c r="Z887" s="3" t="str">
        <f t="shared" si="125"/>
        <v/>
      </c>
    </row>
    <row r="888" spans="1:26" x14ac:dyDescent="0.45">
      <c r="A888" s="3" t="s">
        <v>6668</v>
      </c>
      <c r="B888" s="3" t="s">
        <v>6669</v>
      </c>
      <c r="C888" s="3" t="s">
        <v>6693</v>
      </c>
      <c r="D888" s="3" t="s">
        <v>6694</v>
      </c>
      <c r="E888" s="3" t="s">
        <v>20</v>
      </c>
      <c r="H888" s="3" t="s">
        <v>21</v>
      </c>
      <c r="I888" s="3">
        <v>855305</v>
      </c>
      <c r="J888" s="3" t="s">
        <v>6695</v>
      </c>
      <c r="K888" s="3">
        <v>60</v>
      </c>
      <c r="L888" s="3" t="s">
        <v>23</v>
      </c>
      <c r="M888" s="3" t="s">
        <v>29</v>
      </c>
      <c r="N888" s="3" t="s">
        <v>1124</v>
      </c>
      <c r="P888" s="3" t="s">
        <v>21</v>
      </c>
      <c r="Q888" s="3" t="s">
        <v>6696</v>
      </c>
      <c r="R888" s="2" t="str">
        <f t="shared" si="117"/>
        <v>OK</v>
      </c>
      <c r="S888" s="2" t="str">
        <f t="shared" si="118"/>
        <v>OK</v>
      </c>
      <c r="T888" s="2" t="str">
        <f t="shared" si="119"/>
        <v>OK</v>
      </c>
      <c r="U888" s="2" t="str">
        <f t="shared" si="120"/>
        <v>OK</v>
      </c>
      <c r="V888" s="2" t="str">
        <f t="shared" si="121"/>
        <v>OK</v>
      </c>
      <c r="W888" s="2" t="str">
        <f t="shared" si="122"/>
        <v>OK</v>
      </c>
      <c r="X888" s="2" t="str">
        <f t="shared" si="123"/>
        <v>OK</v>
      </c>
      <c r="Y888" s="2" t="str">
        <f t="shared" si="124"/>
        <v>OK</v>
      </c>
      <c r="Z888" s="3" t="str">
        <f t="shared" si="125"/>
        <v/>
      </c>
    </row>
    <row r="889" spans="1:26" x14ac:dyDescent="0.45">
      <c r="A889" s="3" t="s">
        <v>6668</v>
      </c>
      <c r="B889" s="3" t="s">
        <v>6669</v>
      </c>
      <c r="C889" s="3" t="s">
        <v>6697</v>
      </c>
      <c r="E889" s="3" t="s">
        <v>20</v>
      </c>
      <c r="H889" s="3" t="s">
        <v>21</v>
      </c>
      <c r="I889" s="3">
        <v>1869476</v>
      </c>
      <c r="J889" s="3" t="s">
        <v>6698</v>
      </c>
      <c r="K889" s="3">
        <v>120</v>
      </c>
      <c r="L889" s="3" t="s">
        <v>80</v>
      </c>
      <c r="M889" s="3" t="s">
        <v>35</v>
      </c>
      <c r="N889" s="3" t="s">
        <v>81</v>
      </c>
      <c r="O889" s="3" t="s">
        <v>37</v>
      </c>
      <c r="P889" s="3" t="s">
        <v>21</v>
      </c>
      <c r="Q889" s="3" t="s">
        <v>6699</v>
      </c>
      <c r="R889" s="2" t="str">
        <f t="shared" si="117"/>
        <v>OK</v>
      </c>
      <c r="S889" s="2" t="str">
        <f t="shared" si="118"/>
        <v>OK</v>
      </c>
      <c r="T889" s="2" t="str">
        <f t="shared" si="119"/>
        <v>OK</v>
      </c>
      <c r="U889" s="2" t="str">
        <f t="shared" si="120"/>
        <v>OK</v>
      </c>
      <c r="V889" s="2" t="str">
        <f t="shared" si="121"/>
        <v>OK</v>
      </c>
      <c r="W889" s="2" t="str">
        <f t="shared" si="122"/>
        <v>OK</v>
      </c>
      <c r="X889" s="2" t="str">
        <f t="shared" si="123"/>
        <v>OK</v>
      </c>
      <c r="Y889" s="2" t="str">
        <f t="shared" si="124"/>
        <v>OK</v>
      </c>
      <c r="Z889" s="3" t="str">
        <f t="shared" si="125"/>
        <v/>
      </c>
    </row>
    <row r="890" spans="1:26" x14ac:dyDescent="0.45">
      <c r="A890" s="3" t="s">
        <v>6668</v>
      </c>
      <c r="B890" s="3" t="s">
        <v>6669</v>
      </c>
      <c r="C890" s="3" t="s">
        <v>6700</v>
      </c>
      <c r="E890" s="3" t="s">
        <v>20</v>
      </c>
      <c r="H890" s="3" t="s">
        <v>21</v>
      </c>
      <c r="I890" s="3">
        <v>1488150</v>
      </c>
      <c r="J890" s="3" t="s">
        <v>6701</v>
      </c>
      <c r="K890" s="3">
        <v>40</v>
      </c>
      <c r="L890" s="3" t="s">
        <v>80</v>
      </c>
      <c r="M890" s="3" t="s">
        <v>35</v>
      </c>
      <c r="N890" s="3" t="s">
        <v>68</v>
      </c>
      <c r="P890" s="3" t="s">
        <v>21</v>
      </c>
      <c r="Q890" s="3" t="s">
        <v>6702</v>
      </c>
      <c r="R890" s="2" t="str">
        <f t="shared" si="117"/>
        <v>KO</v>
      </c>
      <c r="S890" s="2" t="str">
        <f t="shared" si="118"/>
        <v>KO</v>
      </c>
      <c r="T890" s="2" t="str">
        <f t="shared" si="119"/>
        <v>OK</v>
      </c>
      <c r="U890" s="2" t="str">
        <f t="shared" si="120"/>
        <v>OK</v>
      </c>
      <c r="V890" s="2" t="str">
        <f t="shared" si="121"/>
        <v>OK</v>
      </c>
      <c r="W890" s="2" t="str">
        <f t="shared" si="122"/>
        <v>OK</v>
      </c>
      <c r="X890" s="2" t="str">
        <f t="shared" si="123"/>
        <v>OK</v>
      </c>
      <c r="Y890" s="2" t="str">
        <f t="shared" si="124"/>
        <v>OK</v>
      </c>
      <c r="Z890" s="3" t="str">
        <f t="shared" si="125"/>
        <v xml:space="preserve">Acción didáctica / Tipo de media / </v>
      </c>
    </row>
    <row r="891" spans="1:26" x14ac:dyDescent="0.45">
      <c r="A891" s="3" t="s">
        <v>6668</v>
      </c>
      <c r="B891" s="3" t="s">
        <v>6669</v>
      </c>
      <c r="C891" s="3" t="s">
        <v>6703</v>
      </c>
      <c r="D891" s="3" t="s">
        <v>6704</v>
      </c>
      <c r="E891" s="3" t="s">
        <v>20</v>
      </c>
      <c r="G891" s="3" t="s">
        <v>6705</v>
      </c>
      <c r="H891" s="3" t="s">
        <v>21</v>
      </c>
      <c r="I891" s="3">
        <v>141012</v>
      </c>
      <c r="J891" s="3" t="s">
        <v>6706</v>
      </c>
      <c r="K891" s="3">
        <v>30</v>
      </c>
      <c r="L891" s="3" t="s">
        <v>23</v>
      </c>
      <c r="M891" s="3" t="s">
        <v>199</v>
      </c>
      <c r="N891" s="3" t="s">
        <v>91</v>
      </c>
      <c r="P891" s="3" t="s">
        <v>21</v>
      </c>
      <c r="Q891" s="3" t="s">
        <v>6707</v>
      </c>
      <c r="R891" s="2" t="str">
        <f t="shared" si="117"/>
        <v>OK</v>
      </c>
      <c r="S891" s="2" t="str">
        <f t="shared" si="118"/>
        <v>OK</v>
      </c>
      <c r="T891" s="2" t="str">
        <f t="shared" si="119"/>
        <v>OK</v>
      </c>
      <c r="U891" s="2" t="str">
        <f t="shared" si="120"/>
        <v>OK</v>
      </c>
      <c r="V891" s="2" t="str">
        <f t="shared" si="121"/>
        <v>OK</v>
      </c>
      <c r="W891" s="2" t="str">
        <f t="shared" si="122"/>
        <v>OK</v>
      </c>
      <c r="X891" s="2" t="str">
        <f t="shared" si="123"/>
        <v>OK</v>
      </c>
      <c r="Y891" s="2" t="str">
        <f t="shared" si="124"/>
        <v>OK</v>
      </c>
      <c r="Z891" s="3" t="str">
        <f t="shared" si="125"/>
        <v/>
      </c>
    </row>
    <row r="892" spans="1:26" x14ac:dyDescent="0.45">
      <c r="A892" s="3" t="s">
        <v>6668</v>
      </c>
      <c r="B892" s="3" t="s">
        <v>6669</v>
      </c>
      <c r="C892" s="3" t="s">
        <v>6708</v>
      </c>
      <c r="E892" s="3" t="s">
        <v>20</v>
      </c>
      <c r="H892" s="3" t="s">
        <v>21</v>
      </c>
      <c r="I892" s="3">
        <v>1868847</v>
      </c>
      <c r="J892" s="3" t="s">
        <v>6709</v>
      </c>
      <c r="K892" s="3">
        <v>30</v>
      </c>
      <c r="L892" s="3" t="s">
        <v>80</v>
      </c>
      <c r="M892" s="3" t="s">
        <v>35</v>
      </c>
      <c r="N892" s="3" t="s">
        <v>81</v>
      </c>
      <c r="O892" s="3" t="s">
        <v>37</v>
      </c>
      <c r="P892" s="3" t="s">
        <v>21</v>
      </c>
      <c r="Q892" s="3" t="s">
        <v>6710</v>
      </c>
      <c r="R892" s="2" t="str">
        <f t="shared" si="117"/>
        <v>OK</v>
      </c>
      <c r="S892" s="2" t="str">
        <f t="shared" si="118"/>
        <v>OK</v>
      </c>
      <c r="T892" s="2" t="str">
        <f t="shared" si="119"/>
        <v>OK</v>
      </c>
      <c r="U892" s="2" t="str">
        <f t="shared" si="120"/>
        <v>OK</v>
      </c>
      <c r="V892" s="2" t="str">
        <f t="shared" si="121"/>
        <v>OK</v>
      </c>
      <c r="W892" s="2" t="str">
        <f t="shared" si="122"/>
        <v>OK</v>
      </c>
      <c r="X892" s="2" t="str">
        <f t="shared" si="123"/>
        <v>OK</v>
      </c>
      <c r="Y892" s="2" t="str">
        <f t="shared" si="124"/>
        <v>OK</v>
      </c>
      <c r="Z892" s="3" t="str">
        <f t="shared" si="125"/>
        <v/>
      </c>
    </row>
    <row r="893" spans="1:26" x14ac:dyDescent="0.45">
      <c r="A893" s="3" t="s">
        <v>6668</v>
      </c>
      <c r="B893" s="3" t="s">
        <v>6669</v>
      </c>
      <c r="C893" s="3" t="s">
        <v>6711</v>
      </c>
      <c r="E893" s="3" t="s">
        <v>20</v>
      </c>
      <c r="H893" s="3" t="s">
        <v>21</v>
      </c>
      <c r="I893" s="3">
        <v>1868505</v>
      </c>
      <c r="J893" s="3" t="s">
        <v>6712</v>
      </c>
      <c r="K893" s="3">
        <v>40</v>
      </c>
      <c r="L893" s="3" t="s">
        <v>80</v>
      </c>
      <c r="M893" s="3" t="s">
        <v>35</v>
      </c>
      <c r="N893" s="3" t="s">
        <v>81</v>
      </c>
      <c r="O893" s="3" t="s">
        <v>37</v>
      </c>
      <c r="P893" s="3" t="s">
        <v>21</v>
      </c>
      <c r="Q893" s="3" t="s">
        <v>6713</v>
      </c>
      <c r="R893" s="2" t="str">
        <f t="shared" si="117"/>
        <v>OK</v>
      </c>
      <c r="S893" s="2" t="str">
        <f t="shared" si="118"/>
        <v>OK</v>
      </c>
      <c r="T893" s="2" t="str">
        <f t="shared" si="119"/>
        <v>OK</v>
      </c>
      <c r="U893" s="2" t="str">
        <f t="shared" si="120"/>
        <v>OK</v>
      </c>
      <c r="V893" s="2" t="str">
        <f t="shared" si="121"/>
        <v>OK</v>
      </c>
      <c r="W893" s="2" t="str">
        <f t="shared" si="122"/>
        <v>OK</v>
      </c>
      <c r="X893" s="2" t="str">
        <f t="shared" si="123"/>
        <v>OK</v>
      </c>
      <c r="Y893" s="2" t="str">
        <f t="shared" si="124"/>
        <v>OK</v>
      </c>
      <c r="Z893" s="3" t="str">
        <f t="shared" si="125"/>
        <v/>
      </c>
    </row>
    <row r="894" spans="1:26" x14ac:dyDescent="0.45">
      <c r="A894" s="3" t="s">
        <v>6668</v>
      </c>
      <c r="B894" s="3" t="s">
        <v>6669</v>
      </c>
      <c r="C894" s="3" t="s">
        <v>6714</v>
      </c>
      <c r="E894" s="3" t="s">
        <v>20</v>
      </c>
      <c r="H894" s="3" t="s">
        <v>21</v>
      </c>
      <c r="I894" s="3">
        <v>1348390</v>
      </c>
      <c r="J894" s="3" t="s">
        <v>6715</v>
      </c>
      <c r="K894" s="3">
        <v>10</v>
      </c>
      <c r="L894" s="3" t="s">
        <v>34</v>
      </c>
      <c r="M894" s="3" t="s">
        <v>35</v>
      </c>
      <c r="N894" s="3" t="s">
        <v>41</v>
      </c>
      <c r="O894" s="3" t="s">
        <v>479</v>
      </c>
      <c r="P894" s="3" t="s">
        <v>21</v>
      </c>
      <c r="Q894" s="3" t="s">
        <v>6716</v>
      </c>
      <c r="R894" s="2" t="str">
        <f t="shared" si="117"/>
        <v>OK</v>
      </c>
      <c r="S894" s="2" t="str">
        <f t="shared" si="118"/>
        <v>OK</v>
      </c>
      <c r="T894" s="2" t="str">
        <f t="shared" si="119"/>
        <v>OK</v>
      </c>
      <c r="U894" s="2" t="str">
        <f t="shared" si="120"/>
        <v>OK</v>
      </c>
      <c r="V894" s="2" t="str">
        <f t="shared" si="121"/>
        <v>OK</v>
      </c>
      <c r="W894" s="2" t="str">
        <f t="shared" si="122"/>
        <v>OK</v>
      </c>
      <c r="X894" s="2" t="str">
        <f t="shared" si="123"/>
        <v>OK</v>
      </c>
      <c r="Y894" s="2" t="str">
        <f t="shared" si="124"/>
        <v>OK</v>
      </c>
      <c r="Z894" s="3" t="str">
        <f t="shared" si="125"/>
        <v/>
      </c>
    </row>
    <row r="895" spans="1:26" x14ac:dyDescent="0.45">
      <c r="A895" s="3" t="s">
        <v>6668</v>
      </c>
      <c r="B895" s="3" t="s">
        <v>6669</v>
      </c>
      <c r="C895" s="3" t="s">
        <v>6717</v>
      </c>
      <c r="E895" s="3" t="s">
        <v>20</v>
      </c>
      <c r="H895" s="3" t="s">
        <v>21</v>
      </c>
      <c r="I895" s="3">
        <v>1756381</v>
      </c>
      <c r="J895" s="3" t="s">
        <v>6718</v>
      </c>
      <c r="K895" s="3">
        <v>40</v>
      </c>
      <c r="L895" s="3" t="s">
        <v>23</v>
      </c>
      <c r="M895" s="3" t="s">
        <v>29</v>
      </c>
      <c r="N895" s="3" t="s">
        <v>194</v>
      </c>
      <c r="P895" s="3" t="s">
        <v>21</v>
      </c>
      <c r="Q895" s="3" t="s">
        <v>6719</v>
      </c>
      <c r="R895" s="2" t="str">
        <f t="shared" si="117"/>
        <v>OK</v>
      </c>
      <c r="S895" s="2" t="str">
        <f t="shared" si="118"/>
        <v>OK</v>
      </c>
      <c r="T895" s="2" t="str">
        <f t="shared" si="119"/>
        <v>OK</v>
      </c>
      <c r="U895" s="2" t="str">
        <f t="shared" si="120"/>
        <v>OK</v>
      </c>
      <c r="V895" s="2" t="str">
        <f t="shared" si="121"/>
        <v>OK</v>
      </c>
      <c r="W895" s="2" t="str">
        <f t="shared" si="122"/>
        <v>OK</v>
      </c>
      <c r="X895" s="2" t="str">
        <f t="shared" si="123"/>
        <v>OK</v>
      </c>
      <c r="Y895" s="2" t="str">
        <f t="shared" si="124"/>
        <v>OK</v>
      </c>
      <c r="Z895" s="3" t="str">
        <f t="shared" si="125"/>
        <v/>
      </c>
    </row>
    <row r="896" spans="1:26" x14ac:dyDescent="0.45">
      <c r="A896" s="3" t="s">
        <v>6668</v>
      </c>
      <c r="B896" s="3" t="s">
        <v>6669</v>
      </c>
      <c r="C896" s="3" t="s">
        <v>6720</v>
      </c>
      <c r="E896" s="3" t="s">
        <v>20</v>
      </c>
      <c r="H896" s="3" t="s">
        <v>21</v>
      </c>
      <c r="I896" s="3">
        <v>1869284</v>
      </c>
      <c r="J896" s="3" t="s">
        <v>6721</v>
      </c>
      <c r="K896" s="3">
        <v>60</v>
      </c>
      <c r="L896" s="3" t="s">
        <v>80</v>
      </c>
      <c r="M896" s="3" t="s">
        <v>35</v>
      </c>
      <c r="N896" s="3" t="s">
        <v>81</v>
      </c>
      <c r="O896" s="3" t="s">
        <v>37</v>
      </c>
      <c r="P896" s="3" t="s">
        <v>21</v>
      </c>
      <c r="Q896" s="3" t="s">
        <v>6722</v>
      </c>
      <c r="R896" s="2" t="str">
        <f t="shared" si="117"/>
        <v>OK</v>
      </c>
      <c r="S896" s="2" t="str">
        <f t="shared" si="118"/>
        <v>OK</v>
      </c>
      <c r="T896" s="2" t="str">
        <f t="shared" si="119"/>
        <v>OK</v>
      </c>
      <c r="U896" s="2" t="str">
        <f t="shared" si="120"/>
        <v>OK</v>
      </c>
      <c r="V896" s="2" t="str">
        <f t="shared" si="121"/>
        <v>OK</v>
      </c>
      <c r="W896" s="2" t="str">
        <f t="shared" si="122"/>
        <v>OK</v>
      </c>
      <c r="X896" s="2" t="str">
        <f t="shared" si="123"/>
        <v>OK</v>
      </c>
      <c r="Y896" s="2" t="str">
        <f t="shared" si="124"/>
        <v>OK</v>
      </c>
      <c r="Z896" s="3" t="str">
        <f t="shared" si="125"/>
        <v/>
      </c>
    </row>
    <row r="897" spans="1:26" x14ac:dyDescent="0.45">
      <c r="A897" s="3" t="s">
        <v>6668</v>
      </c>
      <c r="B897" s="3" t="s">
        <v>6669</v>
      </c>
      <c r="C897" s="3" t="s">
        <v>6723</v>
      </c>
      <c r="E897" s="3" t="s">
        <v>20</v>
      </c>
      <c r="H897" s="3" t="s">
        <v>21</v>
      </c>
      <c r="I897" s="3">
        <v>1454976</v>
      </c>
      <c r="J897" s="3" t="s">
        <v>6724</v>
      </c>
      <c r="K897" s="3">
        <v>60</v>
      </c>
      <c r="L897" s="3" t="s">
        <v>57</v>
      </c>
      <c r="M897" s="3" t="s">
        <v>35</v>
      </c>
      <c r="N897" s="3" t="s">
        <v>58</v>
      </c>
      <c r="O897" s="3" t="s">
        <v>37</v>
      </c>
      <c r="P897" s="3" t="s">
        <v>21</v>
      </c>
      <c r="Q897" s="3" t="s">
        <v>6725</v>
      </c>
      <c r="R897" s="2" t="str">
        <f t="shared" si="117"/>
        <v>OK</v>
      </c>
      <c r="S897" s="2" t="str">
        <f t="shared" si="118"/>
        <v>OK</v>
      </c>
      <c r="T897" s="2" t="str">
        <f t="shared" si="119"/>
        <v>OK</v>
      </c>
      <c r="U897" s="2" t="str">
        <f t="shared" si="120"/>
        <v>OK</v>
      </c>
      <c r="V897" s="2" t="str">
        <f t="shared" si="121"/>
        <v>OK</v>
      </c>
      <c r="W897" s="2" t="str">
        <f t="shared" si="122"/>
        <v>OK</v>
      </c>
      <c r="X897" s="2" t="str">
        <f t="shared" si="123"/>
        <v>OK</v>
      </c>
      <c r="Y897" s="2" t="str">
        <f t="shared" si="124"/>
        <v>OK</v>
      </c>
      <c r="Z897" s="3" t="str">
        <f t="shared" si="125"/>
        <v/>
      </c>
    </row>
    <row r="898" spans="1:26" x14ac:dyDescent="0.45">
      <c r="A898" s="3" t="s">
        <v>6668</v>
      </c>
      <c r="B898" s="3" t="s">
        <v>6669</v>
      </c>
      <c r="C898" s="3" t="s">
        <v>6726</v>
      </c>
      <c r="E898" s="3" t="s">
        <v>20</v>
      </c>
      <c r="H898" s="3" t="s">
        <v>21</v>
      </c>
      <c r="I898" s="3">
        <v>5535392</v>
      </c>
      <c r="J898" s="3" t="s">
        <v>6727</v>
      </c>
      <c r="K898" s="3">
        <v>30</v>
      </c>
      <c r="L898" s="3" t="s">
        <v>34</v>
      </c>
      <c r="M898" s="3" t="s">
        <v>35</v>
      </c>
      <c r="N898" s="3" t="s">
        <v>122</v>
      </c>
      <c r="O898" s="3" t="s">
        <v>85</v>
      </c>
      <c r="P898" s="3" t="s">
        <v>21</v>
      </c>
      <c r="Q898" s="3" t="s">
        <v>6728</v>
      </c>
      <c r="R898" s="2" t="str">
        <f t="shared" si="117"/>
        <v>OK</v>
      </c>
      <c r="S898" s="2" t="str">
        <f t="shared" si="118"/>
        <v>OK</v>
      </c>
      <c r="T898" s="2" t="str">
        <f t="shared" si="119"/>
        <v>OK</v>
      </c>
      <c r="U898" s="2" t="str">
        <f t="shared" si="120"/>
        <v>OK</v>
      </c>
      <c r="V898" s="2" t="str">
        <f t="shared" si="121"/>
        <v>OK</v>
      </c>
      <c r="W898" s="2" t="str">
        <f t="shared" si="122"/>
        <v>OK</v>
      </c>
      <c r="X898" s="2" t="str">
        <f t="shared" si="123"/>
        <v>OK</v>
      </c>
      <c r="Y898" s="2" t="str">
        <f t="shared" si="124"/>
        <v>OK</v>
      </c>
      <c r="Z898" s="3" t="str">
        <f t="shared" si="125"/>
        <v/>
      </c>
    </row>
    <row r="899" spans="1:26" x14ac:dyDescent="0.45">
      <c r="A899" s="3" t="s">
        <v>6668</v>
      </c>
      <c r="B899" s="3" t="s">
        <v>6669</v>
      </c>
      <c r="C899" s="3" t="s">
        <v>6729</v>
      </c>
      <c r="E899" s="3" t="s">
        <v>20</v>
      </c>
      <c r="H899" s="3" t="s">
        <v>21</v>
      </c>
      <c r="I899" s="3">
        <v>2731872</v>
      </c>
      <c r="J899" s="3" t="s">
        <v>6730</v>
      </c>
      <c r="K899" s="3">
        <v>10</v>
      </c>
      <c r="L899" s="3" t="s">
        <v>34</v>
      </c>
      <c r="M899" s="3" t="s">
        <v>35</v>
      </c>
      <c r="N899" s="3" t="s">
        <v>161</v>
      </c>
      <c r="O899" s="3" t="s">
        <v>37</v>
      </c>
      <c r="P899" s="3" t="s">
        <v>21</v>
      </c>
      <c r="Q899" s="3" t="s">
        <v>6731</v>
      </c>
      <c r="R899" s="2" t="str">
        <f t="shared" ref="R899:R962" si="126">IF(_xlfn.XOR(
AND(N899="M102ab",L899="Proyecto"),
AND(N899="M101a",L899="Preguntas con respuesta libre"),
AND(LEFT(N899,1)="M",N899&lt;&gt;"M102AB",N899&lt;&gt;"M101a",N899&lt;&gt;"M101ap",L899="Ejercitación"),
AND(LEFT(C899,15)="Mapa conceptual",L899="Exposición"),
AND(LEFT(N899,1)&lt;&gt;"M",LEFT(C899,15)&lt;&gt;"Mapa conceptual",L899="Exposición"),
AND(LEFT(C899,8)="Banco de",L899="Generador de actividades"),
AND(C899=L899)
),"OK","KO")</f>
        <v>OK</v>
      </c>
      <c r="S899" s="2" t="str">
        <f t="shared" ref="S899:S962" si="127">IF(_xlfn.XOR(
AND(LEFT(N899,1)="M",M899="Actividad"),
AND(LEFT(N899,1)="F",M899="Interactivo"),
AND(N899="diaporama",M899="Secuencia de imágenes"),
OR(N899="video",M899="Animación",M899="Video"),
AND(C899=M899)
),"OK","KO")</f>
        <v>OK</v>
      </c>
      <c r="T899" s="2" t="str">
        <f t="shared" ref="T899:T962" si="128">IF(
AND(L899="Evaluación",C899&lt;&gt;L899),"KO",
IF(AND(L899="Mapa conceptual",C899&lt;&gt;L899),"KO",
IF(AND(N899="M101ap",C899&lt;&gt;"Banco de actividades"),"KO",
"OK")))</f>
        <v>OK</v>
      </c>
      <c r="U899" s="2" t="str">
        <f t="shared" ref="U899:U962" si="129">IF(
AND(LEFT(N899,1)="M",LEFT(M899,4)&lt;&gt;"Mapa",S899="OK",O899=""),
"KO","OK")</f>
        <v>OK</v>
      </c>
      <c r="V899" s="2" t="str">
        <f t="shared" ref="V899:V962" si="130">IF(OR(
AND(L899="Evaluación",R899="OK",OR(N899="M4a",N899="M5a")),
AND(LEFT(C899,8)="Banco de",N899="M101ap"),
OR(LEFT(C899,8)&lt;&gt;"Banco de",L899&lt;&gt;"Evaluación")
),"OK","KO")</f>
        <v>OK</v>
      </c>
      <c r="W899" s="2" t="str">
        <f t="shared" ref="W899:W962" si="131">IF(AND(LEFT(C899,8)="Banco de",K899=0),"OK",
IF(AND(LEFT(C899,8)&lt;&gt;"Banco de",K899&gt;0),"OK","KO"))</f>
        <v>OK</v>
      </c>
      <c r="X899" s="2" t="str">
        <f t="shared" ref="X899:X962" si="132">IF(J899&lt;&gt;"","OK","KO")</f>
        <v>OK</v>
      </c>
      <c r="Y899" s="2" t="str">
        <f t="shared" ref="Y899:Y962" si="133">IF(P899="Si","KO","OK")</f>
        <v>OK</v>
      </c>
      <c r="Z899" s="3" t="str">
        <f t="shared" ref="Z899:Z962" si="134">CONCATENATE(
IF(R899&lt;&gt;"OK",CONCATENATE($R$1," / "),""),
IF(S899&lt;&gt;"OK",CONCATENATE($S$1," / "),""),
IF(T899&lt;&gt;"OK",CONCATENATE($T$1," / "),""),
IF(U899&lt;&gt;"OK",CONCATENATE($U$1," / "),""),
IF(V899&lt;&gt;"OK",CONCATENATE($V$1," / "),""),
IF(W899&lt;&gt;"OK",CONCATENATE($W$1," / "),""),
IF(X899&lt;&gt;"OK",CONCATENATE($X$1," / "),""),
IF(Y899&lt;&gt;"OK",$Y$1,"")
)</f>
        <v/>
      </c>
    </row>
    <row r="900" spans="1:26" x14ac:dyDescent="0.45">
      <c r="A900" s="3" t="s">
        <v>6668</v>
      </c>
      <c r="B900" s="3" t="s">
        <v>6669</v>
      </c>
      <c r="C900" s="3" t="s">
        <v>6732</v>
      </c>
      <c r="E900" s="3" t="s">
        <v>20</v>
      </c>
      <c r="H900" s="3" t="s">
        <v>21</v>
      </c>
      <c r="I900" s="3">
        <v>2325179</v>
      </c>
      <c r="J900" s="3" t="s">
        <v>6733</v>
      </c>
      <c r="K900" s="3">
        <v>60</v>
      </c>
      <c r="L900" s="3" t="s">
        <v>57</v>
      </c>
      <c r="M900" s="3" t="s">
        <v>35</v>
      </c>
      <c r="N900" s="3" t="s">
        <v>58</v>
      </c>
      <c r="O900" s="3" t="s">
        <v>37</v>
      </c>
      <c r="P900" s="3" t="s">
        <v>21</v>
      </c>
      <c r="Q900" s="3" t="s">
        <v>6734</v>
      </c>
      <c r="R900" s="2" t="str">
        <f t="shared" si="126"/>
        <v>OK</v>
      </c>
      <c r="S900" s="2" t="str">
        <f t="shared" si="127"/>
        <v>OK</v>
      </c>
      <c r="T900" s="2" t="str">
        <f t="shared" si="128"/>
        <v>OK</v>
      </c>
      <c r="U900" s="2" t="str">
        <f t="shared" si="129"/>
        <v>OK</v>
      </c>
      <c r="V900" s="2" t="str">
        <f t="shared" si="130"/>
        <v>OK</v>
      </c>
      <c r="W900" s="2" t="str">
        <f t="shared" si="131"/>
        <v>OK</v>
      </c>
      <c r="X900" s="2" t="str">
        <f t="shared" si="132"/>
        <v>OK</v>
      </c>
      <c r="Y900" s="2" t="str">
        <f t="shared" si="133"/>
        <v>OK</v>
      </c>
      <c r="Z900" s="3" t="str">
        <f t="shared" si="134"/>
        <v/>
      </c>
    </row>
    <row r="901" spans="1:26" x14ac:dyDescent="0.45">
      <c r="A901" s="3" t="s">
        <v>6668</v>
      </c>
      <c r="B901" s="3" t="s">
        <v>6669</v>
      </c>
      <c r="C901" s="3" t="s">
        <v>67</v>
      </c>
      <c r="D901" s="3" t="s">
        <v>67</v>
      </c>
      <c r="E901" s="3" t="s">
        <v>20</v>
      </c>
      <c r="H901" s="3" t="s">
        <v>21</v>
      </c>
      <c r="I901" s="3">
        <v>1913940</v>
      </c>
      <c r="K901" s="3">
        <v>20</v>
      </c>
      <c r="L901" s="3" t="s">
        <v>23</v>
      </c>
      <c r="M901" s="3" t="s">
        <v>67</v>
      </c>
      <c r="N901" s="3" t="s">
        <v>68</v>
      </c>
      <c r="P901" s="3" t="s">
        <v>21</v>
      </c>
      <c r="Q901" s="3" t="s">
        <v>6735</v>
      </c>
      <c r="R901" s="2" t="str">
        <f t="shared" si="126"/>
        <v>OK</v>
      </c>
      <c r="S901" s="2" t="str">
        <f t="shared" si="127"/>
        <v>OK</v>
      </c>
      <c r="T901" s="2" t="str">
        <f t="shared" si="128"/>
        <v>OK</v>
      </c>
      <c r="U901" s="2" t="str">
        <f t="shared" si="129"/>
        <v>OK</v>
      </c>
      <c r="V901" s="2" t="str">
        <f t="shared" si="130"/>
        <v>OK</v>
      </c>
      <c r="W901" s="2" t="str">
        <f t="shared" si="131"/>
        <v>OK</v>
      </c>
      <c r="X901" s="2" t="str">
        <f t="shared" si="132"/>
        <v>KO</v>
      </c>
      <c r="Y901" s="2" t="str">
        <f t="shared" si="133"/>
        <v>OK</v>
      </c>
      <c r="Z901" s="3" t="str">
        <f t="shared" si="134"/>
        <v xml:space="preserve">Palabras clave / </v>
      </c>
    </row>
    <row r="902" spans="1:26" x14ac:dyDescent="0.45">
      <c r="A902" s="3" t="s">
        <v>6668</v>
      </c>
      <c r="B902" s="3" t="s">
        <v>6669</v>
      </c>
      <c r="C902" s="3" t="s">
        <v>70</v>
      </c>
      <c r="E902" s="3" t="s">
        <v>20</v>
      </c>
      <c r="H902" s="3" t="s">
        <v>21</v>
      </c>
      <c r="I902" s="3">
        <v>1174141</v>
      </c>
      <c r="J902" s="3" t="s">
        <v>6736</v>
      </c>
      <c r="K902" s="3">
        <v>20</v>
      </c>
      <c r="L902" s="3" t="s">
        <v>70</v>
      </c>
      <c r="M902" s="3" t="s">
        <v>29</v>
      </c>
      <c r="N902" s="3" t="s">
        <v>62</v>
      </c>
      <c r="O902" s="3" t="s">
        <v>85</v>
      </c>
      <c r="P902" s="3" t="s">
        <v>21</v>
      </c>
      <c r="Q902" s="3" t="s">
        <v>6737</v>
      </c>
      <c r="R902" s="2" t="str">
        <f t="shared" si="126"/>
        <v>OK</v>
      </c>
      <c r="S902" s="2" t="str">
        <f t="shared" si="127"/>
        <v>KO</v>
      </c>
      <c r="T902" s="2" t="str">
        <f t="shared" si="128"/>
        <v>OK</v>
      </c>
      <c r="U902" s="2" t="str">
        <f t="shared" si="129"/>
        <v>OK</v>
      </c>
      <c r="V902" s="2" t="str">
        <f t="shared" si="130"/>
        <v>OK</v>
      </c>
      <c r="W902" s="2" t="str">
        <f t="shared" si="131"/>
        <v>OK</v>
      </c>
      <c r="X902" s="2" t="str">
        <f t="shared" si="132"/>
        <v>OK</v>
      </c>
      <c r="Y902" s="2" t="str">
        <f t="shared" si="133"/>
        <v>OK</v>
      </c>
      <c r="Z902" s="3" t="str">
        <f t="shared" si="134"/>
        <v xml:space="preserve">Tipo de media / </v>
      </c>
    </row>
    <row r="903" spans="1:26" x14ac:dyDescent="0.45">
      <c r="A903" s="3" t="s">
        <v>6668</v>
      </c>
      <c r="B903" s="3" t="s">
        <v>6669</v>
      </c>
      <c r="C903" s="3" t="s">
        <v>6738</v>
      </c>
      <c r="E903" s="3" t="s">
        <v>20</v>
      </c>
      <c r="H903" s="3" t="s">
        <v>21</v>
      </c>
      <c r="I903" s="3">
        <v>1868714</v>
      </c>
      <c r="J903" s="3" t="s">
        <v>6739</v>
      </c>
      <c r="K903" s="3">
        <v>45</v>
      </c>
      <c r="L903" s="3" t="s">
        <v>80</v>
      </c>
      <c r="M903" s="3" t="s">
        <v>35</v>
      </c>
      <c r="N903" s="3" t="s">
        <v>81</v>
      </c>
      <c r="O903" s="3" t="s">
        <v>37</v>
      </c>
      <c r="P903" s="3" t="s">
        <v>21</v>
      </c>
      <c r="Q903" s="3" t="s">
        <v>6740</v>
      </c>
      <c r="R903" s="2" t="str">
        <f t="shared" si="126"/>
        <v>OK</v>
      </c>
      <c r="S903" s="2" t="str">
        <f t="shared" si="127"/>
        <v>OK</v>
      </c>
      <c r="T903" s="2" t="str">
        <f t="shared" si="128"/>
        <v>OK</v>
      </c>
      <c r="U903" s="2" t="str">
        <f t="shared" si="129"/>
        <v>OK</v>
      </c>
      <c r="V903" s="2" t="str">
        <f t="shared" si="130"/>
        <v>OK</v>
      </c>
      <c r="W903" s="2" t="str">
        <f t="shared" si="131"/>
        <v>OK</v>
      </c>
      <c r="X903" s="2" t="str">
        <f t="shared" si="132"/>
        <v>OK</v>
      </c>
      <c r="Y903" s="2" t="str">
        <f t="shared" si="133"/>
        <v>OK</v>
      </c>
      <c r="Z903" s="3" t="str">
        <f t="shared" si="134"/>
        <v/>
      </c>
    </row>
    <row r="904" spans="1:26" x14ac:dyDescent="0.45">
      <c r="A904" s="3" t="s">
        <v>6668</v>
      </c>
      <c r="B904" s="3" t="s">
        <v>6669</v>
      </c>
      <c r="C904" s="3" t="s">
        <v>6741</v>
      </c>
      <c r="E904" s="3" t="s">
        <v>20</v>
      </c>
      <c r="H904" s="3" t="s">
        <v>21</v>
      </c>
      <c r="I904" s="3">
        <v>1877072</v>
      </c>
      <c r="J904" s="3" t="s">
        <v>6742</v>
      </c>
      <c r="K904" s="3">
        <v>30</v>
      </c>
      <c r="L904" s="3" t="s">
        <v>358</v>
      </c>
      <c r="M904" s="3" t="s">
        <v>35</v>
      </c>
      <c r="N904" s="3" t="s">
        <v>359</v>
      </c>
      <c r="O904" s="3" t="s">
        <v>85</v>
      </c>
      <c r="P904" s="3" t="s">
        <v>21</v>
      </c>
      <c r="Q904" s="3" t="s">
        <v>6743</v>
      </c>
      <c r="R904" s="2" t="str">
        <f t="shared" si="126"/>
        <v>OK</v>
      </c>
      <c r="S904" s="2" t="str">
        <f t="shared" si="127"/>
        <v>OK</v>
      </c>
      <c r="T904" s="2" t="str">
        <f t="shared" si="128"/>
        <v>KO</v>
      </c>
      <c r="U904" s="2" t="str">
        <f t="shared" si="129"/>
        <v>OK</v>
      </c>
      <c r="V904" s="2" t="str">
        <f t="shared" si="130"/>
        <v>OK</v>
      </c>
      <c r="W904" s="2" t="str">
        <f t="shared" si="131"/>
        <v>KO</v>
      </c>
      <c r="X904" s="2" t="str">
        <f t="shared" si="132"/>
        <v>OK</v>
      </c>
      <c r="Y904" s="2" t="str">
        <f t="shared" si="133"/>
        <v>OK</v>
      </c>
      <c r="Z904" s="3" t="str">
        <f t="shared" si="134"/>
        <v xml:space="preserve">Nombre del recurso / Tiempo del recurso / </v>
      </c>
    </row>
    <row r="905" spans="1:26" x14ac:dyDescent="0.45">
      <c r="A905" s="3" t="s">
        <v>6668</v>
      </c>
      <c r="B905" s="3" t="s">
        <v>6669</v>
      </c>
      <c r="C905" s="3" t="s">
        <v>6744</v>
      </c>
      <c r="E905" s="3" t="s">
        <v>20</v>
      </c>
      <c r="H905" s="3" t="s">
        <v>21</v>
      </c>
      <c r="I905" s="3">
        <v>1866710</v>
      </c>
      <c r="J905" s="3" t="s">
        <v>6684</v>
      </c>
      <c r="K905" s="3">
        <v>90</v>
      </c>
      <c r="L905" s="3" t="s">
        <v>80</v>
      </c>
      <c r="M905" s="3" t="s">
        <v>35</v>
      </c>
      <c r="N905" s="3" t="s">
        <v>81</v>
      </c>
      <c r="O905" s="3" t="s">
        <v>37</v>
      </c>
      <c r="P905" s="3" t="s">
        <v>21</v>
      </c>
      <c r="Q905" s="3" t="s">
        <v>6745</v>
      </c>
      <c r="R905" s="2" t="str">
        <f t="shared" si="126"/>
        <v>OK</v>
      </c>
      <c r="S905" s="2" t="str">
        <f t="shared" si="127"/>
        <v>OK</v>
      </c>
      <c r="T905" s="2" t="str">
        <f t="shared" si="128"/>
        <v>OK</v>
      </c>
      <c r="U905" s="2" t="str">
        <f t="shared" si="129"/>
        <v>OK</v>
      </c>
      <c r="V905" s="2" t="str">
        <f t="shared" si="130"/>
        <v>OK</v>
      </c>
      <c r="W905" s="2" t="str">
        <f t="shared" si="131"/>
        <v>OK</v>
      </c>
      <c r="X905" s="2" t="str">
        <f t="shared" si="132"/>
        <v>OK</v>
      </c>
      <c r="Y905" s="2" t="str">
        <f t="shared" si="133"/>
        <v>OK</v>
      </c>
      <c r="Z905" s="3" t="str">
        <f t="shared" si="134"/>
        <v/>
      </c>
    </row>
    <row r="906" spans="1:26" x14ac:dyDescent="0.45">
      <c r="A906" s="3" t="s">
        <v>6746</v>
      </c>
      <c r="B906" s="3" t="s">
        <v>6747</v>
      </c>
      <c r="C906" s="3" t="s">
        <v>6748</v>
      </c>
      <c r="D906" s="3" t="s">
        <v>6748</v>
      </c>
      <c r="E906" s="3" t="s">
        <v>20</v>
      </c>
      <c r="G906" s="3" t="s">
        <v>6749</v>
      </c>
      <c r="H906" s="3" t="s">
        <v>21</v>
      </c>
      <c r="I906" s="3">
        <v>114203</v>
      </c>
      <c r="J906" s="3" t="s">
        <v>6750</v>
      </c>
      <c r="K906" s="3">
        <v>25</v>
      </c>
      <c r="L906" s="3" t="s">
        <v>23</v>
      </c>
      <c r="M906" s="3" t="s">
        <v>199</v>
      </c>
      <c r="N906" s="3" t="s">
        <v>91</v>
      </c>
      <c r="P906" s="3" t="s">
        <v>21</v>
      </c>
      <c r="Q906" s="3" t="s">
        <v>6751</v>
      </c>
      <c r="R906" s="2" t="str">
        <f t="shared" si="126"/>
        <v>OK</v>
      </c>
      <c r="S906" s="2" t="str">
        <f t="shared" si="127"/>
        <v>OK</v>
      </c>
      <c r="T906" s="2" t="str">
        <f t="shared" si="128"/>
        <v>OK</v>
      </c>
      <c r="U906" s="2" t="str">
        <f t="shared" si="129"/>
        <v>OK</v>
      </c>
      <c r="V906" s="2" t="str">
        <f t="shared" si="130"/>
        <v>OK</v>
      </c>
      <c r="W906" s="2" t="str">
        <f t="shared" si="131"/>
        <v>OK</v>
      </c>
      <c r="X906" s="2" t="str">
        <f t="shared" si="132"/>
        <v>OK</v>
      </c>
      <c r="Y906" s="2" t="str">
        <f t="shared" si="133"/>
        <v>OK</v>
      </c>
      <c r="Z906" s="3" t="str">
        <f t="shared" si="134"/>
        <v/>
      </c>
    </row>
    <row r="907" spans="1:26" x14ac:dyDescent="0.45">
      <c r="A907" s="3" t="s">
        <v>6746</v>
      </c>
      <c r="B907" s="3" t="s">
        <v>6747</v>
      </c>
      <c r="C907" s="3" t="s">
        <v>6752</v>
      </c>
      <c r="E907" s="3" t="s">
        <v>20</v>
      </c>
      <c r="H907" s="3" t="s">
        <v>21</v>
      </c>
      <c r="I907" s="3">
        <v>1866751</v>
      </c>
      <c r="J907" s="3" t="s">
        <v>6753</v>
      </c>
      <c r="K907" s="3">
        <v>40</v>
      </c>
      <c r="L907" s="3" t="s">
        <v>80</v>
      </c>
      <c r="M907" s="3" t="s">
        <v>35</v>
      </c>
      <c r="N907" s="3" t="s">
        <v>81</v>
      </c>
      <c r="O907" s="3" t="s">
        <v>37</v>
      </c>
      <c r="P907" s="3" t="s">
        <v>21</v>
      </c>
      <c r="Q907" s="3" t="s">
        <v>6754</v>
      </c>
      <c r="R907" s="2" t="str">
        <f t="shared" si="126"/>
        <v>OK</v>
      </c>
      <c r="S907" s="2" t="str">
        <f t="shared" si="127"/>
        <v>OK</v>
      </c>
      <c r="T907" s="2" t="str">
        <f t="shared" si="128"/>
        <v>OK</v>
      </c>
      <c r="U907" s="2" t="str">
        <f t="shared" si="129"/>
        <v>OK</v>
      </c>
      <c r="V907" s="2" t="str">
        <f t="shared" si="130"/>
        <v>OK</v>
      </c>
      <c r="W907" s="2" t="str">
        <f t="shared" si="131"/>
        <v>OK</v>
      </c>
      <c r="X907" s="2" t="str">
        <f t="shared" si="132"/>
        <v>OK</v>
      </c>
      <c r="Y907" s="2" t="str">
        <f t="shared" si="133"/>
        <v>OK</v>
      </c>
      <c r="Z907" s="3" t="str">
        <f t="shared" si="134"/>
        <v/>
      </c>
    </row>
    <row r="908" spans="1:26" x14ac:dyDescent="0.45">
      <c r="A908" s="3" t="s">
        <v>6746</v>
      </c>
      <c r="B908" s="3" t="s">
        <v>6747</v>
      </c>
      <c r="C908" s="3" t="s">
        <v>6755</v>
      </c>
      <c r="E908" s="3" t="s">
        <v>20</v>
      </c>
      <c r="H908" s="3" t="s">
        <v>21</v>
      </c>
      <c r="I908" s="3">
        <v>6160821</v>
      </c>
      <c r="J908" s="3" t="s">
        <v>6756</v>
      </c>
      <c r="K908" s="3">
        <v>10</v>
      </c>
      <c r="L908" s="3" t="s">
        <v>34</v>
      </c>
      <c r="M908" s="3" t="s">
        <v>35</v>
      </c>
      <c r="N908" s="3" t="s">
        <v>122</v>
      </c>
      <c r="O908" s="3" t="s">
        <v>37</v>
      </c>
      <c r="P908" s="3" t="s">
        <v>21</v>
      </c>
      <c r="Q908" s="3" t="s">
        <v>6757</v>
      </c>
      <c r="R908" s="2" t="str">
        <f t="shared" si="126"/>
        <v>OK</v>
      </c>
      <c r="S908" s="2" t="str">
        <f t="shared" si="127"/>
        <v>OK</v>
      </c>
      <c r="T908" s="2" t="str">
        <f t="shared" si="128"/>
        <v>OK</v>
      </c>
      <c r="U908" s="2" t="str">
        <f t="shared" si="129"/>
        <v>OK</v>
      </c>
      <c r="V908" s="2" t="str">
        <f t="shared" si="130"/>
        <v>OK</v>
      </c>
      <c r="W908" s="2" t="str">
        <f t="shared" si="131"/>
        <v>OK</v>
      </c>
      <c r="X908" s="2" t="str">
        <f t="shared" si="132"/>
        <v>OK</v>
      </c>
      <c r="Y908" s="2" t="str">
        <f t="shared" si="133"/>
        <v>OK</v>
      </c>
      <c r="Z908" s="3" t="str">
        <f t="shared" si="134"/>
        <v/>
      </c>
    </row>
    <row r="909" spans="1:26" x14ac:dyDescent="0.45">
      <c r="A909" s="3" t="s">
        <v>6746</v>
      </c>
      <c r="B909" s="3" t="s">
        <v>6747</v>
      </c>
      <c r="C909" s="3" t="s">
        <v>6758</v>
      </c>
      <c r="E909" s="3" t="s">
        <v>20</v>
      </c>
      <c r="H909" s="3" t="s">
        <v>21</v>
      </c>
      <c r="I909" s="3">
        <v>1866538</v>
      </c>
      <c r="J909" s="3" t="s">
        <v>6759</v>
      </c>
      <c r="K909" s="3">
        <v>40</v>
      </c>
      <c r="L909" s="3" t="s">
        <v>80</v>
      </c>
      <c r="M909" s="3" t="s">
        <v>35</v>
      </c>
      <c r="N909" s="3" t="s">
        <v>81</v>
      </c>
      <c r="O909" s="3" t="s">
        <v>37</v>
      </c>
      <c r="P909" s="3" t="s">
        <v>21</v>
      </c>
      <c r="Q909" s="3" t="s">
        <v>6760</v>
      </c>
      <c r="R909" s="2" t="str">
        <f t="shared" si="126"/>
        <v>OK</v>
      </c>
      <c r="S909" s="2" t="str">
        <f t="shared" si="127"/>
        <v>OK</v>
      </c>
      <c r="T909" s="2" t="str">
        <f t="shared" si="128"/>
        <v>OK</v>
      </c>
      <c r="U909" s="2" t="str">
        <f t="shared" si="129"/>
        <v>OK</v>
      </c>
      <c r="V909" s="2" t="str">
        <f t="shared" si="130"/>
        <v>OK</v>
      </c>
      <c r="W909" s="2" t="str">
        <f t="shared" si="131"/>
        <v>OK</v>
      </c>
      <c r="X909" s="2" t="str">
        <f t="shared" si="132"/>
        <v>OK</v>
      </c>
      <c r="Y909" s="2" t="str">
        <f t="shared" si="133"/>
        <v>OK</v>
      </c>
      <c r="Z909" s="3" t="str">
        <f t="shared" si="134"/>
        <v/>
      </c>
    </row>
    <row r="910" spans="1:26" x14ac:dyDescent="0.45">
      <c r="A910" s="3" t="s">
        <v>6746</v>
      </c>
      <c r="B910" s="3" t="s">
        <v>6747</v>
      </c>
      <c r="C910" s="3" t="s">
        <v>6761</v>
      </c>
      <c r="D910" s="3" t="s">
        <v>6761</v>
      </c>
      <c r="E910" s="3" t="s">
        <v>20</v>
      </c>
      <c r="H910" s="3" t="s">
        <v>21</v>
      </c>
      <c r="I910" s="3">
        <v>847434</v>
      </c>
      <c r="J910" s="3" t="s">
        <v>6762</v>
      </c>
      <c r="K910" s="3">
        <v>40</v>
      </c>
      <c r="L910" s="3" t="s">
        <v>23</v>
      </c>
      <c r="M910" s="3" t="s">
        <v>29</v>
      </c>
      <c r="N910" s="3" t="s">
        <v>1124</v>
      </c>
      <c r="P910" s="3" t="s">
        <v>21</v>
      </c>
      <c r="Q910" s="3" t="s">
        <v>6763</v>
      </c>
      <c r="R910" s="2" t="str">
        <f t="shared" si="126"/>
        <v>OK</v>
      </c>
      <c r="S910" s="2" t="str">
        <f t="shared" si="127"/>
        <v>OK</v>
      </c>
      <c r="T910" s="2" t="str">
        <f t="shared" si="128"/>
        <v>OK</v>
      </c>
      <c r="U910" s="2" t="str">
        <f t="shared" si="129"/>
        <v>OK</v>
      </c>
      <c r="V910" s="2" t="str">
        <f t="shared" si="130"/>
        <v>OK</v>
      </c>
      <c r="W910" s="2" t="str">
        <f t="shared" si="131"/>
        <v>OK</v>
      </c>
      <c r="X910" s="2" t="str">
        <f t="shared" si="132"/>
        <v>OK</v>
      </c>
      <c r="Y910" s="2" t="str">
        <f t="shared" si="133"/>
        <v>OK</v>
      </c>
      <c r="Z910" s="3" t="str">
        <f t="shared" si="134"/>
        <v/>
      </c>
    </row>
    <row r="911" spans="1:26" x14ac:dyDescent="0.45">
      <c r="A911" s="3" t="s">
        <v>6746</v>
      </c>
      <c r="B911" s="3" t="s">
        <v>6747</v>
      </c>
      <c r="C911" s="3" t="s">
        <v>6764</v>
      </c>
      <c r="E911" s="3" t="s">
        <v>20</v>
      </c>
      <c r="H911" s="3" t="s">
        <v>21</v>
      </c>
      <c r="I911" s="3">
        <v>1866091</v>
      </c>
      <c r="J911" s="3" t="s">
        <v>6765</v>
      </c>
      <c r="K911" s="3">
        <v>30</v>
      </c>
      <c r="L911" s="3" t="s">
        <v>80</v>
      </c>
      <c r="M911" s="3" t="s">
        <v>35</v>
      </c>
      <c r="N911" s="3" t="s">
        <v>81</v>
      </c>
      <c r="O911" s="3" t="s">
        <v>37</v>
      </c>
      <c r="P911" s="3" t="s">
        <v>21</v>
      </c>
      <c r="Q911" s="3" t="s">
        <v>6766</v>
      </c>
      <c r="R911" s="2" t="str">
        <f t="shared" si="126"/>
        <v>OK</v>
      </c>
      <c r="S911" s="2" t="str">
        <f t="shared" si="127"/>
        <v>OK</v>
      </c>
      <c r="T911" s="2" t="str">
        <f t="shared" si="128"/>
        <v>OK</v>
      </c>
      <c r="U911" s="2" t="str">
        <f t="shared" si="129"/>
        <v>OK</v>
      </c>
      <c r="V911" s="2" t="str">
        <f t="shared" si="130"/>
        <v>OK</v>
      </c>
      <c r="W911" s="2" t="str">
        <f t="shared" si="131"/>
        <v>OK</v>
      </c>
      <c r="X911" s="2" t="str">
        <f t="shared" si="132"/>
        <v>OK</v>
      </c>
      <c r="Y911" s="2" t="str">
        <f t="shared" si="133"/>
        <v>OK</v>
      </c>
      <c r="Z911" s="3" t="str">
        <f t="shared" si="134"/>
        <v/>
      </c>
    </row>
    <row r="912" spans="1:26" x14ac:dyDescent="0.45">
      <c r="A912" s="3" t="s">
        <v>6746</v>
      </c>
      <c r="B912" s="3" t="s">
        <v>6747</v>
      </c>
      <c r="C912" s="3" t="s">
        <v>6767</v>
      </c>
      <c r="E912" s="3" t="s">
        <v>20</v>
      </c>
      <c r="G912" s="3" t="s">
        <v>6768</v>
      </c>
      <c r="H912" s="3" t="s">
        <v>21</v>
      </c>
      <c r="I912" s="3">
        <v>26557</v>
      </c>
      <c r="J912" s="3" t="s">
        <v>6769</v>
      </c>
      <c r="K912" s="3">
        <v>30</v>
      </c>
      <c r="L912" s="3" t="s">
        <v>23</v>
      </c>
      <c r="M912" s="3" t="s">
        <v>199</v>
      </c>
      <c r="N912" s="3" t="s">
        <v>91</v>
      </c>
      <c r="P912" s="3" t="s">
        <v>21</v>
      </c>
      <c r="Q912" s="3" t="s">
        <v>6770</v>
      </c>
      <c r="R912" s="2" t="str">
        <f t="shared" si="126"/>
        <v>OK</v>
      </c>
      <c r="S912" s="2" t="str">
        <f t="shared" si="127"/>
        <v>OK</v>
      </c>
      <c r="T912" s="2" t="str">
        <f t="shared" si="128"/>
        <v>OK</v>
      </c>
      <c r="U912" s="2" t="str">
        <f t="shared" si="129"/>
        <v>OK</v>
      </c>
      <c r="V912" s="2" t="str">
        <f t="shared" si="130"/>
        <v>OK</v>
      </c>
      <c r="W912" s="2" t="str">
        <f t="shared" si="131"/>
        <v>OK</v>
      </c>
      <c r="X912" s="2" t="str">
        <f t="shared" si="132"/>
        <v>OK</v>
      </c>
      <c r="Y912" s="2" t="str">
        <f t="shared" si="133"/>
        <v>OK</v>
      </c>
      <c r="Z912" s="3" t="str">
        <f t="shared" si="134"/>
        <v/>
      </c>
    </row>
    <row r="913" spans="1:26" x14ac:dyDescent="0.45">
      <c r="A913" s="3" t="s">
        <v>6746</v>
      </c>
      <c r="B913" s="3" t="s">
        <v>6747</v>
      </c>
      <c r="C913" s="3" t="s">
        <v>6771</v>
      </c>
      <c r="E913" s="3" t="s">
        <v>20</v>
      </c>
      <c r="H913" s="3" t="s">
        <v>21</v>
      </c>
      <c r="I913" s="3">
        <v>1344575</v>
      </c>
      <c r="J913" s="3" t="s">
        <v>6772</v>
      </c>
      <c r="K913" s="3">
        <v>10</v>
      </c>
      <c r="L913" s="3" t="s">
        <v>34</v>
      </c>
      <c r="M913" s="3" t="s">
        <v>35</v>
      </c>
      <c r="N913" s="3" t="s">
        <v>62</v>
      </c>
      <c r="O913" s="3" t="s">
        <v>37</v>
      </c>
      <c r="P913" s="3" t="s">
        <v>21</v>
      </c>
      <c r="Q913" s="3" t="s">
        <v>6773</v>
      </c>
      <c r="R913" s="2" t="str">
        <f t="shared" si="126"/>
        <v>OK</v>
      </c>
      <c r="S913" s="2" t="str">
        <f t="shared" si="127"/>
        <v>OK</v>
      </c>
      <c r="T913" s="2" t="str">
        <f t="shared" si="128"/>
        <v>OK</v>
      </c>
      <c r="U913" s="2" t="str">
        <f t="shared" si="129"/>
        <v>OK</v>
      </c>
      <c r="V913" s="2" t="str">
        <f t="shared" si="130"/>
        <v>OK</v>
      </c>
      <c r="W913" s="2" t="str">
        <f t="shared" si="131"/>
        <v>OK</v>
      </c>
      <c r="X913" s="2" t="str">
        <f t="shared" si="132"/>
        <v>OK</v>
      </c>
      <c r="Y913" s="2" t="str">
        <f t="shared" si="133"/>
        <v>OK</v>
      </c>
      <c r="Z913" s="3" t="str">
        <f t="shared" si="134"/>
        <v/>
      </c>
    </row>
    <row r="914" spans="1:26" x14ac:dyDescent="0.45">
      <c r="A914" s="3" t="s">
        <v>6746</v>
      </c>
      <c r="B914" s="3" t="s">
        <v>6747</v>
      </c>
      <c r="C914" s="3" t="s">
        <v>6774</v>
      </c>
      <c r="E914" s="3" t="s">
        <v>20</v>
      </c>
      <c r="H914" s="3" t="s">
        <v>21</v>
      </c>
      <c r="I914" s="3">
        <v>1866303</v>
      </c>
      <c r="J914" s="3" t="s">
        <v>6775</v>
      </c>
      <c r="K914" s="3">
        <v>40</v>
      </c>
      <c r="L914" s="3" t="s">
        <v>80</v>
      </c>
      <c r="M914" s="3" t="s">
        <v>35</v>
      </c>
      <c r="N914" s="3" t="s">
        <v>81</v>
      </c>
      <c r="O914" s="3" t="s">
        <v>37</v>
      </c>
      <c r="P914" s="3" t="s">
        <v>21</v>
      </c>
      <c r="Q914" s="3" t="s">
        <v>6776</v>
      </c>
      <c r="R914" s="2" t="str">
        <f t="shared" si="126"/>
        <v>OK</v>
      </c>
      <c r="S914" s="2" t="str">
        <f t="shared" si="127"/>
        <v>OK</v>
      </c>
      <c r="T914" s="2" t="str">
        <f t="shared" si="128"/>
        <v>OK</v>
      </c>
      <c r="U914" s="2" t="str">
        <f t="shared" si="129"/>
        <v>OK</v>
      </c>
      <c r="V914" s="2" t="str">
        <f t="shared" si="130"/>
        <v>OK</v>
      </c>
      <c r="W914" s="2" t="str">
        <f t="shared" si="131"/>
        <v>OK</v>
      </c>
      <c r="X914" s="2" t="str">
        <f t="shared" si="132"/>
        <v>OK</v>
      </c>
      <c r="Y914" s="2" t="str">
        <f t="shared" si="133"/>
        <v>OK</v>
      </c>
      <c r="Z914" s="3" t="str">
        <f t="shared" si="134"/>
        <v/>
      </c>
    </row>
    <row r="915" spans="1:26" x14ac:dyDescent="0.45">
      <c r="A915" s="3" t="s">
        <v>6746</v>
      </c>
      <c r="B915" s="3" t="s">
        <v>6747</v>
      </c>
      <c r="C915" s="3" t="s">
        <v>6777</v>
      </c>
      <c r="E915" s="3" t="s">
        <v>20</v>
      </c>
      <c r="H915" s="3" t="s">
        <v>21</v>
      </c>
      <c r="I915" s="3">
        <v>1892789</v>
      </c>
      <c r="J915" s="3" t="s">
        <v>6778</v>
      </c>
      <c r="K915" s="3">
        <v>30</v>
      </c>
      <c r="L915" s="3" t="s">
        <v>23</v>
      </c>
      <c r="M915" s="3" t="s">
        <v>29</v>
      </c>
      <c r="N915" s="3" t="s">
        <v>368</v>
      </c>
      <c r="P915" s="3" t="s">
        <v>21</v>
      </c>
      <c r="Q915" s="3" t="s">
        <v>6779</v>
      </c>
      <c r="R915" s="2" t="str">
        <f t="shared" si="126"/>
        <v>OK</v>
      </c>
      <c r="S915" s="2" t="str">
        <f t="shared" si="127"/>
        <v>OK</v>
      </c>
      <c r="T915" s="2" t="str">
        <f t="shared" si="128"/>
        <v>OK</v>
      </c>
      <c r="U915" s="2" t="str">
        <f t="shared" si="129"/>
        <v>OK</v>
      </c>
      <c r="V915" s="2" t="str">
        <f t="shared" si="130"/>
        <v>OK</v>
      </c>
      <c r="W915" s="2" t="str">
        <f t="shared" si="131"/>
        <v>OK</v>
      </c>
      <c r="X915" s="2" t="str">
        <f t="shared" si="132"/>
        <v>OK</v>
      </c>
      <c r="Y915" s="2" t="str">
        <f t="shared" si="133"/>
        <v>OK</v>
      </c>
      <c r="Z915" s="3" t="str">
        <f t="shared" si="134"/>
        <v/>
      </c>
    </row>
    <row r="916" spans="1:26" x14ac:dyDescent="0.45">
      <c r="A916" s="3" t="s">
        <v>6746</v>
      </c>
      <c r="B916" s="3" t="s">
        <v>6747</v>
      </c>
      <c r="C916" s="3" t="s">
        <v>6780</v>
      </c>
      <c r="E916" s="3" t="s">
        <v>20</v>
      </c>
      <c r="H916" s="3" t="s">
        <v>21</v>
      </c>
      <c r="I916" s="3">
        <v>6334654</v>
      </c>
      <c r="J916" s="3" t="s">
        <v>6781</v>
      </c>
      <c r="K916" s="3">
        <v>10</v>
      </c>
      <c r="L916" s="3" t="s">
        <v>34</v>
      </c>
      <c r="M916" s="3" t="s">
        <v>35</v>
      </c>
      <c r="N916" s="3" t="s">
        <v>122</v>
      </c>
      <c r="O916" s="3" t="s">
        <v>37</v>
      </c>
      <c r="P916" s="3" t="s">
        <v>21</v>
      </c>
      <c r="Q916" s="3" t="s">
        <v>6782</v>
      </c>
      <c r="R916" s="2" t="str">
        <f t="shared" si="126"/>
        <v>OK</v>
      </c>
      <c r="S916" s="2" t="str">
        <f t="shared" si="127"/>
        <v>OK</v>
      </c>
      <c r="T916" s="2" t="str">
        <f t="shared" si="128"/>
        <v>OK</v>
      </c>
      <c r="U916" s="2" t="str">
        <f t="shared" si="129"/>
        <v>OK</v>
      </c>
      <c r="V916" s="2" t="str">
        <f t="shared" si="130"/>
        <v>OK</v>
      </c>
      <c r="W916" s="2" t="str">
        <f t="shared" si="131"/>
        <v>OK</v>
      </c>
      <c r="X916" s="2" t="str">
        <f t="shared" si="132"/>
        <v>OK</v>
      </c>
      <c r="Y916" s="2" t="str">
        <f t="shared" si="133"/>
        <v>OK</v>
      </c>
      <c r="Z916" s="3" t="str">
        <f t="shared" si="134"/>
        <v/>
      </c>
    </row>
    <row r="917" spans="1:26" x14ac:dyDescent="0.45">
      <c r="A917" s="3" t="s">
        <v>6746</v>
      </c>
      <c r="B917" s="3" t="s">
        <v>6747</v>
      </c>
      <c r="C917" s="3" t="s">
        <v>6783</v>
      </c>
      <c r="E917" s="3" t="s">
        <v>20</v>
      </c>
      <c r="H917" s="3" t="s">
        <v>21</v>
      </c>
      <c r="I917" s="3">
        <v>1867006</v>
      </c>
      <c r="J917" s="3" t="s">
        <v>6784</v>
      </c>
      <c r="K917" s="3">
        <v>60</v>
      </c>
      <c r="L917" s="3" t="s">
        <v>80</v>
      </c>
      <c r="M917" s="3" t="s">
        <v>35</v>
      </c>
      <c r="N917" s="3" t="s">
        <v>81</v>
      </c>
      <c r="O917" s="3" t="s">
        <v>37</v>
      </c>
      <c r="P917" s="3" t="s">
        <v>21</v>
      </c>
      <c r="Q917" s="3" t="s">
        <v>6785</v>
      </c>
      <c r="R917" s="2" t="str">
        <f t="shared" si="126"/>
        <v>OK</v>
      </c>
      <c r="S917" s="2" t="str">
        <f t="shared" si="127"/>
        <v>OK</v>
      </c>
      <c r="T917" s="2" t="str">
        <f t="shared" si="128"/>
        <v>OK</v>
      </c>
      <c r="U917" s="2" t="str">
        <f t="shared" si="129"/>
        <v>OK</v>
      </c>
      <c r="V917" s="2" t="str">
        <f t="shared" si="130"/>
        <v>OK</v>
      </c>
      <c r="W917" s="2" t="str">
        <f t="shared" si="131"/>
        <v>OK</v>
      </c>
      <c r="X917" s="2" t="str">
        <f t="shared" si="132"/>
        <v>OK</v>
      </c>
      <c r="Y917" s="2" t="str">
        <f t="shared" si="133"/>
        <v>OK</v>
      </c>
      <c r="Z917" s="3" t="str">
        <f t="shared" si="134"/>
        <v/>
      </c>
    </row>
    <row r="918" spans="1:26" x14ac:dyDescent="0.45">
      <c r="A918" s="3" t="s">
        <v>6746</v>
      </c>
      <c r="B918" s="3" t="s">
        <v>6747</v>
      </c>
      <c r="C918" s="3" t="s">
        <v>6786</v>
      </c>
      <c r="D918" s="3" t="s">
        <v>6787</v>
      </c>
      <c r="E918" s="3" t="s">
        <v>20</v>
      </c>
      <c r="G918" s="3" t="s">
        <v>6788</v>
      </c>
      <c r="H918" s="3" t="s">
        <v>21</v>
      </c>
      <c r="I918" s="3">
        <v>118633</v>
      </c>
      <c r="J918" s="3" t="s">
        <v>6789</v>
      </c>
      <c r="K918" s="3">
        <v>30</v>
      </c>
      <c r="L918" s="3" t="s">
        <v>23</v>
      </c>
      <c r="M918" s="3" t="s">
        <v>199</v>
      </c>
      <c r="N918" s="3" t="s">
        <v>91</v>
      </c>
      <c r="P918" s="3" t="s">
        <v>21</v>
      </c>
      <c r="Q918" s="3" t="s">
        <v>6790</v>
      </c>
      <c r="R918" s="2" t="str">
        <f t="shared" si="126"/>
        <v>OK</v>
      </c>
      <c r="S918" s="2" t="str">
        <f t="shared" si="127"/>
        <v>OK</v>
      </c>
      <c r="T918" s="2" t="str">
        <f t="shared" si="128"/>
        <v>OK</v>
      </c>
      <c r="U918" s="2" t="str">
        <f t="shared" si="129"/>
        <v>OK</v>
      </c>
      <c r="V918" s="2" t="str">
        <f t="shared" si="130"/>
        <v>OK</v>
      </c>
      <c r="W918" s="2" t="str">
        <f t="shared" si="131"/>
        <v>OK</v>
      </c>
      <c r="X918" s="2" t="str">
        <f t="shared" si="132"/>
        <v>OK</v>
      </c>
      <c r="Y918" s="2" t="str">
        <f t="shared" si="133"/>
        <v>OK</v>
      </c>
      <c r="Z918" s="3" t="str">
        <f t="shared" si="134"/>
        <v/>
      </c>
    </row>
    <row r="919" spans="1:26" x14ac:dyDescent="0.45">
      <c r="A919" s="3" t="s">
        <v>6746</v>
      </c>
      <c r="B919" s="3" t="s">
        <v>6747</v>
      </c>
      <c r="C919" s="3" t="s">
        <v>6791</v>
      </c>
      <c r="E919" s="3" t="s">
        <v>20</v>
      </c>
      <c r="H919" s="3" t="s">
        <v>21</v>
      </c>
      <c r="I919" s="3">
        <v>1971213</v>
      </c>
      <c r="J919" s="3" t="s">
        <v>6792</v>
      </c>
      <c r="K919" s="3">
        <v>25</v>
      </c>
      <c r="L919" s="3" t="s">
        <v>23</v>
      </c>
      <c r="M919" s="3" t="s">
        <v>29</v>
      </c>
      <c r="N919" s="3" t="s">
        <v>194</v>
      </c>
      <c r="P919" s="3" t="s">
        <v>21</v>
      </c>
      <c r="Q919" s="3" t="s">
        <v>6793</v>
      </c>
      <c r="R919" s="2" t="str">
        <f t="shared" si="126"/>
        <v>OK</v>
      </c>
      <c r="S919" s="2" t="str">
        <f t="shared" si="127"/>
        <v>OK</v>
      </c>
      <c r="T919" s="2" t="str">
        <f t="shared" si="128"/>
        <v>OK</v>
      </c>
      <c r="U919" s="2" t="str">
        <f t="shared" si="129"/>
        <v>OK</v>
      </c>
      <c r="V919" s="2" t="str">
        <f t="shared" si="130"/>
        <v>OK</v>
      </c>
      <c r="W919" s="2" t="str">
        <f t="shared" si="131"/>
        <v>OK</v>
      </c>
      <c r="X919" s="2" t="str">
        <f t="shared" si="132"/>
        <v>OK</v>
      </c>
      <c r="Y919" s="2" t="str">
        <f t="shared" si="133"/>
        <v>OK</v>
      </c>
      <c r="Z919" s="3" t="str">
        <f t="shared" si="134"/>
        <v/>
      </c>
    </row>
    <row r="920" spans="1:26" x14ac:dyDescent="0.45">
      <c r="A920" s="3" t="s">
        <v>6746</v>
      </c>
      <c r="B920" s="3" t="s">
        <v>6747</v>
      </c>
      <c r="C920" s="3" t="s">
        <v>6794</v>
      </c>
      <c r="E920" s="3" t="s">
        <v>20</v>
      </c>
      <c r="H920" s="3" t="s">
        <v>21</v>
      </c>
      <c r="I920" s="3">
        <v>1866633</v>
      </c>
      <c r="J920" s="3" t="s">
        <v>6795</v>
      </c>
      <c r="K920" s="3">
        <v>90</v>
      </c>
      <c r="L920" s="3" t="s">
        <v>80</v>
      </c>
      <c r="M920" s="3" t="s">
        <v>35</v>
      </c>
      <c r="N920" s="3" t="s">
        <v>81</v>
      </c>
      <c r="O920" s="3" t="s">
        <v>37</v>
      </c>
      <c r="P920" s="3" t="s">
        <v>21</v>
      </c>
      <c r="Q920" s="3" t="s">
        <v>6796</v>
      </c>
      <c r="R920" s="2" t="str">
        <f t="shared" si="126"/>
        <v>OK</v>
      </c>
      <c r="S920" s="2" t="str">
        <f t="shared" si="127"/>
        <v>OK</v>
      </c>
      <c r="T920" s="2" t="str">
        <f t="shared" si="128"/>
        <v>OK</v>
      </c>
      <c r="U920" s="2" t="str">
        <f t="shared" si="129"/>
        <v>OK</v>
      </c>
      <c r="V920" s="2" t="str">
        <f t="shared" si="130"/>
        <v>OK</v>
      </c>
      <c r="W920" s="2" t="str">
        <f t="shared" si="131"/>
        <v>OK</v>
      </c>
      <c r="X920" s="2" t="str">
        <f t="shared" si="132"/>
        <v>OK</v>
      </c>
      <c r="Y920" s="2" t="str">
        <f t="shared" si="133"/>
        <v>OK</v>
      </c>
      <c r="Z920" s="3" t="str">
        <f t="shared" si="134"/>
        <v/>
      </c>
    </row>
    <row r="921" spans="1:26" x14ac:dyDescent="0.45">
      <c r="A921" s="3" t="s">
        <v>6746</v>
      </c>
      <c r="B921" s="3" t="s">
        <v>6747</v>
      </c>
      <c r="C921" s="3" t="s">
        <v>6797</v>
      </c>
      <c r="E921" s="3" t="s">
        <v>20</v>
      </c>
      <c r="H921" s="3" t="s">
        <v>21</v>
      </c>
      <c r="I921" s="3">
        <v>1265900</v>
      </c>
      <c r="J921" s="3" t="s">
        <v>6798</v>
      </c>
      <c r="K921" s="3">
        <v>120</v>
      </c>
      <c r="L921" s="3" t="s">
        <v>57</v>
      </c>
      <c r="M921" s="3" t="s">
        <v>35</v>
      </c>
      <c r="N921" s="3" t="s">
        <v>58</v>
      </c>
      <c r="O921" s="3" t="s">
        <v>37</v>
      </c>
      <c r="P921" s="3" t="s">
        <v>21</v>
      </c>
      <c r="Q921" s="3" t="s">
        <v>6799</v>
      </c>
      <c r="R921" s="2" t="str">
        <f t="shared" si="126"/>
        <v>OK</v>
      </c>
      <c r="S921" s="2" t="str">
        <f t="shared" si="127"/>
        <v>OK</v>
      </c>
      <c r="T921" s="2" t="str">
        <f t="shared" si="128"/>
        <v>OK</v>
      </c>
      <c r="U921" s="2" t="str">
        <f t="shared" si="129"/>
        <v>OK</v>
      </c>
      <c r="V921" s="2" t="str">
        <f t="shared" si="130"/>
        <v>OK</v>
      </c>
      <c r="W921" s="2" t="str">
        <f t="shared" si="131"/>
        <v>OK</v>
      </c>
      <c r="X921" s="2" t="str">
        <f t="shared" si="132"/>
        <v>OK</v>
      </c>
      <c r="Y921" s="2" t="str">
        <f t="shared" si="133"/>
        <v>OK</v>
      </c>
      <c r="Z921" s="3" t="str">
        <f t="shared" si="134"/>
        <v/>
      </c>
    </row>
    <row r="922" spans="1:26" x14ac:dyDescent="0.45">
      <c r="A922" s="3" t="s">
        <v>6746</v>
      </c>
      <c r="B922" s="3" t="s">
        <v>6747</v>
      </c>
      <c r="C922" s="3" t="s">
        <v>6800</v>
      </c>
      <c r="E922" s="3" t="s">
        <v>20</v>
      </c>
      <c r="H922" s="3" t="s">
        <v>21</v>
      </c>
      <c r="I922" s="3">
        <v>2489722</v>
      </c>
      <c r="J922" s="3" t="s">
        <v>6801</v>
      </c>
      <c r="K922" s="3">
        <v>60</v>
      </c>
      <c r="L922" s="3" t="s">
        <v>57</v>
      </c>
      <c r="M922" s="3" t="s">
        <v>35</v>
      </c>
      <c r="N922" s="3" t="s">
        <v>58</v>
      </c>
      <c r="O922" s="3" t="s">
        <v>37</v>
      </c>
      <c r="P922" s="3" t="s">
        <v>21</v>
      </c>
      <c r="Q922" s="3" t="s">
        <v>6802</v>
      </c>
      <c r="R922" s="2" t="str">
        <f t="shared" si="126"/>
        <v>OK</v>
      </c>
      <c r="S922" s="2" t="str">
        <f t="shared" si="127"/>
        <v>OK</v>
      </c>
      <c r="T922" s="2" t="str">
        <f t="shared" si="128"/>
        <v>OK</v>
      </c>
      <c r="U922" s="2" t="str">
        <f t="shared" si="129"/>
        <v>OK</v>
      </c>
      <c r="V922" s="2" t="str">
        <f t="shared" si="130"/>
        <v>OK</v>
      </c>
      <c r="W922" s="2" t="str">
        <f t="shared" si="131"/>
        <v>OK</v>
      </c>
      <c r="X922" s="2" t="str">
        <f t="shared" si="132"/>
        <v>OK</v>
      </c>
      <c r="Y922" s="2" t="str">
        <f t="shared" si="133"/>
        <v>OK</v>
      </c>
      <c r="Z922" s="3" t="str">
        <f t="shared" si="134"/>
        <v/>
      </c>
    </row>
    <row r="923" spans="1:26" x14ac:dyDescent="0.45">
      <c r="A923" s="3" t="s">
        <v>6746</v>
      </c>
      <c r="B923" s="3" t="s">
        <v>6747</v>
      </c>
      <c r="C923" s="3" t="s">
        <v>6803</v>
      </c>
      <c r="E923" s="3" t="s">
        <v>20</v>
      </c>
      <c r="H923" s="3" t="s">
        <v>21</v>
      </c>
      <c r="I923" s="3">
        <v>1457680</v>
      </c>
      <c r="J923" s="3" t="s">
        <v>6804</v>
      </c>
      <c r="K923" s="3">
        <v>40</v>
      </c>
      <c r="L923" s="3" t="s">
        <v>80</v>
      </c>
      <c r="M923" s="3" t="s">
        <v>35</v>
      </c>
      <c r="N923" s="3" t="s">
        <v>68</v>
      </c>
      <c r="P923" s="3" t="s">
        <v>21</v>
      </c>
      <c r="Q923" s="3" t="s">
        <v>6805</v>
      </c>
      <c r="R923" s="2" t="str">
        <f t="shared" si="126"/>
        <v>KO</v>
      </c>
      <c r="S923" s="2" t="str">
        <f t="shared" si="127"/>
        <v>KO</v>
      </c>
      <c r="T923" s="2" t="str">
        <f t="shared" si="128"/>
        <v>OK</v>
      </c>
      <c r="U923" s="2" t="str">
        <f t="shared" si="129"/>
        <v>OK</v>
      </c>
      <c r="V923" s="2" t="str">
        <f t="shared" si="130"/>
        <v>OK</v>
      </c>
      <c r="W923" s="2" t="str">
        <f t="shared" si="131"/>
        <v>OK</v>
      </c>
      <c r="X923" s="2" t="str">
        <f t="shared" si="132"/>
        <v>OK</v>
      </c>
      <c r="Y923" s="2" t="str">
        <f t="shared" si="133"/>
        <v>OK</v>
      </c>
      <c r="Z923" s="3" t="str">
        <f t="shared" si="134"/>
        <v xml:space="preserve">Acción didáctica / Tipo de media / </v>
      </c>
    </row>
    <row r="924" spans="1:26" x14ac:dyDescent="0.45">
      <c r="A924" s="3" t="s">
        <v>6746</v>
      </c>
      <c r="B924" s="3" t="s">
        <v>6747</v>
      </c>
      <c r="C924" s="3" t="s">
        <v>6806</v>
      </c>
      <c r="E924" s="3" t="s">
        <v>20</v>
      </c>
      <c r="H924" s="3" t="s">
        <v>21</v>
      </c>
      <c r="I924" s="3">
        <v>1521724</v>
      </c>
      <c r="J924" s="3" t="s">
        <v>6807</v>
      </c>
      <c r="K924" s="3">
        <v>20</v>
      </c>
      <c r="L924" s="3" t="s">
        <v>80</v>
      </c>
      <c r="M924" s="3" t="s">
        <v>35</v>
      </c>
      <c r="N924" s="3" t="s">
        <v>68</v>
      </c>
      <c r="P924" s="3" t="s">
        <v>21</v>
      </c>
      <c r="Q924" s="3" t="s">
        <v>6808</v>
      </c>
      <c r="R924" s="2" t="str">
        <f t="shared" si="126"/>
        <v>KO</v>
      </c>
      <c r="S924" s="2" t="str">
        <f t="shared" si="127"/>
        <v>KO</v>
      </c>
      <c r="T924" s="2" t="str">
        <f t="shared" si="128"/>
        <v>OK</v>
      </c>
      <c r="U924" s="2" t="str">
        <f t="shared" si="129"/>
        <v>OK</v>
      </c>
      <c r="V924" s="2" t="str">
        <f t="shared" si="130"/>
        <v>OK</v>
      </c>
      <c r="W924" s="2" t="str">
        <f t="shared" si="131"/>
        <v>OK</v>
      </c>
      <c r="X924" s="2" t="str">
        <f t="shared" si="132"/>
        <v>OK</v>
      </c>
      <c r="Y924" s="2" t="str">
        <f t="shared" si="133"/>
        <v>OK</v>
      </c>
      <c r="Z924" s="3" t="str">
        <f t="shared" si="134"/>
        <v xml:space="preserve">Acción didáctica / Tipo de media / </v>
      </c>
    </row>
    <row r="925" spans="1:26" x14ac:dyDescent="0.45">
      <c r="A925" s="3" t="s">
        <v>6746</v>
      </c>
      <c r="B925" s="3" t="s">
        <v>6747</v>
      </c>
      <c r="C925" s="3" t="s">
        <v>67</v>
      </c>
      <c r="D925" s="3" t="s">
        <v>67</v>
      </c>
      <c r="E925" s="3" t="s">
        <v>20</v>
      </c>
      <c r="H925" s="3" t="s">
        <v>21</v>
      </c>
      <c r="I925" s="3">
        <v>2073084</v>
      </c>
      <c r="K925" s="3">
        <v>20</v>
      </c>
      <c r="L925" s="3" t="s">
        <v>23</v>
      </c>
      <c r="M925" s="3" t="s">
        <v>67</v>
      </c>
      <c r="N925" s="3" t="s">
        <v>68</v>
      </c>
      <c r="P925" s="3" t="s">
        <v>21</v>
      </c>
      <c r="Q925" s="3" t="s">
        <v>6809</v>
      </c>
      <c r="R925" s="2" t="str">
        <f t="shared" si="126"/>
        <v>OK</v>
      </c>
      <c r="S925" s="2" t="str">
        <f t="shared" si="127"/>
        <v>OK</v>
      </c>
      <c r="T925" s="2" t="str">
        <f t="shared" si="128"/>
        <v>OK</v>
      </c>
      <c r="U925" s="2" t="str">
        <f t="shared" si="129"/>
        <v>OK</v>
      </c>
      <c r="V925" s="2" t="str">
        <f t="shared" si="130"/>
        <v>OK</v>
      </c>
      <c r="W925" s="2" t="str">
        <f t="shared" si="131"/>
        <v>OK</v>
      </c>
      <c r="X925" s="2" t="str">
        <f t="shared" si="132"/>
        <v>KO</v>
      </c>
      <c r="Y925" s="2" t="str">
        <f t="shared" si="133"/>
        <v>OK</v>
      </c>
      <c r="Z925" s="3" t="str">
        <f t="shared" si="134"/>
        <v xml:space="preserve">Palabras clave / </v>
      </c>
    </row>
    <row r="926" spans="1:26" x14ac:dyDescent="0.45">
      <c r="A926" s="3" t="s">
        <v>6746</v>
      </c>
      <c r="B926" s="3" t="s">
        <v>6747</v>
      </c>
      <c r="C926" s="3" t="s">
        <v>70</v>
      </c>
      <c r="E926" s="3" t="s">
        <v>20</v>
      </c>
      <c r="H926" s="3" t="s">
        <v>21</v>
      </c>
      <c r="I926" s="3">
        <v>1174222</v>
      </c>
      <c r="J926" s="3" t="s">
        <v>6810</v>
      </c>
      <c r="K926" s="3">
        <v>30</v>
      </c>
      <c r="L926" s="3" t="s">
        <v>70</v>
      </c>
      <c r="M926" s="3" t="s">
        <v>29</v>
      </c>
      <c r="N926" s="3" t="s">
        <v>62</v>
      </c>
      <c r="O926" s="3" t="s">
        <v>37</v>
      </c>
      <c r="P926" s="3" t="s">
        <v>21</v>
      </c>
      <c r="Q926" s="3" t="s">
        <v>6811</v>
      </c>
      <c r="R926" s="2" t="str">
        <f t="shared" si="126"/>
        <v>OK</v>
      </c>
      <c r="S926" s="2" t="str">
        <f t="shared" si="127"/>
        <v>KO</v>
      </c>
      <c r="T926" s="2" t="str">
        <f t="shared" si="128"/>
        <v>OK</v>
      </c>
      <c r="U926" s="2" t="str">
        <f t="shared" si="129"/>
        <v>OK</v>
      </c>
      <c r="V926" s="2" t="str">
        <f t="shared" si="130"/>
        <v>OK</v>
      </c>
      <c r="W926" s="2" t="str">
        <f t="shared" si="131"/>
        <v>OK</v>
      </c>
      <c r="X926" s="2" t="str">
        <f t="shared" si="132"/>
        <v>OK</v>
      </c>
      <c r="Y926" s="2" t="str">
        <f t="shared" si="133"/>
        <v>OK</v>
      </c>
      <c r="Z926" s="3" t="str">
        <f t="shared" si="134"/>
        <v xml:space="preserve">Tipo de media / </v>
      </c>
    </row>
    <row r="927" spans="1:26" x14ac:dyDescent="0.45">
      <c r="A927" s="3" t="s">
        <v>6746</v>
      </c>
      <c r="B927" s="3" t="s">
        <v>6747</v>
      </c>
      <c r="C927" s="3" t="s">
        <v>6812</v>
      </c>
      <c r="E927" s="3" t="s">
        <v>20</v>
      </c>
      <c r="H927" s="3" t="s">
        <v>21</v>
      </c>
      <c r="I927" s="3">
        <v>1877271</v>
      </c>
      <c r="K927" s="3">
        <v>30</v>
      </c>
      <c r="L927" s="3" t="s">
        <v>358</v>
      </c>
      <c r="M927" s="3" t="s">
        <v>35</v>
      </c>
      <c r="N927" s="3" t="s">
        <v>359</v>
      </c>
      <c r="O927" s="3" t="s">
        <v>85</v>
      </c>
      <c r="P927" s="3" t="s">
        <v>21</v>
      </c>
      <c r="Q927" s="3" t="s">
        <v>6813</v>
      </c>
      <c r="R927" s="2" t="str">
        <f t="shared" si="126"/>
        <v>OK</v>
      </c>
      <c r="S927" s="2" t="str">
        <f t="shared" si="127"/>
        <v>OK</v>
      </c>
      <c r="T927" s="2" t="str">
        <f t="shared" si="128"/>
        <v>KO</v>
      </c>
      <c r="U927" s="2" t="str">
        <f t="shared" si="129"/>
        <v>OK</v>
      </c>
      <c r="V927" s="2" t="str">
        <f t="shared" si="130"/>
        <v>OK</v>
      </c>
      <c r="W927" s="2" t="str">
        <f t="shared" si="131"/>
        <v>KO</v>
      </c>
      <c r="X927" s="2" t="str">
        <f t="shared" si="132"/>
        <v>KO</v>
      </c>
      <c r="Y927" s="2" t="str">
        <f t="shared" si="133"/>
        <v>OK</v>
      </c>
      <c r="Z927" s="3" t="str">
        <f t="shared" si="134"/>
        <v xml:space="preserve">Nombre del recurso / Tiempo del recurso / Palabras clave / </v>
      </c>
    </row>
    <row r="928" spans="1:26" x14ac:dyDescent="0.45">
      <c r="A928" s="3" t="s">
        <v>6814</v>
      </c>
      <c r="B928" s="3" t="s">
        <v>6815</v>
      </c>
      <c r="C928" s="3" t="s">
        <v>6816</v>
      </c>
      <c r="E928" s="3" t="s">
        <v>20</v>
      </c>
      <c r="H928" s="3" t="s">
        <v>21</v>
      </c>
      <c r="I928" s="3">
        <v>1138288</v>
      </c>
      <c r="J928" s="3" t="s">
        <v>6817</v>
      </c>
      <c r="K928" s="3">
        <v>20</v>
      </c>
      <c r="L928" s="3" t="s">
        <v>1363</v>
      </c>
      <c r="M928" s="3" t="s">
        <v>29</v>
      </c>
      <c r="N928" s="3" t="s">
        <v>53</v>
      </c>
      <c r="P928" s="3" t="s">
        <v>21</v>
      </c>
      <c r="Q928" s="3" t="s">
        <v>6818</v>
      </c>
      <c r="R928" s="2" t="str">
        <f t="shared" si="126"/>
        <v>KO</v>
      </c>
      <c r="S928" s="2" t="str">
        <f t="shared" si="127"/>
        <v>OK</v>
      </c>
      <c r="T928" s="2" t="str">
        <f t="shared" si="128"/>
        <v>OK</v>
      </c>
      <c r="U928" s="2" t="str">
        <f t="shared" si="129"/>
        <v>OK</v>
      </c>
      <c r="V928" s="2" t="str">
        <f t="shared" si="130"/>
        <v>OK</v>
      </c>
      <c r="W928" s="2" t="str">
        <f t="shared" si="131"/>
        <v>OK</v>
      </c>
      <c r="X928" s="2" t="str">
        <f t="shared" si="132"/>
        <v>OK</v>
      </c>
      <c r="Y928" s="2" t="str">
        <f t="shared" si="133"/>
        <v>OK</v>
      </c>
      <c r="Z928" s="3" t="str">
        <f t="shared" si="134"/>
        <v xml:space="preserve">Acción didáctica / </v>
      </c>
    </row>
    <row r="929" spans="1:26" x14ac:dyDescent="0.45">
      <c r="A929" s="3" t="s">
        <v>6814</v>
      </c>
      <c r="B929" s="3" t="s">
        <v>6815</v>
      </c>
      <c r="C929" s="3" t="s">
        <v>6819</v>
      </c>
      <c r="E929" s="3" t="s">
        <v>20</v>
      </c>
      <c r="H929" s="3" t="s">
        <v>21</v>
      </c>
      <c r="I929" s="3">
        <v>1177187</v>
      </c>
      <c r="J929" s="3" t="s">
        <v>6820</v>
      </c>
      <c r="K929" s="3">
        <v>45</v>
      </c>
      <c r="L929" s="3" t="s">
        <v>34</v>
      </c>
      <c r="M929" s="3" t="s">
        <v>35</v>
      </c>
      <c r="N929" s="3" t="s">
        <v>326</v>
      </c>
      <c r="O929" s="3" t="s">
        <v>479</v>
      </c>
      <c r="P929" s="3" t="s">
        <v>21</v>
      </c>
      <c r="Q929" s="3" t="s">
        <v>6821</v>
      </c>
      <c r="R929" s="2" t="str">
        <f t="shared" si="126"/>
        <v>OK</v>
      </c>
      <c r="S929" s="2" t="str">
        <f t="shared" si="127"/>
        <v>OK</v>
      </c>
      <c r="T929" s="2" t="str">
        <f t="shared" si="128"/>
        <v>OK</v>
      </c>
      <c r="U929" s="2" t="str">
        <f t="shared" si="129"/>
        <v>OK</v>
      </c>
      <c r="V929" s="2" t="str">
        <f t="shared" si="130"/>
        <v>OK</v>
      </c>
      <c r="W929" s="2" t="str">
        <f t="shared" si="131"/>
        <v>OK</v>
      </c>
      <c r="X929" s="2" t="str">
        <f t="shared" si="132"/>
        <v>OK</v>
      </c>
      <c r="Y929" s="2" t="str">
        <f t="shared" si="133"/>
        <v>OK</v>
      </c>
      <c r="Z929" s="3" t="str">
        <f t="shared" si="134"/>
        <v/>
      </c>
    </row>
    <row r="930" spans="1:26" x14ac:dyDescent="0.45">
      <c r="A930" s="3" t="s">
        <v>6814</v>
      </c>
      <c r="B930" s="3" t="s">
        <v>6815</v>
      </c>
      <c r="C930" s="3" t="s">
        <v>6822</v>
      </c>
      <c r="E930" s="3" t="s">
        <v>20</v>
      </c>
      <c r="H930" s="3" t="s">
        <v>21</v>
      </c>
      <c r="I930" s="3">
        <v>1178129</v>
      </c>
      <c r="J930" s="3" t="s">
        <v>6823</v>
      </c>
      <c r="K930" s="3">
        <v>30</v>
      </c>
      <c r="L930" s="3" t="s">
        <v>34</v>
      </c>
      <c r="M930" s="3" t="s">
        <v>35</v>
      </c>
      <c r="N930" s="3" t="s">
        <v>326</v>
      </c>
      <c r="O930" s="3" t="s">
        <v>479</v>
      </c>
      <c r="P930" s="3" t="s">
        <v>21</v>
      </c>
      <c r="Q930" s="3" t="s">
        <v>6824</v>
      </c>
      <c r="R930" s="2" t="str">
        <f t="shared" si="126"/>
        <v>OK</v>
      </c>
      <c r="S930" s="2" t="str">
        <f t="shared" si="127"/>
        <v>OK</v>
      </c>
      <c r="T930" s="2" t="str">
        <f t="shared" si="128"/>
        <v>OK</v>
      </c>
      <c r="U930" s="2" t="str">
        <f t="shared" si="129"/>
        <v>OK</v>
      </c>
      <c r="V930" s="2" t="str">
        <f t="shared" si="130"/>
        <v>OK</v>
      </c>
      <c r="W930" s="2" t="str">
        <f t="shared" si="131"/>
        <v>OK</v>
      </c>
      <c r="X930" s="2" t="str">
        <f t="shared" si="132"/>
        <v>OK</v>
      </c>
      <c r="Y930" s="2" t="str">
        <f t="shared" si="133"/>
        <v>OK</v>
      </c>
      <c r="Z930" s="3" t="str">
        <f t="shared" si="134"/>
        <v/>
      </c>
    </row>
    <row r="931" spans="1:26" x14ac:dyDescent="0.45">
      <c r="A931" s="3" t="s">
        <v>6814</v>
      </c>
      <c r="B931" s="3" t="s">
        <v>6815</v>
      </c>
      <c r="C931" s="3" t="s">
        <v>6825</v>
      </c>
      <c r="D931" s="3" t="s">
        <v>6826</v>
      </c>
      <c r="E931" s="3" t="s">
        <v>20</v>
      </c>
      <c r="H931" s="3" t="s">
        <v>21</v>
      </c>
      <c r="I931" s="3">
        <v>3385204</v>
      </c>
      <c r="J931" s="3" t="s">
        <v>6827</v>
      </c>
      <c r="K931" s="3">
        <v>60</v>
      </c>
      <c r="L931" s="3" t="s">
        <v>23</v>
      </c>
      <c r="M931" s="3" t="s">
        <v>29</v>
      </c>
      <c r="N931" s="3" t="s">
        <v>6828</v>
      </c>
      <c r="P931" s="3" t="s">
        <v>21</v>
      </c>
      <c r="Q931" s="3" t="s">
        <v>6829</v>
      </c>
      <c r="R931" s="2" t="str">
        <f t="shared" si="126"/>
        <v>OK</v>
      </c>
      <c r="S931" s="2" t="str">
        <f t="shared" si="127"/>
        <v>OK</v>
      </c>
      <c r="T931" s="2" t="str">
        <f t="shared" si="128"/>
        <v>OK</v>
      </c>
      <c r="U931" s="2" t="str">
        <f t="shared" si="129"/>
        <v>OK</v>
      </c>
      <c r="V931" s="2" t="str">
        <f t="shared" si="130"/>
        <v>OK</v>
      </c>
      <c r="W931" s="2" t="str">
        <f t="shared" si="131"/>
        <v>OK</v>
      </c>
      <c r="X931" s="2" t="str">
        <f t="shared" si="132"/>
        <v>OK</v>
      </c>
      <c r="Y931" s="2" t="str">
        <f t="shared" si="133"/>
        <v>OK</v>
      </c>
      <c r="Z931" s="3" t="str">
        <f t="shared" si="134"/>
        <v/>
      </c>
    </row>
    <row r="932" spans="1:26" x14ac:dyDescent="0.45">
      <c r="A932" s="3" t="s">
        <v>6814</v>
      </c>
      <c r="B932" s="3" t="s">
        <v>6815</v>
      </c>
      <c r="C932" s="3" t="s">
        <v>6830</v>
      </c>
      <c r="D932" s="3" t="s">
        <v>6831</v>
      </c>
      <c r="E932" s="3" t="s">
        <v>20</v>
      </c>
      <c r="G932" s="3" t="s">
        <v>6832</v>
      </c>
      <c r="H932" s="3" t="s">
        <v>21</v>
      </c>
      <c r="I932" s="3">
        <v>566844</v>
      </c>
      <c r="J932" s="3" t="s">
        <v>6833</v>
      </c>
      <c r="K932" s="3">
        <v>30</v>
      </c>
      <c r="L932" s="3" t="s">
        <v>23</v>
      </c>
      <c r="M932" s="3" t="s">
        <v>199</v>
      </c>
      <c r="N932" s="3" t="s">
        <v>91</v>
      </c>
      <c r="P932" s="3" t="s">
        <v>21</v>
      </c>
      <c r="Q932" s="3" t="s">
        <v>6834</v>
      </c>
      <c r="R932" s="2" t="str">
        <f t="shared" si="126"/>
        <v>OK</v>
      </c>
      <c r="S932" s="2" t="str">
        <f t="shared" si="127"/>
        <v>OK</v>
      </c>
      <c r="T932" s="2" t="str">
        <f t="shared" si="128"/>
        <v>OK</v>
      </c>
      <c r="U932" s="2" t="str">
        <f t="shared" si="129"/>
        <v>OK</v>
      </c>
      <c r="V932" s="2" t="str">
        <f t="shared" si="130"/>
        <v>OK</v>
      </c>
      <c r="W932" s="2" t="str">
        <f t="shared" si="131"/>
        <v>OK</v>
      </c>
      <c r="X932" s="2" t="str">
        <f t="shared" si="132"/>
        <v>OK</v>
      </c>
      <c r="Y932" s="2" t="str">
        <f t="shared" si="133"/>
        <v>OK</v>
      </c>
      <c r="Z932" s="3" t="str">
        <f t="shared" si="134"/>
        <v/>
      </c>
    </row>
    <row r="933" spans="1:26" x14ac:dyDescent="0.45">
      <c r="A933" s="3" t="s">
        <v>6814</v>
      </c>
      <c r="B933" s="3" t="s">
        <v>6815</v>
      </c>
      <c r="C933" s="3" t="s">
        <v>6835</v>
      </c>
      <c r="E933" s="3" t="s">
        <v>20</v>
      </c>
      <c r="H933" s="3" t="s">
        <v>21</v>
      </c>
      <c r="I933" s="3">
        <v>1869307</v>
      </c>
      <c r="J933" s="3" t="s">
        <v>6836</v>
      </c>
      <c r="K933" s="3">
        <v>60</v>
      </c>
      <c r="L933" s="3" t="s">
        <v>80</v>
      </c>
      <c r="M933" s="3" t="s">
        <v>35</v>
      </c>
      <c r="N933" s="3" t="s">
        <v>81</v>
      </c>
      <c r="O933" s="3" t="s">
        <v>85</v>
      </c>
      <c r="P933" s="3" t="s">
        <v>21</v>
      </c>
      <c r="Q933" s="3" t="s">
        <v>6837</v>
      </c>
      <c r="R933" s="2" t="str">
        <f t="shared" si="126"/>
        <v>OK</v>
      </c>
      <c r="S933" s="2" t="str">
        <f t="shared" si="127"/>
        <v>OK</v>
      </c>
      <c r="T933" s="2" t="str">
        <f t="shared" si="128"/>
        <v>OK</v>
      </c>
      <c r="U933" s="2" t="str">
        <f t="shared" si="129"/>
        <v>OK</v>
      </c>
      <c r="V933" s="2" t="str">
        <f t="shared" si="130"/>
        <v>OK</v>
      </c>
      <c r="W933" s="2" t="str">
        <f t="shared" si="131"/>
        <v>OK</v>
      </c>
      <c r="X933" s="2" t="str">
        <f t="shared" si="132"/>
        <v>OK</v>
      </c>
      <c r="Y933" s="2" t="str">
        <f t="shared" si="133"/>
        <v>OK</v>
      </c>
      <c r="Z933" s="3" t="str">
        <f t="shared" si="134"/>
        <v/>
      </c>
    </row>
    <row r="934" spans="1:26" x14ac:dyDescent="0.45">
      <c r="A934" s="3" t="s">
        <v>6814</v>
      </c>
      <c r="B934" s="3" t="s">
        <v>6815</v>
      </c>
      <c r="C934" s="3" t="s">
        <v>6838</v>
      </c>
      <c r="E934" s="3" t="s">
        <v>20</v>
      </c>
      <c r="H934" s="3" t="s">
        <v>21</v>
      </c>
      <c r="I934" s="3">
        <v>2620612</v>
      </c>
      <c r="J934" s="3" t="s">
        <v>6839</v>
      </c>
      <c r="K934" s="3">
        <v>60</v>
      </c>
      <c r="L934" s="3" t="s">
        <v>23</v>
      </c>
      <c r="M934" s="3" t="s">
        <v>29</v>
      </c>
      <c r="N934" s="3" t="s">
        <v>6828</v>
      </c>
      <c r="P934" s="3" t="s">
        <v>21</v>
      </c>
      <c r="Q934" s="3" t="s">
        <v>6840</v>
      </c>
      <c r="R934" s="2" t="str">
        <f t="shared" si="126"/>
        <v>OK</v>
      </c>
      <c r="S934" s="2" t="str">
        <f t="shared" si="127"/>
        <v>OK</v>
      </c>
      <c r="T934" s="2" t="str">
        <f t="shared" si="128"/>
        <v>OK</v>
      </c>
      <c r="U934" s="2" t="str">
        <f t="shared" si="129"/>
        <v>OK</v>
      </c>
      <c r="V934" s="2" t="str">
        <f t="shared" si="130"/>
        <v>OK</v>
      </c>
      <c r="W934" s="2" t="str">
        <f t="shared" si="131"/>
        <v>OK</v>
      </c>
      <c r="X934" s="2" t="str">
        <f t="shared" si="132"/>
        <v>OK</v>
      </c>
      <c r="Y934" s="2" t="str">
        <f t="shared" si="133"/>
        <v>OK</v>
      </c>
      <c r="Z934" s="3" t="str">
        <f t="shared" si="134"/>
        <v/>
      </c>
    </row>
    <row r="935" spans="1:26" x14ac:dyDescent="0.45">
      <c r="A935" s="3" t="s">
        <v>6814</v>
      </c>
      <c r="B935" s="3" t="s">
        <v>6815</v>
      </c>
      <c r="C935" s="3" t="s">
        <v>6841</v>
      </c>
      <c r="E935" s="3" t="s">
        <v>20</v>
      </c>
      <c r="H935" s="3" t="s">
        <v>21</v>
      </c>
      <c r="I935" s="3">
        <v>911975</v>
      </c>
      <c r="J935" s="3" t="s">
        <v>6842</v>
      </c>
      <c r="K935" s="3">
        <v>45</v>
      </c>
      <c r="L935" s="3" t="s">
        <v>23</v>
      </c>
      <c r="M935" s="3" t="s">
        <v>24</v>
      </c>
      <c r="N935" s="3" t="s">
        <v>25</v>
      </c>
      <c r="P935" s="3" t="s">
        <v>21</v>
      </c>
      <c r="Q935" s="3" t="s">
        <v>6843</v>
      </c>
      <c r="R935" s="2" t="str">
        <f t="shared" si="126"/>
        <v>OK</v>
      </c>
      <c r="S935" s="2" t="str">
        <f t="shared" si="127"/>
        <v>OK</v>
      </c>
      <c r="T935" s="2" t="str">
        <f t="shared" si="128"/>
        <v>OK</v>
      </c>
      <c r="U935" s="2" t="str">
        <f t="shared" si="129"/>
        <v>OK</v>
      </c>
      <c r="V935" s="2" t="str">
        <f t="shared" si="130"/>
        <v>OK</v>
      </c>
      <c r="W935" s="2" t="str">
        <f t="shared" si="131"/>
        <v>OK</v>
      </c>
      <c r="X935" s="2" t="str">
        <f t="shared" si="132"/>
        <v>OK</v>
      </c>
      <c r="Y935" s="2" t="str">
        <f t="shared" si="133"/>
        <v>OK</v>
      </c>
      <c r="Z935" s="3" t="str">
        <f t="shared" si="134"/>
        <v/>
      </c>
    </row>
    <row r="936" spans="1:26" x14ac:dyDescent="0.45">
      <c r="A936" s="3" t="s">
        <v>6814</v>
      </c>
      <c r="B936" s="3" t="s">
        <v>6815</v>
      </c>
      <c r="C936" s="3" t="s">
        <v>6844</v>
      </c>
      <c r="E936" s="3" t="s">
        <v>20</v>
      </c>
      <c r="H936" s="3" t="s">
        <v>21</v>
      </c>
      <c r="I936" s="3">
        <v>710107</v>
      </c>
      <c r="J936" s="3" t="s">
        <v>6845</v>
      </c>
      <c r="K936" s="3">
        <v>45</v>
      </c>
      <c r="L936" s="3" t="s">
        <v>34</v>
      </c>
      <c r="M936" s="3" t="s">
        <v>35</v>
      </c>
      <c r="N936" s="3" t="s">
        <v>326</v>
      </c>
      <c r="O936" s="3" t="s">
        <v>479</v>
      </c>
      <c r="P936" s="3" t="s">
        <v>21</v>
      </c>
      <c r="Q936" s="3" t="s">
        <v>6846</v>
      </c>
      <c r="R936" s="2" t="str">
        <f t="shared" si="126"/>
        <v>OK</v>
      </c>
      <c r="S936" s="2" t="str">
        <f t="shared" si="127"/>
        <v>OK</v>
      </c>
      <c r="T936" s="2" t="str">
        <f t="shared" si="128"/>
        <v>OK</v>
      </c>
      <c r="U936" s="2" t="str">
        <f t="shared" si="129"/>
        <v>OK</v>
      </c>
      <c r="V936" s="2" t="str">
        <f t="shared" si="130"/>
        <v>OK</v>
      </c>
      <c r="W936" s="2" t="str">
        <f t="shared" si="131"/>
        <v>OK</v>
      </c>
      <c r="X936" s="2" t="str">
        <f t="shared" si="132"/>
        <v>OK</v>
      </c>
      <c r="Y936" s="2" t="str">
        <f t="shared" si="133"/>
        <v>OK</v>
      </c>
      <c r="Z936" s="3" t="str">
        <f t="shared" si="134"/>
        <v/>
      </c>
    </row>
    <row r="937" spans="1:26" x14ac:dyDescent="0.45">
      <c r="A937" s="3" t="s">
        <v>6814</v>
      </c>
      <c r="B937" s="3" t="s">
        <v>6815</v>
      </c>
      <c r="C937" s="3" t="s">
        <v>6847</v>
      </c>
      <c r="E937" s="3" t="s">
        <v>20</v>
      </c>
      <c r="H937" s="3" t="s">
        <v>21</v>
      </c>
      <c r="I937" s="3">
        <v>1178721</v>
      </c>
      <c r="J937" s="3" t="s">
        <v>6845</v>
      </c>
      <c r="K937" s="3">
        <v>45</v>
      </c>
      <c r="L937" s="3" t="s">
        <v>34</v>
      </c>
      <c r="M937" s="3" t="s">
        <v>35</v>
      </c>
      <c r="N937" s="3" t="s">
        <v>41</v>
      </c>
      <c r="O937" s="3" t="s">
        <v>37</v>
      </c>
      <c r="P937" s="3" t="s">
        <v>21</v>
      </c>
      <c r="Q937" s="3" t="s">
        <v>6848</v>
      </c>
      <c r="R937" s="2" t="str">
        <f t="shared" si="126"/>
        <v>OK</v>
      </c>
      <c r="S937" s="2" t="str">
        <f t="shared" si="127"/>
        <v>OK</v>
      </c>
      <c r="T937" s="2" t="str">
        <f t="shared" si="128"/>
        <v>OK</v>
      </c>
      <c r="U937" s="2" t="str">
        <f t="shared" si="129"/>
        <v>OK</v>
      </c>
      <c r="V937" s="2" t="str">
        <f t="shared" si="130"/>
        <v>OK</v>
      </c>
      <c r="W937" s="2" t="str">
        <f t="shared" si="131"/>
        <v>OK</v>
      </c>
      <c r="X937" s="2" t="str">
        <f t="shared" si="132"/>
        <v>OK</v>
      </c>
      <c r="Y937" s="2" t="str">
        <f t="shared" si="133"/>
        <v>OK</v>
      </c>
      <c r="Z937" s="3" t="str">
        <f t="shared" si="134"/>
        <v/>
      </c>
    </row>
    <row r="938" spans="1:26" x14ac:dyDescent="0.45">
      <c r="A938" s="3" t="s">
        <v>6814</v>
      </c>
      <c r="B938" s="3" t="s">
        <v>6815</v>
      </c>
      <c r="C938" s="3" t="s">
        <v>6849</v>
      </c>
      <c r="E938" s="3" t="s">
        <v>20</v>
      </c>
      <c r="H938" s="3" t="s">
        <v>21</v>
      </c>
      <c r="I938" s="3">
        <v>1869272</v>
      </c>
      <c r="J938" s="3" t="s">
        <v>6850</v>
      </c>
      <c r="K938" s="3">
        <v>90</v>
      </c>
      <c r="L938" s="3" t="s">
        <v>80</v>
      </c>
      <c r="M938" s="3" t="s">
        <v>35</v>
      </c>
      <c r="N938" s="3" t="s">
        <v>81</v>
      </c>
      <c r="O938" s="3" t="s">
        <v>85</v>
      </c>
      <c r="P938" s="3" t="s">
        <v>21</v>
      </c>
      <c r="Q938" s="3" t="s">
        <v>6851</v>
      </c>
      <c r="R938" s="2" t="str">
        <f t="shared" si="126"/>
        <v>OK</v>
      </c>
      <c r="S938" s="2" t="str">
        <f t="shared" si="127"/>
        <v>OK</v>
      </c>
      <c r="T938" s="2" t="str">
        <f t="shared" si="128"/>
        <v>OK</v>
      </c>
      <c r="U938" s="2" t="str">
        <f t="shared" si="129"/>
        <v>OK</v>
      </c>
      <c r="V938" s="2" t="str">
        <f t="shared" si="130"/>
        <v>OK</v>
      </c>
      <c r="W938" s="2" t="str">
        <f t="shared" si="131"/>
        <v>OK</v>
      </c>
      <c r="X938" s="2" t="str">
        <f t="shared" si="132"/>
        <v>OK</v>
      </c>
      <c r="Y938" s="2" t="str">
        <f t="shared" si="133"/>
        <v>OK</v>
      </c>
      <c r="Z938" s="3" t="str">
        <f t="shared" si="134"/>
        <v/>
      </c>
    </row>
    <row r="939" spans="1:26" x14ac:dyDescent="0.45">
      <c r="A939" s="3" t="s">
        <v>6814</v>
      </c>
      <c r="B939" s="3" t="s">
        <v>6815</v>
      </c>
      <c r="C939" s="3" t="s">
        <v>6852</v>
      </c>
      <c r="E939" s="3" t="s">
        <v>20</v>
      </c>
      <c r="H939" s="3" t="s">
        <v>21</v>
      </c>
      <c r="I939" s="3">
        <v>2702847</v>
      </c>
      <c r="J939" s="3" t="s">
        <v>6853</v>
      </c>
      <c r="K939" s="3">
        <v>40</v>
      </c>
      <c r="L939" s="3" t="s">
        <v>23</v>
      </c>
      <c r="M939" s="3" t="s">
        <v>29</v>
      </c>
      <c r="N939" s="3" t="s">
        <v>30</v>
      </c>
      <c r="P939" s="3" t="s">
        <v>21</v>
      </c>
      <c r="Q939" s="3" t="s">
        <v>6854</v>
      </c>
      <c r="R939" s="2" t="str">
        <f t="shared" si="126"/>
        <v>OK</v>
      </c>
      <c r="S939" s="2" t="str">
        <f t="shared" si="127"/>
        <v>OK</v>
      </c>
      <c r="T939" s="2" t="str">
        <f t="shared" si="128"/>
        <v>OK</v>
      </c>
      <c r="U939" s="2" t="str">
        <f t="shared" si="129"/>
        <v>OK</v>
      </c>
      <c r="V939" s="2" t="str">
        <f t="shared" si="130"/>
        <v>OK</v>
      </c>
      <c r="W939" s="2" t="str">
        <f t="shared" si="131"/>
        <v>OK</v>
      </c>
      <c r="X939" s="2" t="str">
        <f t="shared" si="132"/>
        <v>OK</v>
      </c>
      <c r="Y939" s="2" t="str">
        <f t="shared" si="133"/>
        <v>OK</v>
      </c>
      <c r="Z939" s="3" t="str">
        <f t="shared" si="134"/>
        <v/>
      </c>
    </row>
    <row r="940" spans="1:26" x14ac:dyDescent="0.45">
      <c r="A940" s="3" t="s">
        <v>6814</v>
      </c>
      <c r="B940" s="3" t="s">
        <v>6815</v>
      </c>
      <c r="C940" s="3" t="s">
        <v>6855</v>
      </c>
      <c r="E940" s="3" t="s">
        <v>20</v>
      </c>
      <c r="H940" s="3" t="s">
        <v>21</v>
      </c>
      <c r="I940" s="3">
        <v>1171829</v>
      </c>
      <c r="J940" s="3" t="s">
        <v>6856</v>
      </c>
      <c r="K940" s="3">
        <v>10</v>
      </c>
      <c r="L940" s="3" t="s">
        <v>34</v>
      </c>
      <c r="M940" s="3" t="s">
        <v>35</v>
      </c>
      <c r="N940" s="3" t="s">
        <v>406</v>
      </c>
      <c r="O940" s="3" t="s">
        <v>37</v>
      </c>
      <c r="P940" s="3" t="s">
        <v>21</v>
      </c>
      <c r="Q940" s="3" t="s">
        <v>6857</v>
      </c>
      <c r="R940" s="2" t="str">
        <f t="shared" si="126"/>
        <v>OK</v>
      </c>
      <c r="S940" s="2" t="str">
        <f t="shared" si="127"/>
        <v>OK</v>
      </c>
      <c r="T940" s="2" t="str">
        <f t="shared" si="128"/>
        <v>OK</v>
      </c>
      <c r="U940" s="2" t="str">
        <f t="shared" si="129"/>
        <v>OK</v>
      </c>
      <c r="V940" s="2" t="str">
        <f t="shared" si="130"/>
        <v>OK</v>
      </c>
      <c r="W940" s="2" t="str">
        <f t="shared" si="131"/>
        <v>OK</v>
      </c>
      <c r="X940" s="2" t="str">
        <f t="shared" si="132"/>
        <v>OK</v>
      </c>
      <c r="Y940" s="2" t="str">
        <f t="shared" si="133"/>
        <v>OK</v>
      </c>
      <c r="Z940" s="3" t="str">
        <f t="shared" si="134"/>
        <v/>
      </c>
    </row>
    <row r="941" spans="1:26" x14ac:dyDescent="0.45">
      <c r="A941" s="3" t="s">
        <v>6814</v>
      </c>
      <c r="B941" s="3" t="s">
        <v>6815</v>
      </c>
      <c r="C941" s="3" t="s">
        <v>6858</v>
      </c>
      <c r="E941" s="3" t="s">
        <v>20</v>
      </c>
      <c r="H941" s="3" t="s">
        <v>21</v>
      </c>
      <c r="I941" s="3">
        <v>1869107</v>
      </c>
      <c r="J941" s="3" t="s">
        <v>6859</v>
      </c>
      <c r="K941" s="3">
        <v>60</v>
      </c>
      <c r="L941" s="3" t="s">
        <v>80</v>
      </c>
      <c r="M941" s="3" t="s">
        <v>35</v>
      </c>
      <c r="N941" s="3" t="s">
        <v>81</v>
      </c>
      <c r="O941" s="3" t="s">
        <v>85</v>
      </c>
      <c r="P941" s="3" t="s">
        <v>21</v>
      </c>
      <c r="Q941" s="3" t="s">
        <v>6860</v>
      </c>
      <c r="R941" s="2" t="str">
        <f t="shared" si="126"/>
        <v>OK</v>
      </c>
      <c r="S941" s="2" t="str">
        <f t="shared" si="127"/>
        <v>OK</v>
      </c>
      <c r="T941" s="2" t="str">
        <f t="shared" si="128"/>
        <v>OK</v>
      </c>
      <c r="U941" s="2" t="str">
        <f t="shared" si="129"/>
        <v>OK</v>
      </c>
      <c r="V941" s="2" t="str">
        <f t="shared" si="130"/>
        <v>OK</v>
      </c>
      <c r="W941" s="2" t="str">
        <f t="shared" si="131"/>
        <v>OK</v>
      </c>
      <c r="X941" s="2" t="str">
        <f t="shared" si="132"/>
        <v>OK</v>
      </c>
      <c r="Y941" s="2" t="str">
        <f t="shared" si="133"/>
        <v>OK</v>
      </c>
      <c r="Z941" s="3" t="str">
        <f t="shared" si="134"/>
        <v/>
      </c>
    </row>
    <row r="942" spans="1:26" x14ac:dyDescent="0.45">
      <c r="A942" s="3" t="s">
        <v>6814</v>
      </c>
      <c r="B942" s="3" t="s">
        <v>6815</v>
      </c>
      <c r="C942" s="3" t="s">
        <v>6861</v>
      </c>
      <c r="E942" s="3" t="s">
        <v>20</v>
      </c>
      <c r="H942" s="3" t="s">
        <v>21</v>
      </c>
      <c r="I942" s="3">
        <v>1175068</v>
      </c>
      <c r="J942" s="3" t="s">
        <v>6862</v>
      </c>
      <c r="K942" s="3">
        <v>15</v>
      </c>
      <c r="L942" s="3" t="s">
        <v>34</v>
      </c>
      <c r="M942" s="3" t="s">
        <v>35</v>
      </c>
      <c r="N942" s="3" t="s">
        <v>62</v>
      </c>
      <c r="O942" s="3" t="s">
        <v>37</v>
      </c>
      <c r="P942" s="3" t="s">
        <v>21</v>
      </c>
      <c r="Q942" s="3" t="s">
        <v>6863</v>
      </c>
      <c r="R942" s="2" t="str">
        <f t="shared" si="126"/>
        <v>OK</v>
      </c>
      <c r="S942" s="2" t="str">
        <f t="shared" si="127"/>
        <v>OK</v>
      </c>
      <c r="T942" s="2" t="str">
        <f t="shared" si="128"/>
        <v>OK</v>
      </c>
      <c r="U942" s="2" t="str">
        <f t="shared" si="129"/>
        <v>OK</v>
      </c>
      <c r="V942" s="2" t="str">
        <f t="shared" si="130"/>
        <v>OK</v>
      </c>
      <c r="W942" s="2" t="str">
        <f t="shared" si="131"/>
        <v>OK</v>
      </c>
      <c r="X942" s="2" t="str">
        <f t="shared" si="132"/>
        <v>OK</v>
      </c>
      <c r="Y942" s="2" t="str">
        <f t="shared" si="133"/>
        <v>OK</v>
      </c>
      <c r="Z942" s="3" t="str">
        <f t="shared" si="134"/>
        <v/>
      </c>
    </row>
    <row r="943" spans="1:26" x14ac:dyDescent="0.45">
      <c r="A943" s="3" t="s">
        <v>6814</v>
      </c>
      <c r="B943" s="3" t="s">
        <v>6815</v>
      </c>
      <c r="C943" s="3" t="s">
        <v>6864</v>
      </c>
      <c r="E943" s="3" t="s">
        <v>20</v>
      </c>
      <c r="H943" s="3" t="s">
        <v>21</v>
      </c>
      <c r="I943" s="3">
        <v>1868682</v>
      </c>
      <c r="J943" s="3" t="s">
        <v>6865</v>
      </c>
      <c r="K943" s="3">
        <v>60</v>
      </c>
      <c r="L943" s="3" t="s">
        <v>80</v>
      </c>
      <c r="M943" s="3" t="s">
        <v>35</v>
      </c>
      <c r="N943" s="3" t="s">
        <v>81</v>
      </c>
      <c r="O943" s="3" t="s">
        <v>85</v>
      </c>
      <c r="P943" s="3" t="s">
        <v>21</v>
      </c>
      <c r="Q943" s="3" t="s">
        <v>6866</v>
      </c>
      <c r="R943" s="2" t="str">
        <f t="shared" si="126"/>
        <v>OK</v>
      </c>
      <c r="S943" s="2" t="str">
        <f t="shared" si="127"/>
        <v>OK</v>
      </c>
      <c r="T943" s="2" t="str">
        <f t="shared" si="128"/>
        <v>OK</v>
      </c>
      <c r="U943" s="2" t="str">
        <f t="shared" si="129"/>
        <v>OK</v>
      </c>
      <c r="V943" s="2" t="str">
        <f t="shared" si="130"/>
        <v>OK</v>
      </c>
      <c r="W943" s="2" t="str">
        <f t="shared" si="131"/>
        <v>OK</v>
      </c>
      <c r="X943" s="2" t="str">
        <f t="shared" si="132"/>
        <v>OK</v>
      </c>
      <c r="Y943" s="2" t="str">
        <f t="shared" si="133"/>
        <v>OK</v>
      </c>
      <c r="Z943" s="3" t="str">
        <f t="shared" si="134"/>
        <v/>
      </c>
    </row>
    <row r="944" spans="1:26" x14ac:dyDescent="0.45">
      <c r="A944" s="3" t="s">
        <v>6814</v>
      </c>
      <c r="B944" s="3" t="s">
        <v>6815</v>
      </c>
      <c r="C944" s="3" t="s">
        <v>6867</v>
      </c>
      <c r="E944" s="3" t="s">
        <v>20</v>
      </c>
      <c r="H944" s="3" t="s">
        <v>21</v>
      </c>
      <c r="I944" s="3">
        <v>1915621</v>
      </c>
      <c r="J944" s="3" t="s">
        <v>6868</v>
      </c>
      <c r="K944" s="3">
        <v>45</v>
      </c>
      <c r="L944" s="3" t="s">
        <v>34</v>
      </c>
      <c r="M944" s="3" t="s">
        <v>35</v>
      </c>
      <c r="N944" s="3" t="s">
        <v>81</v>
      </c>
      <c r="O944" s="3" t="s">
        <v>37</v>
      </c>
      <c r="P944" s="3" t="s">
        <v>21</v>
      </c>
      <c r="Q944" s="3" t="s">
        <v>6869</v>
      </c>
      <c r="R944" s="2" t="str">
        <f t="shared" si="126"/>
        <v>KO</v>
      </c>
      <c r="S944" s="2" t="str">
        <f t="shared" si="127"/>
        <v>OK</v>
      </c>
      <c r="T944" s="2" t="str">
        <f t="shared" si="128"/>
        <v>OK</v>
      </c>
      <c r="U944" s="2" t="str">
        <f t="shared" si="129"/>
        <v>OK</v>
      </c>
      <c r="V944" s="2" t="str">
        <f t="shared" si="130"/>
        <v>OK</v>
      </c>
      <c r="W944" s="2" t="str">
        <f t="shared" si="131"/>
        <v>OK</v>
      </c>
      <c r="X944" s="2" t="str">
        <f t="shared" si="132"/>
        <v>OK</v>
      </c>
      <c r="Y944" s="2" t="str">
        <f t="shared" si="133"/>
        <v>OK</v>
      </c>
      <c r="Z944" s="3" t="str">
        <f t="shared" si="134"/>
        <v xml:space="preserve">Acción didáctica / </v>
      </c>
    </row>
    <row r="945" spans="1:26" x14ac:dyDescent="0.45">
      <c r="A945" s="3" t="s">
        <v>6814</v>
      </c>
      <c r="B945" s="3" t="s">
        <v>6815</v>
      </c>
      <c r="C945" s="3" t="s">
        <v>6870</v>
      </c>
      <c r="E945" s="3" t="s">
        <v>20</v>
      </c>
      <c r="H945" s="3" t="s">
        <v>21</v>
      </c>
      <c r="I945" s="3">
        <v>1190408</v>
      </c>
      <c r="J945" s="3" t="s">
        <v>6871</v>
      </c>
      <c r="K945" s="3">
        <v>15</v>
      </c>
      <c r="L945" s="3" t="s">
        <v>34</v>
      </c>
      <c r="M945" s="3" t="s">
        <v>35</v>
      </c>
      <c r="N945" s="3" t="s">
        <v>114</v>
      </c>
      <c r="O945" s="3" t="s">
        <v>85</v>
      </c>
      <c r="P945" s="3" t="s">
        <v>21</v>
      </c>
      <c r="Q945" s="3" t="s">
        <v>6872</v>
      </c>
      <c r="R945" s="2" t="str">
        <f t="shared" si="126"/>
        <v>OK</v>
      </c>
      <c r="S945" s="2" t="str">
        <f t="shared" si="127"/>
        <v>OK</v>
      </c>
      <c r="T945" s="2" t="str">
        <f t="shared" si="128"/>
        <v>OK</v>
      </c>
      <c r="U945" s="2" t="str">
        <f t="shared" si="129"/>
        <v>OK</v>
      </c>
      <c r="V945" s="2" t="str">
        <f t="shared" si="130"/>
        <v>OK</v>
      </c>
      <c r="W945" s="2" t="str">
        <f t="shared" si="131"/>
        <v>OK</v>
      </c>
      <c r="X945" s="2" t="str">
        <f t="shared" si="132"/>
        <v>OK</v>
      </c>
      <c r="Y945" s="2" t="str">
        <f t="shared" si="133"/>
        <v>OK</v>
      </c>
      <c r="Z945" s="3" t="str">
        <f t="shared" si="134"/>
        <v/>
      </c>
    </row>
    <row r="946" spans="1:26" x14ac:dyDescent="0.45">
      <c r="A946" s="3" t="s">
        <v>6814</v>
      </c>
      <c r="B946" s="3" t="s">
        <v>6815</v>
      </c>
      <c r="C946" s="3" t="s">
        <v>6873</v>
      </c>
      <c r="E946" s="3" t="s">
        <v>20</v>
      </c>
      <c r="H946" s="3" t="s">
        <v>21</v>
      </c>
      <c r="I946" s="3">
        <v>1537603</v>
      </c>
      <c r="J946" s="3" t="s">
        <v>6874</v>
      </c>
      <c r="K946" s="3">
        <v>60</v>
      </c>
      <c r="L946" s="3" t="s">
        <v>80</v>
      </c>
      <c r="M946" s="3" t="s">
        <v>35</v>
      </c>
      <c r="N946" s="3" t="s">
        <v>81</v>
      </c>
      <c r="O946" s="3" t="s">
        <v>85</v>
      </c>
      <c r="P946" s="3" t="s">
        <v>21</v>
      </c>
      <c r="Q946" s="3" t="s">
        <v>6875</v>
      </c>
      <c r="R946" s="2" t="str">
        <f t="shared" si="126"/>
        <v>OK</v>
      </c>
      <c r="S946" s="2" t="str">
        <f t="shared" si="127"/>
        <v>OK</v>
      </c>
      <c r="T946" s="2" t="str">
        <f t="shared" si="128"/>
        <v>OK</v>
      </c>
      <c r="U946" s="2" t="str">
        <f t="shared" si="129"/>
        <v>OK</v>
      </c>
      <c r="V946" s="2" t="str">
        <f t="shared" si="130"/>
        <v>OK</v>
      </c>
      <c r="W946" s="2" t="str">
        <f t="shared" si="131"/>
        <v>OK</v>
      </c>
      <c r="X946" s="2" t="str">
        <f t="shared" si="132"/>
        <v>OK</v>
      </c>
      <c r="Y946" s="2" t="str">
        <f t="shared" si="133"/>
        <v>OK</v>
      </c>
      <c r="Z946" s="3" t="str">
        <f t="shared" si="134"/>
        <v/>
      </c>
    </row>
    <row r="947" spans="1:26" x14ac:dyDescent="0.45">
      <c r="A947" s="3" t="s">
        <v>6814</v>
      </c>
      <c r="B947" s="3" t="s">
        <v>6815</v>
      </c>
      <c r="C947" s="3" t="s">
        <v>6876</v>
      </c>
      <c r="E947" s="3" t="s">
        <v>20</v>
      </c>
      <c r="H947" s="3" t="s">
        <v>21</v>
      </c>
      <c r="I947" s="3">
        <v>1080004</v>
      </c>
      <c r="J947" s="3" t="s">
        <v>6877</v>
      </c>
      <c r="K947" s="3">
        <v>60</v>
      </c>
      <c r="L947" s="3" t="s">
        <v>1363</v>
      </c>
      <c r="M947" s="3" t="s">
        <v>35</v>
      </c>
      <c r="N947" s="3" t="s">
        <v>58</v>
      </c>
      <c r="O947" s="3" t="s">
        <v>479</v>
      </c>
      <c r="P947" s="3" t="s">
        <v>21</v>
      </c>
      <c r="Q947" s="3" t="s">
        <v>6878</v>
      </c>
      <c r="R947" s="2" t="str">
        <f t="shared" si="126"/>
        <v>KO</v>
      </c>
      <c r="S947" s="2" t="str">
        <f t="shared" si="127"/>
        <v>OK</v>
      </c>
      <c r="T947" s="2" t="str">
        <f t="shared" si="128"/>
        <v>OK</v>
      </c>
      <c r="U947" s="2" t="str">
        <f t="shared" si="129"/>
        <v>OK</v>
      </c>
      <c r="V947" s="2" t="str">
        <f t="shared" si="130"/>
        <v>OK</v>
      </c>
      <c r="W947" s="2" t="str">
        <f t="shared" si="131"/>
        <v>OK</v>
      </c>
      <c r="X947" s="2" t="str">
        <f t="shared" si="132"/>
        <v>OK</v>
      </c>
      <c r="Y947" s="2" t="str">
        <f t="shared" si="133"/>
        <v>OK</v>
      </c>
      <c r="Z947" s="3" t="str">
        <f t="shared" si="134"/>
        <v xml:space="preserve">Acción didáctica / </v>
      </c>
    </row>
    <row r="948" spans="1:26" x14ac:dyDescent="0.45">
      <c r="A948" s="3" t="s">
        <v>6814</v>
      </c>
      <c r="B948" s="3" t="s">
        <v>6815</v>
      </c>
      <c r="C948" s="3" t="s">
        <v>6879</v>
      </c>
      <c r="E948" s="3" t="s">
        <v>20</v>
      </c>
      <c r="H948" s="3" t="s">
        <v>21</v>
      </c>
      <c r="I948" s="3">
        <v>1857155</v>
      </c>
      <c r="J948" s="3" t="s">
        <v>6880</v>
      </c>
      <c r="K948" s="3">
        <v>60</v>
      </c>
      <c r="L948" s="3" t="s">
        <v>57</v>
      </c>
      <c r="M948" s="3" t="s">
        <v>35</v>
      </c>
      <c r="N948" s="3" t="s">
        <v>58</v>
      </c>
      <c r="O948" s="3" t="s">
        <v>479</v>
      </c>
      <c r="P948" s="3" t="s">
        <v>21</v>
      </c>
      <c r="Q948" s="3" t="s">
        <v>6881</v>
      </c>
      <c r="R948" s="2" t="str">
        <f t="shared" si="126"/>
        <v>OK</v>
      </c>
      <c r="S948" s="2" t="str">
        <f t="shared" si="127"/>
        <v>OK</v>
      </c>
      <c r="T948" s="2" t="str">
        <f t="shared" si="128"/>
        <v>OK</v>
      </c>
      <c r="U948" s="2" t="str">
        <f t="shared" si="129"/>
        <v>OK</v>
      </c>
      <c r="V948" s="2" t="str">
        <f t="shared" si="130"/>
        <v>OK</v>
      </c>
      <c r="W948" s="2" t="str">
        <f t="shared" si="131"/>
        <v>OK</v>
      </c>
      <c r="X948" s="2" t="str">
        <f t="shared" si="132"/>
        <v>OK</v>
      </c>
      <c r="Y948" s="2" t="str">
        <f t="shared" si="133"/>
        <v>OK</v>
      </c>
      <c r="Z948" s="3" t="str">
        <f t="shared" si="134"/>
        <v/>
      </c>
    </row>
    <row r="949" spans="1:26" x14ac:dyDescent="0.45">
      <c r="A949" s="3" t="s">
        <v>6814</v>
      </c>
      <c r="B949" s="3" t="s">
        <v>6815</v>
      </c>
      <c r="C949" s="3" t="s">
        <v>6882</v>
      </c>
      <c r="E949" s="3" t="s">
        <v>20</v>
      </c>
      <c r="H949" s="3" t="s">
        <v>21</v>
      </c>
      <c r="I949" s="3">
        <v>2070290</v>
      </c>
      <c r="J949" s="3" t="s">
        <v>6883</v>
      </c>
      <c r="K949" s="3">
        <v>60</v>
      </c>
      <c r="L949" s="3" t="s">
        <v>358</v>
      </c>
      <c r="M949" s="3" t="s">
        <v>35</v>
      </c>
      <c r="N949" s="3" t="s">
        <v>359</v>
      </c>
      <c r="O949" s="3" t="s">
        <v>85</v>
      </c>
      <c r="P949" s="3" t="s">
        <v>21</v>
      </c>
      <c r="Q949" s="3" t="s">
        <v>6884</v>
      </c>
      <c r="R949" s="2" t="str">
        <f t="shared" si="126"/>
        <v>OK</v>
      </c>
      <c r="S949" s="2" t="str">
        <f t="shared" si="127"/>
        <v>OK</v>
      </c>
      <c r="T949" s="2" t="str">
        <f t="shared" si="128"/>
        <v>KO</v>
      </c>
      <c r="U949" s="2" t="str">
        <f t="shared" si="129"/>
        <v>OK</v>
      </c>
      <c r="V949" s="2" t="str">
        <f t="shared" si="130"/>
        <v>OK</v>
      </c>
      <c r="W949" s="2" t="str">
        <f t="shared" si="131"/>
        <v>KO</v>
      </c>
      <c r="X949" s="2" t="str">
        <f t="shared" si="132"/>
        <v>OK</v>
      </c>
      <c r="Y949" s="2" t="str">
        <f t="shared" si="133"/>
        <v>OK</v>
      </c>
      <c r="Z949" s="3" t="str">
        <f t="shared" si="134"/>
        <v xml:space="preserve">Nombre del recurso / Tiempo del recurso / </v>
      </c>
    </row>
    <row r="950" spans="1:26" x14ac:dyDescent="0.45">
      <c r="A950" s="3" t="s">
        <v>6814</v>
      </c>
      <c r="B950" s="3" t="s">
        <v>6815</v>
      </c>
      <c r="C950" s="3" t="s">
        <v>67</v>
      </c>
      <c r="D950" s="3" t="s">
        <v>67</v>
      </c>
      <c r="E950" s="3" t="s">
        <v>20</v>
      </c>
      <c r="H950" s="3" t="s">
        <v>21</v>
      </c>
      <c r="I950" s="3">
        <v>1859190</v>
      </c>
      <c r="K950" s="3">
        <v>20</v>
      </c>
      <c r="L950" s="3" t="s">
        <v>23</v>
      </c>
      <c r="M950" s="3" t="s">
        <v>67</v>
      </c>
      <c r="N950" s="3" t="s">
        <v>227</v>
      </c>
      <c r="P950" s="3" t="s">
        <v>21</v>
      </c>
      <c r="Q950" s="3" t="s">
        <v>6885</v>
      </c>
      <c r="R950" s="2" t="str">
        <f t="shared" si="126"/>
        <v>OK</v>
      </c>
      <c r="S950" s="2" t="str">
        <f t="shared" si="127"/>
        <v>OK</v>
      </c>
      <c r="T950" s="2" t="str">
        <f t="shared" si="128"/>
        <v>OK</v>
      </c>
      <c r="U950" s="2" t="str">
        <f t="shared" si="129"/>
        <v>OK</v>
      </c>
      <c r="V950" s="2" t="str">
        <f t="shared" si="130"/>
        <v>OK</v>
      </c>
      <c r="W950" s="2" t="str">
        <f t="shared" si="131"/>
        <v>OK</v>
      </c>
      <c r="X950" s="2" t="str">
        <f t="shared" si="132"/>
        <v>KO</v>
      </c>
      <c r="Y950" s="2" t="str">
        <f t="shared" si="133"/>
        <v>OK</v>
      </c>
      <c r="Z950" s="3" t="str">
        <f t="shared" si="134"/>
        <v xml:space="preserve">Palabras clave / </v>
      </c>
    </row>
    <row r="951" spans="1:26" x14ac:dyDescent="0.45">
      <c r="A951" s="3" t="s">
        <v>6814</v>
      </c>
      <c r="B951" s="3" t="s">
        <v>6815</v>
      </c>
      <c r="C951" s="3" t="s">
        <v>70</v>
      </c>
      <c r="E951" s="3" t="s">
        <v>20</v>
      </c>
      <c r="H951" s="3" t="s">
        <v>21</v>
      </c>
      <c r="I951" s="3">
        <v>1177570</v>
      </c>
      <c r="J951" s="3" t="s">
        <v>6886</v>
      </c>
      <c r="K951" s="3">
        <v>20</v>
      </c>
      <c r="L951" s="3" t="s">
        <v>70</v>
      </c>
      <c r="M951" s="3" t="s">
        <v>35</v>
      </c>
      <c r="N951" s="3" t="s">
        <v>62</v>
      </c>
      <c r="O951" s="3" t="s">
        <v>37</v>
      </c>
      <c r="P951" s="3" t="s">
        <v>21</v>
      </c>
      <c r="Q951" s="3" t="s">
        <v>6887</v>
      </c>
      <c r="R951" s="2" t="str">
        <f t="shared" si="126"/>
        <v>OK</v>
      </c>
      <c r="S951" s="2" t="str">
        <f t="shared" si="127"/>
        <v>OK</v>
      </c>
      <c r="T951" s="2" t="str">
        <f t="shared" si="128"/>
        <v>OK</v>
      </c>
      <c r="U951" s="2" t="str">
        <f t="shared" si="129"/>
        <v>OK</v>
      </c>
      <c r="V951" s="2" t="str">
        <f t="shared" si="130"/>
        <v>OK</v>
      </c>
      <c r="W951" s="2" t="str">
        <f t="shared" si="131"/>
        <v>OK</v>
      </c>
      <c r="X951" s="2" t="str">
        <f t="shared" si="132"/>
        <v>OK</v>
      </c>
      <c r="Y951" s="2" t="str">
        <f t="shared" si="133"/>
        <v>OK</v>
      </c>
      <c r="Z951" s="3" t="str">
        <f t="shared" si="134"/>
        <v/>
      </c>
    </row>
    <row r="952" spans="1:26" x14ac:dyDescent="0.45">
      <c r="A952" s="3" t="s">
        <v>6888</v>
      </c>
      <c r="B952" s="3" t="s">
        <v>6889</v>
      </c>
      <c r="C952" s="3" t="s">
        <v>6890</v>
      </c>
      <c r="E952" s="3" t="s">
        <v>20</v>
      </c>
      <c r="H952" s="3" t="s">
        <v>21</v>
      </c>
      <c r="I952" s="3">
        <v>1457721</v>
      </c>
      <c r="J952" s="3" t="s">
        <v>6891</v>
      </c>
      <c r="K952" s="3">
        <v>30</v>
      </c>
      <c r="L952" s="3" t="s">
        <v>23</v>
      </c>
      <c r="M952" s="3" t="s">
        <v>24</v>
      </c>
      <c r="N952" s="3" t="s">
        <v>25</v>
      </c>
      <c r="P952" s="3" t="s">
        <v>21</v>
      </c>
      <c r="Q952" s="3" t="s">
        <v>6892</v>
      </c>
      <c r="R952" s="2" t="str">
        <f t="shared" si="126"/>
        <v>OK</v>
      </c>
      <c r="S952" s="2" t="str">
        <f t="shared" si="127"/>
        <v>OK</v>
      </c>
      <c r="T952" s="2" t="str">
        <f t="shared" si="128"/>
        <v>OK</v>
      </c>
      <c r="U952" s="2" t="str">
        <f t="shared" si="129"/>
        <v>OK</v>
      </c>
      <c r="V952" s="2" t="str">
        <f t="shared" si="130"/>
        <v>OK</v>
      </c>
      <c r="W952" s="2" t="str">
        <f t="shared" si="131"/>
        <v>OK</v>
      </c>
      <c r="X952" s="2" t="str">
        <f t="shared" si="132"/>
        <v>OK</v>
      </c>
      <c r="Y952" s="2" t="str">
        <f t="shared" si="133"/>
        <v>OK</v>
      </c>
      <c r="Z952" s="3" t="str">
        <f t="shared" si="134"/>
        <v/>
      </c>
    </row>
    <row r="953" spans="1:26" x14ac:dyDescent="0.45">
      <c r="A953" s="3" t="s">
        <v>6888</v>
      </c>
      <c r="B953" s="3" t="s">
        <v>6889</v>
      </c>
      <c r="C953" s="3" t="s">
        <v>6893</v>
      </c>
      <c r="E953" s="3" t="s">
        <v>20</v>
      </c>
      <c r="H953" s="3" t="s">
        <v>21</v>
      </c>
      <c r="I953" s="3">
        <v>706957</v>
      </c>
      <c r="J953" s="3" t="s">
        <v>6894</v>
      </c>
      <c r="K953" s="3">
        <v>15</v>
      </c>
      <c r="L953" s="3" t="s">
        <v>34</v>
      </c>
      <c r="M953" s="3" t="s">
        <v>35</v>
      </c>
      <c r="N953" s="3" t="s">
        <v>62</v>
      </c>
      <c r="O953" s="3" t="s">
        <v>37</v>
      </c>
      <c r="P953" s="3" t="s">
        <v>21</v>
      </c>
      <c r="Q953" s="3" t="s">
        <v>6895</v>
      </c>
      <c r="R953" s="2" t="str">
        <f t="shared" si="126"/>
        <v>OK</v>
      </c>
      <c r="S953" s="2" t="str">
        <f t="shared" si="127"/>
        <v>OK</v>
      </c>
      <c r="T953" s="2" t="str">
        <f t="shared" si="128"/>
        <v>OK</v>
      </c>
      <c r="U953" s="2" t="str">
        <f t="shared" si="129"/>
        <v>OK</v>
      </c>
      <c r="V953" s="2" t="str">
        <f t="shared" si="130"/>
        <v>OK</v>
      </c>
      <c r="W953" s="2" t="str">
        <f t="shared" si="131"/>
        <v>OK</v>
      </c>
      <c r="X953" s="2" t="str">
        <f t="shared" si="132"/>
        <v>OK</v>
      </c>
      <c r="Y953" s="2" t="str">
        <f t="shared" si="133"/>
        <v>OK</v>
      </c>
      <c r="Z953" s="3" t="str">
        <f t="shared" si="134"/>
        <v/>
      </c>
    </row>
    <row r="954" spans="1:26" x14ac:dyDescent="0.45">
      <c r="A954" s="3" t="s">
        <v>6888</v>
      </c>
      <c r="B954" s="3" t="s">
        <v>6889</v>
      </c>
      <c r="C954" s="3" t="s">
        <v>6896</v>
      </c>
      <c r="E954" s="3" t="s">
        <v>20</v>
      </c>
      <c r="G954" s="3" t="s">
        <v>6897</v>
      </c>
      <c r="H954" s="3" t="s">
        <v>21</v>
      </c>
      <c r="I954" s="3">
        <v>38220</v>
      </c>
      <c r="J954" s="3" t="s">
        <v>6898</v>
      </c>
      <c r="K954" s="3">
        <v>45</v>
      </c>
      <c r="L954" s="3" t="s">
        <v>23</v>
      </c>
      <c r="M954" s="3" t="s">
        <v>199</v>
      </c>
      <c r="N954" s="3" t="s">
        <v>91</v>
      </c>
      <c r="P954" s="3" t="s">
        <v>21</v>
      </c>
      <c r="Q954" s="3" t="s">
        <v>6899</v>
      </c>
      <c r="R954" s="2" t="str">
        <f t="shared" si="126"/>
        <v>OK</v>
      </c>
      <c r="S954" s="2" t="str">
        <f t="shared" si="127"/>
        <v>OK</v>
      </c>
      <c r="T954" s="2" t="str">
        <f t="shared" si="128"/>
        <v>OK</v>
      </c>
      <c r="U954" s="2" t="str">
        <f t="shared" si="129"/>
        <v>OK</v>
      </c>
      <c r="V954" s="2" t="str">
        <f t="shared" si="130"/>
        <v>OK</v>
      </c>
      <c r="W954" s="2" t="str">
        <f t="shared" si="131"/>
        <v>OK</v>
      </c>
      <c r="X954" s="2" t="str">
        <f t="shared" si="132"/>
        <v>OK</v>
      </c>
      <c r="Y954" s="2" t="str">
        <f t="shared" si="133"/>
        <v>OK</v>
      </c>
      <c r="Z954" s="3" t="str">
        <f t="shared" si="134"/>
        <v/>
      </c>
    </row>
    <row r="955" spans="1:26" x14ac:dyDescent="0.45">
      <c r="A955" s="3" t="s">
        <v>6888</v>
      </c>
      <c r="B955" s="3" t="s">
        <v>6889</v>
      </c>
      <c r="C955" s="3" t="s">
        <v>6900</v>
      </c>
      <c r="E955" s="3" t="s">
        <v>20</v>
      </c>
      <c r="H955" s="3" t="s">
        <v>21</v>
      </c>
      <c r="I955" s="3">
        <v>715134</v>
      </c>
      <c r="J955" s="3" t="s">
        <v>6901</v>
      </c>
      <c r="K955" s="3">
        <v>20</v>
      </c>
      <c r="L955" s="3" t="s">
        <v>1363</v>
      </c>
      <c r="M955" s="3" t="s">
        <v>29</v>
      </c>
      <c r="N955" s="3" t="s">
        <v>326</v>
      </c>
      <c r="O955" s="3" t="s">
        <v>37</v>
      </c>
      <c r="P955" s="3" t="s">
        <v>21</v>
      </c>
      <c r="Q955" s="3" t="s">
        <v>6902</v>
      </c>
      <c r="R955" s="2" t="str">
        <f t="shared" si="126"/>
        <v>KO</v>
      </c>
      <c r="S955" s="2" t="str">
        <f t="shared" si="127"/>
        <v>KO</v>
      </c>
      <c r="T955" s="2" t="str">
        <f t="shared" si="128"/>
        <v>OK</v>
      </c>
      <c r="U955" s="2" t="str">
        <f t="shared" si="129"/>
        <v>OK</v>
      </c>
      <c r="V955" s="2" t="str">
        <f t="shared" si="130"/>
        <v>OK</v>
      </c>
      <c r="W955" s="2" t="str">
        <f t="shared" si="131"/>
        <v>OK</v>
      </c>
      <c r="X955" s="2" t="str">
        <f t="shared" si="132"/>
        <v>OK</v>
      </c>
      <c r="Y955" s="2" t="str">
        <f t="shared" si="133"/>
        <v>OK</v>
      </c>
      <c r="Z955" s="3" t="str">
        <f t="shared" si="134"/>
        <v xml:space="preserve">Acción didáctica / Tipo de media / </v>
      </c>
    </row>
    <row r="956" spans="1:26" x14ac:dyDescent="0.45">
      <c r="A956" s="3" t="s">
        <v>6888</v>
      </c>
      <c r="B956" s="3" t="s">
        <v>6889</v>
      </c>
      <c r="C956" s="3" t="s">
        <v>6903</v>
      </c>
      <c r="E956" s="3" t="s">
        <v>20</v>
      </c>
      <c r="H956" s="3" t="s">
        <v>21</v>
      </c>
      <c r="I956" s="3">
        <v>1181103</v>
      </c>
      <c r="J956" s="3" t="s">
        <v>6904</v>
      </c>
      <c r="K956" s="3">
        <v>20</v>
      </c>
      <c r="L956" s="3" t="s">
        <v>34</v>
      </c>
      <c r="M956" s="3" t="s">
        <v>35</v>
      </c>
      <c r="N956" s="3" t="s">
        <v>41</v>
      </c>
      <c r="O956" s="3" t="s">
        <v>37</v>
      </c>
      <c r="P956" s="3" t="s">
        <v>21</v>
      </c>
      <c r="Q956" s="3" t="s">
        <v>6905</v>
      </c>
      <c r="R956" s="2" t="str">
        <f t="shared" si="126"/>
        <v>OK</v>
      </c>
      <c r="S956" s="2" t="str">
        <f t="shared" si="127"/>
        <v>OK</v>
      </c>
      <c r="T956" s="2" t="str">
        <f t="shared" si="128"/>
        <v>OK</v>
      </c>
      <c r="U956" s="2" t="str">
        <f t="shared" si="129"/>
        <v>OK</v>
      </c>
      <c r="V956" s="2" t="str">
        <f t="shared" si="130"/>
        <v>OK</v>
      </c>
      <c r="W956" s="2" t="str">
        <f t="shared" si="131"/>
        <v>OK</v>
      </c>
      <c r="X956" s="2" t="str">
        <f t="shared" si="132"/>
        <v>OK</v>
      </c>
      <c r="Y956" s="2" t="str">
        <f t="shared" si="133"/>
        <v>OK</v>
      </c>
      <c r="Z956" s="3" t="str">
        <f t="shared" si="134"/>
        <v/>
      </c>
    </row>
    <row r="957" spans="1:26" x14ac:dyDescent="0.45">
      <c r="A957" s="3" t="s">
        <v>6888</v>
      </c>
      <c r="B957" s="3" t="s">
        <v>6889</v>
      </c>
      <c r="C957" s="3" t="s">
        <v>6906</v>
      </c>
      <c r="E957" s="3" t="s">
        <v>20</v>
      </c>
      <c r="G957" s="3" t="s">
        <v>6907</v>
      </c>
      <c r="H957" s="3" t="s">
        <v>21</v>
      </c>
      <c r="I957" s="3">
        <v>40272</v>
      </c>
      <c r="J957" s="3" t="s">
        <v>6908</v>
      </c>
      <c r="K957" s="3">
        <v>45</v>
      </c>
      <c r="L957" s="3" t="s">
        <v>23</v>
      </c>
      <c r="M957" s="3" t="s">
        <v>199</v>
      </c>
      <c r="N957" s="3" t="s">
        <v>91</v>
      </c>
      <c r="P957" s="3" t="s">
        <v>21</v>
      </c>
      <c r="Q957" s="3" t="s">
        <v>6909</v>
      </c>
      <c r="R957" s="2" t="str">
        <f t="shared" si="126"/>
        <v>OK</v>
      </c>
      <c r="S957" s="2" t="str">
        <f t="shared" si="127"/>
        <v>OK</v>
      </c>
      <c r="T957" s="2" t="str">
        <f t="shared" si="128"/>
        <v>OK</v>
      </c>
      <c r="U957" s="2" t="str">
        <f t="shared" si="129"/>
        <v>OK</v>
      </c>
      <c r="V957" s="2" t="str">
        <f t="shared" si="130"/>
        <v>OK</v>
      </c>
      <c r="W957" s="2" t="str">
        <f t="shared" si="131"/>
        <v>OK</v>
      </c>
      <c r="X957" s="2" t="str">
        <f t="shared" si="132"/>
        <v>OK</v>
      </c>
      <c r="Y957" s="2" t="str">
        <f t="shared" si="133"/>
        <v>OK</v>
      </c>
      <c r="Z957" s="3" t="str">
        <f t="shared" si="134"/>
        <v/>
      </c>
    </row>
    <row r="958" spans="1:26" x14ac:dyDescent="0.45">
      <c r="A958" s="3" t="s">
        <v>6888</v>
      </c>
      <c r="B958" s="3" t="s">
        <v>6889</v>
      </c>
      <c r="C958" s="3" t="s">
        <v>6910</v>
      </c>
      <c r="E958" s="3" t="s">
        <v>20</v>
      </c>
      <c r="H958" s="3" t="s">
        <v>21</v>
      </c>
      <c r="I958" s="3">
        <v>703928</v>
      </c>
      <c r="J958" s="3" t="s">
        <v>6911</v>
      </c>
      <c r="K958" s="3">
        <v>20</v>
      </c>
      <c r="L958" s="3" t="s">
        <v>34</v>
      </c>
      <c r="M958" s="3" t="s">
        <v>35</v>
      </c>
      <c r="N958" s="3" t="s">
        <v>101</v>
      </c>
      <c r="O958" s="3" t="s">
        <v>37</v>
      </c>
      <c r="P958" s="3" t="s">
        <v>21</v>
      </c>
      <c r="Q958" s="3" t="s">
        <v>6912</v>
      </c>
      <c r="R958" s="2" t="str">
        <f t="shared" si="126"/>
        <v>OK</v>
      </c>
      <c r="S958" s="2" t="str">
        <f t="shared" si="127"/>
        <v>OK</v>
      </c>
      <c r="T958" s="2" t="str">
        <f t="shared" si="128"/>
        <v>OK</v>
      </c>
      <c r="U958" s="2" t="str">
        <f t="shared" si="129"/>
        <v>OK</v>
      </c>
      <c r="V958" s="2" t="str">
        <f t="shared" si="130"/>
        <v>OK</v>
      </c>
      <c r="W958" s="2" t="str">
        <f t="shared" si="131"/>
        <v>OK</v>
      </c>
      <c r="X958" s="2" t="str">
        <f t="shared" si="132"/>
        <v>OK</v>
      </c>
      <c r="Y958" s="2" t="str">
        <f t="shared" si="133"/>
        <v>OK</v>
      </c>
      <c r="Z958" s="3" t="str">
        <f t="shared" si="134"/>
        <v/>
      </c>
    </row>
    <row r="959" spans="1:26" x14ac:dyDescent="0.45">
      <c r="A959" s="3" t="s">
        <v>6888</v>
      </c>
      <c r="B959" s="3" t="s">
        <v>6889</v>
      </c>
      <c r="C959" s="3" t="s">
        <v>6913</v>
      </c>
      <c r="E959" s="3" t="s">
        <v>20</v>
      </c>
      <c r="H959" s="3" t="s">
        <v>21</v>
      </c>
      <c r="I959" s="3">
        <v>1351796</v>
      </c>
      <c r="J959" s="3" t="s">
        <v>6914</v>
      </c>
      <c r="K959" s="3">
        <v>45</v>
      </c>
      <c r="L959" s="3" t="s">
        <v>1363</v>
      </c>
      <c r="M959" s="3" t="s">
        <v>35</v>
      </c>
      <c r="N959" s="3" t="s">
        <v>81</v>
      </c>
      <c r="O959" s="3" t="s">
        <v>85</v>
      </c>
      <c r="P959" s="3" t="s">
        <v>21</v>
      </c>
      <c r="Q959" s="3" t="s">
        <v>6915</v>
      </c>
      <c r="R959" s="2" t="str">
        <f t="shared" si="126"/>
        <v>KO</v>
      </c>
      <c r="S959" s="2" t="str">
        <f t="shared" si="127"/>
        <v>OK</v>
      </c>
      <c r="T959" s="2" t="str">
        <f t="shared" si="128"/>
        <v>OK</v>
      </c>
      <c r="U959" s="2" t="str">
        <f t="shared" si="129"/>
        <v>OK</v>
      </c>
      <c r="V959" s="2" t="str">
        <f t="shared" si="130"/>
        <v>OK</v>
      </c>
      <c r="W959" s="2" t="str">
        <f t="shared" si="131"/>
        <v>OK</v>
      </c>
      <c r="X959" s="2" t="str">
        <f t="shared" si="132"/>
        <v>OK</v>
      </c>
      <c r="Y959" s="2" t="str">
        <f t="shared" si="133"/>
        <v>OK</v>
      </c>
      <c r="Z959" s="3" t="str">
        <f t="shared" si="134"/>
        <v xml:space="preserve">Acción didáctica / </v>
      </c>
    </row>
    <row r="960" spans="1:26" x14ac:dyDescent="0.45">
      <c r="A960" s="3" t="s">
        <v>6888</v>
      </c>
      <c r="B960" s="3" t="s">
        <v>6889</v>
      </c>
      <c r="C960" s="3" t="s">
        <v>6916</v>
      </c>
      <c r="E960" s="3" t="s">
        <v>20</v>
      </c>
      <c r="H960" s="3" t="s">
        <v>21</v>
      </c>
      <c r="I960" s="3">
        <v>1169409</v>
      </c>
      <c r="J960" s="3" t="s">
        <v>6917</v>
      </c>
      <c r="K960" s="3">
        <v>30</v>
      </c>
      <c r="L960" s="3" t="s">
        <v>23</v>
      </c>
      <c r="M960" s="3" t="s">
        <v>24</v>
      </c>
      <c r="N960" s="3" t="s">
        <v>25</v>
      </c>
      <c r="P960" s="3" t="s">
        <v>21</v>
      </c>
      <c r="Q960" s="3" t="s">
        <v>6918</v>
      </c>
      <c r="R960" s="2" t="str">
        <f t="shared" si="126"/>
        <v>OK</v>
      </c>
      <c r="S960" s="2" t="str">
        <f t="shared" si="127"/>
        <v>OK</v>
      </c>
      <c r="T960" s="2" t="str">
        <f t="shared" si="128"/>
        <v>OK</v>
      </c>
      <c r="U960" s="2" t="str">
        <f t="shared" si="129"/>
        <v>OK</v>
      </c>
      <c r="V960" s="2" t="str">
        <f t="shared" si="130"/>
        <v>OK</v>
      </c>
      <c r="W960" s="2" t="str">
        <f t="shared" si="131"/>
        <v>OK</v>
      </c>
      <c r="X960" s="2" t="str">
        <f t="shared" si="132"/>
        <v>OK</v>
      </c>
      <c r="Y960" s="2" t="str">
        <f t="shared" si="133"/>
        <v>OK</v>
      </c>
      <c r="Z960" s="3" t="str">
        <f t="shared" si="134"/>
        <v/>
      </c>
    </row>
    <row r="961" spans="1:26" x14ac:dyDescent="0.45">
      <c r="A961" s="3" t="s">
        <v>6888</v>
      </c>
      <c r="B961" s="3" t="s">
        <v>6889</v>
      </c>
      <c r="C961" s="3" t="s">
        <v>6919</v>
      </c>
      <c r="E961" s="3" t="s">
        <v>20</v>
      </c>
      <c r="H961" s="3" t="s">
        <v>21</v>
      </c>
      <c r="I961" s="3">
        <v>1181124</v>
      </c>
      <c r="J961" s="3" t="s">
        <v>6920</v>
      </c>
      <c r="K961" s="3">
        <v>10</v>
      </c>
      <c r="L961" s="3" t="s">
        <v>34</v>
      </c>
      <c r="M961" s="3" t="s">
        <v>35</v>
      </c>
      <c r="N961" s="3" t="s">
        <v>41</v>
      </c>
      <c r="O961" s="3" t="s">
        <v>37</v>
      </c>
      <c r="P961" s="3" t="s">
        <v>21</v>
      </c>
      <c r="Q961" s="3" t="s">
        <v>6921</v>
      </c>
      <c r="R961" s="2" t="str">
        <f t="shared" si="126"/>
        <v>OK</v>
      </c>
      <c r="S961" s="2" t="str">
        <f t="shared" si="127"/>
        <v>OK</v>
      </c>
      <c r="T961" s="2" t="str">
        <f t="shared" si="128"/>
        <v>OK</v>
      </c>
      <c r="U961" s="2" t="str">
        <f t="shared" si="129"/>
        <v>OK</v>
      </c>
      <c r="V961" s="2" t="str">
        <f t="shared" si="130"/>
        <v>OK</v>
      </c>
      <c r="W961" s="2" t="str">
        <f t="shared" si="131"/>
        <v>OK</v>
      </c>
      <c r="X961" s="2" t="str">
        <f t="shared" si="132"/>
        <v>OK</v>
      </c>
      <c r="Y961" s="2" t="str">
        <f t="shared" si="133"/>
        <v>OK</v>
      </c>
      <c r="Z961" s="3" t="str">
        <f t="shared" si="134"/>
        <v/>
      </c>
    </row>
    <row r="962" spans="1:26" x14ac:dyDescent="0.45">
      <c r="A962" s="3" t="s">
        <v>6888</v>
      </c>
      <c r="B962" s="3" t="s">
        <v>6889</v>
      </c>
      <c r="C962" s="3" t="s">
        <v>6922</v>
      </c>
      <c r="E962" s="3" t="s">
        <v>20</v>
      </c>
      <c r="H962" s="3" t="s">
        <v>21</v>
      </c>
      <c r="I962" s="3">
        <v>1174605</v>
      </c>
      <c r="J962" s="3" t="s">
        <v>6923</v>
      </c>
      <c r="K962" s="3">
        <v>15</v>
      </c>
      <c r="L962" s="3" t="s">
        <v>34</v>
      </c>
      <c r="M962" s="3" t="s">
        <v>35</v>
      </c>
      <c r="N962" s="3" t="s">
        <v>101</v>
      </c>
      <c r="O962" s="3" t="s">
        <v>479</v>
      </c>
      <c r="P962" s="3" t="s">
        <v>21</v>
      </c>
      <c r="Q962" s="3" t="s">
        <v>6924</v>
      </c>
      <c r="R962" s="2" t="str">
        <f t="shared" si="126"/>
        <v>OK</v>
      </c>
      <c r="S962" s="2" t="str">
        <f t="shared" si="127"/>
        <v>OK</v>
      </c>
      <c r="T962" s="2" t="str">
        <f t="shared" si="128"/>
        <v>OK</v>
      </c>
      <c r="U962" s="2" t="str">
        <f t="shared" si="129"/>
        <v>OK</v>
      </c>
      <c r="V962" s="2" t="str">
        <f t="shared" si="130"/>
        <v>OK</v>
      </c>
      <c r="W962" s="2" t="str">
        <f t="shared" si="131"/>
        <v>OK</v>
      </c>
      <c r="X962" s="2" t="str">
        <f t="shared" si="132"/>
        <v>OK</v>
      </c>
      <c r="Y962" s="2" t="str">
        <f t="shared" si="133"/>
        <v>OK</v>
      </c>
      <c r="Z962" s="3" t="str">
        <f t="shared" si="134"/>
        <v/>
      </c>
    </row>
    <row r="963" spans="1:26" x14ac:dyDescent="0.45">
      <c r="A963" s="3" t="s">
        <v>6888</v>
      </c>
      <c r="B963" s="3" t="s">
        <v>6889</v>
      </c>
      <c r="C963" s="3" t="s">
        <v>6925</v>
      </c>
      <c r="E963" s="3" t="s">
        <v>20</v>
      </c>
      <c r="H963" s="3" t="s">
        <v>21</v>
      </c>
      <c r="I963" s="3">
        <v>726297</v>
      </c>
      <c r="J963" s="3" t="s">
        <v>6926</v>
      </c>
      <c r="K963" s="3">
        <v>15</v>
      </c>
      <c r="L963" s="3" t="s">
        <v>861</v>
      </c>
      <c r="M963" s="3" t="s">
        <v>35</v>
      </c>
      <c r="N963" s="3" t="s">
        <v>173</v>
      </c>
      <c r="O963" s="3" t="s">
        <v>85</v>
      </c>
      <c r="P963" s="3" t="s">
        <v>21</v>
      </c>
      <c r="Q963" s="3" t="s">
        <v>6927</v>
      </c>
      <c r="R963" s="2" t="str">
        <f t="shared" ref="R963:R1026" si="135">IF(_xlfn.XOR(
AND(N963="M102ab",L963="Proyecto"),
AND(N963="M101a",L963="Preguntas con respuesta libre"),
AND(LEFT(N963,1)="M",N963&lt;&gt;"M102AB",N963&lt;&gt;"M101a",N963&lt;&gt;"M101ap",L963="Ejercitación"),
AND(LEFT(C963,15)="Mapa conceptual",L963="Exposición"),
AND(LEFT(N963,1)&lt;&gt;"M",LEFT(C963,15)&lt;&gt;"Mapa conceptual",L963="Exposición"),
AND(LEFT(C963,8)="Banco de",L963="Generador de actividades"),
AND(C963=L963)
),"OK","KO")</f>
        <v>KO</v>
      </c>
      <c r="S963" s="2" t="str">
        <f t="shared" ref="S963:S1026" si="136">IF(_xlfn.XOR(
AND(LEFT(N963,1)="M",M963="Actividad"),
AND(LEFT(N963,1)="F",M963="Interactivo"),
AND(N963="diaporama",M963="Secuencia de imágenes"),
OR(N963="video",M963="Animación",M963="Video"),
AND(C963=M963)
),"OK","KO")</f>
        <v>OK</v>
      </c>
      <c r="T963" s="2" t="str">
        <f t="shared" ref="T963:T1026" si="137">IF(
AND(L963="Evaluación",C963&lt;&gt;L963),"KO",
IF(AND(L963="Mapa conceptual",C963&lt;&gt;L963),"KO",
IF(AND(N963="M101ap",C963&lt;&gt;"Banco de actividades"),"KO",
"OK")))</f>
        <v>OK</v>
      </c>
      <c r="U963" s="2" t="str">
        <f t="shared" ref="U963:U1026" si="138">IF(
AND(LEFT(N963,1)="M",LEFT(M963,4)&lt;&gt;"Mapa",S963="OK",O963=""),
"KO","OK")</f>
        <v>OK</v>
      </c>
      <c r="V963" s="2" t="str">
        <f t="shared" ref="V963:V1026" si="139">IF(OR(
AND(L963="Evaluación",R963="OK",OR(N963="M4a",N963="M5a")),
AND(LEFT(C963,8)="Banco de",N963="M101ap"),
OR(LEFT(C963,8)&lt;&gt;"Banco de",L963&lt;&gt;"Evaluación")
),"OK","KO")</f>
        <v>OK</v>
      </c>
      <c r="W963" s="2" t="str">
        <f t="shared" ref="W963:W1026" si="140">IF(AND(LEFT(C963,8)="Banco de",K963=0),"OK",
IF(AND(LEFT(C963,8)&lt;&gt;"Banco de",K963&gt;0),"OK","KO"))</f>
        <v>OK</v>
      </c>
      <c r="X963" s="2" t="str">
        <f t="shared" ref="X963:X1026" si="141">IF(J963&lt;&gt;"","OK","KO")</f>
        <v>OK</v>
      </c>
      <c r="Y963" s="2" t="str">
        <f t="shared" ref="Y963:Y1026" si="142">IF(P963="Si","KO","OK")</f>
        <v>OK</v>
      </c>
      <c r="Z963" s="3" t="str">
        <f t="shared" ref="Z963:Z1026" si="143">CONCATENATE(
IF(R963&lt;&gt;"OK",CONCATENATE($R$1," / "),""),
IF(S963&lt;&gt;"OK",CONCATENATE($S$1," / "),""),
IF(T963&lt;&gt;"OK",CONCATENATE($T$1," / "),""),
IF(U963&lt;&gt;"OK",CONCATENATE($U$1," / "),""),
IF(V963&lt;&gt;"OK",CONCATENATE($V$1," / "),""),
IF(W963&lt;&gt;"OK",CONCATENATE($W$1," / "),""),
IF(X963&lt;&gt;"OK",CONCATENATE($X$1," / "),""),
IF(Y963&lt;&gt;"OK",$Y$1,"")
)</f>
        <v xml:space="preserve">Acción didáctica / </v>
      </c>
    </row>
    <row r="964" spans="1:26" x14ac:dyDescent="0.45">
      <c r="A964" s="3" t="s">
        <v>6888</v>
      </c>
      <c r="B964" s="3" t="s">
        <v>6889</v>
      </c>
      <c r="C964" s="3" t="s">
        <v>6928</v>
      </c>
      <c r="E964" s="3" t="s">
        <v>20</v>
      </c>
      <c r="H964" s="3" t="s">
        <v>21</v>
      </c>
      <c r="I964" s="3">
        <v>1869578</v>
      </c>
      <c r="J964" s="3" t="s">
        <v>6929</v>
      </c>
      <c r="K964" s="3">
        <v>60</v>
      </c>
      <c r="L964" s="3" t="s">
        <v>1363</v>
      </c>
      <c r="M964" s="3" t="s">
        <v>35</v>
      </c>
      <c r="N964" s="3" t="s">
        <v>81</v>
      </c>
      <c r="O964" s="3" t="s">
        <v>85</v>
      </c>
      <c r="P964" s="3" t="s">
        <v>21</v>
      </c>
      <c r="Q964" s="3" t="s">
        <v>6930</v>
      </c>
      <c r="R964" s="2" t="str">
        <f t="shared" si="135"/>
        <v>KO</v>
      </c>
      <c r="S964" s="2" t="str">
        <f t="shared" si="136"/>
        <v>OK</v>
      </c>
      <c r="T964" s="2" t="str">
        <f t="shared" si="137"/>
        <v>OK</v>
      </c>
      <c r="U964" s="2" t="str">
        <f t="shared" si="138"/>
        <v>OK</v>
      </c>
      <c r="V964" s="2" t="str">
        <f t="shared" si="139"/>
        <v>OK</v>
      </c>
      <c r="W964" s="2" t="str">
        <f t="shared" si="140"/>
        <v>OK</v>
      </c>
      <c r="X964" s="2" t="str">
        <f t="shared" si="141"/>
        <v>OK</v>
      </c>
      <c r="Y964" s="2" t="str">
        <f t="shared" si="142"/>
        <v>OK</v>
      </c>
      <c r="Z964" s="3" t="str">
        <f t="shared" si="143"/>
        <v xml:space="preserve">Acción didáctica / </v>
      </c>
    </row>
    <row r="965" spans="1:26" x14ac:dyDescent="0.45">
      <c r="A965" s="3" t="s">
        <v>6888</v>
      </c>
      <c r="B965" s="3" t="s">
        <v>6889</v>
      </c>
      <c r="C965" s="3" t="s">
        <v>6931</v>
      </c>
      <c r="E965" s="3" t="s">
        <v>20</v>
      </c>
      <c r="H965" s="3" t="s">
        <v>21</v>
      </c>
      <c r="I965" s="3">
        <v>789262</v>
      </c>
      <c r="J965" s="3" t="s">
        <v>6932</v>
      </c>
      <c r="K965" s="3">
        <v>30</v>
      </c>
      <c r="L965" s="3" t="s">
        <v>23</v>
      </c>
      <c r="M965" s="3" t="s">
        <v>24</v>
      </c>
      <c r="N965" s="3" t="s">
        <v>25</v>
      </c>
      <c r="P965" s="3" t="s">
        <v>21</v>
      </c>
      <c r="Q965" s="3" t="s">
        <v>6933</v>
      </c>
      <c r="R965" s="2" t="str">
        <f t="shared" si="135"/>
        <v>OK</v>
      </c>
      <c r="S965" s="2" t="str">
        <f t="shared" si="136"/>
        <v>OK</v>
      </c>
      <c r="T965" s="2" t="str">
        <f t="shared" si="137"/>
        <v>OK</v>
      </c>
      <c r="U965" s="2" t="str">
        <f t="shared" si="138"/>
        <v>OK</v>
      </c>
      <c r="V965" s="2" t="str">
        <f t="shared" si="139"/>
        <v>OK</v>
      </c>
      <c r="W965" s="2" t="str">
        <f t="shared" si="140"/>
        <v>OK</v>
      </c>
      <c r="X965" s="2" t="str">
        <f t="shared" si="141"/>
        <v>OK</v>
      </c>
      <c r="Y965" s="2" t="str">
        <f t="shared" si="142"/>
        <v>OK</v>
      </c>
      <c r="Z965" s="3" t="str">
        <f t="shared" si="143"/>
        <v/>
      </c>
    </row>
    <row r="966" spans="1:26" x14ac:dyDescent="0.45">
      <c r="A966" s="3" t="s">
        <v>6888</v>
      </c>
      <c r="B966" s="3" t="s">
        <v>6889</v>
      </c>
      <c r="C966" s="3" t="s">
        <v>6934</v>
      </c>
      <c r="E966" s="3" t="s">
        <v>20</v>
      </c>
      <c r="H966" s="3" t="s">
        <v>21</v>
      </c>
      <c r="I966" s="3">
        <v>1522824</v>
      </c>
      <c r="J966" s="3" t="s">
        <v>6935</v>
      </c>
      <c r="K966" s="3">
        <v>30</v>
      </c>
      <c r="L966" s="3" t="s">
        <v>34</v>
      </c>
      <c r="M966" s="3" t="s">
        <v>6936</v>
      </c>
      <c r="N966" s="3" t="s">
        <v>6828</v>
      </c>
      <c r="P966" s="3" t="s">
        <v>21</v>
      </c>
      <c r="Q966" s="3" t="s">
        <v>6937</v>
      </c>
      <c r="R966" s="2" t="str">
        <f t="shared" si="135"/>
        <v>KO</v>
      </c>
      <c r="S966" s="2" t="str">
        <f t="shared" si="136"/>
        <v>KO</v>
      </c>
      <c r="T966" s="2" t="str">
        <f t="shared" si="137"/>
        <v>OK</v>
      </c>
      <c r="U966" s="2" t="str">
        <f t="shared" si="138"/>
        <v>OK</v>
      </c>
      <c r="V966" s="2" t="str">
        <f t="shared" si="139"/>
        <v>OK</v>
      </c>
      <c r="W966" s="2" t="str">
        <f t="shared" si="140"/>
        <v>OK</v>
      </c>
      <c r="X966" s="2" t="str">
        <f t="shared" si="141"/>
        <v>OK</v>
      </c>
      <c r="Y966" s="2" t="str">
        <f t="shared" si="142"/>
        <v>OK</v>
      </c>
      <c r="Z966" s="3" t="str">
        <f t="shared" si="143"/>
        <v xml:space="preserve">Acción didáctica / Tipo de media / </v>
      </c>
    </row>
    <row r="967" spans="1:26" x14ac:dyDescent="0.45">
      <c r="A967" s="3" t="s">
        <v>6888</v>
      </c>
      <c r="B967" s="3" t="s">
        <v>6889</v>
      </c>
      <c r="C967" s="3" t="s">
        <v>6938</v>
      </c>
      <c r="E967" s="3" t="s">
        <v>20</v>
      </c>
      <c r="H967" s="3" t="s">
        <v>21</v>
      </c>
      <c r="I967" s="3">
        <v>1220335</v>
      </c>
      <c r="J967" s="3" t="s">
        <v>6939</v>
      </c>
      <c r="K967" s="3">
        <v>15</v>
      </c>
      <c r="L967" s="3" t="s">
        <v>861</v>
      </c>
      <c r="M967" s="3" t="s">
        <v>35</v>
      </c>
      <c r="N967" s="3" t="s">
        <v>378</v>
      </c>
      <c r="O967" s="3" t="s">
        <v>85</v>
      </c>
      <c r="P967" s="3" t="s">
        <v>21</v>
      </c>
      <c r="Q967" s="3" t="s">
        <v>6940</v>
      </c>
      <c r="R967" s="2" t="str">
        <f t="shared" si="135"/>
        <v>KO</v>
      </c>
      <c r="S967" s="2" t="str">
        <f t="shared" si="136"/>
        <v>OK</v>
      </c>
      <c r="T967" s="2" t="str">
        <f t="shared" si="137"/>
        <v>OK</v>
      </c>
      <c r="U967" s="2" t="str">
        <f t="shared" si="138"/>
        <v>OK</v>
      </c>
      <c r="V967" s="2" t="str">
        <f t="shared" si="139"/>
        <v>OK</v>
      </c>
      <c r="W967" s="2" t="str">
        <f t="shared" si="140"/>
        <v>OK</v>
      </c>
      <c r="X967" s="2" t="str">
        <f t="shared" si="141"/>
        <v>OK</v>
      </c>
      <c r="Y967" s="2" t="str">
        <f t="shared" si="142"/>
        <v>OK</v>
      </c>
      <c r="Z967" s="3" t="str">
        <f t="shared" si="143"/>
        <v xml:space="preserve">Acción didáctica / </v>
      </c>
    </row>
    <row r="968" spans="1:26" x14ac:dyDescent="0.45">
      <c r="A968" s="3" t="s">
        <v>6888</v>
      </c>
      <c r="B968" s="3" t="s">
        <v>6889</v>
      </c>
      <c r="C968" s="3" t="s">
        <v>6941</v>
      </c>
      <c r="E968" s="3" t="s">
        <v>20</v>
      </c>
      <c r="H968" s="3" t="s">
        <v>21</v>
      </c>
      <c r="I968" s="3">
        <v>1869830</v>
      </c>
      <c r="J968" s="3" t="s">
        <v>6942</v>
      </c>
      <c r="K968" s="3">
        <v>90</v>
      </c>
      <c r="L968" s="3" t="s">
        <v>1363</v>
      </c>
      <c r="M968" s="3" t="s">
        <v>35</v>
      </c>
      <c r="N968" s="3" t="s">
        <v>81</v>
      </c>
      <c r="O968" s="3" t="s">
        <v>85</v>
      </c>
      <c r="P968" s="3" t="s">
        <v>21</v>
      </c>
      <c r="Q968" s="3" t="s">
        <v>6943</v>
      </c>
      <c r="R968" s="2" t="str">
        <f t="shared" si="135"/>
        <v>KO</v>
      </c>
      <c r="S968" s="2" t="str">
        <f t="shared" si="136"/>
        <v>OK</v>
      </c>
      <c r="T968" s="2" t="str">
        <f t="shared" si="137"/>
        <v>OK</v>
      </c>
      <c r="U968" s="2" t="str">
        <f t="shared" si="138"/>
        <v>OK</v>
      </c>
      <c r="V968" s="2" t="str">
        <f t="shared" si="139"/>
        <v>OK</v>
      </c>
      <c r="W968" s="2" t="str">
        <f t="shared" si="140"/>
        <v>OK</v>
      </c>
      <c r="X968" s="2" t="str">
        <f t="shared" si="141"/>
        <v>OK</v>
      </c>
      <c r="Y968" s="2" t="str">
        <f t="shared" si="142"/>
        <v>OK</v>
      </c>
      <c r="Z968" s="3" t="str">
        <f t="shared" si="143"/>
        <v xml:space="preserve">Acción didáctica / </v>
      </c>
    </row>
    <row r="969" spans="1:26" x14ac:dyDescent="0.45">
      <c r="A969" s="3" t="s">
        <v>6888</v>
      </c>
      <c r="B969" s="3" t="s">
        <v>6889</v>
      </c>
      <c r="C969" s="3" t="s">
        <v>6944</v>
      </c>
      <c r="E969" s="3" t="s">
        <v>20</v>
      </c>
      <c r="H969" s="3" t="s">
        <v>21</v>
      </c>
      <c r="I969" s="3">
        <v>2086767</v>
      </c>
      <c r="J969" s="3" t="s">
        <v>6945</v>
      </c>
      <c r="K969" s="3">
        <v>60</v>
      </c>
      <c r="L969" s="3" t="s">
        <v>23</v>
      </c>
      <c r="M969" s="3" t="s">
        <v>6936</v>
      </c>
      <c r="N969" s="3" t="s">
        <v>6828</v>
      </c>
      <c r="P969" s="3" t="s">
        <v>21</v>
      </c>
      <c r="Q969" s="3" t="s">
        <v>6946</v>
      </c>
      <c r="R969" s="2" t="str">
        <f t="shared" si="135"/>
        <v>OK</v>
      </c>
      <c r="S969" s="2" t="str">
        <f t="shared" si="136"/>
        <v>KO</v>
      </c>
      <c r="T969" s="2" t="str">
        <f t="shared" si="137"/>
        <v>OK</v>
      </c>
      <c r="U969" s="2" t="str">
        <f t="shared" si="138"/>
        <v>OK</v>
      </c>
      <c r="V969" s="2" t="str">
        <f t="shared" si="139"/>
        <v>OK</v>
      </c>
      <c r="W969" s="2" t="str">
        <f t="shared" si="140"/>
        <v>OK</v>
      </c>
      <c r="X969" s="2" t="str">
        <f t="shared" si="141"/>
        <v>OK</v>
      </c>
      <c r="Y969" s="2" t="str">
        <f t="shared" si="142"/>
        <v>OK</v>
      </c>
      <c r="Z969" s="3" t="str">
        <f t="shared" si="143"/>
        <v xml:space="preserve">Tipo de media / </v>
      </c>
    </row>
    <row r="970" spans="1:26" x14ac:dyDescent="0.45">
      <c r="A970" s="3" t="s">
        <v>6888</v>
      </c>
      <c r="B970" s="3" t="s">
        <v>6889</v>
      </c>
      <c r="C970" s="3" t="s">
        <v>6947</v>
      </c>
      <c r="E970" s="3" t="s">
        <v>20</v>
      </c>
      <c r="H970" s="3" t="s">
        <v>21</v>
      </c>
      <c r="I970" s="3">
        <v>1178770</v>
      </c>
      <c r="J970" s="3" t="s">
        <v>6948</v>
      </c>
      <c r="K970" s="3">
        <v>20</v>
      </c>
      <c r="L970" s="3" t="s">
        <v>1363</v>
      </c>
      <c r="M970" s="3" t="s">
        <v>35</v>
      </c>
      <c r="N970" s="3" t="s">
        <v>62</v>
      </c>
      <c r="O970" s="3" t="s">
        <v>37</v>
      </c>
      <c r="P970" s="3" t="s">
        <v>21</v>
      </c>
      <c r="Q970" s="3" t="s">
        <v>6949</v>
      </c>
      <c r="R970" s="2" t="str">
        <f t="shared" si="135"/>
        <v>KO</v>
      </c>
      <c r="S970" s="2" t="str">
        <f t="shared" si="136"/>
        <v>OK</v>
      </c>
      <c r="T970" s="2" t="str">
        <f t="shared" si="137"/>
        <v>OK</v>
      </c>
      <c r="U970" s="2" t="str">
        <f t="shared" si="138"/>
        <v>OK</v>
      </c>
      <c r="V970" s="2" t="str">
        <f t="shared" si="139"/>
        <v>OK</v>
      </c>
      <c r="W970" s="2" t="str">
        <f t="shared" si="140"/>
        <v>OK</v>
      </c>
      <c r="X970" s="2" t="str">
        <f t="shared" si="141"/>
        <v>OK</v>
      </c>
      <c r="Y970" s="2" t="str">
        <f t="shared" si="142"/>
        <v>OK</v>
      </c>
      <c r="Z970" s="3" t="str">
        <f t="shared" si="143"/>
        <v xml:space="preserve">Acción didáctica / </v>
      </c>
    </row>
    <row r="971" spans="1:26" x14ac:dyDescent="0.45">
      <c r="A971" s="3" t="s">
        <v>6888</v>
      </c>
      <c r="B971" s="3" t="s">
        <v>6889</v>
      </c>
      <c r="C971" s="3" t="s">
        <v>6950</v>
      </c>
      <c r="E971" s="3" t="s">
        <v>20</v>
      </c>
      <c r="H971" s="3" t="s">
        <v>21</v>
      </c>
      <c r="I971" s="3">
        <v>1177973</v>
      </c>
      <c r="J971" s="3" t="s">
        <v>6951</v>
      </c>
      <c r="K971" s="3">
        <v>20</v>
      </c>
      <c r="L971" s="3" t="s">
        <v>70</v>
      </c>
      <c r="M971" s="3" t="s">
        <v>35</v>
      </c>
      <c r="N971" s="3" t="s">
        <v>62</v>
      </c>
      <c r="O971" s="3" t="s">
        <v>37</v>
      </c>
      <c r="P971" s="3" t="s">
        <v>21</v>
      </c>
      <c r="Q971" s="3" t="s">
        <v>6952</v>
      </c>
      <c r="R971" s="2" t="str">
        <f t="shared" si="135"/>
        <v>KO</v>
      </c>
      <c r="S971" s="2" t="str">
        <f t="shared" si="136"/>
        <v>OK</v>
      </c>
      <c r="T971" s="2" t="str">
        <f t="shared" si="137"/>
        <v>KO</v>
      </c>
      <c r="U971" s="2" t="str">
        <f t="shared" si="138"/>
        <v>OK</v>
      </c>
      <c r="V971" s="2" t="str">
        <f t="shared" si="139"/>
        <v>OK</v>
      </c>
      <c r="W971" s="2" t="str">
        <f t="shared" si="140"/>
        <v>OK</v>
      </c>
      <c r="X971" s="2" t="str">
        <f t="shared" si="141"/>
        <v>OK</v>
      </c>
      <c r="Y971" s="2" t="str">
        <f t="shared" si="142"/>
        <v>OK</v>
      </c>
      <c r="Z971" s="3" t="str">
        <f t="shared" si="143"/>
        <v xml:space="preserve">Acción didáctica / Nombre del recurso / </v>
      </c>
    </row>
    <row r="972" spans="1:26" x14ac:dyDescent="0.45">
      <c r="A972" s="3" t="s">
        <v>6888</v>
      </c>
      <c r="B972" s="3" t="s">
        <v>6889</v>
      </c>
      <c r="C972" s="3" t="s">
        <v>6953</v>
      </c>
      <c r="E972" s="3" t="s">
        <v>20</v>
      </c>
      <c r="H972" s="3" t="s">
        <v>21</v>
      </c>
      <c r="I972" s="3">
        <v>1351833</v>
      </c>
      <c r="J972" s="3" t="s">
        <v>6954</v>
      </c>
      <c r="K972" s="3">
        <v>60</v>
      </c>
      <c r="L972" s="3" t="s">
        <v>1363</v>
      </c>
      <c r="M972" s="3" t="s">
        <v>35</v>
      </c>
      <c r="N972" s="3" t="s">
        <v>81</v>
      </c>
      <c r="O972" s="3" t="s">
        <v>85</v>
      </c>
      <c r="P972" s="3" t="s">
        <v>21</v>
      </c>
      <c r="Q972" s="3" t="s">
        <v>6955</v>
      </c>
      <c r="R972" s="2" t="str">
        <f t="shared" si="135"/>
        <v>KO</v>
      </c>
      <c r="S972" s="2" t="str">
        <f t="shared" si="136"/>
        <v>OK</v>
      </c>
      <c r="T972" s="2" t="str">
        <f t="shared" si="137"/>
        <v>OK</v>
      </c>
      <c r="U972" s="2" t="str">
        <f t="shared" si="138"/>
        <v>OK</v>
      </c>
      <c r="V972" s="2" t="str">
        <f t="shared" si="139"/>
        <v>OK</v>
      </c>
      <c r="W972" s="2" t="str">
        <f t="shared" si="140"/>
        <v>OK</v>
      </c>
      <c r="X972" s="2" t="str">
        <f t="shared" si="141"/>
        <v>OK</v>
      </c>
      <c r="Y972" s="2" t="str">
        <f t="shared" si="142"/>
        <v>OK</v>
      </c>
      <c r="Z972" s="3" t="str">
        <f t="shared" si="143"/>
        <v xml:space="preserve">Acción didáctica / </v>
      </c>
    </row>
    <row r="973" spans="1:26" x14ac:dyDescent="0.45">
      <c r="A973" s="3" t="s">
        <v>6888</v>
      </c>
      <c r="B973" s="3" t="s">
        <v>6889</v>
      </c>
      <c r="C973" s="3" t="s">
        <v>6956</v>
      </c>
      <c r="E973" s="3" t="s">
        <v>20</v>
      </c>
      <c r="H973" s="3" t="s">
        <v>21</v>
      </c>
      <c r="I973" s="3">
        <v>1138004</v>
      </c>
      <c r="J973" s="3" t="s">
        <v>6957</v>
      </c>
      <c r="K973" s="3">
        <v>60</v>
      </c>
      <c r="L973" s="3" t="s">
        <v>1363</v>
      </c>
      <c r="M973" s="3" t="s">
        <v>35</v>
      </c>
      <c r="N973" s="3" t="s">
        <v>58</v>
      </c>
      <c r="O973" s="3" t="s">
        <v>85</v>
      </c>
      <c r="P973" s="3" t="s">
        <v>21</v>
      </c>
      <c r="Q973" s="3" t="s">
        <v>6958</v>
      </c>
      <c r="R973" s="2" t="str">
        <f t="shared" si="135"/>
        <v>KO</v>
      </c>
      <c r="S973" s="2" t="str">
        <f t="shared" si="136"/>
        <v>OK</v>
      </c>
      <c r="T973" s="2" t="str">
        <f t="shared" si="137"/>
        <v>OK</v>
      </c>
      <c r="U973" s="2" t="str">
        <f t="shared" si="138"/>
        <v>OK</v>
      </c>
      <c r="V973" s="2" t="str">
        <f t="shared" si="139"/>
        <v>OK</v>
      </c>
      <c r="W973" s="2" t="str">
        <f t="shared" si="140"/>
        <v>OK</v>
      </c>
      <c r="X973" s="2" t="str">
        <f t="shared" si="141"/>
        <v>OK</v>
      </c>
      <c r="Y973" s="2" t="str">
        <f t="shared" si="142"/>
        <v>OK</v>
      </c>
      <c r="Z973" s="3" t="str">
        <f t="shared" si="143"/>
        <v xml:space="preserve">Acción didáctica / </v>
      </c>
    </row>
    <row r="974" spans="1:26" x14ac:dyDescent="0.45">
      <c r="A974" s="3" t="s">
        <v>6888</v>
      </c>
      <c r="B974" s="3" t="s">
        <v>6889</v>
      </c>
      <c r="C974" s="3" t="s">
        <v>6959</v>
      </c>
      <c r="E974" s="3" t="s">
        <v>20</v>
      </c>
      <c r="H974" s="3" t="s">
        <v>21</v>
      </c>
      <c r="I974" s="3">
        <v>1718241</v>
      </c>
      <c r="J974" s="3" t="s">
        <v>6960</v>
      </c>
      <c r="K974" s="3">
        <v>60</v>
      </c>
      <c r="L974" s="3" t="s">
        <v>57</v>
      </c>
      <c r="M974" s="3" t="s">
        <v>35</v>
      </c>
      <c r="N974" s="3" t="s">
        <v>58</v>
      </c>
      <c r="O974" s="3" t="s">
        <v>85</v>
      </c>
      <c r="P974" s="3" t="s">
        <v>21</v>
      </c>
      <c r="Q974" s="3" t="s">
        <v>6961</v>
      </c>
      <c r="R974" s="2" t="str">
        <f t="shared" si="135"/>
        <v>OK</v>
      </c>
      <c r="S974" s="2" t="str">
        <f t="shared" si="136"/>
        <v>OK</v>
      </c>
      <c r="T974" s="2" t="str">
        <f t="shared" si="137"/>
        <v>OK</v>
      </c>
      <c r="U974" s="2" t="str">
        <f t="shared" si="138"/>
        <v>OK</v>
      </c>
      <c r="V974" s="2" t="str">
        <f t="shared" si="139"/>
        <v>OK</v>
      </c>
      <c r="W974" s="2" t="str">
        <f t="shared" si="140"/>
        <v>OK</v>
      </c>
      <c r="X974" s="2" t="str">
        <f t="shared" si="141"/>
        <v>OK</v>
      </c>
      <c r="Y974" s="2" t="str">
        <f t="shared" si="142"/>
        <v>OK</v>
      </c>
      <c r="Z974" s="3" t="str">
        <f t="shared" si="143"/>
        <v/>
      </c>
    </row>
    <row r="975" spans="1:26" x14ac:dyDescent="0.45">
      <c r="A975" s="3" t="s">
        <v>6888</v>
      </c>
      <c r="B975" s="3" t="s">
        <v>6889</v>
      </c>
      <c r="C975" s="3" t="s">
        <v>534</v>
      </c>
      <c r="E975" s="3" t="s">
        <v>20</v>
      </c>
      <c r="H975" s="3" t="s">
        <v>21</v>
      </c>
      <c r="I975" s="3">
        <v>1881118</v>
      </c>
      <c r="J975" s="3" t="s">
        <v>6962</v>
      </c>
      <c r="K975" s="3">
        <v>30</v>
      </c>
      <c r="L975" s="3" t="s">
        <v>358</v>
      </c>
      <c r="M975" s="3" t="s">
        <v>35</v>
      </c>
      <c r="N975" s="3" t="s">
        <v>359</v>
      </c>
      <c r="O975" s="3" t="s">
        <v>85</v>
      </c>
      <c r="P975" s="3" t="s">
        <v>21</v>
      </c>
      <c r="Q975" s="3" t="s">
        <v>6963</v>
      </c>
      <c r="R975" s="2" t="str">
        <f t="shared" si="135"/>
        <v>OK</v>
      </c>
      <c r="S975" s="2" t="str">
        <f t="shared" si="136"/>
        <v>OK</v>
      </c>
      <c r="T975" s="2" t="str">
        <f t="shared" si="137"/>
        <v>OK</v>
      </c>
      <c r="U975" s="2" t="str">
        <f t="shared" si="138"/>
        <v>OK</v>
      </c>
      <c r="V975" s="2" t="str">
        <f t="shared" si="139"/>
        <v>OK</v>
      </c>
      <c r="W975" s="2" t="str">
        <f t="shared" si="140"/>
        <v>KO</v>
      </c>
      <c r="X975" s="2" t="str">
        <f t="shared" si="141"/>
        <v>OK</v>
      </c>
      <c r="Y975" s="2" t="str">
        <f t="shared" si="142"/>
        <v>OK</v>
      </c>
      <c r="Z975" s="3" t="str">
        <f t="shared" si="143"/>
        <v xml:space="preserve">Tiempo del recurso / </v>
      </c>
    </row>
    <row r="976" spans="1:26" x14ac:dyDescent="0.45">
      <c r="A976" s="3" t="s">
        <v>6888</v>
      </c>
      <c r="B976" s="3" t="s">
        <v>6889</v>
      </c>
      <c r="C976" s="3" t="s">
        <v>67</v>
      </c>
      <c r="D976" s="3" t="s">
        <v>67</v>
      </c>
      <c r="E976" s="3" t="s">
        <v>20</v>
      </c>
      <c r="H976" s="3" t="s">
        <v>21</v>
      </c>
      <c r="I976" s="3">
        <v>1875682</v>
      </c>
      <c r="K976" s="3">
        <v>20</v>
      </c>
      <c r="L976" s="3" t="s">
        <v>23</v>
      </c>
      <c r="M976" s="3" t="s">
        <v>67</v>
      </c>
      <c r="N976" s="3" t="s">
        <v>227</v>
      </c>
      <c r="P976" s="3" t="s">
        <v>21</v>
      </c>
      <c r="Q976" s="3" t="s">
        <v>6964</v>
      </c>
      <c r="R976" s="2" t="str">
        <f t="shared" si="135"/>
        <v>OK</v>
      </c>
      <c r="S976" s="2" t="str">
        <f t="shared" si="136"/>
        <v>OK</v>
      </c>
      <c r="T976" s="2" t="str">
        <f t="shared" si="137"/>
        <v>OK</v>
      </c>
      <c r="U976" s="2" t="str">
        <f t="shared" si="138"/>
        <v>OK</v>
      </c>
      <c r="V976" s="2" t="str">
        <f t="shared" si="139"/>
        <v>OK</v>
      </c>
      <c r="W976" s="2" t="str">
        <f t="shared" si="140"/>
        <v>OK</v>
      </c>
      <c r="X976" s="2" t="str">
        <f t="shared" si="141"/>
        <v>KO</v>
      </c>
      <c r="Y976" s="2" t="str">
        <f t="shared" si="142"/>
        <v>OK</v>
      </c>
      <c r="Z976" s="3" t="str">
        <f t="shared" si="143"/>
        <v xml:space="preserve">Palabras clave / </v>
      </c>
    </row>
    <row r="977" spans="1:26" x14ac:dyDescent="0.45">
      <c r="A977" s="3" t="s">
        <v>6888</v>
      </c>
      <c r="B977" s="3" t="s">
        <v>6889</v>
      </c>
      <c r="C977" s="3" t="s">
        <v>70</v>
      </c>
      <c r="E977" s="3" t="s">
        <v>20</v>
      </c>
      <c r="H977" s="3" t="s">
        <v>21</v>
      </c>
      <c r="I977" s="3">
        <v>708262</v>
      </c>
      <c r="J977" s="3" t="s">
        <v>6965</v>
      </c>
      <c r="K977" s="3">
        <v>30</v>
      </c>
      <c r="L977" s="3" t="s">
        <v>70</v>
      </c>
      <c r="M977" s="3" t="s">
        <v>35</v>
      </c>
      <c r="N977" s="3" t="s">
        <v>62</v>
      </c>
      <c r="O977" s="3" t="s">
        <v>85</v>
      </c>
      <c r="P977" s="3" t="s">
        <v>21</v>
      </c>
      <c r="Q977" s="3" t="s">
        <v>6966</v>
      </c>
      <c r="R977" s="2" t="str">
        <f t="shared" si="135"/>
        <v>OK</v>
      </c>
      <c r="S977" s="2" t="str">
        <f t="shared" si="136"/>
        <v>OK</v>
      </c>
      <c r="T977" s="2" t="str">
        <f t="shared" si="137"/>
        <v>OK</v>
      </c>
      <c r="U977" s="2" t="str">
        <f t="shared" si="138"/>
        <v>OK</v>
      </c>
      <c r="V977" s="2" t="str">
        <f t="shared" si="139"/>
        <v>OK</v>
      </c>
      <c r="W977" s="2" t="str">
        <f t="shared" si="140"/>
        <v>OK</v>
      </c>
      <c r="X977" s="2" t="str">
        <f t="shared" si="141"/>
        <v>OK</v>
      </c>
      <c r="Y977" s="2" t="str">
        <f t="shared" si="142"/>
        <v>OK</v>
      </c>
      <c r="Z977" s="3" t="str">
        <f t="shared" si="143"/>
        <v/>
      </c>
    </row>
    <row r="978" spans="1:26" x14ac:dyDescent="0.45">
      <c r="A978" s="3" t="s">
        <v>6967</v>
      </c>
      <c r="B978" s="3" t="s">
        <v>6968</v>
      </c>
      <c r="C978" s="3" t="s">
        <v>6969</v>
      </c>
      <c r="E978" s="3" t="s">
        <v>20</v>
      </c>
      <c r="H978" s="3" t="s">
        <v>21</v>
      </c>
      <c r="I978" s="3">
        <v>1074219</v>
      </c>
      <c r="J978" s="3" t="s">
        <v>6970</v>
      </c>
      <c r="K978" s="3">
        <v>45</v>
      </c>
      <c r="L978" s="3" t="s">
        <v>23</v>
      </c>
      <c r="M978" s="3" t="s">
        <v>24</v>
      </c>
      <c r="N978" s="3" t="s">
        <v>25</v>
      </c>
      <c r="P978" s="3" t="s">
        <v>21</v>
      </c>
      <c r="Q978" s="3" t="s">
        <v>6971</v>
      </c>
      <c r="R978" s="2" t="str">
        <f t="shared" si="135"/>
        <v>OK</v>
      </c>
      <c r="S978" s="2" t="str">
        <f t="shared" si="136"/>
        <v>OK</v>
      </c>
      <c r="T978" s="2" t="str">
        <f t="shared" si="137"/>
        <v>OK</v>
      </c>
      <c r="U978" s="2" t="str">
        <f t="shared" si="138"/>
        <v>OK</v>
      </c>
      <c r="V978" s="2" t="str">
        <f t="shared" si="139"/>
        <v>OK</v>
      </c>
      <c r="W978" s="2" t="str">
        <f t="shared" si="140"/>
        <v>OK</v>
      </c>
      <c r="X978" s="2" t="str">
        <f t="shared" si="141"/>
        <v>OK</v>
      </c>
      <c r="Y978" s="2" t="str">
        <f t="shared" si="142"/>
        <v>OK</v>
      </c>
      <c r="Z978" s="3" t="str">
        <f t="shared" si="143"/>
        <v/>
      </c>
    </row>
    <row r="979" spans="1:26" x14ac:dyDescent="0.45">
      <c r="A979" s="3" t="s">
        <v>6967</v>
      </c>
      <c r="B979" s="3" t="s">
        <v>6968</v>
      </c>
      <c r="C979" s="3" t="s">
        <v>6972</v>
      </c>
      <c r="E979" s="3" t="s">
        <v>20</v>
      </c>
      <c r="H979" s="3" t="s">
        <v>21</v>
      </c>
      <c r="I979" s="3">
        <v>1190654</v>
      </c>
      <c r="J979" s="3" t="s">
        <v>6973</v>
      </c>
      <c r="K979" s="3">
        <v>20</v>
      </c>
      <c r="L979" s="3" t="s">
        <v>34</v>
      </c>
      <c r="M979" s="3" t="s">
        <v>35</v>
      </c>
      <c r="N979" s="3" t="s">
        <v>114</v>
      </c>
      <c r="O979" s="3" t="s">
        <v>479</v>
      </c>
      <c r="P979" s="3" t="s">
        <v>21</v>
      </c>
      <c r="Q979" s="3" t="s">
        <v>6974</v>
      </c>
      <c r="R979" s="2" t="str">
        <f t="shared" si="135"/>
        <v>OK</v>
      </c>
      <c r="S979" s="2" t="str">
        <f t="shared" si="136"/>
        <v>OK</v>
      </c>
      <c r="T979" s="2" t="str">
        <f t="shared" si="137"/>
        <v>OK</v>
      </c>
      <c r="U979" s="2" t="str">
        <f t="shared" si="138"/>
        <v>OK</v>
      </c>
      <c r="V979" s="2" t="str">
        <f t="shared" si="139"/>
        <v>OK</v>
      </c>
      <c r="W979" s="2" t="str">
        <f t="shared" si="140"/>
        <v>OK</v>
      </c>
      <c r="X979" s="2" t="str">
        <f t="shared" si="141"/>
        <v>OK</v>
      </c>
      <c r="Y979" s="2" t="str">
        <f t="shared" si="142"/>
        <v>OK</v>
      </c>
      <c r="Z979" s="3" t="str">
        <f t="shared" si="143"/>
        <v/>
      </c>
    </row>
    <row r="980" spans="1:26" x14ac:dyDescent="0.45">
      <c r="A980" s="3" t="s">
        <v>6967</v>
      </c>
      <c r="B980" s="3" t="s">
        <v>6968</v>
      </c>
      <c r="C980" s="3" t="s">
        <v>6975</v>
      </c>
      <c r="E980" s="3" t="s">
        <v>20</v>
      </c>
      <c r="H980" s="3" t="s">
        <v>21</v>
      </c>
      <c r="I980" s="3">
        <v>2194638</v>
      </c>
      <c r="J980" s="3" t="s">
        <v>6976</v>
      </c>
      <c r="K980" s="3">
        <v>45</v>
      </c>
      <c r="L980" s="3" t="s">
        <v>80</v>
      </c>
      <c r="M980" s="3" t="s">
        <v>35</v>
      </c>
      <c r="N980" s="3" t="s">
        <v>81</v>
      </c>
      <c r="O980" s="3" t="s">
        <v>37</v>
      </c>
      <c r="P980" s="3" t="s">
        <v>21</v>
      </c>
      <c r="Q980" s="3" t="s">
        <v>6977</v>
      </c>
      <c r="R980" s="2" t="str">
        <f t="shared" si="135"/>
        <v>OK</v>
      </c>
      <c r="S980" s="2" t="str">
        <f t="shared" si="136"/>
        <v>OK</v>
      </c>
      <c r="T980" s="2" t="str">
        <f t="shared" si="137"/>
        <v>OK</v>
      </c>
      <c r="U980" s="2" t="str">
        <f t="shared" si="138"/>
        <v>OK</v>
      </c>
      <c r="V980" s="2" t="str">
        <f t="shared" si="139"/>
        <v>OK</v>
      </c>
      <c r="W980" s="2" t="str">
        <f t="shared" si="140"/>
        <v>OK</v>
      </c>
      <c r="X980" s="2" t="str">
        <f t="shared" si="141"/>
        <v>OK</v>
      </c>
      <c r="Y980" s="2" t="str">
        <f t="shared" si="142"/>
        <v>OK</v>
      </c>
      <c r="Z980" s="3" t="str">
        <f t="shared" si="143"/>
        <v/>
      </c>
    </row>
    <row r="981" spans="1:26" x14ac:dyDescent="0.45">
      <c r="A981" s="3" t="s">
        <v>6967</v>
      </c>
      <c r="B981" s="3" t="s">
        <v>6968</v>
      </c>
      <c r="C981" s="3" t="s">
        <v>6978</v>
      </c>
      <c r="E981" s="3" t="s">
        <v>20</v>
      </c>
      <c r="H981" s="3" t="s">
        <v>21</v>
      </c>
      <c r="I981" s="3">
        <v>1113191</v>
      </c>
      <c r="J981" s="3" t="s">
        <v>6979</v>
      </c>
      <c r="K981" s="3">
        <v>30</v>
      </c>
      <c r="L981" s="3" t="s">
        <v>23</v>
      </c>
      <c r="M981" s="3" t="s">
        <v>29</v>
      </c>
      <c r="N981" s="3" t="s">
        <v>684</v>
      </c>
      <c r="P981" s="3" t="s">
        <v>21</v>
      </c>
      <c r="Q981" s="3" t="s">
        <v>6980</v>
      </c>
      <c r="R981" s="2" t="str">
        <f t="shared" si="135"/>
        <v>OK</v>
      </c>
      <c r="S981" s="2" t="str">
        <f t="shared" si="136"/>
        <v>OK</v>
      </c>
      <c r="T981" s="2" t="str">
        <f t="shared" si="137"/>
        <v>OK</v>
      </c>
      <c r="U981" s="2" t="str">
        <f t="shared" si="138"/>
        <v>OK</v>
      </c>
      <c r="V981" s="2" t="str">
        <f t="shared" si="139"/>
        <v>OK</v>
      </c>
      <c r="W981" s="2" t="str">
        <f t="shared" si="140"/>
        <v>OK</v>
      </c>
      <c r="X981" s="2" t="str">
        <f t="shared" si="141"/>
        <v>OK</v>
      </c>
      <c r="Y981" s="2" t="str">
        <f t="shared" si="142"/>
        <v>OK</v>
      </c>
      <c r="Z981" s="3" t="str">
        <f t="shared" si="143"/>
        <v/>
      </c>
    </row>
    <row r="982" spans="1:26" x14ac:dyDescent="0.45">
      <c r="A982" s="3" t="s">
        <v>6967</v>
      </c>
      <c r="B982" s="3" t="s">
        <v>6968</v>
      </c>
      <c r="C982" s="3" t="s">
        <v>6981</v>
      </c>
      <c r="E982" s="3" t="s">
        <v>20</v>
      </c>
      <c r="H982" s="3" t="s">
        <v>21</v>
      </c>
      <c r="I982" s="3">
        <v>2195577</v>
      </c>
      <c r="J982" s="3" t="s">
        <v>6982</v>
      </c>
      <c r="K982" s="3">
        <v>60</v>
      </c>
      <c r="L982" s="3" t="s">
        <v>80</v>
      </c>
      <c r="M982" s="3" t="s">
        <v>35</v>
      </c>
      <c r="N982" s="3" t="s">
        <v>81</v>
      </c>
      <c r="O982" s="3" t="s">
        <v>37</v>
      </c>
      <c r="P982" s="3" t="s">
        <v>21</v>
      </c>
      <c r="Q982" s="3" t="s">
        <v>6983</v>
      </c>
      <c r="R982" s="2" t="str">
        <f t="shared" si="135"/>
        <v>OK</v>
      </c>
      <c r="S982" s="2" t="str">
        <f t="shared" si="136"/>
        <v>OK</v>
      </c>
      <c r="T982" s="2" t="str">
        <f t="shared" si="137"/>
        <v>OK</v>
      </c>
      <c r="U982" s="2" t="str">
        <f t="shared" si="138"/>
        <v>OK</v>
      </c>
      <c r="V982" s="2" t="str">
        <f t="shared" si="139"/>
        <v>OK</v>
      </c>
      <c r="W982" s="2" t="str">
        <f t="shared" si="140"/>
        <v>OK</v>
      </c>
      <c r="X982" s="2" t="str">
        <f t="shared" si="141"/>
        <v>OK</v>
      </c>
      <c r="Y982" s="2" t="str">
        <f t="shared" si="142"/>
        <v>OK</v>
      </c>
      <c r="Z982" s="3" t="str">
        <f t="shared" si="143"/>
        <v/>
      </c>
    </row>
    <row r="983" spans="1:26" x14ac:dyDescent="0.45">
      <c r="A983" s="3" t="s">
        <v>6967</v>
      </c>
      <c r="B983" s="3" t="s">
        <v>6968</v>
      </c>
      <c r="C983" s="3" t="s">
        <v>6984</v>
      </c>
      <c r="E983" s="3" t="s">
        <v>20</v>
      </c>
      <c r="H983" s="3" t="s">
        <v>21</v>
      </c>
      <c r="I983" s="3">
        <v>2277721</v>
      </c>
      <c r="J983" s="3" t="s">
        <v>6985</v>
      </c>
      <c r="K983" s="3">
        <v>25</v>
      </c>
      <c r="L983" s="3" t="s">
        <v>23</v>
      </c>
      <c r="M983" s="3" t="s">
        <v>29</v>
      </c>
      <c r="N983" s="3" t="s">
        <v>194</v>
      </c>
      <c r="P983" s="3" t="s">
        <v>21</v>
      </c>
      <c r="Q983" s="3" t="s">
        <v>6986</v>
      </c>
      <c r="R983" s="2" t="str">
        <f t="shared" si="135"/>
        <v>OK</v>
      </c>
      <c r="S983" s="2" t="str">
        <f t="shared" si="136"/>
        <v>OK</v>
      </c>
      <c r="T983" s="2" t="str">
        <f t="shared" si="137"/>
        <v>OK</v>
      </c>
      <c r="U983" s="2" t="str">
        <f t="shared" si="138"/>
        <v>OK</v>
      </c>
      <c r="V983" s="2" t="str">
        <f t="shared" si="139"/>
        <v>OK</v>
      </c>
      <c r="W983" s="2" t="str">
        <f t="shared" si="140"/>
        <v>OK</v>
      </c>
      <c r="X983" s="2" t="str">
        <f t="shared" si="141"/>
        <v>OK</v>
      </c>
      <c r="Y983" s="2" t="str">
        <f t="shared" si="142"/>
        <v>OK</v>
      </c>
      <c r="Z983" s="3" t="str">
        <f t="shared" si="143"/>
        <v/>
      </c>
    </row>
    <row r="984" spans="1:26" x14ac:dyDescent="0.45">
      <c r="A984" s="3" t="s">
        <v>6967</v>
      </c>
      <c r="B984" s="3" t="s">
        <v>6968</v>
      </c>
      <c r="C984" s="3" t="s">
        <v>6987</v>
      </c>
      <c r="E984" s="3" t="s">
        <v>20</v>
      </c>
      <c r="H984" s="3" t="s">
        <v>21</v>
      </c>
      <c r="I984" s="3">
        <v>1190659</v>
      </c>
      <c r="J984" s="3" t="s">
        <v>6988</v>
      </c>
      <c r="K984" s="3">
        <v>10</v>
      </c>
      <c r="L984" s="3" t="s">
        <v>34</v>
      </c>
      <c r="M984" s="3" t="s">
        <v>35</v>
      </c>
      <c r="N984" s="3" t="s">
        <v>1300</v>
      </c>
      <c r="O984" s="3" t="s">
        <v>37</v>
      </c>
      <c r="P984" s="3" t="s">
        <v>21</v>
      </c>
      <c r="Q984" s="3" t="s">
        <v>6989</v>
      </c>
      <c r="R984" s="2" t="str">
        <f t="shared" si="135"/>
        <v>OK</v>
      </c>
      <c r="S984" s="2" t="str">
        <f t="shared" si="136"/>
        <v>OK</v>
      </c>
      <c r="T984" s="2" t="str">
        <f t="shared" si="137"/>
        <v>OK</v>
      </c>
      <c r="U984" s="2" t="str">
        <f t="shared" si="138"/>
        <v>OK</v>
      </c>
      <c r="V984" s="2" t="str">
        <f t="shared" si="139"/>
        <v>OK</v>
      </c>
      <c r="W984" s="2" t="str">
        <f t="shared" si="140"/>
        <v>OK</v>
      </c>
      <c r="X984" s="2" t="str">
        <f t="shared" si="141"/>
        <v>OK</v>
      </c>
      <c r="Y984" s="2" t="str">
        <f t="shared" si="142"/>
        <v>OK</v>
      </c>
      <c r="Z984" s="3" t="str">
        <f t="shared" si="143"/>
        <v/>
      </c>
    </row>
    <row r="985" spans="1:26" x14ac:dyDescent="0.45">
      <c r="A985" s="3" t="s">
        <v>6967</v>
      </c>
      <c r="B985" s="3" t="s">
        <v>6968</v>
      </c>
      <c r="C985" s="3" t="s">
        <v>6990</v>
      </c>
      <c r="E985" s="3" t="s">
        <v>20</v>
      </c>
      <c r="H985" s="3" t="s">
        <v>21</v>
      </c>
      <c r="I985" s="3">
        <v>2194260</v>
      </c>
      <c r="J985" s="3" t="s">
        <v>6991</v>
      </c>
      <c r="K985" s="3">
        <v>90</v>
      </c>
      <c r="L985" s="3" t="s">
        <v>80</v>
      </c>
      <c r="M985" s="3" t="s">
        <v>35</v>
      </c>
      <c r="N985" s="3" t="s">
        <v>81</v>
      </c>
      <c r="O985" s="3" t="s">
        <v>37</v>
      </c>
      <c r="P985" s="3" t="s">
        <v>21</v>
      </c>
      <c r="Q985" s="3" t="s">
        <v>6992</v>
      </c>
      <c r="R985" s="2" t="str">
        <f t="shared" si="135"/>
        <v>OK</v>
      </c>
      <c r="S985" s="2" t="str">
        <f t="shared" si="136"/>
        <v>OK</v>
      </c>
      <c r="T985" s="2" t="str">
        <f t="shared" si="137"/>
        <v>OK</v>
      </c>
      <c r="U985" s="2" t="str">
        <f t="shared" si="138"/>
        <v>OK</v>
      </c>
      <c r="V985" s="2" t="str">
        <f t="shared" si="139"/>
        <v>OK</v>
      </c>
      <c r="W985" s="2" t="str">
        <f t="shared" si="140"/>
        <v>OK</v>
      </c>
      <c r="X985" s="2" t="str">
        <f t="shared" si="141"/>
        <v>OK</v>
      </c>
      <c r="Y985" s="2" t="str">
        <f t="shared" si="142"/>
        <v>OK</v>
      </c>
      <c r="Z985" s="3" t="str">
        <f t="shared" si="143"/>
        <v/>
      </c>
    </row>
    <row r="986" spans="1:26" x14ac:dyDescent="0.45">
      <c r="A986" s="3" t="s">
        <v>6967</v>
      </c>
      <c r="B986" s="3" t="s">
        <v>6968</v>
      </c>
      <c r="C986" s="3" t="s">
        <v>6993</v>
      </c>
      <c r="E986" s="3" t="s">
        <v>20</v>
      </c>
      <c r="G986" s="3" t="s">
        <v>6994</v>
      </c>
      <c r="H986" s="3" t="s">
        <v>21</v>
      </c>
      <c r="I986" s="3">
        <v>25058</v>
      </c>
      <c r="J986" s="3" t="s">
        <v>6995</v>
      </c>
      <c r="K986" s="3">
        <v>30</v>
      </c>
      <c r="L986" s="3" t="s">
        <v>23</v>
      </c>
      <c r="M986" s="3" t="s">
        <v>90</v>
      </c>
      <c r="N986" s="3" t="s">
        <v>91</v>
      </c>
      <c r="P986" s="3" t="s">
        <v>21</v>
      </c>
      <c r="Q986" s="3" t="s">
        <v>6996</v>
      </c>
      <c r="R986" s="2" t="str">
        <f t="shared" si="135"/>
        <v>OK</v>
      </c>
      <c r="S986" s="2" t="str">
        <f t="shared" si="136"/>
        <v>OK</v>
      </c>
      <c r="T986" s="2" t="str">
        <f t="shared" si="137"/>
        <v>OK</v>
      </c>
      <c r="U986" s="2" t="str">
        <f t="shared" si="138"/>
        <v>OK</v>
      </c>
      <c r="V986" s="2" t="str">
        <f t="shared" si="139"/>
        <v>OK</v>
      </c>
      <c r="W986" s="2" t="str">
        <f t="shared" si="140"/>
        <v>OK</v>
      </c>
      <c r="X986" s="2" t="str">
        <f t="shared" si="141"/>
        <v>OK</v>
      </c>
      <c r="Y986" s="2" t="str">
        <f t="shared" si="142"/>
        <v>OK</v>
      </c>
      <c r="Z986" s="3" t="str">
        <f t="shared" si="143"/>
        <v/>
      </c>
    </row>
    <row r="987" spans="1:26" x14ac:dyDescent="0.45">
      <c r="A987" s="3" t="s">
        <v>6967</v>
      </c>
      <c r="B987" s="3" t="s">
        <v>6968</v>
      </c>
      <c r="C987" s="3" t="s">
        <v>6997</v>
      </c>
      <c r="E987" s="3" t="s">
        <v>20</v>
      </c>
      <c r="H987" s="3" t="s">
        <v>21</v>
      </c>
      <c r="I987" s="3">
        <v>11535144</v>
      </c>
      <c r="J987" s="3" t="s">
        <v>6998</v>
      </c>
      <c r="K987" s="3">
        <v>10</v>
      </c>
      <c r="L987" s="3" t="s">
        <v>34</v>
      </c>
      <c r="M987" s="3" t="s">
        <v>35</v>
      </c>
      <c r="N987" s="3" t="s">
        <v>122</v>
      </c>
      <c r="O987" s="3" t="s">
        <v>479</v>
      </c>
      <c r="P987" s="3" t="s">
        <v>21</v>
      </c>
      <c r="Q987" s="3" t="s">
        <v>6999</v>
      </c>
      <c r="R987" s="2" t="str">
        <f t="shared" si="135"/>
        <v>OK</v>
      </c>
      <c r="S987" s="2" t="str">
        <f t="shared" si="136"/>
        <v>OK</v>
      </c>
      <c r="T987" s="2" t="str">
        <f t="shared" si="137"/>
        <v>OK</v>
      </c>
      <c r="U987" s="2" t="str">
        <f t="shared" si="138"/>
        <v>OK</v>
      </c>
      <c r="V987" s="2" t="str">
        <f t="shared" si="139"/>
        <v>OK</v>
      </c>
      <c r="W987" s="2" t="str">
        <f t="shared" si="140"/>
        <v>OK</v>
      </c>
      <c r="X987" s="2" t="str">
        <f t="shared" si="141"/>
        <v>OK</v>
      </c>
      <c r="Y987" s="2" t="str">
        <f t="shared" si="142"/>
        <v>OK</v>
      </c>
      <c r="Z987" s="3" t="str">
        <f t="shared" si="143"/>
        <v/>
      </c>
    </row>
    <row r="988" spans="1:26" x14ac:dyDescent="0.45">
      <c r="A988" s="3" t="s">
        <v>6967</v>
      </c>
      <c r="B988" s="3" t="s">
        <v>6968</v>
      </c>
      <c r="C988" s="3" t="s">
        <v>7000</v>
      </c>
      <c r="E988" s="3" t="s">
        <v>20</v>
      </c>
      <c r="H988" s="3" t="s">
        <v>21</v>
      </c>
      <c r="I988" s="3">
        <v>2196624</v>
      </c>
      <c r="J988" s="3" t="s">
        <v>7001</v>
      </c>
      <c r="K988" s="3">
        <v>90</v>
      </c>
      <c r="L988" s="3" t="s">
        <v>80</v>
      </c>
      <c r="M988" s="3" t="s">
        <v>35</v>
      </c>
      <c r="N988" s="3" t="s">
        <v>81</v>
      </c>
      <c r="O988" s="3" t="s">
        <v>37</v>
      </c>
      <c r="P988" s="3" t="s">
        <v>21</v>
      </c>
      <c r="Q988" s="3" t="s">
        <v>7002</v>
      </c>
      <c r="R988" s="2" t="str">
        <f t="shared" si="135"/>
        <v>OK</v>
      </c>
      <c r="S988" s="2" t="str">
        <f t="shared" si="136"/>
        <v>OK</v>
      </c>
      <c r="T988" s="2" t="str">
        <f t="shared" si="137"/>
        <v>OK</v>
      </c>
      <c r="U988" s="2" t="str">
        <f t="shared" si="138"/>
        <v>OK</v>
      </c>
      <c r="V988" s="2" t="str">
        <f t="shared" si="139"/>
        <v>OK</v>
      </c>
      <c r="W988" s="2" t="str">
        <f t="shared" si="140"/>
        <v>OK</v>
      </c>
      <c r="X988" s="2" t="str">
        <f t="shared" si="141"/>
        <v>OK</v>
      </c>
      <c r="Y988" s="2" t="str">
        <f t="shared" si="142"/>
        <v>OK</v>
      </c>
      <c r="Z988" s="3" t="str">
        <f t="shared" si="143"/>
        <v/>
      </c>
    </row>
    <row r="989" spans="1:26" x14ac:dyDescent="0.45">
      <c r="A989" s="3" t="s">
        <v>6967</v>
      </c>
      <c r="B989" s="3" t="s">
        <v>6968</v>
      </c>
      <c r="C989" s="3" t="s">
        <v>7003</v>
      </c>
      <c r="E989" s="3" t="s">
        <v>20</v>
      </c>
      <c r="H989" s="3" t="s">
        <v>21</v>
      </c>
      <c r="I989" s="3">
        <v>1181384</v>
      </c>
      <c r="J989" s="3" t="s">
        <v>7004</v>
      </c>
      <c r="K989" s="3">
        <v>20</v>
      </c>
      <c r="L989" s="3" t="s">
        <v>34</v>
      </c>
      <c r="M989" s="3" t="s">
        <v>35</v>
      </c>
      <c r="N989" s="3" t="s">
        <v>41</v>
      </c>
      <c r="O989" s="3" t="s">
        <v>37</v>
      </c>
      <c r="P989" s="3" t="s">
        <v>21</v>
      </c>
      <c r="Q989" s="3" t="s">
        <v>7005</v>
      </c>
      <c r="R989" s="2" t="str">
        <f t="shared" si="135"/>
        <v>OK</v>
      </c>
      <c r="S989" s="2" t="str">
        <f t="shared" si="136"/>
        <v>OK</v>
      </c>
      <c r="T989" s="2" t="str">
        <f t="shared" si="137"/>
        <v>OK</v>
      </c>
      <c r="U989" s="2" t="str">
        <f t="shared" si="138"/>
        <v>OK</v>
      </c>
      <c r="V989" s="2" t="str">
        <f t="shared" si="139"/>
        <v>OK</v>
      </c>
      <c r="W989" s="2" t="str">
        <f t="shared" si="140"/>
        <v>OK</v>
      </c>
      <c r="X989" s="2" t="str">
        <f t="shared" si="141"/>
        <v>OK</v>
      </c>
      <c r="Y989" s="2" t="str">
        <f t="shared" si="142"/>
        <v>OK</v>
      </c>
      <c r="Z989" s="3" t="str">
        <f t="shared" si="143"/>
        <v/>
      </c>
    </row>
    <row r="990" spans="1:26" x14ac:dyDescent="0.45">
      <c r="A990" s="3" t="s">
        <v>6967</v>
      </c>
      <c r="B990" s="3" t="s">
        <v>6968</v>
      </c>
      <c r="C990" s="3" t="s">
        <v>7006</v>
      </c>
      <c r="E990" s="3" t="s">
        <v>20</v>
      </c>
      <c r="H990" s="3" t="s">
        <v>21</v>
      </c>
      <c r="I990" s="3">
        <v>1039806</v>
      </c>
      <c r="J990" s="3" t="s">
        <v>7007</v>
      </c>
      <c r="K990" s="3">
        <v>30</v>
      </c>
      <c r="L990" s="3" t="s">
        <v>23</v>
      </c>
      <c r="M990" s="3" t="s">
        <v>29</v>
      </c>
      <c r="N990" s="3" t="s">
        <v>30</v>
      </c>
      <c r="P990" s="3" t="s">
        <v>21</v>
      </c>
      <c r="Q990" s="3" t="s">
        <v>7008</v>
      </c>
      <c r="R990" s="2" t="str">
        <f t="shared" si="135"/>
        <v>OK</v>
      </c>
      <c r="S990" s="2" t="str">
        <f t="shared" si="136"/>
        <v>OK</v>
      </c>
      <c r="T990" s="2" t="str">
        <f t="shared" si="137"/>
        <v>OK</v>
      </c>
      <c r="U990" s="2" t="str">
        <f t="shared" si="138"/>
        <v>OK</v>
      </c>
      <c r="V990" s="2" t="str">
        <f t="shared" si="139"/>
        <v>OK</v>
      </c>
      <c r="W990" s="2" t="str">
        <f t="shared" si="140"/>
        <v>OK</v>
      </c>
      <c r="X990" s="2" t="str">
        <f t="shared" si="141"/>
        <v>OK</v>
      </c>
      <c r="Y990" s="2" t="str">
        <f t="shared" si="142"/>
        <v>OK</v>
      </c>
      <c r="Z990" s="3" t="str">
        <f t="shared" si="143"/>
        <v/>
      </c>
    </row>
    <row r="991" spans="1:26" x14ac:dyDescent="0.45">
      <c r="A991" s="3" t="s">
        <v>6967</v>
      </c>
      <c r="B991" s="3" t="s">
        <v>6968</v>
      </c>
      <c r="C991" s="3" t="s">
        <v>7009</v>
      </c>
      <c r="E991" s="3" t="s">
        <v>20</v>
      </c>
      <c r="H991" s="3" t="s">
        <v>21</v>
      </c>
      <c r="I991" s="3">
        <v>2182335</v>
      </c>
      <c r="J991" s="3" t="s">
        <v>7010</v>
      </c>
      <c r="K991" s="3">
        <v>30</v>
      </c>
      <c r="L991" s="3" t="s">
        <v>23</v>
      </c>
      <c r="M991" s="3" t="s">
        <v>29</v>
      </c>
      <c r="N991" s="3" t="s">
        <v>368</v>
      </c>
      <c r="P991" s="3" t="s">
        <v>21</v>
      </c>
      <c r="Q991" s="3" t="s">
        <v>7011</v>
      </c>
      <c r="R991" s="2" t="str">
        <f t="shared" si="135"/>
        <v>OK</v>
      </c>
      <c r="S991" s="2" t="str">
        <f t="shared" si="136"/>
        <v>OK</v>
      </c>
      <c r="T991" s="2" t="str">
        <f t="shared" si="137"/>
        <v>OK</v>
      </c>
      <c r="U991" s="2" t="str">
        <f t="shared" si="138"/>
        <v>OK</v>
      </c>
      <c r="V991" s="2" t="str">
        <f t="shared" si="139"/>
        <v>OK</v>
      </c>
      <c r="W991" s="2" t="str">
        <f t="shared" si="140"/>
        <v>OK</v>
      </c>
      <c r="X991" s="2" t="str">
        <f t="shared" si="141"/>
        <v>OK</v>
      </c>
      <c r="Y991" s="2" t="str">
        <f t="shared" si="142"/>
        <v>OK</v>
      </c>
      <c r="Z991" s="3" t="str">
        <f t="shared" si="143"/>
        <v/>
      </c>
    </row>
    <row r="992" spans="1:26" x14ac:dyDescent="0.45">
      <c r="A992" s="3" t="s">
        <v>6967</v>
      </c>
      <c r="B992" s="3" t="s">
        <v>6968</v>
      </c>
      <c r="C992" s="3" t="s">
        <v>7012</v>
      </c>
      <c r="E992" s="3" t="s">
        <v>20</v>
      </c>
      <c r="H992" s="3" t="s">
        <v>21</v>
      </c>
      <c r="I992" s="3">
        <v>3308210</v>
      </c>
      <c r="J992" s="3" t="s">
        <v>7013</v>
      </c>
      <c r="K992" s="3">
        <v>20</v>
      </c>
      <c r="L992" s="3" t="s">
        <v>34</v>
      </c>
      <c r="M992" s="3" t="s">
        <v>35</v>
      </c>
      <c r="N992" s="3" t="s">
        <v>773</v>
      </c>
      <c r="O992" s="3" t="s">
        <v>479</v>
      </c>
      <c r="P992" s="3" t="s">
        <v>21</v>
      </c>
      <c r="Q992" s="3" t="s">
        <v>7014</v>
      </c>
      <c r="R992" s="2" t="str">
        <f t="shared" si="135"/>
        <v>OK</v>
      </c>
      <c r="S992" s="2" t="str">
        <f t="shared" si="136"/>
        <v>OK</v>
      </c>
      <c r="T992" s="2" t="str">
        <f t="shared" si="137"/>
        <v>OK</v>
      </c>
      <c r="U992" s="2" t="str">
        <f t="shared" si="138"/>
        <v>OK</v>
      </c>
      <c r="V992" s="2" t="str">
        <f t="shared" si="139"/>
        <v>OK</v>
      </c>
      <c r="W992" s="2" t="str">
        <f t="shared" si="140"/>
        <v>OK</v>
      </c>
      <c r="X992" s="2" t="str">
        <f t="shared" si="141"/>
        <v>OK</v>
      </c>
      <c r="Y992" s="2" t="str">
        <f t="shared" si="142"/>
        <v>OK</v>
      </c>
      <c r="Z992" s="3" t="str">
        <f t="shared" si="143"/>
        <v/>
      </c>
    </row>
    <row r="993" spans="1:26" x14ac:dyDescent="0.45">
      <c r="A993" s="3" t="s">
        <v>6967</v>
      </c>
      <c r="B993" s="3" t="s">
        <v>6968</v>
      </c>
      <c r="C993" s="3" t="s">
        <v>7015</v>
      </c>
      <c r="E993" s="3" t="s">
        <v>20</v>
      </c>
      <c r="H993" s="3" t="s">
        <v>21</v>
      </c>
      <c r="I993" s="3">
        <v>2194749</v>
      </c>
      <c r="J993" s="3" t="s">
        <v>7016</v>
      </c>
      <c r="K993" s="3">
        <v>90</v>
      </c>
      <c r="L993" s="3" t="s">
        <v>80</v>
      </c>
      <c r="M993" s="3" t="s">
        <v>35</v>
      </c>
      <c r="N993" s="3" t="s">
        <v>81</v>
      </c>
      <c r="O993" s="3" t="s">
        <v>37</v>
      </c>
      <c r="P993" s="3" t="s">
        <v>21</v>
      </c>
      <c r="Q993" s="3" t="s">
        <v>7017</v>
      </c>
      <c r="R993" s="2" t="str">
        <f t="shared" si="135"/>
        <v>OK</v>
      </c>
      <c r="S993" s="2" t="str">
        <f t="shared" si="136"/>
        <v>OK</v>
      </c>
      <c r="T993" s="2" t="str">
        <f t="shared" si="137"/>
        <v>OK</v>
      </c>
      <c r="U993" s="2" t="str">
        <f t="shared" si="138"/>
        <v>OK</v>
      </c>
      <c r="V993" s="2" t="str">
        <f t="shared" si="139"/>
        <v>OK</v>
      </c>
      <c r="W993" s="2" t="str">
        <f t="shared" si="140"/>
        <v>OK</v>
      </c>
      <c r="X993" s="2" t="str">
        <f t="shared" si="141"/>
        <v>OK</v>
      </c>
      <c r="Y993" s="2" t="str">
        <f t="shared" si="142"/>
        <v>OK</v>
      </c>
      <c r="Z993" s="3" t="str">
        <f t="shared" si="143"/>
        <v/>
      </c>
    </row>
    <row r="994" spans="1:26" x14ac:dyDescent="0.45">
      <c r="A994" s="3" t="s">
        <v>6967</v>
      </c>
      <c r="B994" s="3" t="s">
        <v>6968</v>
      </c>
      <c r="C994" s="3" t="s">
        <v>7018</v>
      </c>
      <c r="E994" s="3" t="s">
        <v>20</v>
      </c>
      <c r="H994" s="3" t="s">
        <v>21</v>
      </c>
      <c r="I994" s="3">
        <v>2086874</v>
      </c>
      <c r="J994" s="3" t="s">
        <v>7019</v>
      </c>
      <c r="K994" s="3">
        <v>30</v>
      </c>
      <c r="L994" s="3" t="s">
        <v>23</v>
      </c>
      <c r="M994" s="3" t="s">
        <v>29</v>
      </c>
      <c r="N994" s="3" t="s">
        <v>194</v>
      </c>
      <c r="P994" s="3" t="s">
        <v>21</v>
      </c>
      <c r="Q994" s="3" t="s">
        <v>7020</v>
      </c>
      <c r="R994" s="2" t="str">
        <f t="shared" si="135"/>
        <v>OK</v>
      </c>
      <c r="S994" s="2" t="str">
        <f t="shared" si="136"/>
        <v>OK</v>
      </c>
      <c r="T994" s="2" t="str">
        <f t="shared" si="137"/>
        <v>OK</v>
      </c>
      <c r="U994" s="2" t="str">
        <f t="shared" si="138"/>
        <v>OK</v>
      </c>
      <c r="V994" s="2" t="str">
        <f t="shared" si="139"/>
        <v>OK</v>
      </c>
      <c r="W994" s="2" t="str">
        <f t="shared" si="140"/>
        <v>OK</v>
      </c>
      <c r="X994" s="2" t="str">
        <f t="shared" si="141"/>
        <v>OK</v>
      </c>
      <c r="Y994" s="2" t="str">
        <f t="shared" si="142"/>
        <v>OK</v>
      </c>
      <c r="Z994" s="3" t="str">
        <f t="shared" si="143"/>
        <v/>
      </c>
    </row>
    <row r="995" spans="1:26" x14ac:dyDescent="0.45">
      <c r="A995" s="3" t="s">
        <v>6967</v>
      </c>
      <c r="B995" s="3" t="s">
        <v>6968</v>
      </c>
      <c r="C995" s="3" t="s">
        <v>7021</v>
      </c>
      <c r="E995" s="3" t="s">
        <v>20</v>
      </c>
      <c r="H995" s="3" t="s">
        <v>21</v>
      </c>
      <c r="I995" s="3">
        <v>1171670</v>
      </c>
      <c r="J995" s="3" t="s">
        <v>7022</v>
      </c>
      <c r="K995" s="3">
        <v>10</v>
      </c>
      <c r="L995" s="3" t="s">
        <v>1363</v>
      </c>
      <c r="M995" s="3" t="s">
        <v>35</v>
      </c>
      <c r="N995" s="3" t="s">
        <v>101</v>
      </c>
      <c r="O995" s="3" t="s">
        <v>85</v>
      </c>
      <c r="P995" s="3" t="s">
        <v>21</v>
      </c>
      <c r="Q995" s="3" t="s">
        <v>7023</v>
      </c>
      <c r="R995" s="2" t="str">
        <f t="shared" si="135"/>
        <v>KO</v>
      </c>
      <c r="S995" s="2" t="str">
        <f t="shared" si="136"/>
        <v>OK</v>
      </c>
      <c r="T995" s="2" t="str">
        <f t="shared" si="137"/>
        <v>OK</v>
      </c>
      <c r="U995" s="2" t="str">
        <f t="shared" si="138"/>
        <v>OK</v>
      </c>
      <c r="V995" s="2" t="str">
        <f t="shared" si="139"/>
        <v>OK</v>
      </c>
      <c r="W995" s="2" t="str">
        <f t="shared" si="140"/>
        <v>OK</v>
      </c>
      <c r="X995" s="2" t="str">
        <f t="shared" si="141"/>
        <v>OK</v>
      </c>
      <c r="Y995" s="2" t="str">
        <f t="shared" si="142"/>
        <v>OK</v>
      </c>
      <c r="Z995" s="3" t="str">
        <f t="shared" si="143"/>
        <v xml:space="preserve">Acción didáctica / </v>
      </c>
    </row>
    <row r="996" spans="1:26" x14ac:dyDescent="0.45">
      <c r="A996" s="3" t="s">
        <v>6967</v>
      </c>
      <c r="B996" s="3" t="s">
        <v>6968</v>
      </c>
      <c r="C996" s="3" t="s">
        <v>7024</v>
      </c>
      <c r="E996" s="3" t="s">
        <v>20</v>
      </c>
      <c r="H996" s="3" t="s">
        <v>21</v>
      </c>
      <c r="I996" s="3">
        <v>2193921</v>
      </c>
      <c r="J996" s="3" t="s">
        <v>7025</v>
      </c>
      <c r="K996" s="3">
        <v>60</v>
      </c>
      <c r="L996" s="3" t="s">
        <v>80</v>
      </c>
      <c r="M996" s="3" t="s">
        <v>35</v>
      </c>
      <c r="N996" s="3" t="s">
        <v>81</v>
      </c>
      <c r="O996" s="3" t="s">
        <v>37</v>
      </c>
      <c r="P996" s="3" t="s">
        <v>21</v>
      </c>
      <c r="Q996" s="3" t="s">
        <v>7026</v>
      </c>
      <c r="R996" s="2" t="str">
        <f t="shared" si="135"/>
        <v>OK</v>
      </c>
      <c r="S996" s="2" t="str">
        <f t="shared" si="136"/>
        <v>OK</v>
      </c>
      <c r="T996" s="2" t="str">
        <f t="shared" si="137"/>
        <v>OK</v>
      </c>
      <c r="U996" s="2" t="str">
        <f t="shared" si="138"/>
        <v>OK</v>
      </c>
      <c r="V996" s="2" t="str">
        <f t="shared" si="139"/>
        <v>OK</v>
      </c>
      <c r="W996" s="2" t="str">
        <f t="shared" si="140"/>
        <v>OK</v>
      </c>
      <c r="X996" s="2" t="str">
        <f t="shared" si="141"/>
        <v>OK</v>
      </c>
      <c r="Y996" s="2" t="str">
        <f t="shared" si="142"/>
        <v>OK</v>
      </c>
      <c r="Z996" s="3" t="str">
        <f t="shared" si="143"/>
        <v/>
      </c>
    </row>
    <row r="997" spans="1:26" x14ac:dyDescent="0.45">
      <c r="A997" s="3" t="s">
        <v>6967</v>
      </c>
      <c r="B997" s="3" t="s">
        <v>6968</v>
      </c>
      <c r="C997" s="3" t="s">
        <v>7027</v>
      </c>
      <c r="E997" s="3" t="s">
        <v>20</v>
      </c>
      <c r="H997" s="3" t="s">
        <v>21</v>
      </c>
      <c r="I997" s="3">
        <v>1336720</v>
      </c>
      <c r="J997" s="3" t="s">
        <v>7028</v>
      </c>
      <c r="K997" s="3">
        <v>60</v>
      </c>
      <c r="L997" s="3" t="s">
        <v>57</v>
      </c>
      <c r="M997" s="3" t="s">
        <v>35</v>
      </c>
      <c r="N997" s="3" t="s">
        <v>58</v>
      </c>
      <c r="O997" s="3" t="s">
        <v>37</v>
      </c>
      <c r="P997" s="3" t="s">
        <v>21</v>
      </c>
      <c r="Q997" s="3" t="s">
        <v>7029</v>
      </c>
      <c r="R997" s="2" t="str">
        <f t="shared" si="135"/>
        <v>OK</v>
      </c>
      <c r="S997" s="2" t="str">
        <f t="shared" si="136"/>
        <v>OK</v>
      </c>
      <c r="T997" s="2" t="str">
        <f t="shared" si="137"/>
        <v>OK</v>
      </c>
      <c r="U997" s="2" t="str">
        <f t="shared" si="138"/>
        <v>OK</v>
      </c>
      <c r="V997" s="2" t="str">
        <f t="shared" si="139"/>
        <v>OK</v>
      </c>
      <c r="W997" s="2" t="str">
        <f t="shared" si="140"/>
        <v>OK</v>
      </c>
      <c r="X997" s="2" t="str">
        <f t="shared" si="141"/>
        <v>OK</v>
      </c>
      <c r="Y997" s="2" t="str">
        <f t="shared" si="142"/>
        <v>OK</v>
      </c>
      <c r="Z997" s="3" t="str">
        <f t="shared" si="143"/>
        <v/>
      </c>
    </row>
    <row r="998" spans="1:26" x14ac:dyDescent="0.45">
      <c r="A998" s="3" t="s">
        <v>6967</v>
      </c>
      <c r="B998" s="3" t="s">
        <v>6968</v>
      </c>
      <c r="C998" s="3" t="s">
        <v>7030</v>
      </c>
      <c r="E998" s="3" t="s">
        <v>20</v>
      </c>
      <c r="H998" s="3" t="s">
        <v>21</v>
      </c>
      <c r="I998" s="3">
        <v>2281692</v>
      </c>
      <c r="J998" s="3" t="s">
        <v>7031</v>
      </c>
      <c r="K998" s="3">
        <v>60</v>
      </c>
      <c r="L998" s="3" t="s">
        <v>57</v>
      </c>
      <c r="M998" s="3" t="s">
        <v>35</v>
      </c>
      <c r="N998" s="3" t="s">
        <v>58</v>
      </c>
      <c r="O998" s="3" t="s">
        <v>37</v>
      </c>
      <c r="P998" s="3" t="s">
        <v>21</v>
      </c>
      <c r="Q998" s="3" t="s">
        <v>7032</v>
      </c>
      <c r="R998" s="2" t="str">
        <f t="shared" si="135"/>
        <v>OK</v>
      </c>
      <c r="S998" s="2" t="str">
        <f t="shared" si="136"/>
        <v>OK</v>
      </c>
      <c r="T998" s="2" t="str">
        <f t="shared" si="137"/>
        <v>OK</v>
      </c>
      <c r="U998" s="2" t="str">
        <f t="shared" si="138"/>
        <v>OK</v>
      </c>
      <c r="V998" s="2" t="str">
        <f t="shared" si="139"/>
        <v>OK</v>
      </c>
      <c r="W998" s="2" t="str">
        <f t="shared" si="140"/>
        <v>OK</v>
      </c>
      <c r="X998" s="2" t="str">
        <f t="shared" si="141"/>
        <v>OK</v>
      </c>
      <c r="Y998" s="2" t="str">
        <f t="shared" si="142"/>
        <v>OK</v>
      </c>
      <c r="Z998" s="3" t="str">
        <f t="shared" si="143"/>
        <v/>
      </c>
    </row>
    <row r="999" spans="1:26" x14ac:dyDescent="0.45">
      <c r="A999" s="3" t="s">
        <v>6967</v>
      </c>
      <c r="B999" s="3" t="s">
        <v>6968</v>
      </c>
      <c r="C999" s="3" t="s">
        <v>7033</v>
      </c>
      <c r="E999" s="3" t="s">
        <v>20</v>
      </c>
      <c r="H999" s="3" t="s">
        <v>21</v>
      </c>
      <c r="I999" s="3">
        <v>1883710</v>
      </c>
      <c r="K999" s="3">
        <v>90</v>
      </c>
      <c r="L999" s="3" t="s">
        <v>358</v>
      </c>
      <c r="M999" s="3" t="s">
        <v>35</v>
      </c>
      <c r="N999" s="3" t="s">
        <v>359</v>
      </c>
      <c r="O999" s="3" t="s">
        <v>85</v>
      </c>
      <c r="P999" s="3" t="s">
        <v>21</v>
      </c>
      <c r="Q999" s="3" t="s">
        <v>7034</v>
      </c>
      <c r="R999" s="2" t="str">
        <f t="shared" si="135"/>
        <v>OK</v>
      </c>
      <c r="S999" s="2" t="str">
        <f t="shared" si="136"/>
        <v>OK</v>
      </c>
      <c r="T999" s="2" t="str">
        <f t="shared" si="137"/>
        <v>KO</v>
      </c>
      <c r="U999" s="2" t="str">
        <f t="shared" si="138"/>
        <v>OK</v>
      </c>
      <c r="V999" s="2" t="str">
        <f t="shared" si="139"/>
        <v>OK</v>
      </c>
      <c r="W999" s="2" t="str">
        <f t="shared" si="140"/>
        <v>KO</v>
      </c>
      <c r="X999" s="2" t="str">
        <f t="shared" si="141"/>
        <v>KO</v>
      </c>
      <c r="Y999" s="2" t="str">
        <f t="shared" si="142"/>
        <v>OK</v>
      </c>
      <c r="Z999" s="3" t="str">
        <f t="shared" si="143"/>
        <v xml:space="preserve">Nombre del recurso / Tiempo del recurso / Palabras clave / </v>
      </c>
    </row>
    <row r="1000" spans="1:26" x14ac:dyDescent="0.45">
      <c r="A1000" s="3" t="s">
        <v>6967</v>
      </c>
      <c r="B1000" s="3" t="s">
        <v>6968</v>
      </c>
      <c r="C1000" s="3" t="s">
        <v>67</v>
      </c>
      <c r="D1000" s="3" t="s">
        <v>67</v>
      </c>
      <c r="E1000" s="3" t="s">
        <v>20</v>
      </c>
      <c r="H1000" s="3" t="s">
        <v>21</v>
      </c>
      <c r="I1000" s="3">
        <v>1903493</v>
      </c>
      <c r="K1000" s="3">
        <v>20</v>
      </c>
      <c r="L1000" s="3" t="s">
        <v>23</v>
      </c>
      <c r="M1000" s="3" t="s">
        <v>67</v>
      </c>
      <c r="N1000" s="3" t="s">
        <v>227</v>
      </c>
      <c r="P1000" s="3" t="s">
        <v>21</v>
      </c>
      <c r="Q1000" s="3" t="s">
        <v>7035</v>
      </c>
      <c r="R1000" s="2" t="str">
        <f t="shared" si="135"/>
        <v>OK</v>
      </c>
      <c r="S1000" s="2" t="str">
        <f t="shared" si="136"/>
        <v>OK</v>
      </c>
      <c r="T1000" s="2" t="str">
        <f t="shared" si="137"/>
        <v>OK</v>
      </c>
      <c r="U1000" s="2" t="str">
        <f t="shared" si="138"/>
        <v>OK</v>
      </c>
      <c r="V1000" s="2" t="str">
        <f t="shared" si="139"/>
        <v>OK</v>
      </c>
      <c r="W1000" s="2" t="str">
        <f t="shared" si="140"/>
        <v>OK</v>
      </c>
      <c r="X1000" s="2" t="str">
        <f t="shared" si="141"/>
        <v>KO</v>
      </c>
      <c r="Y1000" s="2" t="str">
        <f t="shared" si="142"/>
        <v>OK</v>
      </c>
      <c r="Z1000" s="3" t="str">
        <f t="shared" si="143"/>
        <v xml:space="preserve">Palabras clave / </v>
      </c>
    </row>
    <row r="1001" spans="1:26" x14ac:dyDescent="0.45">
      <c r="A1001" s="3" t="s">
        <v>6967</v>
      </c>
      <c r="B1001" s="3" t="s">
        <v>6968</v>
      </c>
      <c r="C1001" s="3" t="s">
        <v>70</v>
      </c>
      <c r="E1001" s="3" t="s">
        <v>20</v>
      </c>
      <c r="H1001" s="3" t="s">
        <v>21</v>
      </c>
      <c r="I1001" s="3">
        <v>1175538</v>
      </c>
      <c r="K1001" s="3">
        <v>30</v>
      </c>
      <c r="L1001" s="3" t="s">
        <v>70</v>
      </c>
      <c r="M1001" s="3" t="s">
        <v>35</v>
      </c>
      <c r="N1001" s="3" t="s">
        <v>62</v>
      </c>
      <c r="O1001" s="3" t="s">
        <v>37</v>
      </c>
      <c r="P1001" s="3" t="s">
        <v>21</v>
      </c>
      <c r="Q1001" s="3" t="s">
        <v>7036</v>
      </c>
      <c r="R1001" s="2" t="str">
        <f t="shared" si="135"/>
        <v>OK</v>
      </c>
      <c r="S1001" s="2" t="str">
        <f t="shared" si="136"/>
        <v>OK</v>
      </c>
      <c r="T1001" s="2" t="str">
        <f t="shared" si="137"/>
        <v>OK</v>
      </c>
      <c r="U1001" s="2" t="str">
        <f t="shared" si="138"/>
        <v>OK</v>
      </c>
      <c r="V1001" s="2" t="str">
        <f t="shared" si="139"/>
        <v>OK</v>
      </c>
      <c r="W1001" s="2" t="str">
        <f t="shared" si="140"/>
        <v>OK</v>
      </c>
      <c r="X1001" s="2" t="str">
        <f t="shared" si="141"/>
        <v>KO</v>
      </c>
      <c r="Y1001" s="2" t="str">
        <f t="shared" si="142"/>
        <v>OK</v>
      </c>
      <c r="Z1001" s="3" t="str">
        <f t="shared" si="143"/>
        <v xml:space="preserve">Palabras clave / </v>
      </c>
    </row>
    <row r="1002" spans="1:26" x14ac:dyDescent="0.45">
      <c r="A1002" s="3" t="s">
        <v>7037</v>
      </c>
      <c r="B1002" s="3" t="s">
        <v>7038</v>
      </c>
      <c r="C1002" s="3" t="s">
        <v>7039</v>
      </c>
      <c r="E1002" s="3" t="s">
        <v>20</v>
      </c>
      <c r="G1002" s="3" t="s">
        <v>7040</v>
      </c>
      <c r="H1002" s="3" t="s">
        <v>21</v>
      </c>
      <c r="I1002" s="3">
        <v>26848</v>
      </c>
      <c r="J1002" s="3" t="s">
        <v>7041</v>
      </c>
      <c r="K1002" s="3">
        <v>40</v>
      </c>
      <c r="L1002" s="3" t="s">
        <v>23</v>
      </c>
      <c r="M1002" s="3" t="s">
        <v>199</v>
      </c>
      <c r="N1002" s="3" t="s">
        <v>91</v>
      </c>
      <c r="P1002" s="3" t="s">
        <v>21</v>
      </c>
      <c r="Q1002" s="3" t="s">
        <v>7042</v>
      </c>
      <c r="R1002" s="2" t="str">
        <f t="shared" si="135"/>
        <v>OK</v>
      </c>
      <c r="S1002" s="2" t="str">
        <f t="shared" si="136"/>
        <v>OK</v>
      </c>
      <c r="T1002" s="2" t="str">
        <f t="shared" si="137"/>
        <v>OK</v>
      </c>
      <c r="U1002" s="2" t="str">
        <f t="shared" si="138"/>
        <v>OK</v>
      </c>
      <c r="V1002" s="2" t="str">
        <f t="shared" si="139"/>
        <v>OK</v>
      </c>
      <c r="W1002" s="2" t="str">
        <f t="shared" si="140"/>
        <v>OK</v>
      </c>
      <c r="X1002" s="2" t="str">
        <f t="shared" si="141"/>
        <v>OK</v>
      </c>
      <c r="Y1002" s="2" t="str">
        <f t="shared" si="142"/>
        <v>OK</v>
      </c>
      <c r="Z1002" s="3" t="str">
        <f t="shared" si="143"/>
        <v/>
      </c>
    </row>
    <row r="1003" spans="1:26" x14ac:dyDescent="0.45">
      <c r="A1003" s="3" t="s">
        <v>7037</v>
      </c>
      <c r="B1003" s="3" t="s">
        <v>7038</v>
      </c>
      <c r="C1003" s="3" t="s">
        <v>7043</v>
      </c>
      <c r="E1003" s="3" t="s">
        <v>20</v>
      </c>
      <c r="H1003" s="3" t="s">
        <v>21</v>
      </c>
      <c r="I1003" s="3">
        <v>1172157</v>
      </c>
      <c r="J1003" s="3" t="s">
        <v>7044</v>
      </c>
      <c r="K1003" s="3">
        <v>10</v>
      </c>
      <c r="L1003" s="3" t="s">
        <v>1363</v>
      </c>
      <c r="M1003" s="3" t="s">
        <v>35</v>
      </c>
      <c r="N1003" s="3" t="s">
        <v>101</v>
      </c>
      <c r="O1003" s="3" t="s">
        <v>85</v>
      </c>
      <c r="P1003" s="3" t="s">
        <v>21</v>
      </c>
      <c r="Q1003" s="3" t="s">
        <v>7045</v>
      </c>
      <c r="R1003" s="2" t="str">
        <f t="shared" si="135"/>
        <v>KO</v>
      </c>
      <c r="S1003" s="2" t="str">
        <f t="shared" si="136"/>
        <v>OK</v>
      </c>
      <c r="T1003" s="2" t="str">
        <f t="shared" si="137"/>
        <v>OK</v>
      </c>
      <c r="U1003" s="2" t="str">
        <f t="shared" si="138"/>
        <v>OK</v>
      </c>
      <c r="V1003" s="2" t="str">
        <f t="shared" si="139"/>
        <v>OK</v>
      </c>
      <c r="W1003" s="2" t="str">
        <f t="shared" si="140"/>
        <v>OK</v>
      </c>
      <c r="X1003" s="2" t="str">
        <f t="shared" si="141"/>
        <v>OK</v>
      </c>
      <c r="Y1003" s="2" t="str">
        <f t="shared" si="142"/>
        <v>OK</v>
      </c>
      <c r="Z1003" s="3" t="str">
        <f t="shared" si="143"/>
        <v xml:space="preserve">Acción didáctica / </v>
      </c>
    </row>
    <row r="1004" spans="1:26" x14ac:dyDescent="0.45">
      <c r="A1004" s="3" t="s">
        <v>7037</v>
      </c>
      <c r="B1004" s="3" t="s">
        <v>7038</v>
      </c>
      <c r="C1004" s="3" t="s">
        <v>7046</v>
      </c>
      <c r="E1004" s="3" t="s">
        <v>20</v>
      </c>
      <c r="H1004" s="3" t="s">
        <v>21</v>
      </c>
      <c r="I1004" s="3">
        <v>1182608</v>
      </c>
      <c r="J1004" s="3" t="s">
        <v>7047</v>
      </c>
      <c r="K1004" s="3">
        <v>10</v>
      </c>
      <c r="L1004" s="3" t="s">
        <v>34</v>
      </c>
      <c r="M1004" s="3" t="s">
        <v>35</v>
      </c>
      <c r="N1004" s="3" t="s">
        <v>36</v>
      </c>
      <c r="O1004" s="3" t="s">
        <v>85</v>
      </c>
      <c r="P1004" s="3" t="s">
        <v>21</v>
      </c>
      <c r="Q1004" s="3" t="s">
        <v>7048</v>
      </c>
      <c r="R1004" s="2" t="str">
        <f t="shared" si="135"/>
        <v>OK</v>
      </c>
      <c r="S1004" s="2" t="str">
        <f t="shared" si="136"/>
        <v>OK</v>
      </c>
      <c r="T1004" s="2" t="str">
        <f t="shared" si="137"/>
        <v>OK</v>
      </c>
      <c r="U1004" s="2" t="str">
        <f t="shared" si="138"/>
        <v>OK</v>
      </c>
      <c r="V1004" s="2" t="str">
        <f t="shared" si="139"/>
        <v>OK</v>
      </c>
      <c r="W1004" s="2" t="str">
        <f t="shared" si="140"/>
        <v>OK</v>
      </c>
      <c r="X1004" s="2" t="str">
        <f t="shared" si="141"/>
        <v>OK</v>
      </c>
      <c r="Y1004" s="2" t="str">
        <f t="shared" si="142"/>
        <v>OK</v>
      </c>
      <c r="Z1004" s="3" t="str">
        <f t="shared" si="143"/>
        <v/>
      </c>
    </row>
    <row r="1005" spans="1:26" x14ac:dyDescent="0.45">
      <c r="A1005" s="3" t="s">
        <v>7037</v>
      </c>
      <c r="B1005" s="3" t="s">
        <v>7038</v>
      </c>
      <c r="C1005" s="3" t="s">
        <v>7049</v>
      </c>
      <c r="E1005" s="3" t="s">
        <v>20</v>
      </c>
      <c r="H1005" s="3" t="s">
        <v>21</v>
      </c>
      <c r="I1005" s="3">
        <v>1169516</v>
      </c>
      <c r="J1005" s="3" t="s">
        <v>7050</v>
      </c>
      <c r="K1005" s="3">
        <v>10</v>
      </c>
      <c r="L1005" s="3" t="s">
        <v>1363</v>
      </c>
      <c r="M1005" s="3" t="s">
        <v>35</v>
      </c>
      <c r="N1005" s="3" t="s">
        <v>45</v>
      </c>
      <c r="O1005" s="3" t="s">
        <v>85</v>
      </c>
      <c r="P1005" s="3" t="s">
        <v>21</v>
      </c>
      <c r="Q1005" s="3" t="s">
        <v>7051</v>
      </c>
      <c r="R1005" s="2" t="str">
        <f t="shared" si="135"/>
        <v>KO</v>
      </c>
      <c r="S1005" s="2" t="str">
        <f t="shared" si="136"/>
        <v>OK</v>
      </c>
      <c r="T1005" s="2" t="str">
        <f t="shared" si="137"/>
        <v>OK</v>
      </c>
      <c r="U1005" s="2" t="str">
        <f t="shared" si="138"/>
        <v>OK</v>
      </c>
      <c r="V1005" s="2" t="str">
        <f t="shared" si="139"/>
        <v>OK</v>
      </c>
      <c r="W1005" s="2" t="str">
        <f t="shared" si="140"/>
        <v>OK</v>
      </c>
      <c r="X1005" s="2" t="str">
        <f t="shared" si="141"/>
        <v>OK</v>
      </c>
      <c r="Y1005" s="2" t="str">
        <f t="shared" si="142"/>
        <v>OK</v>
      </c>
      <c r="Z1005" s="3" t="str">
        <f t="shared" si="143"/>
        <v xml:space="preserve">Acción didáctica / </v>
      </c>
    </row>
    <row r="1006" spans="1:26" x14ac:dyDescent="0.45">
      <c r="A1006" s="3" t="s">
        <v>7037</v>
      </c>
      <c r="B1006" s="3" t="s">
        <v>7038</v>
      </c>
      <c r="C1006" s="3" t="s">
        <v>7052</v>
      </c>
      <c r="E1006" s="3" t="s">
        <v>20</v>
      </c>
      <c r="H1006" s="3" t="s">
        <v>21</v>
      </c>
      <c r="I1006" s="3">
        <v>3928696</v>
      </c>
      <c r="J1006" s="3" t="s">
        <v>7053</v>
      </c>
      <c r="K1006" s="3">
        <v>60</v>
      </c>
      <c r="L1006" s="3" t="s">
        <v>23</v>
      </c>
      <c r="M1006" s="3" t="s">
        <v>29</v>
      </c>
      <c r="N1006" s="3" t="s">
        <v>368</v>
      </c>
      <c r="P1006" s="3" t="s">
        <v>21</v>
      </c>
      <c r="Q1006" s="3" t="s">
        <v>7054</v>
      </c>
      <c r="R1006" s="2" t="str">
        <f t="shared" si="135"/>
        <v>OK</v>
      </c>
      <c r="S1006" s="2" t="str">
        <f t="shared" si="136"/>
        <v>OK</v>
      </c>
      <c r="T1006" s="2" t="str">
        <f t="shared" si="137"/>
        <v>OK</v>
      </c>
      <c r="U1006" s="2" t="str">
        <f t="shared" si="138"/>
        <v>OK</v>
      </c>
      <c r="V1006" s="2" t="str">
        <f t="shared" si="139"/>
        <v>OK</v>
      </c>
      <c r="W1006" s="2" t="str">
        <f t="shared" si="140"/>
        <v>OK</v>
      </c>
      <c r="X1006" s="2" t="str">
        <f t="shared" si="141"/>
        <v>OK</v>
      </c>
      <c r="Y1006" s="2" t="str">
        <f t="shared" si="142"/>
        <v>OK</v>
      </c>
      <c r="Z1006" s="3" t="str">
        <f t="shared" si="143"/>
        <v/>
      </c>
    </row>
    <row r="1007" spans="1:26" x14ac:dyDescent="0.45">
      <c r="A1007" s="3" t="s">
        <v>7037</v>
      </c>
      <c r="B1007" s="3" t="s">
        <v>7038</v>
      </c>
      <c r="C1007" s="3" t="s">
        <v>7055</v>
      </c>
      <c r="E1007" s="3" t="s">
        <v>20</v>
      </c>
      <c r="H1007" s="3" t="s">
        <v>21</v>
      </c>
      <c r="I1007" s="3">
        <v>9725075</v>
      </c>
      <c r="J1007" s="3" t="s">
        <v>7056</v>
      </c>
      <c r="K1007" s="3">
        <v>20</v>
      </c>
      <c r="L1007" s="3" t="s">
        <v>34</v>
      </c>
      <c r="M1007" s="3" t="s">
        <v>35</v>
      </c>
      <c r="N1007" s="3" t="s">
        <v>122</v>
      </c>
      <c r="O1007" s="3" t="s">
        <v>479</v>
      </c>
      <c r="P1007" s="3" t="s">
        <v>21</v>
      </c>
      <c r="Q1007" s="3" t="s">
        <v>7057</v>
      </c>
      <c r="R1007" s="2" t="str">
        <f t="shared" si="135"/>
        <v>OK</v>
      </c>
      <c r="S1007" s="2" t="str">
        <f t="shared" si="136"/>
        <v>OK</v>
      </c>
      <c r="T1007" s="2" t="str">
        <f t="shared" si="137"/>
        <v>OK</v>
      </c>
      <c r="U1007" s="2" t="str">
        <f t="shared" si="138"/>
        <v>OK</v>
      </c>
      <c r="V1007" s="2" t="str">
        <f t="shared" si="139"/>
        <v>OK</v>
      </c>
      <c r="W1007" s="2" t="str">
        <f t="shared" si="140"/>
        <v>OK</v>
      </c>
      <c r="X1007" s="2" t="str">
        <f t="shared" si="141"/>
        <v>OK</v>
      </c>
      <c r="Y1007" s="2" t="str">
        <f t="shared" si="142"/>
        <v>OK</v>
      </c>
      <c r="Z1007" s="3" t="str">
        <f t="shared" si="143"/>
        <v/>
      </c>
    </row>
    <row r="1008" spans="1:26" x14ac:dyDescent="0.45">
      <c r="A1008" s="3" t="s">
        <v>7037</v>
      </c>
      <c r="B1008" s="3" t="s">
        <v>7038</v>
      </c>
      <c r="C1008" s="3" t="s">
        <v>7058</v>
      </c>
      <c r="E1008" s="3" t="s">
        <v>20</v>
      </c>
      <c r="H1008" s="3" t="s">
        <v>21</v>
      </c>
      <c r="I1008" s="3">
        <v>1872183</v>
      </c>
      <c r="J1008" s="3" t="s">
        <v>7059</v>
      </c>
      <c r="K1008" s="3">
        <v>120</v>
      </c>
      <c r="L1008" s="3" t="s">
        <v>80</v>
      </c>
      <c r="M1008" s="3" t="s">
        <v>35</v>
      </c>
      <c r="N1008" s="3" t="s">
        <v>81</v>
      </c>
      <c r="O1008" s="3" t="s">
        <v>37</v>
      </c>
      <c r="P1008" s="3" t="s">
        <v>21</v>
      </c>
      <c r="Q1008" s="3" t="s">
        <v>7060</v>
      </c>
      <c r="R1008" s="2" t="str">
        <f t="shared" si="135"/>
        <v>OK</v>
      </c>
      <c r="S1008" s="2" t="str">
        <f t="shared" si="136"/>
        <v>OK</v>
      </c>
      <c r="T1008" s="2" t="str">
        <f t="shared" si="137"/>
        <v>OK</v>
      </c>
      <c r="U1008" s="2" t="str">
        <f t="shared" si="138"/>
        <v>OK</v>
      </c>
      <c r="V1008" s="2" t="str">
        <f t="shared" si="139"/>
        <v>OK</v>
      </c>
      <c r="W1008" s="2" t="str">
        <f t="shared" si="140"/>
        <v>OK</v>
      </c>
      <c r="X1008" s="2" t="str">
        <f t="shared" si="141"/>
        <v>OK</v>
      </c>
      <c r="Y1008" s="2" t="str">
        <f t="shared" si="142"/>
        <v>OK</v>
      </c>
      <c r="Z1008" s="3" t="str">
        <f t="shared" si="143"/>
        <v/>
      </c>
    </row>
    <row r="1009" spans="1:26" x14ac:dyDescent="0.45">
      <c r="A1009" s="3" t="s">
        <v>7037</v>
      </c>
      <c r="B1009" s="3" t="s">
        <v>7038</v>
      </c>
      <c r="C1009" s="3" t="s">
        <v>7061</v>
      </c>
      <c r="E1009" s="3" t="s">
        <v>20</v>
      </c>
      <c r="H1009" s="3" t="s">
        <v>21</v>
      </c>
      <c r="I1009" s="3">
        <v>1200113</v>
      </c>
      <c r="J1009" s="3" t="s">
        <v>7062</v>
      </c>
      <c r="K1009" s="3">
        <v>15</v>
      </c>
      <c r="L1009" s="3" t="s">
        <v>70</v>
      </c>
      <c r="M1009" s="3" t="s">
        <v>35</v>
      </c>
      <c r="N1009" s="3" t="s">
        <v>173</v>
      </c>
      <c r="O1009" s="3" t="s">
        <v>85</v>
      </c>
      <c r="P1009" s="3" t="s">
        <v>21</v>
      </c>
      <c r="Q1009" s="3" t="s">
        <v>7063</v>
      </c>
      <c r="R1009" s="2" t="str">
        <f t="shared" si="135"/>
        <v>KO</v>
      </c>
      <c r="S1009" s="2" t="str">
        <f t="shared" si="136"/>
        <v>OK</v>
      </c>
      <c r="T1009" s="2" t="str">
        <f t="shared" si="137"/>
        <v>KO</v>
      </c>
      <c r="U1009" s="2" t="str">
        <f t="shared" si="138"/>
        <v>OK</v>
      </c>
      <c r="V1009" s="2" t="str">
        <f t="shared" si="139"/>
        <v>OK</v>
      </c>
      <c r="W1009" s="2" t="str">
        <f t="shared" si="140"/>
        <v>OK</v>
      </c>
      <c r="X1009" s="2" t="str">
        <f t="shared" si="141"/>
        <v>OK</v>
      </c>
      <c r="Y1009" s="2" t="str">
        <f t="shared" si="142"/>
        <v>OK</v>
      </c>
      <c r="Z1009" s="3" t="str">
        <f t="shared" si="143"/>
        <v xml:space="preserve">Acción didáctica / Nombre del recurso / </v>
      </c>
    </row>
    <row r="1010" spans="1:26" x14ac:dyDescent="0.45">
      <c r="A1010" s="3" t="s">
        <v>7037</v>
      </c>
      <c r="B1010" s="3" t="s">
        <v>7038</v>
      </c>
      <c r="C1010" s="3" t="s">
        <v>7064</v>
      </c>
      <c r="E1010" s="3" t="s">
        <v>20</v>
      </c>
      <c r="H1010" s="3" t="s">
        <v>21</v>
      </c>
      <c r="I1010" s="3">
        <v>1871430</v>
      </c>
      <c r="J1010" s="3" t="s">
        <v>7065</v>
      </c>
      <c r="K1010" s="3">
        <v>90</v>
      </c>
      <c r="L1010" s="3" t="s">
        <v>80</v>
      </c>
      <c r="M1010" s="3" t="s">
        <v>35</v>
      </c>
      <c r="N1010" s="3" t="s">
        <v>81</v>
      </c>
      <c r="O1010" s="3" t="s">
        <v>37</v>
      </c>
      <c r="P1010" s="3" t="s">
        <v>21</v>
      </c>
      <c r="Q1010" s="3" t="s">
        <v>7066</v>
      </c>
      <c r="R1010" s="2" t="str">
        <f t="shared" si="135"/>
        <v>OK</v>
      </c>
      <c r="S1010" s="2" t="str">
        <f t="shared" si="136"/>
        <v>OK</v>
      </c>
      <c r="T1010" s="2" t="str">
        <f t="shared" si="137"/>
        <v>OK</v>
      </c>
      <c r="U1010" s="2" t="str">
        <f t="shared" si="138"/>
        <v>OK</v>
      </c>
      <c r="V1010" s="2" t="str">
        <f t="shared" si="139"/>
        <v>OK</v>
      </c>
      <c r="W1010" s="2" t="str">
        <f t="shared" si="140"/>
        <v>OK</v>
      </c>
      <c r="X1010" s="2" t="str">
        <f t="shared" si="141"/>
        <v>OK</v>
      </c>
      <c r="Y1010" s="2" t="str">
        <f t="shared" si="142"/>
        <v>OK</v>
      </c>
      <c r="Z1010" s="3" t="str">
        <f t="shared" si="143"/>
        <v/>
      </c>
    </row>
    <row r="1011" spans="1:26" x14ac:dyDescent="0.45">
      <c r="A1011" s="3" t="s">
        <v>7037</v>
      </c>
      <c r="B1011" s="3" t="s">
        <v>7038</v>
      </c>
      <c r="C1011" s="3" t="s">
        <v>7067</v>
      </c>
      <c r="E1011" s="3" t="s">
        <v>20</v>
      </c>
      <c r="H1011" s="3" t="s">
        <v>21</v>
      </c>
      <c r="I1011" s="3">
        <v>1171536</v>
      </c>
      <c r="J1011" s="3" t="s">
        <v>7068</v>
      </c>
      <c r="K1011" s="3">
        <v>10</v>
      </c>
      <c r="L1011" s="3" t="s">
        <v>1363</v>
      </c>
      <c r="M1011" s="3" t="s">
        <v>35</v>
      </c>
      <c r="N1011" s="3" t="s">
        <v>101</v>
      </c>
      <c r="O1011" s="3" t="s">
        <v>479</v>
      </c>
      <c r="P1011" s="3" t="s">
        <v>21</v>
      </c>
      <c r="Q1011" s="3" t="s">
        <v>7069</v>
      </c>
      <c r="R1011" s="2" t="str">
        <f t="shared" si="135"/>
        <v>KO</v>
      </c>
      <c r="S1011" s="2" t="str">
        <f t="shared" si="136"/>
        <v>OK</v>
      </c>
      <c r="T1011" s="2" t="str">
        <f t="shared" si="137"/>
        <v>OK</v>
      </c>
      <c r="U1011" s="2" t="str">
        <f t="shared" si="138"/>
        <v>OK</v>
      </c>
      <c r="V1011" s="2" t="str">
        <f t="shared" si="139"/>
        <v>OK</v>
      </c>
      <c r="W1011" s="2" t="str">
        <f t="shared" si="140"/>
        <v>OK</v>
      </c>
      <c r="X1011" s="2" t="str">
        <f t="shared" si="141"/>
        <v>OK</v>
      </c>
      <c r="Y1011" s="2" t="str">
        <f t="shared" si="142"/>
        <v>OK</v>
      </c>
      <c r="Z1011" s="3" t="str">
        <f t="shared" si="143"/>
        <v xml:space="preserve">Acción didáctica / </v>
      </c>
    </row>
    <row r="1012" spans="1:26" x14ac:dyDescent="0.45">
      <c r="A1012" s="3" t="s">
        <v>7037</v>
      </c>
      <c r="B1012" s="3" t="s">
        <v>7038</v>
      </c>
      <c r="C1012" s="3" t="s">
        <v>7070</v>
      </c>
      <c r="E1012" s="3" t="s">
        <v>20</v>
      </c>
      <c r="H1012" s="3" t="s">
        <v>21</v>
      </c>
      <c r="I1012" s="3">
        <v>507361</v>
      </c>
      <c r="J1012" s="3" t="s">
        <v>7071</v>
      </c>
      <c r="K1012" s="3">
        <v>90</v>
      </c>
      <c r="L1012" s="3" t="s">
        <v>23</v>
      </c>
      <c r="M1012" s="3" t="s">
        <v>29</v>
      </c>
      <c r="N1012" s="3" t="s">
        <v>2043</v>
      </c>
      <c r="P1012" s="3" t="s">
        <v>21</v>
      </c>
      <c r="Q1012" s="3" t="s">
        <v>7072</v>
      </c>
      <c r="R1012" s="2" t="str">
        <f t="shared" si="135"/>
        <v>OK</v>
      </c>
      <c r="S1012" s="2" t="str">
        <f t="shared" si="136"/>
        <v>OK</v>
      </c>
      <c r="T1012" s="2" t="str">
        <f t="shared" si="137"/>
        <v>OK</v>
      </c>
      <c r="U1012" s="2" t="str">
        <f t="shared" si="138"/>
        <v>OK</v>
      </c>
      <c r="V1012" s="2" t="str">
        <f t="shared" si="139"/>
        <v>OK</v>
      </c>
      <c r="W1012" s="2" t="str">
        <f t="shared" si="140"/>
        <v>OK</v>
      </c>
      <c r="X1012" s="2" t="str">
        <f t="shared" si="141"/>
        <v>OK</v>
      </c>
      <c r="Y1012" s="2" t="str">
        <f t="shared" si="142"/>
        <v>OK</v>
      </c>
      <c r="Z1012" s="3" t="str">
        <f t="shared" si="143"/>
        <v/>
      </c>
    </row>
    <row r="1013" spans="1:26" x14ac:dyDescent="0.45">
      <c r="A1013" s="3" t="s">
        <v>7037</v>
      </c>
      <c r="B1013" s="3" t="s">
        <v>7038</v>
      </c>
      <c r="C1013" s="3" t="s">
        <v>7073</v>
      </c>
      <c r="E1013" s="3" t="s">
        <v>20</v>
      </c>
      <c r="H1013" s="3" t="s">
        <v>21</v>
      </c>
      <c r="I1013" s="3">
        <v>9536484</v>
      </c>
      <c r="J1013" s="3" t="s">
        <v>7074</v>
      </c>
      <c r="K1013" s="3">
        <v>30</v>
      </c>
      <c r="L1013" s="3" t="s">
        <v>34</v>
      </c>
      <c r="M1013" s="3" t="s">
        <v>35</v>
      </c>
      <c r="N1013" s="3" t="s">
        <v>122</v>
      </c>
      <c r="O1013" s="3" t="s">
        <v>479</v>
      </c>
      <c r="P1013" s="3" t="s">
        <v>21</v>
      </c>
      <c r="Q1013" s="3" t="s">
        <v>7075</v>
      </c>
      <c r="R1013" s="2" t="str">
        <f t="shared" si="135"/>
        <v>OK</v>
      </c>
      <c r="S1013" s="2" t="str">
        <f t="shared" si="136"/>
        <v>OK</v>
      </c>
      <c r="T1013" s="2" t="str">
        <f t="shared" si="137"/>
        <v>OK</v>
      </c>
      <c r="U1013" s="2" t="str">
        <f t="shared" si="138"/>
        <v>OK</v>
      </c>
      <c r="V1013" s="2" t="str">
        <f t="shared" si="139"/>
        <v>OK</v>
      </c>
      <c r="W1013" s="2" t="str">
        <f t="shared" si="140"/>
        <v>OK</v>
      </c>
      <c r="X1013" s="2" t="str">
        <f t="shared" si="141"/>
        <v>OK</v>
      </c>
      <c r="Y1013" s="2" t="str">
        <f t="shared" si="142"/>
        <v>OK</v>
      </c>
      <c r="Z1013" s="3" t="str">
        <f t="shared" si="143"/>
        <v/>
      </c>
    </row>
    <row r="1014" spans="1:26" x14ac:dyDescent="0.45">
      <c r="A1014" s="3" t="s">
        <v>7037</v>
      </c>
      <c r="B1014" s="3" t="s">
        <v>7038</v>
      </c>
      <c r="C1014" s="3" t="s">
        <v>7076</v>
      </c>
      <c r="E1014" s="3" t="s">
        <v>20</v>
      </c>
      <c r="H1014" s="3" t="s">
        <v>21</v>
      </c>
      <c r="I1014" s="3">
        <v>1870860</v>
      </c>
      <c r="J1014" s="3" t="s">
        <v>7077</v>
      </c>
      <c r="K1014" s="3">
        <v>120</v>
      </c>
      <c r="L1014" s="3" t="s">
        <v>80</v>
      </c>
      <c r="M1014" s="3" t="s">
        <v>35</v>
      </c>
      <c r="N1014" s="3" t="s">
        <v>81</v>
      </c>
      <c r="O1014" s="3" t="s">
        <v>37</v>
      </c>
      <c r="P1014" s="3" t="s">
        <v>21</v>
      </c>
      <c r="Q1014" s="3" t="s">
        <v>7078</v>
      </c>
      <c r="R1014" s="2" t="str">
        <f t="shared" si="135"/>
        <v>OK</v>
      </c>
      <c r="S1014" s="2" t="str">
        <f t="shared" si="136"/>
        <v>OK</v>
      </c>
      <c r="T1014" s="2" t="str">
        <f t="shared" si="137"/>
        <v>OK</v>
      </c>
      <c r="U1014" s="2" t="str">
        <f t="shared" si="138"/>
        <v>OK</v>
      </c>
      <c r="V1014" s="2" t="str">
        <f t="shared" si="139"/>
        <v>OK</v>
      </c>
      <c r="W1014" s="2" t="str">
        <f t="shared" si="140"/>
        <v>OK</v>
      </c>
      <c r="X1014" s="2" t="str">
        <f t="shared" si="141"/>
        <v>OK</v>
      </c>
      <c r="Y1014" s="2" t="str">
        <f t="shared" si="142"/>
        <v>OK</v>
      </c>
      <c r="Z1014" s="3" t="str">
        <f t="shared" si="143"/>
        <v/>
      </c>
    </row>
    <row r="1015" spans="1:26" x14ac:dyDescent="0.45">
      <c r="A1015" s="3" t="s">
        <v>7037</v>
      </c>
      <c r="B1015" s="3" t="s">
        <v>7038</v>
      </c>
      <c r="C1015" s="3" t="s">
        <v>7079</v>
      </c>
      <c r="E1015" s="3" t="s">
        <v>20</v>
      </c>
      <c r="G1015" s="3" t="s">
        <v>7080</v>
      </c>
      <c r="H1015" s="3" t="s">
        <v>21</v>
      </c>
      <c r="I1015" s="3">
        <v>51015</v>
      </c>
      <c r="J1015" s="3" t="s">
        <v>7081</v>
      </c>
      <c r="K1015" s="3">
        <v>20</v>
      </c>
      <c r="L1015" s="3" t="s">
        <v>23</v>
      </c>
      <c r="M1015" s="3" t="s">
        <v>199</v>
      </c>
      <c r="N1015" s="3" t="s">
        <v>91</v>
      </c>
      <c r="P1015" s="3" t="s">
        <v>21</v>
      </c>
      <c r="Q1015" s="3" t="s">
        <v>7082</v>
      </c>
      <c r="R1015" s="2" t="str">
        <f t="shared" si="135"/>
        <v>OK</v>
      </c>
      <c r="S1015" s="2" t="str">
        <f t="shared" si="136"/>
        <v>OK</v>
      </c>
      <c r="T1015" s="2" t="str">
        <f t="shared" si="137"/>
        <v>OK</v>
      </c>
      <c r="U1015" s="2" t="str">
        <f t="shared" si="138"/>
        <v>OK</v>
      </c>
      <c r="V1015" s="2" t="str">
        <f t="shared" si="139"/>
        <v>OK</v>
      </c>
      <c r="W1015" s="2" t="str">
        <f t="shared" si="140"/>
        <v>OK</v>
      </c>
      <c r="X1015" s="2" t="str">
        <f t="shared" si="141"/>
        <v>OK</v>
      </c>
      <c r="Y1015" s="2" t="str">
        <f t="shared" si="142"/>
        <v>OK</v>
      </c>
      <c r="Z1015" s="3" t="str">
        <f t="shared" si="143"/>
        <v/>
      </c>
    </row>
    <row r="1016" spans="1:26" x14ac:dyDescent="0.45">
      <c r="A1016" s="3" t="s">
        <v>7037</v>
      </c>
      <c r="B1016" s="3" t="s">
        <v>7038</v>
      </c>
      <c r="C1016" s="3" t="s">
        <v>7083</v>
      </c>
      <c r="D1016" s="3" t="s">
        <v>7084</v>
      </c>
      <c r="E1016" s="3" t="s">
        <v>20</v>
      </c>
      <c r="G1016" s="3" t="s">
        <v>7085</v>
      </c>
      <c r="H1016" s="3" t="s">
        <v>21</v>
      </c>
      <c r="I1016" s="3">
        <v>229303</v>
      </c>
      <c r="J1016" s="3" t="s">
        <v>7086</v>
      </c>
      <c r="K1016" s="3">
        <v>30</v>
      </c>
      <c r="L1016" s="3" t="s">
        <v>23</v>
      </c>
      <c r="M1016" s="3" t="s">
        <v>199</v>
      </c>
      <c r="N1016" s="3" t="s">
        <v>91</v>
      </c>
      <c r="P1016" s="3" t="s">
        <v>21</v>
      </c>
      <c r="Q1016" s="3" t="s">
        <v>7087</v>
      </c>
      <c r="R1016" s="2" t="str">
        <f t="shared" si="135"/>
        <v>OK</v>
      </c>
      <c r="S1016" s="2" t="str">
        <f t="shared" si="136"/>
        <v>OK</v>
      </c>
      <c r="T1016" s="2" t="str">
        <f t="shared" si="137"/>
        <v>OK</v>
      </c>
      <c r="U1016" s="2" t="str">
        <f t="shared" si="138"/>
        <v>OK</v>
      </c>
      <c r="V1016" s="2" t="str">
        <f t="shared" si="139"/>
        <v>OK</v>
      </c>
      <c r="W1016" s="2" t="str">
        <f t="shared" si="140"/>
        <v>OK</v>
      </c>
      <c r="X1016" s="2" t="str">
        <f t="shared" si="141"/>
        <v>OK</v>
      </c>
      <c r="Y1016" s="2" t="str">
        <f t="shared" si="142"/>
        <v>OK</v>
      </c>
      <c r="Z1016" s="3" t="str">
        <f t="shared" si="143"/>
        <v/>
      </c>
    </row>
    <row r="1017" spans="1:26" x14ac:dyDescent="0.45">
      <c r="A1017" s="3" t="s">
        <v>7037</v>
      </c>
      <c r="B1017" s="3" t="s">
        <v>7038</v>
      </c>
      <c r="C1017" s="3" t="s">
        <v>7088</v>
      </c>
      <c r="E1017" s="3" t="s">
        <v>20</v>
      </c>
      <c r="H1017" s="3" t="s">
        <v>21</v>
      </c>
      <c r="I1017" s="3">
        <v>1178639</v>
      </c>
      <c r="J1017" s="3" t="s">
        <v>7089</v>
      </c>
      <c r="K1017" s="3">
        <v>10</v>
      </c>
      <c r="L1017" s="3" t="s">
        <v>1363</v>
      </c>
      <c r="M1017" s="3" t="s">
        <v>35</v>
      </c>
      <c r="N1017" s="3" t="s">
        <v>41</v>
      </c>
      <c r="O1017" s="3" t="s">
        <v>85</v>
      </c>
      <c r="P1017" s="3" t="s">
        <v>21</v>
      </c>
      <c r="Q1017" s="3" t="s">
        <v>7090</v>
      </c>
      <c r="R1017" s="2" t="str">
        <f t="shared" si="135"/>
        <v>KO</v>
      </c>
      <c r="S1017" s="2" t="str">
        <f t="shared" si="136"/>
        <v>OK</v>
      </c>
      <c r="T1017" s="2" t="str">
        <f t="shared" si="137"/>
        <v>OK</v>
      </c>
      <c r="U1017" s="2" t="str">
        <f t="shared" si="138"/>
        <v>OK</v>
      </c>
      <c r="V1017" s="2" t="str">
        <f t="shared" si="139"/>
        <v>OK</v>
      </c>
      <c r="W1017" s="2" t="str">
        <f t="shared" si="140"/>
        <v>OK</v>
      </c>
      <c r="X1017" s="2" t="str">
        <f t="shared" si="141"/>
        <v>OK</v>
      </c>
      <c r="Y1017" s="2" t="str">
        <f t="shared" si="142"/>
        <v>OK</v>
      </c>
      <c r="Z1017" s="3" t="str">
        <f t="shared" si="143"/>
        <v xml:space="preserve">Acción didáctica / </v>
      </c>
    </row>
    <row r="1018" spans="1:26" x14ac:dyDescent="0.45">
      <c r="A1018" s="3" t="s">
        <v>7037</v>
      </c>
      <c r="B1018" s="3" t="s">
        <v>7038</v>
      </c>
      <c r="C1018" s="3" t="s">
        <v>7091</v>
      </c>
      <c r="E1018" s="3" t="s">
        <v>20</v>
      </c>
      <c r="H1018" s="3" t="s">
        <v>21</v>
      </c>
      <c r="I1018" s="3">
        <v>1869838</v>
      </c>
      <c r="J1018" s="3" t="s">
        <v>7092</v>
      </c>
      <c r="K1018" s="3">
        <v>60</v>
      </c>
      <c r="L1018" s="3" t="s">
        <v>80</v>
      </c>
      <c r="M1018" s="3" t="s">
        <v>35</v>
      </c>
      <c r="N1018" s="3" t="s">
        <v>81</v>
      </c>
      <c r="O1018" s="3" t="s">
        <v>37</v>
      </c>
      <c r="P1018" s="3" t="s">
        <v>21</v>
      </c>
      <c r="Q1018" s="3" t="s">
        <v>7093</v>
      </c>
      <c r="R1018" s="2" t="str">
        <f t="shared" si="135"/>
        <v>OK</v>
      </c>
      <c r="S1018" s="2" t="str">
        <f t="shared" si="136"/>
        <v>OK</v>
      </c>
      <c r="T1018" s="2" t="str">
        <f t="shared" si="137"/>
        <v>OK</v>
      </c>
      <c r="U1018" s="2" t="str">
        <f t="shared" si="138"/>
        <v>OK</v>
      </c>
      <c r="V1018" s="2" t="str">
        <f t="shared" si="139"/>
        <v>OK</v>
      </c>
      <c r="W1018" s="2" t="str">
        <f t="shared" si="140"/>
        <v>OK</v>
      </c>
      <c r="X1018" s="2" t="str">
        <f t="shared" si="141"/>
        <v>OK</v>
      </c>
      <c r="Y1018" s="2" t="str">
        <f t="shared" si="142"/>
        <v>OK</v>
      </c>
      <c r="Z1018" s="3" t="str">
        <f t="shared" si="143"/>
        <v/>
      </c>
    </row>
    <row r="1019" spans="1:26" x14ac:dyDescent="0.45">
      <c r="A1019" s="3" t="s">
        <v>7037</v>
      </c>
      <c r="B1019" s="3" t="s">
        <v>7038</v>
      </c>
      <c r="C1019" s="3" t="s">
        <v>7094</v>
      </c>
      <c r="E1019" s="3" t="s">
        <v>20</v>
      </c>
      <c r="G1019" s="3" t="s">
        <v>7095</v>
      </c>
      <c r="H1019" s="3" t="s">
        <v>21</v>
      </c>
      <c r="I1019" s="3">
        <v>23621</v>
      </c>
      <c r="J1019" s="3" t="s">
        <v>7096</v>
      </c>
      <c r="K1019" s="3">
        <v>40</v>
      </c>
      <c r="L1019" s="3" t="s">
        <v>23</v>
      </c>
      <c r="M1019" s="3" t="s">
        <v>199</v>
      </c>
      <c r="N1019" s="3" t="s">
        <v>91</v>
      </c>
      <c r="P1019" s="3" t="s">
        <v>21</v>
      </c>
      <c r="Q1019" s="3" t="s">
        <v>7097</v>
      </c>
      <c r="R1019" s="2" t="str">
        <f t="shared" si="135"/>
        <v>OK</v>
      </c>
      <c r="S1019" s="2" t="str">
        <f t="shared" si="136"/>
        <v>OK</v>
      </c>
      <c r="T1019" s="2" t="str">
        <f t="shared" si="137"/>
        <v>OK</v>
      </c>
      <c r="U1019" s="2" t="str">
        <f t="shared" si="138"/>
        <v>OK</v>
      </c>
      <c r="V1019" s="2" t="str">
        <f t="shared" si="139"/>
        <v>OK</v>
      </c>
      <c r="W1019" s="2" t="str">
        <f t="shared" si="140"/>
        <v>OK</v>
      </c>
      <c r="X1019" s="2" t="str">
        <f t="shared" si="141"/>
        <v>OK</v>
      </c>
      <c r="Y1019" s="2" t="str">
        <f t="shared" si="142"/>
        <v>OK</v>
      </c>
      <c r="Z1019" s="3" t="str">
        <f t="shared" si="143"/>
        <v/>
      </c>
    </row>
    <row r="1020" spans="1:26" x14ac:dyDescent="0.45">
      <c r="A1020" s="3" t="s">
        <v>7037</v>
      </c>
      <c r="B1020" s="3" t="s">
        <v>7038</v>
      </c>
      <c r="C1020" s="3" t="s">
        <v>7098</v>
      </c>
      <c r="E1020" s="3" t="s">
        <v>20</v>
      </c>
      <c r="H1020" s="3" t="s">
        <v>21</v>
      </c>
      <c r="I1020" s="3">
        <v>1871103</v>
      </c>
      <c r="J1020" s="3" t="s">
        <v>7099</v>
      </c>
      <c r="K1020" s="3">
        <v>40</v>
      </c>
      <c r="L1020" s="3" t="s">
        <v>80</v>
      </c>
      <c r="M1020" s="3" t="s">
        <v>35</v>
      </c>
      <c r="N1020" s="3" t="s">
        <v>81</v>
      </c>
      <c r="O1020" s="3" t="s">
        <v>37</v>
      </c>
      <c r="P1020" s="3" t="s">
        <v>21</v>
      </c>
      <c r="Q1020" s="3" t="s">
        <v>7100</v>
      </c>
      <c r="R1020" s="2" t="str">
        <f t="shared" si="135"/>
        <v>OK</v>
      </c>
      <c r="S1020" s="2" t="str">
        <f t="shared" si="136"/>
        <v>OK</v>
      </c>
      <c r="T1020" s="2" t="str">
        <f t="shared" si="137"/>
        <v>OK</v>
      </c>
      <c r="U1020" s="2" t="str">
        <f t="shared" si="138"/>
        <v>OK</v>
      </c>
      <c r="V1020" s="2" t="str">
        <f t="shared" si="139"/>
        <v>OK</v>
      </c>
      <c r="W1020" s="2" t="str">
        <f t="shared" si="140"/>
        <v>OK</v>
      </c>
      <c r="X1020" s="2" t="str">
        <f t="shared" si="141"/>
        <v>OK</v>
      </c>
      <c r="Y1020" s="2" t="str">
        <f t="shared" si="142"/>
        <v>OK</v>
      </c>
      <c r="Z1020" s="3" t="str">
        <f t="shared" si="143"/>
        <v/>
      </c>
    </row>
    <row r="1021" spans="1:26" x14ac:dyDescent="0.45">
      <c r="A1021" s="3" t="s">
        <v>7037</v>
      </c>
      <c r="B1021" s="3" t="s">
        <v>7038</v>
      </c>
      <c r="C1021" s="3" t="s">
        <v>7101</v>
      </c>
      <c r="E1021" s="3" t="s">
        <v>20</v>
      </c>
      <c r="H1021" s="3" t="s">
        <v>21</v>
      </c>
      <c r="I1021" s="3">
        <v>20277725</v>
      </c>
      <c r="J1021" s="3" t="s">
        <v>7102</v>
      </c>
      <c r="K1021" s="3">
        <v>60</v>
      </c>
      <c r="L1021" s="3" t="s">
        <v>23</v>
      </c>
      <c r="M1021" s="3" t="s">
        <v>29</v>
      </c>
      <c r="N1021" s="3" t="s">
        <v>194</v>
      </c>
      <c r="P1021" s="3" t="s">
        <v>21</v>
      </c>
      <c r="Q1021" s="3" t="s">
        <v>7103</v>
      </c>
      <c r="R1021" s="2" t="str">
        <f t="shared" si="135"/>
        <v>OK</v>
      </c>
      <c r="S1021" s="2" t="str">
        <f t="shared" si="136"/>
        <v>OK</v>
      </c>
      <c r="T1021" s="2" t="str">
        <f t="shared" si="137"/>
        <v>OK</v>
      </c>
      <c r="U1021" s="2" t="str">
        <f t="shared" si="138"/>
        <v>OK</v>
      </c>
      <c r="V1021" s="2" t="str">
        <f t="shared" si="139"/>
        <v>OK</v>
      </c>
      <c r="W1021" s="2" t="str">
        <f t="shared" si="140"/>
        <v>OK</v>
      </c>
      <c r="X1021" s="2" t="str">
        <f t="shared" si="141"/>
        <v>OK</v>
      </c>
      <c r="Y1021" s="2" t="str">
        <f t="shared" si="142"/>
        <v>OK</v>
      </c>
      <c r="Z1021" s="3" t="str">
        <f t="shared" si="143"/>
        <v/>
      </c>
    </row>
    <row r="1022" spans="1:26" x14ac:dyDescent="0.45">
      <c r="A1022" s="3" t="s">
        <v>7037</v>
      </c>
      <c r="B1022" s="3" t="s">
        <v>7038</v>
      </c>
      <c r="C1022" s="3" t="s">
        <v>7104</v>
      </c>
      <c r="E1022" s="3" t="s">
        <v>20</v>
      </c>
      <c r="H1022" s="3" t="s">
        <v>21</v>
      </c>
      <c r="I1022" s="3">
        <v>1870739</v>
      </c>
      <c r="J1022" s="3" t="s">
        <v>7105</v>
      </c>
      <c r="K1022" s="3">
        <v>60</v>
      </c>
      <c r="L1022" s="3" t="s">
        <v>80</v>
      </c>
      <c r="M1022" s="3" t="s">
        <v>35</v>
      </c>
      <c r="N1022" s="3" t="s">
        <v>81</v>
      </c>
      <c r="O1022" s="3" t="s">
        <v>37</v>
      </c>
      <c r="P1022" s="3" t="s">
        <v>21</v>
      </c>
      <c r="Q1022" s="3" t="s">
        <v>7106</v>
      </c>
      <c r="R1022" s="2" t="str">
        <f t="shared" si="135"/>
        <v>OK</v>
      </c>
      <c r="S1022" s="2" t="str">
        <f t="shared" si="136"/>
        <v>OK</v>
      </c>
      <c r="T1022" s="2" t="str">
        <f t="shared" si="137"/>
        <v>OK</v>
      </c>
      <c r="U1022" s="2" t="str">
        <f t="shared" si="138"/>
        <v>OK</v>
      </c>
      <c r="V1022" s="2" t="str">
        <f t="shared" si="139"/>
        <v>OK</v>
      </c>
      <c r="W1022" s="2" t="str">
        <f t="shared" si="140"/>
        <v>OK</v>
      </c>
      <c r="X1022" s="2" t="str">
        <f t="shared" si="141"/>
        <v>OK</v>
      </c>
      <c r="Y1022" s="2" t="str">
        <f t="shared" si="142"/>
        <v>OK</v>
      </c>
      <c r="Z1022" s="3" t="str">
        <f t="shared" si="143"/>
        <v/>
      </c>
    </row>
    <row r="1023" spans="1:26" x14ac:dyDescent="0.45">
      <c r="A1023" s="3" t="s">
        <v>7037</v>
      </c>
      <c r="B1023" s="3" t="s">
        <v>7038</v>
      </c>
      <c r="C1023" s="3" t="s">
        <v>7107</v>
      </c>
      <c r="E1023" s="3" t="s">
        <v>20</v>
      </c>
      <c r="H1023" s="3" t="s">
        <v>21</v>
      </c>
      <c r="I1023" s="3">
        <v>1362570</v>
      </c>
      <c r="J1023" s="3" t="s">
        <v>7108</v>
      </c>
      <c r="K1023" s="3">
        <v>60</v>
      </c>
      <c r="L1023" s="3" t="s">
        <v>57</v>
      </c>
      <c r="M1023" s="3" t="s">
        <v>35</v>
      </c>
      <c r="N1023" s="3" t="s">
        <v>58</v>
      </c>
      <c r="O1023" s="3" t="s">
        <v>37</v>
      </c>
      <c r="P1023" s="3" t="s">
        <v>21</v>
      </c>
      <c r="Q1023" s="3" t="s">
        <v>7109</v>
      </c>
      <c r="R1023" s="2" t="str">
        <f t="shared" si="135"/>
        <v>OK</v>
      </c>
      <c r="S1023" s="2" t="str">
        <f t="shared" si="136"/>
        <v>OK</v>
      </c>
      <c r="T1023" s="2" t="str">
        <f t="shared" si="137"/>
        <v>OK</v>
      </c>
      <c r="U1023" s="2" t="str">
        <f t="shared" si="138"/>
        <v>OK</v>
      </c>
      <c r="V1023" s="2" t="str">
        <f t="shared" si="139"/>
        <v>OK</v>
      </c>
      <c r="W1023" s="2" t="str">
        <f t="shared" si="140"/>
        <v>OK</v>
      </c>
      <c r="X1023" s="2" t="str">
        <f t="shared" si="141"/>
        <v>OK</v>
      </c>
      <c r="Y1023" s="2" t="str">
        <f t="shared" si="142"/>
        <v>OK</v>
      </c>
      <c r="Z1023" s="3" t="str">
        <f t="shared" si="143"/>
        <v/>
      </c>
    </row>
    <row r="1024" spans="1:26" x14ac:dyDescent="0.45">
      <c r="A1024" s="3" t="s">
        <v>7037</v>
      </c>
      <c r="B1024" s="3" t="s">
        <v>7038</v>
      </c>
      <c r="C1024" s="3" t="s">
        <v>7110</v>
      </c>
      <c r="E1024" s="3" t="s">
        <v>20</v>
      </c>
      <c r="H1024" s="3" t="s">
        <v>21</v>
      </c>
      <c r="I1024" s="3">
        <v>2396980</v>
      </c>
      <c r="J1024" s="3" t="s">
        <v>7111</v>
      </c>
      <c r="K1024" s="3">
        <v>60</v>
      </c>
      <c r="L1024" s="3" t="s">
        <v>57</v>
      </c>
      <c r="M1024" s="3" t="s">
        <v>35</v>
      </c>
      <c r="N1024" s="3" t="s">
        <v>58</v>
      </c>
      <c r="O1024" s="3" t="s">
        <v>37</v>
      </c>
      <c r="P1024" s="3" t="s">
        <v>21</v>
      </c>
      <c r="Q1024" s="3" t="s">
        <v>7112</v>
      </c>
      <c r="R1024" s="2" t="str">
        <f t="shared" si="135"/>
        <v>OK</v>
      </c>
      <c r="S1024" s="2" t="str">
        <f t="shared" si="136"/>
        <v>OK</v>
      </c>
      <c r="T1024" s="2" t="str">
        <f t="shared" si="137"/>
        <v>OK</v>
      </c>
      <c r="U1024" s="2" t="str">
        <f t="shared" si="138"/>
        <v>OK</v>
      </c>
      <c r="V1024" s="2" t="str">
        <f t="shared" si="139"/>
        <v>OK</v>
      </c>
      <c r="W1024" s="2" t="str">
        <f t="shared" si="140"/>
        <v>OK</v>
      </c>
      <c r="X1024" s="2" t="str">
        <f t="shared" si="141"/>
        <v>OK</v>
      </c>
      <c r="Y1024" s="2" t="str">
        <f t="shared" si="142"/>
        <v>OK</v>
      </c>
      <c r="Z1024" s="3" t="str">
        <f t="shared" si="143"/>
        <v/>
      </c>
    </row>
    <row r="1025" spans="1:26" x14ac:dyDescent="0.45">
      <c r="A1025" s="3" t="s">
        <v>7037</v>
      </c>
      <c r="B1025" s="3" t="s">
        <v>7038</v>
      </c>
      <c r="C1025" s="3" t="s">
        <v>7113</v>
      </c>
      <c r="E1025" s="3" t="s">
        <v>20</v>
      </c>
      <c r="H1025" s="3" t="s">
        <v>21</v>
      </c>
      <c r="I1025" s="3">
        <v>1884519</v>
      </c>
      <c r="J1025" s="3" t="s">
        <v>7114</v>
      </c>
      <c r="K1025" s="3">
        <v>30</v>
      </c>
      <c r="L1025" s="3" t="s">
        <v>358</v>
      </c>
      <c r="M1025" s="3" t="s">
        <v>35</v>
      </c>
      <c r="N1025" s="3" t="s">
        <v>359</v>
      </c>
      <c r="O1025" s="3" t="s">
        <v>85</v>
      </c>
      <c r="P1025" s="3" t="s">
        <v>21</v>
      </c>
      <c r="Q1025" s="3" t="s">
        <v>7115</v>
      </c>
      <c r="R1025" s="2" t="str">
        <f t="shared" si="135"/>
        <v>OK</v>
      </c>
      <c r="S1025" s="2" t="str">
        <f t="shared" si="136"/>
        <v>OK</v>
      </c>
      <c r="T1025" s="2" t="str">
        <f t="shared" si="137"/>
        <v>KO</v>
      </c>
      <c r="U1025" s="2" t="str">
        <f t="shared" si="138"/>
        <v>OK</v>
      </c>
      <c r="V1025" s="2" t="str">
        <f t="shared" si="139"/>
        <v>OK</v>
      </c>
      <c r="W1025" s="2" t="str">
        <f t="shared" si="140"/>
        <v>KO</v>
      </c>
      <c r="X1025" s="2" t="str">
        <f t="shared" si="141"/>
        <v>OK</v>
      </c>
      <c r="Y1025" s="2" t="str">
        <f t="shared" si="142"/>
        <v>OK</v>
      </c>
      <c r="Z1025" s="3" t="str">
        <f t="shared" si="143"/>
        <v xml:space="preserve">Nombre del recurso / Tiempo del recurso / </v>
      </c>
    </row>
    <row r="1026" spans="1:26" x14ac:dyDescent="0.45">
      <c r="A1026" s="3" t="s">
        <v>7037</v>
      </c>
      <c r="B1026" s="3" t="s">
        <v>7038</v>
      </c>
      <c r="C1026" s="3" t="s">
        <v>67</v>
      </c>
      <c r="D1026" s="3" t="s">
        <v>67</v>
      </c>
      <c r="E1026" s="3" t="s">
        <v>20</v>
      </c>
      <c r="H1026" s="3" t="s">
        <v>21</v>
      </c>
      <c r="I1026" s="3">
        <v>1970147</v>
      </c>
      <c r="K1026" s="3">
        <v>20</v>
      </c>
      <c r="L1026" s="3" t="s">
        <v>23</v>
      </c>
      <c r="M1026" s="3" t="s">
        <v>67</v>
      </c>
      <c r="N1026" s="3" t="s">
        <v>227</v>
      </c>
      <c r="P1026" s="3" t="s">
        <v>21</v>
      </c>
      <c r="Q1026" s="3" t="s">
        <v>7116</v>
      </c>
      <c r="R1026" s="2" t="str">
        <f t="shared" si="135"/>
        <v>OK</v>
      </c>
      <c r="S1026" s="2" t="str">
        <f t="shared" si="136"/>
        <v>OK</v>
      </c>
      <c r="T1026" s="2" t="str">
        <f t="shared" si="137"/>
        <v>OK</v>
      </c>
      <c r="U1026" s="2" t="str">
        <f t="shared" si="138"/>
        <v>OK</v>
      </c>
      <c r="V1026" s="2" t="str">
        <f t="shared" si="139"/>
        <v>OK</v>
      </c>
      <c r="W1026" s="2" t="str">
        <f t="shared" si="140"/>
        <v>OK</v>
      </c>
      <c r="X1026" s="2" t="str">
        <f t="shared" si="141"/>
        <v>KO</v>
      </c>
      <c r="Y1026" s="2" t="str">
        <f t="shared" si="142"/>
        <v>OK</v>
      </c>
      <c r="Z1026" s="3" t="str">
        <f t="shared" si="143"/>
        <v xml:space="preserve">Palabras clave / </v>
      </c>
    </row>
    <row r="1027" spans="1:26" x14ac:dyDescent="0.45">
      <c r="A1027" s="3" t="s">
        <v>7037</v>
      </c>
      <c r="B1027" s="3" t="s">
        <v>7038</v>
      </c>
      <c r="C1027" s="3" t="s">
        <v>70</v>
      </c>
      <c r="E1027" s="3" t="s">
        <v>20</v>
      </c>
      <c r="H1027" s="3" t="s">
        <v>21</v>
      </c>
      <c r="I1027" s="3">
        <v>1176285</v>
      </c>
      <c r="K1027" s="3">
        <v>60</v>
      </c>
      <c r="L1027" s="3" t="s">
        <v>70</v>
      </c>
      <c r="M1027" s="3" t="s">
        <v>35</v>
      </c>
      <c r="N1027" s="3" t="s">
        <v>62</v>
      </c>
      <c r="O1027" s="3" t="s">
        <v>85</v>
      </c>
      <c r="P1027" s="3" t="s">
        <v>21</v>
      </c>
      <c r="Q1027" s="3" t="s">
        <v>7117</v>
      </c>
      <c r="R1027" s="2" t="str">
        <f t="shared" ref="R1027:R1090" si="144">IF(_xlfn.XOR(
AND(N1027="M102ab",L1027="Proyecto"),
AND(N1027="M101a",L1027="Preguntas con respuesta libre"),
AND(LEFT(N1027,1)="M",N1027&lt;&gt;"M102AB",N1027&lt;&gt;"M101a",N1027&lt;&gt;"M101ap",L1027="Ejercitación"),
AND(LEFT(C1027,15)="Mapa conceptual",L1027="Exposición"),
AND(LEFT(N1027,1)&lt;&gt;"M",LEFT(C1027,15)&lt;&gt;"Mapa conceptual",L1027="Exposición"),
AND(LEFT(C1027,8)="Banco de",L1027="Generador de actividades"),
AND(C1027=L1027)
),"OK","KO")</f>
        <v>OK</v>
      </c>
      <c r="S1027" s="2" t="str">
        <f t="shared" ref="S1027:S1090" si="145">IF(_xlfn.XOR(
AND(LEFT(N1027,1)="M",M1027="Actividad"),
AND(LEFT(N1027,1)="F",M1027="Interactivo"),
AND(N1027="diaporama",M1027="Secuencia de imágenes"),
OR(N1027="video",M1027="Animación",M1027="Video"),
AND(C1027=M1027)
),"OK","KO")</f>
        <v>OK</v>
      </c>
      <c r="T1027" s="2" t="str">
        <f t="shared" ref="T1027:T1090" si="146">IF(
AND(L1027="Evaluación",C1027&lt;&gt;L1027),"KO",
IF(AND(L1027="Mapa conceptual",C1027&lt;&gt;L1027),"KO",
IF(AND(N1027="M101ap",C1027&lt;&gt;"Banco de actividades"),"KO",
"OK")))</f>
        <v>OK</v>
      </c>
      <c r="U1027" s="2" t="str">
        <f t="shared" ref="U1027:U1090" si="147">IF(
AND(LEFT(N1027,1)="M",LEFT(M1027,4)&lt;&gt;"Mapa",S1027="OK",O1027=""),
"KO","OK")</f>
        <v>OK</v>
      </c>
      <c r="V1027" s="2" t="str">
        <f t="shared" ref="V1027:V1090" si="148">IF(OR(
AND(L1027="Evaluación",R1027="OK",OR(N1027="M4a",N1027="M5a")),
AND(LEFT(C1027,8)="Banco de",N1027="M101ap"),
OR(LEFT(C1027,8)&lt;&gt;"Banco de",L1027&lt;&gt;"Evaluación")
),"OK","KO")</f>
        <v>OK</v>
      </c>
      <c r="W1027" s="2" t="str">
        <f t="shared" ref="W1027:W1090" si="149">IF(AND(LEFT(C1027,8)="Banco de",K1027=0),"OK",
IF(AND(LEFT(C1027,8)&lt;&gt;"Banco de",K1027&gt;0),"OK","KO"))</f>
        <v>OK</v>
      </c>
      <c r="X1027" s="2" t="str">
        <f t="shared" ref="X1027:X1090" si="150">IF(J1027&lt;&gt;"","OK","KO")</f>
        <v>KO</v>
      </c>
      <c r="Y1027" s="2" t="str">
        <f t="shared" ref="Y1027:Y1090" si="151">IF(P1027="Si","KO","OK")</f>
        <v>OK</v>
      </c>
      <c r="Z1027" s="3" t="str">
        <f t="shared" ref="Z1027:Z1090" si="152">CONCATENATE(
IF(R1027&lt;&gt;"OK",CONCATENATE($R$1," / "),""),
IF(S1027&lt;&gt;"OK",CONCATENATE($S$1," / "),""),
IF(T1027&lt;&gt;"OK",CONCATENATE($T$1," / "),""),
IF(U1027&lt;&gt;"OK",CONCATENATE($U$1," / "),""),
IF(V1027&lt;&gt;"OK",CONCATENATE($V$1," / "),""),
IF(W1027&lt;&gt;"OK",CONCATENATE($W$1," / "),""),
IF(X1027&lt;&gt;"OK",CONCATENATE($X$1," / "),""),
IF(Y1027&lt;&gt;"OK",$Y$1,"")
)</f>
        <v xml:space="preserve">Palabras clave / </v>
      </c>
    </row>
    <row r="1028" spans="1:26" x14ac:dyDescent="0.45">
      <c r="A1028" s="3" t="s">
        <v>7118</v>
      </c>
      <c r="B1028" s="3" t="s">
        <v>7119</v>
      </c>
      <c r="C1028" s="3" t="s">
        <v>7120</v>
      </c>
      <c r="E1028" s="3" t="s">
        <v>20</v>
      </c>
      <c r="G1028" s="3" t="s">
        <v>7121</v>
      </c>
      <c r="H1028" s="3" t="s">
        <v>21</v>
      </c>
      <c r="I1028" s="3">
        <v>21339</v>
      </c>
      <c r="J1028" s="3" t="s">
        <v>7122</v>
      </c>
      <c r="K1028" s="3">
        <v>30</v>
      </c>
      <c r="L1028" s="3" t="s">
        <v>23</v>
      </c>
      <c r="M1028" s="3" t="s">
        <v>199</v>
      </c>
      <c r="N1028" s="3" t="s">
        <v>91</v>
      </c>
      <c r="P1028" s="3" t="s">
        <v>21</v>
      </c>
      <c r="Q1028" s="3" t="s">
        <v>7123</v>
      </c>
      <c r="R1028" s="2" t="str">
        <f t="shared" si="144"/>
        <v>OK</v>
      </c>
      <c r="S1028" s="2" t="str">
        <f t="shared" si="145"/>
        <v>OK</v>
      </c>
      <c r="T1028" s="2" t="str">
        <f t="shared" si="146"/>
        <v>OK</v>
      </c>
      <c r="U1028" s="2" t="str">
        <f t="shared" si="147"/>
        <v>OK</v>
      </c>
      <c r="V1028" s="2" t="str">
        <f t="shared" si="148"/>
        <v>OK</v>
      </c>
      <c r="W1028" s="2" t="str">
        <f t="shared" si="149"/>
        <v>OK</v>
      </c>
      <c r="X1028" s="2" t="str">
        <f t="shared" si="150"/>
        <v>OK</v>
      </c>
      <c r="Y1028" s="2" t="str">
        <f t="shared" si="151"/>
        <v>OK</v>
      </c>
      <c r="Z1028" s="3" t="str">
        <f t="shared" si="152"/>
        <v/>
      </c>
    </row>
    <row r="1029" spans="1:26" x14ac:dyDescent="0.45">
      <c r="A1029" s="3" t="s">
        <v>7118</v>
      </c>
      <c r="B1029" s="3" t="s">
        <v>7119</v>
      </c>
      <c r="C1029" s="3" t="s">
        <v>7124</v>
      </c>
      <c r="E1029" s="3" t="s">
        <v>20</v>
      </c>
      <c r="H1029" s="3" t="s">
        <v>21</v>
      </c>
      <c r="I1029" s="3">
        <v>1179213</v>
      </c>
      <c r="J1029" s="3" t="s">
        <v>7125</v>
      </c>
      <c r="K1029" s="3">
        <v>15</v>
      </c>
      <c r="L1029" s="3" t="s">
        <v>34</v>
      </c>
      <c r="M1029" s="3" t="s">
        <v>35</v>
      </c>
      <c r="N1029" s="3" t="s">
        <v>41</v>
      </c>
      <c r="O1029" s="3" t="s">
        <v>37</v>
      </c>
      <c r="P1029" s="3" t="s">
        <v>21</v>
      </c>
      <c r="Q1029" s="3" t="s">
        <v>7126</v>
      </c>
      <c r="R1029" s="2" t="str">
        <f t="shared" si="144"/>
        <v>OK</v>
      </c>
      <c r="S1029" s="2" t="str">
        <f t="shared" si="145"/>
        <v>OK</v>
      </c>
      <c r="T1029" s="2" t="str">
        <f t="shared" si="146"/>
        <v>OK</v>
      </c>
      <c r="U1029" s="2" t="str">
        <f t="shared" si="147"/>
        <v>OK</v>
      </c>
      <c r="V1029" s="2" t="str">
        <f t="shared" si="148"/>
        <v>OK</v>
      </c>
      <c r="W1029" s="2" t="str">
        <f t="shared" si="149"/>
        <v>OK</v>
      </c>
      <c r="X1029" s="2" t="str">
        <f t="shared" si="150"/>
        <v>OK</v>
      </c>
      <c r="Y1029" s="2" t="str">
        <f t="shared" si="151"/>
        <v>OK</v>
      </c>
      <c r="Z1029" s="3" t="str">
        <f t="shared" si="152"/>
        <v/>
      </c>
    </row>
    <row r="1030" spans="1:26" x14ac:dyDescent="0.45">
      <c r="A1030" s="3" t="s">
        <v>7118</v>
      </c>
      <c r="B1030" s="3" t="s">
        <v>7119</v>
      </c>
      <c r="C1030" s="3" t="s">
        <v>7127</v>
      </c>
      <c r="D1030" s="3" t="s">
        <v>7127</v>
      </c>
      <c r="E1030" s="3" t="s">
        <v>20</v>
      </c>
      <c r="H1030" s="3" t="s">
        <v>21</v>
      </c>
      <c r="I1030" s="3">
        <v>884963</v>
      </c>
      <c r="J1030" s="3" t="s">
        <v>7128</v>
      </c>
      <c r="K1030" s="3">
        <v>40</v>
      </c>
      <c r="L1030" s="3" t="s">
        <v>23</v>
      </c>
      <c r="M1030" s="3" t="s">
        <v>29</v>
      </c>
      <c r="N1030" s="3" t="s">
        <v>1124</v>
      </c>
      <c r="P1030" s="3" t="s">
        <v>21</v>
      </c>
      <c r="Q1030" s="3" t="s">
        <v>7129</v>
      </c>
      <c r="R1030" s="2" t="str">
        <f t="shared" si="144"/>
        <v>OK</v>
      </c>
      <c r="S1030" s="2" t="str">
        <f t="shared" si="145"/>
        <v>OK</v>
      </c>
      <c r="T1030" s="2" t="str">
        <f t="shared" si="146"/>
        <v>OK</v>
      </c>
      <c r="U1030" s="2" t="str">
        <f t="shared" si="147"/>
        <v>OK</v>
      </c>
      <c r="V1030" s="2" t="str">
        <f t="shared" si="148"/>
        <v>OK</v>
      </c>
      <c r="W1030" s="2" t="str">
        <f t="shared" si="149"/>
        <v>OK</v>
      </c>
      <c r="X1030" s="2" t="str">
        <f t="shared" si="150"/>
        <v>OK</v>
      </c>
      <c r="Y1030" s="2" t="str">
        <f t="shared" si="151"/>
        <v>OK</v>
      </c>
      <c r="Z1030" s="3" t="str">
        <f t="shared" si="152"/>
        <v/>
      </c>
    </row>
    <row r="1031" spans="1:26" x14ac:dyDescent="0.45">
      <c r="A1031" s="3" t="s">
        <v>7118</v>
      </c>
      <c r="B1031" s="3" t="s">
        <v>7119</v>
      </c>
      <c r="C1031" s="3" t="s">
        <v>7130</v>
      </c>
      <c r="E1031" s="3" t="s">
        <v>20</v>
      </c>
      <c r="H1031" s="3" t="s">
        <v>21</v>
      </c>
      <c r="I1031" s="3">
        <v>1182050</v>
      </c>
      <c r="J1031" s="3" t="s">
        <v>7131</v>
      </c>
      <c r="K1031" s="3">
        <v>30</v>
      </c>
      <c r="L1031" s="3" t="s">
        <v>34</v>
      </c>
      <c r="M1031" s="3" t="s">
        <v>35</v>
      </c>
      <c r="N1031" s="3" t="s">
        <v>326</v>
      </c>
      <c r="O1031" s="3" t="s">
        <v>479</v>
      </c>
      <c r="P1031" s="3" t="s">
        <v>21</v>
      </c>
      <c r="Q1031" s="3" t="s">
        <v>7132</v>
      </c>
      <c r="R1031" s="2" t="str">
        <f t="shared" si="144"/>
        <v>OK</v>
      </c>
      <c r="S1031" s="2" t="str">
        <f t="shared" si="145"/>
        <v>OK</v>
      </c>
      <c r="T1031" s="2" t="str">
        <f t="shared" si="146"/>
        <v>OK</v>
      </c>
      <c r="U1031" s="2" t="str">
        <f t="shared" si="147"/>
        <v>OK</v>
      </c>
      <c r="V1031" s="2" t="str">
        <f t="shared" si="148"/>
        <v>OK</v>
      </c>
      <c r="W1031" s="2" t="str">
        <f t="shared" si="149"/>
        <v>OK</v>
      </c>
      <c r="X1031" s="2" t="str">
        <f t="shared" si="150"/>
        <v>OK</v>
      </c>
      <c r="Y1031" s="2" t="str">
        <f t="shared" si="151"/>
        <v>OK</v>
      </c>
      <c r="Z1031" s="3" t="str">
        <f t="shared" si="152"/>
        <v/>
      </c>
    </row>
    <row r="1032" spans="1:26" x14ac:dyDescent="0.45">
      <c r="A1032" s="3" t="s">
        <v>7118</v>
      </c>
      <c r="B1032" s="3" t="s">
        <v>7119</v>
      </c>
      <c r="C1032" s="3" t="s">
        <v>7133</v>
      </c>
      <c r="E1032" s="3" t="s">
        <v>20</v>
      </c>
      <c r="H1032" s="3" t="s">
        <v>21</v>
      </c>
      <c r="I1032" s="3">
        <v>1995884</v>
      </c>
      <c r="J1032" s="3" t="s">
        <v>7134</v>
      </c>
      <c r="K1032" s="3">
        <v>120</v>
      </c>
      <c r="L1032" s="3" t="s">
        <v>80</v>
      </c>
      <c r="M1032" s="3" t="s">
        <v>35</v>
      </c>
      <c r="N1032" s="3" t="s">
        <v>81</v>
      </c>
      <c r="O1032" s="3" t="s">
        <v>37</v>
      </c>
      <c r="P1032" s="3" t="s">
        <v>21</v>
      </c>
      <c r="Q1032" s="3" t="s">
        <v>7135</v>
      </c>
      <c r="R1032" s="2" t="str">
        <f t="shared" si="144"/>
        <v>OK</v>
      </c>
      <c r="S1032" s="2" t="str">
        <f t="shared" si="145"/>
        <v>OK</v>
      </c>
      <c r="T1032" s="2" t="str">
        <f t="shared" si="146"/>
        <v>OK</v>
      </c>
      <c r="U1032" s="2" t="str">
        <f t="shared" si="147"/>
        <v>OK</v>
      </c>
      <c r="V1032" s="2" t="str">
        <f t="shared" si="148"/>
        <v>OK</v>
      </c>
      <c r="W1032" s="2" t="str">
        <f t="shared" si="149"/>
        <v>OK</v>
      </c>
      <c r="X1032" s="2" t="str">
        <f t="shared" si="150"/>
        <v>OK</v>
      </c>
      <c r="Y1032" s="2" t="str">
        <f t="shared" si="151"/>
        <v>OK</v>
      </c>
      <c r="Z1032" s="3" t="str">
        <f t="shared" si="152"/>
        <v/>
      </c>
    </row>
    <row r="1033" spans="1:26" x14ac:dyDescent="0.45">
      <c r="A1033" s="3" t="s">
        <v>7118</v>
      </c>
      <c r="B1033" s="3" t="s">
        <v>7119</v>
      </c>
      <c r="C1033" s="3" t="s">
        <v>7136</v>
      </c>
      <c r="E1033" s="3" t="s">
        <v>20</v>
      </c>
      <c r="H1033" s="3" t="s">
        <v>21</v>
      </c>
      <c r="I1033" s="3">
        <v>953606</v>
      </c>
      <c r="J1033" s="3" t="s">
        <v>7137</v>
      </c>
      <c r="K1033" s="3">
        <v>40</v>
      </c>
      <c r="L1033" s="3" t="s">
        <v>34</v>
      </c>
      <c r="M1033" s="3" t="s">
        <v>29</v>
      </c>
      <c r="N1033" s="3" t="s">
        <v>684</v>
      </c>
      <c r="P1033" s="3" t="s">
        <v>21</v>
      </c>
      <c r="Q1033" s="3" t="s">
        <v>7138</v>
      </c>
      <c r="R1033" s="2" t="str">
        <f t="shared" si="144"/>
        <v>KO</v>
      </c>
      <c r="S1033" s="2" t="str">
        <f t="shared" si="145"/>
        <v>OK</v>
      </c>
      <c r="T1033" s="2" t="str">
        <f t="shared" si="146"/>
        <v>OK</v>
      </c>
      <c r="U1033" s="2" t="str">
        <f t="shared" si="147"/>
        <v>OK</v>
      </c>
      <c r="V1033" s="2" t="str">
        <f t="shared" si="148"/>
        <v>OK</v>
      </c>
      <c r="W1033" s="2" t="str">
        <f t="shared" si="149"/>
        <v>OK</v>
      </c>
      <c r="X1033" s="2" t="str">
        <f t="shared" si="150"/>
        <v>OK</v>
      </c>
      <c r="Y1033" s="2" t="str">
        <f t="shared" si="151"/>
        <v>OK</v>
      </c>
      <c r="Z1033" s="3" t="str">
        <f t="shared" si="152"/>
        <v xml:space="preserve">Acción didáctica / </v>
      </c>
    </row>
    <row r="1034" spans="1:26" x14ac:dyDescent="0.45">
      <c r="A1034" s="3" t="s">
        <v>7118</v>
      </c>
      <c r="B1034" s="3" t="s">
        <v>7119</v>
      </c>
      <c r="C1034" s="3" t="s">
        <v>7139</v>
      </c>
      <c r="E1034" s="3" t="s">
        <v>20</v>
      </c>
      <c r="H1034" s="3" t="s">
        <v>21</v>
      </c>
      <c r="I1034" s="3">
        <v>1702993</v>
      </c>
      <c r="J1034" s="3" t="s">
        <v>7140</v>
      </c>
      <c r="K1034" s="3">
        <v>15</v>
      </c>
      <c r="L1034" s="3" t="s">
        <v>34</v>
      </c>
      <c r="M1034" s="3" t="s">
        <v>35</v>
      </c>
      <c r="N1034" s="3" t="s">
        <v>161</v>
      </c>
      <c r="O1034" s="3" t="s">
        <v>479</v>
      </c>
      <c r="P1034" s="3" t="s">
        <v>21</v>
      </c>
      <c r="Q1034" s="3" t="s">
        <v>7141</v>
      </c>
      <c r="R1034" s="2" t="str">
        <f t="shared" si="144"/>
        <v>OK</v>
      </c>
      <c r="S1034" s="2" t="str">
        <f t="shared" si="145"/>
        <v>OK</v>
      </c>
      <c r="T1034" s="2" t="str">
        <f t="shared" si="146"/>
        <v>OK</v>
      </c>
      <c r="U1034" s="2" t="str">
        <f t="shared" si="147"/>
        <v>OK</v>
      </c>
      <c r="V1034" s="2" t="str">
        <f t="shared" si="148"/>
        <v>OK</v>
      </c>
      <c r="W1034" s="2" t="str">
        <f t="shared" si="149"/>
        <v>OK</v>
      </c>
      <c r="X1034" s="2" t="str">
        <f t="shared" si="150"/>
        <v>OK</v>
      </c>
      <c r="Y1034" s="2" t="str">
        <f t="shared" si="151"/>
        <v>OK</v>
      </c>
      <c r="Z1034" s="3" t="str">
        <f t="shared" si="152"/>
        <v/>
      </c>
    </row>
    <row r="1035" spans="1:26" x14ac:dyDescent="0.45">
      <c r="A1035" s="3" t="s">
        <v>7118</v>
      </c>
      <c r="B1035" s="3" t="s">
        <v>7119</v>
      </c>
      <c r="C1035" s="3" t="s">
        <v>7142</v>
      </c>
      <c r="E1035" s="3" t="s">
        <v>20</v>
      </c>
      <c r="H1035" s="3" t="s">
        <v>21</v>
      </c>
      <c r="I1035" s="3">
        <v>1868518</v>
      </c>
      <c r="J1035" s="3" t="s">
        <v>7143</v>
      </c>
      <c r="K1035" s="3">
        <v>30</v>
      </c>
      <c r="L1035" s="3" t="s">
        <v>23</v>
      </c>
      <c r="M1035" s="3" t="s">
        <v>29</v>
      </c>
      <c r="N1035" s="3" t="s">
        <v>368</v>
      </c>
      <c r="P1035" s="3" t="s">
        <v>21</v>
      </c>
      <c r="Q1035" s="3" t="s">
        <v>7144</v>
      </c>
      <c r="R1035" s="2" t="str">
        <f t="shared" si="144"/>
        <v>OK</v>
      </c>
      <c r="S1035" s="2" t="str">
        <f t="shared" si="145"/>
        <v>OK</v>
      </c>
      <c r="T1035" s="2" t="str">
        <f t="shared" si="146"/>
        <v>OK</v>
      </c>
      <c r="U1035" s="2" t="str">
        <f t="shared" si="147"/>
        <v>OK</v>
      </c>
      <c r="V1035" s="2" t="str">
        <f t="shared" si="148"/>
        <v>OK</v>
      </c>
      <c r="W1035" s="2" t="str">
        <f t="shared" si="149"/>
        <v>OK</v>
      </c>
      <c r="X1035" s="2" t="str">
        <f t="shared" si="150"/>
        <v>OK</v>
      </c>
      <c r="Y1035" s="2" t="str">
        <f t="shared" si="151"/>
        <v>OK</v>
      </c>
      <c r="Z1035" s="3" t="str">
        <f t="shared" si="152"/>
        <v/>
      </c>
    </row>
    <row r="1036" spans="1:26" x14ac:dyDescent="0.45">
      <c r="A1036" s="3" t="s">
        <v>7118</v>
      </c>
      <c r="B1036" s="3" t="s">
        <v>7119</v>
      </c>
      <c r="C1036" s="3" t="s">
        <v>7145</v>
      </c>
      <c r="E1036" s="3" t="s">
        <v>20</v>
      </c>
      <c r="H1036" s="3" t="s">
        <v>21</v>
      </c>
      <c r="I1036" s="3">
        <v>1178794</v>
      </c>
      <c r="J1036" s="3" t="s">
        <v>7146</v>
      </c>
      <c r="K1036" s="3">
        <v>10</v>
      </c>
      <c r="L1036" s="3" t="s">
        <v>34</v>
      </c>
      <c r="M1036" s="3" t="s">
        <v>35</v>
      </c>
      <c r="N1036" s="3" t="s">
        <v>62</v>
      </c>
      <c r="O1036" s="3" t="s">
        <v>37</v>
      </c>
      <c r="P1036" s="3" t="s">
        <v>21</v>
      </c>
      <c r="Q1036" s="3" t="s">
        <v>7147</v>
      </c>
      <c r="R1036" s="2" t="str">
        <f t="shared" si="144"/>
        <v>OK</v>
      </c>
      <c r="S1036" s="2" t="str">
        <f t="shared" si="145"/>
        <v>OK</v>
      </c>
      <c r="T1036" s="2" t="str">
        <f t="shared" si="146"/>
        <v>OK</v>
      </c>
      <c r="U1036" s="2" t="str">
        <f t="shared" si="147"/>
        <v>OK</v>
      </c>
      <c r="V1036" s="2" t="str">
        <f t="shared" si="148"/>
        <v>OK</v>
      </c>
      <c r="W1036" s="2" t="str">
        <f t="shared" si="149"/>
        <v>OK</v>
      </c>
      <c r="X1036" s="2" t="str">
        <f t="shared" si="150"/>
        <v>OK</v>
      </c>
      <c r="Y1036" s="2" t="str">
        <f t="shared" si="151"/>
        <v>OK</v>
      </c>
      <c r="Z1036" s="3" t="str">
        <f t="shared" si="152"/>
        <v/>
      </c>
    </row>
    <row r="1037" spans="1:26" x14ac:dyDescent="0.45">
      <c r="A1037" s="3" t="s">
        <v>7118</v>
      </c>
      <c r="B1037" s="3" t="s">
        <v>7119</v>
      </c>
      <c r="C1037" s="3" t="s">
        <v>7148</v>
      </c>
      <c r="E1037" s="3" t="s">
        <v>20</v>
      </c>
      <c r="H1037" s="3" t="s">
        <v>21</v>
      </c>
      <c r="I1037" s="3">
        <v>1994800</v>
      </c>
      <c r="J1037" s="3" t="s">
        <v>7149</v>
      </c>
      <c r="K1037" s="3">
        <v>45</v>
      </c>
      <c r="L1037" s="3" t="s">
        <v>80</v>
      </c>
      <c r="M1037" s="3" t="s">
        <v>35</v>
      </c>
      <c r="N1037" s="3" t="s">
        <v>81</v>
      </c>
      <c r="O1037" s="3" t="s">
        <v>37</v>
      </c>
      <c r="P1037" s="3" t="s">
        <v>21</v>
      </c>
      <c r="Q1037" s="3" t="s">
        <v>7150</v>
      </c>
      <c r="R1037" s="2" t="str">
        <f t="shared" si="144"/>
        <v>OK</v>
      </c>
      <c r="S1037" s="2" t="str">
        <f t="shared" si="145"/>
        <v>OK</v>
      </c>
      <c r="T1037" s="2" t="str">
        <f t="shared" si="146"/>
        <v>OK</v>
      </c>
      <c r="U1037" s="2" t="str">
        <f t="shared" si="147"/>
        <v>OK</v>
      </c>
      <c r="V1037" s="2" t="str">
        <f t="shared" si="148"/>
        <v>OK</v>
      </c>
      <c r="W1037" s="2" t="str">
        <f t="shared" si="149"/>
        <v>OK</v>
      </c>
      <c r="X1037" s="2" t="str">
        <f t="shared" si="150"/>
        <v>OK</v>
      </c>
      <c r="Y1037" s="2" t="str">
        <f t="shared" si="151"/>
        <v>OK</v>
      </c>
      <c r="Z1037" s="3" t="str">
        <f t="shared" si="152"/>
        <v/>
      </c>
    </row>
    <row r="1038" spans="1:26" x14ac:dyDescent="0.45">
      <c r="A1038" s="3" t="s">
        <v>7118</v>
      </c>
      <c r="B1038" s="3" t="s">
        <v>7119</v>
      </c>
      <c r="C1038" s="3" t="s">
        <v>7151</v>
      </c>
      <c r="E1038" s="3" t="s">
        <v>20</v>
      </c>
      <c r="H1038" s="3" t="s">
        <v>21</v>
      </c>
      <c r="I1038" s="3">
        <v>1181895</v>
      </c>
      <c r="J1038" s="3" t="s">
        <v>7152</v>
      </c>
      <c r="K1038" s="3">
        <v>10</v>
      </c>
      <c r="L1038" s="3" t="s">
        <v>34</v>
      </c>
      <c r="M1038" s="3" t="s">
        <v>35</v>
      </c>
      <c r="N1038" s="3" t="s">
        <v>41</v>
      </c>
      <c r="O1038" s="3" t="s">
        <v>479</v>
      </c>
      <c r="P1038" s="3" t="s">
        <v>21</v>
      </c>
      <c r="Q1038" s="3" t="s">
        <v>7153</v>
      </c>
      <c r="R1038" s="2" t="str">
        <f t="shared" si="144"/>
        <v>OK</v>
      </c>
      <c r="S1038" s="2" t="str">
        <f t="shared" si="145"/>
        <v>OK</v>
      </c>
      <c r="T1038" s="2" t="str">
        <f t="shared" si="146"/>
        <v>OK</v>
      </c>
      <c r="U1038" s="2" t="str">
        <f t="shared" si="147"/>
        <v>OK</v>
      </c>
      <c r="V1038" s="2" t="str">
        <f t="shared" si="148"/>
        <v>OK</v>
      </c>
      <c r="W1038" s="2" t="str">
        <f t="shared" si="149"/>
        <v>OK</v>
      </c>
      <c r="X1038" s="2" t="str">
        <f t="shared" si="150"/>
        <v>OK</v>
      </c>
      <c r="Y1038" s="2" t="str">
        <f t="shared" si="151"/>
        <v>OK</v>
      </c>
      <c r="Z1038" s="3" t="str">
        <f t="shared" si="152"/>
        <v/>
      </c>
    </row>
    <row r="1039" spans="1:26" x14ac:dyDescent="0.45">
      <c r="A1039" s="3" t="s">
        <v>7118</v>
      </c>
      <c r="B1039" s="3" t="s">
        <v>7119</v>
      </c>
      <c r="C1039" s="3" t="s">
        <v>7154</v>
      </c>
      <c r="E1039" s="3" t="s">
        <v>20</v>
      </c>
      <c r="H1039" s="3" t="s">
        <v>21</v>
      </c>
      <c r="I1039" s="3">
        <v>1183740</v>
      </c>
      <c r="J1039" s="3" t="s">
        <v>7155</v>
      </c>
      <c r="K1039" s="3">
        <v>10</v>
      </c>
      <c r="L1039" s="3" t="s">
        <v>34</v>
      </c>
      <c r="M1039" s="3" t="s">
        <v>35</v>
      </c>
      <c r="N1039" s="3" t="s">
        <v>62</v>
      </c>
      <c r="O1039" s="3" t="s">
        <v>37</v>
      </c>
      <c r="P1039" s="3" t="s">
        <v>21</v>
      </c>
      <c r="Q1039" s="3" t="s">
        <v>7156</v>
      </c>
      <c r="R1039" s="2" t="str">
        <f t="shared" si="144"/>
        <v>OK</v>
      </c>
      <c r="S1039" s="2" t="str">
        <f t="shared" si="145"/>
        <v>OK</v>
      </c>
      <c r="T1039" s="2" t="str">
        <f t="shared" si="146"/>
        <v>OK</v>
      </c>
      <c r="U1039" s="2" t="str">
        <f t="shared" si="147"/>
        <v>OK</v>
      </c>
      <c r="V1039" s="2" t="str">
        <f t="shared" si="148"/>
        <v>OK</v>
      </c>
      <c r="W1039" s="2" t="str">
        <f t="shared" si="149"/>
        <v>OK</v>
      </c>
      <c r="X1039" s="2" t="str">
        <f t="shared" si="150"/>
        <v>OK</v>
      </c>
      <c r="Y1039" s="2" t="str">
        <f t="shared" si="151"/>
        <v>OK</v>
      </c>
      <c r="Z1039" s="3" t="str">
        <f t="shared" si="152"/>
        <v/>
      </c>
    </row>
    <row r="1040" spans="1:26" x14ac:dyDescent="0.45">
      <c r="A1040" s="3" t="s">
        <v>7118</v>
      </c>
      <c r="B1040" s="3" t="s">
        <v>7119</v>
      </c>
      <c r="C1040" s="3" t="s">
        <v>7157</v>
      </c>
      <c r="E1040" s="3" t="s">
        <v>20</v>
      </c>
      <c r="H1040" s="3" t="s">
        <v>21</v>
      </c>
      <c r="I1040" s="3">
        <v>18972727</v>
      </c>
      <c r="J1040" s="3" t="s">
        <v>7158</v>
      </c>
      <c r="K1040" s="3">
        <v>45</v>
      </c>
      <c r="L1040" s="3" t="s">
        <v>23</v>
      </c>
      <c r="M1040" s="3" t="s">
        <v>29</v>
      </c>
      <c r="N1040" s="3" t="s">
        <v>368</v>
      </c>
      <c r="P1040" s="3" t="s">
        <v>21</v>
      </c>
      <c r="Q1040" s="3" t="s">
        <v>7159</v>
      </c>
      <c r="R1040" s="2" t="str">
        <f t="shared" si="144"/>
        <v>OK</v>
      </c>
      <c r="S1040" s="2" t="str">
        <f t="shared" si="145"/>
        <v>OK</v>
      </c>
      <c r="T1040" s="2" t="str">
        <f t="shared" si="146"/>
        <v>OK</v>
      </c>
      <c r="U1040" s="2" t="str">
        <f t="shared" si="147"/>
        <v>OK</v>
      </c>
      <c r="V1040" s="2" t="str">
        <f t="shared" si="148"/>
        <v>OK</v>
      </c>
      <c r="W1040" s="2" t="str">
        <f t="shared" si="149"/>
        <v>OK</v>
      </c>
      <c r="X1040" s="2" t="str">
        <f t="shared" si="150"/>
        <v>OK</v>
      </c>
      <c r="Y1040" s="2" t="str">
        <f t="shared" si="151"/>
        <v>OK</v>
      </c>
      <c r="Z1040" s="3" t="str">
        <f t="shared" si="152"/>
        <v/>
      </c>
    </row>
    <row r="1041" spans="1:26" x14ac:dyDescent="0.45">
      <c r="A1041" s="3" t="s">
        <v>7118</v>
      </c>
      <c r="B1041" s="3" t="s">
        <v>7119</v>
      </c>
      <c r="C1041" s="3" t="s">
        <v>7160</v>
      </c>
      <c r="E1041" s="3" t="s">
        <v>20</v>
      </c>
      <c r="H1041" s="3" t="s">
        <v>21</v>
      </c>
      <c r="I1041" s="3">
        <v>1994448</v>
      </c>
      <c r="J1041" s="3" t="s">
        <v>7161</v>
      </c>
      <c r="K1041" s="3">
        <v>90</v>
      </c>
      <c r="L1041" s="3" t="s">
        <v>80</v>
      </c>
      <c r="M1041" s="3" t="s">
        <v>35</v>
      </c>
      <c r="N1041" s="3" t="s">
        <v>81</v>
      </c>
      <c r="O1041" s="3" t="s">
        <v>37</v>
      </c>
      <c r="P1041" s="3" t="s">
        <v>21</v>
      </c>
      <c r="Q1041" s="3" t="s">
        <v>7162</v>
      </c>
      <c r="R1041" s="2" t="str">
        <f t="shared" si="144"/>
        <v>OK</v>
      </c>
      <c r="S1041" s="2" t="str">
        <f t="shared" si="145"/>
        <v>OK</v>
      </c>
      <c r="T1041" s="2" t="str">
        <f t="shared" si="146"/>
        <v>OK</v>
      </c>
      <c r="U1041" s="2" t="str">
        <f t="shared" si="147"/>
        <v>OK</v>
      </c>
      <c r="V1041" s="2" t="str">
        <f t="shared" si="148"/>
        <v>OK</v>
      </c>
      <c r="W1041" s="2" t="str">
        <f t="shared" si="149"/>
        <v>OK</v>
      </c>
      <c r="X1041" s="2" t="str">
        <f t="shared" si="150"/>
        <v>OK</v>
      </c>
      <c r="Y1041" s="2" t="str">
        <f t="shared" si="151"/>
        <v>OK</v>
      </c>
      <c r="Z1041" s="3" t="str">
        <f t="shared" si="152"/>
        <v/>
      </c>
    </row>
    <row r="1042" spans="1:26" x14ac:dyDescent="0.45">
      <c r="A1042" s="3" t="s">
        <v>7118</v>
      </c>
      <c r="B1042" s="3" t="s">
        <v>7119</v>
      </c>
      <c r="C1042" s="3" t="s">
        <v>7163</v>
      </c>
      <c r="E1042" s="3" t="s">
        <v>20</v>
      </c>
      <c r="H1042" s="3" t="s">
        <v>21</v>
      </c>
      <c r="I1042" s="3">
        <v>3118274</v>
      </c>
      <c r="J1042" s="3" t="s">
        <v>7164</v>
      </c>
      <c r="K1042" s="3">
        <v>30</v>
      </c>
      <c r="L1042" s="3" t="s">
        <v>23</v>
      </c>
      <c r="M1042" s="3" t="s">
        <v>29</v>
      </c>
      <c r="N1042" s="3" t="s">
        <v>194</v>
      </c>
      <c r="P1042" s="3" t="s">
        <v>21</v>
      </c>
      <c r="Q1042" s="3" t="s">
        <v>7165</v>
      </c>
      <c r="R1042" s="2" t="str">
        <f t="shared" si="144"/>
        <v>OK</v>
      </c>
      <c r="S1042" s="2" t="str">
        <f t="shared" si="145"/>
        <v>OK</v>
      </c>
      <c r="T1042" s="2" t="str">
        <f t="shared" si="146"/>
        <v>OK</v>
      </c>
      <c r="U1042" s="2" t="str">
        <f t="shared" si="147"/>
        <v>OK</v>
      </c>
      <c r="V1042" s="2" t="str">
        <f t="shared" si="148"/>
        <v>OK</v>
      </c>
      <c r="W1042" s="2" t="str">
        <f t="shared" si="149"/>
        <v>OK</v>
      </c>
      <c r="X1042" s="2" t="str">
        <f t="shared" si="150"/>
        <v>OK</v>
      </c>
      <c r="Y1042" s="2" t="str">
        <f t="shared" si="151"/>
        <v>OK</v>
      </c>
      <c r="Z1042" s="3" t="str">
        <f t="shared" si="152"/>
        <v/>
      </c>
    </row>
    <row r="1043" spans="1:26" x14ac:dyDescent="0.45">
      <c r="A1043" s="3" t="s">
        <v>7118</v>
      </c>
      <c r="B1043" s="3" t="s">
        <v>7119</v>
      </c>
      <c r="C1043" s="3" t="s">
        <v>7166</v>
      </c>
      <c r="E1043" s="3" t="s">
        <v>20</v>
      </c>
      <c r="H1043" s="3" t="s">
        <v>21</v>
      </c>
      <c r="I1043" s="3">
        <v>1172515</v>
      </c>
      <c r="J1043" s="3" t="s">
        <v>7167</v>
      </c>
      <c r="K1043" s="3">
        <v>10</v>
      </c>
      <c r="L1043" s="3" t="s">
        <v>34</v>
      </c>
      <c r="M1043" s="3" t="s">
        <v>35</v>
      </c>
      <c r="N1043" s="3" t="s">
        <v>101</v>
      </c>
      <c r="O1043" s="3" t="s">
        <v>85</v>
      </c>
      <c r="P1043" s="3" t="s">
        <v>21</v>
      </c>
      <c r="Q1043" s="3" t="s">
        <v>7168</v>
      </c>
      <c r="R1043" s="2" t="str">
        <f t="shared" si="144"/>
        <v>OK</v>
      </c>
      <c r="S1043" s="2" t="str">
        <f t="shared" si="145"/>
        <v>OK</v>
      </c>
      <c r="T1043" s="2" t="str">
        <f t="shared" si="146"/>
        <v>OK</v>
      </c>
      <c r="U1043" s="2" t="str">
        <f t="shared" si="147"/>
        <v>OK</v>
      </c>
      <c r="V1043" s="2" t="str">
        <f t="shared" si="148"/>
        <v>OK</v>
      </c>
      <c r="W1043" s="2" t="str">
        <f t="shared" si="149"/>
        <v>OK</v>
      </c>
      <c r="X1043" s="2" t="str">
        <f t="shared" si="150"/>
        <v>OK</v>
      </c>
      <c r="Y1043" s="2" t="str">
        <f t="shared" si="151"/>
        <v>OK</v>
      </c>
      <c r="Z1043" s="3" t="str">
        <f t="shared" si="152"/>
        <v/>
      </c>
    </row>
    <row r="1044" spans="1:26" x14ac:dyDescent="0.45">
      <c r="A1044" s="3" t="s">
        <v>7118</v>
      </c>
      <c r="B1044" s="3" t="s">
        <v>7119</v>
      </c>
      <c r="C1044" s="3" t="s">
        <v>7169</v>
      </c>
      <c r="E1044" s="3" t="s">
        <v>20</v>
      </c>
      <c r="H1044" s="3" t="s">
        <v>21</v>
      </c>
      <c r="I1044" s="3">
        <v>1994764</v>
      </c>
      <c r="J1044" s="3" t="s">
        <v>7170</v>
      </c>
      <c r="K1044" s="3">
        <v>40</v>
      </c>
      <c r="L1044" s="3" t="s">
        <v>80</v>
      </c>
      <c r="M1044" s="3" t="s">
        <v>35</v>
      </c>
      <c r="N1044" s="3" t="s">
        <v>81</v>
      </c>
      <c r="O1044" s="3" t="s">
        <v>37</v>
      </c>
      <c r="P1044" s="3" t="s">
        <v>21</v>
      </c>
      <c r="Q1044" s="3" t="s">
        <v>7171</v>
      </c>
      <c r="R1044" s="2" t="str">
        <f t="shared" si="144"/>
        <v>OK</v>
      </c>
      <c r="S1044" s="2" t="str">
        <f t="shared" si="145"/>
        <v>OK</v>
      </c>
      <c r="T1044" s="2" t="str">
        <f t="shared" si="146"/>
        <v>OK</v>
      </c>
      <c r="U1044" s="2" t="str">
        <f t="shared" si="147"/>
        <v>OK</v>
      </c>
      <c r="V1044" s="2" t="str">
        <f t="shared" si="148"/>
        <v>OK</v>
      </c>
      <c r="W1044" s="2" t="str">
        <f t="shared" si="149"/>
        <v>OK</v>
      </c>
      <c r="X1044" s="2" t="str">
        <f t="shared" si="150"/>
        <v>OK</v>
      </c>
      <c r="Y1044" s="2" t="str">
        <f t="shared" si="151"/>
        <v>OK</v>
      </c>
      <c r="Z1044" s="3" t="str">
        <f t="shared" si="152"/>
        <v/>
      </c>
    </row>
    <row r="1045" spans="1:26" x14ac:dyDescent="0.45">
      <c r="A1045" s="3" t="s">
        <v>7118</v>
      </c>
      <c r="B1045" s="3" t="s">
        <v>7119</v>
      </c>
      <c r="C1045" s="3" t="s">
        <v>7172</v>
      </c>
      <c r="E1045" s="3" t="s">
        <v>20</v>
      </c>
      <c r="G1045" s="3" t="s">
        <v>7173</v>
      </c>
      <c r="H1045" s="3" t="s">
        <v>21</v>
      </c>
      <c r="I1045" s="3">
        <v>70239</v>
      </c>
      <c r="K1045" s="3">
        <v>20</v>
      </c>
      <c r="L1045" s="3" t="s">
        <v>23</v>
      </c>
      <c r="M1045" s="3" t="s">
        <v>199</v>
      </c>
      <c r="N1045" s="3" t="s">
        <v>91</v>
      </c>
      <c r="P1045" s="3" t="s">
        <v>21</v>
      </c>
      <c r="Q1045" s="3" t="s">
        <v>7174</v>
      </c>
      <c r="R1045" s="2" t="str">
        <f t="shared" si="144"/>
        <v>OK</v>
      </c>
      <c r="S1045" s="2" t="str">
        <f t="shared" si="145"/>
        <v>OK</v>
      </c>
      <c r="T1045" s="2" t="str">
        <f t="shared" si="146"/>
        <v>OK</v>
      </c>
      <c r="U1045" s="2" t="str">
        <f t="shared" si="147"/>
        <v>OK</v>
      </c>
      <c r="V1045" s="2" t="str">
        <f t="shared" si="148"/>
        <v>OK</v>
      </c>
      <c r="W1045" s="2" t="str">
        <f t="shared" si="149"/>
        <v>OK</v>
      </c>
      <c r="X1045" s="2" t="str">
        <f t="shared" si="150"/>
        <v>KO</v>
      </c>
      <c r="Y1045" s="2" t="str">
        <f t="shared" si="151"/>
        <v>OK</v>
      </c>
      <c r="Z1045" s="3" t="str">
        <f t="shared" si="152"/>
        <v xml:space="preserve">Palabras clave / </v>
      </c>
    </row>
    <row r="1046" spans="1:26" x14ac:dyDescent="0.45">
      <c r="A1046" s="3" t="s">
        <v>7118</v>
      </c>
      <c r="B1046" s="3" t="s">
        <v>7119</v>
      </c>
      <c r="C1046" s="3" t="s">
        <v>7175</v>
      </c>
      <c r="E1046" s="3" t="s">
        <v>20</v>
      </c>
      <c r="H1046" s="3" t="s">
        <v>21</v>
      </c>
      <c r="I1046" s="3">
        <v>1172778</v>
      </c>
      <c r="J1046" s="3" t="s">
        <v>7176</v>
      </c>
      <c r="K1046" s="3">
        <v>10</v>
      </c>
      <c r="L1046" s="3" t="s">
        <v>34</v>
      </c>
      <c r="M1046" s="3" t="s">
        <v>35</v>
      </c>
      <c r="N1046" s="3" t="s">
        <v>101</v>
      </c>
      <c r="O1046" s="3" t="s">
        <v>85</v>
      </c>
      <c r="P1046" s="3" t="s">
        <v>21</v>
      </c>
      <c r="Q1046" s="3" t="s">
        <v>7177</v>
      </c>
      <c r="R1046" s="2" t="str">
        <f t="shared" si="144"/>
        <v>OK</v>
      </c>
      <c r="S1046" s="2" t="str">
        <f t="shared" si="145"/>
        <v>OK</v>
      </c>
      <c r="T1046" s="2" t="str">
        <f t="shared" si="146"/>
        <v>OK</v>
      </c>
      <c r="U1046" s="2" t="str">
        <f t="shared" si="147"/>
        <v>OK</v>
      </c>
      <c r="V1046" s="2" t="str">
        <f t="shared" si="148"/>
        <v>OK</v>
      </c>
      <c r="W1046" s="2" t="str">
        <f t="shared" si="149"/>
        <v>OK</v>
      </c>
      <c r="X1046" s="2" t="str">
        <f t="shared" si="150"/>
        <v>OK</v>
      </c>
      <c r="Y1046" s="2" t="str">
        <f t="shared" si="151"/>
        <v>OK</v>
      </c>
      <c r="Z1046" s="3" t="str">
        <f t="shared" si="152"/>
        <v/>
      </c>
    </row>
    <row r="1047" spans="1:26" x14ac:dyDescent="0.45">
      <c r="A1047" s="3" t="s">
        <v>7118</v>
      </c>
      <c r="B1047" s="3" t="s">
        <v>7119</v>
      </c>
      <c r="C1047" s="3" t="s">
        <v>7178</v>
      </c>
      <c r="E1047" s="3" t="s">
        <v>20</v>
      </c>
      <c r="H1047" s="3" t="s">
        <v>21</v>
      </c>
      <c r="I1047" s="3">
        <v>2416134</v>
      </c>
      <c r="J1047" s="3" t="s">
        <v>7179</v>
      </c>
      <c r="K1047" s="3">
        <v>90</v>
      </c>
      <c r="L1047" s="3" t="s">
        <v>80</v>
      </c>
      <c r="M1047" s="3" t="s">
        <v>35</v>
      </c>
      <c r="N1047" s="3" t="s">
        <v>81</v>
      </c>
      <c r="O1047" s="3" t="s">
        <v>85</v>
      </c>
      <c r="P1047" s="3" t="s">
        <v>21</v>
      </c>
      <c r="Q1047" s="3" t="s">
        <v>7180</v>
      </c>
      <c r="R1047" s="2" t="str">
        <f t="shared" si="144"/>
        <v>OK</v>
      </c>
      <c r="S1047" s="2" t="str">
        <f t="shared" si="145"/>
        <v>OK</v>
      </c>
      <c r="T1047" s="2" t="str">
        <f t="shared" si="146"/>
        <v>OK</v>
      </c>
      <c r="U1047" s="2" t="str">
        <f t="shared" si="147"/>
        <v>OK</v>
      </c>
      <c r="V1047" s="2" t="str">
        <f t="shared" si="148"/>
        <v>OK</v>
      </c>
      <c r="W1047" s="2" t="str">
        <f t="shared" si="149"/>
        <v>OK</v>
      </c>
      <c r="X1047" s="2" t="str">
        <f t="shared" si="150"/>
        <v>OK</v>
      </c>
      <c r="Y1047" s="2" t="str">
        <f t="shared" si="151"/>
        <v>OK</v>
      </c>
      <c r="Z1047" s="3" t="str">
        <f t="shared" si="152"/>
        <v/>
      </c>
    </row>
    <row r="1048" spans="1:26" x14ac:dyDescent="0.45">
      <c r="A1048" s="3" t="s">
        <v>7118</v>
      </c>
      <c r="B1048" s="3" t="s">
        <v>7119</v>
      </c>
      <c r="C1048" s="3" t="s">
        <v>7181</v>
      </c>
      <c r="E1048" s="3" t="s">
        <v>20</v>
      </c>
      <c r="H1048" s="3" t="s">
        <v>21</v>
      </c>
      <c r="I1048" s="3">
        <v>1334219</v>
      </c>
      <c r="J1048" s="3" t="s">
        <v>7182</v>
      </c>
      <c r="K1048" s="3">
        <v>120</v>
      </c>
      <c r="L1048" s="3" t="s">
        <v>57</v>
      </c>
      <c r="M1048" s="3" t="s">
        <v>35</v>
      </c>
      <c r="N1048" s="3" t="s">
        <v>58</v>
      </c>
      <c r="O1048" s="3" t="s">
        <v>37</v>
      </c>
      <c r="P1048" s="3" t="s">
        <v>21</v>
      </c>
      <c r="Q1048" s="3" t="s">
        <v>7183</v>
      </c>
      <c r="R1048" s="2" t="str">
        <f t="shared" si="144"/>
        <v>OK</v>
      </c>
      <c r="S1048" s="2" t="str">
        <f t="shared" si="145"/>
        <v>OK</v>
      </c>
      <c r="T1048" s="2" t="str">
        <f t="shared" si="146"/>
        <v>OK</v>
      </c>
      <c r="U1048" s="2" t="str">
        <f t="shared" si="147"/>
        <v>OK</v>
      </c>
      <c r="V1048" s="2" t="str">
        <f t="shared" si="148"/>
        <v>OK</v>
      </c>
      <c r="W1048" s="2" t="str">
        <f t="shared" si="149"/>
        <v>OK</v>
      </c>
      <c r="X1048" s="2" t="str">
        <f t="shared" si="150"/>
        <v>OK</v>
      </c>
      <c r="Y1048" s="2" t="str">
        <f t="shared" si="151"/>
        <v>OK</v>
      </c>
      <c r="Z1048" s="3" t="str">
        <f t="shared" si="152"/>
        <v/>
      </c>
    </row>
    <row r="1049" spans="1:26" x14ac:dyDescent="0.45">
      <c r="A1049" s="3" t="s">
        <v>7118</v>
      </c>
      <c r="B1049" s="3" t="s">
        <v>7119</v>
      </c>
      <c r="C1049" s="3" t="s">
        <v>7184</v>
      </c>
      <c r="E1049" s="3" t="s">
        <v>20</v>
      </c>
      <c r="H1049" s="3" t="s">
        <v>21</v>
      </c>
      <c r="I1049" s="3">
        <v>2480759</v>
      </c>
      <c r="J1049" s="3" t="s">
        <v>7185</v>
      </c>
      <c r="K1049" s="3">
        <v>60</v>
      </c>
      <c r="L1049" s="3" t="s">
        <v>57</v>
      </c>
      <c r="M1049" s="3" t="s">
        <v>35</v>
      </c>
      <c r="N1049" s="3" t="s">
        <v>58</v>
      </c>
      <c r="O1049" s="3" t="s">
        <v>37</v>
      </c>
      <c r="P1049" s="3" t="s">
        <v>21</v>
      </c>
      <c r="Q1049" s="3" t="s">
        <v>7186</v>
      </c>
      <c r="R1049" s="2" t="str">
        <f t="shared" si="144"/>
        <v>OK</v>
      </c>
      <c r="S1049" s="2" t="str">
        <f t="shared" si="145"/>
        <v>OK</v>
      </c>
      <c r="T1049" s="2" t="str">
        <f t="shared" si="146"/>
        <v>OK</v>
      </c>
      <c r="U1049" s="2" t="str">
        <f t="shared" si="147"/>
        <v>OK</v>
      </c>
      <c r="V1049" s="2" t="str">
        <f t="shared" si="148"/>
        <v>OK</v>
      </c>
      <c r="W1049" s="2" t="str">
        <f t="shared" si="149"/>
        <v>OK</v>
      </c>
      <c r="X1049" s="2" t="str">
        <f t="shared" si="150"/>
        <v>OK</v>
      </c>
      <c r="Y1049" s="2" t="str">
        <f t="shared" si="151"/>
        <v>OK</v>
      </c>
      <c r="Z1049" s="3" t="str">
        <f t="shared" si="152"/>
        <v/>
      </c>
    </row>
    <row r="1050" spans="1:26" x14ac:dyDescent="0.45">
      <c r="A1050" s="3" t="s">
        <v>7118</v>
      </c>
      <c r="B1050" s="3" t="s">
        <v>7119</v>
      </c>
      <c r="C1050" s="3" t="s">
        <v>7187</v>
      </c>
      <c r="E1050" s="3" t="s">
        <v>20</v>
      </c>
      <c r="H1050" s="3" t="s">
        <v>21</v>
      </c>
      <c r="I1050" s="3">
        <v>2111820</v>
      </c>
      <c r="J1050" s="3" t="s">
        <v>7188</v>
      </c>
      <c r="K1050" s="3">
        <v>30</v>
      </c>
      <c r="L1050" s="3" t="s">
        <v>358</v>
      </c>
      <c r="M1050" s="3" t="s">
        <v>35</v>
      </c>
      <c r="N1050" s="3" t="s">
        <v>359</v>
      </c>
      <c r="O1050" s="3" t="s">
        <v>85</v>
      </c>
      <c r="P1050" s="3" t="s">
        <v>21</v>
      </c>
      <c r="Q1050" s="3" t="s">
        <v>7189</v>
      </c>
      <c r="R1050" s="2" t="str">
        <f t="shared" si="144"/>
        <v>OK</v>
      </c>
      <c r="S1050" s="2" t="str">
        <f t="shared" si="145"/>
        <v>OK</v>
      </c>
      <c r="T1050" s="2" t="str">
        <f t="shared" si="146"/>
        <v>KO</v>
      </c>
      <c r="U1050" s="2" t="str">
        <f t="shared" si="147"/>
        <v>OK</v>
      </c>
      <c r="V1050" s="2" t="str">
        <f t="shared" si="148"/>
        <v>OK</v>
      </c>
      <c r="W1050" s="2" t="str">
        <f t="shared" si="149"/>
        <v>KO</v>
      </c>
      <c r="X1050" s="2" t="str">
        <f t="shared" si="150"/>
        <v>OK</v>
      </c>
      <c r="Y1050" s="2" t="str">
        <f t="shared" si="151"/>
        <v>OK</v>
      </c>
      <c r="Z1050" s="3" t="str">
        <f t="shared" si="152"/>
        <v xml:space="preserve">Nombre del recurso / Tiempo del recurso / </v>
      </c>
    </row>
    <row r="1051" spans="1:26" x14ac:dyDescent="0.45">
      <c r="A1051" s="3" t="s">
        <v>7118</v>
      </c>
      <c r="B1051" s="3" t="s">
        <v>7119</v>
      </c>
      <c r="C1051" s="3" t="s">
        <v>67</v>
      </c>
      <c r="D1051" s="3" t="s">
        <v>67</v>
      </c>
      <c r="E1051" s="3" t="s">
        <v>20</v>
      </c>
      <c r="H1051" s="3" t="s">
        <v>21</v>
      </c>
      <c r="I1051" s="3">
        <v>1235508</v>
      </c>
      <c r="K1051" s="3">
        <v>20</v>
      </c>
      <c r="L1051" s="3" t="s">
        <v>23</v>
      </c>
      <c r="M1051" s="3" t="s">
        <v>67</v>
      </c>
      <c r="N1051" s="3" t="s">
        <v>227</v>
      </c>
      <c r="P1051" s="3" t="s">
        <v>21</v>
      </c>
      <c r="Q1051" s="3" t="s">
        <v>7190</v>
      </c>
      <c r="R1051" s="2" t="str">
        <f t="shared" si="144"/>
        <v>OK</v>
      </c>
      <c r="S1051" s="2" t="str">
        <f t="shared" si="145"/>
        <v>OK</v>
      </c>
      <c r="T1051" s="2" t="str">
        <f t="shared" si="146"/>
        <v>OK</v>
      </c>
      <c r="U1051" s="2" t="str">
        <f t="shared" si="147"/>
        <v>OK</v>
      </c>
      <c r="V1051" s="2" t="str">
        <f t="shared" si="148"/>
        <v>OK</v>
      </c>
      <c r="W1051" s="2" t="str">
        <f t="shared" si="149"/>
        <v>OK</v>
      </c>
      <c r="X1051" s="2" t="str">
        <f t="shared" si="150"/>
        <v>KO</v>
      </c>
      <c r="Y1051" s="2" t="str">
        <f t="shared" si="151"/>
        <v>OK</v>
      </c>
      <c r="Z1051" s="3" t="str">
        <f t="shared" si="152"/>
        <v xml:space="preserve">Palabras clave / </v>
      </c>
    </row>
    <row r="1052" spans="1:26" x14ac:dyDescent="0.45">
      <c r="A1052" s="3" t="s">
        <v>7118</v>
      </c>
      <c r="B1052" s="3" t="s">
        <v>7119</v>
      </c>
      <c r="C1052" s="3" t="s">
        <v>70</v>
      </c>
      <c r="E1052" s="3" t="s">
        <v>20</v>
      </c>
      <c r="H1052" s="3" t="s">
        <v>21</v>
      </c>
      <c r="I1052" s="3">
        <v>718461</v>
      </c>
      <c r="J1052" s="3" t="s">
        <v>7191</v>
      </c>
      <c r="K1052" s="3">
        <v>30</v>
      </c>
      <c r="L1052" s="3" t="s">
        <v>70</v>
      </c>
      <c r="M1052" s="3" t="s">
        <v>35</v>
      </c>
      <c r="N1052" s="3" t="s">
        <v>62</v>
      </c>
      <c r="O1052" s="3" t="s">
        <v>37</v>
      </c>
      <c r="P1052" s="3" t="s">
        <v>21</v>
      </c>
      <c r="Q1052" s="3" t="s">
        <v>7192</v>
      </c>
      <c r="R1052" s="2" t="str">
        <f t="shared" si="144"/>
        <v>OK</v>
      </c>
      <c r="S1052" s="2" t="str">
        <f t="shared" si="145"/>
        <v>OK</v>
      </c>
      <c r="T1052" s="2" t="str">
        <f t="shared" si="146"/>
        <v>OK</v>
      </c>
      <c r="U1052" s="2" t="str">
        <f t="shared" si="147"/>
        <v>OK</v>
      </c>
      <c r="V1052" s="2" t="str">
        <f t="shared" si="148"/>
        <v>OK</v>
      </c>
      <c r="W1052" s="2" t="str">
        <f t="shared" si="149"/>
        <v>OK</v>
      </c>
      <c r="X1052" s="2" t="str">
        <f t="shared" si="150"/>
        <v>OK</v>
      </c>
      <c r="Y1052" s="2" t="str">
        <f t="shared" si="151"/>
        <v>OK</v>
      </c>
      <c r="Z1052" s="3" t="str">
        <f t="shared" si="152"/>
        <v/>
      </c>
    </row>
    <row r="1053" spans="1:26" x14ac:dyDescent="0.45">
      <c r="A1053" s="3" t="s">
        <v>7118</v>
      </c>
      <c r="B1053" s="3" t="s">
        <v>7119</v>
      </c>
      <c r="C1053" s="3" t="s">
        <v>7193</v>
      </c>
      <c r="E1053" s="3" t="s">
        <v>20</v>
      </c>
      <c r="H1053" s="3" t="s">
        <v>21</v>
      </c>
      <c r="I1053" s="3">
        <v>1598871</v>
      </c>
      <c r="J1053" s="3" t="s">
        <v>7194</v>
      </c>
      <c r="K1053" s="3">
        <v>30</v>
      </c>
      <c r="L1053" s="3" t="s">
        <v>23</v>
      </c>
      <c r="M1053" s="3" t="s">
        <v>24</v>
      </c>
      <c r="N1053" s="3" t="s">
        <v>25</v>
      </c>
      <c r="P1053" s="3" t="s">
        <v>21</v>
      </c>
      <c r="Q1053" s="3" t="s">
        <v>7195</v>
      </c>
      <c r="R1053" s="2" t="str">
        <f t="shared" si="144"/>
        <v>OK</v>
      </c>
      <c r="S1053" s="2" t="str">
        <f t="shared" si="145"/>
        <v>OK</v>
      </c>
      <c r="T1053" s="2" t="str">
        <f t="shared" si="146"/>
        <v>OK</v>
      </c>
      <c r="U1053" s="2" t="str">
        <f t="shared" si="147"/>
        <v>OK</v>
      </c>
      <c r="V1053" s="2" t="str">
        <f t="shared" si="148"/>
        <v>OK</v>
      </c>
      <c r="W1053" s="2" t="str">
        <f t="shared" si="149"/>
        <v>OK</v>
      </c>
      <c r="X1053" s="2" t="str">
        <f t="shared" si="150"/>
        <v>OK</v>
      </c>
      <c r="Y1053" s="2" t="str">
        <f t="shared" si="151"/>
        <v>OK</v>
      </c>
      <c r="Z1053" s="3" t="str">
        <f t="shared" si="152"/>
        <v/>
      </c>
    </row>
    <row r="1054" spans="1:26" x14ac:dyDescent="0.45">
      <c r="A1054" s="3" t="s">
        <v>7196</v>
      </c>
      <c r="B1054" s="3" t="s">
        <v>7197</v>
      </c>
      <c r="C1054" s="3" t="s">
        <v>7198</v>
      </c>
      <c r="E1054" s="3" t="s">
        <v>20</v>
      </c>
      <c r="H1054" s="3" t="s">
        <v>21</v>
      </c>
      <c r="I1054" s="3">
        <v>1108187</v>
      </c>
      <c r="J1054" s="3" t="s">
        <v>7199</v>
      </c>
      <c r="K1054" s="3">
        <v>90</v>
      </c>
      <c r="L1054" s="3" t="s">
        <v>34</v>
      </c>
      <c r="M1054" s="3" t="s">
        <v>29</v>
      </c>
      <c r="N1054" s="3" t="s">
        <v>684</v>
      </c>
      <c r="P1054" s="3" t="s">
        <v>21</v>
      </c>
      <c r="Q1054" s="3" t="s">
        <v>7200</v>
      </c>
      <c r="R1054" s="2" t="str">
        <f t="shared" si="144"/>
        <v>KO</v>
      </c>
      <c r="S1054" s="2" t="str">
        <f t="shared" si="145"/>
        <v>OK</v>
      </c>
      <c r="T1054" s="2" t="str">
        <f t="shared" si="146"/>
        <v>OK</v>
      </c>
      <c r="U1054" s="2" t="str">
        <f t="shared" si="147"/>
        <v>OK</v>
      </c>
      <c r="V1054" s="2" t="str">
        <f t="shared" si="148"/>
        <v>OK</v>
      </c>
      <c r="W1054" s="2" t="str">
        <f t="shared" si="149"/>
        <v>OK</v>
      </c>
      <c r="X1054" s="2" t="str">
        <f t="shared" si="150"/>
        <v>OK</v>
      </c>
      <c r="Y1054" s="2" t="str">
        <f t="shared" si="151"/>
        <v>OK</v>
      </c>
      <c r="Z1054" s="3" t="str">
        <f t="shared" si="152"/>
        <v xml:space="preserve">Acción didáctica / </v>
      </c>
    </row>
    <row r="1055" spans="1:26" x14ac:dyDescent="0.45">
      <c r="A1055" s="3" t="s">
        <v>7196</v>
      </c>
      <c r="B1055" s="3" t="s">
        <v>7197</v>
      </c>
      <c r="C1055" s="3" t="s">
        <v>7201</v>
      </c>
      <c r="E1055" s="3" t="s">
        <v>20</v>
      </c>
      <c r="H1055" s="3" t="s">
        <v>21</v>
      </c>
      <c r="I1055" s="3">
        <v>1172001</v>
      </c>
      <c r="J1055" s="3" t="s">
        <v>7202</v>
      </c>
      <c r="K1055" s="3">
        <v>15</v>
      </c>
      <c r="L1055" s="3" t="s">
        <v>34</v>
      </c>
      <c r="M1055" s="3" t="s">
        <v>35</v>
      </c>
      <c r="N1055" s="3" t="s">
        <v>45</v>
      </c>
      <c r="O1055" s="3" t="s">
        <v>479</v>
      </c>
      <c r="P1055" s="3" t="s">
        <v>21</v>
      </c>
      <c r="Q1055" s="3" t="s">
        <v>7203</v>
      </c>
      <c r="R1055" s="2" t="str">
        <f t="shared" si="144"/>
        <v>OK</v>
      </c>
      <c r="S1055" s="2" t="str">
        <f t="shared" si="145"/>
        <v>OK</v>
      </c>
      <c r="T1055" s="2" t="str">
        <f t="shared" si="146"/>
        <v>OK</v>
      </c>
      <c r="U1055" s="2" t="str">
        <f t="shared" si="147"/>
        <v>OK</v>
      </c>
      <c r="V1055" s="2" t="str">
        <f t="shared" si="148"/>
        <v>OK</v>
      </c>
      <c r="W1055" s="2" t="str">
        <f t="shared" si="149"/>
        <v>OK</v>
      </c>
      <c r="X1055" s="2" t="str">
        <f t="shared" si="150"/>
        <v>OK</v>
      </c>
      <c r="Y1055" s="2" t="str">
        <f t="shared" si="151"/>
        <v>OK</v>
      </c>
      <c r="Z1055" s="3" t="str">
        <f t="shared" si="152"/>
        <v/>
      </c>
    </row>
    <row r="1056" spans="1:26" x14ac:dyDescent="0.45">
      <c r="A1056" s="3" t="s">
        <v>7196</v>
      </c>
      <c r="B1056" s="3" t="s">
        <v>7197</v>
      </c>
      <c r="C1056" s="3" t="s">
        <v>7204</v>
      </c>
      <c r="E1056" s="3" t="s">
        <v>20</v>
      </c>
      <c r="H1056" s="3" t="s">
        <v>21</v>
      </c>
      <c r="I1056" s="3">
        <v>1284412</v>
      </c>
      <c r="J1056" s="3" t="s">
        <v>7205</v>
      </c>
      <c r="K1056" s="3">
        <v>60</v>
      </c>
      <c r="L1056" s="3" t="s">
        <v>34</v>
      </c>
      <c r="M1056" s="3" t="s">
        <v>29</v>
      </c>
      <c r="N1056" s="3" t="s">
        <v>53</v>
      </c>
      <c r="P1056" s="3" t="s">
        <v>21</v>
      </c>
      <c r="Q1056" s="3" t="s">
        <v>7206</v>
      </c>
      <c r="R1056" s="2" t="str">
        <f t="shared" si="144"/>
        <v>KO</v>
      </c>
      <c r="S1056" s="2" t="str">
        <f t="shared" si="145"/>
        <v>OK</v>
      </c>
      <c r="T1056" s="2" t="str">
        <f t="shared" si="146"/>
        <v>OK</v>
      </c>
      <c r="U1056" s="2" t="str">
        <f t="shared" si="147"/>
        <v>OK</v>
      </c>
      <c r="V1056" s="2" t="str">
        <f t="shared" si="148"/>
        <v>OK</v>
      </c>
      <c r="W1056" s="2" t="str">
        <f t="shared" si="149"/>
        <v>OK</v>
      </c>
      <c r="X1056" s="2" t="str">
        <f t="shared" si="150"/>
        <v>OK</v>
      </c>
      <c r="Y1056" s="2" t="str">
        <f t="shared" si="151"/>
        <v>OK</v>
      </c>
      <c r="Z1056" s="3" t="str">
        <f t="shared" si="152"/>
        <v xml:space="preserve">Acción didáctica / </v>
      </c>
    </row>
    <row r="1057" spans="1:26" x14ac:dyDescent="0.45">
      <c r="A1057" s="3" t="s">
        <v>7196</v>
      </c>
      <c r="B1057" s="3" t="s">
        <v>7197</v>
      </c>
      <c r="C1057" s="3" t="s">
        <v>7207</v>
      </c>
      <c r="E1057" s="3" t="s">
        <v>20</v>
      </c>
      <c r="H1057" s="3" t="s">
        <v>21</v>
      </c>
      <c r="I1057" s="3">
        <v>1185438</v>
      </c>
      <c r="J1057" s="3" t="s">
        <v>7208</v>
      </c>
      <c r="K1057" s="3">
        <v>30</v>
      </c>
      <c r="L1057" s="3" t="s">
        <v>34</v>
      </c>
      <c r="M1057" s="3" t="s">
        <v>35</v>
      </c>
      <c r="N1057" s="3" t="s">
        <v>326</v>
      </c>
      <c r="O1057" s="3" t="s">
        <v>85</v>
      </c>
      <c r="P1057" s="3" t="s">
        <v>21</v>
      </c>
      <c r="Q1057" s="3" t="s">
        <v>7209</v>
      </c>
      <c r="R1057" s="2" t="str">
        <f t="shared" si="144"/>
        <v>OK</v>
      </c>
      <c r="S1057" s="2" t="str">
        <f t="shared" si="145"/>
        <v>OK</v>
      </c>
      <c r="T1057" s="2" t="str">
        <f t="shared" si="146"/>
        <v>OK</v>
      </c>
      <c r="U1057" s="2" t="str">
        <f t="shared" si="147"/>
        <v>OK</v>
      </c>
      <c r="V1057" s="2" t="str">
        <f t="shared" si="148"/>
        <v>OK</v>
      </c>
      <c r="W1057" s="2" t="str">
        <f t="shared" si="149"/>
        <v>OK</v>
      </c>
      <c r="X1057" s="2" t="str">
        <f t="shared" si="150"/>
        <v>OK</v>
      </c>
      <c r="Y1057" s="2" t="str">
        <f t="shared" si="151"/>
        <v>OK</v>
      </c>
      <c r="Z1057" s="3" t="str">
        <f t="shared" si="152"/>
        <v/>
      </c>
    </row>
    <row r="1058" spans="1:26" x14ac:dyDescent="0.45">
      <c r="A1058" s="3" t="s">
        <v>7196</v>
      </c>
      <c r="B1058" s="3" t="s">
        <v>7197</v>
      </c>
      <c r="C1058" s="3" t="s">
        <v>7210</v>
      </c>
      <c r="E1058" s="3" t="s">
        <v>20</v>
      </c>
      <c r="H1058" s="3" t="s">
        <v>21</v>
      </c>
      <c r="I1058" s="3">
        <v>1717613</v>
      </c>
      <c r="J1058" s="3" t="s">
        <v>7211</v>
      </c>
      <c r="K1058" s="3">
        <v>15</v>
      </c>
      <c r="L1058" s="3" t="s">
        <v>34</v>
      </c>
      <c r="M1058" s="3" t="s">
        <v>35</v>
      </c>
      <c r="N1058" s="3" t="s">
        <v>7212</v>
      </c>
      <c r="O1058" s="3" t="s">
        <v>37</v>
      </c>
      <c r="P1058" s="3" t="s">
        <v>21</v>
      </c>
      <c r="Q1058" s="3" t="s">
        <v>7213</v>
      </c>
      <c r="R1058" s="2" t="str">
        <f t="shared" si="144"/>
        <v>OK</v>
      </c>
      <c r="S1058" s="2" t="str">
        <f t="shared" si="145"/>
        <v>OK</v>
      </c>
      <c r="T1058" s="2" t="str">
        <f t="shared" si="146"/>
        <v>OK</v>
      </c>
      <c r="U1058" s="2" t="str">
        <f t="shared" si="147"/>
        <v>OK</v>
      </c>
      <c r="V1058" s="2" t="str">
        <f t="shared" si="148"/>
        <v>OK</v>
      </c>
      <c r="W1058" s="2" t="str">
        <f t="shared" si="149"/>
        <v>OK</v>
      </c>
      <c r="X1058" s="2" t="str">
        <f t="shared" si="150"/>
        <v>OK</v>
      </c>
      <c r="Y1058" s="2" t="str">
        <f t="shared" si="151"/>
        <v>OK</v>
      </c>
      <c r="Z1058" s="3" t="str">
        <f t="shared" si="152"/>
        <v/>
      </c>
    </row>
    <row r="1059" spans="1:26" x14ac:dyDescent="0.45">
      <c r="A1059" s="3" t="s">
        <v>7196</v>
      </c>
      <c r="B1059" s="3" t="s">
        <v>7197</v>
      </c>
      <c r="C1059" s="3" t="s">
        <v>7214</v>
      </c>
      <c r="E1059" s="3" t="s">
        <v>20</v>
      </c>
      <c r="H1059" s="3" t="s">
        <v>21</v>
      </c>
      <c r="I1059" s="3">
        <v>1175007</v>
      </c>
      <c r="J1059" s="3" t="s">
        <v>7215</v>
      </c>
      <c r="K1059" s="3">
        <v>15</v>
      </c>
      <c r="L1059" s="3" t="s">
        <v>34</v>
      </c>
      <c r="M1059" s="3" t="s">
        <v>35</v>
      </c>
      <c r="N1059" s="3" t="s">
        <v>700</v>
      </c>
      <c r="O1059" s="3" t="s">
        <v>85</v>
      </c>
      <c r="P1059" s="3" t="s">
        <v>21</v>
      </c>
      <c r="Q1059" s="3" t="s">
        <v>7216</v>
      </c>
      <c r="R1059" s="2" t="str">
        <f t="shared" si="144"/>
        <v>OK</v>
      </c>
      <c r="S1059" s="2" t="str">
        <f t="shared" si="145"/>
        <v>OK</v>
      </c>
      <c r="T1059" s="2" t="str">
        <f t="shared" si="146"/>
        <v>OK</v>
      </c>
      <c r="U1059" s="2" t="str">
        <f t="shared" si="147"/>
        <v>OK</v>
      </c>
      <c r="V1059" s="2" t="str">
        <f t="shared" si="148"/>
        <v>OK</v>
      </c>
      <c r="W1059" s="2" t="str">
        <f t="shared" si="149"/>
        <v>OK</v>
      </c>
      <c r="X1059" s="2" t="str">
        <f t="shared" si="150"/>
        <v>OK</v>
      </c>
      <c r="Y1059" s="2" t="str">
        <f t="shared" si="151"/>
        <v>OK</v>
      </c>
      <c r="Z1059" s="3" t="str">
        <f t="shared" si="152"/>
        <v/>
      </c>
    </row>
    <row r="1060" spans="1:26" x14ac:dyDescent="0.45">
      <c r="A1060" s="3" t="s">
        <v>7196</v>
      </c>
      <c r="B1060" s="3" t="s">
        <v>7197</v>
      </c>
      <c r="C1060" s="3" t="s">
        <v>7217</v>
      </c>
      <c r="E1060" s="3" t="s">
        <v>20</v>
      </c>
      <c r="H1060" s="3" t="s">
        <v>21</v>
      </c>
      <c r="I1060" s="3">
        <v>1181407</v>
      </c>
      <c r="J1060" s="3" t="s">
        <v>7218</v>
      </c>
      <c r="K1060" s="3">
        <v>15</v>
      </c>
      <c r="L1060" s="3" t="s">
        <v>34</v>
      </c>
      <c r="M1060" s="3" t="s">
        <v>35</v>
      </c>
      <c r="N1060" s="3" t="s">
        <v>41</v>
      </c>
      <c r="O1060" s="3" t="s">
        <v>37</v>
      </c>
      <c r="P1060" s="3" t="s">
        <v>21</v>
      </c>
      <c r="Q1060" s="3" t="s">
        <v>7219</v>
      </c>
      <c r="R1060" s="2" t="str">
        <f t="shared" si="144"/>
        <v>OK</v>
      </c>
      <c r="S1060" s="2" t="str">
        <f t="shared" si="145"/>
        <v>OK</v>
      </c>
      <c r="T1060" s="2" t="str">
        <f t="shared" si="146"/>
        <v>OK</v>
      </c>
      <c r="U1060" s="2" t="str">
        <f t="shared" si="147"/>
        <v>OK</v>
      </c>
      <c r="V1060" s="2" t="str">
        <f t="shared" si="148"/>
        <v>OK</v>
      </c>
      <c r="W1060" s="2" t="str">
        <f t="shared" si="149"/>
        <v>OK</v>
      </c>
      <c r="X1060" s="2" t="str">
        <f t="shared" si="150"/>
        <v>OK</v>
      </c>
      <c r="Y1060" s="2" t="str">
        <f t="shared" si="151"/>
        <v>OK</v>
      </c>
      <c r="Z1060" s="3" t="str">
        <f t="shared" si="152"/>
        <v/>
      </c>
    </row>
    <row r="1061" spans="1:26" x14ac:dyDescent="0.45">
      <c r="A1061" s="3" t="s">
        <v>7196</v>
      </c>
      <c r="B1061" s="3" t="s">
        <v>7197</v>
      </c>
      <c r="C1061" s="3" t="s">
        <v>7220</v>
      </c>
      <c r="E1061" s="3" t="s">
        <v>20</v>
      </c>
      <c r="H1061" s="3" t="s">
        <v>21</v>
      </c>
      <c r="I1061" s="3">
        <v>2132831</v>
      </c>
      <c r="J1061" s="3" t="s">
        <v>7221</v>
      </c>
      <c r="K1061" s="3">
        <v>40</v>
      </c>
      <c r="L1061" s="3" t="s">
        <v>1363</v>
      </c>
      <c r="M1061" s="3" t="s">
        <v>35</v>
      </c>
      <c r="N1061" s="3" t="s">
        <v>81</v>
      </c>
      <c r="O1061" s="3" t="s">
        <v>37</v>
      </c>
      <c r="P1061" s="3" t="s">
        <v>21</v>
      </c>
      <c r="Q1061" s="3" t="s">
        <v>7222</v>
      </c>
      <c r="R1061" s="2" t="str">
        <f t="shared" si="144"/>
        <v>KO</v>
      </c>
      <c r="S1061" s="2" t="str">
        <f t="shared" si="145"/>
        <v>OK</v>
      </c>
      <c r="T1061" s="2" t="str">
        <f t="shared" si="146"/>
        <v>OK</v>
      </c>
      <c r="U1061" s="2" t="str">
        <f t="shared" si="147"/>
        <v>OK</v>
      </c>
      <c r="V1061" s="2" t="str">
        <f t="shared" si="148"/>
        <v>OK</v>
      </c>
      <c r="W1061" s="2" t="str">
        <f t="shared" si="149"/>
        <v>OK</v>
      </c>
      <c r="X1061" s="2" t="str">
        <f t="shared" si="150"/>
        <v>OK</v>
      </c>
      <c r="Y1061" s="2" t="str">
        <f t="shared" si="151"/>
        <v>OK</v>
      </c>
      <c r="Z1061" s="3" t="str">
        <f t="shared" si="152"/>
        <v xml:space="preserve">Acción didáctica / </v>
      </c>
    </row>
    <row r="1062" spans="1:26" x14ac:dyDescent="0.45">
      <c r="A1062" s="3" t="s">
        <v>7196</v>
      </c>
      <c r="B1062" s="3" t="s">
        <v>7197</v>
      </c>
      <c r="C1062" s="3" t="s">
        <v>7223</v>
      </c>
      <c r="E1062" s="3" t="s">
        <v>20</v>
      </c>
      <c r="G1062" s="3" t="s">
        <v>7224</v>
      </c>
      <c r="H1062" s="3" t="s">
        <v>21</v>
      </c>
      <c r="I1062" s="3">
        <v>38002</v>
      </c>
      <c r="J1062" s="3" t="s">
        <v>7225</v>
      </c>
      <c r="K1062" s="3">
        <v>60</v>
      </c>
      <c r="L1062" s="3" t="s">
        <v>23</v>
      </c>
      <c r="M1062" s="3" t="s">
        <v>199</v>
      </c>
      <c r="N1062" s="3" t="s">
        <v>91</v>
      </c>
      <c r="P1062" s="3" t="s">
        <v>21</v>
      </c>
      <c r="Q1062" s="3" t="s">
        <v>7226</v>
      </c>
      <c r="R1062" s="2" t="str">
        <f t="shared" si="144"/>
        <v>OK</v>
      </c>
      <c r="S1062" s="2" t="str">
        <f t="shared" si="145"/>
        <v>OK</v>
      </c>
      <c r="T1062" s="2" t="str">
        <f t="shared" si="146"/>
        <v>OK</v>
      </c>
      <c r="U1062" s="2" t="str">
        <f t="shared" si="147"/>
        <v>OK</v>
      </c>
      <c r="V1062" s="2" t="str">
        <f t="shared" si="148"/>
        <v>OK</v>
      </c>
      <c r="W1062" s="2" t="str">
        <f t="shared" si="149"/>
        <v>OK</v>
      </c>
      <c r="X1062" s="2" t="str">
        <f t="shared" si="150"/>
        <v>OK</v>
      </c>
      <c r="Y1062" s="2" t="str">
        <f t="shared" si="151"/>
        <v>OK</v>
      </c>
      <c r="Z1062" s="3" t="str">
        <f t="shared" si="152"/>
        <v/>
      </c>
    </row>
    <row r="1063" spans="1:26" x14ac:dyDescent="0.45">
      <c r="A1063" s="3" t="s">
        <v>7196</v>
      </c>
      <c r="B1063" s="3" t="s">
        <v>7197</v>
      </c>
      <c r="C1063" s="3" t="s">
        <v>7227</v>
      </c>
      <c r="E1063" s="3" t="s">
        <v>20</v>
      </c>
      <c r="H1063" s="3" t="s">
        <v>21</v>
      </c>
      <c r="I1063" s="3">
        <v>1176842</v>
      </c>
      <c r="J1063" s="3" t="s">
        <v>7228</v>
      </c>
      <c r="K1063" s="3">
        <v>15</v>
      </c>
      <c r="L1063" s="3" t="s">
        <v>34</v>
      </c>
      <c r="M1063" s="3" t="s">
        <v>35</v>
      </c>
      <c r="N1063" s="3" t="s">
        <v>700</v>
      </c>
      <c r="O1063" s="3" t="s">
        <v>85</v>
      </c>
      <c r="P1063" s="3" t="s">
        <v>21</v>
      </c>
      <c r="Q1063" s="3" t="s">
        <v>7229</v>
      </c>
      <c r="R1063" s="2" t="str">
        <f t="shared" si="144"/>
        <v>OK</v>
      </c>
      <c r="S1063" s="2" t="str">
        <f t="shared" si="145"/>
        <v>OK</v>
      </c>
      <c r="T1063" s="2" t="str">
        <f t="shared" si="146"/>
        <v>OK</v>
      </c>
      <c r="U1063" s="2" t="str">
        <f t="shared" si="147"/>
        <v>OK</v>
      </c>
      <c r="V1063" s="2" t="str">
        <f t="shared" si="148"/>
        <v>OK</v>
      </c>
      <c r="W1063" s="2" t="str">
        <f t="shared" si="149"/>
        <v>OK</v>
      </c>
      <c r="X1063" s="2" t="str">
        <f t="shared" si="150"/>
        <v>OK</v>
      </c>
      <c r="Y1063" s="2" t="str">
        <f t="shared" si="151"/>
        <v>OK</v>
      </c>
      <c r="Z1063" s="3" t="str">
        <f t="shared" si="152"/>
        <v/>
      </c>
    </row>
    <row r="1064" spans="1:26" x14ac:dyDescent="0.45">
      <c r="A1064" s="3" t="s">
        <v>7196</v>
      </c>
      <c r="B1064" s="3" t="s">
        <v>7197</v>
      </c>
      <c r="C1064" s="3" t="s">
        <v>7230</v>
      </c>
      <c r="E1064" s="3" t="s">
        <v>20</v>
      </c>
      <c r="H1064" s="3" t="s">
        <v>21</v>
      </c>
      <c r="I1064" s="3">
        <v>1859555</v>
      </c>
      <c r="J1064" s="3" t="s">
        <v>7231</v>
      </c>
      <c r="K1064" s="3">
        <v>60</v>
      </c>
      <c r="L1064" s="3" t="s">
        <v>1363</v>
      </c>
      <c r="M1064" s="3" t="s">
        <v>35</v>
      </c>
      <c r="N1064" s="3" t="s">
        <v>81</v>
      </c>
      <c r="O1064" s="3" t="s">
        <v>85</v>
      </c>
      <c r="P1064" s="3" t="s">
        <v>21</v>
      </c>
      <c r="Q1064" s="3" t="s">
        <v>7232</v>
      </c>
      <c r="R1064" s="2" t="str">
        <f t="shared" si="144"/>
        <v>KO</v>
      </c>
      <c r="S1064" s="2" t="str">
        <f t="shared" si="145"/>
        <v>OK</v>
      </c>
      <c r="T1064" s="2" t="str">
        <f t="shared" si="146"/>
        <v>OK</v>
      </c>
      <c r="U1064" s="2" t="str">
        <f t="shared" si="147"/>
        <v>OK</v>
      </c>
      <c r="V1064" s="2" t="str">
        <f t="shared" si="148"/>
        <v>OK</v>
      </c>
      <c r="W1064" s="2" t="str">
        <f t="shared" si="149"/>
        <v>OK</v>
      </c>
      <c r="X1064" s="2" t="str">
        <f t="shared" si="150"/>
        <v>OK</v>
      </c>
      <c r="Y1064" s="2" t="str">
        <f t="shared" si="151"/>
        <v>OK</v>
      </c>
      <c r="Z1064" s="3" t="str">
        <f t="shared" si="152"/>
        <v xml:space="preserve">Acción didáctica / </v>
      </c>
    </row>
    <row r="1065" spans="1:26" x14ac:dyDescent="0.45">
      <c r="A1065" s="3" t="s">
        <v>7196</v>
      </c>
      <c r="B1065" s="3" t="s">
        <v>7197</v>
      </c>
      <c r="C1065" s="3" t="s">
        <v>7233</v>
      </c>
      <c r="E1065" s="3" t="s">
        <v>20</v>
      </c>
      <c r="H1065" s="3" t="s">
        <v>21</v>
      </c>
      <c r="I1065" s="3">
        <v>848828</v>
      </c>
      <c r="J1065" s="3" t="s">
        <v>7234</v>
      </c>
      <c r="K1065" s="3">
        <v>40</v>
      </c>
      <c r="L1065" s="3" t="s">
        <v>1363</v>
      </c>
      <c r="M1065" s="3" t="s">
        <v>29</v>
      </c>
      <c r="N1065" s="3" t="s">
        <v>1124</v>
      </c>
      <c r="P1065" s="3" t="s">
        <v>21</v>
      </c>
      <c r="Q1065" s="3" t="s">
        <v>7235</v>
      </c>
      <c r="R1065" s="2" t="str">
        <f t="shared" si="144"/>
        <v>KO</v>
      </c>
      <c r="S1065" s="2" t="str">
        <f t="shared" si="145"/>
        <v>OK</v>
      </c>
      <c r="T1065" s="2" t="str">
        <f t="shared" si="146"/>
        <v>OK</v>
      </c>
      <c r="U1065" s="2" t="str">
        <f t="shared" si="147"/>
        <v>OK</v>
      </c>
      <c r="V1065" s="2" t="str">
        <f t="shared" si="148"/>
        <v>OK</v>
      </c>
      <c r="W1065" s="2" t="str">
        <f t="shared" si="149"/>
        <v>OK</v>
      </c>
      <c r="X1065" s="2" t="str">
        <f t="shared" si="150"/>
        <v>OK</v>
      </c>
      <c r="Y1065" s="2" t="str">
        <f t="shared" si="151"/>
        <v>OK</v>
      </c>
      <c r="Z1065" s="3" t="str">
        <f t="shared" si="152"/>
        <v xml:space="preserve">Acción didáctica / </v>
      </c>
    </row>
    <row r="1066" spans="1:26" x14ac:dyDescent="0.45">
      <c r="A1066" s="3" t="s">
        <v>7196</v>
      </c>
      <c r="B1066" s="3" t="s">
        <v>7197</v>
      </c>
      <c r="C1066" s="3" t="s">
        <v>7236</v>
      </c>
      <c r="E1066" s="3" t="s">
        <v>20</v>
      </c>
      <c r="H1066" s="3" t="s">
        <v>21</v>
      </c>
      <c r="I1066" s="3">
        <v>2060753</v>
      </c>
      <c r="J1066" s="3" t="s">
        <v>7237</v>
      </c>
      <c r="K1066" s="3">
        <v>90</v>
      </c>
      <c r="L1066" s="3" t="s">
        <v>34</v>
      </c>
      <c r="M1066" s="3" t="s">
        <v>35</v>
      </c>
      <c r="N1066" s="3" t="s">
        <v>81</v>
      </c>
      <c r="O1066" s="3" t="s">
        <v>85</v>
      </c>
      <c r="P1066" s="3" t="s">
        <v>21</v>
      </c>
      <c r="Q1066" s="3" t="s">
        <v>7238</v>
      </c>
      <c r="R1066" s="2" t="str">
        <f t="shared" si="144"/>
        <v>KO</v>
      </c>
      <c r="S1066" s="2" t="str">
        <f t="shared" si="145"/>
        <v>OK</v>
      </c>
      <c r="T1066" s="2" t="str">
        <f t="shared" si="146"/>
        <v>OK</v>
      </c>
      <c r="U1066" s="2" t="str">
        <f t="shared" si="147"/>
        <v>OK</v>
      </c>
      <c r="V1066" s="2" t="str">
        <f t="shared" si="148"/>
        <v>OK</v>
      </c>
      <c r="W1066" s="2" t="str">
        <f t="shared" si="149"/>
        <v>OK</v>
      </c>
      <c r="X1066" s="2" t="str">
        <f t="shared" si="150"/>
        <v>OK</v>
      </c>
      <c r="Y1066" s="2" t="str">
        <f t="shared" si="151"/>
        <v>OK</v>
      </c>
      <c r="Z1066" s="3" t="str">
        <f t="shared" si="152"/>
        <v xml:space="preserve">Acción didáctica / </v>
      </c>
    </row>
    <row r="1067" spans="1:26" x14ac:dyDescent="0.45">
      <c r="A1067" s="3" t="s">
        <v>7196</v>
      </c>
      <c r="B1067" s="3" t="s">
        <v>7197</v>
      </c>
      <c r="C1067" s="3" t="s">
        <v>7239</v>
      </c>
      <c r="E1067" s="3" t="s">
        <v>20</v>
      </c>
      <c r="H1067" s="3" t="s">
        <v>21</v>
      </c>
      <c r="I1067" s="3">
        <v>1199945</v>
      </c>
      <c r="J1067" s="3" t="s">
        <v>7240</v>
      </c>
      <c r="K1067" s="3">
        <v>40</v>
      </c>
      <c r="L1067" s="3" t="s">
        <v>34</v>
      </c>
      <c r="M1067" s="3" t="s">
        <v>35</v>
      </c>
      <c r="N1067" s="3" t="s">
        <v>326</v>
      </c>
      <c r="O1067" s="3" t="s">
        <v>37</v>
      </c>
      <c r="P1067" s="3" t="s">
        <v>21</v>
      </c>
      <c r="Q1067" s="3" t="s">
        <v>7241</v>
      </c>
      <c r="R1067" s="2" t="str">
        <f t="shared" si="144"/>
        <v>OK</v>
      </c>
      <c r="S1067" s="2" t="str">
        <f t="shared" si="145"/>
        <v>OK</v>
      </c>
      <c r="T1067" s="2" t="str">
        <f t="shared" si="146"/>
        <v>OK</v>
      </c>
      <c r="U1067" s="2" t="str">
        <f t="shared" si="147"/>
        <v>OK</v>
      </c>
      <c r="V1067" s="2" t="str">
        <f t="shared" si="148"/>
        <v>OK</v>
      </c>
      <c r="W1067" s="2" t="str">
        <f t="shared" si="149"/>
        <v>OK</v>
      </c>
      <c r="X1067" s="2" t="str">
        <f t="shared" si="150"/>
        <v>OK</v>
      </c>
      <c r="Y1067" s="2" t="str">
        <f t="shared" si="151"/>
        <v>OK</v>
      </c>
      <c r="Z1067" s="3" t="str">
        <f t="shared" si="152"/>
        <v/>
      </c>
    </row>
    <row r="1068" spans="1:26" x14ac:dyDescent="0.45">
      <c r="A1068" s="3" t="s">
        <v>7196</v>
      </c>
      <c r="B1068" s="3" t="s">
        <v>7197</v>
      </c>
      <c r="C1068" s="3" t="s">
        <v>7242</v>
      </c>
      <c r="E1068" s="3" t="s">
        <v>20</v>
      </c>
      <c r="H1068" s="3" t="s">
        <v>21</v>
      </c>
      <c r="I1068" s="3">
        <v>2164264</v>
      </c>
      <c r="J1068" s="3" t="s">
        <v>7243</v>
      </c>
      <c r="K1068" s="3">
        <v>60</v>
      </c>
      <c r="L1068" s="3" t="s">
        <v>34</v>
      </c>
      <c r="M1068" s="3" t="s">
        <v>35</v>
      </c>
      <c r="N1068" s="3" t="s">
        <v>81</v>
      </c>
      <c r="O1068" s="3" t="s">
        <v>85</v>
      </c>
      <c r="P1068" s="3" t="s">
        <v>21</v>
      </c>
      <c r="Q1068" s="3" t="s">
        <v>7244</v>
      </c>
      <c r="R1068" s="2" t="str">
        <f t="shared" si="144"/>
        <v>KO</v>
      </c>
      <c r="S1068" s="2" t="str">
        <f t="shared" si="145"/>
        <v>OK</v>
      </c>
      <c r="T1068" s="2" t="str">
        <f t="shared" si="146"/>
        <v>OK</v>
      </c>
      <c r="U1068" s="2" t="str">
        <f t="shared" si="147"/>
        <v>OK</v>
      </c>
      <c r="V1068" s="2" t="str">
        <f t="shared" si="148"/>
        <v>OK</v>
      </c>
      <c r="W1068" s="2" t="str">
        <f t="shared" si="149"/>
        <v>OK</v>
      </c>
      <c r="X1068" s="2" t="str">
        <f t="shared" si="150"/>
        <v>OK</v>
      </c>
      <c r="Y1068" s="2" t="str">
        <f t="shared" si="151"/>
        <v>OK</v>
      </c>
      <c r="Z1068" s="3" t="str">
        <f t="shared" si="152"/>
        <v xml:space="preserve">Acción didáctica / </v>
      </c>
    </row>
    <row r="1069" spans="1:26" x14ac:dyDescent="0.45">
      <c r="A1069" s="3" t="s">
        <v>7196</v>
      </c>
      <c r="B1069" s="3" t="s">
        <v>7197</v>
      </c>
      <c r="C1069" s="3" t="s">
        <v>7245</v>
      </c>
      <c r="E1069" s="3" t="s">
        <v>20</v>
      </c>
      <c r="H1069" s="3" t="s">
        <v>21</v>
      </c>
      <c r="I1069" s="3">
        <v>2162126</v>
      </c>
      <c r="J1069" s="3" t="s">
        <v>7246</v>
      </c>
      <c r="K1069" s="3">
        <v>60</v>
      </c>
      <c r="L1069" s="3" t="s">
        <v>34</v>
      </c>
      <c r="M1069" s="3" t="s">
        <v>35</v>
      </c>
      <c r="N1069" s="3" t="s">
        <v>81</v>
      </c>
      <c r="O1069" s="3" t="s">
        <v>479</v>
      </c>
      <c r="P1069" s="3" t="s">
        <v>21</v>
      </c>
      <c r="Q1069" s="3" t="s">
        <v>7247</v>
      </c>
      <c r="R1069" s="2" t="str">
        <f t="shared" si="144"/>
        <v>KO</v>
      </c>
      <c r="S1069" s="2" t="str">
        <f t="shared" si="145"/>
        <v>OK</v>
      </c>
      <c r="T1069" s="2" t="str">
        <f t="shared" si="146"/>
        <v>OK</v>
      </c>
      <c r="U1069" s="2" t="str">
        <f t="shared" si="147"/>
        <v>OK</v>
      </c>
      <c r="V1069" s="2" t="str">
        <f t="shared" si="148"/>
        <v>OK</v>
      </c>
      <c r="W1069" s="2" t="str">
        <f t="shared" si="149"/>
        <v>OK</v>
      </c>
      <c r="X1069" s="2" t="str">
        <f t="shared" si="150"/>
        <v>OK</v>
      </c>
      <c r="Y1069" s="2" t="str">
        <f t="shared" si="151"/>
        <v>OK</v>
      </c>
      <c r="Z1069" s="3" t="str">
        <f t="shared" si="152"/>
        <v xml:space="preserve">Acción didáctica / </v>
      </c>
    </row>
    <row r="1070" spans="1:26" x14ac:dyDescent="0.45">
      <c r="A1070" s="3" t="s">
        <v>7196</v>
      </c>
      <c r="B1070" s="3" t="s">
        <v>7197</v>
      </c>
      <c r="C1070" s="3" t="s">
        <v>7248</v>
      </c>
      <c r="E1070" s="3" t="s">
        <v>20</v>
      </c>
      <c r="H1070" s="3" t="s">
        <v>21</v>
      </c>
      <c r="I1070" s="3">
        <v>1431564</v>
      </c>
      <c r="J1070" s="3" t="s">
        <v>7249</v>
      </c>
      <c r="K1070" s="3">
        <v>30</v>
      </c>
      <c r="L1070" s="3" t="s">
        <v>34</v>
      </c>
      <c r="M1070" s="3" t="s">
        <v>35</v>
      </c>
      <c r="N1070" s="3" t="s">
        <v>58</v>
      </c>
      <c r="O1070" s="3" t="s">
        <v>85</v>
      </c>
      <c r="P1070" s="3" t="s">
        <v>21</v>
      </c>
      <c r="Q1070" s="3" t="s">
        <v>7250</v>
      </c>
      <c r="R1070" s="2" t="str">
        <f t="shared" si="144"/>
        <v>KO</v>
      </c>
      <c r="S1070" s="2" t="str">
        <f t="shared" si="145"/>
        <v>OK</v>
      </c>
      <c r="T1070" s="2" t="str">
        <f t="shared" si="146"/>
        <v>OK</v>
      </c>
      <c r="U1070" s="2" t="str">
        <f t="shared" si="147"/>
        <v>OK</v>
      </c>
      <c r="V1070" s="2" t="str">
        <f t="shared" si="148"/>
        <v>OK</v>
      </c>
      <c r="W1070" s="2" t="str">
        <f t="shared" si="149"/>
        <v>OK</v>
      </c>
      <c r="X1070" s="2" t="str">
        <f t="shared" si="150"/>
        <v>OK</v>
      </c>
      <c r="Y1070" s="2" t="str">
        <f t="shared" si="151"/>
        <v>OK</v>
      </c>
      <c r="Z1070" s="3" t="str">
        <f t="shared" si="152"/>
        <v xml:space="preserve">Acción didáctica / </v>
      </c>
    </row>
    <row r="1071" spans="1:26" x14ac:dyDescent="0.45">
      <c r="A1071" s="3" t="s">
        <v>7196</v>
      </c>
      <c r="B1071" s="3" t="s">
        <v>7197</v>
      </c>
      <c r="C1071" s="3" t="s">
        <v>7251</v>
      </c>
      <c r="E1071" s="3" t="s">
        <v>20</v>
      </c>
      <c r="H1071" s="3" t="s">
        <v>21</v>
      </c>
      <c r="I1071" s="3">
        <v>1988397</v>
      </c>
      <c r="J1071" s="3" t="s">
        <v>7252</v>
      </c>
      <c r="K1071" s="3">
        <v>60</v>
      </c>
      <c r="L1071" s="3" t="s">
        <v>57</v>
      </c>
      <c r="M1071" s="3" t="s">
        <v>29</v>
      </c>
      <c r="N1071" s="3" t="s">
        <v>58</v>
      </c>
      <c r="O1071" s="3" t="s">
        <v>85</v>
      </c>
      <c r="P1071" s="3" t="s">
        <v>21</v>
      </c>
      <c r="Q1071" s="3" t="s">
        <v>7253</v>
      </c>
      <c r="R1071" s="2" t="str">
        <f t="shared" si="144"/>
        <v>OK</v>
      </c>
      <c r="S1071" s="2" t="str">
        <f t="shared" si="145"/>
        <v>KO</v>
      </c>
      <c r="T1071" s="2" t="str">
        <f t="shared" si="146"/>
        <v>OK</v>
      </c>
      <c r="U1071" s="2" t="str">
        <f t="shared" si="147"/>
        <v>OK</v>
      </c>
      <c r="V1071" s="2" t="str">
        <f t="shared" si="148"/>
        <v>OK</v>
      </c>
      <c r="W1071" s="2" t="str">
        <f t="shared" si="149"/>
        <v>OK</v>
      </c>
      <c r="X1071" s="2" t="str">
        <f t="shared" si="150"/>
        <v>OK</v>
      </c>
      <c r="Y1071" s="2" t="str">
        <f t="shared" si="151"/>
        <v>OK</v>
      </c>
      <c r="Z1071" s="3" t="str">
        <f t="shared" si="152"/>
        <v xml:space="preserve">Tipo de media / </v>
      </c>
    </row>
    <row r="1072" spans="1:26" x14ac:dyDescent="0.45">
      <c r="A1072" s="3" t="s">
        <v>7196</v>
      </c>
      <c r="B1072" s="3" t="s">
        <v>7197</v>
      </c>
      <c r="C1072" s="3" t="s">
        <v>7254</v>
      </c>
      <c r="E1072" s="3" t="s">
        <v>20</v>
      </c>
      <c r="H1072" s="3" t="s">
        <v>21</v>
      </c>
      <c r="I1072" s="3">
        <v>1360188</v>
      </c>
      <c r="J1072" s="3" t="s">
        <v>7255</v>
      </c>
      <c r="K1072" s="3">
        <v>90</v>
      </c>
      <c r="L1072" s="3" t="s">
        <v>358</v>
      </c>
      <c r="M1072" s="3" t="s">
        <v>35</v>
      </c>
      <c r="N1072" s="3" t="s">
        <v>359</v>
      </c>
      <c r="O1072" s="3" t="s">
        <v>85</v>
      </c>
      <c r="P1072" s="3" t="s">
        <v>21</v>
      </c>
      <c r="Q1072" s="3" t="s">
        <v>7256</v>
      </c>
      <c r="R1072" s="2" t="str">
        <f t="shared" si="144"/>
        <v>OK</v>
      </c>
      <c r="S1072" s="2" t="str">
        <f t="shared" si="145"/>
        <v>OK</v>
      </c>
      <c r="T1072" s="2" t="str">
        <f t="shared" si="146"/>
        <v>KO</v>
      </c>
      <c r="U1072" s="2" t="str">
        <f t="shared" si="147"/>
        <v>OK</v>
      </c>
      <c r="V1072" s="2" t="str">
        <f t="shared" si="148"/>
        <v>OK</v>
      </c>
      <c r="W1072" s="2" t="str">
        <f t="shared" si="149"/>
        <v>KO</v>
      </c>
      <c r="X1072" s="2" t="str">
        <f t="shared" si="150"/>
        <v>OK</v>
      </c>
      <c r="Y1072" s="2" t="str">
        <f t="shared" si="151"/>
        <v>OK</v>
      </c>
      <c r="Z1072" s="3" t="str">
        <f t="shared" si="152"/>
        <v xml:space="preserve">Nombre del recurso / Tiempo del recurso / </v>
      </c>
    </row>
    <row r="1073" spans="1:26" x14ac:dyDescent="0.45">
      <c r="A1073" s="3" t="s">
        <v>7196</v>
      </c>
      <c r="B1073" s="3" t="s">
        <v>7197</v>
      </c>
      <c r="C1073" s="3" t="s">
        <v>67</v>
      </c>
      <c r="D1073" s="3" t="s">
        <v>67</v>
      </c>
      <c r="E1073" s="3" t="s">
        <v>20</v>
      </c>
      <c r="H1073" s="3" t="s">
        <v>21</v>
      </c>
      <c r="I1073" s="3">
        <v>1188263</v>
      </c>
      <c r="K1073" s="3">
        <v>20</v>
      </c>
      <c r="L1073" s="3" t="s">
        <v>23</v>
      </c>
      <c r="M1073" s="3" t="s">
        <v>67</v>
      </c>
      <c r="N1073" s="3" t="s">
        <v>227</v>
      </c>
      <c r="P1073" s="3" t="s">
        <v>21</v>
      </c>
      <c r="Q1073" s="3" t="s">
        <v>7257</v>
      </c>
      <c r="R1073" s="2" t="str">
        <f t="shared" si="144"/>
        <v>OK</v>
      </c>
      <c r="S1073" s="2" t="str">
        <f t="shared" si="145"/>
        <v>OK</v>
      </c>
      <c r="T1073" s="2" t="str">
        <f t="shared" si="146"/>
        <v>OK</v>
      </c>
      <c r="U1073" s="2" t="str">
        <f t="shared" si="147"/>
        <v>OK</v>
      </c>
      <c r="V1073" s="2" t="str">
        <f t="shared" si="148"/>
        <v>OK</v>
      </c>
      <c r="W1073" s="2" t="str">
        <f t="shared" si="149"/>
        <v>OK</v>
      </c>
      <c r="X1073" s="2" t="str">
        <f t="shared" si="150"/>
        <v>KO</v>
      </c>
      <c r="Y1073" s="2" t="str">
        <f t="shared" si="151"/>
        <v>OK</v>
      </c>
      <c r="Z1073" s="3" t="str">
        <f t="shared" si="152"/>
        <v xml:space="preserve">Palabras clave / </v>
      </c>
    </row>
    <row r="1074" spans="1:26" x14ac:dyDescent="0.45">
      <c r="A1074" s="3" t="s">
        <v>7196</v>
      </c>
      <c r="B1074" s="3" t="s">
        <v>7197</v>
      </c>
      <c r="C1074" s="3" t="s">
        <v>70</v>
      </c>
      <c r="E1074" s="3" t="s">
        <v>20</v>
      </c>
      <c r="H1074" s="3" t="s">
        <v>21</v>
      </c>
      <c r="I1074" s="3">
        <v>711345</v>
      </c>
      <c r="J1074" s="3" t="s">
        <v>7258</v>
      </c>
      <c r="K1074" s="3">
        <v>20</v>
      </c>
      <c r="L1074" s="3" t="s">
        <v>70</v>
      </c>
      <c r="M1074" s="3" t="s">
        <v>35</v>
      </c>
      <c r="N1074" s="3" t="s">
        <v>62</v>
      </c>
      <c r="O1074" s="3" t="s">
        <v>85</v>
      </c>
      <c r="P1074" s="3" t="s">
        <v>21</v>
      </c>
      <c r="Q1074" s="3" t="s">
        <v>7259</v>
      </c>
      <c r="R1074" s="2" t="str">
        <f t="shared" si="144"/>
        <v>OK</v>
      </c>
      <c r="S1074" s="2" t="str">
        <f t="shared" si="145"/>
        <v>OK</v>
      </c>
      <c r="T1074" s="2" t="str">
        <f t="shared" si="146"/>
        <v>OK</v>
      </c>
      <c r="U1074" s="2" t="str">
        <f t="shared" si="147"/>
        <v>OK</v>
      </c>
      <c r="V1074" s="2" t="str">
        <f t="shared" si="148"/>
        <v>OK</v>
      </c>
      <c r="W1074" s="2" t="str">
        <f t="shared" si="149"/>
        <v>OK</v>
      </c>
      <c r="X1074" s="2" t="str">
        <f t="shared" si="150"/>
        <v>OK</v>
      </c>
      <c r="Y1074" s="2" t="str">
        <f t="shared" si="151"/>
        <v>OK</v>
      </c>
      <c r="Z1074" s="3" t="str">
        <f t="shared" si="152"/>
        <v/>
      </c>
    </row>
    <row r="1075" spans="1:26" x14ac:dyDescent="0.45">
      <c r="A1075" s="3" t="s">
        <v>7260</v>
      </c>
      <c r="B1075" s="3" t="s">
        <v>7261</v>
      </c>
      <c r="C1075" s="3" t="s">
        <v>7262</v>
      </c>
      <c r="E1075" s="3" t="s">
        <v>20</v>
      </c>
      <c r="H1075" s="3" t="s">
        <v>21</v>
      </c>
      <c r="I1075" s="3">
        <v>1580860</v>
      </c>
      <c r="J1075" s="3" t="s">
        <v>7263</v>
      </c>
      <c r="K1075" s="3">
        <v>60</v>
      </c>
      <c r="L1075" s="3" t="s">
        <v>23</v>
      </c>
      <c r="M1075" s="3" t="s">
        <v>29</v>
      </c>
      <c r="N1075" s="3" t="s">
        <v>30</v>
      </c>
      <c r="P1075" s="3" t="s">
        <v>21</v>
      </c>
      <c r="Q1075" s="3" t="s">
        <v>7264</v>
      </c>
      <c r="R1075" s="2" t="str">
        <f t="shared" si="144"/>
        <v>OK</v>
      </c>
      <c r="S1075" s="2" t="str">
        <f t="shared" si="145"/>
        <v>OK</v>
      </c>
      <c r="T1075" s="2" t="str">
        <f t="shared" si="146"/>
        <v>OK</v>
      </c>
      <c r="U1075" s="2" t="str">
        <f t="shared" si="147"/>
        <v>OK</v>
      </c>
      <c r="V1075" s="2" t="str">
        <f t="shared" si="148"/>
        <v>OK</v>
      </c>
      <c r="W1075" s="2" t="str">
        <f t="shared" si="149"/>
        <v>OK</v>
      </c>
      <c r="X1075" s="2" t="str">
        <f t="shared" si="150"/>
        <v>OK</v>
      </c>
      <c r="Y1075" s="2" t="str">
        <f t="shared" si="151"/>
        <v>OK</v>
      </c>
      <c r="Z1075" s="3" t="str">
        <f t="shared" si="152"/>
        <v/>
      </c>
    </row>
    <row r="1076" spans="1:26" x14ac:dyDescent="0.45">
      <c r="A1076" s="3" t="s">
        <v>7260</v>
      </c>
      <c r="B1076" s="3" t="s">
        <v>7261</v>
      </c>
      <c r="C1076" s="3" t="s">
        <v>7265</v>
      </c>
      <c r="E1076" s="3" t="s">
        <v>20</v>
      </c>
      <c r="H1076" s="3" t="s">
        <v>21</v>
      </c>
      <c r="I1076" s="3">
        <v>1174650</v>
      </c>
      <c r="J1076" s="3" t="s">
        <v>7266</v>
      </c>
      <c r="K1076" s="3">
        <v>15</v>
      </c>
      <c r="L1076" s="3" t="s">
        <v>34</v>
      </c>
      <c r="M1076" s="3" t="s">
        <v>35</v>
      </c>
      <c r="N1076" s="3" t="s">
        <v>101</v>
      </c>
      <c r="O1076" s="3" t="s">
        <v>37</v>
      </c>
      <c r="P1076" s="3" t="s">
        <v>21</v>
      </c>
      <c r="Q1076" s="3" t="s">
        <v>7267</v>
      </c>
      <c r="R1076" s="2" t="str">
        <f t="shared" si="144"/>
        <v>OK</v>
      </c>
      <c r="S1076" s="2" t="str">
        <f t="shared" si="145"/>
        <v>OK</v>
      </c>
      <c r="T1076" s="2" t="str">
        <f t="shared" si="146"/>
        <v>OK</v>
      </c>
      <c r="U1076" s="2" t="str">
        <f t="shared" si="147"/>
        <v>OK</v>
      </c>
      <c r="V1076" s="2" t="str">
        <f t="shared" si="148"/>
        <v>OK</v>
      </c>
      <c r="W1076" s="2" t="str">
        <f t="shared" si="149"/>
        <v>OK</v>
      </c>
      <c r="X1076" s="2" t="str">
        <f t="shared" si="150"/>
        <v>OK</v>
      </c>
      <c r="Y1076" s="2" t="str">
        <f t="shared" si="151"/>
        <v>OK</v>
      </c>
      <c r="Z1076" s="3" t="str">
        <f t="shared" si="152"/>
        <v/>
      </c>
    </row>
    <row r="1077" spans="1:26" x14ac:dyDescent="0.45">
      <c r="A1077" s="3" t="s">
        <v>7260</v>
      </c>
      <c r="B1077" s="3" t="s">
        <v>7261</v>
      </c>
      <c r="C1077" s="3" t="s">
        <v>7268</v>
      </c>
      <c r="E1077" s="3" t="s">
        <v>20</v>
      </c>
      <c r="H1077" s="3" t="s">
        <v>21</v>
      </c>
      <c r="I1077" s="3">
        <v>1873175</v>
      </c>
      <c r="J1077" s="3" t="s">
        <v>7269</v>
      </c>
      <c r="K1077" s="3">
        <v>60</v>
      </c>
      <c r="L1077" s="3" t="s">
        <v>1363</v>
      </c>
      <c r="M1077" s="3" t="s">
        <v>35</v>
      </c>
      <c r="N1077" s="3" t="s">
        <v>81</v>
      </c>
      <c r="O1077" s="3" t="s">
        <v>479</v>
      </c>
      <c r="P1077" s="3" t="s">
        <v>21</v>
      </c>
      <c r="Q1077" s="3" t="s">
        <v>7270</v>
      </c>
      <c r="R1077" s="2" t="str">
        <f t="shared" si="144"/>
        <v>KO</v>
      </c>
      <c r="S1077" s="2" t="str">
        <f t="shared" si="145"/>
        <v>OK</v>
      </c>
      <c r="T1077" s="2" t="str">
        <f t="shared" si="146"/>
        <v>OK</v>
      </c>
      <c r="U1077" s="2" t="str">
        <f t="shared" si="147"/>
        <v>OK</v>
      </c>
      <c r="V1077" s="2" t="str">
        <f t="shared" si="148"/>
        <v>OK</v>
      </c>
      <c r="W1077" s="2" t="str">
        <f t="shared" si="149"/>
        <v>OK</v>
      </c>
      <c r="X1077" s="2" t="str">
        <f t="shared" si="150"/>
        <v>OK</v>
      </c>
      <c r="Y1077" s="2" t="str">
        <f t="shared" si="151"/>
        <v>OK</v>
      </c>
      <c r="Z1077" s="3" t="str">
        <f t="shared" si="152"/>
        <v xml:space="preserve">Acción didáctica / </v>
      </c>
    </row>
    <row r="1078" spans="1:26" x14ac:dyDescent="0.45">
      <c r="A1078" s="3" t="s">
        <v>7260</v>
      </c>
      <c r="B1078" s="3" t="s">
        <v>7261</v>
      </c>
      <c r="C1078" s="3" t="s">
        <v>7271</v>
      </c>
      <c r="E1078" s="3" t="s">
        <v>20</v>
      </c>
      <c r="H1078" s="3" t="s">
        <v>21</v>
      </c>
      <c r="I1078" s="3">
        <v>1179098</v>
      </c>
      <c r="J1078" s="3" t="s">
        <v>7272</v>
      </c>
      <c r="K1078" s="3">
        <v>30</v>
      </c>
      <c r="L1078" s="3" t="s">
        <v>1363</v>
      </c>
      <c r="M1078" s="3" t="s">
        <v>29</v>
      </c>
      <c r="N1078" s="3" t="s">
        <v>326</v>
      </c>
      <c r="O1078" s="3" t="s">
        <v>85</v>
      </c>
      <c r="P1078" s="3" t="s">
        <v>21</v>
      </c>
      <c r="Q1078" s="3" t="s">
        <v>7273</v>
      </c>
      <c r="R1078" s="2" t="str">
        <f t="shared" si="144"/>
        <v>KO</v>
      </c>
      <c r="S1078" s="2" t="str">
        <f t="shared" si="145"/>
        <v>KO</v>
      </c>
      <c r="T1078" s="2" t="str">
        <f t="shared" si="146"/>
        <v>OK</v>
      </c>
      <c r="U1078" s="2" t="str">
        <f t="shared" si="147"/>
        <v>OK</v>
      </c>
      <c r="V1078" s="2" t="str">
        <f t="shared" si="148"/>
        <v>OK</v>
      </c>
      <c r="W1078" s="2" t="str">
        <f t="shared" si="149"/>
        <v>OK</v>
      </c>
      <c r="X1078" s="2" t="str">
        <f t="shared" si="150"/>
        <v>OK</v>
      </c>
      <c r="Y1078" s="2" t="str">
        <f t="shared" si="151"/>
        <v>OK</v>
      </c>
      <c r="Z1078" s="3" t="str">
        <f t="shared" si="152"/>
        <v xml:space="preserve">Acción didáctica / Tipo de media / </v>
      </c>
    </row>
    <row r="1079" spans="1:26" x14ac:dyDescent="0.45">
      <c r="A1079" s="3" t="s">
        <v>7260</v>
      </c>
      <c r="B1079" s="3" t="s">
        <v>7261</v>
      </c>
      <c r="C1079" s="3" t="s">
        <v>7274</v>
      </c>
      <c r="E1079" s="3" t="s">
        <v>20</v>
      </c>
      <c r="H1079" s="3" t="s">
        <v>21</v>
      </c>
      <c r="I1079" s="3">
        <v>712130</v>
      </c>
      <c r="J1079" s="3" t="s">
        <v>7275</v>
      </c>
      <c r="K1079" s="3">
        <v>60</v>
      </c>
      <c r="L1079" s="3" t="s">
        <v>23</v>
      </c>
      <c r="M1079" s="3" t="s">
        <v>29</v>
      </c>
      <c r="N1079" s="3" t="s">
        <v>1124</v>
      </c>
      <c r="P1079" s="3" t="s">
        <v>21</v>
      </c>
      <c r="Q1079" s="3" t="s">
        <v>7276</v>
      </c>
      <c r="R1079" s="2" t="str">
        <f t="shared" si="144"/>
        <v>OK</v>
      </c>
      <c r="S1079" s="2" t="str">
        <f t="shared" si="145"/>
        <v>OK</v>
      </c>
      <c r="T1079" s="2" t="str">
        <f t="shared" si="146"/>
        <v>OK</v>
      </c>
      <c r="U1079" s="2" t="str">
        <f t="shared" si="147"/>
        <v>OK</v>
      </c>
      <c r="V1079" s="2" t="str">
        <f t="shared" si="148"/>
        <v>OK</v>
      </c>
      <c r="W1079" s="2" t="str">
        <f t="shared" si="149"/>
        <v>OK</v>
      </c>
      <c r="X1079" s="2" t="str">
        <f t="shared" si="150"/>
        <v>OK</v>
      </c>
      <c r="Y1079" s="2" t="str">
        <f t="shared" si="151"/>
        <v>OK</v>
      </c>
      <c r="Z1079" s="3" t="str">
        <f t="shared" si="152"/>
        <v/>
      </c>
    </row>
    <row r="1080" spans="1:26" x14ac:dyDescent="0.45">
      <c r="A1080" s="3" t="s">
        <v>7260</v>
      </c>
      <c r="B1080" s="3" t="s">
        <v>7261</v>
      </c>
      <c r="C1080" s="3" t="s">
        <v>7277</v>
      </c>
      <c r="E1080" s="3" t="s">
        <v>20</v>
      </c>
      <c r="H1080" s="3" t="s">
        <v>21</v>
      </c>
      <c r="I1080" s="3">
        <v>1180876</v>
      </c>
      <c r="J1080" s="3" t="s">
        <v>7278</v>
      </c>
      <c r="K1080" s="3">
        <v>15</v>
      </c>
      <c r="L1080" s="3" t="s">
        <v>34</v>
      </c>
      <c r="M1080" s="3" t="s">
        <v>35</v>
      </c>
      <c r="N1080" s="3" t="s">
        <v>41</v>
      </c>
      <c r="O1080" s="3" t="s">
        <v>85</v>
      </c>
      <c r="P1080" s="3" t="s">
        <v>21</v>
      </c>
      <c r="Q1080" s="3" t="s">
        <v>7279</v>
      </c>
      <c r="R1080" s="2" t="str">
        <f t="shared" si="144"/>
        <v>OK</v>
      </c>
      <c r="S1080" s="2" t="str">
        <f t="shared" si="145"/>
        <v>OK</v>
      </c>
      <c r="T1080" s="2" t="str">
        <f t="shared" si="146"/>
        <v>OK</v>
      </c>
      <c r="U1080" s="2" t="str">
        <f t="shared" si="147"/>
        <v>OK</v>
      </c>
      <c r="V1080" s="2" t="str">
        <f t="shared" si="148"/>
        <v>OK</v>
      </c>
      <c r="W1080" s="2" t="str">
        <f t="shared" si="149"/>
        <v>OK</v>
      </c>
      <c r="X1080" s="2" t="str">
        <f t="shared" si="150"/>
        <v>OK</v>
      </c>
      <c r="Y1080" s="2" t="str">
        <f t="shared" si="151"/>
        <v>OK</v>
      </c>
      <c r="Z1080" s="3" t="str">
        <f t="shared" si="152"/>
        <v/>
      </c>
    </row>
    <row r="1081" spans="1:26" x14ac:dyDescent="0.45">
      <c r="A1081" s="3" t="s">
        <v>7260</v>
      </c>
      <c r="B1081" s="3" t="s">
        <v>7261</v>
      </c>
      <c r="C1081" s="3" t="s">
        <v>7280</v>
      </c>
      <c r="E1081" s="3" t="s">
        <v>20</v>
      </c>
      <c r="H1081" s="3" t="s">
        <v>21</v>
      </c>
      <c r="I1081" s="3">
        <v>1870371</v>
      </c>
      <c r="J1081" s="3" t="s">
        <v>7281</v>
      </c>
      <c r="K1081" s="3">
        <v>60</v>
      </c>
      <c r="L1081" s="3" t="s">
        <v>1363</v>
      </c>
      <c r="M1081" s="3" t="s">
        <v>35</v>
      </c>
      <c r="N1081" s="3" t="s">
        <v>81</v>
      </c>
      <c r="O1081" s="3" t="s">
        <v>85</v>
      </c>
      <c r="P1081" s="3" t="s">
        <v>21</v>
      </c>
      <c r="Q1081" s="3" t="s">
        <v>7282</v>
      </c>
      <c r="R1081" s="2" t="str">
        <f t="shared" si="144"/>
        <v>KO</v>
      </c>
      <c r="S1081" s="2" t="str">
        <f t="shared" si="145"/>
        <v>OK</v>
      </c>
      <c r="T1081" s="2" t="str">
        <f t="shared" si="146"/>
        <v>OK</v>
      </c>
      <c r="U1081" s="2" t="str">
        <f t="shared" si="147"/>
        <v>OK</v>
      </c>
      <c r="V1081" s="2" t="str">
        <f t="shared" si="148"/>
        <v>OK</v>
      </c>
      <c r="W1081" s="2" t="str">
        <f t="shared" si="149"/>
        <v>OK</v>
      </c>
      <c r="X1081" s="2" t="str">
        <f t="shared" si="150"/>
        <v>OK</v>
      </c>
      <c r="Y1081" s="2" t="str">
        <f t="shared" si="151"/>
        <v>OK</v>
      </c>
      <c r="Z1081" s="3" t="str">
        <f t="shared" si="152"/>
        <v xml:space="preserve">Acción didáctica / </v>
      </c>
    </row>
    <row r="1082" spans="1:26" x14ac:dyDescent="0.45">
      <c r="A1082" s="3" t="s">
        <v>7260</v>
      </c>
      <c r="B1082" s="3" t="s">
        <v>7261</v>
      </c>
      <c r="C1082" s="3" t="s">
        <v>7283</v>
      </c>
      <c r="E1082" s="3" t="s">
        <v>20</v>
      </c>
      <c r="H1082" s="3" t="s">
        <v>21</v>
      </c>
      <c r="I1082" s="3">
        <v>2002931</v>
      </c>
      <c r="J1082" s="3" t="s">
        <v>7284</v>
      </c>
      <c r="K1082" s="3">
        <v>90</v>
      </c>
      <c r="L1082" s="3" t="s">
        <v>23</v>
      </c>
      <c r="M1082" s="3" t="s">
        <v>29</v>
      </c>
      <c r="N1082" s="3" t="s">
        <v>495</v>
      </c>
      <c r="P1082" s="3" t="s">
        <v>21</v>
      </c>
      <c r="Q1082" s="3" t="s">
        <v>7285</v>
      </c>
      <c r="R1082" s="2" t="str">
        <f t="shared" si="144"/>
        <v>OK</v>
      </c>
      <c r="S1082" s="2" t="str">
        <f t="shared" si="145"/>
        <v>OK</v>
      </c>
      <c r="T1082" s="2" t="str">
        <f t="shared" si="146"/>
        <v>OK</v>
      </c>
      <c r="U1082" s="2" t="str">
        <f t="shared" si="147"/>
        <v>OK</v>
      </c>
      <c r="V1082" s="2" t="str">
        <f t="shared" si="148"/>
        <v>OK</v>
      </c>
      <c r="W1082" s="2" t="str">
        <f t="shared" si="149"/>
        <v>OK</v>
      </c>
      <c r="X1082" s="2" t="str">
        <f t="shared" si="150"/>
        <v>OK</v>
      </c>
      <c r="Y1082" s="2" t="str">
        <f t="shared" si="151"/>
        <v>OK</v>
      </c>
      <c r="Z1082" s="3" t="str">
        <f t="shared" si="152"/>
        <v/>
      </c>
    </row>
    <row r="1083" spans="1:26" x14ac:dyDescent="0.45">
      <c r="A1083" s="3" t="s">
        <v>7260</v>
      </c>
      <c r="B1083" s="3" t="s">
        <v>7261</v>
      </c>
      <c r="C1083" s="3" t="s">
        <v>7286</v>
      </c>
      <c r="E1083" s="3" t="s">
        <v>20</v>
      </c>
      <c r="H1083" s="3" t="s">
        <v>21</v>
      </c>
      <c r="I1083" s="3">
        <v>1176535</v>
      </c>
      <c r="J1083" s="3" t="s">
        <v>7287</v>
      </c>
      <c r="K1083" s="3">
        <v>15</v>
      </c>
      <c r="L1083" s="3" t="s">
        <v>1363</v>
      </c>
      <c r="M1083" s="3" t="s">
        <v>35</v>
      </c>
      <c r="N1083" s="3" t="s">
        <v>700</v>
      </c>
      <c r="O1083" s="3" t="s">
        <v>37</v>
      </c>
      <c r="P1083" s="3" t="s">
        <v>21</v>
      </c>
      <c r="Q1083" s="3" t="s">
        <v>7288</v>
      </c>
      <c r="R1083" s="2" t="str">
        <f t="shared" si="144"/>
        <v>KO</v>
      </c>
      <c r="S1083" s="2" t="str">
        <f t="shared" si="145"/>
        <v>OK</v>
      </c>
      <c r="T1083" s="2" t="str">
        <f t="shared" si="146"/>
        <v>OK</v>
      </c>
      <c r="U1083" s="2" t="str">
        <f t="shared" si="147"/>
        <v>OK</v>
      </c>
      <c r="V1083" s="2" t="str">
        <f t="shared" si="148"/>
        <v>OK</v>
      </c>
      <c r="W1083" s="2" t="str">
        <f t="shared" si="149"/>
        <v>OK</v>
      </c>
      <c r="X1083" s="2" t="str">
        <f t="shared" si="150"/>
        <v>OK</v>
      </c>
      <c r="Y1083" s="2" t="str">
        <f t="shared" si="151"/>
        <v>OK</v>
      </c>
      <c r="Z1083" s="3" t="str">
        <f t="shared" si="152"/>
        <v xml:space="preserve">Acción didáctica / </v>
      </c>
    </row>
    <row r="1084" spans="1:26" x14ac:dyDescent="0.45">
      <c r="A1084" s="3" t="s">
        <v>7260</v>
      </c>
      <c r="B1084" s="3" t="s">
        <v>7261</v>
      </c>
      <c r="C1084" s="3" t="s">
        <v>7289</v>
      </c>
      <c r="E1084" s="3" t="s">
        <v>20</v>
      </c>
      <c r="H1084" s="3" t="s">
        <v>21</v>
      </c>
      <c r="I1084" s="3">
        <v>1873665</v>
      </c>
      <c r="J1084" s="3" t="s">
        <v>7290</v>
      </c>
      <c r="K1084" s="3">
        <v>60</v>
      </c>
      <c r="L1084" s="3" t="s">
        <v>1363</v>
      </c>
      <c r="M1084" s="3" t="s">
        <v>35</v>
      </c>
      <c r="N1084" s="3" t="s">
        <v>81</v>
      </c>
      <c r="O1084" s="3" t="s">
        <v>479</v>
      </c>
      <c r="P1084" s="3" t="s">
        <v>21</v>
      </c>
      <c r="Q1084" s="3" t="s">
        <v>7291</v>
      </c>
      <c r="R1084" s="2" t="str">
        <f t="shared" si="144"/>
        <v>KO</v>
      </c>
      <c r="S1084" s="2" t="str">
        <f t="shared" si="145"/>
        <v>OK</v>
      </c>
      <c r="T1084" s="2" t="str">
        <f t="shared" si="146"/>
        <v>OK</v>
      </c>
      <c r="U1084" s="2" t="str">
        <f t="shared" si="147"/>
        <v>OK</v>
      </c>
      <c r="V1084" s="2" t="str">
        <f t="shared" si="148"/>
        <v>OK</v>
      </c>
      <c r="W1084" s="2" t="str">
        <f t="shared" si="149"/>
        <v>OK</v>
      </c>
      <c r="X1084" s="2" t="str">
        <f t="shared" si="150"/>
        <v>OK</v>
      </c>
      <c r="Y1084" s="2" t="str">
        <f t="shared" si="151"/>
        <v>OK</v>
      </c>
      <c r="Z1084" s="3" t="str">
        <f t="shared" si="152"/>
        <v xml:space="preserve">Acción didáctica / </v>
      </c>
    </row>
    <row r="1085" spans="1:26" x14ac:dyDescent="0.45">
      <c r="A1085" s="3" t="s">
        <v>7260</v>
      </c>
      <c r="B1085" s="3" t="s">
        <v>7261</v>
      </c>
      <c r="C1085" s="3" t="s">
        <v>7292</v>
      </c>
      <c r="E1085" s="3" t="s">
        <v>20</v>
      </c>
      <c r="H1085" s="3" t="s">
        <v>21</v>
      </c>
      <c r="I1085" s="3">
        <v>1419815</v>
      </c>
      <c r="J1085" s="3" t="s">
        <v>7293</v>
      </c>
      <c r="K1085" s="3">
        <v>90</v>
      </c>
      <c r="L1085" s="3" t="s">
        <v>34</v>
      </c>
      <c r="M1085" s="3" t="s">
        <v>29</v>
      </c>
      <c r="N1085" s="3" t="s">
        <v>1152</v>
      </c>
      <c r="P1085" s="3" t="s">
        <v>21</v>
      </c>
      <c r="Q1085" s="3" t="s">
        <v>7294</v>
      </c>
      <c r="R1085" s="2" t="str">
        <f t="shared" si="144"/>
        <v>KO</v>
      </c>
      <c r="S1085" s="2" t="str">
        <f t="shared" si="145"/>
        <v>OK</v>
      </c>
      <c r="T1085" s="2" t="str">
        <f t="shared" si="146"/>
        <v>OK</v>
      </c>
      <c r="U1085" s="2" t="str">
        <f t="shared" si="147"/>
        <v>OK</v>
      </c>
      <c r="V1085" s="2" t="str">
        <f t="shared" si="148"/>
        <v>OK</v>
      </c>
      <c r="W1085" s="2" t="str">
        <f t="shared" si="149"/>
        <v>OK</v>
      </c>
      <c r="X1085" s="2" t="str">
        <f t="shared" si="150"/>
        <v>OK</v>
      </c>
      <c r="Y1085" s="2" t="str">
        <f t="shared" si="151"/>
        <v>OK</v>
      </c>
      <c r="Z1085" s="3" t="str">
        <f t="shared" si="152"/>
        <v xml:space="preserve">Acción didáctica / </v>
      </c>
    </row>
    <row r="1086" spans="1:26" x14ac:dyDescent="0.45">
      <c r="A1086" s="3" t="s">
        <v>7260</v>
      </c>
      <c r="B1086" s="3" t="s">
        <v>7261</v>
      </c>
      <c r="C1086" s="3" t="s">
        <v>7295</v>
      </c>
      <c r="E1086" s="3" t="s">
        <v>20</v>
      </c>
      <c r="H1086" s="3" t="s">
        <v>21</v>
      </c>
      <c r="I1086" s="3">
        <v>1875487</v>
      </c>
      <c r="J1086" s="3" t="s">
        <v>7296</v>
      </c>
      <c r="K1086" s="3">
        <v>60</v>
      </c>
      <c r="L1086" s="3" t="s">
        <v>34</v>
      </c>
      <c r="M1086" s="3" t="s">
        <v>35</v>
      </c>
      <c r="N1086" s="3" t="s">
        <v>81</v>
      </c>
      <c r="O1086" s="3" t="s">
        <v>37</v>
      </c>
      <c r="P1086" s="3" t="s">
        <v>21</v>
      </c>
      <c r="Q1086" s="3" t="s">
        <v>7297</v>
      </c>
      <c r="R1086" s="2" t="str">
        <f t="shared" si="144"/>
        <v>KO</v>
      </c>
      <c r="S1086" s="2" t="str">
        <f t="shared" si="145"/>
        <v>OK</v>
      </c>
      <c r="T1086" s="2" t="str">
        <f t="shared" si="146"/>
        <v>OK</v>
      </c>
      <c r="U1086" s="2" t="str">
        <f t="shared" si="147"/>
        <v>OK</v>
      </c>
      <c r="V1086" s="2" t="str">
        <f t="shared" si="148"/>
        <v>OK</v>
      </c>
      <c r="W1086" s="2" t="str">
        <f t="shared" si="149"/>
        <v>OK</v>
      </c>
      <c r="X1086" s="2" t="str">
        <f t="shared" si="150"/>
        <v>OK</v>
      </c>
      <c r="Y1086" s="2" t="str">
        <f t="shared" si="151"/>
        <v>OK</v>
      </c>
      <c r="Z1086" s="3" t="str">
        <f t="shared" si="152"/>
        <v xml:space="preserve">Acción didáctica / </v>
      </c>
    </row>
    <row r="1087" spans="1:26" x14ac:dyDescent="0.45">
      <c r="A1087" s="3" t="s">
        <v>7260</v>
      </c>
      <c r="B1087" s="3" t="s">
        <v>7261</v>
      </c>
      <c r="C1087" s="3" t="s">
        <v>7298</v>
      </c>
      <c r="E1087" s="3" t="s">
        <v>20</v>
      </c>
      <c r="H1087" s="3" t="s">
        <v>21</v>
      </c>
      <c r="I1087" s="3">
        <v>1874106</v>
      </c>
      <c r="J1087" s="3" t="s">
        <v>7299</v>
      </c>
      <c r="K1087" s="3">
        <v>60</v>
      </c>
      <c r="L1087" s="3" t="s">
        <v>80</v>
      </c>
      <c r="M1087" s="3" t="s">
        <v>35</v>
      </c>
      <c r="N1087" s="3" t="s">
        <v>81</v>
      </c>
      <c r="O1087" s="3" t="s">
        <v>37</v>
      </c>
      <c r="P1087" s="3" t="s">
        <v>21</v>
      </c>
      <c r="Q1087" s="3" t="s">
        <v>7300</v>
      </c>
      <c r="R1087" s="2" t="str">
        <f t="shared" si="144"/>
        <v>OK</v>
      </c>
      <c r="S1087" s="2" t="str">
        <f t="shared" si="145"/>
        <v>OK</v>
      </c>
      <c r="T1087" s="2" t="str">
        <f t="shared" si="146"/>
        <v>OK</v>
      </c>
      <c r="U1087" s="2" t="str">
        <f t="shared" si="147"/>
        <v>OK</v>
      </c>
      <c r="V1087" s="2" t="str">
        <f t="shared" si="148"/>
        <v>OK</v>
      </c>
      <c r="W1087" s="2" t="str">
        <f t="shared" si="149"/>
        <v>OK</v>
      </c>
      <c r="X1087" s="2" t="str">
        <f t="shared" si="150"/>
        <v>OK</v>
      </c>
      <c r="Y1087" s="2" t="str">
        <f t="shared" si="151"/>
        <v>OK</v>
      </c>
      <c r="Z1087" s="3" t="str">
        <f t="shared" si="152"/>
        <v/>
      </c>
    </row>
    <row r="1088" spans="1:26" x14ac:dyDescent="0.45">
      <c r="A1088" s="3" t="s">
        <v>7260</v>
      </c>
      <c r="B1088" s="3" t="s">
        <v>7261</v>
      </c>
      <c r="C1088" s="3" t="s">
        <v>7301</v>
      </c>
      <c r="E1088" s="3" t="s">
        <v>20</v>
      </c>
      <c r="H1088" s="3" t="s">
        <v>21</v>
      </c>
      <c r="I1088" s="3">
        <v>1468843</v>
      </c>
      <c r="J1088" s="3" t="s">
        <v>7302</v>
      </c>
      <c r="K1088" s="3">
        <v>45</v>
      </c>
      <c r="L1088" s="3" t="s">
        <v>34</v>
      </c>
      <c r="M1088" s="3" t="s">
        <v>29</v>
      </c>
      <c r="N1088" s="3" t="s">
        <v>53</v>
      </c>
      <c r="P1088" s="3" t="s">
        <v>21</v>
      </c>
      <c r="Q1088" s="3" t="s">
        <v>7303</v>
      </c>
      <c r="R1088" s="2" t="str">
        <f t="shared" si="144"/>
        <v>KO</v>
      </c>
      <c r="S1088" s="2" t="str">
        <f t="shared" si="145"/>
        <v>OK</v>
      </c>
      <c r="T1088" s="2" t="str">
        <f t="shared" si="146"/>
        <v>OK</v>
      </c>
      <c r="U1088" s="2" t="str">
        <f t="shared" si="147"/>
        <v>OK</v>
      </c>
      <c r="V1088" s="2" t="str">
        <f t="shared" si="148"/>
        <v>OK</v>
      </c>
      <c r="W1088" s="2" t="str">
        <f t="shared" si="149"/>
        <v>OK</v>
      </c>
      <c r="X1088" s="2" t="str">
        <f t="shared" si="150"/>
        <v>OK</v>
      </c>
      <c r="Y1088" s="2" t="str">
        <f t="shared" si="151"/>
        <v>OK</v>
      </c>
      <c r="Z1088" s="3" t="str">
        <f t="shared" si="152"/>
        <v xml:space="preserve">Acción didáctica / </v>
      </c>
    </row>
    <row r="1089" spans="1:26" x14ac:dyDescent="0.45">
      <c r="A1089" s="3" t="s">
        <v>7260</v>
      </c>
      <c r="B1089" s="3" t="s">
        <v>7261</v>
      </c>
      <c r="C1089" s="3" t="s">
        <v>7304</v>
      </c>
      <c r="E1089" s="3" t="s">
        <v>20</v>
      </c>
      <c r="H1089" s="3" t="s">
        <v>21</v>
      </c>
      <c r="I1089" s="3">
        <v>1559889</v>
      </c>
      <c r="J1089" s="3" t="s">
        <v>7305</v>
      </c>
      <c r="K1089" s="3">
        <v>90</v>
      </c>
      <c r="L1089" s="3" t="s">
        <v>1363</v>
      </c>
      <c r="M1089" s="3" t="s">
        <v>35</v>
      </c>
      <c r="N1089" s="3" t="s">
        <v>81</v>
      </c>
      <c r="O1089" s="3" t="s">
        <v>37</v>
      </c>
      <c r="P1089" s="3" t="s">
        <v>21</v>
      </c>
      <c r="Q1089" s="3" t="s">
        <v>7306</v>
      </c>
      <c r="R1089" s="2" t="str">
        <f t="shared" si="144"/>
        <v>KO</v>
      </c>
      <c r="S1089" s="2" t="str">
        <f t="shared" si="145"/>
        <v>OK</v>
      </c>
      <c r="T1089" s="2" t="str">
        <f t="shared" si="146"/>
        <v>OK</v>
      </c>
      <c r="U1089" s="2" t="str">
        <f t="shared" si="147"/>
        <v>OK</v>
      </c>
      <c r="V1089" s="2" t="str">
        <f t="shared" si="148"/>
        <v>OK</v>
      </c>
      <c r="W1089" s="2" t="str">
        <f t="shared" si="149"/>
        <v>OK</v>
      </c>
      <c r="X1089" s="2" t="str">
        <f t="shared" si="150"/>
        <v>OK</v>
      </c>
      <c r="Y1089" s="2" t="str">
        <f t="shared" si="151"/>
        <v>OK</v>
      </c>
      <c r="Z1089" s="3" t="str">
        <f t="shared" si="152"/>
        <v xml:space="preserve">Acción didáctica / </v>
      </c>
    </row>
    <row r="1090" spans="1:26" x14ac:dyDescent="0.45">
      <c r="A1090" s="3" t="s">
        <v>7260</v>
      </c>
      <c r="B1090" s="3" t="s">
        <v>7261</v>
      </c>
      <c r="C1090" s="3" t="s">
        <v>7307</v>
      </c>
      <c r="E1090" s="3" t="s">
        <v>20</v>
      </c>
      <c r="H1090" s="3" t="s">
        <v>21</v>
      </c>
      <c r="I1090" s="3">
        <v>2445497</v>
      </c>
      <c r="J1090" s="3" t="s">
        <v>7308</v>
      </c>
      <c r="K1090" s="3">
        <v>60</v>
      </c>
      <c r="L1090" s="3" t="s">
        <v>57</v>
      </c>
      <c r="M1090" s="3" t="s">
        <v>35</v>
      </c>
      <c r="N1090" s="3" t="s">
        <v>58</v>
      </c>
      <c r="O1090" s="3" t="s">
        <v>85</v>
      </c>
      <c r="P1090" s="3" t="s">
        <v>21</v>
      </c>
      <c r="Q1090" s="3" t="s">
        <v>7309</v>
      </c>
      <c r="R1090" s="2" t="str">
        <f t="shared" si="144"/>
        <v>OK</v>
      </c>
      <c r="S1090" s="2" t="str">
        <f t="shared" si="145"/>
        <v>OK</v>
      </c>
      <c r="T1090" s="2" t="str">
        <f t="shared" si="146"/>
        <v>OK</v>
      </c>
      <c r="U1090" s="2" t="str">
        <f t="shared" si="147"/>
        <v>OK</v>
      </c>
      <c r="V1090" s="2" t="str">
        <f t="shared" si="148"/>
        <v>OK</v>
      </c>
      <c r="W1090" s="2" t="str">
        <f t="shared" si="149"/>
        <v>OK</v>
      </c>
      <c r="X1090" s="2" t="str">
        <f t="shared" si="150"/>
        <v>OK</v>
      </c>
      <c r="Y1090" s="2" t="str">
        <f t="shared" si="151"/>
        <v>OK</v>
      </c>
      <c r="Z1090" s="3" t="str">
        <f t="shared" si="152"/>
        <v/>
      </c>
    </row>
    <row r="1091" spans="1:26" x14ac:dyDescent="0.45">
      <c r="A1091" s="3" t="s">
        <v>7260</v>
      </c>
      <c r="B1091" s="3" t="s">
        <v>7261</v>
      </c>
      <c r="C1091" s="3" t="s">
        <v>7310</v>
      </c>
      <c r="E1091" s="3" t="s">
        <v>20</v>
      </c>
      <c r="H1091" s="3" t="s">
        <v>21</v>
      </c>
      <c r="I1091" s="3">
        <v>1228513</v>
      </c>
      <c r="K1091" s="3">
        <v>60</v>
      </c>
      <c r="L1091" s="3" t="s">
        <v>57</v>
      </c>
      <c r="M1091" s="3" t="s">
        <v>35</v>
      </c>
      <c r="N1091" s="3" t="s">
        <v>58</v>
      </c>
      <c r="O1091" s="3" t="s">
        <v>85</v>
      </c>
      <c r="P1091" s="3" t="s">
        <v>21</v>
      </c>
      <c r="Q1091" s="3" t="s">
        <v>7311</v>
      </c>
      <c r="R1091" s="2" t="str">
        <f t="shared" ref="R1091:R1154" si="153">IF(_xlfn.XOR(
AND(N1091="M102ab",L1091="Proyecto"),
AND(N1091="M101a",L1091="Preguntas con respuesta libre"),
AND(LEFT(N1091,1)="M",N1091&lt;&gt;"M102AB",N1091&lt;&gt;"M101a",N1091&lt;&gt;"M101ap",L1091="Ejercitación"),
AND(LEFT(C1091,15)="Mapa conceptual",L1091="Exposición"),
AND(LEFT(N1091,1)&lt;&gt;"M",LEFT(C1091,15)&lt;&gt;"Mapa conceptual",L1091="Exposición"),
AND(LEFT(C1091,8)="Banco de",L1091="Generador de actividades"),
AND(C1091=L1091)
),"OK","KO")</f>
        <v>OK</v>
      </c>
      <c r="S1091" s="2" t="str">
        <f t="shared" ref="S1091:S1154" si="154">IF(_xlfn.XOR(
AND(LEFT(N1091,1)="M",M1091="Actividad"),
AND(LEFT(N1091,1)="F",M1091="Interactivo"),
AND(N1091="diaporama",M1091="Secuencia de imágenes"),
OR(N1091="video",M1091="Animación",M1091="Video"),
AND(C1091=M1091)
),"OK","KO")</f>
        <v>OK</v>
      </c>
      <c r="T1091" s="2" t="str">
        <f t="shared" ref="T1091:T1154" si="155">IF(
AND(L1091="Evaluación",C1091&lt;&gt;L1091),"KO",
IF(AND(L1091="Mapa conceptual",C1091&lt;&gt;L1091),"KO",
IF(AND(N1091="M101ap",C1091&lt;&gt;"Banco de actividades"),"KO",
"OK")))</f>
        <v>OK</v>
      </c>
      <c r="U1091" s="2" t="str">
        <f t="shared" ref="U1091:U1154" si="156">IF(
AND(LEFT(N1091,1)="M",LEFT(M1091,4)&lt;&gt;"Mapa",S1091="OK",O1091=""),
"KO","OK")</f>
        <v>OK</v>
      </c>
      <c r="V1091" s="2" t="str">
        <f t="shared" ref="V1091:V1154" si="157">IF(OR(
AND(L1091="Evaluación",R1091="OK",OR(N1091="M4a",N1091="M5a")),
AND(LEFT(C1091,8)="Banco de",N1091="M101ap"),
OR(LEFT(C1091,8)&lt;&gt;"Banco de",L1091&lt;&gt;"Evaluación")
),"OK","KO")</f>
        <v>OK</v>
      </c>
      <c r="W1091" s="2" t="str">
        <f t="shared" ref="W1091:W1154" si="158">IF(AND(LEFT(C1091,8)="Banco de",K1091=0),"OK",
IF(AND(LEFT(C1091,8)&lt;&gt;"Banco de",K1091&gt;0),"OK","KO"))</f>
        <v>OK</v>
      </c>
      <c r="X1091" s="2" t="str">
        <f t="shared" ref="X1091:X1154" si="159">IF(J1091&lt;&gt;"","OK","KO")</f>
        <v>KO</v>
      </c>
      <c r="Y1091" s="2" t="str">
        <f t="shared" ref="Y1091:Y1154" si="160">IF(P1091="Si","KO","OK")</f>
        <v>OK</v>
      </c>
      <c r="Z1091" s="3" t="str">
        <f t="shared" ref="Z1091:Z1154" si="161">CONCATENATE(
IF(R1091&lt;&gt;"OK",CONCATENATE($R$1," / "),""),
IF(S1091&lt;&gt;"OK",CONCATENATE($S$1," / "),""),
IF(T1091&lt;&gt;"OK",CONCATENATE($T$1," / "),""),
IF(U1091&lt;&gt;"OK",CONCATENATE($U$1," / "),""),
IF(V1091&lt;&gt;"OK",CONCATENATE($V$1," / "),""),
IF(W1091&lt;&gt;"OK",CONCATENATE($W$1," / "),""),
IF(X1091&lt;&gt;"OK",CONCATENATE($X$1," / "),""),
IF(Y1091&lt;&gt;"OK",$Y$1,"")
)</f>
        <v xml:space="preserve">Palabras clave / </v>
      </c>
    </row>
    <row r="1092" spans="1:26" x14ac:dyDescent="0.45">
      <c r="A1092" s="3" t="s">
        <v>7260</v>
      </c>
      <c r="B1092" s="3" t="s">
        <v>7261</v>
      </c>
      <c r="C1092" s="3" t="s">
        <v>534</v>
      </c>
      <c r="E1092" s="3" t="s">
        <v>20</v>
      </c>
      <c r="H1092" s="3" t="s">
        <v>21</v>
      </c>
      <c r="I1092" s="3">
        <v>1415202</v>
      </c>
      <c r="J1092" s="3" t="s">
        <v>7312</v>
      </c>
      <c r="K1092" s="3">
        <v>90</v>
      </c>
      <c r="L1092" s="3" t="s">
        <v>358</v>
      </c>
      <c r="M1092" s="3" t="s">
        <v>35</v>
      </c>
      <c r="N1092" s="3" t="s">
        <v>359</v>
      </c>
      <c r="O1092" s="3" t="s">
        <v>85</v>
      </c>
      <c r="P1092" s="3" t="s">
        <v>21</v>
      </c>
      <c r="Q1092" s="3" t="s">
        <v>7313</v>
      </c>
      <c r="R1092" s="2" t="str">
        <f t="shared" si="153"/>
        <v>OK</v>
      </c>
      <c r="S1092" s="2" t="str">
        <f t="shared" si="154"/>
        <v>OK</v>
      </c>
      <c r="T1092" s="2" t="str">
        <f t="shared" si="155"/>
        <v>OK</v>
      </c>
      <c r="U1092" s="2" t="str">
        <f t="shared" si="156"/>
        <v>OK</v>
      </c>
      <c r="V1092" s="2" t="str">
        <f t="shared" si="157"/>
        <v>OK</v>
      </c>
      <c r="W1092" s="2" t="str">
        <f t="shared" si="158"/>
        <v>KO</v>
      </c>
      <c r="X1092" s="2" t="str">
        <f t="shared" si="159"/>
        <v>OK</v>
      </c>
      <c r="Y1092" s="2" t="str">
        <f t="shared" si="160"/>
        <v>OK</v>
      </c>
      <c r="Z1092" s="3" t="str">
        <f t="shared" si="161"/>
        <v xml:space="preserve">Tiempo del recurso / </v>
      </c>
    </row>
    <row r="1093" spans="1:26" x14ac:dyDescent="0.45">
      <c r="A1093" s="3" t="s">
        <v>7260</v>
      </c>
      <c r="B1093" s="3" t="s">
        <v>7261</v>
      </c>
      <c r="C1093" s="3" t="s">
        <v>67</v>
      </c>
      <c r="D1093" s="3" t="s">
        <v>67</v>
      </c>
      <c r="E1093" s="3" t="s">
        <v>20</v>
      </c>
      <c r="H1093" s="3" t="s">
        <v>21</v>
      </c>
      <c r="I1093" s="3">
        <v>1206070</v>
      </c>
      <c r="K1093" s="3">
        <v>20</v>
      </c>
      <c r="L1093" s="3" t="s">
        <v>23</v>
      </c>
      <c r="M1093" s="3" t="s">
        <v>67</v>
      </c>
      <c r="N1093" s="3" t="s">
        <v>227</v>
      </c>
      <c r="P1093" s="3" t="s">
        <v>21</v>
      </c>
      <c r="Q1093" s="3" t="s">
        <v>7314</v>
      </c>
      <c r="R1093" s="2" t="str">
        <f t="shared" si="153"/>
        <v>OK</v>
      </c>
      <c r="S1093" s="2" t="str">
        <f t="shared" si="154"/>
        <v>OK</v>
      </c>
      <c r="T1093" s="2" t="str">
        <f t="shared" si="155"/>
        <v>OK</v>
      </c>
      <c r="U1093" s="2" t="str">
        <f t="shared" si="156"/>
        <v>OK</v>
      </c>
      <c r="V1093" s="2" t="str">
        <f t="shared" si="157"/>
        <v>OK</v>
      </c>
      <c r="W1093" s="2" t="str">
        <f t="shared" si="158"/>
        <v>OK</v>
      </c>
      <c r="X1093" s="2" t="str">
        <f t="shared" si="159"/>
        <v>KO</v>
      </c>
      <c r="Y1093" s="2" t="str">
        <f t="shared" si="160"/>
        <v>OK</v>
      </c>
      <c r="Z1093" s="3" t="str">
        <f t="shared" si="161"/>
        <v xml:space="preserve">Palabras clave / </v>
      </c>
    </row>
    <row r="1094" spans="1:26" x14ac:dyDescent="0.45">
      <c r="A1094" s="3" t="s">
        <v>7260</v>
      </c>
      <c r="B1094" s="3" t="s">
        <v>7261</v>
      </c>
      <c r="C1094" s="3" t="s">
        <v>7315</v>
      </c>
      <c r="E1094" s="3" t="s">
        <v>20</v>
      </c>
      <c r="H1094" s="3" t="s">
        <v>21</v>
      </c>
      <c r="I1094" s="3">
        <v>710410</v>
      </c>
      <c r="J1094" s="3" t="s">
        <v>7316</v>
      </c>
      <c r="K1094" s="3">
        <v>20</v>
      </c>
      <c r="L1094" s="3" t="s">
        <v>70</v>
      </c>
      <c r="M1094" s="3" t="s">
        <v>35</v>
      </c>
      <c r="N1094" s="3" t="s">
        <v>62</v>
      </c>
      <c r="O1094" s="3" t="s">
        <v>85</v>
      </c>
      <c r="P1094" s="3" t="s">
        <v>21</v>
      </c>
      <c r="Q1094" s="3" t="s">
        <v>7317</v>
      </c>
      <c r="R1094" s="2" t="str">
        <f t="shared" si="153"/>
        <v>KO</v>
      </c>
      <c r="S1094" s="2" t="str">
        <f t="shared" si="154"/>
        <v>OK</v>
      </c>
      <c r="T1094" s="2" t="str">
        <f t="shared" si="155"/>
        <v>KO</v>
      </c>
      <c r="U1094" s="2" t="str">
        <f t="shared" si="156"/>
        <v>OK</v>
      </c>
      <c r="V1094" s="2" t="str">
        <f t="shared" si="157"/>
        <v>OK</v>
      </c>
      <c r="W1094" s="2" t="str">
        <f t="shared" si="158"/>
        <v>OK</v>
      </c>
      <c r="X1094" s="2" t="str">
        <f t="shared" si="159"/>
        <v>OK</v>
      </c>
      <c r="Y1094" s="2" t="str">
        <f t="shared" si="160"/>
        <v>OK</v>
      </c>
      <c r="Z1094" s="3" t="str">
        <f t="shared" si="161"/>
        <v xml:space="preserve">Acción didáctica / Nombre del recurso / </v>
      </c>
    </row>
    <row r="1095" spans="1:26" x14ac:dyDescent="0.45">
      <c r="A1095" s="3" t="s">
        <v>7318</v>
      </c>
      <c r="B1095" s="3" t="s">
        <v>7319</v>
      </c>
      <c r="C1095" s="3" t="s">
        <v>7320</v>
      </c>
      <c r="E1095" s="3" t="s">
        <v>20</v>
      </c>
      <c r="H1095" s="3" t="s">
        <v>21</v>
      </c>
      <c r="I1095" s="3">
        <v>2283238</v>
      </c>
      <c r="J1095" s="3" t="s">
        <v>7321</v>
      </c>
      <c r="K1095" s="3">
        <v>20</v>
      </c>
      <c r="L1095" s="3" t="s">
        <v>23</v>
      </c>
      <c r="M1095" s="3" t="s">
        <v>24</v>
      </c>
      <c r="N1095" s="3" t="s">
        <v>25</v>
      </c>
      <c r="P1095" s="3" t="s">
        <v>21</v>
      </c>
      <c r="Q1095" s="3" t="s">
        <v>7322</v>
      </c>
      <c r="R1095" s="2" t="str">
        <f t="shared" si="153"/>
        <v>OK</v>
      </c>
      <c r="S1095" s="2" t="str">
        <f t="shared" si="154"/>
        <v>OK</v>
      </c>
      <c r="T1095" s="2" t="str">
        <f t="shared" si="155"/>
        <v>OK</v>
      </c>
      <c r="U1095" s="2" t="str">
        <f t="shared" si="156"/>
        <v>OK</v>
      </c>
      <c r="V1095" s="2" t="str">
        <f t="shared" si="157"/>
        <v>OK</v>
      </c>
      <c r="W1095" s="2" t="str">
        <f t="shared" si="158"/>
        <v>OK</v>
      </c>
      <c r="X1095" s="2" t="str">
        <f t="shared" si="159"/>
        <v>OK</v>
      </c>
      <c r="Y1095" s="2" t="str">
        <f t="shared" si="160"/>
        <v>OK</v>
      </c>
      <c r="Z1095" s="3" t="str">
        <f t="shared" si="161"/>
        <v/>
      </c>
    </row>
    <row r="1096" spans="1:26" x14ac:dyDescent="0.45">
      <c r="A1096" s="3" t="s">
        <v>7318</v>
      </c>
      <c r="B1096" s="3" t="s">
        <v>7319</v>
      </c>
      <c r="C1096" s="3" t="s">
        <v>7323</v>
      </c>
      <c r="E1096" s="3" t="s">
        <v>20</v>
      </c>
      <c r="H1096" s="3" t="s">
        <v>21</v>
      </c>
      <c r="I1096" s="3">
        <v>1773602</v>
      </c>
      <c r="J1096" s="3" t="s">
        <v>7324</v>
      </c>
      <c r="K1096" s="3">
        <v>20</v>
      </c>
      <c r="L1096" s="3" t="s">
        <v>23</v>
      </c>
      <c r="M1096" s="3" t="s">
        <v>24</v>
      </c>
      <c r="N1096" s="3" t="s">
        <v>25</v>
      </c>
      <c r="P1096" s="3" t="s">
        <v>21</v>
      </c>
      <c r="Q1096" s="3" t="s">
        <v>7325</v>
      </c>
      <c r="R1096" s="2" t="str">
        <f t="shared" si="153"/>
        <v>OK</v>
      </c>
      <c r="S1096" s="2" t="str">
        <f t="shared" si="154"/>
        <v>OK</v>
      </c>
      <c r="T1096" s="2" t="str">
        <f t="shared" si="155"/>
        <v>OK</v>
      </c>
      <c r="U1096" s="2" t="str">
        <f t="shared" si="156"/>
        <v>OK</v>
      </c>
      <c r="V1096" s="2" t="str">
        <f t="shared" si="157"/>
        <v>OK</v>
      </c>
      <c r="W1096" s="2" t="str">
        <f t="shared" si="158"/>
        <v>OK</v>
      </c>
      <c r="X1096" s="2" t="str">
        <f t="shared" si="159"/>
        <v>OK</v>
      </c>
      <c r="Y1096" s="2" t="str">
        <f t="shared" si="160"/>
        <v>OK</v>
      </c>
      <c r="Z1096" s="3" t="str">
        <f t="shared" si="161"/>
        <v/>
      </c>
    </row>
    <row r="1097" spans="1:26" x14ac:dyDescent="0.45">
      <c r="A1097" s="3" t="s">
        <v>7318</v>
      </c>
      <c r="B1097" s="3" t="s">
        <v>7319</v>
      </c>
      <c r="C1097" s="3" t="s">
        <v>7326</v>
      </c>
      <c r="E1097" s="3" t="s">
        <v>20</v>
      </c>
      <c r="H1097" s="3" t="s">
        <v>21</v>
      </c>
      <c r="I1097" s="3">
        <v>1425455</v>
      </c>
      <c r="J1097" s="3" t="s">
        <v>7327</v>
      </c>
      <c r="K1097" s="3">
        <v>30</v>
      </c>
      <c r="L1097" s="3" t="s">
        <v>34</v>
      </c>
      <c r="M1097" s="3" t="s">
        <v>35</v>
      </c>
      <c r="N1097" s="3" t="s">
        <v>161</v>
      </c>
      <c r="O1097" s="3" t="s">
        <v>37</v>
      </c>
      <c r="P1097" s="3" t="s">
        <v>21</v>
      </c>
      <c r="Q1097" s="3" t="s">
        <v>7328</v>
      </c>
      <c r="R1097" s="2" t="str">
        <f t="shared" si="153"/>
        <v>OK</v>
      </c>
      <c r="S1097" s="2" t="str">
        <f t="shared" si="154"/>
        <v>OK</v>
      </c>
      <c r="T1097" s="2" t="str">
        <f t="shared" si="155"/>
        <v>OK</v>
      </c>
      <c r="U1097" s="2" t="str">
        <f t="shared" si="156"/>
        <v>OK</v>
      </c>
      <c r="V1097" s="2" t="str">
        <f t="shared" si="157"/>
        <v>OK</v>
      </c>
      <c r="W1097" s="2" t="str">
        <f t="shared" si="158"/>
        <v>OK</v>
      </c>
      <c r="X1097" s="2" t="str">
        <f t="shared" si="159"/>
        <v>OK</v>
      </c>
      <c r="Y1097" s="2" t="str">
        <f t="shared" si="160"/>
        <v>OK</v>
      </c>
      <c r="Z1097" s="3" t="str">
        <f t="shared" si="161"/>
        <v/>
      </c>
    </row>
    <row r="1098" spans="1:26" x14ac:dyDescent="0.45">
      <c r="A1098" s="3" t="s">
        <v>7318</v>
      </c>
      <c r="B1098" s="3" t="s">
        <v>7319</v>
      </c>
      <c r="C1098" s="3" t="s">
        <v>7329</v>
      </c>
      <c r="E1098" s="3" t="s">
        <v>20</v>
      </c>
      <c r="H1098" s="3" t="s">
        <v>21</v>
      </c>
      <c r="I1098" s="3">
        <v>1547022</v>
      </c>
      <c r="J1098" s="3" t="s">
        <v>7330</v>
      </c>
      <c r="K1098" s="3">
        <v>25</v>
      </c>
      <c r="L1098" s="3" t="s">
        <v>23</v>
      </c>
      <c r="M1098" s="3" t="s">
        <v>29</v>
      </c>
      <c r="N1098" s="3" t="s">
        <v>194</v>
      </c>
      <c r="P1098" s="3" t="s">
        <v>21</v>
      </c>
      <c r="Q1098" s="3" t="s">
        <v>7331</v>
      </c>
      <c r="R1098" s="2" t="str">
        <f t="shared" si="153"/>
        <v>OK</v>
      </c>
      <c r="S1098" s="2" t="str">
        <f t="shared" si="154"/>
        <v>OK</v>
      </c>
      <c r="T1098" s="2" t="str">
        <f t="shared" si="155"/>
        <v>OK</v>
      </c>
      <c r="U1098" s="2" t="str">
        <f t="shared" si="156"/>
        <v>OK</v>
      </c>
      <c r="V1098" s="2" t="str">
        <f t="shared" si="157"/>
        <v>OK</v>
      </c>
      <c r="W1098" s="2" t="str">
        <f t="shared" si="158"/>
        <v>OK</v>
      </c>
      <c r="X1098" s="2" t="str">
        <f t="shared" si="159"/>
        <v>OK</v>
      </c>
      <c r="Y1098" s="2" t="str">
        <f t="shared" si="160"/>
        <v>OK</v>
      </c>
      <c r="Z1098" s="3" t="str">
        <f t="shared" si="161"/>
        <v/>
      </c>
    </row>
    <row r="1099" spans="1:26" x14ac:dyDescent="0.45">
      <c r="A1099" s="3" t="s">
        <v>7318</v>
      </c>
      <c r="B1099" s="3" t="s">
        <v>7319</v>
      </c>
      <c r="C1099" s="3" t="s">
        <v>7332</v>
      </c>
      <c r="E1099" s="3" t="s">
        <v>20</v>
      </c>
      <c r="H1099" s="3" t="s">
        <v>21</v>
      </c>
      <c r="I1099" s="3">
        <v>10123865</v>
      </c>
      <c r="J1099" s="3" t="s">
        <v>7333</v>
      </c>
      <c r="K1099" s="3">
        <v>30</v>
      </c>
      <c r="L1099" s="3" t="s">
        <v>23</v>
      </c>
      <c r="M1099" s="3" t="s">
        <v>29</v>
      </c>
      <c r="N1099" s="3" t="s">
        <v>194</v>
      </c>
      <c r="P1099" s="3" t="s">
        <v>21</v>
      </c>
      <c r="Q1099" s="3" t="s">
        <v>7334</v>
      </c>
      <c r="R1099" s="2" t="str">
        <f t="shared" si="153"/>
        <v>OK</v>
      </c>
      <c r="S1099" s="2" t="str">
        <f t="shared" si="154"/>
        <v>OK</v>
      </c>
      <c r="T1099" s="2" t="str">
        <f t="shared" si="155"/>
        <v>OK</v>
      </c>
      <c r="U1099" s="2" t="str">
        <f t="shared" si="156"/>
        <v>OK</v>
      </c>
      <c r="V1099" s="2" t="str">
        <f t="shared" si="157"/>
        <v>OK</v>
      </c>
      <c r="W1099" s="2" t="str">
        <f t="shared" si="158"/>
        <v>OK</v>
      </c>
      <c r="X1099" s="2" t="str">
        <f t="shared" si="159"/>
        <v>OK</v>
      </c>
      <c r="Y1099" s="2" t="str">
        <f t="shared" si="160"/>
        <v>OK</v>
      </c>
      <c r="Z1099" s="3" t="str">
        <f t="shared" si="161"/>
        <v/>
      </c>
    </row>
    <row r="1100" spans="1:26" x14ac:dyDescent="0.45">
      <c r="A1100" s="3" t="s">
        <v>7318</v>
      </c>
      <c r="B1100" s="3" t="s">
        <v>7319</v>
      </c>
      <c r="C1100" s="3" t="s">
        <v>7335</v>
      </c>
      <c r="E1100" s="3" t="s">
        <v>20</v>
      </c>
      <c r="H1100" s="3" t="s">
        <v>21</v>
      </c>
      <c r="I1100" s="3">
        <v>1176733</v>
      </c>
      <c r="J1100" s="3" t="s">
        <v>7336</v>
      </c>
      <c r="K1100" s="3">
        <v>30</v>
      </c>
      <c r="L1100" s="3" t="s">
        <v>34</v>
      </c>
      <c r="M1100" s="3" t="s">
        <v>35</v>
      </c>
      <c r="N1100" s="3" t="s">
        <v>101</v>
      </c>
      <c r="O1100" s="3" t="s">
        <v>37</v>
      </c>
      <c r="P1100" s="3" t="s">
        <v>21</v>
      </c>
      <c r="Q1100" s="3" t="s">
        <v>7337</v>
      </c>
      <c r="R1100" s="2" t="str">
        <f t="shared" si="153"/>
        <v>OK</v>
      </c>
      <c r="S1100" s="2" t="str">
        <f t="shared" si="154"/>
        <v>OK</v>
      </c>
      <c r="T1100" s="2" t="str">
        <f t="shared" si="155"/>
        <v>OK</v>
      </c>
      <c r="U1100" s="2" t="str">
        <f t="shared" si="156"/>
        <v>OK</v>
      </c>
      <c r="V1100" s="2" t="str">
        <f t="shared" si="157"/>
        <v>OK</v>
      </c>
      <c r="W1100" s="2" t="str">
        <f t="shared" si="158"/>
        <v>OK</v>
      </c>
      <c r="X1100" s="2" t="str">
        <f t="shared" si="159"/>
        <v>OK</v>
      </c>
      <c r="Y1100" s="2" t="str">
        <f t="shared" si="160"/>
        <v>OK</v>
      </c>
      <c r="Z1100" s="3" t="str">
        <f t="shared" si="161"/>
        <v/>
      </c>
    </row>
    <row r="1101" spans="1:26" x14ac:dyDescent="0.45">
      <c r="A1101" s="3" t="s">
        <v>7318</v>
      </c>
      <c r="B1101" s="3" t="s">
        <v>7319</v>
      </c>
      <c r="C1101" s="3" t="s">
        <v>7338</v>
      </c>
      <c r="E1101" s="3" t="s">
        <v>20</v>
      </c>
      <c r="H1101" s="3" t="s">
        <v>21</v>
      </c>
      <c r="I1101" s="3">
        <v>1777939</v>
      </c>
      <c r="J1101" s="3" t="s">
        <v>7339</v>
      </c>
      <c r="K1101" s="3">
        <v>20</v>
      </c>
      <c r="L1101" s="3" t="s">
        <v>23</v>
      </c>
      <c r="M1101" s="3" t="s">
        <v>29</v>
      </c>
      <c r="N1101" s="3" t="s">
        <v>368</v>
      </c>
      <c r="P1101" s="3" t="s">
        <v>21</v>
      </c>
      <c r="Q1101" s="3" t="s">
        <v>7340</v>
      </c>
      <c r="R1101" s="2" t="str">
        <f t="shared" si="153"/>
        <v>OK</v>
      </c>
      <c r="S1101" s="2" t="str">
        <f t="shared" si="154"/>
        <v>OK</v>
      </c>
      <c r="T1101" s="2" t="str">
        <f t="shared" si="155"/>
        <v>OK</v>
      </c>
      <c r="U1101" s="2" t="str">
        <f t="shared" si="156"/>
        <v>OK</v>
      </c>
      <c r="V1101" s="2" t="str">
        <f t="shared" si="157"/>
        <v>OK</v>
      </c>
      <c r="W1101" s="2" t="str">
        <f t="shared" si="158"/>
        <v>OK</v>
      </c>
      <c r="X1101" s="2" t="str">
        <f t="shared" si="159"/>
        <v>OK</v>
      </c>
      <c r="Y1101" s="2" t="str">
        <f t="shared" si="160"/>
        <v>OK</v>
      </c>
      <c r="Z1101" s="3" t="str">
        <f t="shared" si="161"/>
        <v/>
      </c>
    </row>
    <row r="1102" spans="1:26" x14ac:dyDescent="0.45">
      <c r="A1102" s="3" t="s">
        <v>7318</v>
      </c>
      <c r="B1102" s="3" t="s">
        <v>7319</v>
      </c>
      <c r="C1102" s="3" t="s">
        <v>7341</v>
      </c>
      <c r="E1102" s="3" t="s">
        <v>20</v>
      </c>
      <c r="H1102" s="3" t="s">
        <v>21</v>
      </c>
      <c r="I1102" s="3">
        <v>1430379</v>
      </c>
      <c r="J1102" s="3" t="s">
        <v>7342</v>
      </c>
      <c r="K1102" s="3">
        <v>20</v>
      </c>
      <c r="L1102" s="3" t="s">
        <v>34</v>
      </c>
      <c r="M1102" s="3" t="s">
        <v>35</v>
      </c>
      <c r="N1102" s="3" t="s">
        <v>161</v>
      </c>
      <c r="O1102" s="3" t="s">
        <v>37</v>
      </c>
      <c r="P1102" s="3" t="s">
        <v>21</v>
      </c>
      <c r="Q1102" s="3" t="s">
        <v>7343</v>
      </c>
      <c r="R1102" s="2" t="str">
        <f t="shared" si="153"/>
        <v>OK</v>
      </c>
      <c r="S1102" s="2" t="str">
        <f t="shared" si="154"/>
        <v>OK</v>
      </c>
      <c r="T1102" s="2" t="str">
        <f t="shared" si="155"/>
        <v>OK</v>
      </c>
      <c r="U1102" s="2" t="str">
        <f t="shared" si="156"/>
        <v>OK</v>
      </c>
      <c r="V1102" s="2" t="str">
        <f t="shared" si="157"/>
        <v>OK</v>
      </c>
      <c r="W1102" s="2" t="str">
        <f t="shared" si="158"/>
        <v>OK</v>
      </c>
      <c r="X1102" s="2" t="str">
        <f t="shared" si="159"/>
        <v>OK</v>
      </c>
      <c r="Y1102" s="2" t="str">
        <f t="shared" si="160"/>
        <v>OK</v>
      </c>
      <c r="Z1102" s="3" t="str">
        <f t="shared" si="161"/>
        <v/>
      </c>
    </row>
    <row r="1103" spans="1:26" x14ac:dyDescent="0.45">
      <c r="A1103" s="3" t="s">
        <v>7318</v>
      </c>
      <c r="B1103" s="3" t="s">
        <v>7319</v>
      </c>
      <c r="C1103" s="3" t="s">
        <v>7344</v>
      </c>
      <c r="E1103" s="3" t="s">
        <v>20</v>
      </c>
      <c r="H1103" s="3" t="s">
        <v>21</v>
      </c>
      <c r="I1103" s="3">
        <v>1867556</v>
      </c>
      <c r="J1103" s="3" t="s">
        <v>7345</v>
      </c>
      <c r="K1103" s="3">
        <v>60</v>
      </c>
      <c r="L1103" s="3" t="s">
        <v>80</v>
      </c>
      <c r="M1103" s="3" t="s">
        <v>35</v>
      </c>
      <c r="N1103" s="3" t="s">
        <v>81</v>
      </c>
      <c r="O1103" s="3" t="s">
        <v>37</v>
      </c>
      <c r="P1103" s="3" t="s">
        <v>21</v>
      </c>
      <c r="Q1103" s="3" t="s">
        <v>7346</v>
      </c>
      <c r="R1103" s="2" t="str">
        <f t="shared" si="153"/>
        <v>OK</v>
      </c>
      <c r="S1103" s="2" t="str">
        <f t="shared" si="154"/>
        <v>OK</v>
      </c>
      <c r="T1103" s="2" t="str">
        <f t="shared" si="155"/>
        <v>OK</v>
      </c>
      <c r="U1103" s="2" t="str">
        <f t="shared" si="156"/>
        <v>OK</v>
      </c>
      <c r="V1103" s="2" t="str">
        <f t="shared" si="157"/>
        <v>OK</v>
      </c>
      <c r="W1103" s="2" t="str">
        <f t="shared" si="158"/>
        <v>OK</v>
      </c>
      <c r="X1103" s="2" t="str">
        <f t="shared" si="159"/>
        <v>OK</v>
      </c>
      <c r="Y1103" s="2" t="str">
        <f t="shared" si="160"/>
        <v>OK</v>
      </c>
      <c r="Z1103" s="3" t="str">
        <f t="shared" si="161"/>
        <v/>
      </c>
    </row>
    <row r="1104" spans="1:26" x14ac:dyDescent="0.45">
      <c r="A1104" s="3" t="s">
        <v>7318</v>
      </c>
      <c r="B1104" s="3" t="s">
        <v>7319</v>
      </c>
      <c r="C1104" s="3" t="s">
        <v>7347</v>
      </c>
      <c r="E1104" s="3" t="s">
        <v>20</v>
      </c>
      <c r="H1104" s="3" t="s">
        <v>21</v>
      </c>
      <c r="I1104" s="3">
        <v>1090920</v>
      </c>
      <c r="J1104" s="3" t="s">
        <v>7348</v>
      </c>
      <c r="K1104" s="3">
        <v>20</v>
      </c>
      <c r="L1104" s="3" t="s">
        <v>23</v>
      </c>
      <c r="M1104" s="3" t="s">
        <v>29</v>
      </c>
      <c r="N1104" s="3" t="s">
        <v>49</v>
      </c>
      <c r="P1104" s="3" t="s">
        <v>21</v>
      </c>
      <c r="Q1104" s="3" t="s">
        <v>7349</v>
      </c>
      <c r="R1104" s="2" t="str">
        <f t="shared" si="153"/>
        <v>OK</v>
      </c>
      <c r="S1104" s="2" t="str">
        <f t="shared" si="154"/>
        <v>OK</v>
      </c>
      <c r="T1104" s="2" t="str">
        <f t="shared" si="155"/>
        <v>OK</v>
      </c>
      <c r="U1104" s="2" t="str">
        <f t="shared" si="156"/>
        <v>OK</v>
      </c>
      <c r="V1104" s="2" t="str">
        <f t="shared" si="157"/>
        <v>OK</v>
      </c>
      <c r="W1104" s="2" t="str">
        <f t="shared" si="158"/>
        <v>OK</v>
      </c>
      <c r="X1104" s="2" t="str">
        <f t="shared" si="159"/>
        <v>OK</v>
      </c>
      <c r="Y1104" s="2" t="str">
        <f t="shared" si="160"/>
        <v>OK</v>
      </c>
      <c r="Z1104" s="3" t="str">
        <f t="shared" si="161"/>
        <v/>
      </c>
    </row>
    <row r="1105" spans="1:26" x14ac:dyDescent="0.45">
      <c r="A1105" s="3" t="s">
        <v>7318</v>
      </c>
      <c r="B1105" s="3" t="s">
        <v>7319</v>
      </c>
      <c r="C1105" s="3" t="s">
        <v>7350</v>
      </c>
      <c r="E1105" s="3" t="s">
        <v>20</v>
      </c>
      <c r="G1105" s="3" t="s">
        <v>7351</v>
      </c>
      <c r="H1105" s="3" t="s">
        <v>21</v>
      </c>
      <c r="I1105" s="3">
        <v>19254</v>
      </c>
      <c r="J1105" s="3" t="s">
        <v>7352</v>
      </c>
      <c r="K1105" s="3">
        <v>20</v>
      </c>
      <c r="L1105" s="3" t="s">
        <v>23</v>
      </c>
      <c r="M1105" s="3" t="s">
        <v>199</v>
      </c>
      <c r="N1105" s="3" t="s">
        <v>91</v>
      </c>
      <c r="P1105" s="3" t="s">
        <v>21</v>
      </c>
      <c r="Q1105" s="3" t="s">
        <v>7353</v>
      </c>
      <c r="R1105" s="2" t="str">
        <f t="shared" si="153"/>
        <v>OK</v>
      </c>
      <c r="S1105" s="2" t="str">
        <f t="shared" si="154"/>
        <v>OK</v>
      </c>
      <c r="T1105" s="2" t="str">
        <f t="shared" si="155"/>
        <v>OK</v>
      </c>
      <c r="U1105" s="2" t="str">
        <f t="shared" si="156"/>
        <v>OK</v>
      </c>
      <c r="V1105" s="2" t="str">
        <f t="shared" si="157"/>
        <v>OK</v>
      </c>
      <c r="W1105" s="2" t="str">
        <f t="shared" si="158"/>
        <v>OK</v>
      </c>
      <c r="X1105" s="2" t="str">
        <f t="shared" si="159"/>
        <v>OK</v>
      </c>
      <c r="Y1105" s="2" t="str">
        <f t="shared" si="160"/>
        <v>OK</v>
      </c>
      <c r="Z1105" s="3" t="str">
        <f t="shared" si="161"/>
        <v/>
      </c>
    </row>
    <row r="1106" spans="1:26" x14ac:dyDescent="0.45">
      <c r="A1106" s="3" t="s">
        <v>7318</v>
      </c>
      <c r="B1106" s="3" t="s">
        <v>7319</v>
      </c>
      <c r="C1106" s="3" t="s">
        <v>7354</v>
      </c>
      <c r="E1106" s="3" t="s">
        <v>20</v>
      </c>
      <c r="H1106" s="3" t="s">
        <v>21</v>
      </c>
      <c r="I1106" s="3">
        <v>1182156</v>
      </c>
      <c r="J1106" s="3" t="s">
        <v>7352</v>
      </c>
      <c r="K1106" s="3">
        <v>20</v>
      </c>
      <c r="L1106" s="3" t="s">
        <v>1363</v>
      </c>
      <c r="M1106" s="3" t="s">
        <v>35</v>
      </c>
      <c r="N1106" s="3" t="s">
        <v>62</v>
      </c>
      <c r="O1106" s="3" t="s">
        <v>37</v>
      </c>
      <c r="P1106" s="3" t="s">
        <v>21</v>
      </c>
      <c r="Q1106" s="3" t="s">
        <v>7355</v>
      </c>
      <c r="R1106" s="2" t="str">
        <f t="shared" si="153"/>
        <v>KO</v>
      </c>
      <c r="S1106" s="2" t="str">
        <f t="shared" si="154"/>
        <v>OK</v>
      </c>
      <c r="T1106" s="2" t="str">
        <f t="shared" si="155"/>
        <v>OK</v>
      </c>
      <c r="U1106" s="2" t="str">
        <f t="shared" si="156"/>
        <v>OK</v>
      </c>
      <c r="V1106" s="2" t="str">
        <f t="shared" si="157"/>
        <v>OK</v>
      </c>
      <c r="W1106" s="2" t="str">
        <f t="shared" si="158"/>
        <v>OK</v>
      </c>
      <c r="X1106" s="2" t="str">
        <f t="shared" si="159"/>
        <v>OK</v>
      </c>
      <c r="Y1106" s="2" t="str">
        <f t="shared" si="160"/>
        <v>OK</v>
      </c>
      <c r="Z1106" s="3" t="str">
        <f t="shared" si="161"/>
        <v xml:space="preserve">Acción didáctica / </v>
      </c>
    </row>
    <row r="1107" spans="1:26" x14ac:dyDescent="0.45">
      <c r="A1107" s="3" t="s">
        <v>7318</v>
      </c>
      <c r="B1107" s="3" t="s">
        <v>7319</v>
      </c>
      <c r="C1107" s="3" t="s">
        <v>7356</v>
      </c>
      <c r="E1107" s="3" t="s">
        <v>20</v>
      </c>
      <c r="H1107" s="3" t="s">
        <v>21</v>
      </c>
      <c r="I1107" s="3">
        <v>2219656</v>
      </c>
      <c r="J1107" s="3" t="s">
        <v>7357</v>
      </c>
      <c r="K1107" s="3">
        <v>40</v>
      </c>
      <c r="L1107" s="3" t="s">
        <v>80</v>
      </c>
      <c r="M1107" s="3" t="s">
        <v>35</v>
      </c>
      <c r="N1107" s="3" t="s">
        <v>81</v>
      </c>
      <c r="O1107" s="3" t="s">
        <v>37</v>
      </c>
      <c r="P1107" s="3" t="s">
        <v>21</v>
      </c>
      <c r="Q1107" s="3" t="s">
        <v>7358</v>
      </c>
      <c r="R1107" s="2" t="str">
        <f t="shared" si="153"/>
        <v>OK</v>
      </c>
      <c r="S1107" s="2" t="str">
        <f t="shared" si="154"/>
        <v>OK</v>
      </c>
      <c r="T1107" s="2" t="str">
        <f t="shared" si="155"/>
        <v>OK</v>
      </c>
      <c r="U1107" s="2" t="str">
        <f t="shared" si="156"/>
        <v>OK</v>
      </c>
      <c r="V1107" s="2" t="str">
        <f t="shared" si="157"/>
        <v>OK</v>
      </c>
      <c r="W1107" s="2" t="str">
        <f t="shared" si="158"/>
        <v>OK</v>
      </c>
      <c r="X1107" s="2" t="str">
        <f t="shared" si="159"/>
        <v>OK</v>
      </c>
      <c r="Y1107" s="2" t="str">
        <f t="shared" si="160"/>
        <v>OK</v>
      </c>
      <c r="Z1107" s="3" t="str">
        <f t="shared" si="161"/>
        <v/>
      </c>
    </row>
    <row r="1108" spans="1:26" x14ac:dyDescent="0.45">
      <c r="A1108" s="3" t="s">
        <v>7318</v>
      </c>
      <c r="B1108" s="3" t="s">
        <v>7319</v>
      </c>
      <c r="C1108" s="3" t="s">
        <v>7359</v>
      </c>
      <c r="E1108" s="3" t="s">
        <v>20</v>
      </c>
      <c r="H1108" s="3" t="s">
        <v>21</v>
      </c>
      <c r="I1108" s="3">
        <v>2182052</v>
      </c>
      <c r="J1108" s="3" t="s">
        <v>7360</v>
      </c>
      <c r="K1108" s="3">
        <v>30</v>
      </c>
      <c r="L1108" s="3" t="s">
        <v>23</v>
      </c>
      <c r="M1108" s="3" t="s">
        <v>24</v>
      </c>
      <c r="N1108" s="3" t="s">
        <v>368</v>
      </c>
      <c r="P1108" s="3" t="s">
        <v>21</v>
      </c>
      <c r="Q1108" s="3" t="s">
        <v>7361</v>
      </c>
      <c r="R1108" s="2" t="str">
        <f t="shared" si="153"/>
        <v>OK</v>
      </c>
      <c r="S1108" s="2" t="str">
        <f t="shared" si="154"/>
        <v>KO</v>
      </c>
      <c r="T1108" s="2" t="str">
        <f t="shared" si="155"/>
        <v>OK</v>
      </c>
      <c r="U1108" s="2" t="str">
        <f t="shared" si="156"/>
        <v>OK</v>
      </c>
      <c r="V1108" s="2" t="str">
        <f t="shared" si="157"/>
        <v>OK</v>
      </c>
      <c r="W1108" s="2" t="str">
        <f t="shared" si="158"/>
        <v>OK</v>
      </c>
      <c r="X1108" s="2" t="str">
        <f t="shared" si="159"/>
        <v>OK</v>
      </c>
      <c r="Y1108" s="2" t="str">
        <f t="shared" si="160"/>
        <v>OK</v>
      </c>
      <c r="Z1108" s="3" t="str">
        <f t="shared" si="161"/>
        <v xml:space="preserve">Tipo de media / </v>
      </c>
    </row>
    <row r="1109" spans="1:26" x14ac:dyDescent="0.45">
      <c r="A1109" s="3" t="s">
        <v>7318</v>
      </c>
      <c r="B1109" s="3" t="s">
        <v>7319</v>
      </c>
      <c r="C1109" s="3" t="s">
        <v>7362</v>
      </c>
      <c r="E1109" s="3" t="s">
        <v>20</v>
      </c>
      <c r="H1109" s="3" t="s">
        <v>21</v>
      </c>
      <c r="I1109" s="3">
        <v>2276195</v>
      </c>
      <c r="J1109" s="3" t="s">
        <v>7363</v>
      </c>
      <c r="K1109" s="3">
        <v>25</v>
      </c>
      <c r="L1109" s="3" t="s">
        <v>23</v>
      </c>
      <c r="M1109" s="3" t="s">
        <v>24</v>
      </c>
      <c r="N1109" s="3" t="s">
        <v>368</v>
      </c>
      <c r="P1109" s="3" t="s">
        <v>21</v>
      </c>
      <c r="Q1109" s="3" t="s">
        <v>7364</v>
      </c>
      <c r="R1109" s="2" t="str">
        <f t="shared" si="153"/>
        <v>OK</v>
      </c>
      <c r="S1109" s="2" t="str">
        <f t="shared" si="154"/>
        <v>KO</v>
      </c>
      <c r="T1109" s="2" t="str">
        <f t="shared" si="155"/>
        <v>OK</v>
      </c>
      <c r="U1109" s="2" t="str">
        <f t="shared" si="156"/>
        <v>OK</v>
      </c>
      <c r="V1109" s="2" t="str">
        <f t="shared" si="157"/>
        <v>OK</v>
      </c>
      <c r="W1109" s="2" t="str">
        <f t="shared" si="158"/>
        <v>OK</v>
      </c>
      <c r="X1109" s="2" t="str">
        <f t="shared" si="159"/>
        <v>OK</v>
      </c>
      <c r="Y1109" s="2" t="str">
        <f t="shared" si="160"/>
        <v>OK</v>
      </c>
      <c r="Z1109" s="3" t="str">
        <f t="shared" si="161"/>
        <v xml:space="preserve">Tipo de media / </v>
      </c>
    </row>
    <row r="1110" spans="1:26" x14ac:dyDescent="0.45">
      <c r="A1110" s="3" t="s">
        <v>7318</v>
      </c>
      <c r="B1110" s="3" t="s">
        <v>7319</v>
      </c>
      <c r="C1110" s="3" t="s">
        <v>7365</v>
      </c>
      <c r="E1110" s="3" t="s">
        <v>20</v>
      </c>
      <c r="H1110" s="3" t="s">
        <v>21</v>
      </c>
      <c r="I1110" s="3">
        <v>3436208</v>
      </c>
      <c r="J1110" s="3" t="s">
        <v>7366</v>
      </c>
      <c r="K1110" s="3">
        <v>30</v>
      </c>
      <c r="L1110" s="3" t="s">
        <v>23</v>
      </c>
      <c r="M1110" s="3" t="s">
        <v>24</v>
      </c>
      <c r="N1110" s="3" t="s">
        <v>368</v>
      </c>
      <c r="P1110" s="3" t="s">
        <v>21</v>
      </c>
      <c r="Q1110" s="3" t="s">
        <v>7367</v>
      </c>
      <c r="R1110" s="2" t="str">
        <f t="shared" si="153"/>
        <v>OK</v>
      </c>
      <c r="S1110" s="2" t="str">
        <f t="shared" si="154"/>
        <v>KO</v>
      </c>
      <c r="T1110" s="2" t="str">
        <f t="shared" si="155"/>
        <v>OK</v>
      </c>
      <c r="U1110" s="2" t="str">
        <f t="shared" si="156"/>
        <v>OK</v>
      </c>
      <c r="V1110" s="2" t="str">
        <f t="shared" si="157"/>
        <v>OK</v>
      </c>
      <c r="W1110" s="2" t="str">
        <f t="shared" si="158"/>
        <v>OK</v>
      </c>
      <c r="X1110" s="2" t="str">
        <f t="shared" si="159"/>
        <v>OK</v>
      </c>
      <c r="Y1110" s="2" t="str">
        <f t="shared" si="160"/>
        <v>OK</v>
      </c>
      <c r="Z1110" s="3" t="str">
        <f t="shared" si="161"/>
        <v xml:space="preserve">Tipo de media / </v>
      </c>
    </row>
    <row r="1111" spans="1:26" x14ac:dyDescent="0.45">
      <c r="A1111" s="3" t="s">
        <v>7318</v>
      </c>
      <c r="B1111" s="3" t="s">
        <v>7319</v>
      </c>
      <c r="C1111" s="3" t="s">
        <v>7368</v>
      </c>
      <c r="E1111" s="3" t="s">
        <v>20</v>
      </c>
      <c r="H1111" s="3" t="s">
        <v>21</v>
      </c>
      <c r="I1111" s="3">
        <v>1181599</v>
      </c>
      <c r="J1111" s="3" t="s">
        <v>7369</v>
      </c>
      <c r="K1111" s="3">
        <v>45</v>
      </c>
      <c r="L1111" s="3" t="s">
        <v>34</v>
      </c>
      <c r="M1111" s="3" t="s">
        <v>35</v>
      </c>
      <c r="N1111" s="3" t="s">
        <v>41</v>
      </c>
      <c r="O1111" s="3" t="s">
        <v>37</v>
      </c>
      <c r="P1111" s="3" t="s">
        <v>21</v>
      </c>
      <c r="Q1111" s="3" t="s">
        <v>7370</v>
      </c>
      <c r="R1111" s="2" t="str">
        <f t="shared" si="153"/>
        <v>OK</v>
      </c>
      <c r="S1111" s="2" t="str">
        <f t="shared" si="154"/>
        <v>OK</v>
      </c>
      <c r="T1111" s="2" t="str">
        <f t="shared" si="155"/>
        <v>OK</v>
      </c>
      <c r="U1111" s="2" t="str">
        <f t="shared" si="156"/>
        <v>OK</v>
      </c>
      <c r="V1111" s="2" t="str">
        <f t="shared" si="157"/>
        <v>OK</v>
      </c>
      <c r="W1111" s="2" t="str">
        <f t="shared" si="158"/>
        <v>OK</v>
      </c>
      <c r="X1111" s="2" t="str">
        <f t="shared" si="159"/>
        <v>OK</v>
      </c>
      <c r="Y1111" s="2" t="str">
        <f t="shared" si="160"/>
        <v>OK</v>
      </c>
      <c r="Z1111" s="3" t="str">
        <f t="shared" si="161"/>
        <v/>
      </c>
    </row>
    <row r="1112" spans="1:26" x14ac:dyDescent="0.45">
      <c r="A1112" s="3" t="s">
        <v>7318</v>
      </c>
      <c r="B1112" s="3" t="s">
        <v>7319</v>
      </c>
      <c r="C1112" s="3" t="s">
        <v>7371</v>
      </c>
      <c r="E1112" s="3" t="s">
        <v>20</v>
      </c>
      <c r="H1112" s="3" t="s">
        <v>21</v>
      </c>
      <c r="I1112" s="3">
        <v>1869788</v>
      </c>
      <c r="J1112" s="3" t="s">
        <v>7372</v>
      </c>
      <c r="K1112" s="3">
        <v>60</v>
      </c>
      <c r="L1112" s="3" t="s">
        <v>80</v>
      </c>
      <c r="M1112" s="3" t="s">
        <v>35</v>
      </c>
      <c r="N1112" s="3" t="s">
        <v>81</v>
      </c>
      <c r="O1112" s="3" t="s">
        <v>37</v>
      </c>
      <c r="P1112" s="3" t="s">
        <v>21</v>
      </c>
      <c r="Q1112" s="3" t="s">
        <v>7373</v>
      </c>
      <c r="R1112" s="2" t="str">
        <f t="shared" si="153"/>
        <v>OK</v>
      </c>
      <c r="S1112" s="2" t="str">
        <f t="shared" si="154"/>
        <v>OK</v>
      </c>
      <c r="T1112" s="2" t="str">
        <f t="shared" si="155"/>
        <v>OK</v>
      </c>
      <c r="U1112" s="2" t="str">
        <f t="shared" si="156"/>
        <v>OK</v>
      </c>
      <c r="V1112" s="2" t="str">
        <f t="shared" si="157"/>
        <v>OK</v>
      </c>
      <c r="W1112" s="2" t="str">
        <f t="shared" si="158"/>
        <v>OK</v>
      </c>
      <c r="X1112" s="2" t="str">
        <f t="shared" si="159"/>
        <v>OK</v>
      </c>
      <c r="Y1112" s="2" t="str">
        <f t="shared" si="160"/>
        <v>OK</v>
      </c>
      <c r="Z1112" s="3" t="str">
        <f t="shared" si="161"/>
        <v/>
      </c>
    </row>
    <row r="1113" spans="1:26" x14ac:dyDescent="0.45">
      <c r="A1113" s="3" t="s">
        <v>7318</v>
      </c>
      <c r="B1113" s="3" t="s">
        <v>7319</v>
      </c>
      <c r="C1113" s="3" t="s">
        <v>7374</v>
      </c>
      <c r="E1113" s="3" t="s">
        <v>20</v>
      </c>
      <c r="H1113" s="3" t="s">
        <v>21</v>
      </c>
      <c r="I1113" s="3">
        <v>1388608</v>
      </c>
      <c r="J1113" s="3" t="s">
        <v>7375</v>
      </c>
      <c r="K1113" s="3">
        <v>120</v>
      </c>
      <c r="L1113" s="3" t="s">
        <v>57</v>
      </c>
      <c r="M1113" s="3" t="s">
        <v>35</v>
      </c>
      <c r="N1113" s="3" t="s">
        <v>58</v>
      </c>
      <c r="O1113" s="3" t="s">
        <v>37</v>
      </c>
      <c r="P1113" s="3" t="s">
        <v>21</v>
      </c>
      <c r="Q1113" s="3" t="s">
        <v>7376</v>
      </c>
      <c r="R1113" s="2" t="str">
        <f t="shared" si="153"/>
        <v>OK</v>
      </c>
      <c r="S1113" s="2" t="str">
        <f t="shared" si="154"/>
        <v>OK</v>
      </c>
      <c r="T1113" s="2" t="str">
        <f t="shared" si="155"/>
        <v>OK</v>
      </c>
      <c r="U1113" s="2" t="str">
        <f t="shared" si="156"/>
        <v>OK</v>
      </c>
      <c r="V1113" s="2" t="str">
        <f t="shared" si="157"/>
        <v>OK</v>
      </c>
      <c r="W1113" s="2" t="str">
        <f t="shared" si="158"/>
        <v>OK</v>
      </c>
      <c r="X1113" s="2" t="str">
        <f t="shared" si="159"/>
        <v>OK</v>
      </c>
      <c r="Y1113" s="2" t="str">
        <f t="shared" si="160"/>
        <v>OK</v>
      </c>
      <c r="Z1113" s="3" t="str">
        <f t="shared" si="161"/>
        <v/>
      </c>
    </row>
    <row r="1114" spans="1:26" x14ac:dyDescent="0.45">
      <c r="A1114" s="3" t="s">
        <v>7318</v>
      </c>
      <c r="B1114" s="3" t="s">
        <v>7319</v>
      </c>
      <c r="C1114" s="3" t="s">
        <v>7377</v>
      </c>
      <c r="E1114" s="3" t="s">
        <v>20</v>
      </c>
      <c r="H1114" s="3" t="s">
        <v>21</v>
      </c>
      <c r="I1114" s="3">
        <v>2173309</v>
      </c>
      <c r="J1114" s="3" t="s">
        <v>7378</v>
      </c>
      <c r="K1114" s="3">
        <v>60</v>
      </c>
      <c r="L1114" s="3" t="s">
        <v>57</v>
      </c>
      <c r="M1114" s="3" t="s">
        <v>35</v>
      </c>
      <c r="N1114" s="3" t="s">
        <v>58</v>
      </c>
      <c r="O1114" s="3" t="s">
        <v>37</v>
      </c>
      <c r="P1114" s="3" t="s">
        <v>21</v>
      </c>
      <c r="Q1114" s="3" t="s">
        <v>7379</v>
      </c>
      <c r="R1114" s="2" t="str">
        <f t="shared" si="153"/>
        <v>OK</v>
      </c>
      <c r="S1114" s="2" t="str">
        <f t="shared" si="154"/>
        <v>OK</v>
      </c>
      <c r="T1114" s="2" t="str">
        <f t="shared" si="155"/>
        <v>OK</v>
      </c>
      <c r="U1114" s="2" t="str">
        <f t="shared" si="156"/>
        <v>OK</v>
      </c>
      <c r="V1114" s="2" t="str">
        <f t="shared" si="157"/>
        <v>OK</v>
      </c>
      <c r="W1114" s="2" t="str">
        <f t="shared" si="158"/>
        <v>OK</v>
      </c>
      <c r="X1114" s="2" t="str">
        <f t="shared" si="159"/>
        <v>OK</v>
      </c>
      <c r="Y1114" s="2" t="str">
        <f t="shared" si="160"/>
        <v>OK</v>
      </c>
      <c r="Z1114" s="3" t="str">
        <f t="shared" si="161"/>
        <v/>
      </c>
    </row>
    <row r="1115" spans="1:26" x14ac:dyDescent="0.45">
      <c r="A1115" s="3" t="s">
        <v>7318</v>
      </c>
      <c r="B1115" s="3" t="s">
        <v>7319</v>
      </c>
      <c r="C1115" s="3" t="s">
        <v>7380</v>
      </c>
      <c r="E1115" s="3" t="s">
        <v>20</v>
      </c>
      <c r="H1115" s="3" t="s">
        <v>21</v>
      </c>
      <c r="I1115" s="3">
        <v>1361344</v>
      </c>
      <c r="J1115" s="3" t="s">
        <v>7381</v>
      </c>
      <c r="K1115" s="3">
        <v>30</v>
      </c>
      <c r="L1115" s="3" t="s">
        <v>358</v>
      </c>
      <c r="M1115" s="3" t="s">
        <v>35</v>
      </c>
      <c r="N1115" s="3" t="s">
        <v>359</v>
      </c>
      <c r="O1115" s="3" t="s">
        <v>85</v>
      </c>
      <c r="P1115" s="3" t="s">
        <v>21</v>
      </c>
      <c r="Q1115" s="3" t="s">
        <v>7382</v>
      </c>
      <c r="R1115" s="2" t="str">
        <f t="shared" si="153"/>
        <v>OK</v>
      </c>
      <c r="S1115" s="2" t="str">
        <f t="shared" si="154"/>
        <v>OK</v>
      </c>
      <c r="T1115" s="2" t="str">
        <f t="shared" si="155"/>
        <v>KO</v>
      </c>
      <c r="U1115" s="2" t="str">
        <f t="shared" si="156"/>
        <v>OK</v>
      </c>
      <c r="V1115" s="2" t="str">
        <f t="shared" si="157"/>
        <v>OK</v>
      </c>
      <c r="W1115" s="2" t="str">
        <f t="shared" si="158"/>
        <v>KO</v>
      </c>
      <c r="X1115" s="2" t="str">
        <f t="shared" si="159"/>
        <v>OK</v>
      </c>
      <c r="Y1115" s="2" t="str">
        <f t="shared" si="160"/>
        <v>OK</v>
      </c>
      <c r="Z1115" s="3" t="str">
        <f t="shared" si="161"/>
        <v xml:space="preserve">Nombre del recurso / Tiempo del recurso / </v>
      </c>
    </row>
    <row r="1116" spans="1:26" x14ac:dyDescent="0.45">
      <c r="A1116" s="3" t="s">
        <v>7318</v>
      </c>
      <c r="B1116" s="3" t="s">
        <v>7319</v>
      </c>
      <c r="C1116" s="3" t="s">
        <v>67</v>
      </c>
      <c r="D1116" s="3" t="s">
        <v>67</v>
      </c>
      <c r="E1116" s="3" t="s">
        <v>20</v>
      </c>
      <c r="H1116" s="3" t="s">
        <v>21</v>
      </c>
      <c r="I1116" s="3">
        <v>1201914</v>
      </c>
      <c r="K1116" s="3">
        <v>20</v>
      </c>
      <c r="L1116" s="3" t="s">
        <v>23</v>
      </c>
      <c r="M1116" s="3" t="s">
        <v>67</v>
      </c>
      <c r="N1116" s="3" t="s">
        <v>227</v>
      </c>
      <c r="P1116" s="3" t="s">
        <v>21</v>
      </c>
      <c r="Q1116" s="3" t="s">
        <v>7383</v>
      </c>
      <c r="R1116" s="2" t="str">
        <f t="shared" si="153"/>
        <v>OK</v>
      </c>
      <c r="S1116" s="2" t="str">
        <f t="shared" si="154"/>
        <v>OK</v>
      </c>
      <c r="T1116" s="2" t="str">
        <f t="shared" si="155"/>
        <v>OK</v>
      </c>
      <c r="U1116" s="2" t="str">
        <f t="shared" si="156"/>
        <v>OK</v>
      </c>
      <c r="V1116" s="2" t="str">
        <f t="shared" si="157"/>
        <v>OK</v>
      </c>
      <c r="W1116" s="2" t="str">
        <f t="shared" si="158"/>
        <v>OK</v>
      </c>
      <c r="X1116" s="2" t="str">
        <f t="shared" si="159"/>
        <v>KO</v>
      </c>
      <c r="Y1116" s="2" t="str">
        <f t="shared" si="160"/>
        <v>OK</v>
      </c>
      <c r="Z1116" s="3" t="str">
        <f t="shared" si="161"/>
        <v xml:space="preserve">Palabras clave / </v>
      </c>
    </row>
    <row r="1117" spans="1:26" x14ac:dyDescent="0.45">
      <c r="A1117" s="3" t="s">
        <v>7318</v>
      </c>
      <c r="B1117" s="3" t="s">
        <v>7319</v>
      </c>
      <c r="C1117" s="3" t="s">
        <v>70</v>
      </c>
      <c r="E1117" s="3" t="s">
        <v>20</v>
      </c>
      <c r="H1117" s="3" t="s">
        <v>21</v>
      </c>
      <c r="I1117" s="3">
        <v>713894</v>
      </c>
      <c r="J1117" s="3" t="s">
        <v>7384</v>
      </c>
      <c r="K1117" s="3">
        <v>15</v>
      </c>
      <c r="L1117" s="3" t="s">
        <v>70</v>
      </c>
      <c r="M1117" s="3" t="s">
        <v>35</v>
      </c>
      <c r="N1117" s="3" t="s">
        <v>62</v>
      </c>
      <c r="O1117" s="3" t="s">
        <v>37</v>
      </c>
      <c r="P1117" s="3" t="s">
        <v>21</v>
      </c>
      <c r="Q1117" s="3" t="s">
        <v>7385</v>
      </c>
      <c r="R1117" s="2" t="str">
        <f t="shared" si="153"/>
        <v>OK</v>
      </c>
      <c r="S1117" s="2" t="str">
        <f t="shared" si="154"/>
        <v>OK</v>
      </c>
      <c r="T1117" s="2" t="str">
        <f t="shared" si="155"/>
        <v>OK</v>
      </c>
      <c r="U1117" s="2" t="str">
        <f t="shared" si="156"/>
        <v>OK</v>
      </c>
      <c r="V1117" s="2" t="str">
        <f t="shared" si="157"/>
        <v>OK</v>
      </c>
      <c r="W1117" s="2" t="str">
        <f t="shared" si="158"/>
        <v>OK</v>
      </c>
      <c r="X1117" s="2" t="str">
        <f t="shared" si="159"/>
        <v>OK</v>
      </c>
      <c r="Y1117" s="2" t="str">
        <f t="shared" si="160"/>
        <v>OK</v>
      </c>
      <c r="Z1117" s="3" t="str">
        <f t="shared" si="161"/>
        <v/>
      </c>
    </row>
    <row r="1118" spans="1:26" x14ac:dyDescent="0.45">
      <c r="A1118" s="3" t="s">
        <v>7318</v>
      </c>
      <c r="B1118" s="3" t="s">
        <v>7319</v>
      </c>
      <c r="C1118" s="3" t="s">
        <v>7386</v>
      </c>
      <c r="E1118" s="3" t="s">
        <v>20</v>
      </c>
      <c r="H1118" s="3" t="s">
        <v>21</v>
      </c>
      <c r="I1118" s="3">
        <v>1869728</v>
      </c>
      <c r="K1118" s="3">
        <v>60</v>
      </c>
      <c r="L1118" s="3" t="s">
        <v>1363</v>
      </c>
      <c r="M1118" s="3" t="s">
        <v>35</v>
      </c>
      <c r="N1118" s="3" t="s">
        <v>81</v>
      </c>
      <c r="O1118" s="3" t="s">
        <v>85</v>
      </c>
      <c r="P1118" s="3" t="s">
        <v>21</v>
      </c>
      <c r="Q1118" s="3" t="s">
        <v>7387</v>
      </c>
      <c r="R1118" s="2" t="str">
        <f t="shared" si="153"/>
        <v>KO</v>
      </c>
      <c r="S1118" s="2" t="str">
        <f t="shared" si="154"/>
        <v>OK</v>
      </c>
      <c r="T1118" s="2" t="str">
        <f t="shared" si="155"/>
        <v>OK</v>
      </c>
      <c r="U1118" s="2" t="str">
        <f t="shared" si="156"/>
        <v>OK</v>
      </c>
      <c r="V1118" s="2" t="str">
        <f t="shared" si="157"/>
        <v>OK</v>
      </c>
      <c r="W1118" s="2" t="str">
        <f t="shared" si="158"/>
        <v>OK</v>
      </c>
      <c r="X1118" s="2" t="str">
        <f t="shared" si="159"/>
        <v>KO</v>
      </c>
      <c r="Y1118" s="2" t="str">
        <f t="shared" si="160"/>
        <v>OK</v>
      </c>
      <c r="Z1118" s="3" t="str">
        <f t="shared" si="161"/>
        <v xml:space="preserve">Acción didáctica / Palabras clave / </v>
      </c>
    </row>
    <row r="1119" spans="1:26" x14ac:dyDescent="0.45">
      <c r="A1119" s="3" t="s">
        <v>7388</v>
      </c>
      <c r="B1119" s="3" t="s">
        <v>7389</v>
      </c>
      <c r="C1119" s="3" t="s">
        <v>7390</v>
      </c>
      <c r="E1119" s="3" t="s">
        <v>20</v>
      </c>
      <c r="H1119" s="3" t="s">
        <v>21</v>
      </c>
      <c r="I1119" s="3">
        <v>2616621</v>
      </c>
      <c r="J1119" s="3" t="s">
        <v>7391</v>
      </c>
      <c r="K1119" s="3">
        <v>30</v>
      </c>
      <c r="L1119" s="3" t="s">
        <v>23</v>
      </c>
      <c r="M1119" s="3" t="s">
        <v>29</v>
      </c>
      <c r="N1119" s="3" t="s">
        <v>235</v>
      </c>
      <c r="P1119" s="3" t="s">
        <v>21</v>
      </c>
      <c r="Q1119" s="3" t="s">
        <v>7392</v>
      </c>
      <c r="R1119" s="2" t="str">
        <f t="shared" si="153"/>
        <v>OK</v>
      </c>
      <c r="S1119" s="2" t="str">
        <f t="shared" si="154"/>
        <v>OK</v>
      </c>
      <c r="T1119" s="2" t="str">
        <f t="shared" si="155"/>
        <v>OK</v>
      </c>
      <c r="U1119" s="2" t="str">
        <f t="shared" si="156"/>
        <v>OK</v>
      </c>
      <c r="V1119" s="2" t="str">
        <f t="shared" si="157"/>
        <v>OK</v>
      </c>
      <c r="W1119" s="2" t="str">
        <f t="shared" si="158"/>
        <v>OK</v>
      </c>
      <c r="X1119" s="2" t="str">
        <f t="shared" si="159"/>
        <v>OK</v>
      </c>
      <c r="Y1119" s="2" t="str">
        <f t="shared" si="160"/>
        <v>OK</v>
      </c>
      <c r="Z1119" s="3" t="str">
        <f t="shared" si="161"/>
        <v/>
      </c>
    </row>
    <row r="1120" spans="1:26" x14ac:dyDescent="0.45">
      <c r="A1120" s="3" t="s">
        <v>7388</v>
      </c>
      <c r="B1120" s="3" t="s">
        <v>7389</v>
      </c>
      <c r="C1120" s="3" t="s">
        <v>7393</v>
      </c>
      <c r="E1120" s="3" t="s">
        <v>20</v>
      </c>
      <c r="H1120" s="3" t="s">
        <v>21</v>
      </c>
      <c r="I1120" s="3">
        <v>1181493</v>
      </c>
      <c r="J1120" s="3" t="s">
        <v>7394</v>
      </c>
      <c r="K1120" s="3">
        <v>20</v>
      </c>
      <c r="L1120" s="3" t="s">
        <v>1363</v>
      </c>
      <c r="M1120" s="3" t="s">
        <v>35</v>
      </c>
      <c r="N1120" s="3" t="s">
        <v>326</v>
      </c>
      <c r="O1120" s="3" t="s">
        <v>85</v>
      </c>
      <c r="P1120" s="3" t="s">
        <v>21</v>
      </c>
      <c r="Q1120" s="3" t="s">
        <v>7395</v>
      </c>
      <c r="R1120" s="2" t="str">
        <f t="shared" si="153"/>
        <v>KO</v>
      </c>
      <c r="S1120" s="2" t="str">
        <f t="shared" si="154"/>
        <v>OK</v>
      </c>
      <c r="T1120" s="2" t="str">
        <f t="shared" si="155"/>
        <v>OK</v>
      </c>
      <c r="U1120" s="2" t="str">
        <f t="shared" si="156"/>
        <v>OK</v>
      </c>
      <c r="V1120" s="2" t="str">
        <f t="shared" si="157"/>
        <v>OK</v>
      </c>
      <c r="W1120" s="2" t="str">
        <f t="shared" si="158"/>
        <v>OK</v>
      </c>
      <c r="X1120" s="2" t="str">
        <f t="shared" si="159"/>
        <v>OK</v>
      </c>
      <c r="Y1120" s="2" t="str">
        <f t="shared" si="160"/>
        <v>OK</v>
      </c>
      <c r="Z1120" s="3" t="str">
        <f t="shared" si="161"/>
        <v xml:space="preserve">Acción didáctica / </v>
      </c>
    </row>
    <row r="1121" spans="1:26" x14ac:dyDescent="0.45">
      <c r="A1121" s="3" t="s">
        <v>7388</v>
      </c>
      <c r="B1121" s="3" t="s">
        <v>7389</v>
      </c>
      <c r="C1121" s="3" t="s">
        <v>7396</v>
      </c>
      <c r="E1121" s="3" t="s">
        <v>20</v>
      </c>
      <c r="H1121" s="3" t="s">
        <v>21</v>
      </c>
      <c r="I1121" s="3">
        <v>1191209</v>
      </c>
      <c r="J1121" s="3" t="s">
        <v>7397</v>
      </c>
      <c r="K1121" s="3">
        <v>10</v>
      </c>
      <c r="L1121" s="3" t="s">
        <v>1363</v>
      </c>
      <c r="M1121" s="3" t="s">
        <v>35</v>
      </c>
      <c r="N1121" s="3" t="s">
        <v>114</v>
      </c>
      <c r="O1121" s="3" t="s">
        <v>85</v>
      </c>
      <c r="P1121" s="3" t="s">
        <v>21</v>
      </c>
      <c r="Q1121" s="3" t="s">
        <v>7398</v>
      </c>
      <c r="R1121" s="2" t="str">
        <f t="shared" si="153"/>
        <v>KO</v>
      </c>
      <c r="S1121" s="2" t="str">
        <f t="shared" si="154"/>
        <v>OK</v>
      </c>
      <c r="T1121" s="2" t="str">
        <f t="shared" si="155"/>
        <v>OK</v>
      </c>
      <c r="U1121" s="2" t="str">
        <f t="shared" si="156"/>
        <v>OK</v>
      </c>
      <c r="V1121" s="2" t="str">
        <f t="shared" si="157"/>
        <v>OK</v>
      </c>
      <c r="W1121" s="2" t="str">
        <f t="shared" si="158"/>
        <v>OK</v>
      </c>
      <c r="X1121" s="2" t="str">
        <f t="shared" si="159"/>
        <v>OK</v>
      </c>
      <c r="Y1121" s="2" t="str">
        <f t="shared" si="160"/>
        <v>OK</v>
      </c>
      <c r="Z1121" s="3" t="str">
        <f t="shared" si="161"/>
        <v xml:space="preserve">Acción didáctica / </v>
      </c>
    </row>
    <row r="1122" spans="1:26" x14ac:dyDescent="0.45">
      <c r="A1122" s="3" t="s">
        <v>7388</v>
      </c>
      <c r="B1122" s="3" t="s">
        <v>7389</v>
      </c>
      <c r="C1122" s="3" t="s">
        <v>7399</v>
      </c>
      <c r="E1122" s="3" t="s">
        <v>20</v>
      </c>
      <c r="H1122" s="3" t="s">
        <v>21</v>
      </c>
      <c r="I1122" s="3">
        <v>1870057</v>
      </c>
      <c r="J1122" s="3" t="s">
        <v>7400</v>
      </c>
      <c r="K1122" s="3">
        <v>45</v>
      </c>
      <c r="L1122" s="3" t="s">
        <v>1363</v>
      </c>
      <c r="M1122" s="3" t="s">
        <v>35</v>
      </c>
      <c r="N1122" s="3" t="s">
        <v>81</v>
      </c>
      <c r="O1122" s="3" t="s">
        <v>85</v>
      </c>
      <c r="P1122" s="3" t="s">
        <v>21</v>
      </c>
      <c r="Q1122" s="3" t="s">
        <v>7401</v>
      </c>
      <c r="R1122" s="2" t="str">
        <f t="shared" si="153"/>
        <v>KO</v>
      </c>
      <c r="S1122" s="2" t="str">
        <f t="shared" si="154"/>
        <v>OK</v>
      </c>
      <c r="T1122" s="2" t="str">
        <f t="shared" si="155"/>
        <v>OK</v>
      </c>
      <c r="U1122" s="2" t="str">
        <f t="shared" si="156"/>
        <v>OK</v>
      </c>
      <c r="V1122" s="2" t="str">
        <f t="shared" si="157"/>
        <v>OK</v>
      </c>
      <c r="W1122" s="2" t="str">
        <f t="shared" si="158"/>
        <v>OK</v>
      </c>
      <c r="X1122" s="2" t="str">
        <f t="shared" si="159"/>
        <v>OK</v>
      </c>
      <c r="Y1122" s="2" t="str">
        <f t="shared" si="160"/>
        <v>OK</v>
      </c>
      <c r="Z1122" s="3" t="str">
        <f t="shared" si="161"/>
        <v xml:space="preserve">Acción didáctica / </v>
      </c>
    </row>
    <row r="1123" spans="1:26" x14ac:dyDescent="0.45">
      <c r="A1123" s="3" t="s">
        <v>7388</v>
      </c>
      <c r="B1123" s="3" t="s">
        <v>7389</v>
      </c>
      <c r="C1123" s="3" t="s">
        <v>7402</v>
      </c>
      <c r="E1123" s="3" t="s">
        <v>20</v>
      </c>
      <c r="H1123" s="3" t="s">
        <v>21</v>
      </c>
      <c r="I1123" s="3">
        <v>1323634</v>
      </c>
      <c r="J1123" s="3" t="s">
        <v>7403</v>
      </c>
      <c r="K1123" s="3">
        <v>45</v>
      </c>
      <c r="L1123" s="3" t="s">
        <v>23</v>
      </c>
      <c r="M1123" s="3" t="s">
        <v>29</v>
      </c>
      <c r="N1123" s="3" t="s">
        <v>1124</v>
      </c>
      <c r="P1123" s="3" t="s">
        <v>21</v>
      </c>
      <c r="Q1123" s="3" t="s">
        <v>7404</v>
      </c>
      <c r="R1123" s="2" t="str">
        <f t="shared" si="153"/>
        <v>OK</v>
      </c>
      <c r="S1123" s="2" t="str">
        <f t="shared" si="154"/>
        <v>OK</v>
      </c>
      <c r="T1123" s="2" t="str">
        <f t="shared" si="155"/>
        <v>OK</v>
      </c>
      <c r="U1123" s="2" t="str">
        <f t="shared" si="156"/>
        <v>OK</v>
      </c>
      <c r="V1123" s="2" t="str">
        <f t="shared" si="157"/>
        <v>OK</v>
      </c>
      <c r="W1123" s="2" t="str">
        <f t="shared" si="158"/>
        <v>OK</v>
      </c>
      <c r="X1123" s="2" t="str">
        <f t="shared" si="159"/>
        <v>OK</v>
      </c>
      <c r="Y1123" s="2" t="str">
        <f t="shared" si="160"/>
        <v>OK</v>
      </c>
      <c r="Z1123" s="3" t="str">
        <f t="shared" si="161"/>
        <v/>
      </c>
    </row>
    <row r="1124" spans="1:26" x14ac:dyDescent="0.45">
      <c r="A1124" s="3" t="s">
        <v>7388</v>
      </c>
      <c r="B1124" s="3" t="s">
        <v>7389</v>
      </c>
      <c r="C1124" s="3" t="s">
        <v>7405</v>
      </c>
      <c r="E1124" s="3" t="s">
        <v>20</v>
      </c>
      <c r="H1124" s="3" t="s">
        <v>21</v>
      </c>
      <c r="I1124" s="3">
        <v>1284892</v>
      </c>
      <c r="J1124" s="3" t="s">
        <v>7406</v>
      </c>
      <c r="K1124" s="3">
        <v>10</v>
      </c>
      <c r="L1124" s="3" t="s">
        <v>34</v>
      </c>
      <c r="M1124" s="3" t="s">
        <v>29</v>
      </c>
      <c r="N1124" s="3" t="s">
        <v>161</v>
      </c>
      <c r="O1124" s="3" t="s">
        <v>85</v>
      </c>
      <c r="P1124" s="3" t="s">
        <v>21</v>
      </c>
      <c r="Q1124" s="3" t="s">
        <v>7407</v>
      </c>
      <c r="R1124" s="2" t="str">
        <f t="shared" si="153"/>
        <v>OK</v>
      </c>
      <c r="S1124" s="2" t="str">
        <f t="shared" si="154"/>
        <v>KO</v>
      </c>
      <c r="T1124" s="2" t="str">
        <f t="shared" si="155"/>
        <v>OK</v>
      </c>
      <c r="U1124" s="2" t="str">
        <f t="shared" si="156"/>
        <v>OK</v>
      </c>
      <c r="V1124" s="2" t="str">
        <f t="shared" si="157"/>
        <v>OK</v>
      </c>
      <c r="W1124" s="2" t="str">
        <f t="shared" si="158"/>
        <v>OK</v>
      </c>
      <c r="X1124" s="2" t="str">
        <f t="shared" si="159"/>
        <v>OK</v>
      </c>
      <c r="Y1124" s="2" t="str">
        <f t="shared" si="160"/>
        <v>OK</v>
      </c>
      <c r="Z1124" s="3" t="str">
        <f t="shared" si="161"/>
        <v xml:space="preserve">Tipo de media / </v>
      </c>
    </row>
    <row r="1125" spans="1:26" x14ac:dyDescent="0.45">
      <c r="A1125" s="3" t="s">
        <v>7388</v>
      </c>
      <c r="B1125" s="3" t="s">
        <v>7389</v>
      </c>
      <c r="C1125" s="3" t="s">
        <v>7408</v>
      </c>
      <c r="E1125" s="3" t="s">
        <v>20</v>
      </c>
      <c r="H1125" s="3" t="s">
        <v>21</v>
      </c>
      <c r="I1125" s="3">
        <v>1179374</v>
      </c>
      <c r="J1125" s="3" t="s">
        <v>7409</v>
      </c>
      <c r="K1125" s="3">
        <v>10</v>
      </c>
      <c r="L1125" s="3" t="s">
        <v>1363</v>
      </c>
      <c r="M1125" s="3" t="s">
        <v>29</v>
      </c>
      <c r="N1125" s="3" t="s">
        <v>41</v>
      </c>
      <c r="O1125" s="3" t="s">
        <v>85</v>
      </c>
      <c r="P1125" s="3" t="s">
        <v>21</v>
      </c>
      <c r="Q1125" s="3" t="s">
        <v>7410</v>
      </c>
      <c r="R1125" s="2" t="str">
        <f t="shared" si="153"/>
        <v>KO</v>
      </c>
      <c r="S1125" s="2" t="str">
        <f t="shared" si="154"/>
        <v>KO</v>
      </c>
      <c r="T1125" s="2" t="str">
        <f t="shared" si="155"/>
        <v>OK</v>
      </c>
      <c r="U1125" s="2" t="str">
        <f t="shared" si="156"/>
        <v>OK</v>
      </c>
      <c r="V1125" s="2" t="str">
        <f t="shared" si="157"/>
        <v>OK</v>
      </c>
      <c r="W1125" s="2" t="str">
        <f t="shared" si="158"/>
        <v>OK</v>
      </c>
      <c r="X1125" s="2" t="str">
        <f t="shared" si="159"/>
        <v>OK</v>
      </c>
      <c r="Y1125" s="2" t="str">
        <f t="shared" si="160"/>
        <v>OK</v>
      </c>
      <c r="Z1125" s="3" t="str">
        <f t="shared" si="161"/>
        <v xml:space="preserve">Acción didáctica / Tipo de media / </v>
      </c>
    </row>
    <row r="1126" spans="1:26" x14ac:dyDescent="0.45">
      <c r="A1126" s="3" t="s">
        <v>7388</v>
      </c>
      <c r="B1126" s="3" t="s">
        <v>7389</v>
      </c>
      <c r="C1126" s="3" t="s">
        <v>7411</v>
      </c>
      <c r="E1126" s="3" t="s">
        <v>20</v>
      </c>
      <c r="H1126" s="3" t="s">
        <v>21</v>
      </c>
      <c r="I1126" s="3">
        <v>3863077</v>
      </c>
      <c r="J1126" s="3" t="s">
        <v>7412</v>
      </c>
      <c r="K1126" s="3">
        <v>10</v>
      </c>
      <c r="L1126" s="3" t="s">
        <v>34</v>
      </c>
      <c r="M1126" s="3" t="s">
        <v>35</v>
      </c>
      <c r="N1126" s="3" t="s">
        <v>7212</v>
      </c>
      <c r="O1126" s="3" t="s">
        <v>85</v>
      </c>
      <c r="P1126" s="3" t="s">
        <v>21</v>
      </c>
      <c r="Q1126" s="3" t="s">
        <v>7413</v>
      </c>
      <c r="R1126" s="2" t="str">
        <f t="shared" si="153"/>
        <v>OK</v>
      </c>
      <c r="S1126" s="2" t="str">
        <f t="shared" si="154"/>
        <v>OK</v>
      </c>
      <c r="T1126" s="2" t="str">
        <f t="shared" si="155"/>
        <v>OK</v>
      </c>
      <c r="U1126" s="2" t="str">
        <f t="shared" si="156"/>
        <v>OK</v>
      </c>
      <c r="V1126" s="2" t="str">
        <f t="shared" si="157"/>
        <v>OK</v>
      </c>
      <c r="W1126" s="2" t="str">
        <f t="shared" si="158"/>
        <v>OK</v>
      </c>
      <c r="X1126" s="2" t="str">
        <f t="shared" si="159"/>
        <v>OK</v>
      </c>
      <c r="Y1126" s="2" t="str">
        <f t="shared" si="160"/>
        <v>OK</v>
      </c>
      <c r="Z1126" s="3" t="str">
        <f t="shared" si="161"/>
        <v/>
      </c>
    </row>
    <row r="1127" spans="1:26" x14ac:dyDescent="0.45">
      <c r="A1127" s="3" t="s">
        <v>7388</v>
      </c>
      <c r="B1127" s="3" t="s">
        <v>7389</v>
      </c>
      <c r="C1127" s="3" t="s">
        <v>7414</v>
      </c>
      <c r="E1127" s="3" t="s">
        <v>20</v>
      </c>
      <c r="H1127" s="3" t="s">
        <v>21</v>
      </c>
      <c r="I1127" s="3">
        <v>1174980</v>
      </c>
      <c r="J1127" s="3" t="s">
        <v>7415</v>
      </c>
      <c r="K1127" s="3">
        <v>5</v>
      </c>
      <c r="L1127" s="3" t="s">
        <v>1363</v>
      </c>
      <c r="M1127" s="3" t="s">
        <v>29</v>
      </c>
      <c r="N1127" s="3" t="s">
        <v>700</v>
      </c>
      <c r="O1127" s="3" t="s">
        <v>85</v>
      </c>
      <c r="P1127" s="3" t="s">
        <v>21</v>
      </c>
      <c r="Q1127" s="3" t="s">
        <v>7416</v>
      </c>
      <c r="R1127" s="2" t="str">
        <f t="shared" si="153"/>
        <v>KO</v>
      </c>
      <c r="S1127" s="2" t="str">
        <f t="shared" si="154"/>
        <v>KO</v>
      </c>
      <c r="T1127" s="2" t="str">
        <f t="shared" si="155"/>
        <v>OK</v>
      </c>
      <c r="U1127" s="2" t="str">
        <f t="shared" si="156"/>
        <v>OK</v>
      </c>
      <c r="V1127" s="2" t="str">
        <f t="shared" si="157"/>
        <v>OK</v>
      </c>
      <c r="W1127" s="2" t="str">
        <f t="shared" si="158"/>
        <v>OK</v>
      </c>
      <c r="X1127" s="2" t="str">
        <f t="shared" si="159"/>
        <v>OK</v>
      </c>
      <c r="Y1127" s="2" t="str">
        <f t="shared" si="160"/>
        <v>OK</v>
      </c>
      <c r="Z1127" s="3" t="str">
        <f t="shared" si="161"/>
        <v xml:space="preserve">Acción didáctica / Tipo de media / </v>
      </c>
    </row>
    <row r="1128" spans="1:26" x14ac:dyDescent="0.45">
      <c r="A1128" s="3" t="s">
        <v>7388</v>
      </c>
      <c r="B1128" s="3" t="s">
        <v>7389</v>
      </c>
      <c r="C1128" s="3" t="s">
        <v>7417</v>
      </c>
      <c r="E1128" s="3" t="s">
        <v>20</v>
      </c>
      <c r="H1128" s="3" t="s">
        <v>21</v>
      </c>
      <c r="I1128" s="3">
        <v>1870528</v>
      </c>
      <c r="J1128" s="3" t="s">
        <v>7418</v>
      </c>
      <c r="K1128" s="3">
        <v>90</v>
      </c>
      <c r="L1128" s="3" t="s">
        <v>1363</v>
      </c>
      <c r="M1128" s="3" t="s">
        <v>35</v>
      </c>
      <c r="N1128" s="3" t="s">
        <v>81</v>
      </c>
      <c r="O1128" s="3" t="s">
        <v>85</v>
      </c>
      <c r="P1128" s="3" t="s">
        <v>21</v>
      </c>
      <c r="Q1128" s="3" t="s">
        <v>7419</v>
      </c>
      <c r="R1128" s="2" t="str">
        <f t="shared" si="153"/>
        <v>KO</v>
      </c>
      <c r="S1128" s="2" t="str">
        <f t="shared" si="154"/>
        <v>OK</v>
      </c>
      <c r="T1128" s="2" t="str">
        <f t="shared" si="155"/>
        <v>OK</v>
      </c>
      <c r="U1128" s="2" t="str">
        <f t="shared" si="156"/>
        <v>OK</v>
      </c>
      <c r="V1128" s="2" t="str">
        <f t="shared" si="157"/>
        <v>OK</v>
      </c>
      <c r="W1128" s="2" t="str">
        <f t="shared" si="158"/>
        <v>OK</v>
      </c>
      <c r="X1128" s="2" t="str">
        <f t="shared" si="159"/>
        <v>OK</v>
      </c>
      <c r="Y1128" s="2" t="str">
        <f t="shared" si="160"/>
        <v>OK</v>
      </c>
      <c r="Z1128" s="3" t="str">
        <f t="shared" si="161"/>
        <v xml:space="preserve">Acción didáctica / </v>
      </c>
    </row>
    <row r="1129" spans="1:26" x14ac:dyDescent="0.45">
      <c r="A1129" s="3" t="s">
        <v>7388</v>
      </c>
      <c r="B1129" s="3" t="s">
        <v>7389</v>
      </c>
      <c r="C1129" s="3" t="s">
        <v>7420</v>
      </c>
      <c r="E1129" s="3" t="s">
        <v>20</v>
      </c>
      <c r="H1129" s="3" t="s">
        <v>21</v>
      </c>
      <c r="I1129" s="3">
        <v>1277843</v>
      </c>
      <c r="J1129" s="3" t="s">
        <v>7421</v>
      </c>
      <c r="K1129" s="3">
        <v>40</v>
      </c>
      <c r="L1129" s="3" t="s">
        <v>1363</v>
      </c>
      <c r="M1129" s="3" t="s">
        <v>29</v>
      </c>
      <c r="N1129" s="3" t="s">
        <v>1152</v>
      </c>
      <c r="P1129" s="3" t="s">
        <v>21</v>
      </c>
      <c r="Q1129" s="3" t="s">
        <v>7422</v>
      </c>
      <c r="R1129" s="2" t="str">
        <f t="shared" si="153"/>
        <v>KO</v>
      </c>
      <c r="S1129" s="2" t="str">
        <f t="shared" si="154"/>
        <v>OK</v>
      </c>
      <c r="T1129" s="2" t="str">
        <f t="shared" si="155"/>
        <v>OK</v>
      </c>
      <c r="U1129" s="2" t="str">
        <f t="shared" si="156"/>
        <v>OK</v>
      </c>
      <c r="V1129" s="2" t="str">
        <f t="shared" si="157"/>
        <v>OK</v>
      </c>
      <c r="W1129" s="2" t="str">
        <f t="shared" si="158"/>
        <v>OK</v>
      </c>
      <c r="X1129" s="2" t="str">
        <f t="shared" si="159"/>
        <v>OK</v>
      </c>
      <c r="Y1129" s="2" t="str">
        <f t="shared" si="160"/>
        <v>OK</v>
      </c>
      <c r="Z1129" s="3" t="str">
        <f t="shared" si="161"/>
        <v xml:space="preserve">Acción didáctica / </v>
      </c>
    </row>
    <row r="1130" spans="1:26" x14ac:dyDescent="0.45">
      <c r="A1130" s="3" t="s">
        <v>7388</v>
      </c>
      <c r="B1130" s="3" t="s">
        <v>7389</v>
      </c>
      <c r="C1130" s="3" t="s">
        <v>7423</v>
      </c>
      <c r="E1130" s="3" t="s">
        <v>20</v>
      </c>
      <c r="H1130" s="3" t="s">
        <v>21</v>
      </c>
      <c r="I1130" s="3">
        <v>2710726</v>
      </c>
      <c r="J1130" s="3" t="s">
        <v>7424</v>
      </c>
      <c r="K1130" s="3">
        <v>20</v>
      </c>
      <c r="L1130" s="3" t="s">
        <v>34</v>
      </c>
      <c r="M1130" s="3" t="s">
        <v>35</v>
      </c>
      <c r="N1130" s="3" t="s">
        <v>773</v>
      </c>
      <c r="O1130" s="3" t="s">
        <v>85</v>
      </c>
      <c r="P1130" s="3" t="s">
        <v>21</v>
      </c>
      <c r="Q1130" s="3" t="s">
        <v>7425</v>
      </c>
      <c r="R1130" s="2" t="str">
        <f t="shared" si="153"/>
        <v>OK</v>
      </c>
      <c r="S1130" s="2" t="str">
        <f t="shared" si="154"/>
        <v>OK</v>
      </c>
      <c r="T1130" s="2" t="str">
        <f t="shared" si="155"/>
        <v>OK</v>
      </c>
      <c r="U1130" s="2" t="str">
        <f t="shared" si="156"/>
        <v>OK</v>
      </c>
      <c r="V1130" s="2" t="str">
        <f t="shared" si="157"/>
        <v>OK</v>
      </c>
      <c r="W1130" s="2" t="str">
        <f t="shared" si="158"/>
        <v>OK</v>
      </c>
      <c r="X1130" s="2" t="str">
        <f t="shared" si="159"/>
        <v>OK</v>
      </c>
      <c r="Y1130" s="2" t="str">
        <f t="shared" si="160"/>
        <v>OK</v>
      </c>
      <c r="Z1130" s="3" t="str">
        <f t="shared" si="161"/>
        <v/>
      </c>
    </row>
    <row r="1131" spans="1:26" x14ac:dyDescent="0.45">
      <c r="A1131" s="3" t="s">
        <v>7388</v>
      </c>
      <c r="B1131" s="3" t="s">
        <v>7389</v>
      </c>
      <c r="C1131" s="3" t="s">
        <v>7426</v>
      </c>
      <c r="E1131" s="3" t="s">
        <v>20</v>
      </c>
      <c r="H1131" s="3" t="s">
        <v>21</v>
      </c>
      <c r="I1131" s="3">
        <v>1870333</v>
      </c>
      <c r="J1131" s="3" t="s">
        <v>7427</v>
      </c>
      <c r="K1131" s="3">
        <v>60</v>
      </c>
      <c r="L1131" s="3" t="s">
        <v>34</v>
      </c>
      <c r="M1131" s="3" t="s">
        <v>35</v>
      </c>
      <c r="N1131" s="3" t="s">
        <v>81</v>
      </c>
      <c r="O1131" s="3" t="s">
        <v>85</v>
      </c>
      <c r="P1131" s="3" t="s">
        <v>21</v>
      </c>
      <c r="Q1131" s="3" t="s">
        <v>7428</v>
      </c>
      <c r="R1131" s="2" t="str">
        <f t="shared" si="153"/>
        <v>KO</v>
      </c>
      <c r="S1131" s="2" t="str">
        <f t="shared" si="154"/>
        <v>OK</v>
      </c>
      <c r="T1131" s="2" t="str">
        <f t="shared" si="155"/>
        <v>OK</v>
      </c>
      <c r="U1131" s="2" t="str">
        <f t="shared" si="156"/>
        <v>OK</v>
      </c>
      <c r="V1131" s="2" t="str">
        <f t="shared" si="157"/>
        <v>OK</v>
      </c>
      <c r="W1131" s="2" t="str">
        <f t="shared" si="158"/>
        <v>OK</v>
      </c>
      <c r="X1131" s="2" t="str">
        <f t="shared" si="159"/>
        <v>OK</v>
      </c>
      <c r="Y1131" s="2" t="str">
        <f t="shared" si="160"/>
        <v>OK</v>
      </c>
      <c r="Z1131" s="3" t="str">
        <f t="shared" si="161"/>
        <v xml:space="preserve">Acción didáctica / </v>
      </c>
    </row>
    <row r="1132" spans="1:26" x14ac:dyDescent="0.45">
      <c r="A1132" s="3" t="s">
        <v>7388</v>
      </c>
      <c r="B1132" s="3" t="s">
        <v>7389</v>
      </c>
      <c r="C1132" s="3" t="s">
        <v>7429</v>
      </c>
      <c r="E1132" s="3" t="s">
        <v>20</v>
      </c>
      <c r="H1132" s="3" t="s">
        <v>21</v>
      </c>
      <c r="I1132" s="3">
        <v>1649165</v>
      </c>
      <c r="J1132" s="3" t="s">
        <v>7430</v>
      </c>
      <c r="K1132" s="3">
        <v>45</v>
      </c>
      <c r="L1132" s="3" t="s">
        <v>1363</v>
      </c>
      <c r="M1132" s="3" t="s">
        <v>29</v>
      </c>
      <c r="N1132" s="3" t="s">
        <v>49</v>
      </c>
      <c r="P1132" s="3" t="s">
        <v>21</v>
      </c>
      <c r="Q1132" s="3" t="s">
        <v>7431</v>
      </c>
      <c r="R1132" s="2" t="str">
        <f t="shared" si="153"/>
        <v>KO</v>
      </c>
      <c r="S1132" s="2" t="str">
        <f t="shared" si="154"/>
        <v>OK</v>
      </c>
      <c r="T1132" s="2" t="str">
        <f t="shared" si="155"/>
        <v>OK</v>
      </c>
      <c r="U1132" s="2" t="str">
        <f t="shared" si="156"/>
        <v>OK</v>
      </c>
      <c r="V1132" s="2" t="str">
        <f t="shared" si="157"/>
        <v>OK</v>
      </c>
      <c r="W1132" s="2" t="str">
        <f t="shared" si="158"/>
        <v>OK</v>
      </c>
      <c r="X1132" s="2" t="str">
        <f t="shared" si="159"/>
        <v>OK</v>
      </c>
      <c r="Y1132" s="2" t="str">
        <f t="shared" si="160"/>
        <v>OK</v>
      </c>
      <c r="Z1132" s="3" t="str">
        <f t="shared" si="161"/>
        <v xml:space="preserve">Acción didáctica / </v>
      </c>
    </row>
    <row r="1133" spans="1:26" x14ac:dyDescent="0.45">
      <c r="A1133" s="3" t="s">
        <v>7388</v>
      </c>
      <c r="B1133" s="3" t="s">
        <v>7389</v>
      </c>
      <c r="C1133" s="3" t="s">
        <v>7432</v>
      </c>
      <c r="E1133" s="3" t="s">
        <v>20</v>
      </c>
      <c r="H1133" s="3" t="s">
        <v>21</v>
      </c>
      <c r="I1133" s="3">
        <v>1175741</v>
      </c>
      <c r="J1133" s="3" t="s">
        <v>7433</v>
      </c>
      <c r="K1133" s="3">
        <v>15</v>
      </c>
      <c r="L1133" s="3" t="s">
        <v>34</v>
      </c>
      <c r="M1133" s="3" t="s">
        <v>35</v>
      </c>
      <c r="N1133" s="3" t="s">
        <v>700</v>
      </c>
      <c r="O1133" s="3" t="s">
        <v>85</v>
      </c>
      <c r="P1133" s="3" t="s">
        <v>21</v>
      </c>
      <c r="Q1133" s="3" t="s">
        <v>7434</v>
      </c>
      <c r="R1133" s="2" t="str">
        <f t="shared" si="153"/>
        <v>OK</v>
      </c>
      <c r="S1133" s="2" t="str">
        <f t="shared" si="154"/>
        <v>OK</v>
      </c>
      <c r="T1133" s="2" t="str">
        <f t="shared" si="155"/>
        <v>OK</v>
      </c>
      <c r="U1133" s="2" t="str">
        <f t="shared" si="156"/>
        <v>OK</v>
      </c>
      <c r="V1133" s="2" t="str">
        <f t="shared" si="157"/>
        <v>OK</v>
      </c>
      <c r="W1133" s="2" t="str">
        <f t="shared" si="158"/>
        <v>OK</v>
      </c>
      <c r="X1133" s="2" t="str">
        <f t="shared" si="159"/>
        <v>OK</v>
      </c>
      <c r="Y1133" s="2" t="str">
        <f t="shared" si="160"/>
        <v>OK</v>
      </c>
      <c r="Z1133" s="3" t="str">
        <f t="shared" si="161"/>
        <v/>
      </c>
    </row>
    <row r="1134" spans="1:26" x14ac:dyDescent="0.45">
      <c r="A1134" s="3" t="s">
        <v>7388</v>
      </c>
      <c r="B1134" s="3" t="s">
        <v>7389</v>
      </c>
      <c r="C1134" s="3" t="s">
        <v>7435</v>
      </c>
      <c r="E1134" s="3" t="s">
        <v>20</v>
      </c>
      <c r="H1134" s="3" t="s">
        <v>21</v>
      </c>
      <c r="I1134" s="3">
        <v>1870421</v>
      </c>
      <c r="J1134" s="3" t="s">
        <v>7436</v>
      </c>
      <c r="K1134" s="3">
        <v>60</v>
      </c>
      <c r="L1134" s="3" t="s">
        <v>34</v>
      </c>
      <c r="M1134" s="3" t="s">
        <v>35</v>
      </c>
      <c r="N1134" s="3" t="s">
        <v>81</v>
      </c>
      <c r="O1134" s="3" t="s">
        <v>85</v>
      </c>
      <c r="P1134" s="3" t="s">
        <v>21</v>
      </c>
      <c r="Q1134" s="3" t="s">
        <v>7437</v>
      </c>
      <c r="R1134" s="2" t="str">
        <f t="shared" si="153"/>
        <v>KO</v>
      </c>
      <c r="S1134" s="2" t="str">
        <f t="shared" si="154"/>
        <v>OK</v>
      </c>
      <c r="T1134" s="2" t="str">
        <f t="shared" si="155"/>
        <v>OK</v>
      </c>
      <c r="U1134" s="2" t="str">
        <f t="shared" si="156"/>
        <v>OK</v>
      </c>
      <c r="V1134" s="2" t="str">
        <f t="shared" si="157"/>
        <v>OK</v>
      </c>
      <c r="W1134" s="2" t="str">
        <f t="shared" si="158"/>
        <v>OK</v>
      </c>
      <c r="X1134" s="2" t="str">
        <f t="shared" si="159"/>
        <v>OK</v>
      </c>
      <c r="Y1134" s="2" t="str">
        <f t="shared" si="160"/>
        <v>OK</v>
      </c>
      <c r="Z1134" s="3" t="str">
        <f t="shared" si="161"/>
        <v xml:space="preserve">Acción didáctica / </v>
      </c>
    </row>
    <row r="1135" spans="1:26" x14ac:dyDescent="0.45">
      <c r="A1135" s="3" t="s">
        <v>7388</v>
      </c>
      <c r="B1135" s="3" t="s">
        <v>7389</v>
      </c>
      <c r="C1135" s="3" t="s">
        <v>7438</v>
      </c>
      <c r="E1135" s="3" t="s">
        <v>20</v>
      </c>
      <c r="H1135" s="3" t="s">
        <v>21</v>
      </c>
      <c r="I1135" s="3">
        <v>1417437</v>
      </c>
      <c r="J1135" s="3" t="s">
        <v>7439</v>
      </c>
      <c r="K1135" s="3">
        <v>60</v>
      </c>
      <c r="L1135" s="3" t="s">
        <v>57</v>
      </c>
      <c r="M1135" s="3" t="s">
        <v>35</v>
      </c>
      <c r="N1135" s="3" t="s">
        <v>58</v>
      </c>
      <c r="O1135" s="3" t="s">
        <v>85</v>
      </c>
      <c r="P1135" s="3" t="s">
        <v>21</v>
      </c>
      <c r="Q1135" s="3" t="s">
        <v>7440</v>
      </c>
      <c r="R1135" s="2" t="str">
        <f t="shared" si="153"/>
        <v>OK</v>
      </c>
      <c r="S1135" s="2" t="str">
        <f t="shared" si="154"/>
        <v>OK</v>
      </c>
      <c r="T1135" s="2" t="str">
        <f t="shared" si="155"/>
        <v>OK</v>
      </c>
      <c r="U1135" s="2" t="str">
        <f t="shared" si="156"/>
        <v>OK</v>
      </c>
      <c r="V1135" s="2" t="str">
        <f t="shared" si="157"/>
        <v>OK</v>
      </c>
      <c r="W1135" s="2" t="str">
        <f t="shared" si="158"/>
        <v>OK</v>
      </c>
      <c r="X1135" s="2" t="str">
        <f t="shared" si="159"/>
        <v>OK</v>
      </c>
      <c r="Y1135" s="2" t="str">
        <f t="shared" si="160"/>
        <v>OK</v>
      </c>
      <c r="Z1135" s="3" t="str">
        <f t="shared" si="161"/>
        <v/>
      </c>
    </row>
    <row r="1136" spans="1:26" x14ac:dyDescent="0.45">
      <c r="A1136" s="3" t="s">
        <v>7388</v>
      </c>
      <c r="B1136" s="3" t="s">
        <v>7389</v>
      </c>
      <c r="C1136" s="3" t="s">
        <v>7441</v>
      </c>
      <c r="E1136" s="3" t="s">
        <v>20</v>
      </c>
      <c r="H1136" s="3" t="s">
        <v>21</v>
      </c>
      <c r="I1136" s="3">
        <v>2243540</v>
      </c>
      <c r="J1136" s="3" t="s">
        <v>7442</v>
      </c>
      <c r="K1136" s="3">
        <v>60</v>
      </c>
      <c r="L1136" s="3" t="s">
        <v>57</v>
      </c>
      <c r="M1136" s="3" t="s">
        <v>35</v>
      </c>
      <c r="N1136" s="3" t="s">
        <v>58</v>
      </c>
      <c r="O1136" s="3" t="s">
        <v>85</v>
      </c>
      <c r="P1136" s="3" t="s">
        <v>21</v>
      </c>
      <c r="Q1136" s="3" t="s">
        <v>7443</v>
      </c>
      <c r="R1136" s="2" t="str">
        <f t="shared" si="153"/>
        <v>OK</v>
      </c>
      <c r="S1136" s="2" t="str">
        <f t="shared" si="154"/>
        <v>OK</v>
      </c>
      <c r="T1136" s="2" t="str">
        <f t="shared" si="155"/>
        <v>OK</v>
      </c>
      <c r="U1136" s="2" t="str">
        <f t="shared" si="156"/>
        <v>OK</v>
      </c>
      <c r="V1136" s="2" t="str">
        <f t="shared" si="157"/>
        <v>OK</v>
      </c>
      <c r="W1136" s="2" t="str">
        <f t="shared" si="158"/>
        <v>OK</v>
      </c>
      <c r="X1136" s="2" t="str">
        <f t="shared" si="159"/>
        <v>OK</v>
      </c>
      <c r="Y1136" s="2" t="str">
        <f t="shared" si="160"/>
        <v>OK</v>
      </c>
      <c r="Z1136" s="3" t="str">
        <f t="shared" si="161"/>
        <v/>
      </c>
    </row>
    <row r="1137" spans="1:26" x14ac:dyDescent="0.45">
      <c r="A1137" s="3" t="s">
        <v>7388</v>
      </c>
      <c r="B1137" s="3" t="s">
        <v>7389</v>
      </c>
      <c r="C1137" s="3" t="s">
        <v>534</v>
      </c>
      <c r="E1137" s="3" t="s">
        <v>20</v>
      </c>
      <c r="H1137" s="3" t="s">
        <v>21</v>
      </c>
      <c r="I1137" s="3">
        <v>1364750</v>
      </c>
      <c r="J1137" s="3" t="s">
        <v>7444</v>
      </c>
      <c r="K1137" s="3">
        <v>90</v>
      </c>
      <c r="L1137" s="3" t="s">
        <v>358</v>
      </c>
      <c r="M1137" s="3" t="s">
        <v>35</v>
      </c>
      <c r="N1137" s="3" t="s">
        <v>359</v>
      </c>
      <c r="O1137" s="3" t="s">
        <v>85</v>
      </c>
      <c r="P1137" s="3" t="s">
        <v>21</v>
      </c>
      <c r="Q1137" s="3" t="s">
        <v>7445</v>
      </c>
      <c r="R1137" s="2" t="str">
        <f t="shared" si="153"/>
        <v>OK</v>
      </c>
      <c r="S1137" s="2" t="str">
        <f t="shared" si="154"/>
        <v>OK</v>
      </c>
      <c r="T1137" s="2" t="str">
        <f t="shared" si="155"/>
        <v>OK</v>
      </c>
      <c r="U1137" s="2" t="str">
        <f t="shared" si="156"/>
        <v>OK</v>
      </c>
      <c r="V1137" s="2" t="str">
        <f t="shared" si="157"/>
        <v>OK</v>
      </c>
      <c r="W1137" s="2" t="str">
        <f t="shared" si="158"/>
        <v>KO</v>
      </c>
      <c r="X1137" s="2" t="str">
        <f t="shared" si="159"/>
        <v>OK</v>
      </c>
      <c r="Y1137" s="2" t="str">
        <f t="shared" si="160"/>
        <v>OK</v>
      </c>
      <c r="Z1137" s="3" t="str">
        <f t="shared" si="161"/>
        <v xml:space="preserve">Tiempo del recurso / </v>
      </c>
    </row>
    <row r="1138" spans="1:26" x14ac:dyDescent="0.45">
      <c r="A1138" s="3" t="s">
        <v>7388</v>
      </c>
      <c r="B1138" s="3" t="s">
        <v>7389</v>
      </c>
      <c r="C1138" s="3" t="s">
        <v>67</v>
      </c>
      <c r="D1138" s="3" t="s">
        <v>67</v>
      </c>
      <c r="E1138" s="3" t="s">
        <v>20</v>
      </c>
      <c r="H1138" s="3" t="s">
        <v>21</v>
      </c>
      <c r="I1138" s="3">
        <v>1203310</v>
      </c>
      <c r="K1138" s="3">
        <v>20</v>
      </c>
      <c r="L1138" s="3" t="s">
        <v>23</v>
      </c>
      <c r="M1138" s="3" t="s">
        <v>67</v>
      </c>
      <c r="N1138" s="3" t="s">
        <v>227</v>
      </c>
      <c r="P1138" s="3" t="s">
        <v>21</v>
      </c>
      <c r="Q1138" s="3" t="s">
        <v>7446</v>
      </c>
      <c r="R1138" s="2" t="str">
        <f t="shared" si="153"/>
        <v>OK</v>
      </c>
      <c r="S1138" s="2" t="str">
        <f t="shared" si="154"/>
        <v>OK</v>
      </c>
      <c r="T1138" s="2" t="str">
        <f t="shared" si="155"/>
        <v>OK</v>
      </c>
      <c r="U1138" s="2" t="str">
        <f t="shared" si="156"/>
        <v>OK</v>
      </c>
      <c r="V1138" s="2" t="str">
        <f t="shared" si="157"/>
        <v>OK</v>
      </c>
      <c r="W1138" s="2" t="str">
        <f t="shared" si="158"/>
        <v>OK</v>
      </c>
      <c r="X1138" s="2" t="str">
        <f t="shared" si="159"/>
        <v>KO</v>
      </c>
      <c r="Y1138" s="2" t="str">
        <f t="shared" si="160"/>
        <v>OK</v>
      </c>
      <c r="Z1138" s="3" t="str">
        <f t="shared" si="161"/>
        <v xml:space="preserve">Palabras clave / </v>
      </c>
    </row>
    <row r="1139" spans="1:26" x14ac:dyDescent="0.45">
      <c r="A1139" s="3" t="s">
        <v>7388</v>
      </c>
      <c r="B1139" s="3" t="s">
        <v>7389</v>
      </c>
      <c r="C1139" s="3" t="s">
        <v>70</v>
      </c>
      <c r="E1139" s="3" t="s">
        <v>20</v>
      </c>
      <c r="H1139" s="3" t="s">
        <v>21</v>
      </c>
      <c r="I1139" s="3">
        <v>709841</v>
      </c>
      <c r="J1139" s="3" t="s">
        <v>7447</v>
      </c>
      <c r="K1139" s="3">
        <v>15</v>
      </c>
      <c r="L1139" s="3" t="s">
        <v>70</v>
      </c>
      <c r="M1139" s="3" t="s">
        <v>35</v>
      </c>
      <c r="N1139" s="3" t="s">
        <v>62</v>
      </c>
      <c r="O1139" s="3" t="s">
        <v>85</v>
      </c>
      <c r="P1139" s="3" t="s">
        <v>21</v>
      </c>
      <c r="Q1139" s="3" t="s">
        <v>7448</v>
      </c>
      <c r="R1139" s="2" t="str">
        <f t="shared" si="153"/>
        <v>OK</v>
      </c>
      <c r="S1139" s="2" t="str">
        <f t="shared" si="154"/>
        <v>OK</v>
      </c>
      <c r="T1139" s="2" t="str">
        <f t="shared" si="155"/>
        <v>OK</v>
      </c>
      <c r="U1139" s="2" t="str">
        <f t="shared" si="156"/>
        <v>OK</v>
      </c>
      <c r="V1139" s="2" t="str">
        <f t="shared" si="157"/>
        <v>OK</v>
      </c>
      <c r="W1139" s="2" t="str">
        <f t="shared" si="158"/>
        <v>OK</v>
      </c>
      <c r="X1139" s="2" t="str">
        <f t="shared" si="159"/>
        <v>OK</v>
      </c>
      <c r="Y1139" s="2" t="str">
        <f t="shared" si="160"/>
        <v>OK</v>
      </c>
      <c r="Z1139" s="3" t="str">
        <f t="shared" si="161"/>
        <v/>
      </c>
    </row>
    <row r="1140" spans="1:26" x14ac:dyDescent="0.45">
      <c r="A1140" s="3" t="s">
        <v>7449</v>
      </c>
      <c r="B1140" s="3" t="s">
        <v>7450</v>
      </c>
      <c r="C1140" s="3" t="s">
        <v>7451</v>
      </c>
      <c r="E1140" s="3" t="s">
        <v>20</v>
      </c>
      <c r="H1140" s="3" t="s">
        <v>21</v>
      </c>
      <c r="I1140" s="3">
        <v>4249754</v>
      </c>
      <c r="J1140" s="3" t="s">
        <v>7452</v>
      </c>
      <c r="K1140" s="3">
        <v>15</v>
      </c>
      <c r="L1140" s="3" t="s">
        <v>23</v>
      </c>
      <c r="M1140" s="3" t="s">
        <v>29</v>
      </c>
      <c r="N1140" s="3" t="s">
        <v>194</v>
      </c>
      <c r="P1140" s="3" t="s">
        <v>21</v>
      </c>
      <c r="Q1140" s="3" t="s">
        <v>7453</v>
      </c>
      <c r="R1140" s="2" t="str">
        <f t="shared" si="153"/>
        <v>OK</v>
      </c>
      <c r="S1140" s="2" t="str">
        <f t="shared" si="154"/>
        <v>OK</v>
      </c>
      <c r="T1140" s="2" t="str">
        <f t="shared" si="155"/>
        <v>OK</v>
      </c>
      <c r="U1140" s="2" t="str">
        <f t="shared" si="156"/>
        <v>OK</v>
      </c>
      <c r="V1140" s="2" t="str">
        <f t="shared" si="157"/>
        <v>OK</v>
      </c>
      <c r="W1140" s="2" t="str">
        <f t="shared" si="158"/>
        <v>OK</v>
      </c>
      <c r="X1140" s="2" t="str">
        <f t="shared" si="159"/>
        <v>OK</v>
      </c>
      <c r="Y1140" s="2" t="str">
        <f t="shared" si="160"/>
        <v>OK</v>
      </c>
      <c r="Z1140" s="3" t="str">
        <f t="shared" si="161"/>
        <v/>
      </c>
    </row>
    <row r="1141" spans="1:26" x14ac:dyDescent="0.45">
      <c r="A1141" s="3" t="s">
        <v>7449</v>
      </c>
      <c r="B1141" s="3" t="s">
        <v>7450</v>
      </c>
      <c r="C1141" s="3" t="s">
        <v>7454</v>
      </c>
      <c r="E1141" s="3" t="s">
        <v>20</v>
      </c>
      <c r="H1141" s="3" t="s">
        <v>21</v>
      </c>
      <c r="I1141" s="3">
        <v>1912926</v>
      </c>
      <c r="J1141" s="3" t="s">
        <v>7455</v>
      </c>
      <c r="K1141" s="3">
        <v>30</v>
      </c>
      <c r="L1141" s="3" t="s">
        <v>80</v>
      </c>
      <c r="M1141" s="3" t="s">
        <v>35</v>
      </c>
      <c r="N1141" s="3" t="s">
        <v>81</v>
      </c>
      <c r="O1141" s="3" t="s">
        <v>37</v>
      </c>
      <c r="P1141" s="3" t="s">
        <v>21</v>
      </c>
      <c r="Q1141" s="3" t="s">
        <v>7456</v>
      </c>
      <c r="R1141" s="2" t="str">
        <f t="shared" si="153"/>
        <v>OK</v>
      </c>
      <c r="S1141" s="2" t="str">
        <f t="shared" si="154"/>
        <v>OK</v>
      </c>
      <c r="T1141" s="2" t="str">
        <f t="shared" si="155"/>
        <v>OK</v>
      </c>
      <c r="U1141" s="2" t="str">
        <f t="shared" si="156"/>
        <v>OK</v>
      </c>
      <c r="V1141" s="2" t="str">
        <f t="shared" si="157"/>
        <v>OK</v>
      </c>
      <c r="W1141" s="2" t="str">
        <f t="shared" si="158"/>
        <v>OK</v>
      </c>
      <c r="X1141" s="2" t="str">
        <f t="shared" si="159"/>
        <v>OK</v>
      </c>
      <c r="Y1141" s="2" t="str">
        <f t="shared" si="160"/>
        <v>OK</v>
      </c>
      <c r="Z1141" s="3" t="str">
        <f t="shared" si="161"/>
        <v/>
      </c>
    </row>
    <row r="1142" spans="1:26" x14ac:dyDescent="0.45">
      <c r="A1142" s="3" t="s">
        <v>7449</v>
      </c>
      <c r="B1142" s="3" t="s">
        <v>7450</v>
      </c>
      <c r="C1142" s="3" t="s">
        <v>7457</v>
      </c>
      <c r="E1142" s="3" t="s">
        <v>20</v>
      </c>
      <c r="H1142" s="3" t="s">
        <v>21</v>
      </c>
      <c r="I1142" s="3">
        <v>7307442</v>
      </c>
      <c r="J1142" s="3" t="s">
        <v>7458</v>
      </c>
      <c r="K1142" s="3">
        <v>15</v>
      </c>
      <c r="L1142" s="3" t="s">
        <v>23</v>
      </c>
      <c r="M1142" s="3" t="s">
        <v>29</v>
      </c>
      <c r="N1142" s="3" t="s">
        <v>194</v>
      </c>
      <c r="P1142" s="3" t="s">
        <v>21</v>
      </c>
      <c r="Q1142" s="3" t="s">
        <v>7459</v>
      </c>
      <c r="R1142" s="2" t="str">
        <f t="shared" si="153"/>
        <v>OK</v>
      </c>
      <c r="S1142" s="2" t="str">
        <f t="shared" si="154"/>
        <v>OK</v>
      </c>
      <c r="T1142" s="2" t="str">
        <f t="shared" si="155"/>
        <v>OK</v>
      </c>
      <c r="U1142" s="2" t="str">
        <f t="shared" si="156"/>
        <v>OK</v>
      </c>
      <c r="V1142" s="2" t="str">
        <f t="shared" si="157"/>
        <v>OK</v>
      </c>
      <c r="W1142" s="2" t="str">
        <f t="shared" si="158"/>
        <v>OK</v>
      </c>
      <c r="X1142" s="2" t="str">
        <f t="shared" si="159"/>
        <v>OK</v>
      </c>
      <c r="Y1142" s="2" t="str">
        <f t="shared" si="160"/>
        <v>OK</v>
      </c>
      <c r="Z1142" s="3" t="str">
        <f t="shared" si="161"/>
        <v/>
      </c>
    </row>
    <row r="1143" spans="1:26" x14ac:dyDescent="0.45">
      <c r="A1143" s="3" t="s">
        <v>7449</v>
      </c>
      <c r="B1143" s="3" t="s">
        <v>7450</v>
      </c>
      <c r="C1143" s="3" t="s">
        <v>7460</v>
      </c>
      <c r="E1143" s="3" t="s">
        <v>20</v>
      </c>
      <c r="H1143" s="3" t="s">
        <v>21</v>
      </c>
      <c r="I1143" s="3">
        <v>1415553</v>
      </c>
      <c r="J1143" s="3" t="s">
        <v>7461</v>
      </c>
      <c r="K1143" s="3">
        <v>10</v>
      </c>
      <c r="L1143" s="3" t="s">
        <v>34</v>
      </c>
      <c r="M1143" s="3" t="s">
        <v>35</v>
      </c>
      <c r="N1143" s="3" t="s">
        <v>161</v>
      </c>
      <c r="O1143" s="3" t="s">
        <v>37</v>
      </c>
      <c r="P1143" s="3" t="s">
        <v>21</v>
      </c>
      <c r="Q1143" s="3" t="s">
        <v>7462</v>
      </c>
      <c r="R1143" s="2" t="str">
        <f t="shared" si="153"/>
        <v>OK</v>
      </c>
      <c r="S1143" s="2" t="str">
        <f t="shared" si="154"/>
        <v>OK</v>
      </c>
      <c r="T1143" s="2" t="str">
        <f t="shared" si="155"/>
        <v>OK</v>
      </c>
      <c r="U1143" s="2" t="str">
        <f t="shared" si="156"/>
        <v>OK</v>
      </c>
      <c r="V1143" s="2" t="str">
        <f t="shared" si="157"/>
        <v>OK</v>
      </c>
      <c r="W1143" s="2" t="str">
        <f t="shared" si="158"/>
        <v>OK</v>
      </c>
      <c r="X1143" s="2" t="str">
        <f t="shared" si="159"/>
        <v>OK</v>
      </c>
      <c r="Y1143" s="2" t="str">
        <f t="shared" si="160"/>
        <v>OK</v>
      </c>
      <c r="Z1143" s="3" t="str">
        <f t="shared" si="161"/>
        <v/>
      </c>
    </row>
    <row r="1144" spans="1:26" x14ac:dyDescent="0.45">
      <c r="A1144" s="3" t="s">
        <v>7449</v>
      </c>
      <c r="B1144" s="3" t="s">
        <v>7450</v>
      </c>
      <c r="C1144" s="3" t="s">
        <v>7463</v>
      </c>
      <c r="E1144" s="3" t="s">
        <v>20</v>
      </c>
      <c r="H1144" s="3" t="s">
        <v>21</v>
      </c>
      <c r="I1144" s="3">
        <v>1188365</v>
      </c>
      <c r="J1144" s="3" t="s">
        <v>7464</v>
      </c>
      <c r="K1144" s="3">
        <v>10</v>
      </c>
      <c r="L1144" s="3" t="s">
        <v>34</v>
      </c>
      <c r="M1144" s="3" t="s">
        <v>35</v>
      </c>
      <c r="N1144" s="3" t="s">
        <v>62</v>
      </c>
      <c r="O1144" s="3" t="s">
        <v>37</v>
      </c>
      <c r="P1144" s="3" t="s">
        <v>21</v>
      </c>
      <c r="Q1144" s="3" t="s">
        <v>7465</v>
      </c>
      <c r="R1144" s="2" t="str">
        <f t="shared" si="153"/>
        <v>OK</v>
      </c>
      <c r="S1144" s="2" t="str">
        <f t="shared" si="154"/>
        <v>OK</v>
      </c>
      <c r="T1144" s="2" t="str">
        <f t="shared" si="155"/>
        <v>OK</v>
      </c>
      <c r="U1144" s="2" t="str">
        <f t="shared" si="156"/>
        <v>OK</v>
      </c>
      <c r="V1144" s="2" t="str">
        <f t="shared" si="157"/>
        <v>OK</v>
      </c>
      <c r="W1144" s="2" t="str">
        <f t="shared" si="158"/>
        <v>OK</v>
      </c>
      <c r="X1144" s="2" t="str">
        <f t="shared" si="159"/>
        <v>OK</v>
      </c>
      <c r="Y1144" s="2" t="str">
        <f t="shared" si="160"/>
        <v>OK</v>
      </c>
      <c r="Z1144" s="3" t="str">
        <f t="shared" si="161"/>
        <v/>
      </c>
    </row>
    <row r="1145" spans="1:26" x14ac:dyDescent="0.45">
      <c r="A1145" s="3" t="s">
        <v>7449</v>
      </c>
      <c r="B1145" s="3" t="s">
        <v>7450</v>
      </c>
      <c r="C1145" s="3" t="s">
        <v>7466</v>
      </c>
      <c r="E1145" s="3" t="s">
        <v>20</v>
      </c>
      <c r="H1145" s="3" t="s">
        <v>21</v>
      </c>
      <c r="I1145" s="3">
        <v>1317691</v>
      </c>
      <c r="J1145" s="3" t="s">
        <v>7467</v>
      </c>
      <c r="K1145" s="3">
        <v>10</v>
      </c>
      <c r="L1145" s="3" t="s">
        <v>34</v>
      </c>
      <c r="M1145" s="3" t="s">
        <v>35</v>
      </c>
      <c r="N1145" s="3" t="s">
        <v>213</v>
      </c>
      <c r="O1145" s="3" t="s">
        <v>37</v>
      </c>
      <c r="P1145" s="3" t="s">
        <v>21</v>
      </c>
      <c r="Q1145" s="3" t="s">
        <v>7468</v>
      </c>
      <c r="R1145" s="2" t="str">
        <f t="shared" si="153"/>
        <v>OK</v>
      </c>
      <c r="S1145" s="2" t="str">
        <f t="shared" si="154"/>
        <v>OK</v>
      </c>
      <c r="T1145" s="2" t="str">
        <f t="shared" si="155"/>
        <v>OK</v>
      </c>
      <c r="U1145" s="2" t="str">
        <f t="shared" si="156"/>
        <v>OK</v>
      </c>
      <c r="V1145" s="2" t="str">
        <f t="shared" si="157"/>
        <v>OK</v>
      </c>
      <c r="W1145" s="2" t="str">
        <f t="shared" si="158"/>
        <v>OK</v>
      </c>
      <c r="X1145" s="2" t="str">
        <f t="shared" si="159"/>
        <v>OK</v>
      </c>
      <c r="Y1145" s="2" t="str">
        <f t="shared" si="160"/>
        <v>OK</v>
      </c>
      <c r="Z1145" s="3" t="str">
        <f t="shared" si="161"/>
        <v/>
      </c>
    </row>
    <row r="1146" spans="1:26" x14ac:dyDescent="0.45">
      <c r="A1146" s="3" t="s">
        <v>7449</v>
      </c>
      <c r="B1146" s="3" t="s">
        <v>7450</v>
      </c>
      <c r="C1146" s="3" t="s">
        <v>7469</v>
      </c>
      <c r="E1146" s="3" t="s">
        <v>20</v>
      </c>
      <c r="H1146" s="3" t="s">
        <v>21</v>
      </c>
      <c r="I1146" s="3">
        <v>1186171</v>
      </c>
      <c r="J1146" s="3" t="s">
        <v>7470</v>
      </c>
      <c r="K1146" s="3">
        <v>10</v>
      </c>
      <c r="L1146" s="3" t="s">
        <v>34</v>
      </c>
      <c r="M1146" s="3" t="s">
        <v>35</v>
      </c>
      <c r="N1146" s="3" t="s">
        <v>101</v>
      </c>
      <c r="O1146" s="3" t="s">
        <v>85</v>
      </c>
      <c r="P1146" s="3" t="s">
        <v>21</v>
      </c>
      <c r="Q1146" s="3" t="s">
        <v>7471</v>
      </c>
      <c r="R1146" s="2" t="str">
        <f t="shared" si="153"/>
        <v>OK</v>
      </c>
      <c r="S1146" s="2" t="str">
        <f t="shared" si="154"/>
        <v>OK</v>
      </c>
      <c r="T1146" s="2" t="str">
        <f t="shared" si="155"/>
        <v>OK</v>
      </c>
      <c r="U1146" s="2" t="str">
        <f t="shared" si="156"/>
        <v>OK</v>
      </c>
      <c r="V1146" s="2" t="str">
        <f t="shared" si="157"/>
        <v>OK</v>
      </c>
      <c r="W1146" s="2" t="str">
        <f t="shared" si="158"/>
        <v>OK</v>
      </c>
      <c r="X1146" s="2" t="str">
        <f t="shared" si="159"/>
        <v>OK</v>
      </c>
      <c r="Y1146" s="2" t="str">
        <f t="shared" si="160"/>
        <v>OK</v>
      </c>
      <c r="Z1146" s="3" t="str">
        <f t="shared" si="161"/>
        <v/>
      </c>
    </row>
    <row r="1147" spans="1:26" x14ac:dyDescent="0.45">
      <c r="A1147" s="3" t="s">
        <v>7449</v>
      </c>
      <c r="B1147" s="3" t="s">
        <v>7450</v>
      </c>
      <c r="C1147" s="3" t="s">
        <v>7472</v>
      </c>
      <c r="E1147" s="3" t="s">
        <v>20</v>
      </c>
      <c r="H1147" s="3" t="s">
        <v>21</v>
      </c>
      <c r="I1147" s="3">
        <v>1914248</v>
      </c>
      <c r="J1147" s="3" t="s">
        <v>7473</v>
      </c>
      <c r="K1147" s="3">
        <v>40</v>
      </c>
      <c r="L1147" s="3" t="s">
        <v>80</v>
      </c>
      <c r="M1147" s="3" t="s">
        <v>35</v>
      </c>
      <c r="N1147" s="3" t="s">
        <v>81</v>
      </c>
      <c r="O1147" s="3" t="s">
        <v>37</v>
      </c>
      <c r="P1147" s="3" t="s">
        <v>21</v>
      </c>
      <c r="Q1147" s="3" t="s">
        <v>7474</v>
      </c>
      <c r="R1147" s="2" t="str">
        <f t="shared" si="153"/>
        <v>OK</v>
      </c>
      <c r="S1147" s="2" t="str">
        <f t="shared" si="154"/>
        <v>OK</v>
      </c>
      <c r="T1147" s="2" t="str">
        <f t="shared" si="155"/>
        <v>OK</v>
      </c>
      <c r="U1147" s="2" t="str">
        <f t="shared" si="156"/>
        <v>OK</v>
      </c>
      <c r="V1147" s="2" t="str">
        <f t="shared" si="157"/>
        <v>OK</v>
      </c>
      <c r="W1147" s="2" t="str">
        <f t="shared" si="158"/>
        <v>OK</v>
      </c>
      <c r="X1147" s="2" t="str">
        <f t="shared" si="159"/>
        <v>OK</v>
      </c>
      <c r="Y1147" s="2" t="str">
        <f t="shared" si="160"/>
        <v>OK</v>
      </c>
      <c r="Z1147" s="3" t="str">
        <f t="shared" si="161"/>
        <v/>
      </c>
    </row>
    <row r="1148" spans="1:26" x14ac:dyDescent="0.45">
      <c r="A1148" s="3" t="s">
        <v>7449</v>
      </c>
      <c r="B1148" s="3" t="s">
        <v>7450</v>
      </c>
      <c r="C1148" s="3" t="s">
        <v>7475</v>
      </c>
      <c r="E1148" s="3" t="s">
        <v>20</v>
      </c>
      <c r="H1148" s="3" t="s">
        <v>21</v>
      </c>
      <c r="I1148" s="3">
        <v>6659315</v>
      </c>
      <c r="J1148" s="3" t="s">
        <v>7476</v>
      </c>
      <c r="K1148" s="3">
        <v>20</v>
      </c>
      <c r="L1148" s="3" t="s">
        <v>23</v>
      </c>
      <c r="M1148" s="3" t="s">
        <v>24</v>
      </c>
      <c r="N1148" s="3" t="s">
        <v>368</v>
      </c>
      <c r="P1148" s="3" t="s">
        <v>21</v>
      </c>
      <c r="Q1148" s="3" t="s">
        <v>7477</v>
      </c>
      <c r="R1148" s="2" t="str">
        <f t="shared" si="153"/>
        <v>OK</v>
      </c>
      <c r="S1148" s="2" t="str">
        <f t="shared" si="154"/>
        <v>KO</v>
      </c>
      <c r="T1148" s="2" t="str">
        <f t="shared" si="155"/>
        <v>OK</v>
      </c>
      <c r="U1148" s="2" t="str">
        <f t="shared" si="156"/>
        <v>OK</v>
      </c>
      <c r="V1148" s="2" t="str">
        <f t="shared" si="157"/>
        <v>OK</v>
      </c>
      <c r="W1148" s="2" t="str">
        <f t="shared" si="158"/>
        <v>OK</v>
      </c>
      <c r="X1148" s="2" t="str">
        <f t="shared" si="159"/>
        <v>OK</v>
      </c>
      <c r="Y1148" s="2" t="str">
        <f t="shared" si="160"/>
        <v>OK</v>
      </c>
      <c r="Z1148" s="3" t="str">
        <f t="shared" si="161"/>
        <v xml:space="preserve">Tipo de media / </v>
      </c>
    </row>
    <row r="1149" spans="1:26" x14ac:dyDescent="0.45">
      <c r="A1149" s="3" t="s">
        <v>7449</v>
      </c>
      <c r="B1149" s="3" t="s">
        <v>7450</v>
      </c>
      <c r="C1149" s="3" t="s">
        <v>7478</v>
      </c>
      <c r="E1149" s="3" t="s">
        <v>20</v>
      </c>
      <c r="H1149" s="3" t="s">
        <v>21</v>
      </c>
      <c r="I1149" s="3">
        <v>3472525</v>
      </c>
      <c r="J1149" s="3" t="s">
        <v>7479</v>
      </c>
      <c r="K1149" s="3">
        <v>15</v>
      </c>
      <c r="L1149" s="3" t="s">
        <v>23</v>
      </c>
      <c r="M1149" s="3" t="s">
        <v>24</v>
      </c>
      <c r="N1149" s="3" t="s">
        <v>368</v>
      </c>
      <c r="P1149" s="3" t="s">
        <v>21</v>
      </c>
      <c r="Q1149" s="3" t="s">
        <v>7480</v>
      </c>
      <c r="R1149" s="2" t="str">
        <f t="shared" si="153"/>
        <v>OK</v>
      </c>
      <c r="S1149" s="2" t="str">
        <f t="shared" si="154"/>
        <v>KO</v>
      </c>
      <c r="T1149" s="2" t="str">
        <f t="shared" si="155"/>
        <v>OK</v>
      </c>
      <c r="U1149" s="2" t="str">
        <f t="shared" si="156"/>
        <v>OK</v>
      </c>
      <c r="V1149" s="2" t="str">
        <f t="shared" si="157"/>
        <v>OK</v>
      </c>
      <c r="W1149" s="2" t="str">
        <f t="shared" si="158"/>
        <v>OK</v>
      </c>
      <c r="X1149" s="2" t="str">
        <f t="shared" si="159"/>
        <v>OK</v>
      </c>
      <c r="Y1149" s="2" t="str">
        <f t="shared" si="160"/>
        <v>OK</v>
      </c>
      <c r="Z1149" s="3" t="str">
        <f t="shared" si="161"/>
        <v xml:space="preserve">Tipo de media / </v>
      </c>
    </row>
    <row r="1150" spans="1:26" x14ac:dyDescent="0.45">
      <c r="A1150" s="3" t="s">
        <v>7449</v>
      </c>
      <c r="B1150" s="3" t="s">
        <v>7450</v>
      </c>
      <c r="C1150" s="3" t="s">
        <v>7481</v>
      </c>
      <c r="E1150" s="3" t="s">
        <v>20</v>
      </c>
      <c r="H1150" s="3" t="s">
        <v>21</v>
      </c>
      <c r="I1150" s="3">
        <v>1913233</v>
      </c>
      <c r="J1150" s="3" t="s">
        <v>7482</v>
      </c>
      <c r="K1150" s="3">
        <v>40</v>
      </c>
      <c r="L1150" s="3" t="s">
        <v>80</v>
      </c>
      <c r="M1150" s="3" t="s">
        <v>35</v>
      </c>
      <c r="N1150" s="3" t="s">
        <v>81</v>
      </c>
      <c r="O1150" s="3" t="s">
        <v>37</v>
      </c>
      <c r="P1150" s="3" t="s">
        <v>21</v>
      </c>
      <c r="Q1150" s="3" t="s">
        <v>7483</v>
      </c>
      <c r="R1150" s="2" t="str">
        <f t="shared" si="153"/>
        <v>OK</v>
      </c>
      <c r="S1150" s="2" t="str">
        <f t="shared" si="154"/>
        <v>OK</v>
      </c>
      <c r="T1150" s="2" t="str">
        <f t="shared" si="155"/>
        <v>OK</v>
      </c>
      <c r="U1150" s="2" t="str">
        <f t="shared" si="156"/>
        <v>OK</v>
      </c>
      <c r="V1150" s="2" t="str">
        <f t="shared" si="157"/>
        <v>OK</v>
      </c>
      <c r="W1150" s="2" t="str">
        <f t="shared" si="158"/>
        <v>OK</v>
      </c>
      <c r="X1150" s="2" t="str">
        <f t="shared" si="159"/>
        <v>OK</v>
      </c>
      <c r="Y1150" s="2" t="str">
        <f t="shared" si="160"/>
        <v>OK</v>
      </c>
      <c r="Z1150" s="3" t="str">
        <f t="shared" si="161"/>
        <v/>
      </c>
    </row>
    <row r="1151" spans="1:26" x14ac:dyDescent="0.45">
      <c r="A1151" s="3" t="s">
        <v>7449</v>
      </c>
      <c r="B1151" s="3" t="s">
        <v>7450</v>
      </c>
      <c r="C1151" s="3" t="s">
        <v>7484</v>
      </c>
      <c r="E1151" s="3" t="s">
        <v>20</v>
      </c>
      <c r="H1151" s="3" t="s">
        <v>21</v>
      </c>
      <c r="I1151" s="3">
        <v>1985997</v>
      </c>
      <c r="J1151" s="3" t="s">
        <v>7485</v>
      </c>
      <c r="K1151" s="3">
        <v>20</v>
      </c>
      <c r="L1151" s="3" t="s">
        <v>23</v>
      </c>
      <c r="M1151" s="3" t="s">
        <v>29</v>
      </c>
      <c r="N1151" s="3" t="s">
        <v>194</v>
      </c>
      <c r="P1151" s="3" t="s">
        <v>21</v>
      </c>
      <c r="Q1151" s="3" t="s">
        <v>7486</v>
      </c>
      <c r="R1151" s="2" t="str">
        <f t="shared" si="153"/>
        <v>OK</v>
      </c>
      <c r="S1151" s="2" t="str">
        <f t="shared" si="154"/>
        <v>OK</v>
      </c>
      <c r="T1151" s="2" t="str">
        <f t="shared" si="155"/>
        <v>OK</v>
      </c>
      <c r="U1151" s="2" t="str">
        <f t="shared" si="156"/>
        <v>OK</v>
      </c>
      <c r="V1151" s="2" t="str">
        <f t="shared" si="157"/>
        <v>OK</v>
      </c>
      <c r="W1151" s="2" t="str">
        <f t="shared" si="158"/>
        <v>OK</v>
      </c>
      <c r="X1151" s="2" t="str">
        <f t="shared" si="159"/>
        <v>OK</v>
      </c>
      <c r="Y1151" s="2" t="str">
        <f t="shared" si="160"/>
        <v>OK</v>
      </c>
      <c r="Z1151" s="3" t="str">
        <f t="shared" si="161"/>
        <v/>
      </c>
    </row>
    <row r="1152" spans="1:26" x14ac:dyDescent="0.45">
      <c r="A1152" s="3" t="s">
        <v>7449</v>
      </c>
      <c r="B1152" s="3" t="s">
        <v>7450</v>
      </c>
      <c r="C1152" s="3" t="s">
        <v>7487</v>
      </c>
      <c r="E1152" s="3" t="s">
        <v>20</v>
      </c>
      <c r="H1152" s="3" t="s">
        <v>21</v>
      </c>
      <c r="I1152" s="3">
        <v>1912837</v>
      </c>
      <c r="J1152" s="3" t="s">
        <v>7488</v>
      </c>
      <c r="K1152" s="3">
        <v>30</v>
      </c>
      <c r="L1152" s="3" t="s">
        <v>80</v>
      </c>
      <c r="M1152" s="3" t="s">
        <v>35</v>
      </c>
      <c r="N1152" s="3" t="s">
        <v>81</v>
      </c>
      <c r="O1152" s="3" t="s">
        <v>37</v>
      </c>
      <c r="P1152" s="3" t="s">
        <v>21</v>
      </c>
      <c r="Q1152" s="3" t="s">
        <v>7489</v>
      </c>
      <c r="R1152" s="2" t="str">
        <f t="shared" si="153"/>
        <v>OK</v>
      </c>
      <c r="S1152" s="2" t="str">
        <f t="shared" si="154"/>
        <v>OK</v>
      </c>
      <c r="T1152" s="2" t="str">
        <f t="shared" si="155"/>
        <v>OK</v>
      </c>
      <c r="U1152" s="2" t="str">
        <f t="shared" si="156"/>
        <v>OK</v>
      </c>
      <c r="V1152" s="2" t="str">
        <f t="shared" si="157"/>
        <v>OK</v>
      </c>
      <c r="W1152" s="2" t="str">
        <f t="shared" si="158"/>
        <v>OK</v>
      </c>
      <c r="X1152" s="2" t="str">
        <f t="shared" si="159"/>
        <v>OK</v>
      </c>
      <c r="Y1152" s="2" t="str">
        <f t="shared" si="160"/>
        <v>OK</v>
      </c>
      <c r="Z1152" s="3" t="str">
        <f t="shared" si="161"/>
        <v/>
      </c>
    </row>
    <row r="1153" spans="1:26" x14ac:dyDescent="0.45">
      <c r="A1153" s="3" t="s">
        <v>7449</v>
      </c>
      <c r="B1153" s="3" t="s">
        <v>7450</v>
      </c>
      <c r="C1153" s="3" t="s">
        <v>7490</v>
      </c>
      <c r="E1153" s="3" t="s">
        <v>20</v>
      </c>
      <c r="H1153" s="3" t="s">
        <v>21</v>
      </c>
      <c r="I1153" s="3">
        <v>2253228</v>
      </c>
      <c r="J1153" s="3" t="s">
        <v>7491</v>
      </c>
      <c r="K1153" s="3">
        <v>25</v>
      </c>
      <c r="L1153" s="3" t="s">
        <v>23</v>
      </c>
      <c r="M1153" s="3" t="s">
        <v>24</v>
      </c>
      <c r="N1153" s="3" t="s">
        <v>368</v>
      </c>
      <c r="P1153" s="3" t="s">
        <v>21</v>
      </c>
      <c r="Q1153" s="3" t="s">
        <v>7492</v>
      </c>
      <c r="R1153" s="2" t="str">
        <f t="shared" si="153"/>
        <v>OK</v>
      </c>
      <c r="S1153" s="2" t="str">
        <f t="shared" si="154"/>
        <v>KO</v>
      </c>
      <c r="T1153" s="2" t="str">
        <f t="shared" si="155"/>
        <v>OK</v>
      </c>
      <c r="U1153" s="2" t="str">
        <f t="shared" si="156"/>
        <v>OK</v>
      </c>
      <c r="V1153" s="2" t="str">
        <f t="shared" si="157"/>
        <v>OK</v>
      </c>
      <c r="W1153" s="2" t="str">
        <f t="shared" si="158"/>
        <v>OK</v>
      </c>
      <c r="X1153" s="2" t="str">
        <f t="shared" si="159"/>
        <v>OK</v>
      </c>
      <c r="Y1153" s="2" t="str">
        <f t="shared" si="160"/>
        <v>OK</v>
      </c>
      <c r="Z1153" s="3" t="str">
        <f t="shared" si="161"/>
        <v xml:space="preserve">Tipo de media / </v>
      </c>
    </row>
    <row r="1154" spans="1:26" x14ac:dyDescent="0.45">
      <c r="A1154" s="3" t="s">
        <v>7449</v>
      </c>
      <c r="B1154" s="3" t="s">
        <v>7450</v>
      </c>
      <c r="C1154" s="3" t="s">
        <v>7493</v>
      </c>
      <c r="E1154" s="3" t="s">
        <v>20</v>
      </c>
      <c r="H1154" s="3" t="s">
        <v>21</v>
      </c>
      <c r="I1154" s="3">
        <v>1186520</v>
      </c>
      <c r="J1154" s="3" t="s">
        <v>7494</v>
      </c>
      <c r="K1154" s="3">
        <v>10</v>
      </c>
      <c r="L1154" s="3" t="s">
        <v>34</v>
      </c>
      <c r="M1154" s="3" t="s">
        <v>35</v>
      </c>
      <c r="N1154" s="3" t="s">
        <v>700</v>
      </c>
      <c r="O1154" s="3" t="s">
        <v>37</v>
      </c>
      <c r="P1154" s="3" t="s">
        <v>21</v>
      </c>
      <c r="Q1154" s="3" t="s">
        <v>7495</v>
      </c>
      <c r="R1154" s="2" t="str">
        <f t="shared" si="153"/>
        <v>OK</v>
      </c>
      <c r="S1154" s="2" t="str">
        <f t="shared" si="154"/>
        <v>OK</v>
      </c>
      <c r="T1154" s="2" t="str">
        <f t="shared" si="155"/>
        <v>OK</v>
      </c>
      <c r="U1154" s="2" t="str">
        <f t="shared" si="156"/>
        <v>OK</v>
      </c>
      <c r="V1154" s="2" t="str">
        <f t="shared" si="157"/>
        <v>OK</v>
      </c>
      <c r="W1154" s="2" t="str">
        <f t="shared" si="158"/>
        <v>OK</v>
      </c>
      <c r="X1154" s="2" t="str">
        <f t="shared" si="159"/>
        <v>OK</v>
      </c>
      <c r="Y1154" s="2" t="str">
        <f t="shared" si="160"/>
        <v>OK</v>
      </c>
      <c r="Z1154" s="3" t="str">
        <f t="shared" si="161"/>
        <v/>
      </c>
    </row>
    <row r="1155" spans="1:26" x14ac:dyDescent="0.45">
      <c r="A1155" s="3" t="s">
        <v>7449</v>
      </c>
      <c r="B1155" s="3" t="s">
        <v>7450</v>
      </c>
      <c r="C1155" s="3" t="s">
        <v>7496</v>
      </c>
      <c r="E1155" s="3" t="s">
        <v>20</v>
      </c>
      <c r="H1155" s="3" t="s">
        <v>21</v>
      </c>
      <c r="I1155" s="3">
        <v>1913182</v>
      </c>
      <c r="J1155" s="3" t="s">
        <v>7497</v>
      </c>
      <c r="K1155" s="3">
        <v>30</v>
      </c>
      <c r="L1155" s="3" t="s">
        <v>80</v>
      </c>
      <c r="M1155" s="3" t="s">
        <v>35</v>
      </c>
      <c r="N1155" s="3" t="s">
        <v>81</v>
      </c>
      <c r="O1155" s="3" t="s">
        <v>37</v>
      </c>
      <c r="P1155" s="3" t="s">
        <v>21</v>
      </c>
      <c r="Q1155" s="3" t="s">
        <v>7498</v>
      </c>
      <c r="R1155" s="2" t="str">
        <f t="shared" ref="R1155:R1182" si="162">IF(_xlfn.XOR(
AND(N1155="M102ab",L1155="Proyecto"),
AND(N1155="M101a",L1155="Preguntas con respuesta libre"),
AND(LEFT(N1155,1)="M",N1155&lt;&gt;"M102AB",N1155&lt;&gt;"M101a",N1155&lt;&gt;"M101ap",L1155="Ejercitación"),
AND(LEFT(C1155,15)="Mapa conceptual",L1155="Exposición"),
AND(LEFT(N1155,1)&lt;&gt;"M",LEFT(C1155,15)&lt;&gt;"Mapa conceptual",L1155="Exposición"),
AND(LEFT(C1155,8)="Banco de",L1155="Generador de actividades"),
AND(C1155=L1155)
),"OK","KO")</f>
        <v>OK</v>
      </c>
      <c r="S1155" s="2" t="str">
        <f t="shared" ref="S1155:S1182" si="163">IF(_xlfn.XOR(
AND(LEFT(N1155,1)="M",M1155="Actividad"),
AND(LEFT(N1155,1)="F",M1155="Interactivo"),
AND(N1155="diaporama",M1155="Secuencia de imágenes"),
OR(N1155="video",M1155="Animación",M1155="Video"),
AND(C1155=M1155)
),"OK","KO")</f>
        <v>OK</v>
      </c>
      <c r="T1155" s="2" t="str">
        <f t="shared" ref="T1155:T1182" si="164">IF(
AND(L1155="Evaluación",C1155&lt;&gt;L1155),"KO",
IF(AND(L1155="Mapa conceptual",C1155&lt;&gt;L1155),"KO",
IF(AND(N1155="M101ap",C1155&lt;&gt;"Banco de actividades"),"KO",
"OK")))</f>
        <v>OK</v>
      </c>
      <c r="U1155" s="2" t="str">
        <f t="shared" ref="U1155:U1182" si="165">IF(
AND(LEFT(N1155,1)="M",LEFT(M1155,4)&lt;&gt;"Mapa",S1155="OK",O1155=""),
"KO","OK")</f>
        <v>OK</v>
      </c>
      <c r="V1155" s="2" t="str">
        <f t="shared" ref="V1155:V1182" si="166">IF(OR(
AND(L1155="Evaluación",R1155="OK",OR(N1155="M4a",N1155="M5a")),
AND(LEFT(C1155,8)="Banco de",N1155="M101ap"),
OR(LEFT(C1155,8)&lt;&gt;"Banco de",L1155&lt;&gt;"Evaluación")
),"OK","KO")</f>
        <v>OK</v>
      </c>
      <c r="W1155" s="2" t="str">
        <f t="shared" ref="W1155:W1182" si="167">IF(AND(LEFT(C1155,8)="Banco de",K1155=0),"OK",
IF(AND(LEFT(C1155,8)&lt;&gt;"Banco de",K1155&gt;0),"OK","KO"))</f>
        <v>OK</v>
      </c>
      <c r="X1155" s="2" t="str">
        <f t="shared" ref="X1155:X1182" si="168">IF(J1155&lt;&gt;"","OK","KO")</f>
        <v>OK</v>
      </c>
      <c r="Y1155" s="2" t="str">
        <f t="shared" ref="Y1155:Y1182" si="169">IF(P1155="Si","KO","OK")</f>
        <v>OK</v>
      </c>
      <c r="Z1155" s="3" t="str">
        <f t="shared" ref="Z1155:Z1182" si="170">CONCATENATE(
IF(R1155&lt;&gt;"OK",CONCATENATE($R$1," / "),""),
IF(S1155&lt;&gt;"OK",CONCATENATE($S$1," / "),""),
IF(T1155&lt;&gt;"OK",CONCATENATE($T$1," / "),""),
IF(U1155&lt;&gt;"OK",CONCATENATE($U$1," / "),""),
IF(V1155&lt;&gt;"OK",CONCATENATE($V$1," / "),""),
IF(W1155&lt;&gt;"OK",CONCATENATE($W$1," / "),""),
IF(X1155&lt;&gt;"OK",CONCATENATE($X$1," / "),""),
IF(Y1155&lt;&gt;"OK",$Y$1,"")
)</f>
        <v/>
      </c>
    </row>
    <row r="1156" spans="1:26" x14ac:dyDescent="0.45">
      <c r="A1156" s="3" t="s">
        <v>7449</v>
      </c>
      <c r="B1156" s="3" t="s">
        <v>7450</v>
      </c>
      <c r="C1156" s="3" t="s">
        <v>7499</v>
      </c>
      <c r="E1156" s="3" t="s">
        <v>20</v>
      </c>
      <c r="H1156" s="3" t="s">
        <v>21</v>
      </c>
      <c r="I1156" s="3">
        <v>1358287</v>
      </c>
      <c r="J1156" s="3" t="s">
        <v>7500</v>
      </c>
      <c r="K1156" s="3">
        <v>60</v>
      </c>
      <c r="L1156" s="3" t="s">
        <v>57</v>
      </c>
      <c r="M1156" s="3" t="s">
        <v>35</v>
      </c>
      <c r="N1156" s="3" t="s">
        <v>58</v>
      </c>
      <c r="O1156" s="3" t="s">
        <v>37</v>
      </c>
      <c r="P1156" s="3" t="s">
        <v>21</v>
      </c>
      <c r="Q1156" s="3" t="s">
        <v>7501</v>
      </c>
      <c r="R1156" s="2" t="str">
        <f t="shared" si="162"/>
        <v>OK</v>
      </c>
      <c r="S1156" s="2" t="str">
        <f t="shared" si="163"/>
        <v>OK</v>
      </c>
      <c r="T1156" s="2" t="str">
        <f t="shared" si="164"/>
        <v>OK</v>
      </c>
      <c r="U1156" s="2" t="str">
        <f t="shared" si="165"/>
        <v>OK</v>
      </c>
      <c r="V1156" s="2" t="str">
        <f t="shared" si="166"/>
        <v>OK</v>
      </c>
      <c r="W1156" s="2" t="str">
        <f t="shared" si="167"/>
        <v>OK</v>
      </c>
      <c r="X1156" s="2" t="str">
        <f t="shared" si="168"/>
        <v>OK</v>
      </c>
      <c r="Y1156" s="2" t="str">
        <f t="shared" si="169"/>
        <v>OK</v>
      </c>
      <c r="Z1156" s="3" t="str">
        <f t="shared" si="170"/>
        <v/>
      </c>
    </row>
    <row r="1157" spans="1:26" x14ac:dyDescent="0.45">
      <c r="A1157" s="3" t="s">
        <v>7449</v>
      </c>
      <c r="B1157" s="3" t="s">
        <v>7450</v>
      </c>
      <c r="C1157" s="3" t="s">
        <v>7502</v>
      </c>
      <c r="E1157" s="3" t="s">
        <v>20</v>
      </c>
      <c r="H1157" s="3" t="s">
        <v>21</v>
      </c>
      <c r="I1157" s="3">
        <v>2739783</v>
      </c>
      <c r="J1157" s="3" t="s">
        <v>7503</v>
      </c>
      <c r="K1157" s="3">
        <v>60</v>
      </c>
      <c r="L1157" s="3" t="s">
        <v>57</v>
      </c>
      <c r="M1157" s="3" t="s">
        <v>35</v>
      </c>
      <c r="N1157" s="3" t="s">
        <v>58</v>
      </c>
      <c r="O1157" s="3" t="s">
        <v>37</v>
      </c>
      <c r="P1157" s="3" t="s">
        <v>21</v>
      </c>
      <c r="Q1157" s="3" t="s">
        <v>7504</v>
      </c>
      <c r="R1157" s="2" t="str">
        <f t="shared" si="162"/>
        <v>OK</v>
      </c>
      <c r="S1157" s="2" t="str">
        <f t="shared" si="163"/>
        <v>OK</v>
      </c>
      <c r="T1157" s="2" t="str">
        <f t="shared" si="164"/>
        <v>OK</v>
      </c>
      <c r="U1157" s="2" t="str">
        <f t="shared" si="165"/>
        <v>OK</v>
      </c>
      <c r="V1157" s="2" t="str">
        <f t="shared" si="166"/>
        <v>OK</v>
      </c>
      <c r="W1157" s="2" t="str">
        <f t="shared" si="167"/>
        <v>OK</v>
      </c>
      <c r="X1157" s="2" t="str">
        <f t="shared" si="168"/>
        <v>OK</v>
      </c>
      <c r="Y1157" s="2" t="str">
        <f t="shared" si="169"/>
        <v>OK</v>
      </c>
      <c r="Z1157" s="3" t="str">
        <f t="shared" si="170"/>
        <v/>
      </c>
    </row>
    <row r="1158" spans="1:26" x14ac:dyDescent="0.45">
      <c r="A1158" s="3" t="s">
        <v>7449</v>
      </c>
      <c r="B1158" s="3" t="s">
        <v>7450</v>
      </c>
      <c r="C1158" s="3" t="s">
        <v>534</v>
      </c>
      <c r="E1158" s="3" t="s">
        <v>20</v>
      </c>
      <c r="H1158" s="3" t="s">
        <v>21</v>
      </c>
      <c r="I1158" s="3">
        <v>1363406</v>
      </c>
      <c r="J1158" s="3" t="s">
        <v>7505</v>
      </c>
      <c r="K1158" s="3">
        <v>30</v>
      </c>
      <c r="L1158" s="3" t="s">
        <v>358</v>
      </c>
      <c r="M1158" s="3" t="s">
        <v>35</v>
      </c>
      <c r="N1158" s="3" t="s">
        <v>359</v>
      </c>
      <c r="O1158" s="3" t="s">
        <v>85</v>
      </c>
      <c r="P1158" s="3" t="s">
        <v>21</v>
      </c>
      <c r="Q1158" s="3" t="s">
        <v>7506</v>
      </c>
      <c r="R1158" s="2" t="str">
        <f t="shared" si="162"/>
        <v>OK</v>
      </c>
      <c r="S1158" s="2" t="str">
        <f t="shared" si="163"/>
        <v>OK</v>
      </c>
      <c r="T1158" s="2" t="str">
        <f t="shared" si="164"/>
        <v>OK</v>
      </c>
      <c r="U1158" s="2" t="str">
        <f t="shared" si="165"/>
        <v>OK</v>
      </c>
      <c r="V1158" s="2" t="str">
        <f t="shared" si="166"/>
        <v>OK</v>
      </c>
      <c r="W1158" s="2" t="str">
        <f t="shared" si="167"/>
        <v>KO</v>
      </c>
      <c r="X1158" s="2" t="str">
        <f t="shared" si="168"/>
        <v>OK</v>
      </c>
      <c r="Y1158" s="2" t="str">
        <f t="shared" si="169"/>
        <v>OK</v>
      </c>
      <c r="Z1158" s="3" t="str">
        <f t="shared" si="170"/>
        <v xml:space="preserve">Tiempo del recurso / </v>
      </c>
    </row>
    <row r="1159" spans="1:26" x14ac:dyDescent="0.45">
      <c r="A1159" s="3" t="s">
        <v>7449</v>
      </c>
      <c r="B1159" s="3" t="s">
        <v>7450</v>
      </c>
      <c r="C1159" s="3" t="s">
        <v>67</v>
      </c>
      <c r="D1159" s="3" t="s">
        <v>67</v>
      </c>
      <c r="E1159" s="3" t="s">
        <v>20</v>
      </c>
      <c r="H1159" s="3" t="s">
        <v>21</v>
      </c>
      <c r="I1159" s="3">
        <v>436466</v>
      </c>
      <c r="J1159" s="3" t="s">
        <v>7507</v>
      </c>
      <c r="K1159" s="3">
        <v>20</v>
      </c>
      <c r="L1159" s="3" t="s">
        <v>23</v>
      </c>
      <c r="M1159" s="3" t="s">
        <v>67</v>
      </c>
      <c r="N1159" s="3" t="s">
        <v>227</v>
      </c>
      <c r="P1159" s="3" t="s">
        <v>21</v>
      </c>
      <c r="Q1159" s="3" t="s">
        <v>7508</v>
      </c>
      <c r="R1159" s="2" t="str">
        <f t="shared" si="162"/>
        <v>OK</v>
      </c>
      <c r="S1159" s="2" t="str">
        <f t="shared" si="163"/>
        <v>OK</v>
      </c>
      <c r="T1159" s="2" t="str">
        <f t="shared" si="164"/>
        <v>OK</v>
      </c>
      <c r="U1159" s="2" t="str">
        <f t="shared" si="165"/>
        <v>OK</v>
      </c>
      <c r="V1159" s="2" t="str">
        <f t="shared" si="166"/>
        <v>OK</v>
      </c>
      <c r="W1159" s="2" t="str">
        <f t="shared" si="167"/>
        <v>OK</v>
      </c>
      <c r="X1159" s="2" t="str">
        <f t="shared" si="168"/>
        <v>OK</v>
      </c>
      <c r="Y1159" s="2" t="str">
        <f t="shared" si="169"/>
        <v>OK</v>
      </c>
      <c r="Z1159" s="3" t="str">
        <f t="shared" si="170"/>
        <v/>
      </c>
    </row>
    <row r="1160" spans="1:26" x14ac:dyDescent="0.45">
      <c r="A1160" s="3" t="s">
        <v>7449</v>
      </c>
      <c r="B1160" s="3" t="s">
        <v>7450</v>
      </c>
      <c r="C1160" s="3" t="s">
        <v>70</v>
      </c>
      <c r="E1160" s="3" t="s">
        <v>20</v>
      </c>
      <c r="H1160" s="3" t="s">
        <v>21</v>
      </c>
      <c r="I1160" s="3">
        <v>709036</v>
      </c>
      <c r="K1160" s="3">
        <v>15</v>
      </c>
      <c r="L1160" s="3" t="s">
        <v>70</v>
      </c>
      <c r="M1160" s="3" t="s">
        <v>35</v>
      </c>
      <c r="N1160" s="3" t="s">
        <v>62</v>
      </c>
      <c r="O1160" s="3" t="s">
        <v>85</v>
      </c>
      <c r="P1160" s="3" t="s">
        <v>21</v>
      </c>
      <c r="Q1160" s="3" t="s">
        <v>7509</v>
      </c>
      <c r="R1160" s="2" t="str">
        <f t="shared" si="162"/>
        <v>OK</v>
      </c>
      <c r="S1160" s="2" t="str">
        <f t="shared" si="163"/>
        <v>OK</v>
      </c>
      <c r="T1160" s="2" t="str">
        <f t="shared" si="164"/>
        <v>OK</v>
      </c>
      <c r="U1160" s="2" t="str">
        <f t="shared" si="165"/>
        <v>OK</v>
      </c>
      <c r="V1160" s="2" t="str">
        <f t="shared" si="166"/>
        <v>OK</v>
      </c>
      <c r="W1160" s="2" t="str">
        <f t="shared" si="167"/>
        <v>OK</v>
      </c>
      <c r="X1160" s="2" t="str">
        <f t="shared" si="168"/>
        <v>KO</v>
      </c>
      <c r="Y1160" s="2" t="str">
        <f t="shared" si="169"/>
        <v>OK</v>
      </c>
      <c r="Z1160" s="3" t="str">
        <f t="shared" si="170"/>
        <v xml:space="preserve">Palabras clave / </v>
      </c>
    </row>
    <row r="1161" spans="1:26" x14ac:dyDescent="0.45">
      <c r="A1161" s="3" t="s">
        <v>7510</v>
      </c>
      <c r="B1161" s="3" t="s">
        <v>7511</v>
      </c>
      <c r="C1161" s="3" t="s">
        <v>5864</v>
      </c>
      <c r="D1161" s="3" t="s">
        <v>5864</v>
      </c>
      <c r="E1161" s="3" t="s">
        <v>20</v>
      </c>
      <c r="H1161" s="3" t="s">
        <v>21</v>
      </c>
      <c r="I1161" s="3">
        <v>7130144</v>
      </c>
      <c r="J1161" s="3" t="s">
        <v>7512</v>
      </c>
      <c r="K1161" s="3">
        <v>45</v>
      </c>
      <c r="L1161" s="3" t="s">
        <v>23</v>
      </c>
      <c r="M1161" s="3" t="s">
        <v>29</v>
      </c>
      <c r="N1161" s="3" t="s">
        <v>235</v>
      </c>
      <c r="P1161" s="3" t="s">
        <v>21</v>
      </c>
      <c r="Q1161" s="3" t="s">
        <v>7513</v>
      </c>
      <c r="R1161" s="2" t="str">
        <f t="shared" si="162"/>
        <v>OK</v>
      </c>
      <c r="S1161" s="2" t="str">
        <f t="shared" si="163"/>
        <v>OK</v>
      </c>
      <c r="T1161" s="2" t="str">
        <f t="shared" si="164"/>
        <v>OK</v>
      </c>
      <c r="U1161" s="2" t="str">
        <f t="shared" si="165"/>
        <v>OK</v>
      </c>
      <c r="V1161" s="2" t="str">
        <f t="shared" si="166"/>
        <v>OK</v>
      </c>
      <c r="W1161" s="2" t="str">
        <f t="shared" si="167"/>
        <v>OK</v>
      </c>
      <c r="X1161" s="2" t="str">
        <f t="shared" si="168"/>
        <v>OK</v>
      </c>
      <c r="Y1161" s="2" t="str">
        <f t="shared" si="169"/>
        <v>OK</v>
      </c>
      <c r="Z1161" s="3" t="str">
        <f t="shared" si="170"/>
        <v/>
      </c>
    </row>
    <row r="1162" spans="1:26" x14ac:dyDescent="0.45">
      <c r="A1162" s="3" t="s">
        <v>7510</v>
      </c>
      <c r="B1162" s="3" t="s">
        <v>7511</v>
      </c>
      <c r="C1162" s="3" t="s">
        <v>7514</v>
      </c>
      <c r="E1162" s="3" t="s">
        <v>20</v>
      </c>
      <c r="H1162" s="3" t="s">
        <v>21</v>
      </c>
      <c r="I1162" s="3">
        <v>717114</v>
      </c>
      <c r="J1162" s="3" t="s">
        <v>7515</v>
      </c>
      <c r="K1162" s="3">
        <v>20</v>
      </c>
      <c r="L1162" s="3" t="s">
        <v>34</v>
      </c>
      <c r="M1162" s="3" t="s">
        <v>35</v>
      </c>
      <c r="N1162" s="3" t="s">
        <v>326</v>
      </c>
      <c r="O1162" s="3" t="s">
        <v>37</v>
      </c>
      <c r="P1162" s="3" t="s">
        <v>21</v>
      </c>
      <c r="Q1162" s="3" t="s">
        <v>7516</v>
      </c>
      <c r="R1162" s="2" t="str">
        <f t="shared" si="162"/>
        <v>OK</v>
      </c>
      <c r="S1162" s="2" t="str">
        <f t="shared" si="163"/>
        <v>OK</v>
      </c>
      <c r="T1162" s="2" t="str">
        <f t="shared" si="164"/>
        <v>OK</v>
      </c>
      <c r="U1162" s="2" t="str">
        <f t="shared" si="165"/>
        <v>OK</v>
      </c>
      <c r="V1162" s="2" t="str">
        <f t="shared" si="166"/>
        <v>OK</v>
      </c>
      <c r="W1162" s="2" t="str">
        <f t="shared" si="167"/>
        <v>OK</v>
      </c>
      <c r="X1162" s="2" t="str">
        <f t="shared" si="168"/>
        <v>OK</v>
      </c>
      <c r="Y1162" s="2" t="str">
        <f t="shared" si="169"/>
        <v>OK</v>
      </c>
      <c r="Z1162" s="3" t="str">
        <f t="shared" si="170"/>
        <v/>
      </c>
    </row>
    <row r="1163" spans="1:26" x14ac:dyDescent="0.45">
      <c r="A1163" s="3" t="s">
        <v>7510</v>
      </c>
      <c r="B1163" s="3" t="s">
        <v>7511</v>
      </c>
      <c r="C1163" s="3" t="s">
        <v>7517</v>
      </c>
      <c r="E1163" s="3" t="s">
        <v>20</v>
      </c>
      <c r="H1163" s="3" t="s">
        <v>21</v>
      </c>
      <c r="I1163" s="3">
        <v>1351393</v>
      </c>
      <c r="J1163" s="3" t="s">
        <v>7518</v>
      </c>
      <c r="K1163" s="3">
        <v>60</v>
      </c>
      <c r="L1163" s="3" t="s">
        <v>34</v>
      </c>
      <c r="M1163" s="3" t="s">
        <v>35</v>
      </c>
      <c r="N1163" s="3" t="s">
        <v>81</v>
      </c>
      <c r="O1163" s="3" t="s">
        <v>479</v>
      </c>
      <c r="P1163" s="3" t="s">
        <v>21</v>
      </c>
      <c r="Q1163" s="3" t="s">
        <v>7519</v>
      </c>
      <c r="R1163" s="2" t="str">
        <f t="shared" si="162"/>
        <v>KO</v>
      </c>
      <c r="S1163" s="2" t="str">
        <f t="shared" si="163"/>
        <v>OK</v>
      </c>
      <c r="T1163" s="2" t="str">
        <f t="shared" si="164"/>
        <v>OK</v>
      </c>
      <c r="U1163" s="2" t="str">
        <f t="shared" si="165"/>
        <v>OK</v>
      </c>
      <c r="V1163" s="2" t="str">
        <f t="shared" si="166"/>
        <v>OK</v>
      </c>
      <c r="W1163" s="2" t="str">
        <f t="shared" si="167"/>
        <v>OK</v>
      </c>
      <c r="X1163" s="2" t="str">
        <f t="shared" si="168"/>
        <v>OK</v>
      </c>
      <c r="Y1163" s="2" t="str">
        <f t="shared" si="169"/>
        <v>OK</v>
      </c>
      <c r="Z1163" s="3" t="str">
        <f t="shared" si="170"/>
        <v xml:space="preserve">Acción didáctica / </v>
      </c>
    </row>
    <row r="1164" spans="1:26" x14ac:dyDescent="0.45">
      <c r="A1164" s="3" t="s">
        <v>7510</v>
      </c>
      <c r="B1164" s="3" t="s">
        <v>7511</v>
      </c>
      <c r="C1164" s="3" t="s">
        <v>7520</v>
      </c>
      <c r="E1164" s="3" t="s">
        <v>20</v>
      </c>
      <c r="H1164" s="3" t="s">
        <v>21</v>
      </c>
      <c r="I1164" s="3">
        <v>1235519</v>
      </c>
      <c r="J1164" s="3" t="s">
        <v>7521</v>
      </c>
      <c r="K1164" s="3">
        <v>40</v>
      </c>
      <c r="L1164" s="3" t="s">
        <v>1363</v>
      </c>
      <c r="M1164" s="3" t="s">
        <v>29</v>
      </c>
      <c r="N1164" s="3" t="s">
        <v>53</v>
      </c>
      <c r="P1164" s="3" t="s">
        <v>21</v>
      </c>
      <c r="Q1164" s="3" t="s">
        <v>7522</v>
      </c>
      <c r="R1164" s="2" t="str">
        <f t="shared" si="162"/>
        <v>KO</v>
      </c>
      <c r="S1164" s="2" t="str">
        <f t="shared" si="163"/>
        <v>OK</v>
      </c>
      <c r="T1164" s="2" t="str">
        <f t="shared" si="164"/>
        <v>OK</v>
      </c>
      <c r="U1164" s="2" t="str">
        <f t="shared" si="165"/>
        <v>OK</v>
      </c>
      <c r="V1164" s="2" t="str">
        <f t="shared" si="166"/>
        <v>OK</v>
      </c>
      <c r="W1164" s="2" t="str">
        <f t="shared" si="167"/>
        <v>OK</v>
      </c>
      <c r="X1164" s="2" t="str">
        <f t="shared" si="168"/>
        <v>OK</v>
      </c>
      <c r="Y1164" s="2" t="str">
        <f t="shared" si="169"/>
        <v>OK</v>
      </c>
      <c r="Z1164" s="3" t="str">
        <f t="shared" si="170"/>
        <v xml:space="preserve">Acción didáctica / </v>
      </c>
    </row>
    <row r="1165" spans="1:26" x14ac:dyDescent="0.45">
      <c r="A1165" s="3" t="s">
        <v>7510</v>
      </c>
      <c r="B1165" s="3" t="s">
        <v>7511</v>
      </c>
      <c r="C1165" s="3" t="s">
        <v>7523</v>
      </c>
      <c r="E1165" s="3" t="s">
        <v>20</v>
      </c>
      <c r="H1165" s="3" t="s">
        <v>21</v>
      </c>
      <c r="I1165" s="3">
        <v>708332</v>
      </c>
      <c r="J1165" s="3" t="s">
        <v>7524</v>
      </c>
      <c r="K1165" s="3">
        <v>15</v>
      </c>
      <c r="L1165" s="3" t="s">
        <v>34</v>
      </c>
      <c r="M1165" s="3" t="s">
        <v>35</v>
      </c>
      <c r="N1165" s="3" t="s">
        <v>36</v>
      </c>
      <c r="O1165" s="3" t="s">
        <v>85</v>
      </c>
      <c r="P1165" s="3" t="s">
        <v>21</v>
      </c>
      <c r="Q1165" s="3" t="s">
        <v>7525</v>
      </c>
      <c r="R1165" s="2" t="str">
        <f t="shared" si="162"/>
        <v>OK</v>
      </c>
      <c r="S1165" s="2" t="str">
        <f t="shared" si="163"/>
        <v>OK</v>
      </c>
      <c r="T1165" s="2" t="str">
        <f t="shared" si="164"/>
        <v>OK</v>
      </c>
      <c r="U1165" s="2" t="str">
        <f t="shared" si="165"/>
        <v>OK</v>
      </c>
      <c r="V1165" s="2" t="str">
        <f t="shared" si="166"/>
        <v>OK</v>
      </c>
      <c r="W1165" s="2" t="str">
        <f t="shared" si="167"/>
        <v>OK</v>
      </c>
      <c r="X1165" s="2" t="str">
        <f t="shared" si="168"/>
        <v>OK</v>
      </c>
      <c r="Y1165" s="2" t="str">
        <f t="shared" si="169"/>
        <v>OK</v>
      </c>
      <c r="Z1165" s="3" t="str">
        <f t="shared" si="170"/>
        <v/>
      </c>
    </row>
    <row r="1166" spans="1:26" x14ac:dyDescent="0.45">
      <c r="A1166" s="3" t="s">
        <v>7510</v>
      </c>
      <c r="B1166" s="3" t="s">
        <v>7511</v>
      </c>
      <c r="C1166" s="3" t="s">
        <v>7526</v>
      </c>
      <c r="E1166" s="3" t="s">
        <v>20</v>
      </c>
      <c r="H1166" s="3" t="s">
        <v>21</v>
      </c>
      <c r="I1166" s="3">
        <v>1352913</v>
      </c>
      <c r="J1166" s="3" t="s">
        <v>7527</v>
      </c>
      <c r="K1166" s="3">
        <v>60</v>
      </c>
      <c r="L1166" s="3" t="s">
        <v>34</v>
      </c>
      <c r="M1166" s="3" t="s">
        <v>35</v>
      </c>
      <c r="N1166" s="3" t="s">
        <v>81</v>
      </c>
      <c r="O1166" s="3" t="s">
        <v>479</v>
      </c>
      <c r="P1166" s="3" t="s">
        <v>21</v>
      </c>
      <c r="Q1166" s="3" t="s">
        <v>7528</v>
      </c>
      <c r="R1166" s="2" t="str">
        <f t="shared" si="162"/>
        <v>KO</v>
      </c>
      <c r="S1166" s="2" t="str">
        <f t="shared" si="163"/>
        <v>OK</v>
      </c>
      <c r="T1166" s="2" t="str">
        <f t="shared" si="164"/>
        <v>OK</v>
      </c>
      <c r="U1166" s="2" t="str">
        <f t="shared" si="165"/>
        <v>OK</v>
      </c>
      <c r="V1166" s="2" t="str">
        <f t="shared" si="166"/>
        <v>OK</v>
      </c>
      <c r="W1166" s="2" t="str">
        <f t="shared" si="167"/>
        <v>OK</v>
      </c>
      <c r="X1166" s="2" t="str">
        <f t="shared" si="168"/>
        <v>OK</v>
      </c>
      <c r="Y1166" s="2" t="str">
        <f t="shared" si="169"/>
        <v>OK</v>
      </c>
      <c r="Z1166" s="3" t="str">
        <f t="shared" si="170"/>
        <v xml:space="preserve">Acción didáctica / </v>
      </c>
    </row>
    <row r="1167" spans="1:26" x14ac:dyDescent="0.45">
      <c r="A1167" s="3" t="s">
        <v>7510</v>
      </c>
      <c r="B1167" s="3" t="s">
        <v>7511</v>
      </c>
      <c r="C1167" s="3" t="s">
        <v>7529</v>
      </c>
      <c r="E1167" s="3" t="s">
        <v>20</v>
      </c>
      <c r="H1167" s="3" t="s">
        <v>21</v>
      </c>
      <c r="I1167" s="3">
        <v>1291652</v>
      </c>
      <c r="J1167" s="3" t="s">
        <v>7530</v>
      </c>
      <c r="K1167" s="3">
        <v>120</v>
      </c>
      <c r="L1167" s="3" t="s">
        <v>34</v>
      </c>
      <c r="M1167" s="3" t="s">
        <v>29</v>
      </c>
      <c r="N1167" s="3" t="s">
        <v>1124</v>
      </c>
      <c r="P1167" s="3" t="s">
        <v>21</v>
      </c>
      <c r="Q1167" s="3" t="s">
        <v>7531</v>
      </c>
      <c r="R1167" s="2" t="str">
        <f t="shared" si="162"/>
        <v>KO</v>
      </c>
      <c r="S1167" s="2" t="str">
        <f t="shared" si="163"/>
        <v>OK</v>
      </c>
      <c r="T1167" s="2" t="str">
        <f t="shared" si="164"/>
        <v>OK</v>
      </c>
      <c r="U1167" s="2" t="str">
        <f t="shared" si="165"/>
        <v>OK</v>
      </c>
      <c r="V1167" s="2" t="str">
        <f t="shared" si="166"/>
        <v>OK</v>
      </c>
      <c r="W1167" s="2" t="str">
        <f t="shared" si="167"/>
        <v>OK</v>
      </c>
      <c r="X1167" s="2" t="str">
        <f t="shared" si="168"/>
        <v>OK</v>
      </c>
      <c r="Y1167" s="2" t="str">
        <f t="shared" si="169"/>
        <v>OK</v>
      </c>
      <c r="Z1167" s="3" t="str">
        <f t="shared" si="170"/>
        <v xml:space="preserve">Acción didáctica / </v>
      </c>
    </row>
    <row r="1168" spans="1:26" x14ac:dyDescent="0.45">
      <c r="A1168" s="3" t="s">
        <v>7510</v>
      </c>
      <c r="B1168" s="3" t="s">
        <v>7511</v>
      </c>
      <c r="C1168" s="3" t="s">
        <v>7532</v>
      </c>
      <c r="E1168" s="3" t="s">
        <v>20</v>
      </c>
      <c r="H1168" s="3" t="s">
        <v>21</v>
      </c>
      <c r="I1168" s="3">
        <v>709523</v>
      </c>
      <c r="J1168" s="3" t="s">
        <v>7533</v>
      </c>
      <c r="K1168" s="3">
        <v>20</v>
      </c>
      <c r="L1168" s="3" t="s">
        <v>34</v>
      </c>
      <c r="M1168" s="3" t="s">
        <v>35</v>
      </c>
      <c r="N1168" s="3" t="s">
        <v>41</v>
      </c>
      <c r="O1168" s="3" t="s">
        <v>479</v>
      </c>
      <c r="P1168" s="3" t="s">
        <v>21</v>
      </c>
      <c r="Q1168" s="3" t="s">
        <v>7534</v>
      </c>
      <c r="R1168" s="2" t="str">
        <f t="shared" si="162"/>
        <v>OK</v>
      </c>
      <c r="S1168" s="2" t="str">
        <f t="shared" si="163"/>
        <v>OK</v>
      </c>
      <c r="T1168" s="2" t="str">
        <f t="shared" si="164"/>
        <v>OK</v>
      </c>
      <c r="U1168" s="2" t="str">
        <f t="shared" si="165"/>
        <v>OK</v>
      </c>
      <c r="V1168" s="2" t="str">
        <f t="shared" si="166"/>
        <v>OK</v>
      </c>
      <c r="W1168" s="2" t="str">
        <f t="shared" si="167"/>
        <v>OK</v>
      </c>
      <c r="X1168" s="2" t="str">
        <f t="shared" si="168"/>
        <v>OK</v>
      </c>
      <c r="Y1168" s="2" t="str">
        <f t="shared" si="169"/>
        <v>OK</v>
      </c>
      <c r="Z1168" s="3" t="str">
        <f t="shared" si="170"/>
        <v/>
      </c>
    </row>
    <row r="1169" spans="1:26" x14ac:dyDescent="0.45">
      <c r="A1169" s="3" t="s">
        <v>7510</v>
      </c>
      <c r="B1169" s="3" t="s">
        <v>7511</v>
      </c>
      <c r="C1169" s="3" t="s">
        <v>7535</v>
      </c>
      <c r="E1169" s="3" t="s">
        <v>20</v>
      </c>
      <c r="H1169" s="3" t="s">
        <v>21</v>
      </c>
      <c r="I1169" s="3">
        <v>712306</v>
      </c>
      <c r="J1169" s="3" t="s">
        <v>7536</v>
      </c>
      <c r="K1169" s="3">
        <v>20</v>
      </c>
      <c r="L1169" s="3" t="s">
        <v>34</v>
      </c>
      <c r="M1169" s="3" t="s">
        <v>35</v>
      </c>
      <c r="N1169" s="3" t="s">
        <v>114</v>
      </c>
      <c r="O1169" s="3" t="s">
        <v>85</v>
      </c>
      <c r="P1169" s="3" t="s">
        <v>21</v>
      </c>
      <c r="Q1169" s="3" t="s">
        <v>7537</v>
      </c>
      <c r="R1169" s="2" t="str">
        <f t="shared" si="162"/>
        <v>OK</v>
      </c>
      <c r="S1169" s="2" t="str">
        <f t="shared" si="163"/>
        <v>OK</v>
      </c>
      <c r="T1169" s="2" t="str">
        <f t="shared" si="164"/>
        <v>OK</v>
      </c>
      <c r="U1169" s="2" t="str">
        <f t="shared" si="165"/>
        <v>OK</v>
      </c>
      <c r="V1169" s="2" t="str">
        <f t="shared" si="166"/>
        <v>OK</v>
      </c>
      <c r="W1169" s="2" t="str">
        <f t="shared" si="167"/>
        <v>OK</v>
      </c>
      <c r="X1169" s="2" t="str">
        <f t="shared" si="168"/>
        <v>OK</v>
      </c>
      <c r="Y1169" s="2" t="str">
        <f t="shared" si="169"/>
        <v>OK</v>
      </c>
      <c r="Z1169" s="3" t="str">
        <f t="shared" si="170"/>
        <v/>
      </c>
    </row>
    <row r="1170" spans="1:26" x14ac:dyDescent="0.45">
      <c r="A1170" s="3" t="s">
        <v>7510</v>
      </c>
      <c r="B1170" s="3" t="s">
        <v>7511</v>
      </c>
      <c r="C1170" s="3" t="s">
        <v>7538</v>
      </c>
      <c r="E1170" s="3" t="s">
        <v>20</v>
      </c>
      <c r="H1170" s="3" t="s">
        <v>21</v>
      </c>
      <c r="I1170" s="3">
        <v>1637988</v>
      </c>
      <c r="J1170" s="3" t="s">
        <v>7539</v>
      </c>
      <c r="K1170" s="3">
        <v>60</v>
      </c>
      <c r="L1170" s="3" t="s">
        <v>34</v>
      </c>
      <c r="M1170" s="3" t="s">
        <v>35</v>
      </c>
      <c r="N1170" s="3" t="s">
        <v>81</v>
      </c>
      <c r="O1170" s="3" t="s">
        <v>479</v>
      </c>
      <c r="P1170" s="3" t="s">
        <v>21</v>
      </c>
      <c r="Q1170" s="3" t="s">
        <v>7540</v>
      </c>
      <c r="R1170" s="2" t="str">
        <f t="shared" si="162"/>
        <v>KO</v>
      </c>
      <c r="S1170" s="2" t="str">
        <f t="shared" si="163"/>
        <v>OK</v>
      </c>
      <c r="T1170" s="2" t="str">
        <f t="shared" si="164"/>
        <v>OK</v>
      </c>
      <c r="U1170" s="2" t="str">
        <f t="shared" si="165"/>
        <v>OK</v>
      </c>
      <c r="V1170" s="2" t="str">
        <f t="shared" si="166"/>
        <v>OK</v>
      </c>
      <c r="W1170" s="2" t="str">
        <f t="shared" si="167"/>
        <v>OK</v>
      </c>
      <c r="X1170" s="2" t="str">
        <f t="shared" si="168"/>
        <v>OK</v>
      </c>
      <c r="Y1170" s="2" t="str">
        <f t="shared" si="169"/>
        <v>OK</v>
      </c>
      <c r="Z1170" s="3" t="str">
        <f t="shared" si="170"/>
        <v xml:space="preserve">Acción didáctica / </v>
      </c>
    </row>
    <row r="1171" spans="1:26" x14ac:dyDescent="0.45">
      <c r="A1171" s="3" t="s">
        <v>7510</v>
      </c>
      <c r="B1171" s="3" t="s">
        <v>7511</v>
      </c>
      <c r="C1171" s="3" t="s">
        <v>7541</v>
      </c>
      <c r="E1171" s="3" t="s">
        <v>20</v>
      </c>
      <c r="H1171" s="3" t="s">
        <v>21</v>
      </c>
      <c r="I1171" s="3">
        <v>1607650</v>
      </c>
      <c r="J1171" s="3" t="s">
        <v>7542</v>
      </c>
      <c r="K1171" s="3">
        <v>60</v>
      </c>
      <c r="L1171" s="3" t="s">
        <v>23</v>
      </c>
      <c r="M1171" s="3" t="s">
        <v>29</v>
      </c>
      <c r="N1171" s="3" t="s">
        <v>30</v>
      </c>
      <c r="P1171" s="3" t="s">
        <v>21</v>
      </c>
      <c r="Q1171" s="3" t="s">
        <v>7543</v>
      </c>
      <c r="R1171" s="2" t="str">
        <f t="shared" si="162"/>
        <v>OK</v>
      </c>
      <c r="S1171" s="2" t="str">
        <f t="shared" si="163"/>
        <v>OK</v>
      </c>
      <c r="T1171" s="2" t="str">
        <f t="shared" si="164"/>
        <v>OK</v>
      </c>
      <c r="U1171" s="2" t="str">
        <f t="shared" si="165"/>
        <v>OK</v>
      </c>
      <c r="V1171" s="2" t="str">
        <f t="shared" si="166"/>
        <v>OK</v>
      </c>
      <c r="W1171" s="2" t="str">
        <f t="shared" si="167"/>
        <v>OK</v>
      </c>
      <c r="X1171" s="2" t="str">
        <f t="shared" si="168"/>
        <v>OK</v>
      </c>
      <c r="Y1171" s="2" t="str">
        <f t="shared" si="169"/>
        <v>OK</v>
      </c>
      <c r="Z1171" s="3" t="str">
        <f t="shared" si="170"/>
        <v/>
      </c>
    </row>
    <row r="1172" spans="1:26" x14ac:dyDescent="0.45">
      <c r="A1172" s="3" t="s">
        <v>7510</v>
      </c>
      <c r="B1172" s="3" t="s">
        <v>7511</v>
      </c>
      <c r="C1172" s="3" t="s">
        <v>7544</v>
      </c>
      <c r="E1172" s="3" t="s">
        <v>20</v>
      </c>
      <c r="H1172" s="3" t="s">
        <v>21</v>
      </c>
      <c r="I1172" s="3">
        <v>711726</v>
      </c>
      <c r="J1172" s="3" t="s">
        <v>7545</v>
      </c>
      <c r="K1172" s="3">
        <v>10</v>
      </c>
      <c r="L1172" s="3" t="s">
        <v>1363</v>
      </c>
      <c r="M1172" s="3" t="s">
        <v>35</v>
      </c>
      <c r="N1172" s="3" t="s">
        <v>114</v>
      </c>
      <c r="O1172" s="3" t="s">
        <v>37</v>
      </c>
      <c r="P1172" s="3" t="s">
        <v>21</v>
      </c>
      <c r="Q1172" s="3" t="s">
        <v>7546</v>
      </c>
      <c r="R1172" s="2" t="str">
        <f t="shared" si="162"/>
        <v>KO</v>
      </c>
      <c r="S1172" s="2" t="str">
        <f t="shared" si="163"/>
        <v>OK</v>
      </c>
      <c r="T1172" s="2" t="str">
        <f t="shared" si="164"/>
        <v>OK</v>
      </c>
      <c r="U1172" s="2" t="str">
        <f t="shared" si="165"/>
        <v>OK</v>
      </c>
      <c r="V1172" s="2" t="str">
        <f t="shared" si="166"/>
        <v>OK</v>
      </c>
      <c r="W1172" s="2" t="str">
        <f t="shared" si="167"/>
        <v>OK</v>
      </c>
      <c r="X1172" s="2" t="str">
        <f t="shared" si="168"/>
        <v>OK</v>
      </c>
      <c r="Y1172" s="2" t="str">
        <f t="shared" si="169"/>
        <v>OK</v>
      </c>
      <c r="Z1172" s="3" t="str">
        <f t="shared" si="170"/>
        <v xml:space="preserve">Acción didáctica / </v>
      </c>
    </row>
    <row r="1173" spans="1:26" x14ac:dyDescent="0.45">
      <c r="A1173" s="3" t="s">
        <v>7510</v>
      </c>
      <c r="B1173" s="3" t="s">
        <v>7511</v>
      </c>
      <c r="C1173" s="3" t="s">
        <v>7547</v>
      </c>
      <c r="E1173" s="3" t="s">
        <v>20</v>
      </c>
      <c r="H1173" s="3" t="s">
        <v>21</v>
      </c>
      <c r="I1173" s="3">
        <v>704696</v>
      </c>
      <c r="J1173" s="3" t="s">
        <v>7548</v>
      </c>
      <c r="K1173" s="3">
        <v>10</v>
      </c>
      <c r="L1173" s="3" t="s">
        <v>1363</v>
      </c>
      <c r="M1173" s="3" t="s">
        <v>35</v>
      </c>
      <c r="N1173" s="3" t="s">
        <v>700</v>
      </c>
      <c r="O1173" s="3" t="s">
        <v>85</v>
      </c>
      <c r="P1173" s="3" t="s">
        <v>21</v>
      </c>
      <c r="Q1173" s="3" t="s">
        <v>7549</v>
      </c>
      <c r="R1173" s="2" t="str">
        <f t="shared" si="162"/>
        <v>KO</v>
      </c>
      <c r="S1173" s="2" t="str">
        <f t="shared" si="163"/>
        <v>OK</v>
      </c>
      <c r="T1173" s="2" t="str">
        <f t="shared" si="164"/>
        <v>OK</v>
      </c>
      <c r="U1173" s="2" t="str">
        <f t="shared" si="165"/>
        <v>OK</v>
      </c>
      <c r="V1173" s="2" t="str">
        <f t="shared" si="166"/>
        <v>OK</v>
      </c>
      <c r="W1173" s="2" t="str">
        <f t="shared" si="167"/>
        <v>OK</v>
      </c>
      <c r="X1173" s="2" t="str">
        <f t="shared" si="168"/>
        <v>OK</v>
      </c>
      <c r="Y1173" s="2" t="str">
        <f t="shared" si="169"/>
        <v>OK</v>
      </c>
      <c r="Z1173" s="3" t="str">
        <f t="shared" si="170"/>
        <v xml:space="preserve">Acción didáctica / </v>
      </c>
    </row>
    <row r="1174" spans="1:26" x14ac:dyDescent="0.45">
      <c r="A1174" s="3" t="s">
        <v>7510</v>
      </c>
      <c r="B1174" s="3" t="s">
        <v>7511</v>
      </c>
      <c r="C1174" s="3" t="s">
        <v>7550</v>
      </c>
      <c r="E1174" s="3" t="s">
        <v>20</v>
      </c>
      <c r="H1174" s="3" t="s">
        <v>21</v>
      </c>
      <c r="I1174" s="3">
        <v>1351704</v>
      </c>
      <c r="J1174" s="3" t="s">
        <v>7551</v>
      </c>
      <c r="K1174" s="3">
        <v>60</v>
      </c>
      <c r="L1174" s="3" t="s">
        <v>1363</v>
      </c>
      <c r="M1174" s="3" t="s">
        <v>35</v>
      </c>
      <c r="N1174" s="3" t="s">
        <v>81</v>
      </c>
      <c r="O1174" s="3" t="s">
        <v>85</v>
      </c>
      <c r="P1174" s="3" t="s">
        <v>21</v>
      </c>
      <c r="Q1174" s="3" t="s">
        <v>7552</v>
      </c>
      <c r="R1174" s="2" t="str">
        <f t="shared" si="162"/>
        <v>KO</v>
      </c>
      <c r="S1174" s="2" t="str">
        <f t="shared" si="163"/>
        <v>OK</v>
      </c>
      <c r="T1174" s="2" t="str">
        <f t="shared" si="164"/>
        <v>OK</v>
      </c>
      <c r="U1174" s="2" t="str">
        <f t="shared" si="165"/>
        <v>OK</v>
      </c>
      <c r="V1174" s="2" t="str">
        <f t="shared" si="166"/>
        <v>OK</v>
      </c>
      <c r="W1174" s="2" t="str">
        <f t="shared" si="167"/>
        <v>OK</v>
      </c>
      <c r="X1174" s="2" t="str">
        <f t="shared" si="168"/>
        <v>OK</v>
      </c>
      <c r="Y1174" s="2" t="str">
        <f t="shared" si="169"/>
        <v>OK</v>
      </c>
      <c r="Z1174" s="3" t="str">
        <f t="shared" si="170"/>
        <v xml:space="preserve">Acción didáctica / </v>
      </c>
    </row>
    <row r="1175" spans="1:26" x14ac:dyDescent="0.45">
      <c r="A1175" s="3" t="s">
        <v>7510</v>
      </c>
      <c r="B1175" s="3" t="s">
        <v>7511</v>
      </c>
      <c r="C1175" s="3" t="s">
        <v>7553</v>
      </c>
      <c r="E1175" s="3" t="s">
        <v>20</v>
      </c>
      <c r="H1175" s="3" t="s">
        <v>21</v>
      </c>
      <c r="I1175" s="3">
        <v>679078</v>
      </c>
      <c r="J1175" s="3" t="s">
        <v>7554</v>
      </c>
      <c r="K1175" s="3">
        <v>60</v>
      </c>
      <c r="L1175" s="3" t="s">
        <v>23</v>
      </c>
      <c r="M1175" s="3" t="s">
        <v>29</v>
      </c>
      <c r="N1175" s="3" t="s">
        <v>1152</v>
      </c>
      <c r="P1175" s="3" t="s">
        <v>21</v>
      </c>
      <c r="Q1175" s="3" t="s">
        <v>7555</v>
      </c>
      <c r="R1175" s="2" t="str">
        <f t="shared" si="162"/>
        <v>OK</v>
      </c>
      <c r="S1175" s="2" t="str">
        <f t="shared" si="163"/>
        <v>OK</v>
      </c>
      <c r="T1175" s="2" t="str">
        <f t="shared" si="164"/>
        <v>OK</v>
      </c>
      <c r="U1175" s="2" t="str">
        <f t="shared" si="165"/>
        <v>OK</v>
      </c>
      <c r="V1175" s="2" t="str">
        <f t="shared" si="166"/>
        <v>OK</v>
      </c>
      <c r="W1175" s="2" t="str">
        <f t="shared" si="167"/>
        <v>OK</v>
      </c>
      <c r="X1175" s="2" t="str">
        <f t="shared" si="168"/>
        <v>OK</v>
      </c>
      <c r="Y1175" s="2" t="str">
        <f t="shared" si="169"/>
        <v>OK</v>
      </c>
      <c r="Z1175" s="3" t="str">
        <f t="shared" si="170"/>
        <v/>
      </c>
    </row>
    <row r="1176" spans="1:26" x14ac:dyDescent="0.45">
      <c r="A1176" s="3" t="s">
        <v>7510</v>
      </c>
      <c r="B1176" s="3" t="s">
        <v>7511</v>
      </c>
      <c r="C1176" s="3" t="s">
        <v>7556</v>
      </c>
      <c r="E1176" s="3" t="s">
        <v>20</v>
      </c>
      <c r="H1176" s="3" t="s">
        <v>21</v>
      </c>
      <c r="I1176" s="3">
        <v>712614</v>
      </c>
      <c r="J1176" s="3" t="s">
        <v>7557</v>
      </c>
      <c r="K1176" s="3">
        <v>15</v>
      </c>
      <c r="L1176" s="3" t="s">
        <v>1363</v>
      </c>
      <c r="M1176" s="3" t="s">
        <v>35</v>
      </c>
      <c r="N1176" s="3" t="s">
        <v>326</v>
      </c>
      <c r="O1176" s="3" t="s">
        <v>37</v>
      </c>
      <c r="P1176" s="3" t="s">
        <v>21</v>
      </c>
      <c r="Q1176" s="3" t="s">
        <v>7558</v>
      </c>
      <c r="R1176" s="2" t="str">
        <f t="shared" si="162"/>
        <v>KO</v>
      </c>
      <c r="S1176" s="2" t="str">
        <f t="shared" si="163"/>
        <v>OK</v>
      </c>
      <c r="T1176" s="2" t="str">
        <f t="shared" si="164"/>
        <v>OK</v>
      </c>
      <c r="U1176" s="2" t="str">
        <f t="shared" si="165"/>
        <v>OK</v>
      </c>
      <c r="V1176" s="2" t="str">
        <f t="shared" si="166"/>
        <v>OK</v>
      </c>
      <c r="W1176" s="2" t="str">
        <f t="shared" si="167"/>
        <v>OK</v>
      </c>
      <c r="X1176" s="2" t="str">
        <f t="shared" si="168"/>
        <v>OK</v>
      </c>
      <c r="Y1176" s="2" t="str">
        <f t="shared" si="169"/>
        <v>OK</v>
      </c>
      <c r="Z1176" s="3" t="str">
        <f t="shared" si="170"/>
        <v xml:space="preserve">Acción didáctica / </v>
      </c>
    </row>
    <row r="1177" spans="1:26" x14ac:dyDescent="0.45">
      <c r="A1177" s="3" t="s">
        <v>7510</v>
      </c>
      <c r="B1177" s="3" t="s">
        <v>7511</v>
      </c>
      <c r="C1177" s="3" t="s">
        <v>7559</v>
      </c>
      <c r="E1177" s="3" t="s">
        <v>20</v>
      </c>
      <c r="H1177" s="3" t="s">
        <v>21</v>
      </c>
      <c r="I1177" s="3">
        <v>1351380</v>
      </c>
      <c r="J1177" s="3" t="s">
        <v>7560</v>
      </c>
      <c r="K1177" s="3">
        <v>60</v>
      </c>
      <c r="L1177" s="3" t="s">
        <v>1363</v>
      </c>
      <c r="M1177" s="3" t="s">
        <v>35</v>
      </c>
      <c r="N1177" s="3" t="s">
        <v>81</v>
      </c>
      <c r="O1177" s="3" t="s">
        <v>479</v>
      </c>
      <c r="P1177" s="3" t="s">
        <v>21</v>
      </c>
      <c r="Q1177" s="3" t="s">
        <v>7561</v>
      </c>
      <c r="R1177" s="2" t="str">
        <f t="shared" si="162"/>
        <v>KO</v>
      </c>
      <c r="S1177" s="2" t="str">
        <f t="shared" si="163"/>
        <v>OK</v>
      </c>
      <c r="T1177" s="2" t="str">
        <f t="shared" si="164"/>
        <v>OK</v>
      </c>
      <c r="U1177" s="2" t="str">
        <f t="shared" si="165"/>
        <v>OK</v>
      </c>
      <c r="V1177" s="2" t="str">
        <f t="shared" si="166"/>
        <v>OK</v>
      </c>
      <c r="W1177" s="2" t="str">
        <f t="shared" si="167"/>
        <v>OK</v>
      </c>
      <c r="X1177" s="2" t="str">
        <f t="shared" si="168"/>
        <v>OK</v>
      </c>
      <c r="Y1177" s="2" t="str">
        <f t="shared" si="169"/>
        <v>OK</v>
      </c>
      <c r="Z1177" s="3" t="str">
        <f t="shared" si="170"/>
        <v xml:space="preserve">Acción didáctica / </v>
      </c>
    </row>
    <row r="1178" spans="1:26" x14ac:dyDescent="0.45">
      <c r="A1178" s="3" t="s">
        <v>7510</v>
      </c>
      <c r="B1178" s="3" t="s">
        <v>7511</v>
      </c>
      <c r="C1178" s="3" t="s">
        <v>7562</v>
      </c>
      <c r="E1178" s="3" t="s">
        <v>20</v>
      </c>
      <c r="H1178" s="3" t="s">
        <v>21</v>
      </c>
      <c r="I1178" s="3">
        <v>1331708</v>
      </c>
      <c r="J1178" s="3" t="s">
        <v>7563</v>
      </c>
      <c r="K1178" s="3">
        <v>90</v>
      </c>
      <c r="L1178" s="3" t="s">
        <v>57</v>
      </c>
      <c r="M1178" s="3" t="s">
        <v>35</v>
      </c>
      <c r="N1178" s="3" t="s">
        <v>58</v>
      </c>
      <c r="O1178" s="3" t="s">
        <v>85</v>
      </c>
      <c r="P1178" s="3" t="s">
        <v>21</v>
      </c>
      <c r="Q1178" s="3" t="s">
        <v>7564</v>
      </c>
      <c r="R1178" s="2" t="str">
        <f t="shared" si="162"/>
        <v>OK</v>
      </c>
      <c r="S1178" s="2" t="str">
        <f t="shared" si="163"/>
        <v>OK</v>
      </c>
      <c r="T1178" s="2" t="str">
        <f t="shared" si="164"/>
        <v>OK</v>
      </c>
      <c r="U1178" s="2" t="str">
        <f t="shared" si="165"/>
        <v>OK</v>
      </c>
      <c r="V1178" s="2" t="str">
        <f t="shared" si="166"/>
        <v>OK</v>
      </c>
      <c r="W1178" s="2" t="str">
        <f t="shared" si="167"/>
        <v>OK</v>
      </c>
      <c r="X1178" s="2" t="str">
        <f t="shared" si="168"/>
        <v>OK</v>
      </c>
      <c r="Y1178" s="2" t="str">
        <f t="shared" si="169"/>
        <v>OK</v>
      </c>
      <c r="Z1178" s="3" t="str">
        <f t="shared" si="170"/>
        <v/>
      </c>
    </row>
    <row r="1179" spans="1:26" x14ac:dyDescent="0.45">
      <c r="A1179" s="3" t="s">
        <v>7510</v>
      </c>
      <c r="B1179" s="3" t="s">
        <v>7511</v>
      </c>
      <c r="C1179" s="3" t="s">
        <v>7565</v>
      </c>
      <c r="E1179" s="3" t="s">
        <v>20</v>
      </c>
      <c r="H1179" s="3" t="s">
        <v>21</v>
      </c>
      <c r="I1179" s="3">
        <v>1887742</v>
      </c>
      <c r="J1179" s="3" t="s">
        <v>7566</v>
      </c>
      <c r="K1179" s="3">
        <v>60</v>
      </c>
      <c r="L1179" s="3" t="s">
        <v>57</v>
      </c>
      <c r="M1179" s="3" t="s">
        <v>35</v>
      </c>
      <c r="N1179" s="3" t="s">
        <v>58</v>
      </c>
      <c r="O1179" s="3" t="s">
        <v>479</v>
      </c>
      <c r="P1179" s="3" t="s">
        <v>21</v>
      </c>
      <c r="Q1179" s="3" t="s">
        <v>7567</v>
      </c>
      <c r="R1179" s="2" t="str">
        <f t="shared" si="162"/>
        <v>OK</v>
      </c>
      <c r="S1179" s="2" t="str">
        <f t="shared" si="163"/>
        <v>OK</v>
      </c>
      <c r="T1179" s="2" t="str">
        <f t="shared" si="164"/>
        <v>OK</v>
      </c>
      <c r="U1179" s="2" t="str">
        <f t="shared" si="165"/>
        <v>OK</v>
      </c>
      <c r="V1179" s="2" t="str">
        <f t="shared" si="166"/>
        <v>OK</v>
      </c>
      <c r="W1179" s="2" t="str">
        <f t="shared" si="167"/>
        <v>OK</v>
      </c>
      <c r="X1179" s="2" t="str">
        <f t="shared" si="168"/>
        <v>OK</v>
      </c>
      <c r="Y1179" s="2" t="str">
        <f t="shared" si="169"/>
        <v>OK</v>
      </c>
      <c r="Z1179" s="3" t="str">
        <f t="shared" si="170"/>
        <v/>
      </c>
    </row>
    <row r="1180" spans="1:26" x14ac:dyDescent="0.45">
      <c r="A1180" s="3" t="s">
        <v>7510</v>
      </c>
      <c r="B1180" s="3" t="s">
        <v>7511</v>
      </c>
      <c r="C1180" s="3" t="s">
        <v>534</v>
      </c>
      <c r="E1180" s="3" t="s">
        <v>20</v>
      </c>
      <c r="H1180" s="3" t="s">
        <v>21</v>
      </c>
      <c r="I1180" s="3">
        <v>1368966</v>
      </c>
      <c r="J1180" s="3" t="s">
        <v>7568</v>
      </c>
      <c r="K1180" s="3">
        <v>60</v>
      </c>
      <c r="L1180" s="3" t="s">
        <v>358</v>
      </c>
      <c r="M1180" s="3" t="s">
        <v>35</v>
      </c>
      <c r="N1180" s="3" t="s">
        <v>359</v>
      </c>
      <c r="O1180" s="3" t="s">
        <v>37</v>
      </c>
      <c r="P1180" s="3" t="s">
        <v>21</v>
      </c>
      <c r="Q1180" s="3" t="s">
        <v>7569</v>
      </c>
      <c r="R1180" s="2" t="str">
        <f t="shared" si="162"/>
        <v>OK</v>
      </c>
      <c r="S1180" s="2" t="str">
        <f t="shared" si="163"/>
        <v>OK</v>
      </c>
      <c r="T1180" s="2" t="str">
        <f t="shared" si="164"/>
        <v>OK</v>
      </c>
      <c r="U1180" s="2" t="str">
        <f t="shared" si="165"/>
        <v>OK</v>
      </c>
      <c r="V1180" s="2" t="str">
        <f t="shared" si="166"/>
        <v>OK</v>
      </c>
      <c r="W1180" s="2" t="str">
        <f t="shared" si="167"/>
        <v>KO</v>
      </c>
      <c r="X1180" s="2" t="str">
        <f t="shared" si="168"/>
        <v>OK</v>
      </c>
      <c r="Y1180" s="2" t="str">
        <f t="shared" si="169"/>
        <v>OK</v>
      </c>
      <c r="Z1180" s="3" t="str">
        <f t="shared" si="170"/>
        <v xml:space="preserve">Tiempo del recurso / </v>
      </c>
    </row>
    <row r="1181" spans="1:26" x14ac:dyDescent="0.45">
      <c r="A1181" s="3" t="s">
        <v>7510</v>
      </c>
      <c r="B1181" s="3" t="s">
        <v>7511</v>
      </c>
      <c r="C1181" s="3" t="s">
        <v>67</v>
      </c>
      <c r="D1181" s="3" t="s">
        <v>67</v>
      </c>
      <c r="E1181" s="3" t="s">
        <v>20</v>
      </c>
      <c r="H1181" s="3" t="s">
        <v>21</v>
      </c>
      <c r="I1181" s="3">
        <v>1234910</v>
      </c>
      <c r="K1181" s="3">
        <v>20</v>
      </c>
      <c r="L1181" s="3" t="s">
        <v>23</v>
      </c>
      <c r="M1181" s="3" t="s">
        <v>67</v>
      </c>
      <c r="N1181" s="3" t="s">
        <v>227</v>
      </c>
      <c r="P1181" s="3" t="s">
        <v>21</v>
      </c>
      <c r="Q1181" s="3" t="s">
        <v>7570</v>
      </c>
      <c r="R1181" s="2" t="str">
        <f t="shared" si="162"/>
        <v>OK</v>
      </c>
      <c r="S1181" s="2" t="str">
        <f t="shared" si="163"/>
        <v>OK</v>
      </c>
      <c r="T1181" s="2" t="str">
        <f t="shared" si="164"/>
        <v>OK</v>
      </c>
      <c r="U1181" s="2" t="str">
        <f t="shared" si="165"/>
        <v>OK</v>
      </c>
      <c r="V1181" s="2" t="str">
        <f t="shared" si="166"/>
        <v>OK</v>
      </c>
      <c r="W1181" s="2" t="str">
        <f t="shared" si="167"/>
        <v>OK</v>
      </c>
      <c r="X1181" s="2" t="str">
        <f t="shared" si="168"/>
        <v>KO</v>
      </c>
      <c r="Y1181" s="2" t="str">
        <f t="shared" si="169"/>
        <v>OK</v>
      </c>
      <c r="Z1181" s="3" t="str">
        <f t="shared" si="170"/>
        <v xml:space="preserve">Palabras clave / </v>
      </c>
    </row>
    <row r="1182" spans="1:26" x14ac:dyDescent="0.45">
      <c r="A1182" s="3" t="s">
        <v>7510</v>
      </c>
      <c r="B1182" s="3" t="s">
        <v>7511</v>
      </c>
      <c r="C1182" s="3" t="s">
        <v>70</v>
      </c>
      <c r="E1182" s="3" t="s">
        <v>20</v>
      </c>
      <c r="H1182" s="3" t="s">
        <v>21</v>
      </c>
      <c r="I1182" s="3">
        <v>708087</v>
      </c>
      <c r="J1182" s="3" t="s">
        <v>7571</v>
      </c>
      <c r="K1182" s="3">
        <v>20</v>
      </c>
      <c r="L1182" s="3" t="s">
        <v>70</v>
      </c>
      <c r="M1182" s="3" t="s">
        <v>35</v>
      </c>
      <c r="N1182" s="3" t="s">
        <v>62</v>
      </c>
      <c r="O1182" s="3" t="s">
        <v>479</v>
      </c>
      <c r="P1182" s="3" t="s">
        <v>21</v>
      </c>
      <c r="Q1182" s="3" t="s">
        <v>7572</v>
      </c>
      <c r="R1182" s="2" t="str">
        <f t="shared" si="162"/>
        <v>OK</v>
      </c>
      <c r="S1182" s="2" t="str">
        <f t="shared" si="163"/>
        <v>OK</v>
      </c>
      <c r="T1182" s="2" t="str">
        <f t="shared" si="164"/>
        <v>OK</v>
      </c>
      <c r="U1182" s="2" t="str">
        <f t="shared" si="165"/>
        <v>OK</v>
      </c>
      <c r="V1182" s="2" t="str">
        <f t="shared" si="166"/>
        <v>OK</v>
      </c>
      <c r="W1182" s="2" t="str">
        <f t="shared" si="167"/>
        <v>OK</v>
      </c>
      <c r="X1182" s="2" t="str">
        <f t="shared" si="168"/>
        <v>OK</v>
      </c>
      <c r="Y1182" s="2" t="str">
        <f t="shared" si="169"/>
        <v>OK</v>
      </c>
      <c r="Z1182" s="3" t="str">
        <f t="shared" si="170"/>
        <v/>
      </c>
    </row>
  </sheetData>
  <autoFilter ref="Q1:Z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89"/>
  <sheetViews>
    <sheetView workbookViewId="0">
      <pane ySplit="1" topLeftCell="A1274" activePane="bottomLeft" state="frozen"/>
      <selection pane="bottomLeft" activeCell="Z1293" sqref="Z1293"/>
    </sheetView>
  </sheetViews>
  <sheetFormatPr baseColWidth="10" defaultRowHeight="14.25" x14ac:dyDescent="0.45"/>
  <cols>
    <col min="1" max="16" width="10.6640625" style="3" hidden="1" customWidth="1"/>
    <col min="17" max="17" width="25.9296875" style="3" customWidth="1"/>
    <col min="18" max="25" width="10.6640625" style="3" hidden="1" customWidth="1"/>
    <col min="26" max="26" width="33.86328125" style="3" customWidth="1"/>
    <col min="27" max="16384" width="10.6640625" style="3"/>
  </cols>
  <sheetData>
    <row r="1" spans="1:26" ht="32.25" customHeight="1" x14ac:dyDescent="0.4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11</v>
      </c>
      <c r="S1" s="13" t="s">
        <v>4032</v>
      </c>
      <c r="T1" s="13" t="s">
        <v>4033</v>
      </c>
      <c r="U1" s="13" t="s">
        <v>14</v>
      </c>
      <c r="V1" s="13" t="s">
        <v>4034</v>
      </c>
      <c r="W1" s="13" t="s">
        <v>4035</v>
      </c>
      <c r="X1" s="13" t="s">
        <v>9</v>
      </c>
      <c r="Y1" s="13" t="s">
        <v>15</v>
      </c>
      <c r="Z1" s="13" t="s">
        <v>4036</v>
      </c>
    </row>
    <row r="2" spans="1:26" x14ac:dyDescent="0.45">
      <c r="A2" s="3" t="s">
        <v>7574</v>
      </c>
      <c r="B2" s="3" t="s">
        <v>7575</v>
      </c>
      <c r="C2" s="3" t="s">
        <v>7576</v>
      </c>
      <c r="E2" s="3" t="s">
        <v>20</v>
      </c>
      <c r="H2" s="3" t="s">
        <v>21</v>
      </c>
      <c r="I2" s="3">
        <v>1181595</v>
      </c>
      <c r="J2" s="3" t="s">
        <v>7577</v>
      </c>
      <c r="K2" s="3">
        <v>15</v>
      </c>
      <c r="L2" s="3" t="s">
        <v>34</v>
      </c>
      <c r="M2" s="3" t="s">
        <v>35</v>
      </c>
      <c r="N2" s="3" t="s">
        <v>326</v>
      </c>
      <c r="O2" s="3" t="s">
        <v>37</v>
      </c>
      <c r="P2" s="3" t="s">
        <v>21</v>
      </c>
      <c r="Q2" s="3" t="s">
        <v>7578</v>
      </c>
      <c r="R2" s="2" t="str">
        <f>IF(_xlfn.XOR(
AND(N2="M102ab",L2="Proyecto"),
AND(N2="M101a",L2="Preguntas con respuesta libre"),
AND(LEFT(N2,1)="M",N2&lt;&gt;"M102AB",N2&lt;&gt;"M101a",N2&lt;&gt;"M101ap",L2="Ejercitación"),
AND(LEFT(C2,15)="Mapa conceptual",L2="Exposición"),
AND(LEFT(N2,1)&lt;&gt;"M",LEFT(C2,15)&lt;&gt;"Mapa conceptual",L2="Exposición"),
AND(LEFT(C2,8)="Banco de",L2="Generador de actividades"),
AND(C2=L2)
),"OK","KO")</f>
        <v>OK</v>
      </c>
      <c r="S2" s="2" t="str">
        <f>IF(_xlfn.XOR(
AND(LEFT(N2,1)="M",M2="Actividad"),
AND(LEFT(N2,1)="F",M2="Interactivo"),
AND(N2="diaporama",M2="Secuencia de imágenes"),
OR(N2="video",M2="Animación",M2="Video"),
AND(C2=M2)
),"OK","KO")</f>
        <v>OK</v>
      </c>
      <c r="T2" s="2" t="str">
        <f>IF(
AND(L2="Evaluación",C2&lt;&gt;L2),"KO",
IF(AND(L2="Mapa conceptual",C2&lt;&gt;L2),"KO",
IF(AND(N2="M101ap",C2&lt;&gt;"Banco de actividades"),"KO",
"OK")))</f>
        <v>OK</v>
      </c>
      <c r="U2" s="2" t="str">
        <f>IF(
AND(LEFT(N2,1)="M",LEFT(M2,4)&lt;&gt;"Mapa",S2="OK",O2=""),
"KO","OK")</f>
        <v>OK</v>
      </c>
      <c r="V2" s="2" t="str">
        <f>IF(OR(
AND(L2="Evaluación",R2="OK",OR(N2="M4a",N2="M5a")),
AND(LEFT(C2,8)="Banco de",N2="M101ap"),
OR(LEFT(C2,8)&lt;&gt;"Banco de",L2&lt;&gt;"Evaluación")
),"OK","KO")</f>
        <v>OK</v>
      </c>
      <c r="W2" s="2" t="str">
        <f>IF(AND(LEFT(C2,8)="Banco de",K2=0),"OK",
IF(AND(LEFT(C2,8)&lt;&gt;"Banco de",K2&gt;0),"OK","KO"))</f>
        <v>OK</v>
      </c>
      <c r="X2" s="2" t="str">
        <f>IF(J2&lt;&gt;"","OK","KO")</f>
        <v>OK</v>
      </c>
      <c r="Y2" s="2" t="str">
        <f>IF(P2="Si","KO","OK")</f>
        <v>OK</v>
      </c>
      <c r="Z2" s="3" t="str">
        <f>CONCATENATE(
IF(R2&lt;&gt;"OK",CONCATENATE($R$1," / "),""),
IF(S2&lt;&gt;"OK",CONCATENATE($S$1," / "),""),
IF(T2&lt;&gt;"OK",CONCATENATE($T$1," / "),""),
IF(U2&lt;&gt;"OK",CONCATENATE($U$1," / "),""),
IF(V2&lt;&gt;"OK",CONCATENATE($V$1," / "),""),
IF(W2&lt;&gt;"OK",CONCATENATE($W$1," / "),""),
IF(X2&lt;&gt;"OK",CONCATENATE($X$1," / "),""),
IF(Y2&lt;&gt;"OK",$Y$1,"")
)</f>
        <v/>
      </c>
    </row>
    <row r="3" spans="1:26" x14ac:dyDescent="0.45">
      <c r="A3" s="3" t="s">
        <v>7574</v>
      </c>
      <c r="B3" s="3" t="s">
        <v>7575</v>
      </c>
      <c r="C3" s="3" t="s">
        <v>7579</v>
      </c>
      <c r="E3" s="3" t="s">
        <v>20</v>
      </c>
      <c r="H3" s="3" t="s">
        <v>21</v>
      </c>
      <c r="I3" s="3">
        <v>1172167</v>
      </c>
      <c r="J3" s="3" t="s">
        <v>7580</v>
      </c>
      <c r="K3" s="3">
        <v>5</v>
      </c>
      <c r="L3" s="3" t="s">
        <v>34</v>
      </c>
      <c r="M3" s="3" t="s">
        <v>35</v>
      </c>
      <c r="N3" s="3" t="s">
        <v>101</v>
      </c>
      <c r="O3" s="3" t="s">
        <v>85</v>
      </c>
      <c r="P3" s="3" t="s">
        <v>21</v>
      </c>
      <c r="Q3" s="3" t="s">
        <v>7581</v>
      </c>
      <c r="R3" s="2" t="str">
        <f t="shared" ref="R3:R66" si="0">IF(_xlfn.XOR(
AND(N3="M102ab",L3="Proyecto"),
AND(N3="M101a",L3="Preguntas con respuesta libre"),
AND(LEFT(N3,1)="M",N3&lt;&gt;"M102AB",N3&lt;&gt;"M101a",N3&lt;&gt;"M101ap",L3="Ejercitación"),
AND(LEFT(C3,15)="Mapa conceptual",L3="Exposición"),
AND(LEFT(N3,1)&lt;&gt;"M",LEFT(C3,15)&lt;&gt;"Mapa conceptual",L3="Exposición"),
AND(LEFT(C3,8)="Banco de",L3="Generador de actividades"),
AND(C3=L3)
),"OK","KO")</f>
        <v>OK</v>
      </c>
      <c r="S3" s="2" t="str">
        <f t="shared" ref="S3:S66" si="1">IF(_xlfn.XOR(
AND(LEFT(N3,1)="M",M3="Actividad"),
AND(LEFT(N3,1)="F",M3="Interactivo"),
AND(N3="diaporama",M3="Secuencia de imágenes"),
OR(N3="video",M3="Animación",M3="Video"),
AND(C3=M3)
),"OK","KO")</f>
        <v>OK</v>
      </c>
      <c r="T3" s="2" t="str">
        <f t="shared" ref="T3:T66" si="2">IF(
AND(L3="Evaluación",C3&lt;&gt;L3),"KO",
IF(AND(L3="Mapa conceptual",C3&lt;&gt;L3),"KO",
IF(AND(N3="M101ap",C3&lt;&gt;"Banco de actividades"),"KO",
"OK")))</f>
        <v>OK</v>
      </c>
      <c r="U3" s="2" t="str">
        <f t="shared" ref="U3:U66" si="3">IF(
AND(LEFT(N3,1)="M",LEFT(M3,4)&lt;&gt;"Mapa",S3="OK",O3=""),
"KO","OK")</f>
        <v>OK</v>
      </c>
      <c r="V3" s="2" t="str">
        <f t="shared" ref="V3:V66" si="4">IF(OR(
AND(L3="Evaluación",R3="OK",OR(N3="M4a",N3="M5a")),
AND(LEFT(C3,8)="Banco de",N3="M101ap"),
OR(LEFT(C3,8)&lt;&gt;"Banco de",L3&lt;&gt;"Evaluación")
),"OK","KO")</f>
        <v>OK</v>
      </c>
      <c r="W3" s="2" t="str">
        <f t="shared" ref="W3:W66" si="5">IF(AND(LEFT(C3,8)="Banco de",K3=0),"OK",
IF(AND(LEFT(C3,8)&lt;&gt;"Banco de",K3&gt;0),"OK","KO"))</f>
        <v>OK</v>
      </c>
      <c r="X3" s="2" t="str">
        <f t="shared" ref="X3:X66" si="6">IF(J3&lt;&gt;"","OK","KO")</f>
        <v>OK</v>
      </c>
      <c r="Y3" s="2" t="str">
        <f t="shared" ref="Y3:Y66" si="7">IF(P3="Si","KO","OK")</f>
        <v>OK</v>
      </c>
      <c r="Z3" s="3" t="str">
        <f t="shared" ref="Z3:Z66" si="8">CONCATENATE(
IF(R3&lt;&gt;"OK",CONCATENATE($R$1," / "),""),
IF(S3&lt;&gt;"OK",CONCATENATE($S$1," / "),""),
IF(T3&lt;&gt;"OK",CONCATENATE($T$1," / "),""),
IF(U3&lt;&gt;"OK",CONCATENATE($U$1," / "),""),
IF(V3&lt;&gt;"OK",CONCATENATE($V$1," / "),""),
IF(W3&lt;&gt;"OK",CONCATENATE($W$1," / "),""),
IF(X3&lt;&gt;"OK",CONCATENATE($X$1," / "),""),
IF(Y3&lt;&gt;"OK",$Y$1,"")
)</f>
        <v/>
      </c>
    </row>
    <row r="4" spans="1:26" x14ac:dyDescent="0.45">
      <c r="A4" s="3" t="s">
        <v>7574</v>
      </c>
      <c r="B4" s="3" t="s">
        <v>7575</v>
      </c>
      <c r="C4" s="3" t="s">
        <v>7582</v>
      </c>
      <c r="E4" s="3" t="s">
        <v>20</v>
      </c>
      <c r="H4" s="3" t="s">
        <v>21</v>
      </c>
      <c r="I4" s="3">
        <v>1189595</v>
      </c>
      <c r="J4" s="3" t="s">
        <v>7583</v>
      </c>
      <c r="K4" s="3">
        <v>10</v>
      </c>
      <c r="L4" s="3" t="s">
        <v>34</v>
      </c>
      <c r="M4" s="3" t="s">
        <v>35</v>
      </c>
      <c r="N4" s="3" t="s">
        <v>114</v>
      </c>
      <c r="O4" s="3" t="s">
        <v>37</v>
      </c>
      <c r="P4" s="3" t="s">
        <v>21</v>
      </c>
      <c r="Q4" s="3" t="s">
        <v>7584</v>
      </c>
      <c r="R4" s="2" t="str">
        <f t="shared" si="0"/>
        <v>OK</v>
      </c>
      <c r="S4" s="2" t="str">
        <f t="shared" si="1"/>
        <v>OK</v>
      </c>
      <c r="T4" s="2" t="str">
        <f t="shared" si="2"/>
        <v>OK</v>
      </c>
      <c r="U4" s="2" t="str">
        <f t="shared" si="3"/>
        <v>OK</v>
      </c>
      <c r="V4" s="2" t="str">
        <f t="shared" si="4"/>
        <v>OK</v>
      </c>
      <c r="W4" s="2" t="str">
        <f t="shared" si="5"/>
        <v>OK</v>
      </c>
      <c r="X4" s="2" t="str">
        <f t="shared" si="6"/>
        <v>OK</v>
      </c>
      <c r="Y4" s="2" t="str">
        <f t="shared" si="7"/>
        <v>OK</v>
      </c>
      <c r="Z4" s="3" t="str">
        <f t="shared" si="8"/>
        <v/>
      </c>
    </row>
    <row r="5" spans="1:26" x14ac:dyDescent="0.45">
      <c r="A5" s="3" t="s">
        <v>7574</v>
      </c>
      <c r="B5" s="3" t="s">
        <v>7575</v>
      </c>
      <c r="C5" s="3" t="s">
        <v>7585</v>
      </c>
      <c r="E5" s="3" t="s">
        <v>20</v>
      </c>
      <c r="H5" s="3" t="s">
        <v>21</v>
      </c>
      <c r="I5" s="3">
        <v>1256577</v>
      </c>
      <c r="J5" s="3" t="s">
        <v>7586</v>
      </c>
      <c r="K5" s="3">
        <v>15</v>
      </c>
      <c r="L5" s="3" t="s">
        <v>34</v>
      </c>
      <c r="M5" s="3" t="s">
        <v>35</v>
      </c>
      <c r="N5" s="3" t="s">
        <v>7587</v>
      </c>
      <c r="O5" s="3" t="s">
        <v>37</v>
      </c>
      <c r="P5" s="3" t="s">
        <v>21</v>
      </c>
      <c r="Q5" s="3" t="s">
        <v>7588</v>
      </c>
      <c r="R5" s="2" t="str">
        <f t="shared" si="0"/>
        <v>OK</v>
      </c>
      <c r="S5" s="2" t="str">
        <f t="shared" si="1"/>
        <v>OK</v>
      </c>
      <c r="T5" s="2" t="str">
        <f t="shared" si="2"/>
        <v>OK</v>
      </c>
      <c r="U5" s="2" t="str">
        <f t="shared" si="3"/>
        <v>OK</v>
      </c>
      <c r="V5" s="2" t="str">
        <f t="shared" si="4"/>
        <v>OK</v>
      </c>
      <c r="W5" s="2" t="str">
        <f t="shared" si="5"/>
        <v>OK</v>
      </c>
      <c r="X5" s="2" t="str">
        <f t="shared" si="6"/>
        <v>OK</v>
      </c>
      <c r="Y5" s="2" t="str">
        <f t="shared" si="7"/>
        <v>OK</v>
      </c>
      <c r="Z5" s="3" t="str">
        <f t="shared" si="8"/>
        <v/>
      </c>
    </row>
    <row r="6" spans="1:26" x14ac:dyDescent="0.45">
      <c r="A6" s="3" t="s">
        <v>7574</v>
      </c>
      <c r="B6" s="3" t="s">
        <v>7575</v>
      </c>
      <c r="C6" s="3" t="s">
        <v>7589</v>
      </c>
      <c r="E6" s="3" t="s">
        <v>20</v>
      </c>
      <c r="H6" s="3" t="s">
        <v>21</v>
      </c>
      <c r="I6" s="3">
        <v>1183380</v>
      </c>
      <c r="J6" s="3" t="s">
        <v>7590</v>
      </c>
      <c r="K6" s="3">
        <v>10</v>
      </c>
      <c r="L6" s="3" t="s">
        <v>34</v>
      </c>
      <c r="M6" s="3" t="s">
        <v>35</v>
      </c>
      <c r="N6" s="3" t="s">
        <v>36</v>
      </c>
      <c r="O6" s="3" t="s">
        <v>85</v>
      </c>
      <c r="P6" s="3" t="s">
        <v>21</v>
      </c>
      <c r="Q6" s="3" t="s">
        <v>7591</v>
      </c>
      <c r="R6" s="2" t="str">
        <f t="shared" si="0"/>
        <v>OK</v>
      </c>
      <c r="S6" s="2" t="str">
        <f t="shared" si="1"/>
        <v>OK</v>
      </c>
      <c r="T6" s="2" t="str">
        <f t="shared" si="2"/>
        <v>OK</v>
      </c>
      <c r="U6" s="2" t="str">
        <f t="shared" si="3"/>
        <v>OK</v>
      </c>
      <c r="V6" s="2" t="str">
        <f t="shared" si="4"/>
        <v>OK</v>
      </c>
      <c r="W6" s="2" t="str">
        <f t="shared" si="5"/>
        <v>OK</v>
      </c>
      <c r="X6" s="2" t="str">
        <f t="shared" si="6"/>
        <v>OK</v>
      </c>
      <c r="Y6" s="2" t="str">
        <f t="shared" si="7"/>
        <v>OK</v>
      </c>
      <c r="Z6" s="3" t="str">
        <f t="shared" si="8"/>
        <v/>
      </c>
    </row>
    <row r="7" spans="1:26" x14ac:dyDescent="0.45">
      <c r="A7" s="3" t="s">
        <v>7574</v>
      </c>
      <c r="B7" s="3" t="s">
        <v>7575</v>
      </c>
      <c r="C7" s="3" t="s">
        <v>7592</v>
      </c>
      <c r="E7" s="3" t="s">
        <v>20</v>
      </c>
      <c r="H7" s="3" t="s">
        <v>21</v>
      </c>
      <c r="I7" s="3">
        <v>1799258</v>
      </c>
      <c r="J7" s="3" t="s">
        <v>7593</v>
      </c>
      <c r="K7" s="3">
        <v>60</v>
      </c>
      <c r="L7" s="3" t="s">
        <v>34</v>
      </c>
      <c r="M7" s="3" t="s">
        <v>35</v>
      </c>
      <c r="N7" s="3" t="s">
        <v>81</v>
      </c>
      <c r="O7" s="3" t="s">
        <v>85</v>
      </c>
      <c r="P7" s="3" t="s">
        <v>21</v>
      </c>
      <c r="Q7" s="3" t="s">
        <v>7594</v>
      </c>
      <c r="R7" s="2" t="str">
        <f t="shared" si="0"/>
        <v>KO</v>
      </c>
      <c r="S7" s="2" t="str">
        <f t="shared" si="1"/>
        <v>OK</v>
      </c>
      <c r="T7" s="2" t="str">
        <f t="shared" si="2"/>
        <v>OK</v>
      </c>
      <c r="U7" s="2" t="str">
        <f t="shared" si="3"/>
        <v>OK</v>
      </c>
      <c r="V7" s="2" t="str">
        <f t="shared" si="4"/>
        <v>OK</v>
      </c>
      <c r="W7" s="2" t="str">
        <f t="shared" si="5"/>
        <v>OK</v>
      </c>
      <c r="X7" s="2" t="str">
        <f t="shared" si="6"/>
        <v>OK</v>
      </c>
      <c r="Y7" s="2" t="str">
        <f t="shared" si="7"/>
        <v>OK</v>
      </c>
      <c r="Z7" s="3" t="str">
        <f t="shared" si="8"/>
        <v xml:space="preserve">Acción didáctica / </v>
      </c>
    </row>
    <row r="8" spans="1:26" x14ac:dyDescent="0.45">
      <c r="A8" s="3" t="s">
        <v>7574</v>
      </c>
      <c r="B8" s="3" t="s">
        <v>7575</v>
      </c>
      <c r="C8" s="3" t="s">
        <v>7595</v>
      </c>
      <c r="E8" s="3" t="s">
        <v>20</v>
      </c>
      <c r="H8" s="3" t="s">
        <v>21</v>
      </c>
      <c r="I8" s="3">
        <v>1014467</v>
      </c>
      <c r="J8" s="3" t="s">
        <v>7596</v>
      </c>
      <c r="K8" s="3">
        <v>10</v>
      </c>
      <c r="L8" s="3" t="s">
        <v>23</v>
      </c>
      <c r="M8" s="3" t="s">
        <v>24</v>
      </c>
      <c r="N8" s="3" t="s">
        <v>368</v>
      </c>
      <c r="P8" s="3" t="s">
        <v>21</v>
      </c>
      <c r="Q8" s="3" t="s">
        <v>7597</v>
      </c>
      <c r="R8" s="2" t="str">
        <f t="shared" si="0"/>
        <v>OK</v>
      </c>
      <c r="S8" s="2" t="str">
        <f t="shared" si="1"/>
        <v>KO</v>
      </c>
      <c r="T8" s="2" t="str">
        <f t="shared" si="2"/>
        <v>OK</v>
      </c>
      <c r="U8" s="2" t="str">
        <f t="shared" si="3"/>
        <v>OK</v>
      </c>
      <c r="V8" s="2" t="str">
        <f t="shared" si="4"/>
        <v>OK</v>
      </c>
      <c r="W8" s="2" t="str">
        <f t="shared" si="5"/>
        <v>OK</v>
      </c>
      <c r="X8" s="2" t="str">
        <f t="shared" si="6"/>
        <v>OK</v>
      </c>
      <c r="Y8" s="2" t="str">
        <f t="shared" si="7"/>
        <v>OK</v>
      </c>
      <c r="Z8" s="3" t="str">
        <f t="shared" si="8"/>
        <v xml:space="preserve">Tipo de media / </v>
      </c>
    </row>
    <row r="9" spans="1:26" x14ac:dyDescent="0.45">
      <c r="A9" s="3" t="s">
        <v>7574</v>
      </c>
      <c r="B9" s="3" t="s">
        <v>7575</v>
      </c>
      <c r="C9" s="3" t="s">
        <v>7598</v>
      </c>
      <c r="E9" s="3" t="s">
        <v>20</v>
      </c>
      <c r="H9" s="3" t="s">
        <v>21</v>
      </c>
      <c r="I9" s="3">
        <v>1798125</v>
      </c>
      <c r="J9" s="3" t="s">
        <v>7599</v>
      </c>
      <c r="K9" s="3">
        <v>10</v>
      </c>
      <c r="L9" s="3" t="s">
        <v>80</v>
      </c>
      <c r="M9" s="3" t="s">
        <v>35</v>
      </c>
      <c r="N9" s="3" t="s">
        <v>81</v>
      </c>
      <c r="O9" s="3" t="s">
        <v>85</v>
      </c>
      <c r="P9" s="3" t="s">
        <v>21</v>
      </c>
      <c r="Q9" s="3" t="s">
        <v>7600</v>
      </c>
      <c r="R9" s="2" t="str">
        <f t="shared" si="0"/>
        <v>OK</v>
      </c>
      <c r="S9" s="2" t="str">
        <f t="shared" si="1"/>
        <v>OK</v>
      </c>
      <c r="T9" s="2" t="str">
        <f t="shared" si="2"/>
        <v>OK</v>
      </c>
      <c r="U9" s="2" t="str">
        <f t="shared" si="3"/>
        <v>OK</v>
      </c>
      <c r="V9" s="2" t="str">
        <f t="shared" si="4"/>
        <v>OK</v>
      </c>
      <c r="W9" s="2" t="str">
        <f t="shared" si="5"/>
        <v>OK</v>
      </c>
      <c r="X9" s="2" t="str">
        <f t="shared" si="6"/>
        <v>OK</v>
      </c>
      <c r="Y9" s="2" t="str">
        <f t="shared" si="7"/>
        <v>OK</v>
      </c>
      <c r="Z9" s="3" t="str">
        <f t="shared" si="8"/>
        <v/>
      </c>
    </row>
    <row r="10" spans="1:26" x14ac:dyDescent="0.45">
      <c r="A10" s="3" t="s">
        <v>7574</v>
      </c>
      <c r="B10" s="3" t="s">
        <v>7575</v>
      </c>
      <c r="C10" s="3" t="s">
        <v>7601</v>
      </c>
      <c r="E10" s="3" t="s">
        <v>20</v>
      </c>
      <c r="H10" s="3" t="s">
        <v>21</v>
      </c>
      <c r="I10" s="3">
        <v>1299221</v>
      </c>
      <c r="J10" s="3" t="s">
        <v>7602</v>
      </c>
      <c r="K10" s="3">
        <v>10</v>
      </c>
      <c r="L10" s="3" t="s">
        <v>861</v>
      </c>
      <c r="M10" s="3" t="s">
        <v>29</v>
      </c>
      <c r="N10" s="3" t="s">
        <v>378</v>
      </c>
      <c r="O10" s="3" t="s">
        <v>37</v>
      </c>
      <c r="P10" s="3" t="s">
        <v>21</v>
      </c>
      <c r="Q10" s="3" t="s">
        <v>7603</v>
      </c>
      <c r="R10" s="2" t="str">
        <f t="shared" si="0"/>
        <v>KO</v>
      </c>
      <c r="S10" s="2" t="str">
        <f t="shared" si="1"/>
        <v>KO</v>
      </c>
      <c r="T10" s="2" t="str">
        <f t="shared" si="2"/>
        <v>OK</v>
      </c>
      <c r="U10" s="2" t="str">
        <f t="shared" si="3"/>
        <v>OK</v>
      </c>
      <c r="V10" s="2" t="str">
        <f t="shared" si="4"/>
        <v>OK</v>
      </c>
      <c r="W10" s="2" t="str">
        <f t="shared" si="5"/>
        <v>OK</v>
      </c>
      <c r="X10" s="2" t="str">
        <f t="shared" si="6"/>
        <v>OK</v>
      </c>
      <c r="Y10" s="2" t="str">
        <f t="shared" si="7"/>
        <v>OK</v>
      </c>
      <c r="Z10" s="3" t="str">
        <f t="shared" si="8"/>
        <v xml:space="preserve">Acción didáctica / Tipo de media / </v>
      </c>
    </row>
    <row r="11" spans="1:26" x14ac:dyDescent="0.45">
      <c r="A11" s="3" t="s">
        <v>7574</v>
      </c>
      <c r="B11" s="3" t="s">
        <v>7575</v>
      </c>
      <c r="C11" s="3" t="s">
        <v>7604</v>
      </c>
      <c r="E11" s="3" t="s">
        <v>20</v>
      </c>
      <c r="H11" s="3" t="s">
        <v>21</v>
      </c>
      <c r="I11" s="3">
        <v>682885</v>
      </c>
      <c r="J11" s="3" t="s">
        <v>7605</v>
      </c>
      <c r="K11" s="3">
        <v>40</v>
      </c>
      <c r="L11" s="3" t="s">
        <v>23</v>
      </c>
      <c r="M11" s="3" t="s">
        <v>29</v>
      </c>
      <c r="N11" s="3" t="s">
        <v>684</v>
      </c>
      <c r="P11" s="3" t="s">
        <v>21</v>
      </c>
      <c r="Q11" s="3" t="s">
        <v>7606</v>
      </c>
      <c r="R11" s="2" t="str">
        <f t="shared" si="0"/>
        <v>OK</v>
      </c>
      <c r="S11" s="2" t="str">
        <f t="shared" si="1"/>
        <v>OK</v>
      </c>
      <c r="T11" s="2" t="str">
        <f t="shared" si="2"/>
        <v>OK</v>
      </c>
      <c r="U11" s="2" t="str">
        <f t="shared" si="3"/>
        <v>OK</v>
      </c>
      <c r="V11" s="2" t="str">
        <f t="shared" si="4"/>
        <v>OK</v>
      </c>
      <c r="W11" s="2" t="str">
        <f t="shared" si="5"/>
        <v>OK</v>
      </c>
      <c r="X11" s="2" t="str">
        <f t="shared" si="6"/>
        <v>OK</v>
      </c>
      <c r="Y11" s="2" t="str">
        <f t="shared" si="7"/>
        <v>OK</v>
      </c>
      <c r="Z11" s="3" t="str">
        <f t="shared" si="8"/>
        <v/>
      </c>
    </row>
    <row r="12" spans="1:26" x14ac:dyDescent="0.45">
      <c r="A12" s="3" t="s">
        <v>7574</v>
      </c>
      <c r="B12" s="3" t="s">
        <v>7575</v>
      </c>
      <c r="C12" s="3" t="s">
        <v>7607</v>
      </c>
      <c r="E12" s="3" t="s">
        <v>20</v>
      </c>
      <c r="H12" s="3" t="s">
        <v>21</v>
      </c>
      <c r="I12" s="3">
        <v>1171755</v>
      </c>
      <c r="J12" s="3" t="s">
        <v>7608</v>
      </c>
      <c r="K12" s="3">
        <v>5</v>
      </c>
      <c r="L12" s="3" t="s">
        <v>34</v>
      </c>
      <c r="M12" s="3" t="s">
        <v>35</v>
      </c>
      <c r="N12" s="3" t="s">
        <v>45</v>
      </c>
      <c r="O12" s="3" t="s">
        <v>85</v>
      </c>
      <c r="P12" s="3" t="s">
        <v>21</v>
      </c>
      <c r="Q12" s="3" t="s">
        <v>7609</v>
      </c>
      <c r="R12" s="2" t="str">
        <f t="shared" si="0"/>
        <v>OK</v>
      </c>
      <c r="S12" s="2" t="str">
        <f t="shared" si="1"/>
        <v>OK</v>
      </c>
      <c r="T12" s="2" t="str">
        <f t="shared" si="2"/>
        <v>OK</v>
      </c>
      <c r="U12" s="2" t="str">
        <f t="shared" si="3"/>
        <v>OK</v>
      </c>
      <c r="V12" s="2" t="str">
        <f t="shared" si="4"/>
        <v>OK</v>
      </c>
      <c r="W12" s="2" t="str">
        <f t="shared" si="5"/>
        <v>OK</v>
      </c>
      <c r="X12" s="2" t="str">
        <f t="shared" si="6"/>
        <v>OK</v>
      </c>
      <c r="Y12" s="2" t="str">
        <f t="shared" si="7"/>
        <v>OK</v>
      </c>
      <c r="Z12" s="3" t="str">
        <f t="shared" si="8"/>
        <v/>
      </c>
    </row>
    <row r="13" spans="1:26" x14ac:dyDescent="0.45">
      <c r="A13" s="3" t="s">
        <v>7574</v>
      </c>
      <c r="B13" s="3" t="s">
        <v>7575</v>
      </c>
      <c r="C13" s="3" t="s">
        <v>7610</v>
      </c>
      <c r="E13" s="3" t="s">
        <v>20</v>
      </c>
      <c r="H13" s="3" t="s">
        <v>21</v>
      </c>
      <c r="I13" s="3">
        <v>708604</v>
      </c>
      <c r="J13" s="3" t="s">
        <v>7611</v>
      </c>
      <c r="K13" s="3">
        <v>5</v>
      </c>
      <c r="L13" s="3" t="s">
        <v>34</v>
      </c>
      <c r="M13" s="3" t="s">
        <v>35</v>
      </c>
      <c r="N13" s="3" t="s">
        <v>41</v>
      </c>
      <c r="O13" s="3" t="s">
        <v>85</v>
      </c>
      <c r="P13" s="3" t="s">
        <v>21</v>
      </c>
      <c r="Q13" s="3" t="s">
        <v>7612</v>
      </c>
      <c r="R13" s="2" t="str">
        <f t="shared" si="0"/>
        <v>OK</v>
      </c>
      <c r="S13" s="2" t="str">
        <f t="shared" si="1"/>
        <v>OK</v>
      </c>
      <c r="T13" s="2" t="str">
        <f t="shared" si="2"/>
        <v>OK</v>
      </c>
      <c r="U13" s="2" t="str">
        <f t="shared" si="3"/>
        <v>OK</v>
      </c>
      <c r="V13" s="2" t="str">
        <f t="shared" si="4"/>
        <v>OK</v>
      </c>
      <c r="W13" s="2" t="str">
        <f t="shared" si="5"/>
        <v>OK</v>
      </c>
      <c r="X13" s="2" t="str">
        <f t="shared" si="6"/>
        <v>OK</v>
      </c>
      <c r="Y13" s="2" t="str">
        <f t="shared" si="7"/>
        <v>OK</v>
      </c>
      <c r="Z13" s="3" t="str">
        <f t="shared" si="8"/>
        <v/>
      </c>
    </row>
    <row r="14" spans="1:26" x14ac:dyDescent="0.45">
      <c r="A14" s="3" t="s">
        <v>7574</v>
      </c>
      <c r="B14" s="3" t="s">
        <v>7575</v>
      </c>
      <c r="C14" s="3" t="s">
        <v>7613</v>
      </c>
      <c r="E14" s="3" t="s">
        <v>20</v>
      </c>
      <c r="H14" s="3" t="s">
        <v>21</v>
      </c>
      <c r="I14" s="3">
        <v>1187350</v>
      </c>
      <c r="J14" s="3" t="s">
        <v>7614</v>
      </c>
      <c r="K14" s="3">
        <v>10</v>
      </c>
      <c r="L14" s="3" t="s">
        <v>34</v>
      </c>
      <c r="M14" s="3" t="s">
        <v>35</v>
      </c>
      <c r="N14" s="3" t="s">
        <v>777</v>
      </c>
      <c r="O14" s="3" t="s">
        <v>37</v>
      </c>
      <c r="P14" s="3" t="s">
        <v>21</v>
      </c>
      <c r="Q14" s="3" t="s">
        <v>7615</v>
      </c>
      <c r="R14" s="2" t="str">
        <f t="shared" si="0"/>
        <v>OK</v>
      </c>
      <c r="S14" s="2" t="str">
        <f t="shared" si="1"/>
        <v>OK</v>
      </c>
      <c r="T14" s="2" t="str">
        <f t="shared" si="2"/>
        <v>OK</v>
      </c>
      <c r="U14" s="2" t="str">
        <f t="shared" si="3"/>
        <v>OK</v>
      </c>
      <c r="V14" s="2" t="str">
        <f t="shared" si="4"/>
        <v>OK</v>
      </c>
      <c r="W14" s="2" t="str">
        <f t="shared" si="5"/>
        <v>OK</v>
      </c>
      <c r="X14" s="2" t="str">
        <f t="shared" si="6"/>
        <v>OK</v>
      </c>
      <c r="Y14" s="2" t="str">
        <f t="shared" si="7"/>
        <v>OK</v>
      </c>
      <c r="Z14" s="3" t="str">
        <f t="shared" si="8"/>
        <v/>
      </c>
    </row>
    <row r="15" spans="1:26" x14ac:dyDescent="0.45">
      <c r="A15" s="3" t="s">
        <v>7574</v>
      </c>
      <c r="B15" s="3" t="s">
        <v>7575</v>
      </c>
      <c r="C15" s="3" t="s">
        <v>7616</v>
      </c>
      <c r="E15" s="3" t="s">
        <v>20</v>
      </c>
      <c r="H15" s="3" t="s">
        <v>21</v>
      </c>
      <c r="I15" s="3">
        <v>1176433</v>
      </c>
      <c r="J15" s="3" t="s">
        <v>7617</v>
      </c>
      <c r="K15" s="3">
        <v>10</v>
      </c>
      <c r="L15" s="3" t="s">
        <v>34</v>
      </c>
      <c r="M15" s="3" t="s">
        <v>35</v>
      </c>
      <c r="N15" s="3" t="s">
        <v>700</v>
      </c>
      <c r="O15" s="3" t="s">
        <v>85</v>
      </c>
      <c r="P15" s="3" t="s">
        <v>21</v>
      </c>
      <c r="Q15" s="3" t="s">
        <v>7618</v>
      </c>
      <c r="R15" s="2" t="str">
        <f t="shared" si="0"/>
        <v>OK</v>
      </c>
      <c r="S15" s="2" t="str">
        <f t="shared" si="1"/>
        <v>OK</v>
      </c>
      <c r="T15" s="2" t="str">
        <f t="shared" si="2"/>
        <v>OK</v>
      </c>
      <c r="U15" s="2" t="str">
        <f t="shared" si="3"/>
        <v>OK</v>
      </c>
      <c r="V15" s="2" t="str">
        <f t="shared" si="4"/>
        <v>OK</v>
      </c>
      <c r="W15" s="2" t="str">
        <f t="shared" si="5"/>
        <v>OK</v>
      </c>
      <c r="X15" s="2" t="str">
        <f t="shared" si="6"/>
        <v>OK</v>
      </c>
      <c r="Y15" s="2" t="str">
        <f t="shared" si="7"/>
        <v>OK</v>
      </c>
      <c r="Z15" s="3" t="str">
        <f t="shared" si="8"/>
        <v/>
      </c>
    </row>
    <row r="16" spans="1:26" x14ac:dyDescent="0.45">
      <c r="A16" s="3" t="s">
        <v>7574</v>
      </c>
      <c r="B16" s="3" t="s">
        <v>7575</v>
      </c>
      <c r="C16" s="3" t="s">
        <v>7619</v>
      </c>
      <c r="E16" s="3" t="s">
        <v>20</v>
      </c>
      <c r="H16" s="3" t="s">
        <v>21</v>
      </c>
      <c r="I16" s="3">
        <v>670193</v>
      </c>
      <c r="J16" s="3" t="s">
        <v>7620</v>
      </c>
      <c r="K16" s="3">
        <v>60</v>
      </c>
      <c r="L16" s="3" t="s">
        <v>23</v>
      </c>
      <c r="M16" s="3" t="s">
        <v>29</v>
      </c>
      <c r="N16" s="3" t="s">
        <v>1124</v>
      </c>
      <c r="P16" s="3" t="s">
        <v>21</v>
      </c>
      <c r="Q16" s="3" t="s">
        <v>7621</v>
      </c>
      <c r="R16" s="2" t="str">
        <f t="shared" si="0"/>
        <v>OK</v>
      </c>
      <c r="S16" s="2" t="str">
        <f t="shared" si="1"/>
        <v>OK</v>
      </c>
      <c r="T16" s="2" t="str">
        <f t="shared" si="2"/>
        <v>OK</v>
      </c>
      <c r="U16" s="2" t="str">
        <f t="shared" si="3"/>
        <v>OK</v>
      </c>
      <c r="V16" s="2" t="str">
        <f t="shared" si="4"/>
        <v>OK</v>
      </c>
      <c r="W16" s="2" t="str">
        <f t="shared" si="5"/>
        <v>OK</v>
      </c>
      <c r="X16" s="2" t="str">
        <f t="shared" si="6"/>
        <v>OK</v>
      </c>
      <c r="Y16" s="2" t="str">
        <f t="shared" si="7"/>
        <v>OK</v>
      </c>
      <c r="Z16" s="3" t="str">
        <f t="shared" si="8"/>
        <v/>
      </c>
    </row>
    <row r="17" spans="1:26" x14ac:dyDescent="0.45">
      <c r="A17" s="3" t="s">
        <v>7574</v>
      </c>
      <c r="B17" s="3" t="s">
        <v>7575</v>
      </c>
      <c r="C17" s="3" t="s">
        <v>7622</v>
      </c>
      <c r="E17" s="3" t="s">
        <v>20</v>
      </c>
      <c r="H17" s="3" t="s">
        <v>21</v>
      </c>
      <c r="I17" s="3">
        <v>1185462</v>
      </c>
      <c r="J17" s="3" t="s">
        <v>7623</v>
      </c>
      <c r="K17" s="3">
        <v>8</v>
      </c>
      <c r="L17" s="3" t="s">
        <v>34</v>
      </c>
      <c r="M17" s="3" t="s">
        <v>35</v>
      </c>
      <c r="N17" s="3" t="s">
        <v>36</v>
      </c>
      <c r="O17" s="3" t="s">
        <v>85</v>
      </c>
      <c r="P17" s="3" t="s">
        <v>21</v>
      </c>
      <c r="Q17" s="3" t="s">
        <v>7624</v>
      </c>
      <c r="R17" s="2" t="str">
        <f t="shared" si="0"/>
        <v>OK</v>
      </c>
      <c r="S17" s="2" t="str">
        <f t="shared" si="1"/>
        <v>OK</v>
      </c>
      <c r="T17" s="2" t="str">
        <f t="shared" si="2"/>
        <v>OK</v>
      </c>
      <c r="U17" s="2" t="str">
        <f t="shared" si="3"/>
        <v>OK</v>
      </c>
      <c r="V17" s="2" t="str">
        <f t="shared" si="4"/>
        <v>OK</v>
      </c>
      <c r="W17" s="2" t="str">
        <f t="shared" si="5"/>
        <v>OK</v>
      </c>
      <c r="X17" s="2" t="str">
        <f t="shared" si="6"/>
        <v>OK</v>
      </c>
      <c r="Y17" s="2" t="str">
        <f t="shared" si="7"/>
        <v>OK</v>
      </c>
      <c r="Z17" s="3" t="str">
        <f t="shared" si="8"/>
        <v/>
      </c>
    </row>
    <row r="18" spans="1:26" x14ac:dyDescent="0.45">
      <c r="A18" s="3" t="s">
        <v>7574</v>
      </c>
      <c r="B18" s="3" t="s">
        <v>7575</v>
      </c>
      <c r="C18" s="3" t="s">
        <v>7625</v>
      </c>
      <c r="E18" s="3" t="s">
        <v>20</v>
      </c>
      <c r="H18" s="3" t="s">
        <v>21</v>
      </c>
      <c r="I18" s="3">
        <v>1190546</v>
      </c>
      <c r="J18" s="3" t="s">
        <v>7626</v>
      </c>
      <c r="K18" s="3">
        <v>5</v>
      </c>
      <c r="L18" s="3" t="s">
        <v>34</v>
      </c>
      <c r="M18" s="3" t="s">
        <v>35</v>
      </c>
      <c r="N18" s="3" t="s">
        <v>114</v>
      </c>
      <c r="O18" s="3" t="s">
        <v>85</v>
      </c>
      <c r="P18" s="3" t="s">
        <v>21</v>
      </c>
      <c r="Q18" s="3" t="s">
        <v>7627</v>
      </c>
      <c r="R18" s="2" t="str">
        <f t="shared" si="0"/>
        <v>OK</v>
      </c>
      <c r="S18" s="2" t="str">
        <f t="shared" si="1"/>
        <v>OK</v>
      </c>
      <c r="T18" s="2" t="str">
        <f t="shared" si="2"/>
        <v>OK</v>
      </c>
      <c r="U18" s="2" t="str">
        <f t="shared" si="3"/>
        <v>OK</v>
      </c>
      <c r="V18" s="2" t="str">
        <f t="shared" si="4"/>
        <v>OK</v>
      </c>
      <c r="W18" s="2" t="str">
        <f t="shared" si="5"/>
        <v>OK</v>
      </c>
      <c r="X18" s="2" t="str">
        <f t="shared" si="6"/>
        <v>OK</v>
      </c>
      <c r="Y18" s="2" t="str">
        <f t="shared" si="7"/>
        <v>OK</v>
      </c>
      <c r="Z18" s="3" t="str">
        <f t="shared" si="8"/>
        <v/>
      </c>
    </row>
    <row r="19" spans="1:26" x14ac:dyDescent="0.45">
      <c r="A19" s="3" t="s">
        <v>7574</v>
      </c>
      <c r="B19" s="3" t="s">
        <v>7575</v>
      </c>
      <c r="C19" s="3" t="s">
        <v>7628</v>
      </c>
      <c r="E19" s="3" t="s">
        <v>20</v>
      </c>
      <c r="H19" s="3" t="s">
        <v>21</v>
      </c>
      <c r="I19" s="3">
        <v>709483</v>
      </c>
      <c r="J19" s="3" t="s">
        <v>7629</v>
      </c>
      <c r="K19" s="3">
        <v>60</v>
      </c>
      <c r="L19" s="3" t="s">
        <v>23</v>
      </c>
      <c r="M19" s="3" t="s">
        <v>29</v>
      </c>
      <c r="N19" s="3" t="s">
        <v>1124</v>
      </c>
      <c r="P19" s="3" t="s">
        <v>21</v>
      </c>
      <c r="Q19" s="3" t="s">
        <v>7630</v>
      </c>
      <c r="R19" s="2" t="str">
        <f t="shared" si="0"/>
        <v>OK</v>
      </c>
      <c r="S19" s="2" t="str">
        <f t="shared" si="1"/>
        <v>OK</v>
      </c>
      <c r="T19" s="2" t="str">
        <f t="shared" si="2"/>
        <v>OK</v>
      </c>
      <c r="U19" s="2" t="str">
        <f t="shared" si="3"/>
        <v>OK</v>
      </c>
      <c r="V19" s="2" t="str">
        <f t="shared" si="4"/>
        <v>OK</v>
      </c>
      <c r="W19" s="2" t="str">
        <f t="shared" si="5"/>
        <v>OK</v>
      </c>
      <c r="X19" s="2" t="str">
        <f t="shared" si="6"/>
        <v>OK</v>
      </c>
      <c r="Y19" s="2" t="str">
        <f t="shared" si="7"/>
        <v>OK</v>
      </c>
      <c r="Z19" s="3" t="str">
        <f t="shared" si="8"/>
        <v/>
      </c>
    </row>
    <row r="20" spans="1:26" x14ac:dyDescent="0.45">
      <c r="A20" s="3" t="s">
        <v>7574</v>
      </c>
      <c r="B20" s="3" t="s">
        <v>7575</v>
      </c>
      <c r="C20" s="3" t="s">
        <v>7631</v>
      </c>
      <c r="E20" s="3" t="s">
        <v>20</v>
      </c>
      <c r="H20" s="3" t="s">
        <v>21</v>
      </c>
      <c r="I20" s="3">
        <v>1178705</v>
      </c>
      <c r="J20" s="3" t="s">
        <v>7632</v>
      </c>
      <c r="K20" s="3">
        <v>15</v>
      </c>
      <c r="L20" s="3" t="s">
        <v>34</v>
      </c>
      <c r="M20" s="3" t="s">
        <v>35</v>
      </c>
      <c r="N20" s="3" t="s">
        <v>41</v>
      </c>
      <c r="O20" s="3" t="s">
        <v>479</v>
      </c>
      <c r="P20" s="3" t="s">
        <v>21</v>
      </c>
      <c r="Q20" s="3" t="s">
        <v>7633</v>
      </c>
      <c r="R20" s="2" t="str">
        <f t="shared" si="0"/>
        <v>OK</v>
      </c>
      <c r="S20" s="2" t="str">
        <f t="shared" si="1"/>
        <v>OK</v>
      </c>
      <c r="T20" s="2" t="str">
        <f t="shared" si="2"/>
        <v>OK</v>
      </c>
      <c r="U20" s="2" t="str">
        <f t="shared" si="3"/>
        <v>OK</v>
      </c>
      <c r="V20" s="2" t="str">
        <f t="shared" si="4"/>
        <v>OK</v>
      </c>
      <c r="W20" s="2" t="str">
        <f t="shared" si="5"/>
        <v>OK</v>
      </c>
      <c r="X20" s="2" t="str">
        <f t="shared" si="6"/>
        <v>OK</v>
      </c>
      <c r="Y20" s="2" t="str">
        <f t="shared" si="7"/>
        <v>OK</v>
      </c>
      <c r="Z20" s="3" t="str">
        <f t="shared" si="8"/>
        <v/>
      </c>
    </row>
    <row r="21" spans="1:26" x14ac:dyDescent="0.45">
      <c r="A21" s="3" t="s">
        <v>7574</v>
      </c>
      <c r="B21" s="3" t="s">
        <v>7575</v>
      </c>
      <c r="C21" s="3" t="s">
        <v>7634</v>
      </c>
      <c r="E21" s="3" t="s">
        <v>20</v>
      </c>
      <c r="H21" s="3" t="s">
        <v>21</v>
      </c>
      <c r="I21" s="3">
        <v>670613</v>
      </c>
      <c r="J21" s="3" t="s">
        <v>7635</v>
      </c>
      <c r="K21" s="3">
        <v>40</v>
      </c>
      <c r="L21" s="3" t="s">
        <v>23</v>
      </c>
      <c r="M21" s="3" t="s">
        <v>29</v>
      </c>
      <c r="N21" s="3" t="s">
        <v>1124</v>
      </c>
      <c r="P21" s="3" t="s">
        <v>21</v>
      </c>
      <c r="Q21" s="3" t="s">
        <v>7636</v>
      </c>
      <c r="R21" s="2" t="str">
        <f t="shared" si="0"/>
        <v>OK</v>
      </c>
      <c r="S21" s="2" t="str">
        <f t="shared" si="1"/>
        <v>OK</v>
      </c>
      <c r="T21" s="2" t="str">
        <f t="shared" si="2"/>
        <v>OK</v>
      </c>
      <c r="U21" s="2" t="str">
        <f t="shared" si="3"/>
        <v>OK</v>
      </c>
      <c r="V21" s="2" t="str">
        <f t="shared" si="4"/>
        <v>OK</v>
      </c>
      <c r="W21" s="2" t="str">
        <f t="shared" si="5"/>
        <v>OK</v>
      </c>
      <c r="X21" s="2" t="str">
        <f t="shared" si="6"/>
        <v>OK</v>
      </c>
      <c r="Y21" s="2" t="str">
        <f t="shared" si="7"/>
        <v>OK</v>
      </c>
      <c r="Z21" s="3" t="str">
        <f t="shared" si="8"/>
        <v/>
      </c>
    </row>
    <row r="22" spans="1:26" x14ac:dyDescent="0.45">
      <c r="A22" s="3" t="s">
        <v>7574</v>
      </c>
      <c r="B22" s="3" t="s">
        <v>7575</v>
      </c>
      <c r="C22" s="3" t="s">
        <v>7637</v>
      </c>
      <c r="E22" s="3" t="s">
        <v>20</v>
      </c>
      <c r="H22" s="3" t="s">
        <v>21</v>
      </c>
      <c r="I22" s="3">
        <v>1782656</v>
      </c>
      <c r="J22" s="3" t="s">
        <v>7638</v>
      </c>
      <c r="K22" s="3">
        <v>7</v>
      </c>
      <c r="L22" s="3" t="s">
        <v>34</v>
      </c>
      <c r="M22" s="3" t="s">
        <v>35</v>
      </c>
      <c r="N22" s="3" t="s">
        <v>161</v>
      </c>
      <c r="O22" s="3" t="s">
        <v>37</v>
      </c>
      <c r="P22" s="3" t="s">
        <v>21</v>
      </c>
      <c r="Q22" s="3" t="s">
        <v>7639</v>
      </c>
      <c r="R22" s="2" t="str">
        <f t="shared" si="0"/>
        <v>OK</v>
      </c>
      <c r="S22" s="2" t="str">
        <f t="shared" si="1"/>
        <v>OK</v>
      </c>
      <c r="T22" s="2" t="str">
        <f t="shared" si="2"/>
        <v>OK</v>
      </c>
      <c r="U22" s="2" t="str">
        <f t="shared" si="3"/>
        <v>OK</v>
      </c>
      <c r="V22" s="2" t="str">
        <f t="shared" si="4"/>
        <v>OK</v>
      </c>
      <c r="W22" s="2" t="str">
        <f t="shared" si="5"/>
        <v>OK</v>
      </c>
      <c r="X22" s="2" t="str">
        <f t="shared" si="6"/>
        <v>OK</v>
      </c>
      <c r="Y22" s="2" t="str">
        <f t="shared" si="7"/>
        <v>OK</v>
      </c>
      <c r="Z22" s="3" t="str">
        <f t="shared" si="8"/>
        <v/>
      </c>
    </row>
    <row r="23" spans="1:26" x14ac:dyDescent="0.45">
      <c r="A23" s="3" t="s">
        <v>7574</v>
      </c>
      <c r="B23" s="3" t="s">
        <v>7575</v>
      </c>
      <c r="C23" s="3" t="s">
        <v>7640</v>
      </c>
      <c r="E23" s="3" t="s">
        <v>20</v>
      </c>
      <c r="H23" s="3" t="s">
        <v>21</v>
      </c>
      <c r="I23" s="3">
        <v>2527024</v>
      </c>
      <c r="J23" s="3" t="s">
        <v>7641</v>
      </c>
      <c r="K23" s="3">
        <v>5</v>
      </c>
      <c r="L23" s="3" t="s">
        <v>80</v>
      </c>
      <c r="M23" s="3" t="s">
        <v>35</v>
      </c>
      <c r="N23" s="3" t="s">
        <v>81</v>
      </c>
      <c r="O23" s="3" t="s">
        <v>37</v>
      </c>
      <c r="P23" s="3" t="s">
        <v>21</v>
      </c>
      <c r="Q23" s="3" t="s">
        <v>7642</v>
      </c>
      <c r="R23" s="2" t="str">
        <f t="shared" si="0"/>
        <v>OK</v>
      </c>
      <c r="S23" s="2" t="str">
        <f t="shared" si="1"/>
        <v>OK</v>
      </c>
      <c r="T23" s="2" t="str">
        <f t="shared" si="2"/>
        <v>OK</v>
      </c>
      <c r="U23" s="2" t="str">
        <f t="shared" si="3"/>
        <v>OK</v>
      </c>
      <c r="V23" s="2" t="str">
        <f t="shared" si="4"/>
        <v>OK</v>
      </c>
      <c r="W23" s="2" t="str">
        <f t="shared" si="5"/>
        <v>OK</v>
      </c>
      <c r="X23" s="2" t="str">
        <f t="shared" si="6"/>
        <v>OK</v>
      </c>
      <c r="Y23" s="2" t="str">
        <f t="shared" si="7"/>
        <v>OK</v>
      </c>
      <c r="Z23" s="3" t="str">
        <f t="shared" si="8"/>
        <v/>
      </c>
    </row>
    <row r="24" spans="1:26" x14ac:dyDescent="0.45">
      <c r="A24" s="3" t="s">
        <v>7574</v>
      </c>
      <c r="B24" s="3" t="s">
        <v>7575</v>
      </c>
      <c r="C24" s="3" t="s">
        <v>7643</v>
      </c>
      <c r="E24" s="3" t="s">
        <v>20</v>
      </c>
      <c r="H24" s="3" t="s">
        <v>21</v>
      </c>
      <c r="I24" s="3">
        <v>1588654</v>
      </c>
      <c r="J24" s="3" t="s">
        <v>7644</v>
      </c>
      <c r="K24" s="3">
        <v>10</v>
      </c>
      <c r="L24" s="3" t="s">
        <v>34</v>
      </c>
      <c r="M24" s="3" t="s">
        <v>35</v>
      </c>
      <c r="N24" s="3" t="s">
        <v>161</v>
      </c>
      <c r="O24" s="3" t="s">
        <v>85</v>
      </c>
      <c r="P24" s="3" t="s">
        <v>21</v>
      </c>
      <c r="Q24" s="3" t="s">
        <v>7645</v>
      </c>
      <c r="R24" s="2" t="str">
        <f t="shared" si="0"/>
        <v>OK</v>
      </c>
      <c r="S24" s="2" t="str">
        <f t="shared" si="1"/>
        <v>OK</v>
      </c>
      <c r="T24" s="2" t="str">
        <f t="shared" si="2"/>
        <v>OK</v>
      </c>
      <c r="U24" s="2" t="str">
        <f t="shared" si="3"/>
        <v>OK</v>
      </c>
      <c r="V24" s="2" t="str">
        <f t="shared" si="4"/>
        <v>OK</v>
      </c>
      <c r="W24" s="2" t="str">
        <f t="shared" si="5"/>
        <v>OK</v>
      </c>
      <c r="X24" s="2" t="str">
        <f t="shared" si="6"/>
        <v>OK</v>
      </c>
      <c r="Y24" s="2" t="str">
        <f t="shared" si="7"/>
        <v>OK</v>
      </c>
      <c r="Z24" s="3" t="str">
        <f t="shared" si="8"/>
        <v/>
      </c>
    </row>
    <row r="25" spans="1:26" x14ac:dyDescent="0.45">
      <c r="A25" s="3" t="s">
        <v>7574</v>
      </c>
      <c r="B25" s="3" t="s">
        <v>7575</v>
      </c>
      <c r="C25" s="3" t="s">
        <v>7646</v>
      </c>
      <c r="E25" s="3" t="s">
        <v>20</v>
      </c>
      <c r="H25" s="3" t="s">
        <v>21</v>
      </c>
      <c r="I25" s="3">
        <v>1831999</v>
      </c>
      <c r="J25" s="3" t="s">
        <v>7647</v>
      </c>
      <c r="K25" s="3">
        <v>10</v>
      </c>
      <c r="L25" s="3" t="s">
        <v>80</v>
      </c>
      <c r="M25" s="3" t="s">
        <v>35</v>
      </c>
      <c r="N25" s="3" t="s">
        <v>81</v>
      </c>
      <c r="O25" s="3" t="s">
        <v>85</v>
      </c>
      <c r="P25" s="3" t="s">
        <v>21</v>
      </c>
      <c r="Q25" s="3" t="s">
        <v>7648</v>
      </c>
      <c r="R25" s="2" t="str">
        <f t="shared" si="0"/>
        <v>OK</v>
      </c>
      <c r="S25" s="2" t="str">
        <f t="shared" si="1"/>
        <v>OK</v>
      </c>
      <c r="T25" s="2" t="str">
        <f t="shared" si="2"/>
        <v>OK</v>
      </c>
      <c r="U25" s="2" t="str">
        <f t="shared" si="3"/>
        <v>OK</v>
      </c>
      <c r="V25" s="2" t="str">
        <f t="shared" si="4"/>
        <v>OK</v>
      </c>
      <c r="W25" s="2" t="str">
        <f t="shared" si="5"/>
        <v>OK</v>
      </c>
      <c r="X25" s="2" t="str">
        <f t="shared" si="6"/>
        <v>OK</v>
      </c>
      <c r="Y25" s="2" t="str">
        <f t="shared" si="7"/>
        <v>OK</v>
      </c>
      <c r="Z25" s="3" t="str">
        <f t="shared" si="8"/>
        <v/>
      </c>
    </row>
    <row r="26" spans="1:26" x14ac:dyDescent="0.45">
      <c r="A26" s="3" t="s">
        <v>7574</v>
      </c>
      <c r="B26" s="3" t="s">
        <v>7575</v>
      </c>
      <c r="C26" s="3" t="s">
        <v>7649</v>
      </c>
      <c r="E26" s="3" t="s">
        <v>20</v>
      </c>
      <c r="H26" s="3" t="s">
        <v>21</v>
      </c>
      <c r="I26" s="3">
        <v>7378378</v>
      </c>
      <c r="J26" s="3" t="s">
        <v>7650</v>
      </c>
      <c r="K26" s="3">
        <v>45</v>
      </c>
      <c r="L26" s="3" t="s">
        <v>23</v>
      </c>
      <c r="M26" s="3" t="s">
        <v>29</v>
      </c>
      <c r="N26" s="3" t="s">
        <v>30</v>
      </c>
      <c r="P26" s="3" t="s">
        <v>21</v>
      </c>
      <c r="Q26" s="3" t="s">
        <v>7651</v>
      </c>
      <c r="R26" s="2" t="str">
        <f t="shared" si="0"/>
        <v>OK</v>
      </c>
      <c r="S26" s="2" t="str">
        <f t="shared" si="1"/>
        <v>OK</v>
      </c>
      <c r="T26" s="2" t="str">
        <f t="shared" si="2"/>
        <v>OK</v>
      </c>
      <c r="U26" s="2" t="str">
        <f t="shared" si="3"/>
        <v>OK</v>
      </c>
      <c r="V26" s="2" t="str">
        <f t="shared" si="4"/>
        <v>OK</v>
      </c>
      <c r="W26" s="2" t="str">
        <f t="shared" si="5"/>
        <v>OK</v>
      </c>
      <c r="X26" s="2" t="str">
        <f t="shared" si="6"/>
        <v>OK</v>
      </c>
      <c r="Y26" s="2" t="str">
        <f t="shared" si="7"/>
        <v>OK</v>
      </c>
      <c r="Z26" s="3" t="str">
        <f t="shared" si="8"/>
        <v/>
      </c>
    </row>
    <row r="27" spans="1:26" x14ac:dyDescent="0.45">
      <c r="A27" s="3" t="s">
        <v>7574</v>
      </c>
      <c r="B27" s="3" t="s">
        <v>7575</v>
      </c>
      <c r="C27" s="3" t="s">
        <v>7652</v>
      </c>
      <c r="E27" s="3" t="s">
        <v>20</v>
      </c>
      <c r="H27" s="3" t="s">
        <v>21</v>
      </c>
      <c r="I27" s="3">
        <v>1198286</v>
      </c>
      <c r="J27" s="3" t="s">
        <v>7653</v>
      </c>
      <c r="K27" s="3">
        <v>5</v>
      </c>
      <c r="L27" s="3" t="s">
        <v>34</v>
      </c>
      <c r="M27" s="3" t="s">
        <v>35</v>
      </c>
      <c r="N27" s="3" t="s">
        <v>36</v>
      </c>
      <c r="O27" s="3" t="s">
        <v>85</v>
      </c>
      <c r="P27" s="3" t="s">
        <v>21</v>
      </c>
      <c r="Q27" s="3" t="s">
        <v>7654</v>
      </c>
      <c r="R27" s="2" t="str">
        <f t="shared" si="0"/>
        <v>OK</v>
      </c>
      <c r="S27" s="2" t="str">
        <f t="shared" si="1"/>
        <v>OK</v>
      </c>
      <c r="T27" s="2" t="str">
        <f t="shared" si="2"/>
        <v>OK</v>
      </c>
      <c r="U27" s="2" t="str">
        <f t="shared" si="3"/>
        <v>OK</v>
      </c>
      <c r="V27" s="2" t="str">
        <f t="shared" si="4"/>
        <v>OK</v>
      </c>
      <c r="W27" s="2" t="str">
        <f t="shared" si="5"/>
        <v>OK</v>
      </c>
      <c r="X27" s="2" t="str">
        <f t="shared" si="6"/>
        <v>OK</v>
      </c>
      <c r="Y27" s="2" t="str">
        <f t="shared" si="7"/>
        <v>OK</v>
      </c>
      <c r="Z27" s="3" t="str">
        <f t="shared" si="8"/>
        <v/>
      </c>
    </row>
    <row r="28" spans="1:26" x14ac:dyDescent="0.45">
      <c r="A28" s="3" t="s">
        <v>7574</v>
      </c>
      <c r="B28" s="3" t="s">
        <v>7575</v>
      </c>
      <c r="C28" s="3" t="s">
        <v>7655</v>
      </c>
      <c r="E28" s="3" t="s">
        <v>20</v>
      </c>
      <c r="H28" s="3" t="s">
        <v>21</v>
      </c>
      <c r="I28" s="3">
        <v>1205552</v>
      </c>
      <c r="J28" s="3" t="s">
        <v>7656</v>
      </c>
      <c r="K28" s="3">
        <v>5</v>
      </c>
      <c r="L28" s="3" t="s">
        <v>861</v>
      </c>
      <c r="M28" s="3" t="s">
        <v>35</v>
      </c>
      <c r="N28" s="3" t="s">
        <v>378</v>
      </c>
      <c r="O28" s="3" t="s">
        <v>479</v>
      </c>
      <c r="P28" s="3" t="s">
        <v>21</v>
      </c>
      <c r="Q28" s="3" t="s">
        <v>7657</v>
      </c>
      <c r="R28" s="2" t="str">
        <f t="shared" si="0"/>
        <v>KO</v>
      </c>
      <c r="S28" s="2" t="str">
        <f t="shared" si="1"/>
        <v>OK</v>
      </c>
      <c r="T28" s="2" t="str">
        <f t="shared" si="2"/>
        <v>OK</v>
      </c>
      <c r="U28" s="2" t="str">
        <f t="shared" si="3"/>
        <v>OK</v>
      </c>
      <c r="V28" s="2" t="str">
        <f t="shared" si="4"/>
        <v>OK</v>
      </c>
      <c r="W28" s="2" t="str">
        <f t="shared" si="5"/>
        <v>OK</v>
      </c>
      <c r="X28" s="2" t="str">
        <f t="shared" si="6"/>
        <v>OK</v>
      </c>
      <c r="Y28" s="2" t="str">
        <f t="shared" si="7"/>
        <v>OK</v>
      </c>
      <c r="Z28" s="3" t="str">
        <f t="shared" si="8"/>
        <v xml:space="preserve">Acción didáctica / </v>
      </c>
    </row>
    <row r="29" spans="1:26" x14ac:dyDescent="0.45">
      <c r="A29" s="3" t="s">
        <v>7574</v>
      </c>
      <c r="B29" s="3" t="s">
        <v>7575</v>
      </c>
      <c r="C29" s="3" t="s">
        <v>7658</v>
      </c>
      <c r="E29" s="3" t="s">
        <v>20</v>
      </c>
      <c r="H29" s="3" t="s">
        <v>21</v>
      </c>
      <c r="I29" s="3">
        <v>1871843</v>
      </c>
      <c r="J29" s="3" t="s">
        <v>7659</v>
      </c>
      <c r="K29" s="3">
        <v>5</v>
      </c>
      <c r="L29" s="3" t="s">
        <v>34</v>
      </c>
      <c r="M29" s="3" t="s">
        <v>35</v>
      </c>
      <c r="N29" s="3" t="s">
        <v>81</v>
      </c>
      <c r="O29" s="3" t="s">
        <v>85</v>
      </c>
      <c r="P29" s="3" t="s">
        <v>21</v>
      </c>
      <c r="Q29" s="3" t="s">
        <v>7660</v>
      </c>
      <c r="R29" s="2" t="str">
        <f t="shared" si="0"/>
        <v>KO</v>
      </c>
      <c r="S29" s="2" t="str">
        <f t="shared" si="1"/>
        <v>OK</v>
      </c>
      <c r="T29" s="2" t="str">
        <f t="shared" si="2"/>
        <v>OK</v>
      </c>
      <c r="U29" s="2" t="str">
        <f t="shared" si="3"/>
        <v>OK</v>
      </c>
      <c r="V29" s="2" t="str">
        <f t="shared" si="4"/>
        <v>OK</v>
      </c>
      <c r="W29" s="2" t="str">
        <f t="shared" si="5"/>
        <v>OK</v>
      </c>
      <c r="X29" s="2" t="str">
        <f t="shared" si="6"/>
        <v>OK</v>
      </c>
      <c r="Y29" s="2" t="str">
        <f t="shared" si="7"/>
        <v>OK</v>
      </c>
      <c r="Z29" s="3" t="str">
        <f t="shared" si="8"/>
        <v xml:space="preserve">Acción didáctica / </v>
      </c>
    </row>
    <row r="30" spans="1:26" x14ac:dyDescent="0.45">
      <c r="A30" s="3" t="s">
        <v>7574</v>
      </c>
      <c r="B30" s="3" t="s">
        <v>7575</v>
      </c>
      <c r="C30" s="3" t="s">
        <v>7661</v>
      </c>
      <c r="E30" s="3" t="s">
        <v>20</v>
      </c>
      <c r="H30" s="3" t="s">
        <v>21</v>
      </c>
      <c r="I30" s="3">
        <v>1335530</v>
      </c>
      <c r="J30" s="3" t="s">
        <v>7662</v>
      </c>
      <c r="K30" s="3">
        <v>5</v>
      </c>
      <c r="L30" s="3" t="s">
        <v>34</v>
      </c>
      <c r="M30" s="3" t="s">
        <v>35</v>
      </c>
      <c r="N30" s="3" t="s">
        <v>7587</v>
      </c>
      <c r="O30" s="3" t="s">
        <v>85</v>
      </c>
      <c r="P30" s="3" t="s">
        <v>21</v>
      </c>
      <c r="Q30" s="3" t="s">
        <v>7663</v>
      </c>
      <c r="R30" s="2" t="str">
        <f t="shared" si="0"/>
        <v>OK</v>
      </c>
      <c r="S30" s="2" t="str">
        <f t="shared" si="1"/>
        <v>OK</v>
      </c>
      <c r="T30" s="2" t="str">
        <f t="shared" si="2"/>
        <v>OK</v>
      </c>
      <c r="U30" s="2" t="str">
        <f t="shared" si="3"/>
        <v>OK</v>
      </c>
      <c r="V30" s="2" t="str">
        <f t="shared" si="4"/>
        <v>OK</v>
      </c>
      <c r="W30" s="2" t="str">
        <f t="shared" si="5"/>
        <v>OK</v>
      </c>
      <c r="X30" s="2" t="str">
        <f t="shared" si="6"/>
        <v>OK</v>
      </c>
      <c r="Y30" s="2" t="str">
        <f t="shared" si="7"/>
        <v>OK</v>
      </c>
      <c r="Z30" s="3" t="str">
        <f t="shared" si="8"/>
        <v/>
      </c>
    </row>
    <row r="31" spans="1:26" x14ac:dyDescent="0.45">
      <c r="A31" s="3" t="s">
        <v>7574</v>
      </c>
      <c r="B31" s="3" t="s">
        <v>7575</v>
      </c>
      <c r="C31" s="3" t="s">
        <v>7664</v>
      </c>
      <c r="E31" s="3" t="s">
        <v>20</v>
      </c>
      <c r="H31" s="3" t="s">
        <v>21</v>
      </c>
      <c r="I31" s="3">
        <v>4870553</v>
      </c>
      <c r="J31" s="3" t="s">
        <v>7665</v>
      </c>
      <c r="K31" s="3">
        <v>20</v>
      </c>
      <c r="L31" s="3" t="s">
        <v>23</v>
      </c>
      <c r="M31" s="3" t="s">
        <v>24</v>
      </c>
      <c r="N31" s="3" t="s">
        <v>30</v>
      </c>
      <c r="P31" s="3" t="s">
        <v>21</v>
      </c>
      <c r="Q31" s="3" t="s">
        <v>7666</v>
      </c>
      <c r="R31" s="2" t="str">
        <f t="shared" si="0"/>
        <v>OK</v>
      </c>
      <c r="S31" s="2" t="str">
        <f t="shared" si="1"/>
        <v>KO</v>
      </c>
      <c r="T31" s="2" t="str">
        <f t="shared" si="2"/>
        <v>OK</v>
      </c>
      <c r="U31" s="2" t="str">
        <f t="shared" si="3"/>
        <v>OK</v>
      </c>
      <c r="V31" s="2" t="str">
        <f t="shared" si="4"/>
        <v>OK</v>
      </c>
      <c r="W31" s="2" t="str">
        <f t="shared" si="5"/>
        <v>OK</v>
      </c>
      <c r="X31" s="2" t="str">
        <f t="shared" si="6"/>
        <v>OK</v>
      </c>
      <c r="Y31" s="2" t="str">
        <f t="shared" si="7"/>
        <v>OK</v>
      </c>
      <c r="Z31" s="3" t="str">
        <f t="shared" si="8"/>
        <v xml:space="preserve">Tipo de media / </v>
      </c>
    </row>
    <row r="32" spans="1:26" x14ac:dyDescent="0.45">
      <c r="A32" s="3" t="s">
        <v>7574</v>
      </c>
      <c r="B32" s="3" t="s">
        <v>7575</v>
      </c>
      <c r="C32" s="3" t="s">
        <v>7667</v>
      </c>
      <c r="E32" s="3" t="s">
        <v>20</v>
      </c>
      <c r="H32" s="3" t="s">
        <v>21</v>
      </c>
      <c r="I32" s="3">
        <v>4250053</v>
      </c>
      <c r="J32" s="3" t="s">
        <v>7668</v>
      </c>
      <c r="K32" s="3">
        <v>5</v>
      </c>
      <c r="L32" s="3" t="s">
        <v>34</v>
      </c>
      <c r="M32" s="3" t="s">
        <v>35</v>
      </c>
      <c r="N32" s="3" t="s">
        <v>499</v>
      </c>
      <c r="O32" s="3" t="s">
        <v>85</v>
      </c>
      <c r="P32" s="3" t="s">
        <v>21</v>
      </c>
      <c r="Q32" s="3" t="s">
        <v>7669</v>
      </c>
      <c r="R32" s="2" t="str">
        <f t="shared" si="0"/>
        <v>OK</v>
      </c>
      <c r="S32" s="2" t="str">
        <f t="shared" si="1"/>
        <v>OK</v>
      </c>
      <c r="T32" s="2" t="str">
        <f t="shared" si="2"/>
        <v>OK</v>
      </c>
      <c r="U32" s="2" t="str">
        <f t="shared" si="3"/>
        <v>OK</v>
      </c>
      <c r="V32" s="2" t="str">
        <f t="shared" si="4"/>
        <v>OK</v>
      </c>
      <c r="W32" s="2" t="str">
        <f t="shared" si="5"/>
        <v>OK</v>
      </c>
      <c r="X32" s="2" t="str">
        <f t="shared" si="6"/>
        <v>OK</v>
      </c>
      <c r="Y32" s="2" t="str">
        <f t="shared" si="7"/>
        <v>OK</v>
      </c>
      <c r="Z32" s="3" t="str">
        <f t="shared" si="8"/>
        <v/>
      </c>
    </row>
    <row r="33" spans="1:26" x14ac:dyDescent="0.45">
      <c r="A33" s="3" t="s">
        <v>7574</v>
      </c>
      <c r="B33" s="3" t="s">
        <v>7575</v>
      </c>
      <c r="C33" s="3" t="s">
        <v>7670</v>
      </c>
      <c r="E33" s="3" t="s">
        <v>20</v>
      </c>
      <c r="H33" s="3" t="s">
        <v>21</v>
      </c>
      <c r="I33" s="3">
        <v>1191581</v>
      </c>
      <c r="J33" s="3" t="s">
        <v>7671</v>
      </c>
      <c r="K33" s="3">
        <v>5</v>
      </c>
      <c r="L33" s="3" t="s">
        <v>34</v>
      </c>
      <c r="M33" s="3" t="s">
        <v>35</v>
      </c>
      <c r="N33" s="3" t="s">
        <v>1300</v>
      </c>
      <c r="O33" s="3" t="s">
        <v>85</v>
      </c>
      <c r="P33" s="3" t="s">
        <v>21</v>
      </c>
      <c r="Q33" s="3" t="s">
        <v>7672</v>
      </c>
      <c r="R33" s="2" t="str">
        <f t="shared" si="0"/>
        <v>OK</v>
      </c>
      <c r="S33" s="2" t="str">
        <f t="shared" si="1"/>
        <v>OK</v>
      </c>
      <c r="T33" s="2" t="str">
        <f t="shared" si="2"/>
        <v>OK</v>
      </c>
      <c r="U33" s="2" t="str">
        <f t="shared" si="3"/>
        <v>OK</v>
      </c>
      <c r="V33" s="2" t="str">
        <f t="shared" si="4"/>
        <v>OK</v>
      </c>
      <c r="W33" s="2" t="str">
        <f t="shared" si="5"/>
        <v>OK</v>
      </c>
      <c r="X33" s="2" t="str">
        <f t="shared" si="6"/>
        <v>OK</v>
      </c>
      <c r="Y33" s="2" t="str">
        <f t="shared" si="7"/>
        <v>OK</v>
      </c>
      <c r="Z33" s="3" t="str">
        <f t="shared" si="8"/>
        <v/>
      </c>
    </row>
    <row r="34" spans="1:26" x14ac:dyDescent="0.45">
      <c r="A34" s="3" t="s">
        <v>7574</v>
      </c>
      <c r="B34" s="3" t="s">
        <v>7575</v>
      </c>
      <c r="C34" s="3" t="s">
        <v>7673</v>
      </c>
      <c r="E34" s="3" t="s">
        <v>20</v>
      </c>
      <c r="H34" s="3" t="s">
        <v>21</v>
      </c>
      <c r="I34" s="3">
        <v>1201953</v>
      </c>
      <c r="J34" s="3" t="s">
        <v>7674</v>
      </c>
      <c r="K34" s="3">
        <v>20</v>
      </c>
      <c r="L34" s="3" t="s">
        <v>34</v>
      </c>
      <c r="M34" s="3" t="s">
        <v>35</v>
      </c>
      <c r="N34" s="3" t="s">
        <v>173</v>
      </c>
      <c r="O34" s="3" t="s">
        <v>85</v>
      </c>
      <c r="P34" s="3" t="s">
        <v>21</v>
      </c>
      <c r="Q34" s="3" t="s">
        <v>7675</v>
      </c>
      <c r="R34" s="2" t="str">
        <f t="shared" si="0"/>
        <v>OK</v>
      </c>
      <c r="S34" s="2" t="str">
        <f t="shared" si="1"/>
        <v>OK</v>
      </c>
      <c r="T34" s="2" t="str">
        <f t="shared" si="2"/>
        <v>OK</v>
      </c>
      <c r="U34" s="2" t="str">
        <f t="shared" si="3"/>
        <v>OK</v>
      </c>
      <c r="V34" s="2" t="str">
        <f t="shared" si="4"/>
        <v>OK</v>
      </c>
      <c r="W34" s="2" t="str">
        <f t="shared" si="5"/>
        <v>OK</v>
      </c>
      <c r="X34" s="2" t="str">
        <f t="shared" si="6"/>
        <v>OK</v>
      </c>
      <c r="Y34" s="2" t="str">
        <f t="shared" si="7"/>
        <v>OK</v>
      </c>
      <c r="Z34" s="3" t="str">
        <f t="shared" si="8"/>
        <v/>
      </c>
    </row>
    <row r="35" spans="1:26" x14ac:dyDescent="0.45">
      <c r="A35" s="3" t="s">
        <v>7574</v>
      </c>
      <c r="B35" s="3" t="s">
        <v>7575</v>
      </c>
      <c r="C35" s="3" t="s">
        <v>7676</v>
      </c>
      <c r="E35" s="3" t="s">
        <v>20</v>
      </c>
      <c r="H35" s="3" t="s">
        <v>21</v>
      </c>
      <c r="I35" s="3">
        <v>1191338</v>
      </c>
      <c r="J35" s="3" t="s">
        <v>7677</v>
      </c>
      <c r="K35" s="3">
        <v>5</v>
      </c>
      <c r="L35" s="3" t="s">
        <v>34</v>
      </c>
      <c r="M35" s="3" t="s">
        <v>35</v>
      </c>
      <c r="N35" s="3" t="s">
        <v>1300</v>
      </c>
      <c r="O35" s="3" t="s">
        <v>85</v>
      </c>
      <c r="P35" s="3" t="s">
        <v>21</v>
      </c>
      <c r="Q35" s="3" t="s">
        <v>7678</v>
      </c>
      <c r="R35" s="2" t="str">
        <f t="shared" si="0"/>
        <v>OK</v>
      </c>
      <c r="S35" s="2" t="str">
        <f t="shared" si="1"/>
        <v>OK</v>
      </c>
      <c r="T35" s="2" t="str">
        <f t="shared" si="2"/>
        <v>OK</v>
      </c>
      <c r="U35" s="2" t="str">
        <f t="shared" si="3"/>
        <v>OK</v>
      </c>
      <c r="V35" s="2" t="str">
        <f t="shared" si="4"/>
        <v>OK</v>
      </c>
      <c r="W35" s="2" t="str">
        <f t="shared" si="5"/>
        <v>OK</v>
      </c>
      <c r="X35" s="2" t="str">
        <f t="shared" si="6"/>
        <v>OK</v>
      </c>
      <c r="Y35" s="2" t="str">
        <f t="shared" si="7"/>
        <v>OK</v>
      </c>
      <c r="Z35" s="3" t="str">
        <f t="shared" si="8"/>
        <v/>
      </c>
    </row>
    <row r="36" spans="1:26" x14ac:dyDescent="0.45">
      <c r="A36" s="3" t="s">
        <v>7574</v>
      </c>
      <c r="B36" s="3" t="s">
        <v>7575</v>
      </c>
      <c r="C36" s="3" t="s">
        <v>7679</v>
      </c>
      <c r="E36" s="3" t="s">
        <v>20</v>
      </c>
      <c r="H36" s="3" t="s">
        <v>21</v>
      </c>
      <c r="I36" s="3">
        <v>1190057</v>
      </c>
      <c r="J36" s="3" t="s">
        <v>7680</v>
      </c>
      <c r="K36" s="3">
        <v>5</v>
      </c>
      <c r="L36" s="3" t="s">
        <v>34</v>
      </c>
      <c r="M36" s="3" t="s">
        <v>35</v>
      </c>
      <c r="N36" s="3" t="s">
        <v>114</v>
      </c>
      <c r="O36" s="3" t="s">
        <v>479</v>
      </c>
      <c r="P36" s="3" t="s">
        <v>21</v>
      </c>
      <c r="Q36" s="3" t="s">
        <v>7681</v>
      </c>
      <c r="R36" s="2" t="str">
        <f t="shared" si="0"/>
        <v>OK</v>
      </c>
      <c r="S36" s="2" t="str">
        <f t="shared" si="1"/>
        <v>OK</v>
      </c>
      <c r="T36" s="2" t="str">
        <f t="shared" si="2"/>
        <v>OK</v>
      </c>
      <c r="U36" s="2" t="str">
        <f t="shared" si="3"/>
        <v>OK</v>
      </c>
      <c r="V36" s="2" t="str">
        <f t="shared" si="4"/>
        <v>OK</v>
      </c>
      <c r="W36" s="2" t="str">
        <f t="shared" si="5"/>
        <v>OK</v>
      </c>
      <c r="X36" s="2" t="str">
        <f t="shared" si="6"/>
        <v>OK</v>
      </c>
      <c r="Y36" s="2" t="str">
        <f t="shared" si="7"/>
        <v>OK</v>
      </c>
      <c r="Z36" s="3" t="str">
        <f t="shared" si="8"/>
        <v/>
      </c>
    </row>
    <row r="37" spans="1:26" x14ac:dyDescent="0.45">
      <c r="A37" s="3" t="s">
        <v>7574</v>
      </c>
      <c r="B37" s="3" t="s">
        <v>7575</v>
      </c>
      <c r="C37" s="3" t="s">
        <v>7682</v>
      </c>
      <c r="E37" s="3" t="s">
        <v>20</v>
      </c>
      <c r="H37" s="3" t="s">
        <v>21</v>
      </c>
      <c r="I37" s="3">
        <v>1879477</v>
      </c>
      <c r="J37" s="3" t="s">
        <v>7683</v>
      </c>
      <c r="K37" s="3">
        <v>7</v>
      </c>
      <c r="L37" s="3" t="s">
        <v>80</v>
      </c>
      <c r="M37" s="3" t="s">
        <v>35</v>
      </c>
      <c r="N37" s="3" t="s">
        <v>81</v>
      </c>
      <c r="O37" s="3" t="s">
        <v>85</v>
      </c>
      <c r="P37" s="3" t="s">
        <v>21</v>
      </c>
      <c r="Q37" s="3" t="s">
        <v>7684</v>
      </c>
      <c r="R37" s="2" t="str">
        <f t="shared" si="0"/>
        <v>OK</v>
      </c>
      <c r="S37" s="2" t="str">
        <f t="shared" si="1"/>
        <v>OK</v>
      </c>
      <c r="T37" s="2" t="str">
        <f t="shared" si="2"/>
        <v>OK</v>
      </c>
      <c r="U37" s="2" t="str">
        <f t="shared" si="3"/>
        <v>OK</v>
      </c>
      <c r="V37" s="2" t="str">
        <f t="shared" si="4"/>
        <v>OK</v>
      </c>
      <c r="W37" s="2" t="str">
        <f t="shared" si="5"/>
        <v>OK</v>
      </c>
      <c r="X37" s="2" t="str">
        <f t="shared" si="6"/>
        <v>OK</v>
      </c>
      <c r="Y37" s="2" t="str">
        <f t="shared" si="7"/>
        <v>OK</v>
      </c>
      <c r="Z37" s="3" t="str">
        <f t="shared" si="8"/>
        <v/>
      </c>
    </row>
    <row r="38" spans="1:26" x14ac:dyDescent="0.45">
      <c r="A38" s="3" t="s">
        <v>7574</v>
      </c>
      <c r="B38" s="3" t="s">
        <v>7575</v>
      </c>
      <c r="C38" s="3" t="s">
        <v>7685</v>
      </c>
      <c r="E38" s="3" t="s">
        <v>20</v>
      </c>
      <c r="H38" s="3" t="s">
        <v>21</v>
      </c>
      <c r="I38" s="3">
        <v>1484579</v>
      </c>
      <c r="J38" s="3" t="s">
        <v>7686</v>
      </c>
      <c r="K38" s="3">
        <v>5</v>
      </c>
      <c r="L38" s="3" t="s">
        <v>34</v>
      </c>
      <c r="M38" s="3" t="s">
        <v>35</v>
      </c>
      <c r="N38" s="3" t="s">
        <v>7687</v>
      </c>
      <c r="O38" s="3" t="s">
        <v>85</v>
      </c>
      <c r="P38" s="3" t="s">
        <v>21</v>
      </c>
      <c r="Q38" s="3" t="s">
        <v>7688</v>
      </c>
      <c r="R38" s="2" t="str">
        <f t="shared" si="0"/>
        <v>OK</v>
      </c>
      <c r="S38" s="2" t="str">
        <f t="shared" si="1"/>
        <v>OK</v>
      </c>
      <c r="T38" s="2" t="str">
        <f t="shared" si="2"/>
        <v>OK</v>
      </c>
      <c r="U38" s="2" t="str">
        <f t="shared" si="3"/>
        <v>OK</v>
      </c>
      <c r="V38" s="2" t="str">
        <f t="shared" si="4"/>
        <v>OK</v>
      </c>
      <c r="W38" s="2" t="str">
        <f t="shared" si="5"/>
        <v>OK</v>
      </c>
      <c r="X38" s="2" t="str">
        <f t="shared" si="6"/>
        <v>OK</v>
      </c>
      <c r="Y38" s="2" t="str">
        <f t="shared" si="7"/>
        <v>OK</v>
      </c>
      <c r="Z38" s="3" t="str">
        <f t="shared" si="8"/>
        <v/>
      </c>
    </row>
    <row r="39" spans="1:26" x14ac:dyDescent="0.45">
      <c r="A39" s="3" t="s">
        <v>7574</v>
      </c>
      <c r="B39" s="3" t="s">
        <v>7575</v>
      </c>
      <c r="C39" s="3" t="s">
        <v>7689</v>
      </c>
      <c r="D39" s="3" t="s">
        <v>7690</v>
      </c>
      <c r="E39" s="3" t="s">
        <v>20</v>
      </c>
      <c r="H39" s="3" t="s">
        <v>21</v>
      </c>
      <c r="I39" s="3">
        <v>2113817</v>
      </c>
      <c r="J39" s="3" t="s">
        <v>7691</v>
      </c>
      <c r="K39" s="3">
        <v>45</v>
      </c>
      <c r="L39" s="3" t="s">
        <v>1363</v>
      </c>
      <c r="M39" s="3" t="s">
        <v>29</v>
      </c>
      <c r="N39" s="3" t="s">
        <v>53</v>
      </c>
      <c r="P39" s="3" t="s">
        <v>21</v>
      </c>
      <c r="Q39" s="3" t="s">
        <v>7692</v>
      </c>
      <c r="R39" s="2" t="str">
        <f t="shared" si="0"/>
        <v>KO</v>
      </c>
      <c r="S39" s="2" t="str">
        <f t="shared" si="1"/>
        <v>OK</v>
      </c>
      <c r="T39" s="2" t="str">
        <f t="shared" si="2"/>
        <v>OK</v>
      </c>
      <c r="U39" s="2" t="str">
        <f t="shared" si="3"/>
        <v>OK</v>
      </c>
      <c r="V39" s="2" t="str">
        <f t="shared" si="4"/>
        <v>OK</v>
      </c>
      <c r="W39" s="2" t="str">
        <f t="shared" si="5"/>
        <v>OK</v>
      </c>
      <c r="X39" s="2" t="str">
        <f t="shared" si="6"/>
        <v>OK</v>
      </c>
      <c r="Y39" s="2" t="str">
        <f t="shared" si="7"/>
        <v>OK</v>
      </c>
      <c r="Z39" s="3" t="str">
        <f t="shared" si="8"/>
        <v xml:space="preserve">Acción didáctica / </v>
      </c>
    </row>
    <row r="40" spans="1:26" x14ac:dyDescent="0.45">
      <c r="A40" s="3" t="s">
        <v>7574</v>
      </c>
      <c r="B40" s="3" t="s">
        <v>7575</v>
      </c>
      <c r="C40" s="3" t="s">
        <v>7693</v>
      </c>
      <c r="E40" s="3" t="s">
        <v>20</v>
      </c>
      <c r="H40" s="3" t="s">
        <v>21</v>
      </c>
      <c r="I40" s="3">
        <v>2373236</v>
      </c>
      <c r="J40" s="3" t="s">
        <v>7694</v>
      </c>
      <c r="K40" s="3">
        <v>5</v>
      </c>
      <c r="L40" s="3" t="s">
        <v>34</v>
      </c>
      <c r="M40" s="3" t="s">
        <v>35</v>
      </c>
      <c r="N40" s="3" t="s">
        <v>326</v>
      </c>
      <c r="O40" s="3" t="s">
        <v>37</v>
      </c>
      <c r="P40" s="3" t="s">
        <v>21</v>
      </c>
      <c r="Q40" s="3" t="s">
        <v>7695</v>
      </c>
      <c r="R40" s="2" t="str">
        <f t="shared" si="0"/>
        <v>OK</v>
      </c>
      <c r="S40" s="2" t="str">
        <f t="shared" si="1"/>
        <v>OK</v>
      </c>
      <c r="T40" s="2" t="str">
        <f t="shared" si="2"/>
        <v>OK</v>
      </c>
      <c r="U40" s="2" t="str">
        <f t="shared" si="3"/>
        <v>OK</v>
      </c>
      <c r="V40" s="2" t="str">
        <f t="shared" si="4"/>
        <v>OK</v>
      </c>
      <c r="W40" s="2" t="str">
        <f t="shared" si="5"/>
        <v>OK</v>
      </c>
      <c r="X40" s="2" t="str">
        <f t="shared" si="6"/>
        <v>OK</v>
      </c>
      <c r="Y40" s="2" t="str">
        <f t="shared" si="7"/>
        <v>OK</v>
      </c>
      <c r="Z40" s="3" t="str">
        <f t="shared" si="8"/>
        <v/>
      </c>
    </row>
    <row r="41" spans="1:26" x14ac:dyDescent="0.45">
      <c r="A41" s="3" t="s">
        <v>7574</v>
      </c>
      <c r="B41" s="3" t="s">
        <v>7575</v>
      </c>
      <c r="C41" s="3" t="s">
        <v>7696</v>
      </c>
      <c r="E41" s="3" t="s">
        <v>20</v>
      </c>
      <c r="H41" s="3" t="s">
        <v>21</v>
      </c>
      <c r="I41" s="3">
        <v>2569656</v>
      </c>
      <c r="J41" s="3" t="s">
        <v>7697</v>
      </c>
      <c r="K41" s="3">
        <v>10</v>
      </c>
      <c r="L41" s="3" t="s">
        <v>34</v>
      </c>
      <c r="M41" s="3" t="s">
        <v>35</v>
      </c>
      <c r="N41" s="3" t="s">
        <v>81</v>
      </c>
      <c r="O41" s="3" t="s">
        <v>85</v>
      </c>
      <c r="P41" s="3" t="s">
        <v>21</v>
      </c>
      <c r="Q41" s="3" t="s">
        <v>7698</v>
      </c>
      <c r="R41" s="2" t="str">
        <f t="shared" si="0"/>
        <v>KO</v>
      </c>
      <c r="S41" s="2" t="str">
        <f t="shared" si="1"/>
        <v>OK</v>
      </c>
      <c r="T41" s="2" t="str">
        <f t="shared" si="2"/>
        <v>OK</v>
      </c>
      <c r="U41" s="2" t="str">
        <f t="shared" si="3"/>
        <v>OK</v>
      </c>
      <c r="V41" s="2" t="str">
        <f t="shared" si="4"/>
        <v>OK</v>
      </c>
      <c r="W41" s="2" t="str">
        <f t="shared" si="5"/>
        <v>OK</v>
      </c>
      <c r="X41" s="2" t="str">
        <f t="shared" si="6"/>
        <v>OK</v>
      </c>
      <c r="Y41" s="2" t="str">
        <f t="shared" si="7"/>
        <v>OK</v>
      </c>
      <c r="Z41" s="3" t="str">
        <f t="shared" si="8"/>
        <v xml:space="preserve">Acción didáctica / </v>
      </c>
    </row>
    <row r="42" spans="1:26" x14ac:dyDescent="0.45">
      <c r="A42" s="3" t="s">
        <v>7574</v>
      </c>
      <c r="B42" s="3" t="s">
        <v>7575</v>
      </c>
      <c r="C42" s="3" t="s">
        <v>7699</v>
      </c>
      <c r="E42" s="3" t="s">
        <v>20</v>
      </c>
      <c r="H42" s="3" t="s">
        <v>21</v>
      </c>
      <c r="I42" s="3">
        <v>1252201</v>
      </c>
      <c r="J42" s="3" t="s">
        <v>7700</v>
      </c>
      <c r="K42" s="3">
        <v>5</v>
      </c>
      <c r="L42" s="3" t="s">
        <v>34</v>
      </c>
      <c r="M42" s="3" t="s">
        <v>35</v>
      </c>
      <c r="N42" s="3" t="s">
        <v>101</v>
      </c>
      <c r="O42" s="3" t="s">
        <v>85</v>
      </c>
      <c r="P42" s="3" t="s">
        <v>21</v>
      </c>
      <c r="Q42" s="3" t="s">
        <v>7701</v>
      </c>
      <c r="R42" s="2" t="str">
        <f t="shared" si="0"/>
        <v>OK</v>
      </c>
      <c r="S42" s="2" t="str">
        <f t="shared" si="1"/>
        <v>OK</v>
      </c>
      <c r="T42" s="2" t="str">
        <f t="shared" si="2"/>
        <v>OK</v>
      </c>
      <c r="U42" s="2" t="str">
        <f t="shared" si="3"/>
        <v>OK</v>
      </c>
      <c r="V42" s="2" t="str">
        <f t="shared" si="4"/>
        <v>OK</v>
      </c>
      <c r="W42" s="2" t="str">
        <f t="shared" si="5"/>
        <v>OK</v>
      </c>
      <c r="X42" s="2" t="str">
        <f t="shared" si="6"/>
        <v>OK</v>
      </c>
      <c r="Y42" s="2" t="str">
        <f t="shared" si="7"/>
        <v>OK</v>
      </c>
      <c r="Z42" s="3" t="str">
        <f t="shared" si="8"/>
        <v/>
      </c>
    </row>
    <row r="43" spans="1:26" x14ac:dyDescent="0.45">
      <c r="A43" s="3" t="s">
        <v>7574</v>
      </c>
      <c r="B43" s="3" t="s">
        <v>7575</v>
      </c>
      <c r="C43" s="3" t="s">
        <v>7702</v>
      </c>
      <c r="E43" s="3" t="s">
        <v>20</v>
      </c>
      <c r="H43" s="3" t="s">
        <v>21</v>
      </c>
      <c r="I43" s="3">
        <v>1925668</v>
      </c>
      <c r="J43" s="3" t="s">
        <v>7703</v>
      </c>
      <c r="K43" s="3">
        <v>10</v>
      </c>
      <c r="L43" s="3" t="s">
        <v>34</v>
      </c>
      <c r="M43" s="3" t="s">
        <v>35</v>
      </c>
      <c r="N43" s="3" t="s">
        <v>190</v>
      </c>
      <c r="O43" s="3" t="s">
        <v>85</v>
      </c>
      <c r="P43" s="3" t="s">
        <v>21</v>
      </c>
      <c r="Q43" s="3" t="s">
        <v>7704</v>
      </c>
      <c r="R43" s="2" t="str">
        <f t="shared" si="0"/>
        <v>OK</v>
      </c>
      <c r="S43" s="2" t="str">
        <f t="shared" si="1"/>
        <v>OK</v>
      </c>
      <c r="T43" s="2" t="str">
        <f t="shared" si="2"/>
        <v>OK</v>
      </c>
      <c r="U43" s="2" t="str">
        <f t="shared" si="3"/>
        <v>OK</v>
      </c>
      <c r="V43" s="2" t="str">
        <f t="shared" si="4"/>
        <v>OK</v>
      </c>
      <c r="W43" s="2" t="str">
        <f t="shared" si="5"/>
        <v>OK</v>
      </c>
      <c r="X43" s="2" t="str">
        <f t="shared" si="6"/>
        <v>OK</v>
      </c>
      <c r="Y43" s="2" t="str">
        <f t="shared" si="7"/>
        <v>OK</v>
      </c>
      <c r="Z43" s="3" t="str">
        <f t="shared" si="8"/>
        <v/>
      </c>
    </row>
    <row r="44" spans="1:26" x14ac:dyDescent="0.45">
      <c r="A44" s="3" t="s">
        <v>7574</v>
      </c>
      <c r="B44" s="3" t="s">
        <v>7575</v>
      </c>
      <c r="C44" s="3" t="s">
        <v>7705</v>
      </c>
      <c r="E44" s="3" t="s">
        <v>20</v>
      </c>
      <c r="H44" s="3" t="s">
        <v>21</v>
      </c>
      <c r="I44" s="3">
        <v>1627695</v>
      </c>
      <c r="J44" s="3" t="s">
        <v>7706</v>
      </c>
      <c r="K44" s="3">
        <v>40</v>
      </c>
      <c r="L44" s="3" t="s">
        <v>23</v>
      </c>
      <c r="M44" s="3" t="s">
        <v>29</v>
      </c>
      <c r="N44" s="3" t="s">
        <v>348</v>
      </c>
      <c r="P44" s="3" t="s">
        <v>21</v>
      </c>
      <c r="Q44" s="3" t="s">
        <v>7707</v>
      </c>
      <c r="R44" s="2" t="str">
        <f t="shared" si="0"/>
        <v>OK</v>
      </c>
      <c r="S44" s="2" t="str">
        <f t="shared" si="1"/>
        <v>OK</v>
      </c>
      <c r="T44" s="2" t="str">
        <f t="shared" si="2"/>
        <v>OK</v>
      </c>
      <c r="U44" s="2" t="str">
        <f t="shared" si="3"/>
        <v>OK</v>
      </c>
      <c r="V44" s="2" t="str">
        <f t="shared" si="4"/>
        <v>OK</v>
      </c>
      <c r="W44" s="2" t="str">
        <f t="shared" si="5"/>
        <v>OK</v>
      </c>
      <c r="X44" s="2" t="str">
        <f t="shared" si="6"/>
        <v>OK</v>
      </c>
      <c r="Y44" s="2" t="str">
        <f t="shared" si="7"/>
        <v>OK</v>
      </c>
      <c r="Z44" s="3" t="str">
        <f t="shared" si="8"/>
        <v/>
      </c>
    </row>
    <row r="45" spans="1:26" x14ac:dyDescent="0.45">
      <c r="A45" s="3" t="s">
        <v>7574</v>
      </c>
      <c r="B45" s="3" t="s">
        <v>7575</v>
      </c>
      <c r="C45" s="3" t="s">
        <v>7708</v>
      </c>
      <c r="E45" s="3" t="s">
        <v>20</v>
      </c>
      <c r="H45" s="3" t="s">
        <v>21</v>
      </c>
      <c r="I45" s="3">
        <v>3059877</v>
      </c>
      <c r="J45" s="3" t="s">
        <v>7709</v>
      </c>
      <c r="K45" s="3">
        <v>30</v>
      </c>
      <c r="L45" s="3" t="s">
        <v>80</v>
      </c>
      <c r="M45" s="3" t="s">
        <v>35</v>
      </c>
      <c r="N45" s="3" t="s">
        <v>81</v>
      </c>
      <c r="O45" s="3" t="s">
        <v>85</v>
      </c>
      <c r="P45" s="3" t="s">
        <v>21</v>
      </c>
      <c r="Q45" s="3" t="s">
        <v>7710</v>
      </c>
      <c r="R45" s="2" t="str">
        <f t="shared" si="0"/>
        <v>OK</v>
      </c>
      <c r="S45" s="2" t="str">
        <f t="shared" si="1"/>
        <v>OK</v>
      </c>
      <c r="T45" s="2" t="str">
        <f t="shared" si="2"/>
        <v>OK</v>
      </c>
      <c r="U45" s="2" t="str">
        <f t="shared" si="3"/>
        <v>OK</v>
      </c>
      <c r="V45" s="2" t="str">
        <f t="shared" si="4"/>
        <v>OK</v>
      </c>
      <c r="W45" s="2" t="str">
        <f t="shared" si="5"/>
        <v>OK</v>
      </c>
      <c r="X45" s="2" t="str">
        <f t="shared" si="6"/>
        <v>OK</v>
      </c>
      <c r="Y45" s="2" t="str">
        <f t="shared" si="7"/>
        <v>OK</v>
      </c>
      <c r="Z45" s="3" t="str">
        <f t="shared" si="8"/>
        <v/>
      </c>
    </row>
    <row r="46" spans="1:26" x14ac:dyDescent="0.45">
      <c r="A46" s="3" t="s">
        <v>7574</v>
      </c>
      <c r="B46" s="3" t="s">
        <v>7575</v>
      </c>
      <c r="C46" s="3" t="s">
        <v>7711</v>
      </c>
      <c r="E46" s="3" t="s">
        <v>20</v>
      </c>
      <c r="H46" s="3" t="s">
        <v>21</v>
      </c>
      <c r="I46" s="3">
        <v>3059700</v>
      </c>
      <c r="J46" s="3" t="s">
        <v>7712</v>
      </c>
      <c r="K46" s="3">
        <v>20</v>
      </c>
      <c r="L46" s="3" t="s">
        <v>80</v>
      </c>
      <c r="M46" s="3" t="s">
        <v>35</v>
      </c>
      <c r="N46" s="3" t="s">
        <v>81</v>
      </c>
      <c r="O46" s="3" t="s">
        <v>37</v>
      </c>
      <c r="P46" s="3" t="s">
        <v>21</v>
      </c>
      <c r="Q46" s="3" t="s">
        <v>7713</v>
      </c>
      <c r="R46" s="2" t="str">
        <f t="shared" si="0"/>
        <v>OK</v>
      </c>
      <c r="S46" s="2" t="str">
        <f t="shared" si="1"/>
        <v>OK</v>
      </c>
      <c r="T46" s="2" t="str">
        <f t="shared" si="2"/>
        <v>OK</v>
      </c>
      <c r="U46" s="2" t="str">
        <f t="shared" si="3"/>
        <v>OK</v>
      </c>
      <c r="V46" s="2" t="str">
        <f t="shared" si="4"/>
        <v>OK</v>
      </c>
      <c r="W46" s="2" t="str">
        <f t="shared" si="5"/>
        <v>OK</v>
      </c>
      <c r="X46" s="2" t="str">
        <f t="shared" si="6"/>
        <v>OK</v>
      </c>
      <c r="Y46" s="2" t="str">
        <f t="shared" si="7"/>
        <v>OK</v>
      </c>
      <c r="Z46" s="3" t="str">
        <f t="shared" si="8"/>
        <v/>
      </c>
    </row>
    <row r="47" spans="1:26" x14ac:dyDescent="0.45">
      <c r="A47" s="3" t="s">
        <v>7574</v>
      </c>
      <c r="B47" s="3" t="s">
        <v>7575</v>
      </c>
      <c r="C47" s="3" t="s">
        <v>7714</v>
      </c>
      <c r="E47" s="3" t="s">
        <v>20</v>
      </c>
      <c r="H47" s="3" t="s">
        <v>21</v>
      </c>
      <c r="I47" s="3">
        <v>1633243</v>
      </c>
      <c r="J47" s="3" t="s">
        <v>7715</v>
      </c>
      <c r="K47" s="3">
        <v>5</v>
      </c>
      <c r="L47" s="3" t="s">
        <v>34</v>
      </c>
      <c r="M47" s="3" t="s">
        <v>35</v>
      </c>
      <c r="N47" s="3" t="s">
        <v>101</v>
      </c>
      <c r="O47" s="3" t="s">
        <v>85</v>
      </c>
      <c r="P47" s="3" t="s">
        <v>21</v>
      </c>
      <c r="Q47" s="3" t="s">
        <v>7716</v>
      </c>
      <c r="R47" s="2" t="str">
        <f t="shared" si="0"/>
        <v>OK</v>
      </c>
      <c r="S47" s="2" t="str">
        <f t="shared" si="1"/>
        <v>OK</v>
      </c>
      <c r="T47" s="2" t="str">
        <f t="shared" si="2"/>
        <v>OK</v>
      </c>
      <c r="U47" s="2" t="str">
        <f t="shared" si="3"/>
        <v>OK</v>
      </c>
      <c r="V47" s="2" t="str">
        <f t="shared" si="4"/>
        <v>OK</v>
      </c>
      <c r="W47" s="2" t="str">
        <f t="shared" si="5"/>
        <v>OK</v>
      </c>
      <c r="X47" s="2" t="str">
        <f t="shared" si="6"/>
        <v>OK</v>
      </c>
      <c r="Y47" s="2" t="str">
        <f t="shared" si="7"/>
        <v>OK</v>
      </c>
      <c r="Z47" s="3" t="str">
        <f t="shared" si="8"/>
        <v/>
      </c>
    </row>
    <row r="48" spans="1:26" x14ac:dyDescent="0.45">
      <c r="A48" s="3" t="s">
        <v>7574</v>
      </c>
      <c r="B48" s="3" t="s">
        <v>7575</v>
      </c>
      <c r="C48" s="3" t="s">
        <v>7717</v>
      </c>
      <c r="E48" s="3" t="s">
        <v>20</v>
      </c>
      <c r="H48" s="3" t="s">
        <v>21</v>
      </c>
      <c r="I48" s="3">
        <v>3299646</v>
      </c>
      <c r="J48" s="3" t="s">
        <v>7718</v>
      </c>
      <c r="K48" s="3">
        <v>15</v>
      </c>
      <c r="L48" s="3" t="s">
        <v>34</v>
      </c>
      <c r="M48" s="3" t="s">
        <v>35</v>
      </c>
      <c r="N48" s="3" t="s">
        <v>58</v>
      </c>
      <c r="O48" s="3" t="s">
        <v>85</v>
      </c>
      <c r="P48" s="3" t="s">
        <v>21</v>
      </c>
      <c r="Q48" s="3" t="s">
        <v>7719</v>
      </c>
      <c r="R48" s="2" t="str">
        <f t="shared" si="0"/>
        <v>KO</v>
      </c>
      <c r="S48" s="2" t="str">
        <f t="shared" si="1"/>
        <v>OK</v>
      </c>
      <c r="T48" s="2" t="str">
        <f t="shared" si="2"/>
        <v>OK</v>
      </c>
      <c r="U48" s="2" t="str">
        <f t="shared" si="3"/>
        <v>OK</v>
      </c>
      <c r="V48" s="2" t="str">
        <f t="shared" si="4"/>
        <v>OK</v>
      </c>
      <c r="W48" s="2" t="str">
        <f t="shared" si="5"/>
        <v>OK</v>
      </c>
      <c r="X48" s="2" t="str">
        <f t="shared" si="6"/>
        <v>OK</v>
      </c>
      <c r="Y48" s="2" t="str">
        <f t="shared" si="7"/>
        <v>OK</v>
      </c>
      <c r="Z48" s="3" t="str">
        <f t="shared" si="8"/>
        <v xml:space="preserve">Acción didáctica / </v>
      </c>
    </row>
    <row r="49" spans="1:26" x14ac:dyDescent="0.45">
      <c r="A49" s="3" t="s">
        <v>7574</v>
      </c>
      <c r="B49" s="3" t="s">
        <v>7575</v>
      </c>
      <c r="C49" s="3" t="s">
        <v>7720</v>
      </c>
      <c r="E49" s="3" t="s">
        <v>20</v>
      </c>
      <c r="H49" s="3" t="s">
        <v>21</v>
      </c>
      <c r="I49" s="3">
        <v>2680644</v>
      </c>
      <c r="J49" s="3" t="s">
        <v>7721</v>
      </c>
      <c r="K49" s="3">
        <v>20</v>
      </c>
      <c r="L49" s="3" t="s">
        <v>80</v>
      </c>
      <c r="M49" s="3" t="s">
        <v>35</v>
      </c>
      <c r="N49" s="3" t="s">
        <v>81</v>
      </c>
      <c r="O49" s="3" t="s">
        <v>85</v>
      </c>
      <c r="P49" s="3" t="s">
        <v>21</v>
      </c>
      <c r="Q49" s="3" t="s">
        <v>7722</v>
      </c>
      <c r="R49" s="2" t="str">
        <f t="shared" si="0"/>
        <v>OK</v>
      </c>
      <c r="S49" s="2" t="str">
        <f t="shared" si="1"/>
        <v>OK</v>
      </c>
      <c r="T49" s="2" t="str">
        <f t="shared" si="2"/>
        <v>OK</v>
      </c>
      <c r="U49" s="2" t="str">
        <f t="shared" si="3"/>
        <v>OK</v>
      </c>
      <c r="V49" s="2" t="str">
        <f t="shared" si="4"/>
        <v>OK</v>
      </c>
      <c r="W49" s="2" t="str">
        <f t="shared" si="5"/>
        <v>OK</v>
      </c>
      <c r="X49" s="2" t="str">
        <f t="shared" si="6"/>
        <v>OK</v>
      </c>
      <c r="Y49" s="2" t="str">
        <f t="shared" si="7"/>
        <v>OK</v>
      </c>
      <c r="Z49" s="3" t="str">
        <f t="shared" si="8"/>
        <v/>
      </c>
    </row>
    <row r="50" spans="1:26" x14ac:dyDescent="0.45">
      <c r="A50" s="3" t="s">
        <v>7574</v>
      </c>
      <c r="B50" s="3" t="s">
        <v>7575</v>
      </c>
      <c r="C50" s="3" t="s">
        <v>534</v>
      </c>
      <c r="E50" s="3" t="s">
        <v>20</v>
      </c>
      <c r="H50" s="3" t="s">
        <v>21</v>
      </c>
      <c r="I50" s="3">
        <v>4572107</v>
      </c>
      <c r="K50" s="3">
        <v>50</v>
      </c>
      <c r="L50" s="3" t="s">
        <v>358</v>
      </c>
      <c r="M50" s="3" t="s">
        <v>35</v>
      </c>
      <c r="N50" s="3" t="s">
        <v>359</v>
      </c>
      <c r="O50" s="3" t="s">
        <v>85</v>
      </c>
      <c r="P50" s="3" t="s">
        <v>21</v>
      </c>
      <c r="Q50" s="3" t="s">
        <v>7723</v>
      </c>
      <c r="R50" s="2" t="str">
        <f t="shared" si="0"/>
        <v>OK</v>
      </c>
      <c r="S50" s="2" t="str">
        <f t="shared" si="1"/>
        <v>OK</v>
      </c>
      <c r="T50" s="2" t="str">
        <f t="shared" si="2"/>
        <v>OK</v>
      </c>
      <c r="U50" s="2" t="str">
        <f t="shared" si="3"/>
        <v>OK</v>
      </c>
      <c r="V50" s="2" t="str">
        <f t="shared" si="4"/>
        <v>OK</v>
      </c>
      <c r="W50" s="2" t="str">
        <f t="shared" si="5"/>
        <v>KO</v>
      </c>
      <c r="X50" s="2" t="str">
        <f t="shared" si="6"/>
        <v>KO</v>
      </c>
      <c r="Y50" s="2" t="str">
        <f t="shared" si="7"/>
        <v>OK</v>
      </c>
      <c r="Z50" s="3" t="str">
        <f t="shared" si="8"/>
        <v xml:space="preserve">Tiempo del recurso / Palabras clave / </v>
      </c>
    </row>
    <row r="51" spans="1:26" x14ac:dyDescent="0.45">
      <c r="A51" s="3" t="s">
        <v>7574</v>
      </c>
      <c r="B51" s="3" t="s">
        <v>7575</v>
      </c>
      <c r="C51" s="3" t="s">
        <v>67</v>
      </c>
      <c r="D51" s="3" t="s">
        <v>67</v>
      </c>
      <c r="E51" s="3" t="s">
        <v>20</v>
      </c>
      <c r="H51" s="3" t="s">
        <v>21</v>
      </c>
      <c r="I51" s="3">
        <v>559604</v>
      </c>
      <c r="K51" s="3">
        <v>20</v>
      </c>
      <c r="L51" s="3" t="s">
        <v>23</v>
      </c>
      <c r="M51" s="3" t="s">
        <v>67</v>
      </c>
      <c r="N51" s="3" t="s">
        <v>227</v>
      </c>
      <c r="P51" s="3" t="s">
        <v>21</v>
      </c>
      <c r="Q51" s="3" t="s">
        <v>7724</v>
      </c>
      <c r="R51" s="2" t="str">
        <f t="shared" si="0"/>
        <v>OK</v>
      </c>
      <c r="S51" s="2" t="str">
        <f t="shared" si="1"/>
        <v>OK</v>
      </c>
      <c r="T51" s="2" t="str">
        <f t="shared" si="2"/>
        <v>OK</v>
      </c>
      <c r="U51" s="2" t="str">
        <f t="shared" si="3"/>
        <v>OK</v>
      </c>
      <c r="V51" s="2" t="str">
        <f t="shared" si="4"/>
        <v>OK</v>
      </c>
      <c r="W51" s="2" t="str">
        <f t="shared" si="5"/>
        <v>OK</v>
      </c>
      <c r="X51" s="2" t="str">
        <f t="shared" si="6"/>
        <v>KO</v>
      </c>
      <c r="Y51" s="2" t="str">
        <f t="shared" si="7"/>
        <v>OK</v>
      </c>
      <c r="Z51" s="3" t="str">
        <f t="shared" si="8"/>
        <v xml:space="preserve">Palabras clave / </v>
      </c>
    </row>
    <row r="52" spans="1:26" x14ac:dyDescent="0.45">
      <c r="A52" s="3" t="s">
        <v>7574</v>
      </c>
      <c r="B52" s="3" t="s">
        <v>7575</v>
      </c>
      <c r="C52" s="3" t="s">
        <v>70</v>
      </c>
      <c r="E52" s="3" t="s">
        <v>20</v>
      </c>
      <c r="H52" s="3" t="s">
        <v>21</v>
      </c>
      <c r="I52" s="3">
        <v>1750210</v>
      </c>
      <c r="J52" s="3" t="s">
        <v>7725</v>
      </c>
      <c r="K52" s="3">
        <v>20</v>
      </c>
      <c r="L52" s="3" t="s">
        <v>70</v>
      </c>
      <c r="M52" s="3" t="s">
        <v>35</v>
      </c>
      <c r="N52" s="3" t="s">
        <v>62</v>
      </c>
      <c r="O52" s="3" t="s">
        <v>479</v>
      </c>
      <c r="P52" s="3" t="s">
        <v>21</v>
      </c>
      <c r="Q52" s="3" t="s">
        <v>7726</v>
      </c>
      <c r="R52" s="2" t="str">
        <f t="shared" si="0"/>
        <v>OK</v>
      </c>
      <c r="S52" s="2" t="str">
        <f t="shared" si="1"/>
        <v>OK</v>
      </c>
      <c r="T52" s="2" t="str">
        <f t="shared" si="2"/>
        <v>OK</v>
      </c>
      <c r="U52" s="2" t="str">
        <f t="shared" si="3"/>
        <v>OK</v>
      </c>
      <c r="V52" s="2" t="str">
        <f t="shared" si="4"/>
        <v>OK</v>
      </c>
      <c r="W52" s="2" t="str">
        <f t="shared" si="5"/>
        <v>OK</v>
      </c>
      <c r="X52" s="2" t="str">
        <f t="shared" si="6"/>
        <v>OK</v>
      </c>
      <c r="Y52" s="2" t="str">
        <f t="shared" si="7"/>
        <v>OK</v>
      </c>
      <c r="Z52" s="3" t="str">
        <f t="shared" si="8"/>
        <v/>
      </c>
    </row>
    <row r="53" spans="1:26" x14ac:dyDescent="0.45">
      <c r="A53" s="3" t="s">
        <v>7727</v>
      </c>
      <c r="B53" s="3" t="s">
        <v>7728</v>
      </c>
      <c r="C53" s="3" t="s">
        <v>7729</v>
      </c>
      <c r="E53" s="3" t="s">
        <v>20</v>
      </c>
      <c r="H53" s="3" t="s">
        <v>21</v>
      </c>
      <c r="I53" s="3">
        <v>1181218</v>
      </c>
      <c r="J53" s="3" t="s">
        <v>7730</v>
      </c>
      <c r="K53" s="3">
        <v>30</v>
      </c>
      <c r="L53" s="3" t="s">
        <v>34</v>
      </c>
      <c r="M53" s="3" t="s">
        <v>35</v>
      </c>
      <c r="N53" s="3" t="s">
        <v>326</v>
      </c>
      <c r="O53" s="3" t="s">
        <v>37</v>
      </c>
      <c r="P53" s="3" t="s">
        <v>21</v>
      </c>
      <c r="Q53" s="3" t="s">
        <v>7731</v>
      </c>
      <c r="R53" s="2" t="str">
        <f t="shared" si="0"/>
        <v>OK</v>
      </c>
      <c r="S53" s="2" t="str">
        <f t="shared" si="1"/>
        <v>OK</v>
      </c>
      <c r="T53" s="2" t="str">
        <f t="shared" si="2"/>
        <v>OK</v>
      </c>
      <c r="U53" s="2" t="str">
        <f t="shared" si="3"/>
        <v>OK</v>
      </c>
      <c r="V53" s="2" t="str">
        <f t="shared" si="4"/>
        <v>OK</v>
      </c>
      <c r="W53" s="2" t="str">
        <f t="shared" si="5"/>
        <v>OK</v>
      </c>
      <c r="X53" s="2" t="str">
        <f t="shared" si="6"/>
        <v>OK</v>
      </c>
      <c r="Y53" s="2" t="str">
        <f t="shared" si="7"/>
        <v>OK</v>
      </c>
      <c r="Z53" s="3" t="str">
        <f t="shared" si="8"/>
        <v/>
      </c>
    </row>
    <row r="54" spans="1:26" x14ac:dyDescent="0.45">
      <c r="A54" s="3" t="s">
        <v>7727</v>
      </c>
      <c r="B54" s="3" t="s">
        <v>7728</v>
      </c>
      <c r="C54" s="3" t="s">
        <v>7732</v>
      </c>
      <c r="E54" s="3" t="s">
        <v>20</v>
      </c>
      <c r="H54" s="3" t="s">
        <v>21</v>
      </c>
      <c r="I54" s="3">
        <v>1183282</v>
      </c>
      <c r="J54" s="3" t="s">
        <v>7733</v>
      </c>
      <c r="K54" s="3">
        <v>10</v>
      </c>
      <c r="L54" s="3" t="s">
        <v>34</v>
      </c>
      <c r="M54" s="3" t="s">
        <v>35</v>
      </c>
      <c r="N54" s="3" t="s">
        <v>36</v>
      </c>
      <c r="O54" s="3" t="s">
        <v>85</v>
      </c>
      <c r="P54" s="3" t="s">
        <v>21</v>
      </c>
      <c r="Q54" s="3" t="s">
        <v>7734</v>
      </c>
      <c r="R54" s="2" t="str">
        <f t="shared" si="0"/>
        <v>OK</v>
      </c>
      <c r="S54" s="2" t="str">
        <f t="shared" si="1"/>
        <v>OK</v>
      </c>
      <c r="T54" s="2" t="str">
        <f t="shared" si="2"/>
        <v>OK</v>
      </c>
      <c r="U54" s="2" t="str">
        <f t="shared" si="3"/>
        <v>OK</v>
      </c>
      <c r="V54" s="2" t="str">
        <f t="shared" si="4"/>
        <v>OK</v>
      </c>
      <c r="W54" s="2" t="str">
        <f t="shared" si="5"/>
        <v>OK</v>
      </c>
      <c r="X54" s="2" t="str">
        <f t="shared" si="6"/>
        <v>OK</v>
      </c>
      <c r="Y54" s="2" t="str">
        <f t="shared" si="7"/>
        <v>OK</v>
      </c>
      <c r="Z54" s="3" t="str">
        <f t="shared" si="8"/>
        <v/>
      </c>
    </row>
    <row r="55" spans="1:26" x14ac:dyDescent="0.45">
      <c r="A55" s="3" t="s">
        <v>7727</v>
      </c>
      <c r="B55" s="3" t="s">
        <v>7728</v>
      </c>
      <c r="C55" s="3" t="s">
        <v>7735</v>
      </c>
      <c r="E55" s="3" t="s">
        <v>20</v>
      </c>
      <c r="H55" s="3" t="s">
        <v>21</v>
      </c>
      <c r="I55" s="3">
        <v>1183929</v>
      </c>
      <c r="J55" s="3" t="s">
        <v>7736</v>
      </c>
      <c r="K55" s="3">
        <v>15</v>
      </c>
      <c r="L55" s="3" t="s">
        <v>34</v>
      </c>
      <c r="M55" s="3" t="s">
        <v>35</v>
      </c>
      <c r="N55" s="3" t="s">
        <v>7737</v>
      </c>
      <c r="O55" s="3" t="s">
        <v>479</v>
      </c>
      <c r="P55" s="3" t="s">
        <v>21</v>
      </c>
      <c r="Q55" s="3" t="s">
        <v>7738</v>
      </c>
      <c r="R55" s="2" t="str">
        <f t="shared" si="0"/>
        <v>OK</v>
      </c>
      <c r="S55" s="2" t="str">
        <f t="shared" si="1"/>
        <v>OK</v>
      </c>
      <c r="T55" s="2" t="str">
        <f t="shared" si="2"/>
        <v>OK</v>
      </c>
      <c r="U55" s="2" t="str">
        <f t="shared" si="3"/>
        <v>OK</v>
      </c>
      <c r="V55" s="2" t="str">
        <f t="shared" si="4"/>
        <v>OK</v>
      </c>
      <c r="W55" s="2" t="str">
        <f t="shared" si="5"/>
        <v>OK</v>
      </c>
      <c r="X55" s="2" t="str">
        <f t="shared" si="6"/>
        <v>OK</v>
      </c>
      <c r="Y55" s="2" t="str">
        <f t="shared" si="7"/>
        <v>OK</v>
      </c>
      <c r="Z55" s="3" t="str">
        <f t="shared" si="8"/>
        <v/>
      </c>
    </row>
    <row r="56" spans="1:26" x14ac:dyDescent="0.45">
      <c r="A56" s="3" t="s">
        <v>7727</v>
      </c>
      <c r="B56" s="3" t="s">
        <v>7728</v>
      </c>
      <c r="C56" s="3" t="s">
        <v>7739</v>
      </c>
      <c r="E56" s="3" t="s">
        <v>20</v>
      </c>
      <c r="H56" s="3" t="s">
        <v>21</v>
      </c>
      <c r="I56" s="3">
        <v>1136304</v>
      </c>
      <c r="J56" s="3" t="s">
        <v>7740</v>
      </c>
      <c r="K56" s="3">
        <v>15</v>
      </c>
      <c r="L56" s="3" t="s">
        <v>34</v>
      </c>
      <c r="M56" s="3" t="s">
        <v>199</v>
      </c>
      <c r="N56" s="3" t="s">
        <v>763</v>
      </c>
      <c r="O56" s="3" t="s">
        <v>85</v>
      </c>
      <c r="P56" s="3" t="s">
        <v>21</v>
      </c>
      <c r="Q56" s="3" t="s">
        <v>7741</v>
      </c>
      <c r="R56" s="2" t="str">
        <f t="shared" si="0"/>
        <v>OK</v>
      </c>
      <c r="S56" s="2" t="str">
        <f t="shared" si="1"/>
        <v>KO</v>
      </c>
      <c r="T56" s="2" t="str">
        <f t="shared" si="2"/>
        <v>OK</v>
      </c>
      <c r="U56" s="2" t="str">
        <f t="shared" si="3"/>
        <v>OK</v>
      </c>
      <c r="V56" s="2" t="str">
        <f t="shared" si="4"/>
        <v>OK</v>
      </c>
      <c r="W56" s="2" t="str">
        <f t="shared" si="5"/>
        <v>OK</v>
      </c>
      <c r="X56" s="2" t="str">
        <f t="shared" si="6"/>
        <v>OK</v>
      </c>
      <c r="Y56" s="2" t="str">
        <f t="shared" si="7"/>
        <v>OK</v>
      </c>
      <c r="Z56" s="3" t="str">
        <f t="shared" si="8"/>
        <v xml:space="preserve">Tipo de media / </v>
      </c>
    </row>
    <row r="57" spans="1:26" x14ac:dyDescent="0.45">
      <c r="A57" s="3" t="s">
        <v>7727</v>
      </c>
      <c r="B57" s="3" t="s">
        <v>7728</v>
      </c>
      <c r="C57" s="3" t="s">
        <v>7742</v>
      </c>
      <c r="E57" s="3" t="s">
        <v>20</v>
      </c>
      <c r="H57" s="3" t="s">
        <v>21</v>
      </c>
      <c r="I57" s="3">
        <v>1256386</v>
      </c>
      <c r="J57" s="3" t="s">
        <v>7743</v>
      </c>
      <c r="K57" s="3">
        <v>15</v>
      </c>
      <c r="L57" s="3" t="s">
        <v>34</v>
      </c>
      <c r="M57" s="3" t="s">
        <v>6936</v>
      </c>
      <c r="N57" s="3" t="s">
        <v>7587</v>
      </c>
      <c r="O57" s="3" t="s">
        <v>85</v>
      </c>
      <c r="P57" s="3" t="s">
        <v>21</v>
      </c>
      <c r="Q57" s="3" t="s">
        <v>7744</v>
      </c>
      <c r="R57" s="2" t="str">
        <f t="shared" si="0"/>
        <v>OK</v>
      </c>
      <c r="S57" s="2" t="str">
        <f t="shared" si="1"/>
        <v>KO</v>
      </c>
      <c r="T57" s="2" t="str">
        <f t="shared" si="2"/>
        <v>OK</v>
      </c>
      <c r="U57" s="2" t="str">
        <f t="shared" si="3"/>
        <v>OK</v>
      </c>
      <c r="V57" s="2" t="str">
        <f t="shared" si="4"/>
        <v>OK</v>
      </c>
      <c r="W57" s="2" t="str">
        <f t="shared" si="5"/>
        <v>OK</v>
      </c>
      <c r="X57" s="2" t="str">
        <f t="shared" si="6"/>
        <v>OK</v>
      </c>
      <c r="Y57" s="2" t="str">
        <f t="shared" si="7"/>
        <v>OK</v>
      </c>
      <c r="Z57" s="3" t="str">
        <f t="shared" si="8"/>
        <v xml:space="preserve">Tipo de media / </v>
      </c>
    </row>
    <row r="58" spans="1:26" x14ac:dyDescent="0.45">
      <c r="A58" s="3" t="s">
        <v>7727</v>
      </c>
      <c r="B58" s="3" t="s">
        <v>7728</v>
      </c>
      <c r="C58" s="3" t="s">
        <v>7745</v>
      </c>
      <c r="E58" s="3" t="s">
        <v>20</v>
      </c>
      <c r="H58" s="3" t="s">
        <v>21</v>
      </c>
      <c r="I58" s="3">
        <v>703768</v>
      </c>
      <c r="J58" s="3" t="s">
        <v>7746</v>
      </c>
      <c r="K58" s="3">
        <v>10</v>
      </c>
      <c r="L58" s="3" t="s">
        <v>34</v>
      </c>
      <c r="M58" s="3" t="s">
        <v>35</v>
      </c>
      <c r="N58" s="3" t="s">
        <v>101</v>
      </c>
      <c r="O58" s="3" t="s">
        <v>37</v>
      </c>
      <c r="P58" s="3" t="s">
        <v>21</v>
      </c>
      <c r="Q58" s="3" t="s">
        <v>7747</v>
      </c>
      <c r="R58" s="2" t="str">
        <f t="shared" si="0"/>
        <v>OK</v>
      </c>
      <c r="S58" s="2" t="str">
        <f t="shared" si="1"/>
        <v>OK</v>
      </c>
      <c r="T58" s="2" t="str">
        <f t="shared" si="2"/>
        <v>OK</v>
      </c>
      <c r="U58" s="2" t="str">
        <f t="shared" si="3"/>
        <v>OK</v>
      </c>
      <c r="V58" s="2" t="str">
        <f t="shared" si="4"/>
        <v>OK</v>
      </c>
      <c r="W58" s="2" t="str">
        <f t="shared" si="5"/>
        <v>OK</v>
      </c>
      <c r="X58" s="2" t="str">
        <f t="shared" si="6"/>
        <v>OK</v>
      </c>
      <c r="Y58" s="2" t="str">
        <f t="shared" si="7"/>
        <v>OK</v>
      </c>
      <c r="Z58" s="3" t="str">
        <f t="shared" si="8"/>
        <v/>
      </c>
    </row>
    <row r="59" spans="1:26" x14ac:dyDescent="0.45">
      <c r="A59" s="3" t="s">
        <v>7727</v>
      </c>
      <c r="B59" s="3" t="s">
        <v>7728</v>
      </c>
      <c r="C59" s="3" t="s">
        <v>7748</v>
      </c>
      <c r="E59" s="3" t="s">
        <v>20</v>
      </c>
      <c r="H59" s="3" t="s">
        <v>21</v>
      </c>
      <c r="I59" s="3">
        <v>1282188</v>
      </c>
      <c r="J59" s="3" t="s">
        <v>7749</v>
      </c>
      <c r="K59" s="3">
        <v>60</v>
      </c>
      <c r="L59" s="3" t="s">
        <v>23</v>
      </c>
      <c r="M59" s="3" t="s">
        <v>29</v>
      </c>
      <c r="N59" s="3" t="s">
        <v>684</v>
      </c>
      <c r="P59" s="3" t="s">
        <v>21</v>
      </c>
      <c r="Q59" s="3" t="s">
        <v>7750</v>
      </c>
      <c r="R59" s="2" t="str">
        <f t="shared" si="0"/>
        <v>OK</v>
      </c>
      <c r="S59" s="2" t="str">
        <f t="shared" si="1"/>
        <v>OK</v>
      </c>
      <c r="T59" s="2" t="str">
        <f t="shared" si="2"/>
        <v>OK</v>
      </c>
      <c r="U59" s="2" t="str">
        <f t="shared" si="3"/>
        <v>OK</v>
      </c>
      <c r="V59" s="2" t="str">
        <f t="shared" si="4"/>
        <v>OK</v>
      </c>
      <c r="W59" s="2" t="str">
        <f t="shared" si="5"/>
        <v>OK</v>
      </c>
      <c r="X59" s="2" t="str">
        <f t="shared" si="6"/>
        <v>OK</v>
      </c>
      <c r="Y59" s="2" t="str">
        <f t="shared" si="7"/>
        <v>OK</v>
      </c>
      <c r="Z59" s="3" t="str">
        <f t="shared" si="8"/>
        <v/>
      </c>
    </row>
    <row r="60" spans="1:26" x14ac:dyDescent="0.45">
      <c r="A60" s="3" t="s">
        <v>7727</v>
      </c>
      <c r="B60" s="3" t="s">
        <v>7728</v>
      </c>
      <c r="C60" s="3" t="s">
        <v>7751</v>
      </c>
      <c r="E60" s="3" t="s">
        <v>20</v>
      </c>
      <c r="H60" s="3" t="s">
        <v>21</v>
      </c>
      <c r="I60" s="3">
        <v>2024938</v>
      </c>
      <c r="J60" s="3" t="s">
        <v>7752</v>
      </c>
      <c r="K60" s="3">
        <v>15</v>
      </c>
      <c r="L60" s="3" t="s">
        <v>23</v>
      </c>
      <c r="M60" s="3" t="s">
        <v>29</v>
      </c>
      <c r="N60" s="3" t="s">
        <v>368</v>
      </c>
      <c r="P60" s="3" t="s">
        <v>21</v>
      </c>
      <c r="Q60" s="3" t="s">
        <v>7753</v>
      </c>
      <c r="R60" s="2" t="str">
        <f t="shared" si="0"/>
        <v>OK</v>
      </c>
      <c r="S60" s="2" t="str">
        <f t="shared" si="1"/>
        <v>OK</v>
      </c>
      <c r="T60" s="2" t="str">
        <f t="shared" si="2"/>
        <v>OK</v>
      </c>
      <c r="U60" s="2" t="str">
        <f t="shared" si="3"/>
        <v>OK</v>
      </c>
      <c r="V60" s="2" t="str">
        <f t="shared" si="4"/>
        <v>OK</v>
      </c>
      <c r="W60" s="2" t="str">
        <f t="shared" si="5"/>
        <v>OK</v>
      </c>
      <c r="X60" s="2" t="str">
        <f t="shared" si="6"/>
        <v>OK</v>
      </c>
      <c r="Y60" s="2" t="str">
        <f t="shared" si="7"/>
        <v>OK</v>
      </c>
      <c r="Z60" s="3" t="str">
        <f t="shared" si="8"/>
        <v/>
      </c>
    </row>
    <row r="61" spans="1:26" x14ac:dyDescent="0.45">
      <c r="A61" s="3" t="s">
        <v>7727</v>
      </c>
      <c r="B61" s="3" t="s">
        <v>7728</v>
      </c>
      <c r="C61" s="3" t="s">
        <v>7754</v>
      </c>
      <c r="E61" s="3" t="s">
        <v>20</v>
      </c>
      <c r="H61" s="3" t="s">
        <v>21</v>
      </c>
      <c r="I61" s="3">
        <v>1851336</v>
      </c>
      <c r="J61" s="3" t="s">
        <v>7755</v>
      </c>
      <c r="K61" s="3">
        <v>30</v>
      </c>
      <c r="L61" s="3" t="s">
        <v>34</v>
      </c>
      <c r="M61" s="3" t="s">
        <v>35</v>
      </c>
      <c r="N61" s="3" t="s">
        <v>81</v>
      </c>
      <c r="O61" s="3" t="s">
        <v>85</v>
      </c>
      <c r="P61" s="3" t="s">
        <v>21</v>
      </c>
      <c r="Q61" s="3" t="s">
        <v>7756</v>
      </c>
      <c r="R61" s="2" t="str">
        <f t="shared" si="0"/>
        <v>KO</v>
      </c>
      <c r="S61" s="2" t="str">
        <f t="shared" si="1"/>
        <v>OK</v>
      </c>
      <c r="T61" s="2" t="str">
        <f t="shared" si="2"/>
        <v>OK</v>
      </c>
      <c r="U61" s="2" t="str">
        <f t="shared" si="3"/>
        <v>OK</v>
      </c>
      <c r="V61" s="2" t="str">
        <f t="shared" si="4"/>
        <v>OK</v>
      </c>
      <c r="W61" s="2" t="str">
        <f t="shared" si="5"/>
        <v>OK</v>
      </c>
      <c r="X61" s="2" t="str">
        <f t="shared" si="6"/>
        <v>OK</v>
      </c>
      <c r="Y61" s="2" t="str">
        <f t="shared" si="7"/>
        <v>OK</v>
      </c>
      <c r="Z61" s="3" t="str">
        <f t="shared" si="8"/>
        <v xml:space="preserve">Acción didáctica / </v>
      </c>
    </row>
    <row r="62" spans="1:26" x14ac:dyDescent="0.45">
      <c r="A62" s="3" t="s">
        <v>7727</v>
      </c>
      <c r="B62" s="3" t="s">
        <v>7728</v>
      </c>
      <c r="C62" s="3" t="s">
        <v>7757</v>
      </c>
      <c r="E62" s="3" t="s">
        <v>20</v>
      </c>
      <c r="H62" s="3" t="s">
        <v>21</v>
      </c>
      <c r="I62" s="3">
        <v>2530330</v>
      </c>
      <c r="J62" s="3" t="s">
        <v>7758</v>
      </c>
      <c r="K62" s="3">
        <v>30</v>
      </c>
      <c r="L62" s="3" t="s">
        <v>34</v>
      </c>
      <c r="M62" s="3" t="s">
        <v>35</v>
      </c>
      <c r="N62" s="3" t="s">
        <v>81</v>
      </c>
      <c r="O62" s="3" t="s">
        <v>85</v>
      </c>
      <c r="P62" s="3" t="s">
        <v>21</v>
      </c>
      <c r="Q62" s="3" t="s">
        <v>7759</v>
      </c>
      <c r="R62" s="2" t="str">
        <f t="shared" si="0"/>
        <v>KO</v>
      </c>
      <c r="S62" s="2" t="str">
        <f t="shared" si="1"/>
        <v>OK</v>
      </c>
      <c r="T62" s="2" t="str">
        <f t="shared" si="2"/>
        <v>OK</v>
      </c>
      <c r="U62" s="2" t="str">
        <f t="shared" si="3"/>
        <v>OK</v>
      </c>
      <c r="V62" s="2" t="str">
        <f t="shared" si="4"/>
        <v>OK</v>
      </c>
      <c r="W62" s="2" t="str">
        <f t="shared" si="5"/>
        <v>OK</v>
      </c>
      <c r="X62" s="2" t="str">
        <f t="shared" si="6"/>
        <v>OK</v>
      </c>
      <c r="Y62" s="2" t="str">
        <f t="shared" si="7"/>
        <v>OK</v>
      </c>
      <c r="Z62" s="3" t="str">
        <f t="shared" si="8"/>
        <v xml:space="preserve">Acción didáctica / </v>
      </c>
    </row>
    <row r="63" spans="1:26" x14ac:dyDescent="0.45">
      <c r="A63" s="3" t="s">
        <v>7727</v>
      </c>
      <c r="B63" s="3" t="s">
        <v>7728</v>
      </c>
      <c r="C63" s="3" t="s">
        <v>7760</v>
      </c>
      <c r="E63" s="3" t="s">
        <v>20</v>
      </c>
      <c r="H63" s="3" t="s">
        <v>21</v>
      </c>
      <c r="I63" s="3">
        <v>1851581</v>
      </c>
      <c r="J63" s="3" t="s">
        <v>7761</v>
      </c>
      <c r="K63" s="3">
        <v>20</v>
      </c>
      <c r="L63" s="3" t="s">
        <v>34</v>
      </c>
      <c r="M63" s="3" t="s">
        <v>35</v>
      </c>
      <c r="N63" s="3" t="s">
        <v>81</v>
      </c>
      <c r="O63" s="3" t="s">
        <v>85</v>
      </c>
      <c r="P63" s="3" t="s">
        <v>21</v>
      </c>
      <c r="Q63" s="3" t="s">
        <v>7762</v>
      </c>
      <c r="R63" s="2" t="str">
        <f t="shared" si="0"/>
        <v>KO</v>
      </c>
      <c r="S63" s="2" t="str">
        <f t="shared" si="1"/>
        <v>OK</v>
      </c>
      <c r="T63" s="2" t="str">
        <f t="shared" si="2"/>
        <v>OK</v>
      </c>
      <c r="U63" s="2" t="str">
        <f t="shared" si="3"/>
        <v>OK</v>
      </c>
      <c r="V63" s="2" t="str">
        <f t="shared" si="4"/>
        <v>OK</v>
      </c>
      <c r="W63" s="2" t="str">
        <f t="shared" si="5"/>
        <v>OK</v>
      </c>
      <c r="X63" s="2" t="str">
        <f t="shared" si="6"/>
        <v>OK</v>
      </c>
      <c r="Y63" s="2" t="str">
        <f t="shared" si="7"/>
        <v>OK</v>
      </c>
      <c r="Z63" s="3" t="str">
        <f t="shared" si="8"/>
        <v xml:space="preserve">Acción didáctica / </v>
      </c>
    </row>
    <row r="64" spans="1:26" x14ac:dyDescent="0.45">
      <c r="A64" s="3" t="s">
        <v>7727</v>
      </c>
      <c r="B64" s="3" t="s">
        <v>7728</v>
      </c>
      <c r="C64" s="3" t="s">
        <v>7763</v>
      </c>
      <c r="E64" s="3" t="s">
        <v>20</v>
      </c>
      <c r="H64" s="3" t="s">
        <v>21</v>
      </c>
      <c r="I64" s="3">
        <v>3060015</v>
      </c>
      <c r="J64" s="3" t="s">
        <v>7712</v>
      </c>
      <c r="K64" s="3">
        <v>30</v>
      </c>
      <c r="L64" s="3" t="s">
        <v>80</v>
      </c>
      <c r="M64" s="3" t="s">
        <v>35</v>
      </c>
      <c r="N64" s="3" t="s">
        <v>81</v>
      </c>
      <c r="O64" s="3" t="s">
        <v>37</v>
      </c>
      <c r="P64" s="3" t="s">
        <v>21</v>
      </c>
      <c r="Q64" s="3" t="s">
        <v>7764</v>
      </c>
      <c r="R64" s="2" t="str">
        <f t="shared" si="0"/>
        <v>OK</v>
      </c>
      <c r="S64" s="2" t="str">
        <f t="shared" si="1"/>
        <v>OK</v>
      </c>
      <c r="T64" s="2" t="str">
        <f t="shared" si="2"/>
        <v>OK</v>
      </c>
      <c r="U64" s="2" t="str">
        <f t="shared" si="3"/>
        <v>OK</v>
      </c>
      <c r="V64" s="2" t="str">
        <f t="shared" si="4"/>
        <v>OK</v>
      </c>
      <c r="W64" s="2" t="str">
        <f t="shared" si="5"/>
        <v>OK</v>
      </c>
      <c r="X64" s="2" t="str">
        <f t="shared" si="6"/>
        <v>OK</v>
      </c>
      <c r="Y64" s="2" t="str">
        <f t="shared" si="7"/>
        <v>OK</v>
      </c>
      <c r="Z64" s="3" t="str">
        <f t="shared" si="8"/>
        <v/>
      </c>
    </row>
    <row r="65" spans="1:26" x14ac:dyDescent="0.45">
      <c r="A65" s="3" t="s">
        <v>7727</v>
      </c>
      <c r="B65" s="3" t="s">
        <v>7728</v>
      </c>
      <c r="C65" s="3" t="s">
        <v>7765</v>
      </c>
      <c r="E65" s="3" t="s">
        <v>20</v>
      </c>
      <c r="H65" s="3" t="s">
        <v>21</v>
      </c>
      <c r="I65" s="3">
        <v>1818276</v>
      </c>
      <c r="J65" s="3" t="s">
        <v>7749</v>
      </c>
      <c r="K65" s="3">
        <v>25</v>
      </c>
      <c r="L65" s="3" t="s">
        <v>34</v>
      </c>
      <c r="M65" s="3" t="s">
        <v>35</v>
      </c>
      <c r="N65" s="3" t="s">
        <v>81</v>
      </c>
      <c r="O65" s="3" t="s">
        <v>85</v>
      </c>
      <c r="P65" s="3" t="s">
        <v>21</v>
      </c>
      <c r="Q65" s="3" t="s">
        <v>7766</v>
      </c>
      <c r="R65" s="2" t="str">
        <f t="shared" si="0"/>
        <v>KO</v>
      </c>
      <c r="S65" s="2" t="str">
        <f t="shared" si="1"/>
        <v>OK</v>
      </c>
      <c r="T65" s="2" t="str">
        <f t="shared" si="2"/>
        <v>OK</v>
      </c>
      <c r="U65" s="2" t="str">
        <f t="shared" si="3"/>
        <v>OK</v>
      </c>
      <c r="V65" s="2" t="str">
        <f t="shared" si="4"/>
        <v>OK</v>
      </c>
      <c r="W65" s="2" t="str">
        <f t="shared" si="5"/>
        <v>OK</v>
      </c>
      <c r="X65" s="2" t="str">
        <f t="shared" si="6"/>
        <v>OK</v>
      </c>
      <c r="Y65" s="2" t="str">
        <f t="shared" si="7"/>
        <v>OK</v>
      </c>
      <c r="Z65" s="3" t="str">
        <f t="shared" si="8"/>
        <v xml:space="preserve">Acción didáctica / </v>
      </c>
    </row>
    <row r="66" spans="1:26" x14ac:dyDescent="0.45">
      <c r="A66" s="3" t="s">
        <v>7727</v>
      </c>
      <c r="B66" s="3" t="s">
        <v>7728</v>
      </c>
      <c r="C66" s="3" t="s">
        <v>7767</v>
      </c>
      <c r="E66" s="3" t="s">
        <v>20</v>
      </c>
      <c r="H66" s="3" t="s">
        <v>21</v>
      </c>
      <c r="I66" s="3">
        <v>1172235</v>
      </c>
      <c r="J66" s="3" t="s">
        <v>7768</v>
      </c>
      <c r="K66" s="3">
        <v>10</v>
      </c>
      <c r="L66" s="3" t="s">
        <v>34</v>
      </c>
      <c r="M66" s="3" t="s">
        <v>35</v>
      </c>
      <c r="N66" s="3" t="s">
        <v>101</v>
      </c>
      <c r="O66" s="3" t="s">
        <v>85</v>
      </c>
      <c r="P66" s="3" t="s">
        <v>21</v>
      </c>
      <c r="Q66" s="3" t="s">
        <v>7769</v>
      </c>
      <c r="R66" s="2" t="str">
        <f t="shared" si="0"/>
        <v>OK</v>
      </c>
      <c r="S66" s="2" t="str">
        <f t="shared" si="1"/>
        <v>OK</v>
      </c>
      <c r="T66" s="2" t="str">
        <f t="shared" si="2"/>
        <v>OK</v>
      </c>
      <c r="U66" s="2" t="str">
        <f t="shared" si="3"/>
        <v>OK</v>
      </c>
      <c r="V66" s="2" t="str">
        <f t="shared" si="4"/>
        <v>OK</v>
      </c>
      <c r="W66" s="2" t="str">
        <f t="shared" si="5"/>
        <v>OK</v>
      </c>
      <c r="X66" s="2" t="str">
        <f t="shared" si="6"/>
        <v>OK</v>
      </c>
      <c r="Y66" s="2" t="str">
        <f t="shared" si="7"/>
        <v>OK</v>
      </c>
      <c r="Z66" s="3" t="str">
        <f t="shared" si="8"/>
        <v/>
      </c>
    </row>
    <row r="67" spans="1:26" x14ac:dyDescent="0.45">
      <c r="A67" s="3" t="s">
        <v>7727</v>
      </c>
      <c r="B67" s="3" t="s">
        <v>7728</v>
      </c>
      <c r="C67" s="3" t="s">
        <v>7770</v>
      </c>
      <c r="E67" s="3" t="s">
        <v>20</v>
      </c>
      <c r="H67" s="3" t="s">
        <v>21</v>
      </c>
      <c r="I67" s="3">
        <v>1174554</v>
      </c>
      <c r="J67" s="3" t="s">
        <v>7771</v>
      </c>
      <c r="K67" s="3">
        <v>5</v>
      </c>
      <c r="L67" s="3" t="s">
        <v>34</v>
      </c>
      <c r="M67" s="3" t="s">
        <v>35</v>
      </c>
      <c r="N67" s="3" t="s">
        <v>700</v>
      </c>
      <c r="O67" s="3" t="s">
        <v>85</v>
      </c>
      <c r="P67" s="3" t="s">
        <v>21</v>
      </c>
      <c r="Q67" s="3" t="s">
        <v>7772</v>
      </c>
      <c r="R67" s="2" t="str">
        <f t="shared" ref="R67:R130" si="9">IF(_xlfn.XOR(
AND(N67="M102ab",L67="Proyecto"),
AND(N67="M101a",L67="Preguntas con respuesta libre"),
AND(LEFT(N67,1)="M",N67&lt;&gt;"M102AB",N67&lt;&gt;"M101a",N67&lt;&gt;"M101ap",L67="Ejercitación"),
AND(LEFT(C67,15)="Mapa conceptual",L67="Exposición"),
AND(LEFT(N67,1)&lt;&gt;"M",LEFT(C67,15)&lt;&gt;"Mapa conceptual",L67="Exposición"),
AND(LEFT(C67,8)="Banco de",L67="Generador de actividades"),
AND(C67=L67)
),"OK","KO")</f>
        <v>OK</v>
      </c>
      <c r="S67" s="2" t="str">
        <f t="shared" ref="S67:S130" si="10">IF(_xlfn.XOR(
AND(LEFT(N67,1)="M",M67="Actividad"),
AND(LEFT(N67,1)="F",M67="Interactivo"),
AND(N67="diaporama",M67="Secuencia de imágenes"),
OR(N67="video",M67="Animación",M67="Video"),
AND(C67=M67)
),"OK","KO")</f>
        <v>OK</v>
      </c>
      <c r="T67" s="2" t="str">
        <f t="shared" ref="T67:T130" si="11">IF(
AND(L67="Evaluación",C67&lt;&gt;L67),"KO",
IF(AND(L67="Mapa conceptual",C67&lt;&gt;L67),"KO",
IF(AND(N67="M101ap",C67&lt;&gt;"Banco de actividades"),"KO",
"OK")))</f>
        <v>OK</v>
      </c>
      <c r="U67" s="2" t="str">
        <f t="shared" ref="U67:U130" si="12">IF(
AND(LEFT(N67,1)="M",LEFT(M67,4)&lt;&gt;"Mapa",S67="OK",O67=""),
"KO","OK")</f>
        <v>OK</v>
      </c>
      <c r="V67" s="2" t="str">
        <f t="shared" ref="V67:V130" si="13">IF(OR(
AND(L67="Evaluación",R67="OK",OR(N67="M4a",N67="M5a")),
AND(LEFT(C67,8)="Banco de",N67="M101ap"),
OR(LEFT(C67,8)&lt;&gt;"Banco de",L67&lt;&gt;"Evaluación")
),"OK","KO")</f>
        <v>OK</v>
      </c>
      <c r="W67" s="2" t="str">
        <f t="shared" ref="W67:W130" si="14">IF(AND(LEFT(C67,8)="Banco de",K67=0),"OK",
IF(AND(LEFT(C67,8)&lt;&gt;"Banco de",K67&gt;0),"OK","KO"))</f>
        <v>OK</v>
      </c>
      <c r="X67" s="2" t="str">
        <f t="shared" ref="X67:X130" si="15">IF(J67&lt;&gt;"","OK","KO")</f>
        <v>OK</v>
      </c>
      <c r="Y67" s="2" t="str">
        <f t="shared" ref="Y67:Y130" si="16">IF(P67="Si","KO","OK")</f>
        <v>OK</v>
      </c>
      <c r="Z67" s="3" t="str">
        <f t="shared" ref="Z67:Z130" si="17">CONCATENATE(
IF(R67&lt;&gt;"OK",CONCATENATE($R$1," / "),""),
IF(S67&lt;&gt;"OK",CONCATENATE($S$1," / "),""),
IF(T67&lt;&gt;"OK",CONCATENATE($T$1," / "),""),
IF(U67&lt;&gt;"OK",CONCATENATE($U$1," / "),""),
IF(V67&lt;&gt;"OK",CONCATENATE($V$1," / "),""),
IF(W67&lt;&gt;"OK",CONCATENATE($W$1," / "),""),
IF(X67&lt;&gt;"OK",CONCATENATE($X$1," / "),""),
IF(Y67&lt;&gt;"OK",$Y$1,"")
)</f>
        <v/>
      </c>
    </row>
    <row r="68" spans="1:26" x14ac:dyDescent="0.45">
      <c r="A68" s="3" t="s">
        <v>7727</v>
      </c>
      <c r="B68" s="3" t="s">
        <v>7728</v>
      </c>
      <c r="C68" s="3" t="s">
        <v>7773</v>
      </c>
      <c r="E68" s="3" t="s">
        <v>20</v>
      </c>
      <c r="H68" s="3" t="s">
        <v>21</v>
      </c>
      <c r="I68" s="3">
        <v>2646515</v>
      </c>
      <c r="J68" s="3" t="s">
        <v>7774</v>
      </c>
      <c r="K68" s="3">
        <v>40</v>
      </c>
      <c r="L68" s="3" t="s">
        <v>23</v>
      </c>
      <c r="M68" s="3" t="s">
        <v>29</v>
      </c>
      <c r="N68" s="3" t="s">
        <v>30</v>
      </c>
      <c r="P68" s="3" t="s">
        <v>21</v>
      </c>
      <c r="Q68" s="3" t="s">
        <v>7775</v>
      </c>
      <c r="R68" s="2" t="str">
        <f t="shared" si="9"/>
        <v>OK</v>
      </c>
      <c r="S68" s="2" t="str">
        <f t="shared" si="10"/>
        <v>OK</v>
      </c>
      <c r="T68" s="2" t="str">
        <f t="shared" si="11"/>
        <v>OK</v>
      </c>
      <c r="U68" s="2" t="str">
        <f t="shared" si="12"/>
        <v>OK</v>
      </c>
      <c r="V68" s="2" t="str">
        <f t="shared" si="13"/>
        <v>OK</v>
      </c>
      <c r="W68" s="2" t="str">
        <f t="shared" si="14"/>
        <v>OK</v>
      </c>
      <c r="X68" s="2" t="str">
        <f t="shared" si="15"/>
        <v>OK</v>
      </c>
      <c r="Y68" s="2" t="str">
        <f t="shared" si="16"/>
        <v>OK</v>
      </c>
      <c r="Z68" s="3" t="str">
        <f t="shared" si="17"/>
        <v/>
      </c>
    </row>
    <row r="69" spans="1:26" x14ac:dyDescent="0.45">
      <c r="A69" s="3" t="s">
        <v>7727</v>
      </c>
      <c r="B69" s="3" t="s">
        <v>7728</v>
      </c>
      <c r="C69" s="3" t="s">
        <v>7776</v>
      </c>
      <c r="E69" s="3" t="s">
        <v>20</v>
      </c>
      <c r="H69" s="3" t="s">
        <v>21</v>
      </c>
      <c r="I69" s="3">
        <v>1252870</v>
      </c>
      <c r="J69" s="3" t="s">
        <v>7777</v>
      </c>
      <c r="K69" s="3">
        <v>5</v>
      </c>
      <c r="L69" s="3" t="s">
        <v>34</v>
      </c>
      <c r="M69" s="3" t="s">
        <v>35</v>
      </c>
      <c r="N69" s="3" t="s">
        <v>36</v>
      </c>
      <c r="O69" s="3" t="s">
        <v>85</v>
      </c>
      <c r="P69" s="3" t="s">
        <v>21</v>
      </c>
      <c r="Q69" s="3" t="s">
        <v>7778</v>
      </c>
      <c r="R69" s="2" t="str">
        <f t="shared" si="9"/>
        <v>OK</v>
      </c>
      <c r="S69" s="2" t="str">
        <f t="shared" si="10"/>
        <v>OK</v>
      </c>
      <c r="T69" s="2" t="str">
        <f t="shared" si="11"/>
        <v>OK</v>
      </c>
      <c r="U69" s="2" t="str">
        <f t="shared" si="12"/>
        <v>OK</v>
      </c>
      <c r="V69" s="2" t="str">
        <f t="shared" si="13"/>
        <v>OK</v>
      </c>
      <c r="W69" s="2" t="str">
        <f t="shared" si="14"/>
        <v>OK</v>
      </c>
      <c r="X69" s="2" t="str">
        <f t="shared" si="15"/>
        <v>OK</v>
      </c>
      <c r="Y69" s="2" t="str">
        <f t="shared" si="16"/>
        <v>OK</v>
      </c>
      <c r="Z69" s="3" t="str">
        <f t="shared" si="17"/>
        <v/>
      </c>
    </row>
    <row r="70" spans="1:26" x14ac:dyDescent="0.45">
      <c r="A70" s="3" t="s">
        <v>7727</v>
      </c>
      <c r="B70" s="3" t="s">
        <v>7728</v>
      </c>
      <c r="C70" s="3" t="s">
        <v>7779</v>
      </c>
      <c r="E70" s="3" t="s">
        <v>20</v>
      </c>
      <c r="H70" s="3" t="s">
        <v>21</v>
      </c>
      <c r="I70" s="3">
        <v>1872683</v>
      </c>
      <c r="J70" s="3" t="s">
        <v>7780</v>
      </c>
      <c r="K70" s="3">
        <v>20</v>
      </c>
      <c r="L70" s="3" t="s">
        <v>34</v>
      </c>
      <c r="M70" s="3" t="s">
        <v>35</v>
      </c>
      <c r="N70" s="3" t="s">
        <v>81</v>
      </c>
      <c r="O70" s="3" t="s">
        <v>85</v>
      </c>
      <c r="P70" s="3" t="s">
        <v>21</v>
      </c>
      <c r="Q70" s="3" t="s">
        <v>7781</v>
      </c>
      <c r="R70" s="2" t="str">
        <f t="shared" si="9"/>
        <v>KO</v>
      </c>
      <c r="S70" s="2" t="str">
        <f t="shared" si="10"/>
        <v>OK</v>
      </c>
      <c r="T70" s="2" t="str">
        <f t="shared" si="11"/>
        <v>OK</v>
      </c>
      <c r="U70" s="2" t="str">
        <f t="shared" si="12"/>
        <v>OK</v>
      </c>
      <c r="V70" s="2" t="str">
        <f t="shared" si="13"/>
        <v>OK</v>
      </c>
      <c r="W70" s="2" t="str">
        <f t="shared" si="14"/>
        <v>OK</v>
      </c>
      <c r="X70" s="2" t="str">
        <f t="shared" si="15"/>
        <v>OK</v>
      </c>
      <c r="Y70" s="2" t="str">
        <f t="shared" si="16"/>
        <v>OK</v>
      </c>
      <c r="Z70" s="3" t="str">
        <f t="shared" si="17"/>
        <v xml:space="preserve">Acción didáctica / </v>
      </c>
    </row>
    <row r="71" spans="1:26" x14ac:dyDescent="0.45">
      <c r="A71" s="3" t="s">
        <v>7727</v>
      </c>
      <c r="B71" s="3" t="s">
        <v>7728</v>
      </c>
      <c r="C71" s="3" t="s">
        <v>7782</v>
      </c>
      <c r="E71" s="3" t="s">
        <v>20</v>
      </c>
      <c r="H71" s="3" t="s">
        <v>21</v>
      </c>
      <c r="I71" s="3">
        <v>1340033</v>
      </c>
      <c r="J71" s="3" t="s">
        <v>7783</v>
      </c>
      <c r="K71" s="3">
        <v>180</v>
      </c>
      <c r="L71" s="3" t="s">
        <v>57</v>
      </c>
      <c r="M71" s="3" t="s">
        <v>29</v>
      </c>
      <c r="N71" s="3" t="s">
        <v>30</v>
      </c>
      <c r="P71" s="3" t="s">
        <v>21</v>
      </c>
      <c r="Q71" s="3" t="s">
        <v>7784</v>
      </c>
      <c r="R71" s="2" t="str">
        <f t="shared" si="9"/>
        <v>KO</v>
      </c>
      <c r="S71" s="2" t="str">
        <f t="shared" si="10"/>
        <v>OK</v>
      </c>
      <c r="T71" s="2" t="str">
        <f t="shared" si="11"/>
        <v>OK</v>
      </c>
      <c r="U71" s="2" t="str">
        <f t="shared" si="12"/>
        <v>OK</v>
      </c>
      <c r="V71" s="2" t="str">
        <f t="shared" si="13"/>
        <v>OK</v>
      </c>
      <c r="W71" s="2" t="str">
        <f t="shared" si="14"/>
        <v>OK</v>
      </c>
      <c r="X71" s="2" t="str">
        <f t="shared" si="15"/>
        <v>OK</v>
      </c>
      <c r="Y71" s="2" t="str">
        <f t="shared" si="16"/>
        <v>OK</v>
      </c>
      <c r="Z71" s="3" t="str">
        <f t="shared" si="17"/>
        <v xml:space="preserve">Acción didáctica / </v>
      </c>
    </row>
    <row r="72" spans="1:26" x14ac:dyDescent="0.45">
      <c r="A72" s="3" t="s">
        <v>7727</v>
      </c>
      <c r="B72" s="3" t="s">
        <v>7728</v>
      </c>
      <c r="C72" s="3" t="s">
        <v>7785</v>
      </c>
      <c r="E72" s="3" t="s">
        <v>20</v>
      </c>
      <c r="H72" s="3" t="s">
        <v>21</v>
      </c>
      <c r="I72" s="3">
        <v>788675</v>
      </c>
      <c r="J72" s="3" t="s">
        <v>7786</v>
      </c>
      <c r="K72" s="3">
        <v>30</v>
      </c>
      <c r="L72" s="3" t="s">
        <v>34</v>
      </c>
      <c r="M72" s="3" t="s">
        <v>35</v>
      </c>
      <c r="N72" s="3" t="s">
        <v>7212</v>
      </c>
      <c r="O72" s="3" t="s">
        <v>37</v>
      </c>
      <c r="P72" s="3" t="s">
        <v>21</v>
      </c>
      <c r="Q72" s="3" t="s">
        <v>7787</v>
      </c>
      <c r="R72" s="2" t="str">
        <f t="shared" si="9"/>
        <v>OK</v>
      </c>
      <c r="S72" s="2" t="str">
        <f t="shared" si="10"/>
        <v>OK</v>
      </c>
      <c r="T72" s="2" t="str">
        <f t="shared" si="11"/>
        <v>OK</v>
      </c>
      <c r="U72" s="2" t="str">
        <f t="shared" si="12"/>
        <v>OK</v>
      </c>
      <c r="V72" s="2" t="str">
        <f t="shared" si="13"/>
        <v>OK</v>
      </c>
      <c r="W72" s="2" t="str">
        <f t="shared" si="14"/>
        <v>OK</v>
      </c>
      <c r="X72" s="2" t="str">
        <f t="shared" si="15"/>
        <v>OK</v>
      </c>
      <c r="Y72" s="2" t="str">
        <f t="shared" si="16"/>
        <v>OK</v>
      </c>
      <c r="Z72" s="3" t="str">
        <f t="shared" si="17"/>
        <v/>
      </c>
    </row>
    <row r="73" spans="1:26" x14ac:dyDescent="0.45">
      <c r="A73" s="3" t="s">
        <v>7727</v>
      </c>
      <c r="B73" s="3" t="s">
        <v>7728</v>
      </c>
      <c r="C73" s="3" t="s">
        <v>7788</v>
      </c>
      <c r="E73" s="3" t="s">
        <v>20</v>
      </c>
      <c r="H73" s="3" t="s">
        <v>21</v>
      </c>
      <c r="I73" s="3">
        <v>1823776</v>
      </c>
      <c r="J73" s="3" t="s">
        <v>7789</v>
      </c>
      <c r="K73" s="3">
        <v>40</v>
      </c>
      <c r="L73" s="3" t="s">
        <v>80</v>
      </c>
      <c r="M73" s="3" t="s">
        <v>35</v>
      </c>
      <c r="N73" s="3" t="s">
        <v>81</v>
      </c>
      <c r="O73" s="3" t="s">
        <v>85</v>
      </c>
      <c r="P73" s="3" t="s">
        <v>21</v>
      </c>
      <c r="Q73" s="3" t="s">
        <v>7790</v>
      </c>
      <c r="R73" s="2" t="str">
        <f t="shared" si="9"/>
        <v>OK</v>
      </c>
      <c r="S73" s="2" t="str">
        <f t="shared" si="10"/>
        <v>OK</v>
      </c>
      <c r="T73" s="2" t="str">
        <f t="shared" si="11"/>
        <v>OK</v>
      </c>
      <c r="U73" s="2" t="str">
        <f t="shared" si="12"/>
        <v>OK</v>
      </c>
      <c r="V73" s="2" t="str">
        <f t="shared" si="13"/>
        <v>OK</v>
      </c>
      <c r="W73" s="2" t="str">
        <f t="shared" si="14"/>
        <v>OK</v>
      </c>
      <c r="X73" s="2" t="str">
        <f t="shared" si="15"/>
        <v>OK</v>
      </c>
      <c r="Y73" s="2" t="str">
        <f t="shared" si="16"/>
        <v>OK</v>
      </c>
      <c r="Z73" s="3" t="str">
        <f t="shared" si="17"/>
        <v/>
      </c>
    </row>
    <row r="74" spans="1:26" x14ac:dyDescent="0.45">
      <c r="A74" s="3" t="s">
        <v>7727</v>
      </c>
      <c r="B74" s="3" t="s">
        <v>7728</v>
      </c>
      <c r="C74" s="3" t="s">
        <v>7791</v>
      </c>
      <c r="E74" s="3" t="s">
        <v>20</v>
      </c>
      <c r="H74" s="3" t="s">
        <v>21</v>
      </c>
      <c r="I74" s="3">
        <v>1190977</v>
      </c>
      <c r="J74" s="3" t="s">
        <v>7792</v>
      </c>
      <c r="K74" s="3">
        <v>10</v>
      </c>
      <c r="L74" s="3" t="s">
        <v>34</v>
      </c>
      <c r="M74" s="3" t="s">
        <v>35</v>
      </c>
      <c r="N74" s="3" t="s">
        <v>700</v>
      </c>
      <c r="O74" s="3" t="s">
        <v>85</v>
      </c>
      <c r="P74" s="3" t="s">
        <v>21</v>
      </c>
      <c r="Q74" s="3" t="s">
        <v>7793</v>
      </c>
      <c r="R74" s="2" t="str">
        <f t="shared" si="9"/>
        <v>OK</v>
      </c>
      <c r="S74" s="2" t="str">
        <f t="shared" si="10"/>
        <v>OK</v>
      </c>
      <c r="T74" s="2" t="str">
        <f t="shared" si="11"/>
        <v>OK</v>
      </c>
      <c r="U74" s="2" t="str">
        <f t="shared" si="12"/>
        <v>OK</v>
      </c>
      <c r="V74" s="2" t="str">
        <f t="shared" si="13"/>
        <v>OK</v>
      </c>
      <c r="W74" s="2" t="str">
        <f t="shared" si="14"/>
        <v>OK</v>
      </c>
      <c r="X74" s="2" t="str">
        <f t="shared" si="15"/>
        <v>OK</v>
      </c>
      <c r="Y74" s="2" t="str">
        <f t="shared" si="16"/>
        <v>OK</v>
      </c>
      <c r="Z74" s="3" t="str">
        <f t="shared" si="17"/>
        <v/>
      </c>
    </row>
    <row r="75" spans="1:26" x14ac:dyDescent="0.45">
      <c r="A75" s="3" t="s">
        <v>7727</v>
      </c>
      <c r="B75" s="3" t="s">
        <v>7728</v>
      </c>
      <c r="C75" s="3" t="s">
        <v>7794</v>
      </c>
      <c r="E75" s="3" t="s">
        <v>20</v>
      </c>
      <c r="H75" s="3" t="s">
        <v>21</v>
      </c>
      <c r="I75" s="3">
        <v>1670199</v>
      </c>
      <c r="J75" s="3" t="s">
        <v>7795</v>
      </c>
      <c r="K75" s="3">
        <v>60</v>
      </c>
      <c r="L75" s="3" t="s">
        <v>23</v>
      </c>
      <c r="M75" s="3" t="s">
        <v>29</v>
      </c>
      <c r="N75" s="3" t="s">
        <v>30</v>
      </c>
      <c r="P75" s="3" t="s">
        <v>21</v>
      </c>
      <c r="Q75" s="3" t="s">
        <v>7796</v>
      </c>
      <c r="R75" s="2" t="str">
        <f t="shared" si="9"/>
        <v>OK</v>
      </c>
      <c r="S75" s="2" t="str">
        <f t="shared" si="10"/>
        <v>OK</v>
      </c>
      <c r="T75" s="2" t="str">
        <f t="shared" si="11"/>
        <v>OK</v>
      </c>
      <c r="U75" s="2" t="str">
        <f t="shared" si="12"/>
        <v>OK</v>
      </c>
      <c r="V75" s="2" t="str">
        <f t="shared" si="13"/>
        <v>OK</v>
      </c>
      <c r="W75" s="2" t="str">
        <f t="shared" si="14"/>
        <v>OK</v>
      </c>
      <c r="X75" s="2" t="str">
        <f t="shared" si="15"/>
        <v>OK</v>
      </c>
      <c r="Y75" s="2" t="str">
        <f t="shared" si="16"/>
        <v>OK</v>
      </c>
      <c r="Z75" s="3" t="str">
        <f t="shared" si="17"/>
        <v/>
      </c>
    </row>
    <row r="76" spans="1:26" x14ac:dyDescent="0.45">
      <c r="A76" s="3" t="s">
        <v>7727</v>
      </c>
      <c r="B76" s="3" t="s">
        <v>7728</v>
      </c>
      <c r="C76" s="3" t="s">
        <v>7797</v>
      </c>
      <c r="E76" s="3" t="s">
        <v>20</v>
      </c>
      <c r="H76" s="3" t="s">
        <v>21</v>
      </c>
      <c r="I76" s="3">
        <v>1206008</v>
      </c>
      <c r="J76" s="3" t="s">
        <v>7798</v>
      </c>
      <c r="K76" s="3">
        <v>25</v>
      </c>
      <c r="L76" s="3" t="s">
        <v>23</v>
      </c>
      <c r="M76" s="3" t="s">
        <v>29</v>
      </c>
      <c r="N76" s="3" t="s">
        <v>368</v>
      </c>
      <c r="P76" s="3" t="s">
        <v>21</v>
      </c>
      <c r="Q76" s="3" t="s">
        <v>7799</v>
      </c>
      <c r="R76" s="2" t="str">
        <f t="shared" si="9"/>
        <v>OK</v>
      </c>
      <c r="S76" s="2" t="str">
        <f t="shared" si="10"/>
        <v>OK</v>
      </c>
      <c r="T76" s="2" t="str">
        <f t="shared" si="11"/>
        <v>OK</v>
      </c>
      <c r="U76" s="2" t="str">
        <f t="shared" si="12"/>
        <v>OK</v>
      </c>
      <c r="V76" s="2" t="str">
        <f t="shared" si="13"/>
        <v>OK</v>
      </c>
      <c r="W76" s="2" t="str">
        <f t="shared" si="14"/>
        <v>OK</v>
      </c>
      <c r="X76" s="2" t="str">
        <f t="shared" si="15"/>
        <v>OK</v>
      </c>
      <c r="Y76" s="2" t="str">
        <f t="shared" si="16"/>
        <v>OK</v>
      </c>
      <c r="Z76" s="3" t="str">
        <f t="shared" si="17"/>
        <v/>
      </c>
    </row>
    <row r="77" spans="1:26" x14ac:dyDescent="0.45">
      <c r="A77" s="3" t="s">
        <v>7727</v>
      </c>
      <c r="B77" s="3" t="s">
        <v>7728</v>
      </c>
      <c r="C77" s="3" t="s">
        <v>7800</v>
      </c>
      <c r="E77" s="3" t="s">
        <v>20</v>
      </c>
      <c r="H77" s="3" t="s">
        <v>21</v>
      </c>
      <c r="I77" s="3">
        <v>1302944</v>
      </c>
      <c r="J77" s="3" t="s">
        <v>7801</v>
      </c>
      <c r="K77" s="3">
        <v>15</v>
      </c>
      <c r="L77" s="3" t="s">
        <v>34</v>
      </c>
      <c r="M77" s="3" t="s">
        <v>35</v>
      </c>
      <c r="N77" s="3" t="s">
        <v>190</v>
      </c>
      <c r="O77" s="3" t="s">
        <v>37</v>
      </c>
      <c r="P77" s="3" t="s">
        <v>21</v>
      </c>
      <c r="Q77" s="3" t="s">
        <v>7802</v>
      </c>
      <c r="R77" s="2" t="str">
        <f t="shared" si="9"/>
        <v>OK</v>
      </c>
      <c r="S77" s="2" t="str">
        <f t="shared" si="10"/>
        <v>OK</v>
      </c>
      <c r="T77" s="2" t="str">
        <f t="shared" si="11"/>
        <v>OK</v>
      </c>
      <c r="U77" s="2" t="str">
        <f t="shared" si="12"/>
        <v>OK</v>
      </c>
      <c r="V77" s="2" t="str">
        <f t="shared" si="13"/>
        <v>OK</v>
      </c>
      <c r="W77" s="2" t="str">
        <f t="shared" si="14"/>
        <v>OK</v>
      </c>
      <c r="X77" s="2" t="str">
        <f t="shared" si="15"/>
        <v>OK</v>
      </c>
      <c r="Y77" s="2" t="str">
        <f t="shared" si="16"/>
        <v>OK</v>
      </c>
      <c r="Z77" s="3" t="str">
        <f t="shared" si="17"/>
        <v/>
      </c>
    </row>
    <row r="78" spans="1:26" x14ac:dyDescent="0.45">
      <c r="A78" s="3" t="s">
        <v>7727</v>
      </c>
      <c r="B78" s="3" t="s">
        <v>7728</v>
      </c>
      <c r="C78" s="3" t="s">
        <v>7803</v>
      </c>
      <c r="E78" s="3" t="s">
        <v>20</v>
      </c>
      <c r="H78" s="3" t="s">
        <v>21</v>
      </c>
      <c r="I78" s="3">
        <v>1199466</v>
      </c>
      <c r="J78" s="3" t="s">
        <v>7804</v>
      </c>
      <c r="K78" s="3">
        <v>10</v>
      </c>
      <c r="L78" s="3" t="s">
        <v>34</v>
      </c>
      <c r="M78" s="3" t="s">
        <v>35</v>
      </c>
      <c r="N78" s="3" t="s">
        <v>36</v>
      </c>
      <c r="O78" s="3" t="s">
        <v>37</v>
      </c>
      <c r="P78" s="3" t="s">
        <v>21</v>
      </c>
      <c r="Q78" s="3" t="s">
        <v>7805</v>
      </c>
      <c r="R78" s="2" t="str">
        <f t="shared" si="9"/>
        <v>OK</v>
      </c>
      <c r="S78" s="2" t="str">
        <f t="shared" si="10"/>
        <v>OK</v>
      </c>
      <c r="T78" s="2" t="str">
        <f t="shared" si="11"/>
        <v>OK</v>
      </c>
      <c r="U78" s="2" t="str">
        <f t="shared" si="12"/>
        <v>OK</v>
      </c>
      <c r="V78" s="2" t="str">
        <f t="shared" si="13"/>
        <v>OK</v>
      </c>
      <c r="W78" s="2" t="str">
        <f t="shared" si="14"/>
        <v>OK</v>
      </c>
      <c r="X78" s="2" t="str">
        <f t="shared" si="15"/>
        <v>OK</v>
      </c>
      <c r="Y78" s="2" t="str">
        <f t="shared" si="16"/>
        <v>OK</v>
      </c>
      <c r="Z78" s="3" t="str">
        <f t="shared" si="17"/>
        <v/>
      </c>
    </row>
    <row r="79" spans="1:26" x14ac:dyDescent="0.45">
      <c r="A79" s="3" t="s">
        <v>7727</v>
      </c>
      <c r="B79" s="3" t="s">
        <v>7728</v>
      </c>
      <c r="C79" s="3" t="s">
        <v>7806</v>
      </c>
      <c r="E79" s="3" t="s">
        <v>20</v>
      </c>
      <c r="H79" s="3" t="s">
        <v>21</v>
      </c>
      <c r="I79" s="3">
        <v>1804484</v>
      </c>
      <c r="J79" s="3" t="s">
        <v>7807</v>
      </c>
      <c r="K79" s="3">
        <v>30</v>
      </c>
      <c r="L79" s="3" t="s">
        <v>80</v>
      </c>
      <c r="M79" s="3" t="s">
        <v>35</v>
      </c>
      <c r="N79" s="3" t="s">
        <v>81</v>
      </c>
      <c r="O79" s="3" t="s">
        <v>85</v>
      </c>
      <c r="P79" s="3" t="s">
        <v>21</v>
      </c>
      <c r="Q79" s="3" t="s">
        <v>7808</v>
      </c>
      <c r="R79" s="2" t="str">
        <f t="shared" si="9"/>
        <v>OK</v>
      </c>
      <c r="S79" s="2" t="str">
        <f t="shared" si="10"/>
        <v>OK</v>
      </c>
      <c r="T79" s="2" t="str">
        <f t="shared" si="11"/>
        <v>OK</v>
      </c>
      <c r="U79" s="2" t="str">
        <f t="shared" si="12"/>
        <v>OK</v>
      </c>
      <c r="V79" s="2" t="str">
        <f t="shared" si="13"/>
        <v>OK</v>
      </c>
      <c r="W79" s="2" t="str">
        <f t="shared" si="14"/>
        <v>OK</v>
      </c>
      <c r="X79" s="2" t="str">
        <f t="shared" si="15"/>
        <v>OK</v>
      </c>
      <c r="Y79" s="2" t="str">
        <f t="shared" si="16"/>
        <v>OK</v>
      </c>
      <c r="Z79" s="3" t="str">
        <f t="shared" si="17"/>
        <v/>
      </c>
    </row>
    <row r="80" spans="1:26" x14ac:dyDescent="0.45">
      <c r="A80" s="3" t="s">
        <v>7727</v>
      </c>
      <c r="B80" s="3" t="s">
        <v>7728</v>
      </c>
      <c r="C80" s="3" t="s">
        <v>7809</v>
      </c>
      <c r="E80" s="3" t="s">
        <v>20</v>
      </c>
      <c r="H80" s="3" t="s">
        <v>21</v>
      </c>
      <c r="I80" s="3">
        <v>1194103</v>
      </c>
      <c r="J80" s="3" t="s">
        <v>7810</v>
      </c>
      <c r="K80" s="3">
        <v>30</v>
      </c>
      <c r="L80" s="3" t="s">
        <v>34</v>
      </c>
      <c r="M80" s="3" t="s">
        <v>35</v>
      </c>
      <c r="N80" s="3" t="s">
        <v>62</v>
      </c>
      <c r="O80" s="3" t="s">
        <v>479</v>
      </c>
      <c r="P80" s="3" t="s">
        <v>21</v>
      </c>
      <c r="Q80" s="3" t="s">
        <v>7811</v>
      </c>
      <c r="R80" s="2" t="str">
        <f t="shared" si="9"/>
        <v>OK</v>
      </c>
      <c r="S80" s="2" t="str">
        <f t="shared" si="10"/>
        <v>OK</v>
      </c>
      <c r="T80" s="2" t="str">
        <f t="shared" si="11"/>
        <v>OK</v>
      </c>
      <c r="U80" s="2" t="str">
        <f t="shared" si="12"/>
        <v>OK</v>
      </c>
      <c r="V80" s="2" t="str">
        <f t="shared" si="13"/>
        <v>OK</v>
      </c>
      <c r="W80" s="2" t="str">
        <f t="shared" si="14"/>
        <v>OK</v>
      </c>
      <c r="X80" s="2" t="str">
        <f t="shared" si="15"/>
        <v>OK</v>
      </c>
      <c r="Y80" s="2" t="str">
        <f t="shared" si="16"/>
        <v>OK</v>
      </c>
      <c r="Z80" s="3" t="str">
        <f t="shared" si="17"/>
        <v/>
      </c>
    </row>
    <row r="81" spans="1:26" x14ac:dyDescent="0.45">
      <c r="A81" s="3" t="s">
        <v>7727</v>
      </c>
      <c r="B81" s="3" t="s">
        <v>7728</v>
      </c>
      <c r="C81" s="3" t="s">
        <v>7812</v>
      </c>
      <c r="E81" s="3" t="s">
        <v>20</v>
      </c>
      <c r="H81" s="3" t="s">
        <v>21</v>
      </c>
      <c r="I81" s="3">
        <v>1805737</v>
      </c>
      <c r="J81" s="3" t="s">
        <v>7813</v>
      </c>
      <c r="K81" s="3">
        <v>20</v>
      </c>
      <c r="L81" s="3" t="s">
        <v>80</v>
      </c>
      <c r="M81" s="3" t="s">
        <v>35</v>
      </c>
      <c r="N81" s="3" t="s">
        <v>81</v>
      </c>
      <c r="O81" s="3" t="s">
        <v>85</v>
      </c>
      <c r="P81" s="3" t="s">
        <v>21</v>
      </c>
      <c r="Q81" s="3" t="s">
        <v>7814</v>
      </c>
      <c r="R81" s="2" t="str">
        <f t="shared" si="9"/>
        <v>OK</v>
      </c>
      <c r="S81" s="2" t="str">
        <f t="shared" si="10"/>
        <v>OK</v>
      </c>
      <c r="T81" s="2" t="str">
        <f t="shared" si="11"/>
        <v>OK</v>
      </c>
      <c r="U81" s="2" t="str">
        <f t="shared" si="12"/>
        <v>OK</v>
      </c>
      <c r="V81" s="2" t="str">
        <f t="shared" si="13"/>
        <v>OK</v>
      </c>
      <c r="W81" s="2" t="str">
        <f t="shared" si="14"/>
        <v>OK</v>
      </c>
      <c r="X81" s="2" t="str">
        <f t="shared" si="15"/>
        <v>OK</v>
      </c>
      <c r="Y81" s="2" t="str">
        <f t="shared" si="16"/>
        <v>OK</v>
      </c>
      <c r="Z81" s="3" t="str">
        <f t="shared" si="17"/>
        <v/>
      </c>
    </row>
    <row r="82" spans="1:26" x14ac:dyDescent="0.45">
      <c r="A82" s="3" t="s">
        <v>7727</v>
      </c>
      <c r="B82" s="3" t="s">
        <v>7728</v>
      </c>
      <c r="C82" s="3" t="s">
        <v>7815</v>
      </c>
      <c r="E82" s="3" t="s">
        <v>20</v>
      </c>
      <c r="H82" s="3" t="s">
        <v>21</v>
      </c>
      <c r="I82" s="3">
        <v>3430309</v>
      </c>
      <c r="J82" s="3" t="s">
        <v>7816</v>
      </c>
      <c r="K82" s="3">
        <v>60</v>
      </c>
      <c r="L82" s="3" t="s">
        <v>1363</v>
      </c>
      <c r="M82" s="3" t="s">
        <v>29</v>
      </c>
      <c r="N82" s="3" t="s">
        <v>30</v>
      </c>
      <c r="P82" s="3" t="s">
        <v>21</v>
      </c>
      <c r="Q82" s="3" t="s">
        <v>7817</v>
      </c>
      <c r="R82" s="2" t="str">
        <f t="shared" si="9"/>
        <v>KO</v>
      </c>
      <c r="S82" s="2" t="str">
        <f t="shared" si="10"/>
        <v>OK</v>
      </c>
      <c r="T82" s="2" t="str">
        <f t="shared" si="11"/>
        <v>OK</v>
      </c>
      <c r="U82" s="2" t="str">
        <f t="shared" si="12"/>
        <v>OK</v>
      </c>
      <c r="V82" s="2" t="str">
        <f t="shared" si="13"/>
        <v>OK</v>
      </c>
      <c r="W82" s="2" t="str">
        <f t="shared" si="14"/>
        <v>OK</v>
      </c>
      <c r="X82" s="2" t="str">
        <f t="shared" si="15"/>
        <v>OK</v>
      </c>
      <c r="Y82" s="2" t="str">
        <f t="shared" si="16"/>
        <v>OK</v>
      </c>
      <c r="Z82" s="3" t="str">
        <f t="shared" si="17"/>
        <v xml:space="preserve">Acción didáctica / </v>
      </c>
    </row>
    <row r="83" spans="1:26" x14ac:dyDescent="0.45">
      <c r="A83" s="3" t="s">
        <v>7727</v>
      </c>
      <c r="B83" s="3" t="s">
        <v>7728</v>
      </c>
      <c r="C83" s="3" t="s">
        <v>7818</v>
      </c>
      <c r="E83" s="3" t="s">
        <v>20</v>
      </c>
      <c r="H83" s="3" t="s">
        <v>21</v>
      </c>
      <c r="I83" s="3">
        <v>1199692</v>
      </c>
      <c r="J83" s="3" t="s">
        <v>7819</v>
      </c>
      <c r="K83" s="3">
        <v>10</v>
      </c>
      <c r="L83" s="3" t="s">
        <v>34</v>
      </c>
      <c r="M83" s="3" t="s">
        <v>35</v>
      </c>
      <c r="N83" s="3" t="s">
        <v>36</v>
      </c>
      <c r="O83" s="3" t="s">
        <v>37</v>
      </c>
      <c r="P83" s="3" t="s">
        <v>21</v>
      </c>
      <c r="Q83" s="3" t="s">
        <v>7820</v>
      </c>
      <c r="R83" s="2" t="str">
        <f t="shared" si="9"/>
        <v>OK</v>
      </c>
      <c r="S83" s="2" t="str">
        <f t="shared" si="10"/>
        <v>OK</v>
      </c>
      <c r="T83" s="2" t="str">
        <f t="shared" si="11"/>
        <v>OK</v>
      </c>
      <c r="U83" s="2" t="str">
        <f t="shared" si="12"/>
        <v>OK</v>
      </c>
      <c r="V83" s="2" t="str">
        <f t="shared" si="13"/>
        <v>OK</v>
      </c>
      <c r="W83" s="2" t="str">
        <f t="shared" si="14"/>
        <v>OK</v>
      </c>
      <c r="X83" s="2" t="str">
        <f t="shared" si="15"/>
        <v>OK</v>
      </c>
      <c r="Y83" s="2" t="str">
        <f t="shared" si="16"/>
        <v>OK</v>
      </c>
      <c r="Z83" s="3" t="str">
        <f t="shared" si="17"/>
        <v/>
      </c>
    </row>
    <row r="84" spans="1:26" x14ac:dyDescent="0.45">
      <c r="A84" s="3" t="s">
        <v>7727</v>
      </c>
      <c r="B84" s="3" t="s">
        <v>7728</v>
      </c>
      <c r="C84" s="3" t="s">
        <v>7821</v>
      </c>
      <c r="E84" s="3" t="s">
        <v>20</v>
      </c>
      <c r="H84" s="3" t="s">
        <v>21</v>
      </c>
      <c r="I84" s="3">
        <v>7137886</v>
      </c>
      <c r="J84" s="3" t="s">
        <v>7822</v>
      </c>
      <c r="K84" s="3">
        <v>180</v>
      </c>
      <c r="L84" s="3" t="s">
        <v>34</v>
      </c>
      <c r="M84" s="3" t="s">
        <v>35</v>
      </c>
      <c r="N84" s="3" t="s">
        <v>7212</v>
      </c>
      <c r="O84" s="3" t="s">
        <v>85</v>
      </c>
      <c r="P84" s="3" t="s">
        <v>21</v>
      </c>
      <c r="Q84" s="3" t="s">
        <v>7823</v>
      </c>
      <c r="R84" s="2" t="str">
        <f t="shared" si="9"/>
        <v>OK</v>
      </c>
      <c r="S84" s="2" t="str">
        <f t="shared" si="10"/>
        <v>OK</v>
      </c>
      <c r="T84" s="2" t="str">
        <f t="shared" si="11"/>
        <v>OK</v>
      </c>
      <c r="U84" s="2" t="str">
        <f t="shared" si="12"/>
        <v>OK</v>
      </c>
      <c r="V84" s="2" t="str">
        <f t="shared" si="13"/>
        <v>OK</v>
      </c>
      <c r="W84" s="2" t="str">
        <f t="shared" si="14"/>
        <v>OK</v>
      </c>
      <c r="X84" s="2" t="str">
        <f t="shared" si="15"/>
        <v>OK</v>
      </c>
      <c r="Y84" s="2" t="str">
        <f t="shared" si="16"/>
        <v>OK</v>
      </c>
      <c r="Z84" s="3" t="str">
        <f t="shared" si="17"/>
        <v/>
      </c>
    </row>
    <row r="85" spans="1:26" x14ac:dyDescent="0.45">
      <c r="A85" s="3" t="s">
        <v>7727</v>
      </c>
      <c r="B85" s="3" t="s">
        <v>7728</v>
      </c>
      <c r="C85" s="3" t="s">
        <v>7824</v>
      </c>
      <c r="E85" s="3" t="s">
        <v>20</v>
      </c>
      <c r="H85" s="3" t="s">
        <v>21</v>
      </c>
      <c r="I85" s="3">
        <v>1835177</v>
      </c>
      <c r="J85" s="3" t="s">
        <v>7825</v>
      </c>
      <c r="K85" s="3">
        <v>90</v>
      </c>
      <c r="L85" s="3" t="s">
        <v>80</v>
      </c>
      <c r="M85" s="3" t="s">
        <v>35</v>
      </c>
      <c r="N85" s="3" t="s">
        <v>81</v>
      </c>
      <c r="O85" s="3" t="s">
        <v>85</v>
      </c>
      <c r="P85" s="3" t="s">
        <v>21</v>
      </c>
      <c r="Q85" s="3" t="s">
        <v>7826</v>
      </c>
      <c r="R85" s="2" t="str">
        <f t="shared" si="9"/>
        <v>OK</v>
      </c>
      <c r="S85" s="2" t="str">
        <f t="shared" si="10"/>
        <v>OK</v>
      </c>
      <c r="T85" s="2" t="str">
        <f t="shared" si="11"/>
        <v>OK</v>
      </c>
      <c r="U85" s="2" t="str">
        <f t="shared" si="12"/>
        <v>OK</v>
      </c>
      <c r="V85" s="2" t="str">
        <f t="shared" si="13"/>
        <v>OK</v>
      </c>
      <c r="W85" s="2" t="str">
        <f t="shared" si="14"/>
        <v>OK</v>
      </c>
      <c r="X85" s="2" t="str">
        <f t="shared" si="15"/>
        <v>OK</v>
      </c>
      <c r="Y85" s="2" t="str">
        <f t="shared" si="16"/>
        <v>OK</v>
      </c>
      <c r="Z85" s="3" t="str">
        <f t="shared" si="17"/>
        <v/>
      </c>
    </row>
    <row r="86" spans="1:26" x14ac:dyDescent="0.45">
      <c r="A86" s="3" t="s">
        <v>7727</v>
      </c>
      <c r="B86" s="3" t="s">
        <v>7728</v>
      </c>
      <c r="C86" s="3" t="s">
        <v>7827</v>
      </c>
      <c r="E86" s="3" t="s">
        <v>20</v>
      </c>
      <c r="H86" s="3" t="s">
        <v>21</v>
      </c>
      <c r="I86" s="3">
        <v>1718148</v>
      </c>
      <c r="J86" s="3" t="s">
        <v>7828</v>
      </c>
      <c r="K86" s="3">
        <v>20</v>
      </c>
      <c r="L86" s="3" t="s">
        <v>861</v>
      </c>
      <c r="M86" s="3" t="s">
        <v>35</v>
      </c>
      <c r="N86" s="3" t="s">
        <v>206</v>
      </c>
      <c r="O86" s="3" t="s">
        <v>479</v>
      </c>
      <c r="P86" s="3" t="s">
        <v>21</v>
      </c>
      <c r="Q86" s="3" t="s">
        <v>7829</v>
      </c>
      <c r="R86" s="2" t="str">
        <f t="shared" si="9"/>
        <v>KO</v>
      </c>
      <c r="S86" s="2" t="str">
        <f t="shared" si="10"/>
        <v>OK</v>
      </c>
      <c r="T86" s="2" t="str">
        <f t="shared" si="11"/>
        <v>OK</v>
      </c>
      <c r="U86" s="2" t="str">
        <f t="shared" si="12"/>
        <v>OK</v>
      </c>
      <c r="V86" s="2" t="str">
        <f t="shared" si="13"/>
        <v>OK</v>
      </c>
      <c r="W86" s="2" t="str">
        <f t="shared" si="14"/>
        <v>OK</v>
      </c>
      <c r="X86" s="2" t="str">
        <f t="shared" si="15"/>
        <v>OK</v>
      </c>
      <c r="Y86" s="2" t="str">
        <f t="shared" si="16"/>
        <v>OK</v>
      </c>
      <c r="Z86" s="3" t="str">
        <f t="shared" si="17"/>
        <v xml:space="preserve">Acción didáctica / </v>
      </c>
    </row>
    <row r="87" spans="1:26" x14ac:dyDescent="0.45">
      <c r="A87" s="3" t="s">
        <v>7727</v>
      </c>
      <c r="B87" s="3" t="s">
        <v>7728</v>
      </c>
      <c r="C87" s="3" t="s">
        <v>7830</v>
      </c>
      <c r="E87" s="3" t="s">
        <v>20</v>
      </c>
      <c r="H87" s="3" t="s">
        <v>21</v>
      </c>
      <c r="I87" s="3">
        <v>5438440</v>
      </c>
      <c r="J87" s="3" t="s">
        <v>7831</v>
      </c>
      <c r="K87" s="3">
        <v>35</v>
      </c>
      <c r="L87" s="3" t="s">
        <v>80</v>
      </c>
      <c r="M87" s="3" t="s">
        <v>35</v>
      </c>
      <c r="N87" s="3" t="s">
        <v>81</v>
      </c>
      <c r="O87" s="3" t="s">
        <v>85</v>
      </c>
      <c r="P87" s="3" t="s">
        <v>21</v>
      </c>
      <c r="Q87" s="3" t="s">
        <v>7832</v>
      </c>
      <c r="R87" s="2" t="str">
        <f t="shared" si="9"/>
        <v>OK</v>
      </c>
      <c r="S87" s="2" t="str">
        <f t="shared" si="10"/>
        <v>OK</v>
      </c>
      <c r="T87" s="2" t="str">
        <f t="shared" si="11"/>
        <v>OK</v>
      </c>
      <c r="U87" s="2" t="str">
        <f t="shared" si="12"/>
        <v>OK</v>
      </c>
      <c r="V87" s="2" t="str">
        <f t="shared" si="13"/>
        <v>OK</v>
      </c>
      <c r="W87" s="2" t="str">
        <f t="shared" si="14"/>
        <v>OK</v>
      </c>
      <c r="X87" s="2" t="str">
        <f t="shared" si="15"/>
        <v>OK</v>
      </c>
      <c r="Y87" s="2" t="str">
        <f t="shared" si="16"/>
        <v>OK</v>
      </c>
      <c r="Z87" s="3" t="str">
        <f t="shared" si="17"/>
        <v/>
      </c>
    </row>
    <row r="88" spans="1:26" x14ac:dyDescent="0.45">
      <c r="A88" s="3" t="s">
        <v>7727</v>
      </c>
      <c r="B88" s="3" t="s">
        <v>7728</v>
      </c>
      <c r="C88" s="3" t="s">
        <v>7833</v>
      </c>
      <c r="E88" s="3" t="s">
        <v>20</v>
      </c>
      <c r="H88" s="3" t="s">
        <v>21</v>
      </c>
      <c r="I88" s="3">
        <v>1257002</v>
      </c>
      <c r="J88" s="3" t="s">
        <v>7834</v>
      </c>
      <c r="K88" s="3">
        <v>20</v>
      </c>
      <c r="L88" s="3" t="s">
        <v>34</v>
      </c>
      <c r="M88" s="3" t="s">
        <v>35</v>
      </c>
      <c r="N88" s="3" t="s">
        <v>7587</v>
      </c>
      <c r="O88" s="3" t="s">
        <v>85</v>
      </c>
      <c r="P88" s="3" t="s">
        <v>21</v>
      </c>
      <c r="Q88" s="3" t="s">
        <v>7835</v>
      </c>
      <c r="R88" s="2" t="str">
        <f t="shared" si="9"/>
        <v>OK</v>
      </c>
      <c r="S88" s="2" t="str">
        <f t="shared" si="10"/>
        <v>OK</v>
      </c>
      <c r="T88" s="2" t="str">
        <f t="shared" si="11"/>
        <v>OK</v>
      </c>
      <c r="U88" s="2" t="str">
        <f t="shared" si="12"/>
        <v>OK</v>
      </c>
      <c r="V88" s="2" t="str">
        <f t="shared" si="13"/>
        <v>OK</v>
      </c>
      <c r="W88" s="2" t="str">
        <f t="shared" si="14"/>
        <v>OK</v>
      </c>
      <c r="X88" s="2" t="str">
        <f t="shared" si="15"/>
        <v>OK</v>
      </c>
      <c r="Y88" s="2" t="str">
        <f t="shared" si="16"/>
        <v>OK</v>
      </c>
      <c r="Z88" s="3" t="str">
        <f t="shared" si="17"/>
        <v/>
      </c>
    </row>
    <row r="89" spans="1:26" x14ac:dyDescent="0.45">
      <c r="A89" s="3" t="s">
        <v>7727</v>
      </c>
      <c r="B89" s="3" t="s">
        <v>7728</v>
      </c>
      <c r="C89" s="3" t="s">
        <v>7836</v>
      </c>
      <c r="E89" s="3" t="s">
        <v>20</v>
      </c>
      <c r="H89" s="3" t="s">
        <v>21</v>
      </c>
      <c r="I89" s="3">
        <v>1184461</v>
      </c>
      <c r="J89" s="3" t="s">
        <v>7837</v>
      </c>
      <c r="K89" s="3">
        <v>10</v>
      </c>
      <c r="L89" s="3" t="s">
        <v>34</v>
      </c>
      <c r="M89" s="3" t="s">
        <v>35</v>
      </c>
      <c r="N89" s="3" t="s">
        <v>45</v>
      </c>
      <c r="O89" s="3" t="s">
        <v>85</v>
      </c>
      <c r="P89" s="3" t="s">
        <v>21</v>
      </c>
      <c r="Q89" s="3" t="s">
        <v>7838</v>
      </c>
      <c r="R89" s="2" t="str">
        <f t="shared" si="9"/>
        <v>OK</v>
      </c>
      <c r="S89" s="2" t="str">
        <f t="shared" si="10"/>
        <v>OK</v>
      </c>
      <c r="T89" s="2" t="str">
        <f t="shared" si="11"/>
        <v>OK</v>
      </c>
      <c r="U89" s="2" t="str">
        <f t="shared" si="12"/>
        <v>OK</v>
      </c>
      <c r="V89" s="2" t="str">
        <f t="shared" si="13"/>
        <v>OK</v>
      </c>
      <c r="W89" s="2" t="str">
        <f t="shared" si="14"/>
        <v>OK</v>
      </c>
      <c r="X89" s="2" t="str">
        <f t="shared" si="15"/>
        <v>OK</v>
      </c>
      <c r="Y89" s="2" t="str">
        <f t="shared" si="16"/>
        <v>OK</v>
      </c>
      <c r="Z89" s="3" t="str">
        <f t="shared" si="17"/>
        <v/>
      </c>
    </row>
    <row r="90" spans="1:26" x14ac:dyDescent="0.45">
      <c r="A90" s="3" t="s">
        <v>7727</v>
      </c>
      <c r="B90" s="3" t="s">
        <v>7728</v>
      </c>
      <c r="C90" s="3" t="s">
        <v>7839</v>
      </c>
      <c r="E90" s="3" t="s">
        <v>20</v>
      </c>
      <c r="H90" s="3" t="s">
        <v>21</v>
      </c>
      <c r="I90" s="3">
        <v>1189907</v>
      </c>
      <c r="J90" s="3" t="s">
        <v>7840</v>
      </c>
      <c r="K90" s="3">
        <v>10</v>
      </c>
      <c r="L90" s="3" t="s">
        <v>34</v>
      </c>
      <c r="M90" s="3" t="s">
        <v>35</v>
      </c>
      <c r="N90" s="3" t="s">
        <v>700</v>
      </c>
      <c r="O90" s="3" t="s">
        <v>37</v>
      </c>
      <c r="P90" s="3" t="s">
        <v>21</v>
      </c>
      <c r="Q90" s="3" t="s">
        <v>7841</v>
      </c>
      <c r="R90" s="2" t="str">
        <f t="shared" si="9"/>
        <v>OK</v>
      </c>
      <c r="S90" s="2" t="str">
        <f t="shared" si="10"/>
        <v>OK</v>
      </c>
      <c r="T90" s="2" t="str">
        <f t="shared" si="11"/>
        <v>OK</v>
      </c>
      <c r="U90" s="2" t="str">
        <f t="shared" si="12"/>
        <v>OK</v>
      </c>
      <c r="V90" s="2" t="str">
        <f t="shared" si="13"/>
        <v>OK</v>
      </c>
      <c r="W90" s="2" t="str">
        <f t="shared" si="14"/>
        <v>OK</v>
      </c>
      <c r="X90" s="2" t="str">
        <f t="shared" si="15"/>
        <v>OK</v>
      </c>
      <c r="Y90" s="2" t="str">
        <f t="shared" si="16"/>
        <v>OK</v>
      </c>
      <c r="Z90" s="3" t="str">
        <f t="shared" si="17"/>
        <v/>
      </c>
    </row>
    <row r="91" spans="1:26" x14ac:dyDescent="0.45">
      <c r="A91" s="3" t="s">
        <v>7727</v>
      </c>
      <c r="B91" s="3" t="s">
        <v>7728</v>
      </c>
      <c r="C91" s="3" t="s">
        <v>7842</v>
      </c>
      <c r="E91" s="3" t="s">
        <v>20</v>
      </c>
      <c r="H91" s="3" t="s">
        <v>21</v>
      </c>
      <c r="I91" s="3">
        <v>1226124</v>
      </c>
      <c r="J91" s="3" t="s">
        <v>7843</v>
      </c>
      <c r="K91" s="3">
        <v>60</v>
      </c>
      <c r="L91" s="3" t="s">
        <v>57</v>
      </c>
      <c r="M91" s="3" t="s">
        <v>29</v>
      </c>
      <c r="N91" s="3" t="s">
        <v>58</v>
      </c>
      <c r="O91" s="3" t="s">
        <v>479</v>
      </c>
      <c r="P91" s="3" t="s">
        <v>21</v>
      </c>
      <c r="Q91" s="3" t="s">
        <v>7844</v>
      </c>
      <c r="R91" s="2" t="str">
        <f t="shared" si="9"/>
        <v>OK</v>
      </c>
      <c r="S91" s="2" t="str">
        <f t="shared" si="10"/>
        <v>KO</v>
      </c>
      <c r="T91" s="2" t="str">
        <f t="shared" si="11"/>
        <v>OK</v>
      </c>
      <c r="U91" s="2" t="str">
        <f t="shared" si="12"/>
        <v>OK</v>
      </c>
      <c r="V91" s="2" t="str">
        <f t="shared" si="13"/>
        <v>OK</v>
      </c>
      <c r="W91" s="2" t="str">
        <f t="shared" si="14"/>
        <v>OK</v>
      </c>
      <c r="X91" s="2" t="str">
        <f t="shared" si="15"/>
        <v>OK</v>
      </c>
      <c r="Y91" s="2" t="str">
        <f t="shared" si="16"/>
        <v>OK</v>
      </c>
      <c r="Z91" s="3" t="str">
        <f t="shared" si="17"/>
        <v xml:space="preserve">Tipo de media / </v>
      </c>
    </row>
    <row r="92" spans="1:26" x14ac:dyDescent="0.45">
      <c r="A92" s="3" t="s">
        <v>7727</v>
      </c>
      <c r="B92" s="3" t="s">
        <v>7728</v>
      </c>
      <c r="C92" s="3" t="s">
        <v>534</v>
      </c>
      <c r="E92" s="3" t="s">
        <v>20</v>
      </c>
      <c r="H92" s="3" t="s">
        <v>21</v>
      </c>
      <c r="I92" s="3">
        <v>7216355</v>
      </c>
      <c r="K92" s="3">
        <v>60</v>
      </c>
      <c r="L92" s="3" t="s">
        <v>358</v>
      </c>
      <c r="M92" s="3" t="s">
        <v>35</v>
      </c>
      <c r="N92" s="3" t="s">
        <v>359</v>
      </c>
      <c r="O92" s="3" t="s">
        <v>479</v>
      </c>
      <c r="P92" s="3" t="s">
        <v>21</v>
      </c>
      <c r="Q92" s="3" t="s">
        <v>7845</v>
      </c>
      <c r="R92" s="2" t="str">
        <f t="shared" si="9"/>
        <v>OK</v>
      </c>
      <c r="S92" s="2" t="str">
        <f t="shared" si="10"/>
        <v>OK</v>
      </c>
      <c r="T92" s="2" t="str">
        <f t="shared" si="11"/>
        <v>OK</v>
      </c>
      <c r="U92" s="2" t="str">
        <f t="shared" si="12"/>
        <v>OK</v>
      </c>
      <c r="V92" s="2" t="str">
        <f t="shared" si="13"/>
        <v>OK</v>
      </c>
      <c r="W92" s="2" t="str">
        <f t="shared" si="14"/>
        <v>KO</v>
      </c>
      <c r="X92" s="2" t="str">
        <f t="shared" si="15"/>
        <v>KO</v>
      </c>
      <c r="Y92" s="2" t="str">
        <f t="shared" si="16"/>
        <v>OK</v>
      </c>
      <c r="Z92" s="3" t="str">
        <f t="shared" si="17"/>
        <v xml:space="preserve">Tiempo del recurso / Palabras clave / </v>
      </c>
    </row>
    <row r="93" spans="1:26" x14ac:dyDescent="0.45">
      <c r="A93" s="3" t="s">
        <v>7727</v>
      </c>
      <c r="B93" s="3" t="s">
        <v>7728</v>
      </c>
      <c r="C93" s="3" t="s">
        <v>67</v>
      </c>
      <c r="D93" s="3" t="s">
        <v>67</v>
      </c>
      <c r="E93" s="3" t="s">
        <v>20</v>
      </c>
      <c r="H93" s="3" t="s">
        <v>21</v>
      </c>
      <c r="I93" s="3">
        <v>1239930</v>
      </c>
      <c r="K93" s="3">
        <v>0</v>
      </c>
      <c r="L93" s="3" t="s">
        <v>23</v>
      </c>
      <c r="M93" s="3" t="s">
        <v>67</v>
      </c>
      <c r="N93" s="3" t="s">
        <v>68</v>
      </c>
      <c r="P93" s="3" t="s">
        <v>21</v>
      </c>
      <c r="Q93" s="3" t="s">
        <v>7846</v>
      </c>
      <c r="R93" s="2" t="str">
        <f t="shared" si="9"/>
        <v>OK</v>
      </c>
      <c r="S93" s="2" t="str">
        <f t="shared" si="10"/>
        <v>OK</v>
      </c>
      <c r="T93" s="2" t="str">
        <f t="shared" si="11"/>
        <v>OK</v>
      </c>
      <c r="U93" s="2" t="str">
        <f t="shared" si="12"/>
        <v>OK</v>
      </c>
      <c r="V93" s="2" t="str">
        <f t="shared" si="13"/>
        <v>OK</v>
      </c>
      <c r="W93" s="2" t="str">
        <f t="shared" si="14"/>
        <v>KO</v>
      </c>
      <c r="X93" s="2" t="str">
        <f t="shared" si="15"/>
        <v>KO</v>
      </c>
      <c r="Y93" s="2" t="str">
        <f t="shared" si="16"/>
        <v>OK</v>
      </c>
      <c r="Z93" s="3" t="str">
        <f t="shared" si="17"/>
        <v xml:space="preserve">Tiempo del recurso / Palabras clave / </v>
      </c>
    </row>
    <row r="94" spans="1:26" x14ac:dyDescent="0.45">
      <c r="A94" s="3" t="s">
        <v>7727</v>
      </c>
      <c r="B94" s="3" t="s">
        <v>7728</v>
      </c>
      <c r="C94" s="3" t="s">
        <v>70</v>
      </c>
      <c r="E94" s="3" t="s">
        <v>20</v>
      </c>
      <c r="H94" s="3" t="s">
        <v>21</v>
      </c>
      <c r="I94" s="3">
        <v>1190505</v>
      </c>
      <c r="J94" s="3" t="s">
        <v>7847</v>
      </c>
      <c r="K94" s="3">
        <v>30</v>
      </c>
      <c r="L94" s="3" t="s">
        <v>70</v>
      </c>
      <c r="M94" s="3" t="s">
        <v>35</v>
      </c>
      <c r="N94" s="3" t="s">
        <v>62</v>
      </c>
      <c r="O94" s="3" t="s">
        <v>479</v>
      </c>
      <c r="P94" s="3" t="s">
        <v>21</v>
      </c>
      <c r="Q94" s="3" t="s">
        <v>7848</v>
      </c>
      <c r="R94" s="2" t="str">
        <f t="shared" si="9"/>
        <v>OK</v>
      </c>
      <c r="S94" s="2" t="str">
        <f t="shared" si="10"/>
        <v>OK</v>
      </c>
      <c r="T94" s="2" t="str">
        <f t="shared" si="11"/>
        <v>OK</v>
      </c>
      <c r="U94" s="2" t="str">
        <f t="shared" si="12"/>
        <v>OK</v>
      </c>
      <c r="V94" s="2" t="str">
        <f t="shared" si="13"/>
        <v>OK</v>
      </c>
      <c r="W94" s="2" t="str">
        <f t="shared" si="14"/>
        <v>OK</v>
      </c>
      <c r="X94" s="2" t="str">
        <f t="shared" si="15"/>
        <v>OK</v>
      </c>
      <c r="Y94" s="2" t="str">
        <f t="shared" si="16"/>
        <v>OK</v>
      </c>
      <c r="Z94" s="3" t="str">
        <f t="shared" si="17"/>
        <v/>
      </c>
    </row>
    <row r="95" spans="1:26" x14ac:dyDescent="0.45">
      <c r="A95" s="3" t="s">
        <v>7849</v>
      </c>
      <c r="B95" s="3" t="s">
        <v>7850</v>
      </c>
      <c r="C95" s="3" t="s">
        <v>7851</v>
      </c>
      <c r="E95" s="3" t="s">
        <v>20</v>
      </c>
      <c r="H95" s="3" t="s">
        <v>21</v>
      </c>
      <c r="I95" s="3">
        <v>1181567</v>
      </c>
      <c r="J95" s="3" t="s">
        <v>7852</v>
      </c>
      <c r="K95" s="3">
        <v>20</v>
      </c>
      <c r="L95" s="3" t="s">
        <v>34</v>
      </c>
      <c r="M95" s="3" t="s">
        <v>35</v>
      </c>
      <c r="N95" s="3" t="s">
        <v>326</v>
      </c>
      <c r="O95" s="3" t="s">
        <v>85</v>
      </c>
      <c r="P95" s="3" t="s">
        <v>21</v>
      </c>
      <c r="Q95" s="3" t="s">
        <v>7853</v>
      </c>
      <c r="R95" s="2" t="str">
        <f t="shared" si="9"/>
        <v>OK</v>
      </c>
      <c r="S95" s="2" t="str">
        <f t="shared" si="10"/>
        <v>OK</v>
      </c>
      <c r="T95" s="2" t="str">
        <f t="shared" si="11"/>
        <v>OK</v>
      </c>
      <c r="U95" s="2" t="str">
        <f t="shared" si="12"/>
        <v>OK</v>
      </c>
      <c r="V95" s="2" t="str">
        <f t="shared" si="13"/>
        <v>OK</v>
      </c>
      <c r="W95" s="2" t="str">
        <f t="shared" si="14"/>
        <v>OK</v>
      </c>
      <c r="X95" s="2" t="str">
        <f t="shared" si="15"/>
        <v>OK</v>
      </c>
      <c r="Y95" s="2" t="str">
        <f t="shared" si="16"/>
        <v>OK</v>
      </c>
      <c r="Z95" s="3" t="str">
        <f t="shared" si="17"/>
        <v/>
      </c>
    </row>
    <row r="96" spans="1:26" x14ac:dyDescent="0.45">
      <c r="A96" s="3" t="s">
        <v>7849</v>
      </c>
      <c r="B96" s="3" t="s">
        <v>7850</v>
      </c>
      <c r="C96" s="3" t="s">
        <v>7854</v>
      </c>
      <c r="E96" s="3" t="s">
        <v>20</v>
      </c>
      <c r="H96" s="3" t="s">
        <v>21</v>
      </c>
      <c r="I96" s="3">
        <v>1179087</v>
      </c>
      <c r="J96" s="3" t="s">
        <v>7855</v>
      </c>
      <c r="K96" s="3">
        <v>10</v>
      </c>
      <c r="L96" s="3" t="s">
        <v>34</v>
      </c>
      <c r="M96" s="3" t="s">
        <v>35</v>
      </c>
      <c r="N96" s="3" t="s">
        <v>41</v>
      </c>
      <c r="O96" s="3" t="s">
        <v>85</v>
      </c>
      <c r="P96" s="3" t="s">
        <v>21</v>
      </c>
      <c r="Q96" s="3" t="s">
        <v>7856</v>
      </c>
      <c r="R96" s="2" t="str">
        <f t="shared" si="9"/>
        <v>OK</v>
      </c>
      <c r="S96" s="2" t="str">
        <f t="shared" si="10"/>
        <v>OK</v>
      </c>
      <c r="T96" s="2" t="str">
        <f t="shared" si="11"/>
        <v>OK</v>
      </c>
      <c r="U96" s="2" t="str">
        <f t="shared" si="12"/>
        <v>OK</v>
      </c>
      <c r="V96" s="2" t="str">
        <f t="shared" si="13"/>
        <v>OK</v>
      </c>
      <c r="W96" s="2" t="str">
        <f t="shared" si="14"/>
        <v>OK</v>
      </c>
      <c r="X96" s="2" t="str">
        <f t="shared" si="15"/>
        <v>OK</v>
      </c>
      <c r="Y96" s="2" t="str">
        <f t="shared" si="16"/>
        <v>OK</v>
      </c>
      <c r="Z96" s="3" t="str">
        <f t="shared" si="17"/>
        <v/>
      </c>
    </row>
    <row r="97" spans="1:26" x14ac:dyDescent="0.45">
      <c r="A97" s="3" t="s">
        <v>7849</v>
      </c>
      <c r="B97" s="3" t="s">
        <v>7850</v>
      </c>
      <c r="C97" s="3" t="s">
        <v>7857</v>
      </c>
      <c r="E97" s="3" t="s">
        <v>20</v>
      </c>
      <c r="H97" s="3" t="s">
        <v>21</v>
      </c>
      <c r="I97" s="3">
        <v>1679830</v>
      </c>
      <c r="J97" s="3" t="s">
        <v>7858</v>
      </c>
      <c r="K97" s="3">
        <v>20</v>
      </c>
      <c r="L97" s="3" t="s">
        <v>34</v>
      </c>
      <c r="M97" s="3" t="s">
        <v>6936</v>
      </c>
      <c r="N97" s="3" t="s">
        <v>7859</v>
      </c>
      <c r="O97" s="3" t="s">
        <v>37</v>
      </c>
      <c r="P97" s="3" t="s">
        <v>21</v>
      </c>
      <c r="Q97" s="3" t="s">
        <v>7860</v>
      </c>
      <c r="R97" s="2" t="str">
        <f t="shared" si="9"/>
        <v>OK</v>
      </c>
      <c r="S97" s="2" t="str">
        <f t="shared" si="10"/>
        <v>KO</v>
      </c>
      <c r="T97" s="2" t="str">
        <f t="shared" si="11"/>
        <v>OK</v>
      </c>
      <c r="U97" s="2" t="str">
        <f t="shared" si="12"/>
        <v>OK</v>
      </c>
      <c r="V97" s="2" t="str">
        <f t="shared" si="13"/>
        <v>OK</v>
      </c>
      <c r="W97" s="2" t="str">
        <f t="shared" si="14"/>
        <v>OK</v>
      </c>
      <c r="X97" s="2" t="str">
        <f t="shared" si="15"/>
        <v>OK</v>
      </c>
      <c r="Y97" s="2" t="str">
        <f t="shared" si="16"/>
        <v>OK</v>
      </c>
      <c r="Z97" s="3" t="str">
        <f t="shared" si="17"/>
        <v xml:space="preserve">Tipo de media / </v>
      </c>
    </row>
    <row r="98" spans="1:26" x14ac:dyDescent="0.45">
      <c r="A98" s="3" t="s">
        <v>7849</v>
      </c>
      <c r="B98" s="3" t="s">
        <v>7850</v>
      </c>
      <c r="C98" s="3" t="s">
        <v>7861</v>
      </c>
      <c r="E98" s="3" t="s">
        <v>20</v>
      </c>
      <c r="H98" s="3" t="s">
        <v>21</v>
      </c>
      <c r="I98" s="3">
        <v>1191539</v>
      </c>
      <c r="J98" s="3" t="s">
        <v>7862</v>
      </c>
      <c r="K98" s="3">
        <v>10</v>
      </c>
      <c r="L98" s="3" t="s">
        <v>34</v>
      </c>
      <c r="M98" s="3" t="s">
        <v>35</v>
      </c>
      <c r="N98" s="3" t="s">
        <v>1300</v>
      </c>
      <c r="O98" s="3" t="s">
        <v>85</v>
      </c>
      <c r="P98" s="3" t="s">
        <v>21</v>
      </c>
      <c r="Q98" s="3" t="s">
        <v>7863</v>
      </c>
      <c r="R98" s="2" t="str">
        <f t="shared" si="9"/>
        <v>OK</v>
      </c>
      <c r="S98" s="2" t="str">
        <f t="shared" si="10"/>
        <v>OK</v>
      </c>
      <c r="T98" s="2" t="str">
        <f t="shared" si="11"/>
        <v>OK</v>
      </c>
      <c r="U98" s="2" t="str">
        <f t="shared" si="12"/>
        <v>OK</v>
      </c>
      <c r="V98" s="2" t="str">
        <f t="shared" si="13"/>
        <v>OK</v>
      </c>
      <c r="W98" s="2" t="str">
        <f t="shared" si="14"/>
        <v>OK</v>
      </c>
      <c r="X98" s="2" t="str">
        <f t="shared" si="15"/>
        <v>OK</v>
      </c>
      <c r="Y98" s="2" t="str">
        <f t="shared" si="16"/>
        <v>OK</v>
      </c>
      <c r="Z98" s="3" t="str">
        <f t="shared" si="17"/>
        <v/>
      </c>
    </row>
    <row r="99" spans="1:26" x14ac:dyDescent="0.45">
      <c r="A99" s="3" t="s">
        <v>7849</v>
      </c>
      <c r="B99" s="3" t="s">
        <v>7850</v>
      </c>
      <c r="C99" s="3" t="s">
        <v>7864</v>
      </c>
      <c r="E99" s="3" t="s">
        <v>20</v>
      </c>
      <c r="H99" s="3" t="s">
        <v>21</v>
      </c>
      <c r="I99" s="3">
        <v>1181033</v>
      </c>
      <c r="J99" s="3" t="s">
        <v>7865</v>
      </c>
      <c r="K99" s="3">
        <v>20</v>
      </c>
      <c r="L99" s="3" t="s">
        <v>34</v>
      </c>
      <c r="M99" s="3" t="s">
        <v>35</v>
      </c>
      <c r="N99" s="3" t="s">
        <v>326</v>
      </c>
      <c r="O99" s="3" t="s">
        <v>85</v>
      </c>
      <c r="P99" s="3" t="s">
        <v>21</v>
      </c>
      <c r="Q99" s="3" t="s">
        <v>7866</v>
      </c>
      <c r="R99" s="2" t="str">
        <f t="shared" si="9"/>
        <v>OK</v>
      </c>
      <c r="S99" s="2" t="str">
        <f t="shared" si="10"/>
        <v>OK</v>
      </c>
      <c r="T99" s="2" t="str">
        <f t="shared" si="11"/>
        <v>OK</v>
      </c>
      <c r="U99" s="2" t="str">
        <f t="shared" si="12"/>
        <v>OK</v>
      </c>
      <c r="V99" s="2" t="str">
        <f t="shared" si="13"/>
        <v>OK</v>
      </c>
      <c r="W99" s="2" t="str">
        <f t="shared" si="14"/>
        <v>OK</v>
      </c>
      <c r="X99" s="2" t="str">
        <f t="shared" si="15"/>
        <v>OK</v>
      </c>
      <c r="Y99" s="2" t="str">
        <f t="shared" si="16"/>
        <v>OK</v>
      </c>
      <c r="Z99" s="3" t="str">
        <f t="shared" si="17"/>
        <v/>
      </c>
    </row>
    <row r="100" spans="1:26" x14ac:dyDescent="0.45">
      <c r="A100" s="3" t="s">
        <v>7849</v>
      </c>
      <c r="B100" s="3" t="s">
        <v>7850</v>
      </c>
      <c r="C100" s="3" t="s">
        <v>7867</v>
      </c>
      <c r="E100" s="3" t="s">
        <v>20</v>
      </c>
      <c r="H100" s="3" t="s">
        <v>21</v>
      </c>
      <c r="I100" s="3">
        <v>1873293</v>
      </c>
      <c r="J100" s="3" t="s">
        <v>7868</v>
      </c>
      <c r="K100" s="3">
        <v>40</v>
      </c>
      <c r="L100" s="3" t="s">
        <v>34</v>
      </c>
      <c r="M100" s="3" t="s">
        <v>35</v>
      </c>
      <c r="N100" s="3" t="s">
        <v>81</v>
      </c>
      <c r="O100" s="3" t="s">
        <v>85</v>
      </c>
      <c r="P100" s="3" t="s">
        <v>21</v>
      </c>
      <c r="Q100" s="3" t="s">
        <v>7869</v>
      </c>
      <c r="R100" s="2" t="str">
        <f t="shared" si="9"/>
        <v>KO</v>
      </c>
      <c r="S100" s="2" t="str">
        <f t="shared" si="10"/>
        <v>OK</v>
      </c>
      <c r="T100" s="2" t="str">
        <f t="shared" si="11"/>
        <v>OK</v>
      </c>
      <c r="U100" s="2" t="str">
        <f t="shared" si="12"/>
        <v>OK</v>
      </c>
      <c r="V100" s="2" t="str">
        <f t="shared" si="13"/>
        <v>OK</v>
      </c>
      <c r="W100" s="2" t="str">
        <f t="shared" si="14"/>
        <v>OK</v>
      </c>
      <c r="X100" s="2" t="str">
        <f t="shared" si="15"/>
        <v>OK</v>
      </c>
      <c r="Y100" s="2" t="str">
        <f t="shared" si="16"/>
        <v>OK</v>
      </c>
      <c r="Z100" s="3" t="str">
        <f t="shared" si="17"/>
        <v xml:space="preserve">Acción didáctica / </v>
      </c>
    </row>
    <row r="101" spans="1:26" x14ac:dyDescent="0.45">
      <c r="A101" s="3" t="s">
        <v>7849</v>
      </c>
      <c r="B101" s="3" t="s">
        <v>7850</v>
      </c>
      <c r="C101" s="3" t="s">
        <v>7870</v>
      </c>
      <c r="E101" s="3" t="s">
        <v>20</v>
      </c>
      <c r="H101" s="3" t="s">
        <v>21</v>
      </c>
      <c r="I101" s="3">
        <v>766554</v>
      </c>
      <c r="J101" s="3" t="s">
        <v>7871</v>
      </c>
      <c r="K101" s="3">
        <v>60</v>
      </c>
      <c r="L101" s="3" t="s">
        <v>23</v>
      </c>
      <c r="M101" s="3" t="s">
        <v>29</v>
      </c>
      <c r="N101" s="3" t="s">
        <v>684</v>
      </c>
      <c r="P101" s="3" t="s">
        <v>21</v>
      </c>
      <c r="Q101" s="3" t="s">
        <v>7872</v>
      </c>
      <c r="R101" s="2" t="str">
        <f t="shared" si="9"/>
        <v>OK</v>
      </c>
      <c r="S101" s="2" t="str">
        <f t="shared" si="10"/>
        <v>OK</v>
      </c>
      <c r="T101" s="2" t="str">
        <f t="shared" si="11"/>
        <v>OK</v>
      </c>
      <c r="U101" s="2" t="str">
        <f t="shared" si="12"/>
        <v>OK</v>
      </c>
      <c r="V101" s="2" t="str">
        <f t="shared" si="13"/>
        <v>OK</v>
      </c>
      <c r="W101" s="2" t="str">
        <f t="shared" si="14"/>
        <v>OK</v>
      </c>
      <c r="X101" s="2" t="str">
        <f t="shared" si="15"/>
        <v>OK</v>
      </c>
      <c r="Y101" s="2" t="str">
        <f t="shared" si="16"/>
        <v>OK</v>
      </c>
      <c r="Z101" s="3" t="str">
        <f t="shared" si="17"/>
        <v/>
      </c>
    </row>
    <row r="102" spans="1:26" x14ac:dyDescent="0.45">
      <c r="A102" s="3" t="s">
        <v>7849</v>
      </c>
      <c r="B102" s="3" t="s">
        <v>7850</v>
      </c>
      <c r="C102" s="3" t="s">
        <v>7873</v>
      </c>
      <c r="E102" s="3" t="s">
        <v>20</v>
      </c>
      <c r="H102" s="3" t="s">
        <v>21</v>
      </c>
      <c r="I102" s="3">
        <v>1184253</v>
      </c>
      <c r="J102" s="3" t="s">
        <v>7874</v>
      </c>
      <c r="K102" s="3">
        <v>15</v>
      </c>
      <c r="L102" s="3" t="s">
        <v>34</v>
      </c>
      <c r="M102" s="3" t="s">
        <v>35</v>
      </c>
      <c r="N102" s="3" t="s">
        <v>36</v>
      </c>
      <c r="O102" s="3" t="s">
        <v>85</v>
      </c>
      <c r="P102" s="3" t="s">
        <v>21</v>
      </c>
      <c r="Q102" s="3" t="s">
        <v>7875</v>
      </c>
      <c r="R102" s="2" t="str">
        <f t="shared" si="9"/>
        <v>OK</v>
      </c>
      <c r="S102" s="2" t="str">
        <f t="shared" si="10"/>
        <v>OK</v>
      </c>
      <c r="T102" s="2" t="str">
        <f t="shared" si="11"/>
        <v>OK</v>
      </c>
      <c r="U102" s="2" t="str">
        <f t="shared" si="12"/>
        <v>OK</v>
      </c>
      <c r="V102" s="2" t="str">
        <f t="shared" si="13"/>
        <v>OK</v>
      </c>
      <c r="W102" s="2" t="str">
        <f t="shared" si="14"/>
        <v>OK</v>
      </c>
      <c r="X102" s="2" t="str">
        <f t="shared" si="15"/>
        <v>OK</v>
      </c>
      <c r="Y102" s="2" t="str">
        <f t="shared" si="16"/>
        <v>OK</v>
      </c>
      <c r="Z102" s="3" t="str">
        <f t="shared" si="17"/>
        <v/>
      </c>
    </row>
    <row r="103" spans="1:26" x14ac:dyDescent="0.45">
      <c r="A103" s="3" t="s">
        <v>7849</v>
      </c>
      <c r="B103" s="3" t="s">
        <v>7850</v>
      </c>
      <c r="C103" s="3" t="s">
        <v>7876</v>
      </c>
      <c r="E103" s="3" t="s">
        <v>20</v>
      </c>
      <c r="H103" s="3" t="s">
        <v>21</v>
      </c>
      <c r="I103" s="3">
        <v>1257188</v>
      </c>
      <c r="J103" s="3" t="s">
        <v>7877</v>
      </c>
      <c r="K103" s="3">
        <v>20</v>
      </c>
      <c r="L103" s="3" t="s">
        <v>34</v>
      </c>
      <c r="M103" s="3" t="s">
        <v>35</v>
      </c>
      <c r="N103" s="3" t="s">
        <v>7212</v>
      </c>
      <c r="O103" s="3" t="s">
        <v>85</v>
      </c>
      <c r="P103" s="3" t="s">
        <v>21</v>
      </c>
      <c r="Q103" s="3" t="s">
        <v>7878</v>
      </c>
      <c r="R103" s="2" t="str">
        <f t="shared" si="9"/>
        <v>OK</v>
      </c>
      <c r="S103" s="2" t="str">
        <f t="shared" si="10"/>
        <v>OK</v>
      </c>
      <c r="T103" s="2" t="str">
        <f t="shared" si="11"/>
        <v>OK</v>
      </c>
      <c r="U103" s="2" t="str">
        <f t="shared" si="12"/>
        <v>OK</v>
      </c>
      <c r="V103" s="2" t="str">
        <f t="shared" si="13"/>
        <v>OK</v>
      </c>
      <c r="W103" s="2" t="str">
        <f t="shared" si="14"/>
        <v>OK</v>
      </c>
      <c r="X103" s="2" t="str">
        <f t="shared" si="15"/>
        <v>OK</v>
      </c>
      <c r="Y103" s="2" t="str">
        <f t="shared" si="16"/>
        <v>OK</v>
      </c>
      <c r="Z103" s="3" t="str">
        <f t="shared" si="17"/>
        <v/>
      </c>
    </row>
    <row r="104" spans="1:26" x14ac:dyDescent="0.45">
      <c r="A104" s="3" t="s">
        <v>7849</v>
      </c>
      <c r="B104" s="3" t="s">
        <v>7850</v>
      </c>
      <c r="C104" s="3" t="s">
        <v>7879</v>
      </c>
      <c r="D104" s="3" t="s">
        <v>7880</v>
      </c>
      <c r="E104" s="3" t="s">
        <v>20</v>
      </c>
      <c r="H104" s="3" t="s">
        <v>21</v>
      </c>
      <c r="I104" s="3">
        <v>5282782</v>
      </c>
      <c r="J104" s="3" t="s">
        <v>7881</v>
      </c>
      <c r="K104" s="3">
        <v>30</v>
      </c>
      <c r="L104" s="3" t="s">
        <v>23</v>
      </c>
      <c r="M104" s="3" t="s">
        <v>29</v>
      </c>
      <c r="N104" s="3" t="s">
        <v>368</v>
      </c>
      <c r="P104" s="3" t="s">
        <v>21</v>
      </c>
      <c r="Q104" s="3" t="s">
        <v>7882</v>
      </c>
      <c r="R104" s="2" t="str">
        <f t="shared" si="9"/>
        <v>OK</v>
      </c>
      <c r="S104" s="2" t="str">
        <f t="shared" si="10"/>
        <v>OK</v>
      </c>
      <c r="T104" s="2" t="str">
        <f t="shared" si="11"/>
        <v>OK</v>
      </c>
      <c r="U104" s="2" t="str">
        <f t="shared" si="12"/>
        <v>OK</v>
      </c>
      <c r="V104" s="2" t="str">
        <f t="shared" si="13"/>
        <v>OK</v>
      </c>
      <c r="W104" s="2" t="str">
        <f t="shared" si="14"/>
        <v>OK</v>
      </c>
      <c r="X104" s="2" t="str">
        <f t="shared" si="15"/>
        <v>OK</v>
      </c>
      <c r="Y104" s="2" t="str">
        <f t="shared" si="16"/>
        <v>OK</v>
      </c>
      <c r="Z104" s="3" t="str">
        <f t="shared" si="17"/>
        <v/>
      </c>
    </row>
    <row r="105" spans="1:26" x14ac:dyDescent="0.45">
      <c r="A105" s="3" t="s">
        <v>7849</v>
      </c>
      <c r="B105" s="3" t="s">
        <v>7850</v>
      </c>
      <c r="C105" s="3" t="s">
        <v>7883</v>
      </c>
      <c r="E105" s="3" t="s">
        <v>20</v>
      </c>
      <c r="G105" s="3" t="s">
        <v>7884</v>
      </c>
      <c r="H105" s="3" t="s">
        <v>21</v>
      </c>
      <c r="I105" s="3">
        <v>20661</v>
      </c>
      <c r="J105" s="3" t="s">
        <v>7885</v>
      </c>
      <c r="K105" s="3">
        <v>15</v>
      </c>
      <c r="L105" s="3" t="s">
        <v>23</v>
      </c>
      <c r="M105" s="3" t="s">
        <v>199</v>
      </c>
      <c r="N105" s="3" t="s">
        <v>91</v>
      </c>
      <c r="P105" s="3" t="s">
        <v>21</v>
      </c>
      <c r="Q105" s="3" t="s">
        <v>7886</v>
      </c>
      <c r="R105" s="2" t="str">
        <f t="shared" si="9"/>
        <v>OK</v>
      </c>
      <c r="S105" s="2" t="str">
        <f t="shared" si="10"/>
        <v>OK</v>
      </c>
      <c r="T105" s="2" t="str">
        <f t="shared" si="11"/>
        <v>OK</v>
      </c>
      <c r="U105" s="2" t="str">
        <f t="shared" si="12"/>
        <v>OK</v>
      </c>
      <c r="V105" s="2" t="str">
        <f t="shared" si="13"/>
        <v>OK</v>
      </c>
      <c r="W105" s="2" t="str">
        <f t="shared" si="14"/>
        <v>OK</v>
      </c>
      <c r="X105" s="2" t="str">
        <f t="shared" si="15"/>
        <v>OK</v>
      </c>
      <c r="Y105" s="2" t="str">
        <f t="shared" si="16"/>
        <v>OK</v>
      </c>
      <c r="Z105" s="3" t="str">
        <f t="shared" si="17"/>
        <v/>
      </c>
    </row>
    <row r="106" spans="1:26" x14ac:dyDescent="0.45">
      <c r="A106" s="3" t="s">
        <v>7849</v>
      </c>
      <c r="B106" s="3" t="s">
        <v>7850</v>
      </c>
      <c r="C106" s="3" t="s">
        <v>7887</v>
      </c>
      <c r="E106" s="3" t="s">
        <v>20</v>
      </c>
      <c r="H106" s="3" t="s">
        <v>21</v>
      </c>
      <c r="I106" s="3">
        <v>1818754</v>
      </c>
      <c r="J106" s="3" t="s">
        <v>7888</v>
      </c>
      <c r="K106" s="3">
        <v>30</v>
      </c>
      <c r="L106" s="3" t="s">
        <v>34</v>
      </c>
      <c r="M106" s="3" t="s">
        <v>35</v>
      </c>
      <c r="N106" s="3" t="s">
        <v>81</v>
      </c>
      <c r="O106" s="3" t="s">
        <v>85</v>
      </c>
      <c r="P106" s="3" t="s">
        <v>21</v>
      </c>
      <c r="Q106" s="3" t="s">
        <v>7889</v>
      </c>
      <c r="R106" s="2" t="str">
        <f t="shared" si="9"/>
        <v>KO</v>
      </c>
      <c r="S106" s="2" t="str">
        <f t="shared" si="10"/>
        <v>OK</v>
      </c>
      <c r="T106" s="2" t="str">
        <f t="shared" si="11"/>
        <v>OK</v>
      </c>
      <c r="U106" s="2" t="str">
        <f t="shared" si="12"/>
        <v>OK</v>
      </c>
      <c r="V106" s="2" t="str">
        <f t="shared" si="13"/>
        <v>OK</v>
      </c>
      <c r="W106" s="2" t="str">
        <f t="shared" si="14"/>
        <v>OK</v>
      </c>
      <c r="X106" s="2" t="str">
        <f t="shared" si="15"/>
        <v>OK</v>
      </c>
      <c r="Y106" s="2" t="str">
        <f t="shared" si="16"/>
        <v>OK</v>
      </c>
      <c r="Z106" s="3" t="str">
        <f t="shared" si="17"/>
        <v xml:space="preserve">Acción didáctica / </v>
      </c>
    </row>
    <row r="107" spans="1:26" x14ac:dyDescent="0.45">
      <c r="A107" s="3" t="s">
        <v>7849</v>
      </c>
      <c r="B107" s="3" t="s">
        <v>7850</v>
      </c>
      <c r="C107" s="3" t="s">
        <v>7890</v>
      </c>
      <c r="E107" s="3" t="s">
        <v>20</v>
      </c>
      <c r="H107" s="3" t="s">
        <v>21</v>
      </c>
      <c r="I107" s="3">
        <v>1174816</v>
      </c>
      <c r="J107" s="3" t="s">
        <v>7891</v>
      </c>
      <c r="K107" s="3">
        <v>10</v>
      </c>
      <c r="L107" s="3" t="s">
        <v>34</v>
      </c>
      <c r="M107" s="3" t="s">
        <v>35</v>
      </c>
      <c r="N107" s="3" t="s">
        <v>700</v>
      </c>
      <c r="O107" s="3" t="s">
        <v>85</v>
      </c>
      <c r="P107" s="3" t="s">
        <v>21</v>
      </c>
      <c r="Q107" s="3" t="s">
        <v>7892</v>
      </c>
      <c r="R107" s="2" t="str">
        <f t="shared" si="9"/>
        <v>OK</v>
      </c>
      <c r="S107" s="2" t="str">
        <f t="shared" si="10"/>
        <v>OK</v>
      </c>
      <c r="T107" s="2" t="str">
        <f t="shared" si="11"/>
        <v>OK</v>
      </c>
      <c r="U107" s="2" t="str">
        <f t="shared" si="12"/>
        <v>OK</v>
      </c>
      <c r="V107" s="2" t="str">
        <f t="shared" si="13"/>
        <v>OK</v>
      </c>
      <c r="W107" s="2" t="str">
        <f t="shared" si="14"/>
        <v>OK</v>
      </c>
      <c r="X107" s="2" t="str">
        <f t="shared" si="15"/>
        <v>OK</v>
      </c>
      <c r="Y107" s="2" t="str">
        <f t="shared" si="16"/>
        <v>OK</v>
      </c>
      <c r="Z107" s="3" t="str">
        <f t="shared" si="17"/>
        <v/>
      </c>
    </row>
    <row r="108" spans="1:26" x14ac:dyDescent="0.45">
      <c r="A108" s="3" t="s">
        <v>7849</v>
      </c>
      <c r="B108" s="3" t="s">
        <v>7850</v>
      </c>
      <c r="C108" s="3" t="s">
        <v>7893</v>
      </c>
      <c r="E108" s="3" t="s">
        <v>20</v>
      </c>
      <c r="H108" s="3" t="s">
        <v>21</v>
      </c>
      <c r="I108" s="3">
        <v>6364072</v>
      </c>
      <c r="J108" s="3" t="s">
        <v>7894</v>
      </c>
      <c r="K108" s="3">
        <v>45</v>
      </c>
      <c r="L108" s="3" t="s">
        <v>23</v>
      </c>
      <c r="M108" s="3" t="s">
        <v>29</v>
      </c>
      <c r="N108" s="3" t="s">
        <v>684</v>
      </c>
      <c r="P108" s="3" t="s">
        <v>21</v>
      </c>
      <c r="Q108" s="3" t="s">
        <v>7895</v>
      </c>
      <c r="R108" s="2" t="str">
        <f t="shared" si="9"/>
        <v>OK</v>
      </c>
      <c r="S108" s="2" t="str">
        <f t="shared" si="10"/>
        <v>OK</v>
      </c>
      <c r="T108" s="2" t="str">
        <f t="shared" si="11"/>
        <v>OK</v>
      </c>
      <c r="U108" s="2" t="str">
        <f t="shared" si="12"/>
        <v>OK</v>
      </c>
      <c r="V108" s="2" t="str">
        <f t="shared" si="13"/>
        <v>OK</v>
      </c>
      <c r="W108" s="2" t="str">
        <f t="shared" si="14"/>
        <v>OK</v>
      </c>
      <c r="X108" s="2" t="str">
        <f t="shared" si="15"/>
        <v>OK</v>
      </c>
      <c r="Y108" s="2" t="str">
        <f t="shared" si="16"/>
        <v>OK</v>
      </c>
      <c r="Z108" s="3" t="str">
        <f t="shared" si="17"/>
        <v/>
      </c>
    </row>
    <row r="109" spans="1:26" x14ac:dyDescent="0.45">
      <c r="A109" s="3" t="s">
        <v>7849</v>
      </c>
      <c r="B109" s="3" t="s">
        <v>7850</v>
      </c>
      <c r="C109" s="3" t="s">
        <v>7896</v>
      </c>
      <c r="E109" s="3" t="s">
        <v>20</v>
      </c>
      <c r="H109" s="3" t="s">
        <v>21</v>
      </c>
      <c r="I109" s="3">
        <v>1206396</v>
      </c>
      <c r="J109" s="3" t="s">
        <v>7897</v>
      </c>
      <c r="K109" s="3">
        <v>5</v>
      </c>
      <c r="L109" s="3" t="s">
        <v>34</v>
      </c>
      <c r="M109" s="3" t="s">
        <v>35</v>
      </c>
      <c r="N109" s="3" t="s">
        <v>1300</v>
      </c>
      <c r="O109" s="3" t="s">
        <v>37</v>
      </c>
      <c r="P109" s="3" t="s">
        <v>21</v>
      </c>
      <c r="Q109" s="3" t="s">
        <v>7898</v>
      </c>
      <c r="R109" s="2" t="str">
        <f t="shared" si="9"/>
        <v>OK</v>
      </c>
      <c r="S109" s="2" t="str">
        <f t="shared" si="10"/>
        <v>OK</v>
      </c>
      <c r="T109" s="2" t="str">
        <f t="shared" si="11"/>
        <v>OK</v>
      </c>
      <c r="U109" s="2" t="str">
        <f t="shared" si="12"/>
        <v>OK</v>
      </c>
      <c r="V109" s="2" t="str">
        <f t="shared" si="13"/>
        <v>OK</v>
      </c>
      <c r="W109" s="2" t="str">
        <f t="shared" si="14"/>
        <v>OK</v>
      </c>
      <c r="X109" s="2" t="str">
        <f t="shared" si="15"/>
        <v>OK</v>
      </c>
      <c r="Y109" s="2" t="str">
        <f t="shared" si="16"/>
        <v>OK</v>
      </c>
      <c r="Z109" s="3" t="str">
        <f t="shared" si="17"/>
        <v/>
      </c>
    </row>
    <row r="110" spans="1:26" x14ac:dyDescent="0.45">
      <c r="A110" s="3" t="s">
        <v>7849</v>
      </c>
      <c r="B110" s="3" t="s">
        <v>7850</v>
      </c>
      <c r="C110" s="3" t="s">
        <v>7899</v>
      </c>
      <c r="E110" s="3" t="s">
        <v>20</v>
      </c>
      <c r="H110" s="3" t="s">
        <v>21</v>
      </c>
      <c r="I110" s="3">
        <v>1191929</v>
      </c>
      <c r="J110" s="3" t="s">
        <v>7900</v>
      </c>
      <c r="K110" s="3">
        <v>20</v>
      </c>
      <c r="L110" s="3" t="s">
        <v>34</v>
      </c>
      <c r="M110" s="3" t="s">
        <v>35</v>
      </c>
      <c r="N110" s="3" t="s">
        <v>114</v>
      </c>
      <c r="O110" s="3" t="s">
        <v>85</v>
      </c>
      <c r="P110" s="3" t="s">
        <v>21</v>
      </c>
      <c r="Q110" s="3" t="s">
        <v>7901</v>
      </c>
      <c r="R110" s="2" t="str">
        <f t="shared" si="9"/>
        <v>OK</v>
      </c>
      <c r="S110" s="2" t="str">
        <f t="shared" si="10"/>
        <v>OK</v>
      </c>
      <c r="T110" s="2" t="str">
        <f t="shared" si="11"/>
        <v>OK</v>
      </c>
      <c r="U110" s="2" t="str">
        <f t="shared" si="12"/>
        <v>OK</v>
      </c>
      <c r="V110" s="2" t="str">
        <f t="shared" si="13"/>
        <v>OK</v>
      </c>
      <c r="W110" s="2" t="str">
        <f t="shared" si="14"/>
        <v>OK</v>
      </c>
      <c r="X110" s="2" t="str">
        <f t="shared" si="15"/>
        <v>OK</v>
      </c>
      <c r="Y110" s="2" t="str">
        <f t="shared" si="16"/>
        <v>OK</v>
      </c>
      <c r="Z110" s="3" t="str">
        <f t="shared" si="17"/>
        <v/>
      </c>
    </row>
    <row r="111" spans="1:26" x14ac:dyDescent="0.45">
      <c r="A111" s="3" t="s">
        <v>7849</v>
      </c>
      <c r="B111" s="3" t="s">
        <v>7850</v>
      </c>
      <c r="C111" s="3" t="s">
        <v>7902</v>
      </c>
      <c r="D111" s="3" t="s">
        <v>7903</v>
      </c>
      <c r="E111" s="3" t="s">
        <v>20</v>
      </c>
      <c r="H111" s="3" t="s">
        <v>21</v>
      </c>
      <c r="I111" s="3">
        <v>3494850</v>
      </c>
      <c r="J111" s="3" t="s">
        <v>7904</v>
      </c>
      <c r="K111" s="3">
        <v>15</v>
      </c>
      <c r="L111" s="3" t="s">
        <v>23</v>
      </c>
      <c r="M111" s="3" t="s">
        <v>24</v>
      </c>
      <c r="N111" s="3" t="s">
        <v>368</v>
      </c>
      <c r="P111" s="3" t="s">
        <v>21</v>
      </c>
      <c r="Q111" s="3" t="s">
        <v>7905</v>
      </c>
      <c r="R111" s="2" t="str">
        <f t="shared" si="9"/>
        <v>OK</v>
      </c>
      <c r="S111" s="2" t="str">
        <f t="shared" si="10"/>
        <v>KO</v>
      </c>
      <c r="T111" s="2" t="str">
        <f t="shared" si="11"/>
        <v>OK</v>
      </c>
      <c r="U111" s="2" t="str">
        <f t="shared" si="12"/>
        <v>OK</v>
      </c>
      <c r="V111" s="2" t="str">
        <f t="shared" si="13"/>
        <v>OK</v>
      </c>
      <c r="W111" s="2" t="str">
        <f t="shared" si="14"/>
        <v>OK</v>
      </c>
      <c r="X111" s="2" t="str">
        <f t="shared" si="15"/>
        <v>OK</v>
      </c>
      <c r="Y111" s="2" t="str">
        <f t="shared" si="16"/>
        <v>OK</v>
      </c>
      <c r="Z111" s="3" t="str">
        <f t="shared" si="17"/>
        <v xml:space="preserve">Tipo de media / </v>
      </c>
    </row>
    <row r="112" spans="1:26" x14ac:dyDescent="0.45">
      <c r="A112" s="3" t="s">
        <v>7849</v>
      </c>
      <c r="B112" s="3" t="s">
        <v>7850</v>
      </c>
      <c r="C112" s="3" t="s">
        <v>7906</v>
      </c>
      <c r="E112" s="3" t="s">
        <v>20</v>
      </c>
      <c r="H112" s="3" t="s">
        <v>21</v>
      </c>
      <c r="I112" s="3">
        <v>1824407</v>
      </c>
      <c r="J112" s="3" t="s">
        <v>7907</v>
      </c>
      <c r="K112" s="3">
        <v>30</v>
      </c>
      <c r="L112" s="3" t="s">
        <v>34</v>
      </c>
      <c r="M112" s="3" t="s">
        <v>35</v>
      </c>
      <c r="N112" s="3" t="s">
        <v>81</v>
      </c>
      <c r="O112" s="3" t="s">
        <v>85</v>
      </c>
      <c r="P112" s="3" t="s">
        <v>21</v>
      </c>
      <c r="Q112" s="3" t="s">
        <v>7908</v>
      </c>
      <c r="R112" s="2" t="str">
        <f t="shared" si="9"/>
        <v>KO</v>
      </c>
      <c r="S112" s="2" t="str">
        <f t="shared" si="10"/>
        <v>OK</v>
      </c>
      <c r="T112" s="2" t="str">
        <f t="shared" si="11"/>
        <v>OK</v>
      </c>
      <c r="U112" s="2" t="str">
        <f t="shared" si="12"/>
        <v>OK</v>
      </c>
      <c r="V112" s="2" t="str">
        <f t="shared" si="13"/>
        <v>OK</v>
      </c>
      <c r="W112" s="2" t="str">
        <f t="shared" si="14"/>
        <v>OK</v>
      </c>
      <c r="X112" s="2" t="str">
        <f t="shared" si="15"/>
        <v>OK</v>
      </c>
      <c r="Y112" s="2" t="str">
        <f t="shared" si="16"/>
        <v>OK</v>
      </c>
      <c r="Z112" s="3" t="str">
        <f t="shared" si="17"/>
        <v xml:space="preserve">Acción didáctica / </v>
      </c>
    </row>
    <row r="113" spans="1:26" x14ac:dyDescent="0.45">
      <c r="A113" s="3" t="s">
        <v>7849</v>
      </c>
      <c r="B113" s="3" t="s">
        <v>7850</v>
      </c>
      <c r="C113" s="3" t="s">
        <v>7909</v>
      </c>
      <c r="E113" s="3" t="s">
        <v>20</v>
      </c>
      <c r="H113" s="3" t="s">
        <v>21</v>
      </c>
      <c r="I113" s="3">
        <v>4463650</v>
      </c>
      <c r="J113" s="3" t="s">
        <v>7910</v>
      </c>
      <c r="K113" s="3">
        <v>30</v>
      </c>
      <c r="L113" s="3" t="s">
        <v>23</v>
      </c>
      <c r="M113" s="3" t="s">
        <v>29</v>
      </c>
      <c r="N113" s="3" t="s">
        <v>495</v>
      </c>
      <c r="P113" s="3" t="s">
        <v>21</v>
      </c>
      <c r="Q113" s="3" t="s">
        <v>7911</v>
      </c>
      <c r="R113" s="2" t="str">
        <f t="shared" si="9"/>
        <v>OK</v>
      </c>
      <c r="S113" s="2" t="str">
        <f t="shared" si="10"/>
        <v>OK</v>
      </c>
      <c r="T113" s="2" t="str">
        <f t="shared" si="11"/>
        <v>OK</v>
      </c>
      <c r="U113" s="2" t="str">
        <f t="shared" si="12"/>
        <v>OK</v>
      </c>
      <c r="V113" s="2" t="str">
        <f t="shared" si="13"/>
        <v>OK</v>
      </c>
      <c r="W113" s="2" t="str">
        <f t="shared" si="14"/>
        <v>OK</v>
      </c>
      <c r="X113" s="2" t="str">
        <f t="shared" si="15"/>
        <v>OK</v>
      </c>
      <c r="Y113" s="2" t="str">
        <f t="shared" si="16"/>
        <v>OK</v>
      </c>
      <c r="Z113" s="3" t="str">
        <f t="shared" si="17"/>
        <v/>
      </c>
    </row>
    <row r="114" spans="1:26" x14ac:dyDescent="0.45">
      <c r="A114" s="3" t="s">
        <v>7849</v>
      </c>
      <c r="B114" s="3" t="s">
        <v>7850</v>
      </c>
      <c r="C114" s="3" t="s">
        <v>7912</v>
      </c>
      <c r="E114" s="3" t="s">
        <v>20</v>
      </c>
      <c r="H114" s="3" t="s">
        <v>21</v>
      </c>
      <c r="I114" s="3">
        <v>1286182</v>
      </c>
      <c r="J114" s="3" t="s">
        <v>7913</v>
      </c>
      <c r="K114" s="3">
        <v>0</v>
      </c>
      <c r="L114" s="3" t="s">
        <v>34</v>
      </c>
      <c r="M114" s="3" t="s">
        <v>6936</v>
      </c>
      <c r="N114" s="3" t="s">
        <v>7859</v>
      </c>
      <c r="O114" s="3" t="s">
        <v>37</v>
      </c>
      <c r="P114" s="3" t="s">
        <v>21</v>
      </c>
      <c r="Q114" s="3" t="s">
        <v>7914</v>
      </c>
      <c r="R114" s="2" t="str">
        <f t="shared" si="9"/>
        <v>OK</v>
      </c>
      <c r="S114" s="2" t="str">
        <f t="shared" si="10"/>
        <v>KO</v>
      </c>
      <c r="T114" s="2" t="str">
        <f t="shared" si="11"/>
        <v>OK</v>
      </c>
      <c r="U114" s="2" t="str">
        <f t="shared" si="12"/>
        <v>OK</v>
      </c>
      <c r="V114" s="2" t="str">
        <f t="shared" si="13"/>
        <v>OK</v>
      </c>
      <c r="W114" s="2" t="str">
        <f t="shared" si="14"/>
        <v>KO</v>
      </c>
      <c r="X114" s="2" t="str">
        <f t="shared" si="15"/>
        <v>OK</v>
      </c>
      <c r="Y114" s="2" t="str">
        <f t="shared" si="16"/>
        <v>OK</v>
      </c>
      <c r="Z114" s="3" t="str">
        <f t="shared" si="17"/>
        <v xml:space="preserve">Tipo de media / Tiempo del recurso / </v>
      </c>
    </row>
    <row r="115" spans="1:26" x14ac:dyDescent="0.45">
      <c r="A115" s="3" t="s">
        <v>7849</v>
      </c>
      <c r="B115" s="3" t="s">
        <v>7850</v>
      </c>
      <c r="C115" s="3" t="s">
        <v>7915</v>
      </c>
      <c r="E115" s="3" t="s">
        <v>20</v>
      </c>
      <c r="H115" s="3" t="s">
        <v>21</v>
      </c>
      <c r="I115" s="3">
        <v>5054419</v>
      </c>
      <c r="K115" s="3">
        <v>0</v>
      </c>
      <c r="L115" s="3" t="s">
        <v>34</v>
      </c>
      <c r="M115" s="3" t="s">
        <v>35</v>
      </c>
      <c r="N115" s="3" t="s">
        <v>499</v>
      </c>
      <c r="O115" s="3" t="s">
        <v>85</v>
      </c>
      <c r="P115" s="3" t="s">
        <v>21</v>
      </c>
      <c r="Q115" s="3" t="s">
        <v>7916</v>
      </c>
      <c r="R115" s="2" t="str">
        <f t="shared" si="9"/>
        <v>OK</v>
      </c>
      <c r="S115" s="2" t="str">
        <f t="shared" si="10"/>
        <v>OK</v>
      </c>
      <c r="T115" s="2" t="str">
        <f t="shared" si="11"/>
        <v>OK</v>
      </c>
      <c r="U115" s="2" t="str">
        <f t="shared" si="12"/>
        <v>OK</v>
      </c>
      <c r="V115" s="2" t="str">
        <f t="shared" si="13"/>
        <v>OK</v>
      </c>
      <c r="W115" s="2" t="str">
        <f t="shared" si="14"/>
        <v>KO</v>
      </c>
      <c r="X115" s="2" t="str">
        <f t="shared" si="15"/>
        <v>KO</v>
      </c>
      <c r="Y115" s="2" t="str">
        <f t="shared" si="16"/>
        <v>OK</v>
      </c>
      <c r="Z115" s="3" t="str">
        <f t="shared" si="17"/>
        <v xml:space="preserve">Tiempo del recurso / Palabras clave / </v>
      </c>
    </row>
    <row r="116" spans="1:26" x14ac:dyDescent="0.45">
      <c r="A116" s="3" t="s">
        <v>7849</v>
      </c>
      <c r="B116" s="3" t="s">
        <v>7850</v>
      </c>
      <c r="C116" s="3" t="s">
        <v>7917</v>
      </c>
      <c r="E116" s="3" t="s">
        <v>20</v>
      </c>
      <c r="H116" s="3" t="s">
        <v>21</v>
      </c>
      <c r="I116" s="3">
        <v>6462722</v>
      </c>
      <c r="K116" s="3">
        <v>0</v>
      </c>
      <c r="L116" s="3" t="s">
        <v>34</v>
      </c>
      <c r="M116" s="3" t="s">
        <v>35</v>
      </c>
      <c r="N116" s="3" t="s">
        <v>81</v>
      </c>
      <c r="O116" s="3" t="s">
        <v>85</v>
      </c>
      <c r="P116" s="3" t="s">
        <v>21</v>
      </c>
      <c r="Q116" s="3" t="s">
        <v>7918</v>
      </c>
      <c r="R116" s="2" t="str">
        <f t="shared" si="9"/>
        <v>KO</v>
      </c>
      <c r="S116" s="2" t="str">
        <f t="shared" si="10"/>
        <v>OK</v>
      </c>
      <c r="T116" s="2" t="str">
        <f t="shared" si="11"/>
        <v>OK</v>
      </c>
      <c r="U116" s="2" t="str">
        <f t="shared" si="12"/>
        <v>OK</v>
      </c>
      <c r="V116" s="2" t="str">
        <f t="shared" si="13"/>
        <v>OK</v>
      </c>
      <c r="W116" s="2" t="str">
        <f t="shared" si="14"/>
        <v>KO</v>
      </c>
      <c r="X116" s="2" t="str">
        <f t="shared" si="15"/>
        <v>KO</v>
      </c>
      <c r="Y116" s="2" t="str">
        <f t="shared" si="16"/>
        <v>OK</v>
      </c>
      <c r="Z116" s="3" t="str">
        <f t="shared" si="17"/>
        <v xml:space="preserve">Acción didáctica / Tiempo del recurso / Palabras clave / </v>
      </c>
    </row>
    <row r="117" spans="1:26" x14ac:dyDescent="0.45">
      <c r="A117" s="3" t="s">
        <v>7849</v>
      </c>
      <c r="B117" s="3" t="s">
        <v>7850</v>
      </c>
      <c r="C117" s="3" t="s">
        <v>7919</v>
      </c>
      <c r="E117" s="3" t="s">
        <v>20</v>
      </c>
      <c r="H117" s="3" t="s">
        <v>21</v>
      </c>
      <c r="I117" s="3">
        <v>1195543</v>
      </c>
      <c r="K117" s="3">
        <v>0</v>
      </c>
      <c r="L117" s="3" t="s">
        <v>34</v>
      </c>
      <c r="M117" s="3" t="s">
        <v>35</v>
      </c>
      <c r="N117" s="3" t="s">
        <v>173</v>
      </c>
      <c r="O117" s="3" t="s">
        <v>85</v>
      </c>
      <c r="P117" s="3" t="s">
        <v>21</v>
      </c>
      <c r="Q117" s="3" t="s">
        <v>7920</v>
      </c>
      <c r="R117" s="2" t="str">
        <f t="shared" si="9"/>
        <v>OK</v>
      </c>
      <c r="S117" s="2" t="str">
        <f t="shared" si="10"/>
        <v>OK</v>
      </c>
      <c r="T117" s="2" t="str">
        <f t="shared" si="11"/>
        <v>OK</v>
      </c>
      <c r="U117" s="2" t="str">
        <f t="shared" si="12"/>
        <v>OK</v>
      </c>
      <c r="V117" s="2" t="str">
        <f t="shared" si="13"/>
        <v>OK</v>
      </c>
      <c r="W117" s="2" t="str">
        <f t="shared" si="14"/>
        <v>KO</v>
      </c>
      <c r="X117" s="2" t="str">
        <f t="shared" si="15"/>
        <v>KO</v>
      </c>
      <c r="Y117" s="2" t="str">
        <f t="shared" si="16"/>
        <v>OK</v>
      </c>
      <c r="Z117" s="3" t="str">
        <f t="shared" si="17"/>
        <v xml:space="preserve">Tiempo del recurso / Palabras clave / </v>
      </c>
    </row>
    <row r="118" spans="1:26" x14ac:dyDescent="0.45">
      <c r="A118" s="3" t="s">
        <v>7849</v>
      </c>
      <c r="B118" s="3" t="s">
        <v>7850</v>
      </c>
      <c r="C118" s="3" t="s">
        <v>7921</v>
      </c>
      <c r="E118" s="3" t="s">
        <v>20</v>
      </c>
      <c r="H118" s="3" t="s">
        <v>21</v>
      </c>
      <c r="I118" s="3">
        <v>699764</v>
      </c>
      <c r="J118" s="3" t="s">
        <v>7922</v>
      </c>
      <c r="K118" s="3">
        <v>60</v>
      </c>
      <c r="L118" s="3" t="s">
        <v>23</v>
      </c>
      <c r="M118" s="3" t="s">
        <v>29</v>
      </c>
      <c r="N118" s="3" t="s">
        <v>1124</v>
      </c>
      <c r="P118" s="3" t="s">
        <v>21</v>
      </c>
      <c r="Q118" s="3" t="s">
        <v>7923</v>
      </c>
      <c r="R118" s="2" t="str">
        <f t="shared" si="9"/>
        <v>OK</v>
      </c>
      <c r="S118" s="2" t="str">
        <f t="shared" si="10"/>
        <v>OK</v>
      </c>
      <c r="T118" s="2" t="str">
        <f t="shared" si="11"/>
        <v>OK</v>
      </c>
      <c r="U118" s="2" t="str">
        <f t="shared" si="12"/>
        <v>OK</v>
      </c>
      <c r="V118" s="2" t="str">
        <f t="shared" si="13"/>
        <v>OK</v>
      </c>
      <c r="W118" s="2" t="str">
        <f t="shared" si="14"/>
        <v>OK</v>
      </c>
      <c r="X118" s="2" t="str">
        <f t="shared" si="15"/>
        <v>OK</v>
      </c>
      <c r="Y118" s="2" t="str">
        <f t="shared" si="16"/>
        <v>OK</v>
      </c>
      <c r="Z118" s="3" t="str">
        <f t="shared" si="17"/>
        <v/>
      </c>
    </row>
    <row r="119" spans="1:26" x14ac:dyDescent="0.45">
      <c r="A119" s="3" t="s">
        <v>7849</v>
      </c>
      <c r="B119" s="3" t="s">
        <v>7850</v>
      </c>
      <c r="C119" s="3" t="s">
        <v>7924</v>
      </c>
      <c r="E119" s="3" t="s">
        <v>20</v>
      </c>
      <c r="H119" s="3" t="s">
        <v>21</v>
      </c>
      <c r="I119" s="3">
        <v>1170536</v>
      </c>
      <c r="J119" s="3" t="s">
        <v>7925</v>
      </c>
      <c r="K119" s="3">
        <v>5</v>
      </c>
      <c r="L119" s="3" t="s">
        <v>34</v>
      </c>
      <c r="M119" s="3" t="s">
        <v>35</v>
      </c>
      <c r="N119" s="3" t="s">
        <v>45</v>
      </c>
      <c r="O119" s="3" t="s">
        <v>85</v>
      </c>
      <c r="P119" s="3" t="s">
        <v>21</v>
      </c>
      <c r="Q119" s="3" t="s">
        <v>7926</v>
      </c>
      <c r="R119" s="2" t="str">
        <f t="shared" si="9"/>
        <v>OK</v>
      </c>
      <c r="S119" s="2" t="str">
        <f t="shared" si="10"/>
        <v>OK</v>
      </c>
      <c r="T119" s="2" t="str">
        <f t="shared" si="11"/>
        <v>OK</v>
      </c>
      <c r="U119" s="2" t="str">
        <f t="shared" si="12"/>
        <v>OK</v>
      </c>
      <c r="V119" s="2" t="str">
        <f t="shared" si="13"/>
        <v>OK</v>
      </c>
      <c r="W119" s="2" t="str">
        <f t="shared" si="14"/>
        <v>OK</v>
      </c>
      <c r="X119" s="2" t="str">
        <f t="shared" si="15"/>
        <v>OK</v>
      </c>
      <c r="Y119" s="2" t="str">
        <f t="shared" si="16"/>
        <v>OK</v>
      </c>
      <c r="Z119" s="3" t="str">
        <f t="shared" si="17"/>
        <v/>
      </c>
    </row>
    <row r="120" spans="1:26" x14ac:dyDescent="0.45">
      <c r="A120" s="3" t="s">
        <v>7849</v>
      </c>
      <c r="B120" s="3" t="s">
        <v>7850</v>
      </c>
      <c r="C120" s="3" t="s">
        <v>7927</v>
      </c>
      <c r="E120" s="3" t="s">
        <v>20</v>
      </c>
      <c r="H120" s="3" t="s">
        <v>21</v>
      </c>
      <c r="I120" s="3">
        <v>1184453</v>
      </c>
      <c r="J120" s="3" t="s">
        <v>7928</v>
      </c>
      <c r="K120" s="3">
        <v>20</v>
      </c>
      <c r="L120" s="3" t="s">
        <v>34</v>
      </c>
      <c r="M120" s="3" t="s">
        <v>5081</v>
      </c>
      <c r="N120" s="3" t="s">
        <v>326</v>
      </c>
      <c r="O120" s="3" t="s">
        <v>85</v>
      </c>
      <c r="P120" s="3" t="s">
        <v>21</v>
      </c>
      <c r="Q120" s="3" t="s">
        <v>7929</v>
      </c>
      <c r="R120" s="2" t="str">
        <f t="shared" si="9"/>
        <v>OK</v>
      </c>
      <c r="S120" s="2" t="str">
        <f t="shared" si="10"/>
        <v>KO</v>
      </c>
      <c r="T120" s="2" t="str">
        <f t="shared" si="11"/>
        <v>OK</v>
      </c>
      <c r="U120" s="2" t="str">
        <f t="shared" si="12"/>
        <v>OK</v>
      </c>
      <c r="V120" s="2" t="str">
        <f t="shared" si="13"/>
        <v>OK</v>
      </c>
      <c r="W120" s="2" t="str">
        <f t="shared" si="14"/>
        <v>OK</v>
      </c>
      <c r="X120" s="2" t="str">
        <f t="shared" si="15"/>
        <v>OK</v>
      </c>
      <c r="Y120" s="2" t="str">
        <f t="shared" si="16"/>
        <v>OK</v>
      </c>
      <c r="Z120" s="3" t="str">
        <f t="shared" si="17"/>
        <v xml:space="preserve">Tipo de media / </v>
      </c>
    </row>
    <row r="121" spans="1:26" x14ac:dyDescent="0.45">
      <c r="A121" s="3" t="s">
        <v>7849</v>
      </c>
      <c r="B121" s="3" t="s">
        <v>7850</v>
      </c>
      <c r="C121" s="3" t="s">
        <v>7930</v>
      </c>
      <c r="E121" s="3" t="s">
        <v>20</v>
      </c>
      <c r="H121" s="3" t="s">
        <v>21</v>
      </c>
      <c r="I121" s="3">
        <v>4690075</v>
      </c>
      <c r="J121" s="3" t="s">
        <v>7931</v>
      </c>
      <c r="K121" s="3">
        <v>25</v>
      </c>
      <c r="L121" s="3" t="s">
        <v>34</v>
      </c>
      <c r="M121" s="3" t="s">
        <v>35</v>
      </c>
      <c r="N121" s="3" t="s">
        <v>81</v>
      </c>
      <c r="O121" s="3" t="s">
        <v>85</v>
      </c>
      <c r="P121" s="3" t="s">
        <v>21</v>
      </c>
      <c r="Q121" s="3" t="s">
        <v>7932</v>
      </c>
      <c r="R121" s="2" t="str">
        <f t="shared" si="9"/>
        <v>KO</v>
      </c>
      <c r="S121" s="2" t="str">
        <f t="shared" si="10"/>
        <v>OK</v>
      </c>
      <c r="T121" s="2" t="str">
        <f t="shared" si="11"/>
        <v>OK</v>
      </c>
      <c r="U121" s="2" t="str">
        <f t="shared" si="12"/>
        <v>OK</v>
      </c>
      <c r="V121" s="2" t="str">
        <f t="shared" si="13"/>
        <v>OK</v>
      </c>
      <c r="W121" s="2" t="str">
        <f t="shared" si="14"/>
        <v>OK</v>
      </c>
      <c r="X121" s="2" t="str">
        <f t="shared" si="15"/>
        <v>OK</v>
      </c>
      <c r="Y121" s="2" t="str">
        <f t="shared" si="16"/>
        <v>OK</v>
      </c>
      <c r="Z121" s="3" t="str">
        <f t="shared" si="17"/>
        <v xml:space="preserve">Acción didáctica / </v>
      </c>
    </row>
    <row r="122" spans="1:26" x14ac:dyDescent="0.45">
      <c r="A122" s="3" t="s">
        <v>7849</v>
      </c>
      <c r="B122" s="3" t="s">
        <v>7850</v>
      </c>
      <c r="C122" s="3" t="s">
        <v>7933</v>
      </c>
      <c r="E122" s="3" t="s">
        <v>20</v>
      </c>
      <c r="H122" s="3" t="s">
        <v>21</v>
      </c>
      <c r="I122" s="3">
        <v>1183746</v>
      </c>
      <c r="J122" s="3" t="s">
        <v>7934</v>
      </c>
      <c r="K122" s="3">
        <v>5</v>
      </c>
      <c r="L122" s="3" t="s">
        <v>34</v>
      </c>
      <c r="M122" s="3" t="s">
        <v>35</v>
      </c>
      <c r="N122" s="3" t="s">
        <v>36</v>
      </c>
      <c r="O122" s="3" t="s">
        <v>85</v>
      </c>
      <c r="P122" s="3" t="s">
        <v>21</v>
      </c>
      <c r="Q122" s="3" t="s">
        <v>7935</v>
      </c>
      <c r="R122" s="2" t="str">
        <f t="shared" si="9"/>
        <v>OK</v>
      </c>
      <c r="S122" s="2" t="str">
        <f t="shared" si="10"/>
        <v>OK</v>
      </c>
      <c r="T122" s="2" t="str">
        <f t="shared" si="11"/>
        <v>OK</v>
      </c>
      <c r="U122" s="2" t="str">
        <f t="shared" si="12"/>
        <v>OK</v>
      </c>
      <c r="V122" s="2" t="str">
        <f t="shared" si="13"/>
        <v>OK</v>
      </c>
      <c r="W122" s="2" t="str">
        <f t="shared" si="14"/>
        <v>OK</v>
      </c>
      <c r="X122" s="2" t="str">
        <f t="shared" si="15"/>
        <v>OK</v>
      </c>
      <c r="Y122" s="2" t="str">
        <f t="shared" si="16"/>
        <v>OK</v>
      </c>
      <c r="Z122" s="3" t="str">
        <f t="shared" si="17"/>
        <v/>
      </c>
    </row>
    <row r="123" spans="1:26" x14ac:dyDescent="0.45">
      <c r="A123" s="3" t="s">
        <v>7849</v>
      </c>
      <c r="B123" s="3" t="s">
        <v>7850</v>
      </c>
      <c r="C123" s="3" t="s">
        <v>7936</v>
      </c>
      <c r="E123" s="3" t="s">
        <v>20</v>
      </c>
      <c r="H123" s="3" t="s">
        <v>21</v>
      </c>
      <c r="I123" s="3">
        <v>1447746</v>
      </c>
      <c r="J123" s="3" t="s">
        <v>7937</v>
      </c>
      <c r="K123" s="3">
        <v>45</v>
      </c>
      <c r="L123" s="3" t="s">
        <v>23</v>
      </c>
      <c r="M123" s="3" t="s">
        <v>29</v>
      </c>
      <c r="N123" s="3" t="s">
        <v>348</v>
      </c>
      <c r="P123" s="3" t="s">
        <v>21</v>
      </c>
      <c r="Q123" s="3" t="s">
        <v>7938</v>
      </c>
      <c r="R123" s="2" t="str">
        <f t="shared" si="9"/>
        <v>OK</v>
      </c>
      <c r="S123" s="2" t="str">
        <f t="shared" si="10"/>
        <v>OK</v>
      </c>
      <c r="T123" s="2" t="str">
        <f t="shared" si="11"/>
        <v>OK</v>
      </c>
      <c r="U123" s="2" t="str">
        <f t="shared" si="12"/>
        <v>OK</v>
      </c>
      <c r="V123" s="2" t="str">
        <f t="shared" si="13"/>
        <v>OK</v>
      </c>
      <c r="W123" s="2" t="str">
        <f t="shared" si="14"/>
        <v>OK</v>
      </c>
      <c r="X123" s="2" t="str">
        <f t="shared" si="15"/>
        <v>OK</v>
      </c>
      <c r="Y123" s="2" t="str">
        <f t="shared" si="16"/>
        <v>OK</v>
      </c>
      <c r="Z123" s="3" t="str">
        <f t="shared" si="17"/>
        <v/>
      </c>
    </row>
    <row r="124" spans="1:26" x14ac:dyDescent="0.45">
      <c r="A124" s="3" t="s">
        <v>7849</v>
      </c>
      <c r="B124" s="3" t="s">
        <v>7850</v>
      </c>
      <c r="C124" s="3" t="s">
        <v>7939</v>
      </c>
      <c r="E124" s="3" t="s">
        <v>20</v>
      </c>
      <c r="H124" s="3" t="s">
        <v>21</v>
      </c>
      <c r="I124" s="3">
        <v>4204491</v>
      </c>
      <c r="J124" s="3" t="s">
        <v>7940</v>
      </c>
      <c r="K124" s="3">
        <v>20</v>
      </c>
      <c r="L124" s="3" t="s">
        <v>34</v>
      </c>
      <c r="M124" s="3" t="s">
        <v>35</v>
      </c>
      <c r="N124" s="3" t="s">
        <v>81</v>
      </c>
      <c r="O124" s="3" t="s">
        <v>85</v>
      </c>
      <c r="P124" s="3" t="s">
        <v>21</v>
      </c>
      <c r="Q124" s="3" t="s">
        <v>7941</v>
      </c>
      <c r="R124" s="2" t="str">
        <f t="shared" si="9"/>
        <v>KO</v>
      </c>
      <c r="S124" s="2" t="str">
        <f t="shared" si="10"/>
        <v>OK</v>
      </c>
      <c r="T124" s="2" t="str">
        <f t="shared" si="11"/>
        <v>OK</v>
      </c>
      <c r="U124" s="2" t="str">
        <f t="shared" si="12"/>
        <v>OK</v>
      </c>
      <c r="V124" s="2" t="str">
        <f t="shared" si="13"/>
        <v>OK</v>
      </c>
      <c r="W124" s="2" t="str">
        <f t="shared" si="14"/>
        <v>OK</v>
      </c>
      <c r="X124" s="2" t="str">
        <f t="shared" si="15"/>
        <v>OK</v>
      </c>
      <c r="Y124" s="2" t="str">
        <f t="shared" si="16"/>
        <v>OK</v>
      </c>
      <c r="Z124" s="3" t="str">
        <f t="shared" si="17"/>
        <v xml:space="preserve">Acción didáctica / </v>
      </c>
    </row>
    <row r="125" spans="1:26" x14ac:dyDescent="0.45">
      <c r="A125" s="3" t="s">
        <v>7849</v>
      </c>
      <c r="B125" s="3" t="s">
        <v>7850</v>
      </c>
      <c r="C125" s="3" t="s">
        <v>7942</v>
      </c>
      <c r="E125" s="3" t="s">
        <v>20</v>
      </c>
      <c r="H125" s="3" t="s">
        <v>21</v>
      </c>
      <c r="I125" s="3">
        <v>5026873</v>
      </c>
      <c r="J125" s="3" t="s">
        <v>7943</v>
      </c>
      <c r="K125" s="3">
        <v>15</v>
      </c>
      <c r="L125" s="3" t="s">
        <v>34</v>
      </c>
      <c r="M125" s="3" t="s">
        <v>35</v>
      </c>
      <c r="N125" s="3" t="s">
        <v>499</v>
      </c>
      <c r="O125" s="3" t="s">
        <v>85</v>
      </c>
      <c r="P125" s="3" t="s">
        <v>21</v>
      </c>
      <c r="Q125" s="3" t="s">
        <v>7944</v>
      </c>
      <c r="R125" s="2" t="str">
        <f t="shared" si="9"/>
        <v>OK</v>
      </c>
      <c r="S125" s="2" t="str">
        <f t="shared" si="10"/>
        <v>OK</v>
      </c>
      <c r="T125" s="2" t="str">
        <f t="shared" si="11"/>
        <v>OK</v>
      </c>
      <c r="U125" s="2" t="str">
        <f t="shared" si="12"/>
        <v>OK</v>
      </c>
      <c r="V125" s="2" t="str">
        <f t="shared" si="13"/>
        <v>OK</v>
      </c>
      <c r="W125" s="2" t="str">
        <f t="shared" si="14"/>
        <v>OK</v>
      </c>
      <c r="X125" s="2" t="str">
        <f t="shared" si="15"/>
        <v>OK</v>
      </c>
      <c r="Y125" s="2" t="str">
        <f t="shared" si="16"/>
        <v>OK</v>
      </c>
      <c r="Z125" s="3" t="str">
        <f t="shared" si="17"/>
        <v/>
      </c>
    </row>
    <row r="126" spans="1:26" x14ac:dyDescent="0.45">
      <c r="A126" s="3" t="s">
        <v>7849</v>
      </c>
      <c r="B126" s="3" t="s">
        <v>7850</v>
      </c>
      <c r="C126" s="3" t="s">
        <v>7945</v>
      </c>
      <c r="E126" s="3" t="s">
        <v>20</v>
      </c>
      <c r="H126" s="3" t="s">
        <v>21</v>
      </c>
      <c r="I126" s="3">
        <v>1198672</v>
      </c>
      <c r="J126" s="3" t="s">
        <v>7946</v>
      </c>
      <c r="K126" s="3">
        <v>20</v>
      </c>
      <c r="L126" s="3" t="s">
        <v>34</v>
      </c>
      <c r="M126" s="3" t="s">
        <v>35</v>
      </c>
      <c r="N126" s="3" t="s">
        <v>7737</v>
      </c>
      <c r="O126" s="3" t="s">
        <v>37</v>
      </c>
      <c r="P126" s="3" t="s">
        <v>21</v>
      </c>
      <c r="Q126" s="3" t="s">
        <v>7947</v>
      </c>
      <c r="R126" s="2" t="str">
        <f t="shared" si="9"/>
        <v>OK</v>
      </c>
      <c r="S126" s="2" t="str">
        <f t="shared" si="10"/>
        <v>OK</v>
      </c>
      <c r="T126" s="2" t="str">
        <f t="shared" si="11"/>
        <v>OK</v>
      </c>
      <c r="U126" s="2" t="str">
        <f t="shared" si="12"/>
        <v>OK</v>
      </c>
      <c r="V126" s="2" t="str">
        <f t="shared" si="13"/>
        <v>OK</v>
      </c>
      <c r="W126" s="2" t="str">
        <f t="shared" si="14"/>
        <v>OK</v>
      </c>
      <c r="X126" s="2" t="str">
        <f t="shared" si="15"/>
        <v>OK</v>
      </c>
      <c r="Y126" s="2" t="str">
        <f t="shared" si="16"/>
        <v>OK</v>
      </c>
      <c r="Z126" s="3" t="str">
        <f t="shared" si="17"/>
        <v/>
      </c>
    </row>
    <row r="127" spans="1:26" x14ac:dyDescent="0.45">
      <c r="A127" s="3" t="s">
        <v>7849</v>
      </c>
      <c r="B127" s="3" t="s">
        <v>7850</v>
      </c>
      <c r="C127" s="3" t="s">
        <v>7948</v>
      </c>
      <c r="E127" s="3" t="s">
        <v>20</v>
      </c>
      <c r="H127" s="3" t="s">
        <v>21</v>
      </c>
      <c r="I127" s="3">
        <v>1742506</v>
      </c>
      <c r="J127" s="3" t="s">
        <v>7949</v>
      </c>
      <c r="K127" s="3">
        <v>10</v>
      </c>
      <c r="L127" s="3" t="s">
        <v>34</v>
      </c>
      <c r="M127" s="3" t="s">
        <v>35</v>
      </c>
      <c r="N127" s="3" t="s">
        <v>206</v>
      </c>
      <c r="O127" s="3" t="s">
        <v>85</v>
      </c>
      <c r="P127" s="3" t="s">
        <v>21</v>
      </c>
      <c r="Q127" s="3" t="s">
        <v>7950</v>
      </c>
      <c r="R127" s="2" t="str">
        <f t="shared" si="9"/>
        <v>OK</v>
      </c>
      <c r="S127" s="2" t="str">
        <f t="shared" si="10"/>
        <v>OK</v>
      </c>
      <c r="T127" s="2" t="str">
        <f t="shared" si="11"/>
        <v>OK</v>
      </c>
      <c r="U127" s="2" t="str">
        <f t="shared" si="12"/>
        <v>OK</v>
      </c>
      <c r="V127" s="2" t="str">
        <f t="shared" si="13"/>
        <v>OK</v>
      </c>
      <c r="W127" s="2" t="str">
        <f t="shared" si="14"/>
        <v>OK</v>
      </c>
      <c r="X127" s="2" t="str">
        <f t="shared" si="15"/>
        <v>OK</v>
      </c>
      <c r="Y127" s="2" t="str">
        <f t="shared" si="16"/>
        <v>OK</v>
      </c>
      <c r="Z127" s="3" t="str">
        <f t="shared" si="17"/>
        <v/>
      </c>
    </row>
    <row r="128" spans="1:26" x14ac:dyDescent="0.45">
      <c r="A128" s="3" t="s">
        <v>7849</v>
      </c>
      <c r="B128" s="3" t="s">
        <v>7850</v>
      </c>
      <c r="C128" s="3" t="s">
        <v>7951</v>
      </c>
      <c r="E128" s="3" t="s">
        <v>20</v>
      </c>
      <c r="H128" s="3" t="s">
        <v>21</v>
      </c>
      <c r="I128" s="3">
        <v>1721378</v>
      </c>
      <c r="J128" s="3" t="s">
        <v>7952</v>
      </c>
      <c r="K128" s="3">
        <v>60</v>
      </c>
      <c r="L128" s="3" t="s">
        <v>34</v>
      </c>
      <c r="M128" s="3" t="s">
        <v>35</v>
      </c>
      <c r="N128" s="3" t="s">
        <v>58</v>
      </c>
      <c r="O128" s="3" t="s">
        <v>85</v>
      </c>
      <c r="P128" s="3" t="s">
        <v>21</v>
      </c>
      <c r="Q128" s="3" t="s">
        <v>7953</v>
      </c>
      <c r="R128" s="2" t="str">
        <f t="shared" si="9"/>
        <v>KO</v>
      </c>
      <c r="S128" s="2" t="str">
        <f t="shared" si="10"/>
        <v>OK</v>
      </c>
      <c r="T128" s="2" t="str">
        <f t="shared" si="11"/>
        <v>OK</v>
      </c>
      <c r="U128" s="2" t="str">
        <f t="shared" si="12"/>
        <v>OK</v>
      </c>
      <c r="V128" s="2" t="str">
        <f t="shared" si="13"/>
        <v>OK</v>
      </c>
      <c r="W128" s="2" t="str">
        <f t="shared" si="14"/>
        <v>OK</v>
      </c>
      <c r="X128" s="2" t="str">
        <f t="shared" si="15"/>
        <v>OK</v>
      </c>
      <c r="Y128" s="2" t="str">
        <f t="shared" si="16"/>
        <v>OK</v>
      </c>
      <c r="Z128" s="3" t="str">
        <f t="shared" si="17"/>
        <v xml:space="preserve">Acción didáctica / </v>
      </c>
    </row>
    <row r="129" spans="1:26" x14ac:dyDescent="0.45">
      <c r="A129" s="3" t="s">
        <v>7849</v>
      </c>
      <c r="B129" s="3" t="s">
        <v>7850</v>
      </c>
      <c r="C129" s="3" t="s">
        <v>534</v>
      </c>
      <c r="E129" s="3" t="s">
        <v>20</v>
      </c>
      <c r="H129" s="3" t="s">
        <v>21</v>
      </c>
      <c r="I129" s="3">
        <v>7979995</v>
      </c>
      <c r="K129" s="3">
        <v>60</v>
      </c>
      <c r="L129" s="3" t="s">
        <v>358</v>
      </c>
      <c r="M129" s="3" t="s">
        <v>35</v>
      </c>
      <c r="N129" s="3" t="s">
        <v>359</v>
      </c>
      <c r="O129" s="3" t="s">
        <v>85</v>
      </c>
      <c r="P129" s="3" t="s">
        <v>21</v>
      </c>
      <c r="Q129" s="3" t="s">
        <v>7954</v>
      </c>
      <c r="R129" s="2" t="str">
        <f t="shared" si="9"/>
        <v>OK</v>
      </c>
      <c r="S129" s="2" t="str">
        <f t="shared" si="10"/>
        <v>OK</v>
      </c>
      <c r="T129" s="2" t="str">
        <f t="shared" si="11"/>
        <v>OK</v>
      </c>
      <c r="U129" s="2" t="str">
        <f t="shared" si="12"/>
        <v>OK</v>
      </c>
      <c r="V129" s="2" t="str">
        <f t="shared" si="13"/>
        <v>OK</v>
      </c>
      <c r="W129" s="2" t="str">
        <f t="shared" si="14"/>
        <v>KO</v>
      </c>
      <c r="X129" s="2" t="str">
        <f t="shared" si="15"/>
        <v>KO</v>
      </c>
      <c r="Y129" s="2" t="str">
        <f t="shared" si="16"/>
        <v>OK</v>
      </c>
      <c r="Z129" s="3" t="str">
        <f t="shared" si="17"/>
        <v xml:space="preserve">Tiempo del recurso / Palabras clave / </v>
      </c>
    </row>
    <row r="130" spans="1:26" x14ac:dyDescent="0.45">
      <c r="A130" s="3" t="s">
        <v>7849</v>
      </c>
      <c r="B130" s="3" t="s">
        <v>7850</v>
      </c>
      <c r="C130" s="3" t="s">
        <v>67</v>
      </c>
      <c r="D130" s="3" t="s">
        <v>67</v>
      </c>
      <c r="E130" s="3" t="s">
        <v>20</v>
      </c>
      <c r="H130" s="3" t="s">
        <v>21</v>
      </c>
      <c r="I130" s="3">
        <v>557737</v>
      </c>
      <c r="K130" s="3">
        <v>20</v>
      </c>
      <c r="L130" s="3" t="s">
        <v>23</v>
      </c>
      <c r="M130" s="3" t="s">
        <v>67</v>
      </c>
      <c r="N130" s="3" t="s">
        <v>227</v>
      </c>
      <c r="P130" s="3" t="s">
        <v>21</v>
      </c>
      <c r="Q130" s="3" t="s">
        <v>7955</v>
      </c>
      <c r="R130" s="2" t="str">
        <f t="shared" si="9"/>
        <v>OK</v>
      </c>
      <c r="S130" s="2" t="str">
        <f t="shared" si="10"/>
        <v>OK</v>
      </c>
      <c r="T130" s="2" t="str">
        <f t="shared" si="11"/>
        <v>OK</v>
      </c>
      <c r="U130" s="2" t="str">
        <f t="shared" si="12"/>
        <v>OK</v>
      </c>
      <c r="V130" s="2" t="str">
        <f t="shared" si="13"/>
        <v>OK</v>
      </c>
      <c r="W130" s="2" t="str">
        <f t="shared" si="14"/>
        <v>OK</v>
      </c>
      <c r="X130" s="2" t="str">
        <f t="shared" si="15"/>
        <v>KO</v>
      </c>
      <c r="Y130" s="2" t="str">
        <f t="shared" si="16"/>
        <v>OK</v>
      </c>
      <c r="Z130" s="3" t="str">
        <f t="shared" si="17"/>
        <v xml:space="preserve">Palabras clave / </v>
      </c>
    </row>
    <row r="131" spans="1:26" x14ac:dyDescent="0.45">
      <c r="A131" s="3" t="s">
        <v>7849</v>
      </c>
      <c r="B131" s="3" t="s">
        <v>7850</v>
      </c>
      <c r="C131" s="3" t="s">
        <v>70</v>
      </c>
      <c r="E131" s="3" t="s">
        <v>20</v>
      </c>
      <c r="H131" s="3" t="s">
        <v>21</v>
      </c>
      <c r="I131" s="3">
        <v>708963</v>
      </c>
      <c r="J131" s="3" t="s">
        <v>7956</v>
      </c>
      <c r="K131" s="3">
        <v>60</v>
      </c>
      <c r="L131" s="3" t="s">
        <v>70</v>
      </c>
      <c r="M131" s="3" t="s">
        <v>35</v>
      </c>
      <c r="N131" s="3" t="s">
        <v>62</v>
      </c>
      <c r="O131" s="3" t="s">
        <v>85</v>
      </c>
      <c r="P131" s="3" t="s">
        <v>21</v>
      </c>
      <c r="Q131" s="3" t="s">
        <v>7957</v>
      </c>
      <c r="R131" s="2" t="str">
        <f t="shared" ref="R131:R194" si="18">IF(_xlfn.XOR(
AND(N131="M102ab",L131="Proyecto"),
AND(N131="M101a",L131="Preguntas con respuesta libre"),
AND(LEFT(N131,1)="M",N131&lt;&gt;"M102AB",N131&lt;&gt;"M101a",N131&lt;&gt;"M101ap",L131="Ejercitación"),
AND(LEFT(C131,15)="Mapa conceptual",L131="Exposición"),
AND(LEFT(N131,1)&lt;&gt;"M",LEFT(C131,15)&lt;&gt;"Mapa conceptual",L131="Exposición"),
AND(LEFT(C131,8)="Banco de",L131="Generador de actividades"),
AND(C131=L131)
),"OK","KO")</f>
        <v>OK</v>
      </c>
      <c r="S131" s="2" t="str">
        <f t="shared" ref="S131:S194" si="19">IF(_xlfn.XOR(
AND(LEFT(N131,1)="M",M131="Actividad"),
AND(LEFT(N131,1)="F",M131="Interactivo"),
AND(N131="diaporama",M131="Secuencia de imágenes"),
OR(N131="video",M131="Animación",M131="Video"),
AND(C131=M131)
),"OK","KO")</f>
        <v>OK</v>
      </c>
      <c r="T131" s="2" t="str">
        <f t="shared" ref="T131:T194" si="20">IF(
AND(L131="Evaluación",C131&lt;&gt;L131),"KO",
IF(AND(L131="Mapa conceptual",C131&lt;&gt;L131),"KO",
IF(AND(N131="M101ap",C131&lt;&gt;"Banco de actividades"),"KO",
"OK")))</f>
        <v>OK</v>
      </c>
      <c r="U131" s="2" t="str">
        <f t="shared" ref="U131:U194" si="21">IF(
AND(LEFT(N131,1)="M",LEFT(M131,4)&lt;&gt;"Mapa",S131="OK",O131=""),
"KO","OK")</f>
        <v>OK</v>
      </c>
      <c r="V131" s="2" t="str">
        <f t="shared" ref="V131:V194" si="22">IF(OR(
AND(L131="Evaluación",R131="OK",OR(N131="M4a",N131="M5a")),
AND(LEFT(C131,8)="Banco de",N131="M101ap"),
OR(LEFT(C131,8)&lt;&gt;"Banco de",L131&lt;&gt;"Evaluación")
),"OK","KO")</f>
        <v>OK</v>
      </c>
      <c r="W131" s="2" t="str">
        <f t="shared" ref="W131:W194" si="23">IF(AND(LEFT(C131,8)="Banco de",K131=0),"OK",
IF(AND(LEFT(C131,8)&lt;&gt;"Banco de",K131&gt;0),"OK","KO"))</f>
        <v>OK</v>
      </c>
      <c r="X131" s="2" t="str">
        <f t="shared" ref="X131:X194" si="24">IF(J131&lt;&gt;"","OK","KO")</f>
        <v>OK</v>
      </c>
      <c r="Y131" s="2" t="str">
        <f t="shared" ref="Y131:Y194" si="25">IF(P131="Si","KO","OK")</f>
        <v>OK</v>
      </c>
      <c r="Z131" s="3" t="str">
        <f t="shared" ref="Z131:Z194" si="26">CONCATENATE(
IF(R131&lt;&gt;"OK",CONCATENATE($R$1," / "),""),
IF(S131&lt;&gt;"OK",CONCATENATE($S$1," / "),""),
IF(T131&lt;&gt;"OK",CONCATENATE($T$1," / "),""),
IF(U131&lt;&gt;"OK",CONCATENATE($U$1," / "),""),
IF(V131&lt;&gt;"OK",CONCATENATE($V$1," / "),""),
IF(W131&lt;&gt;"OK",CONCATENATE($W$1," / "),""),
IF(X131&lt;&gt;"OK",CONCATENATE($X$1," / "),""),
IF(Y131&lt;&gt;"OK",$Y$1,"")
)</f>
        <v/>
      </c>
    </row>
    <row r="132" spans="1:26" x14ac:dyDescent="0.45">
      <c r="A132" s="3" t="s">
        <v>7958</v>
      </c>
      <c r="B132" s="3" t="s">
        <v>7959</v>
      </c>
      <c r="C132" s="3" t="s">
        <v>7960</v>
      </c>
      <c r="E132" s="3" t="s">
        <v>20</v>
      </c>
      <c r="H132" s="3" t="s">
        <v>21</v>
      </c>
      <c r="I132" s="3">
        <v>1190201</v>
      </c>
      <c r="J132" s="3" t="s">
        <v>7961</v>
      </c>
      <c r="K132" s="3">
        <v>30</v>
      </c>
      <c r="L132" s="3" t="s">
        <v>34</v>
      </c>
      <c r="M132" s="3" t="s">
        <v>35</v>
      </c>
      <c r="N132" s="3" t="s">
        <v>326</v>
      </c>
      <c r="O132" s="3" t="s">
        <v>37</v>
      </c>
      <c r="P132" s="3" t="s">
        <v>21</v>
      </c>
      <c r="Q132" s="3" t="s">
        <v>7962</v>
      </c>
      <c r="R132" s="2" t="str">
        <f t="shared" si="18"/>
        <v>OK</v>
      </c>
      <c r="S132" s="2" t="str">
        <f t="shared" si="19"/>
        <v>OK</v>
      </c>
      <c r="T132" s="2" t="str">
        <f t="shared" si="20"/>
        <v>OK</v>
      </c>
      <c r="U132" s="2" t="str">
        <f t="shared" si="21"/>
        <v>OK</v>
      </c>
      <c r="V132" s="2" t="str">
        <f t="shared" si="22"/>
        <v>OK</v>
      </c>
      <c r="W132" s="2" t="str">
        <f t="shared" si="23"/>
        <v>OK</v>
      </c>
      <c r="X132" s="2" t="str">
        <f t="shared" si="24"/>
        <v>OK</v>
      </c>
      <c r="Y132" s="2" t="str">
        <f t="shared" si="25"/>
        <v>OK</v>
      </c>
      <c r="Z132" s="3" t="str">
        <f t="shared" si="26"/>
        <v/>
      </c>
    </row>
    <row r="133" spans="1:26" x14ac:dyDescent="0.45">
      <c r="A133" s="3" t="s">
        <v>7958</v>
      </c>
      <c r="B133" s="3" t="s">
        <v>7959</v>
      </c>
      <c r="C133" s="3" t="s">
        <v>7963</v>
      </c>
      <c r="E133" s="3" t="s">
        <v>20</v>
      </c>
      <c r="H133" s="3" t="s">
        <v>21</v>
      </c>
      <c r="I133" s="3">
        <v>1252927</v>
      </c>
      <c r="J133" s="3" t="s">
        <v>7964</v>
      </c>
      <c r="K133" s="3">
        <v>15</v>
      </c>
      <c r="L133" s="3" t="s">
        <v>34</v>
      </c>
      <c r="M133" s="3" t="s">
        <v>35</v>
      </c>
      <c r="N133" s="3" t="s">
        <v>7212</v>
      </c>
      <c r="O133" s="3" t="s">
        <v>37</v>
      </c>
      <c r="P133" s="3" t="s">
        <v>21</v>
      </c>
      <c r="Q133" s="3" t="s">
        <v>7965</v>
      </c>
      <c r="R133" s="2" t="str">
        <f t="shared" si="18"/>
        <v>OK</v>
      </c>
      <c r="S133" s="2" t="str">
        <f t="shared" si="19"/>
        <v>OK</v>
      </c>
      <c r="T133" s="2" t="str">
        <f t="shared" si="20"/>
        <v>OK</v>
      </c>
      <c r="U133" s="2" t="str">
        <f t="shared" si="21"/>
        <v>OK</v>
      </c>
      <c r="V133" s="2" t="str">
        <f t="shared" si="22"/>
        <v>OK</v>
      </c>
      <c r="W133" s="2" t="str">
        <f t="shared" si="23"/>
        <v>OK</v>
      </c>
      <c r="X133" s="2" t="str">
        <f t="shared" si="24"/>
        <v>OK</v>
      </c>
      <c r="Y133" s="2" t="str">
        <f t="shared" si="25"/>
        <v>OK</v>
      </c>
      <c r="Z133" s="3" t="str">
        <f t="shared" si="26"/>
        <v/>
      </c>
    </row>
    <row r="134" spans="1:26" x14ac:dyDescent="0.45">
      <c r="A134" s="3" t="s">
        <v>7958</v>
      </c>
      <c r="B134" s="3" t="s">
        <v>7959</v>
      </c>
      <c r="C134" s="3" t="s">
        <v>7966</v>
      </c>
      <c r="E134" s="3" t="s">
        <v>20</v>
      </c>
      <c r="H134" s="3" t="s">
        <v>21</v>
      </c>
      <c r="I134" s="3">
        <v>1169266</v>
      </c>
      <c r="J134" s="3" t="s">
        <v>7964</v>
      </c>
      <c r="K134" s="3">
        <v>15</v>
      </c>
      <c r="L134" s="3" t="s">
        <v>34</v>
      </c>
      <c r="M134" s="3" t="s">
        <v>35</v>
      </c>
      <c r="N134" s="3" t="s">
        <v>700</v>
      </c>
      <c r="O134" s="3" t="s">
        <v>37</v>
      </c>
      <c r="P134" s="3" t="s">
        <v>21</v>
      </c>
      <c r="Q134" s="3" t="s">
        <v>7967</v>
      </c>
      <c r="R134" s="2" t="str">
        <f t="shared" si="18"/>
        <v>OK</v>
      </c>
      <c r="S134" s="2" t="str">
        <f t="shared" si="19"/>
        <v>OK</v>
      </c>
      <c r="T134" s="2" t="str">
        <f t="shared" si="20"/>
        <v>OK</v>
      </c>
      <c r="U134" s="2" t="str">
        <f t="shared" si="21"/>
        <v>OK</v>
      </c>
      <c r="V134" s="2" t="str">
        <f t="shared" si="22"/>
        <v>OK</v>
      </c>
      <c r="W134" s="2" t="str">
        <f t="shared" si="23"/>
        <v>OK</v>
      </c>
      <c r="X134" s="2" t="str">
        <f t="shared" si="24"/>
        <v>OK</v>
      </c>
      <c r="Y134" s="2" t="str">
        <f t="shared" si="25"/>
        <v>OK</v>
      </c>
      <c r="Z134" s="3" t="str">
        <f t="shared" si="26"/>
        <v/>
      </c>
    </row>
    <row r="135" spans="1:26" x14ac:dyDescent="0.45">
      <c r="A135" s="3" t="s">
        <v>7958</v>
      </c>
      <c r="B135" s="3" t="s">
        <v>7959</v>
      </c>
      <c r="C135" s="3" t="s">
        <v>7968</v>
      </c>
      <c r="E135" s="3" t="s">
        <v>20</v>
      </c>
      <c r="H135" s="3" t="s">
        <v>21</v>
      </c>
      <c r="I135" s="3">
        <v>1164663</v>
      </c>
      <c r="J135" s="3" t="s">
        <v>7969</v>
      </c>
      <c r="K135" s="3">
        <v>10</v>
      </c>
      <c r="L135" s="3" t="s">
        <v>34</v>
      </c>
      <c r="M135" s="3" t="s">
        <v>35</v>
      </c>
      <c r="N135" s="3" t="s">
        <v>45</v>
      </c>
      <c r="O135" s="3" t="s">
        <v>37</v>
      </c>
      <c r="P135" s="3" t="s">
        <v>21</v>
      </c>
      <c r="Q135" s="3" t="s">
        <v>7970</v>
      </c>
      <c r="R135" s="2" t="str">
        <f t="shared" si="18"/>
        <v>OK</v>
      </c>
      <c r="S135" s="2" t="str">
        <f t="shared" si="19"/>
        <v>OK</v>
      </c>
      <c r="T135" s="2" t="str">
        <f t="shared" si="20"/>
        <v>OK</v>
      </c>
      <c r="U135" s="2" t="str">
        <f t="shared" si="21"/>
        <v>OK</v>
      </c>
      <c r="V135" s="2" t="str">
        <f t="shared" si="22"/>
        <v>OK</v>
      </c>
      <c r="W135" s="2" t="str">
        <f t="shared" si="23"/>
        <v>OK</v>
      </c>
      <c r="X135" s="2" t="str">
        <f t="shared" si="24"/>
        <v>OK</v>
      </c>
      <c r="Y135" s="2" t="str">
        <f t="shared" si="25"/>
        <v>OK</v>
      </c>
      <c r="Z135" s="3" t="str">
        <f t="shared" si="26"/>
        <v/>
      </c>
    </row>
    <row r="136" spans="1:26" x14ac:dyDescent="0.45">
      <c r="A136" s="3" t="s">
        <v>7958</v>
      </c>
      <c r="B136" s="3" t="s">
        <v>7959</v>
      </c>
      <c r="C136" s="3" t="s">
        <v>7971</v>
      </c>
      <c r="E136" s="3" t="s">
        <v>20</v>
      </c>
      <c r="H136" s="3" t="s">
        <v>21</v>
      </c>
      <c r="I136" s="3">
        <v>2062333</v>
      </c>
      <c r="J136" s="3" t="s">
        <v>7972</v>
      </c>
      <c r="K136" s="3">
        <v>15</v>
      </c>
      <c r="L136" s="3" t="s">
        <v>34</v>
      </c>
      <c r="M136" s="3" t="s">
        <v>35</v>
      </c>
      <c r="N136" s="3" t="s">
        <v>161</v>
      </c>
      <c r="O136" s="3" t="s">
        <v>479</v>
      </c>
      <c r="P136" s="3" t="s">
        <v>21</v>
      </c>
      <c r="Q136" s="3" t="s">
        <v>7973</v>
      </c>
      <c r="R136" s="2" t="str">
        <f t="shared" si="18"/>
        <v>OK</v>
      </c>
      <c r="S136" s="2" t="str">
        <f t="shared" si="19"/>
        <v>OK</v>
      </c>
      <c r="T136" s="2" t="str">
        <f t="shared" si="20"/>
        <v>OK</v>
      </c>
      <c r="U136" s="2" t="str">
        <f t="shared" si="21"/>
        <v>OK</v>
      </c>
      <c r="V136" s="2" t="str">
        <f t="shared" si="22"/>
        <v>OK</v>
      </c>
      <c r="W136" s="2" t="str">
        <f t="shared" si="23"/>
        <v>OK</v>
      </c>
      <c r="X136" s="2" t="str">
        <f t="shared" si="24"/>
        <v>OK</v>
      </c>
      <c r="Y136" s="2" t="str">
        <f t="shared" si="25"/>
        <v>OK</v>
      </c>
      <c r="Z136" s="3" t="str">
        <f t="shared" si="26"/>
        <v/>
      </c>
    </row>
    <row r="137" spans="1:26" x14ac:dyDescent="0.45">
      <c r="A137" s="3" t="s">
        <v>7958</v>
      </c>
      <c r="B137" s="3" t="s">
        <v>7959</v>
      </c>
      <c r="C137" s="3" t="s">
        <v>7974</v>
      </c>
      <c r="E137" s="3" t="s">
        <v>20</v>
      </c>
      <c r="H137" s="3" t="s">
        <v>21</v>
      </c>
      <c r="I137" s="3">
        <v>1540927</v>
      </c>
      <c r="J137" s="3" t="s">
        <v>7975</v>
      </c>
      <c r="K137" s="3">
        <v>15</v>
      </c>
      <c r="L137" s="3" t="s">
        <v>34</v>
      </c>
      <c r="M137" s="3" t="s">
        <v>35</v>
      </c>
      <c r="N137" s="3" t="s">
        <v>316</v>
      </c>
      <c r="O137" s="3" t="s">
        <v>37</v>
      </c>
      <c r="P137" s="3" t="s">
        <v>21</v>
      </c>
      <c r="Q137" s="3" t="s">
        <v>7976</v>
      </c>
      <c r="R137" s="2" t="str">
        <f t="shared" si="18"/>
        <v>OK</v>
      </c>
      <c r="S137" s="2" t="str">
        <f t="shared" si="19"/>
        <v>OK</v>
      </c>
      <c r="T137" s="2" t="str">
        <f t="shared" si="20"/>
        <v>OK</v>
      </c>
      <c r="U137" s="2" t="str">
        <f t="shared" si="21"/>
        <v>OK</v>
      </c>
      <c r="V137" s="2" t="str">
        <f t="shared" si="22"/>
        <v>OK</v>
      </c>
      <c r="W137" s="2" t="str">
        <f t="shared" si="23"/>
        <v>OK</v>
      </c>
      <c r="X137" s="2" t="str">
        <f t="shared" si="24"/>
        <v>OK</v>
      </c>
      <c r="Y137" s="2" t="str">
        <f t="shared" si="25"/>
        <v>OK</v>
      </c>
      <c r="Z137" s="3" t="str">
        <f t="shared" si="26"/>
        <v/>
      </c>
    </row>
    <row r="138" spans="1:26" x14ac:dyDescent="0.45">
      <c r="A138" s="3" t="s">
        <v>7958</v>
      </c>
      <c r="B138" s="3" t="s">
        <v>7959</v>
      </c>
      <c r="C138" s="3" t="s">
        <v>7977</v>
      </c>
      <c r="E138" s="3" t="s">
        <v>20</v>
      </c>
      <c r="H138" s="3" t="s">
        <v>21</v>
      </c>
      <c r="I138" s="3">
        <v>1471355</v>
      </c>
      <c r="J138" s="3" t="s">
        <v>7978</v>
      </c>
      <c r="K138" s="3">
        <v>60</v>
      </c>
      <c r="L138" s="3" t="s">
        <v>23</v>
      </c>
      <c r="M138" s="3" t="s">
        <v>29</v>
      </c>
      <c r="N138" s="3" t="s">
        <v>684</v>
      </c>
      <c r="P138" s="3" t="s">
        <v>21</v>
      </c>
      <c r="Q138" s="3" t="s">
        <v>7979</v>
      </c>
      <c r="R138" s="2" t="str">
        <f t="shared" si="18"/>
        <v>OK</v>
      </c>
      <c r="S138" s="2" t="str">
        <f t="shared" si="19"/>
        <v>OK</v>
      </c>
      <c r="T138" s="2" t="str">
        <f t="shared" si="20"/>
        <v>OK</v>
      </c>
      <c r="U138" s="2" t="str">
        <f t="shared" si="21"/>
        <v>OK</v>
      </c>
      <c r="V138" s="2" t="str">
        <f t="shared" si="22"/>
        <v>OK</v>
      </c>
      <c r="W138" s="2" t="str">
        <f t="shared" si="23"/>
        <v>OK</v>
      </c>
      <c r="X138" s="2" t="str">
        <f t="shared" si="24"/>
        <v>OK</v>
      </c>
      <c r="Y138" s="2" t="str">
        <f t="shared" si="25"/>
        <v>OK</v>
      </c>
      <c r="Z138" s="3" t="str">
        <f t="shared" si="26"/>
        <v/>
      </c>
    </row>
    <row r="139" spans="1:26" x14ac:dyDescent="0.45">
      <c r="A139" s="3" t="s">
        <v>7958</v>
      </c>
      <c r="B139" s="3" t="s">
        <v>7959</v>
      </c>
      <c r="C139" s="3" t="s">
        <v>7980</v>
      </c>
      <c r="E139" s="3" t="s">
        <v>20</v>
      </c>
      <c r="H139" s="3" t="s">
        <v>21</v>
      </c>
      <c r="I139" s="3">
        <v>1180979</v>
      </c>
      <c r="J139" s="3" t="s">
        <v>7981</v>
      </c>
      <c r="K139" s="3">
        <v>15</v>
      </c>
      <c r="L139" s="3" t="s">
        <v>34</v>
      </c>
      <c r="M139" s="3" t="s">
        <v>35</v>
      </c>
      <c r="N139" s="3" t="s">
        <v>41</v>
      </c>
      <c r="O139" s="3" t="s">
        <v>37</v>
      </c>
      <c r="P139" s="3" t="s">
        <v>21</v>
      </c>
      <c r="Q139" s="3" t="s">
        <v>7982</v>
      </c>
      <c r="R139" s="2" t="str">
        <f t="shared" si="18"/>
        <v>OK</v>
      </c>
      <c r="S139" s="2" t="str">
        <f t="shared" si="19"/>
        <v>OK</v>
      </c>
      <c r="T139" s="2" t="str">
        <f t="shared" si="20"/>
        <v>OK</v>
      </c>
      <c r="U139" s="2" t="str">
        <f t="shared" si="21"/>
        <v>OK</v>
      </c>
      <c r="V139" s="2" t="str">
        <f t="shared" si="22"/>
        <v>OK</v>
      </c>
      <c r="W139" s="2" t="str">
        <f t="shared" si="23"/>
        <v>OK</v>
      </c>
      <c r="X139" s="2" t="str">
        <f t="shared" si="24"/>
        <v>OK</v>
      </c>
      <c r="Y139" s="2" t="str">
        <f t="shared" si="25"/>
        <v>OK</v>
      </c>
      <c r="Z139" s="3" t="str">
        <f t="shared" si="26"/>
        <v/>
      </c>
    </row>
    <row r="140" spans="1:26" x14ac:dyDescent="0.45">
      <c r="A140" s="3" t="s">
        <v>7958</v>
      </c>
      <c r="B140" s="3" t="s">
        <v>7959</v>
      </c>
      <c r="C140" s="3" t="s">
        <v>7983</v>
      </c>
      <c r="E140" s="3" t="s">
        <v>20</v>
      </c>
      <c r="H140" s="3" t="s">
        <v>21</v>
      </c>
      <c r="I140" s="3">
        <v>1741628</v>
      </c>
      <c r="J140" s="3" t="s">
        <v>7984</v>
      </c>
      <c r="K140" s="3">
        <v>15</v>
      </c>
      <c r="L140" s="3" t="s">
        <v>34</v>
      </c>
      <c r="M140" s="3" t="s">
        <v>35</v>
      </c>
      <c r="N140" s="3" t="s">
        <v>206</v>
      </c>
      <c r="O140" s="3" t="s">
        <v>37</v>
      </c>
      <c r="P140" s="3" t="s">
        <v>21</v>
      </c>
      <c r="Q140" s="3" t="s">
        <v>7985</v>
      </c>
      <c r="R140" s="2" t="str">
        <f t="shared" si="18"/>
        <v>OK</v>
      </c>
      <c r="S140" s="2" t="str">
        <f t="shared" si="19"/>
        <v>OK</v>
      </c>
      <c r="T140" s="2" t="str">
        <f t="shared" si="20"/>
        <v>OK</v>
      </c>
      <c r="U140" s="2" t="str">
        <f t="shared" si="21"/>
        <v>OK</v>
      </c>
      <c r="V140" s="2" t="str">
        <f t="shared" si="22"/>
        <v>OK</v>
      </c>
      <c r="W140" s="2" t="str">
        <f t="shared" si="23"/>
        <v>OK</v>
      </c>
      <c r="X140" s="2" t="str">
        <f t="shared" si="24"/>
        <v>OK</v>
      </c>
      <c r="Y140" s="2" t="str">
        <f t="shared" si="25"/>
        <v>OK</v>
      </c>
      <c r="Z140" s="3" t="str">
        <f t="shared" si="26"/>
        <v/>
      </c>
    </row>
    <row r="141" spans="1:26" x14ac:dyDescent="0.45">
      <c r="A141" s="3" t="s">
        <v>7958</v>
      </c>
      <c r="B141" s="3" t="s">
        <v>7959</v>
      </c>
      <c r="C141" s="3" t="s">
        <v>7986</v>
      </c>
      <c r="E141" s="3" t="s">
        <v>20</v>
      </c>
      <c r="H141" s="3" t="s">
        <v>21</v>
      </c>
      <c r="I141" s="3">
        <v>880768</v>
      </c>
      <c r="J141" s="3" t="s">
        <v>7987</v>
      </c>
      <c r="K141" s="3">
        <v>120</v>
      </c>
      <c r="L141" s="3" t="s">
        <v>57</v>
      </c>
      <c r="M141" s="3" t="s">
        <v>29</v>
      </c>
      <c r="N141" s="3" t="s">
        <v>2043</v>
      </c>
      <c r="P141" s="3" t="s">
        <v>21</v>
      </c>
      <c r="Q141" s="3" t="s">
        <v>7988</v>
      </c>
      <c r="R141" s="2" t="str">
        <f t="shared" si="18"/>
        <v>KO</v>
      </c>
      <c r="S141" s="2" t="str">
        <f t="shared" si="19"/>
        <v>OK</v>
      </c>
      <c r="T141" s="2" t="str">
        <f t="shared" si="20"/>
        <v>OK</v>
      </c>
      <c r="U141" s="2" t="str">
        <f t="shared" si="21"/>
        <v>OK</v>
      </c>
      <c r="V141" s="2" t="str">
        <f t="shared" si="22"/>
        <v>OK</v>
      </c>
      <c r="W141" s="2" t="str">
        <f t="shared" si="23"/>
        <v>OK</v>
      </c>
      <c r="X141" s="2" t="str">
        <f t="shared" si="24"/>
        <v>OK</v>
      </c>
      <c r="Y141" s="2" t="str">
        <f t="shared" si="25"/>
        <v>OK</v>
      </c>
      <c r="Z141" s="3" t="str">
        <f t="shared" si="26"/>
        <v xml:space="preserve">Acción didáctica / </v>
      </c>
    </row>
    <row r="142" spans="1:26" x14ac:dyDescent="0.45">
      <c r="A142" s="3" t="s">
        <v>7958</v>
      </c>
      <c r="B142" s="3" t="s">
        <v>7959</v>
      </c>
      <c r="C142" s="3" t="s">
        <v>7989</v>
      </c>
      <c r="E142" s="3" t="s">
        <v>20</v>
      </c>
      <c r="H142" s="3" t="s">
        <v>21</v>
      </c>
      <c r="I142" s="3">
        <v>1191312</v>
      </c>
      <c r="J142" s="3" t="s">
        <v>7990</v>
      </c>
      <c r="K142" s="3">
        <v>10</v>
      </c>
      <c r="L142" s="3" t="s">
        <v>34</v>
      </c>
      <c r="M142" s="3" t="s">
        <v>35</v>
      </c>
      <c r="N142" s="3" t="s">
        <v>777</v>
      </c>
      <c r="O142" s="3" t="s">
        <v>479</v>
      </c>
      <c r="P142" s="3" t="s">
        <v>21</v>
      </c>
      <c r="Q142" s="3" t="s">
        <v>7991</v>
      </c>
      <c r="R142" s="2" t="str">
        <f t="shared" si="18"/>
        <v>OK</v>
      </c>
      <c r="S142" s="2" t="str">
        <f t="shared" si="19"/>
        <v>OK</v>
      </c>
      <c r="T142" s="2" t="str">
        <f t="shared" si="20"/>
        <v>OK</v>
      </c>
      <c r="U142" s="2" t="str">
        <f t="shared" si="21"/>
        <v>OK</v>
      </c>
      <c r="V142" s="2" t="str">
        <f t="shared" si="22"/>
        <v>OK</v>
      </c>
      <c r="W142" s="2" t="str">
        <f t="shared" si="23"/>
        <v>OK</v>
      </c>
      <c r="X142" s="2" t="str">
        <f t="shared" si="24"/>
        <v>OK</v>
      </c>
      <c r="Y142" s="2" t="str">
        <f t="shared" si="25"/>
        <v>OK</v>
      </c>
      <c r="Z142" s="3" t="str">
        <f t="shared" si="26"/>
        <v/>
      </c>
    </row>
    <row r="143" spans="1:26" x14ac:dyDescent="0.45">
      <c r="A143" s="3" t="s">
        <v>7958</v>
      </c>
      <c r="B143" s="3" t="s">
        <v>7959</v>
      </c>
      <c r="C143" s="3" t="s">
        <v>7992</v>
      </c>
      <c r="E143" s="3" t="s">
        <v>20</v>
      </c>
      <c r="H143" s="3" t="s">
        <v>21</v>
      </c>
      <c r="I143" s="3">
        <v>655871</v>
      </c>
      <c r="J143" s="3" t="s">
        <v>7990</v>
      </c>
      <c r="K143" s="3">
        <v>60</v>
      </c>
      <c r="L143" s="3" t="s">
        <v>23</v>
      </c>
      <c r="M143" s="3" t="s">
        <v>29</v>
      </c>
      <c r="N143" s="3" t="s">
        <v>1124</v>
      </c>
      <c r="P143" s="3" t="s">
        <v>21</v>
      </c>
      <c r="Q143" s="3" t="s">
        <v>7993</v>
      </c>
      <c r="R143" s="2" t="str">
        <f t="shared" si="18"/>
        <v>OK</v>
      </c>
      <c r="S143" s="2" t="str">
        <f t="shared" si="19"/>
        <v>OK</v>
      </c>
      <c r="T143" s="2" t="str">
        <f t="shared" si="20"/>
        <v>OK</v>
      </c>
      <c r="U143" s="2" t="str">
        <f t="shared" si="21"/>
        <v>OK</v>
      </c>
      <c r="V143" s="2" t="str">
        <f t="shared" si="22"/>
        <v>OK</v>
      </c>
      <c r="W143" s="2" t="str">
        <f t="shared" si="23"/>
        <v>OK</v>
      </c>
      <c r="X143" s="2" t="str">
        <f t="shared" si="24"/>
        <v>OK</v>
      </c>
      <c r="Y143" s="2" t="str">
        <f t="shared" si="25"/>
        <v>OK</v>
      </c>
      <c r="Z143" s="3" t="str">
        <f t="shared" si="26"/>
        <v/>
      </c>
    </row>
    <row r="144" spans="1:26" x14ac:dyDescent="0.45">
      <c r="A144" s="3" t="s">
        <v>7958</v>
      </c>
      <c r="B144" s="3" t="s">
        <v>7959</v>
      </c>
      <c r="C144" s="3" t="s">
        <v>7994</v>
      </c>
      <c r="E144" s="3" t="s">
        <v>20</v>
      </c>
      <c r="H144" s="3" t="s">
        <v>21</v>
      </c>
      <c r="I144" s="3">
        <v>2651429</v>
      </c>
      <c r="J144" s="3" t="s">
        <v>7995</v>
      </c>
      <c r="K144" s="3">
        <v>30</v>
      </c>
      <c r="L144" s="3" t="s">
        <v>34</v>
      </c>
      <c r="M144" s="3" t="s">
        <v>35</v>
      </c>
      <c r="N144" s="3" t="s">
        <v>81</v>
      </c>
      <c r="O144" s="3" t="s">
        <v>479</v>
      </c>
      <c r="P144" s="3" t="s">
        <v>21</v>
      </c>
      <c r="Q144" s="3" t="s">
        <v>7996</v>
      </c>
      <c r="R144" s="2" t="str">
        <f t="shared" si="18"/>
        <v>KO</v>
      </c>
      <c r="S144" s="2" t="str">
        <f t="shared" si="19"/>
        <v>OK</v>
      </c>
      <c r="T144" s="2" t="str">
        <f t="shared" si="20"/>
        <v>OK</v>
      </c>
      <c r="U144" s="2" t="str">
        <f t="shared" si="21"/>
        <v>OK</v>
      </c>
      <c r="V144" s="2" t="str">
        <f t="shared" si="22"/>
        <v>OK</v>
      </c>
      <c r="W144" s="2" t="str">
        <f t="shared" si="23"/>
        <v>OK</v>
      </c>
      <c r="X144" s="2" t="str">
        <f t="shared" si="24"/>
        <v>OK</v>
      </c>
      <c r="Y144" s="2" t="str">
        <f t="shared" si="25"/>
        <v>OK</v>
      </c>
      <c r="Z144" s="3" t="str">
        <f t="shared" si="26"/>
        <v xml:space="preserve">Acción didáctica / </v>
      </c>
    </row>
    <row r="145" spans="1:26" x14ac:dyDescent="0.45">
      <c r="A145" s="3" t="s">
        <v>7958</v>
      </c>
      <c r="B145" s="3" t="s">
        <v>7959</v>
      </c>
      <c r="C145" s="3" t="s">
        <v>7997</v>
      </c>
      <c r="E145" s="3" t="s">
        <v>20</v>
      </c>
      <c r="H145" s="3" t="s">
        <v>21</v>
      </c>
      <c r="I145" s="3">
        <v>7560246</v>
      </c>
      <c r="J145" s="3" t="s">
        <v>7998</v>
      </c>
      <c r="K145" s="3">
        <v>45</v>
      </c>
      <c r="L145" s="3" t="s">
        <v>23</v>
      </c>
      <c r="M145" s="3" t="s">
        <v>29</v>
      </c>
      <c r="N145" s="3" t="s">
        <v>30</v>
      </c>
      <c r="P145" s="3" t="s">
        <v>21</v>
      </c>
      <c r="Q145" s="3" t="s">
        <v>7999</v>
      </c>
      <c r="R145" s="2" t="str">
        <f t="shared" si="18"/>
        <v>OK</v>
      </c>
      <c r="S145" s="2" t="str">
        <f t="shared" si="19"/>
        <v>OK</v>
      </c>
      <c r="T145" s="2" t="str">
        <f t="shared" si="20"/>
        <v>OK</v>
      </c>
      <c r="U145" s="2" t="str">
        <f t="shared" si="21"/>
        <v>OK</v>
      </c>
      <c r="V145" s="2" t="str">
        <f t="shared" si="22"/>
        <v>OK</v>
      </c>
      <c r="W145" s="2" t="str">
        <f t="shared" si="23"/>
        <v>OK</v>
      </c>
      <c r="X145" s="2" t="str">
        <f t="shared" si="24"/>
        <v>OK</v>
      </c>
      <c r="Y145" s="2" t="str">
        <f t="shared" si="25"/>
        <v>OK</v>
      </c>
      <c r="Z145" s="3" t="str">
        <f t="shared" si="26"/>
        <v/>
      </c>
    </row>
    <row r="146" spans="1:26" x14ac:dyDescent="0.45">
      <c r="A146" s="3" t="s">
        <v>7958</v>
      </c>
      <c r="B146" s="3" t="s">
        <v>7959</v>
      </c>
      <c r="C146" s="3" t="s">
        <v>8000</v>
      </c>
      <c r="E146" s="3" t="s">
        <v>20</v>
      </c>
      <c r="H146" s="3" t="s">
        <v>21</v>
      </c>
      <c r="I146" s="3">
        <v>1181012</v>
      </c>
      <c r="J146" s="3" t="s">
        <v>8001</v>
      </c>
      <c r="K146" s="3">
        <v>10</v>
      </c>
      <c r="L146" s="3" t="s">
        <v>34</v>
      </c>
      <c r="M146" s="3" t="s">
        <v>35</v>
      </c>
      <c r="N146" s="3" t="s">
        <v>62</v>
      </c>
      <c r="O146" s="3" t="s">
        <v>37</v>
      </c>
      <c r="P146" s="3" t="s">
        <v>21</v>
      </c>
      <c r="Q146" s="3" t="s">
        <v>8002</v>
      </c>
      <c r="R146" s="2" t="str">
        <f t="shared" si="18"/>
        <v>OK</v>
      </c>
      <c r="S146" s="2" t="str">
        <f t="shared" si="19"/>
        <v>OK</v>
      </c>
      <c r="T146" s="2" t="str">
        <f t="shared" si="20"/>
        <v>OK</v>
      </c>
      <c r="U146" s="2" t="str">
        <f t="shared" si="21"/>
        <v>OK</v>
      </c>
      <c r="V146" s="2" t="str">
        <f t="shared" si="22"/>
        <v>OK</v>
      </c>
      <c r="W146" s="2" t="str">
        <f t="shared" si="23"/>
        <v>OK</v>
      </c>
      <c r="X146" s="2" t="str">
        <f t="shared" si="24"/>
        <v>OK</v>
      </c>
      <c r="Y146" s="2" t="str">
        <f t="shared" si="25"/>
        <v>OK</v>
      </c>
      <c r="Z146" s="3" t="str">
        <f t="shared" si="26"/>
        <v/>
      </c>
    </row>
    <row r="147" spans="1:26" x14ac:dyDescent="0.45">
      <c r="A147" s="3" t="s">
        <v>7958</v>
      </c>
      <c r="B147" s="3" t="s">
        <v>7959</v>
      </c>
      <c r="C147" s="3" t="s">
        <v>8003</v>
      </c>
      <c r="E147" s="3" t="s">
        <v>20</v>
      </c>
      <c r="H147" s="3" t="s">
        <v>21</v>
      </c>
      <c r="I147" s="3">
        <v>1693088</v>
      </c>
      <c r="J147" s="3" t="s">
        <v>8004</v>
      </c>
      <c r="K147" s="3">
        <v>15</v>
      </c>
      <c r="L147" s="3" t="s">
        <v>34</v>
      </c>
      <c r="M147" s="3" t="s">
        <v>35</v>
      </c>
      <c r="N147" s="3" t="s">
        <v>206</v>
      </c>
      <c r="O147" s="3" t="s">
        <v>85</v>
      </c>
      <c r="P147" s="3" t="s">
        <v>21</v>
      </c>
      <c r="Q147" s="3" t="s">
        <v>8005</v>
      </c>
      <c r="R147" s="2" t="str">
        <f t="shared" si="18"/>
        <v>OK</v>
      </c>
      <c r="S147" s="2" t="str">
        <f t="shared" si="19"/>
        <v>OK</v>
      </c>
      <c r="T147" s="2" t="str">
        <f t="shared" si="20"/>
        <v>OK</v>
      </c>
      <c r="U147" s="2" t="str">
        <f t="shared" si="21"/>
        <v>OK</v>
      </c>
      <c r="V147" s="2" t="str">
        <f t="shared" si="22"/>
        <v>OK</v>
      </c>
      <c r="W147" s="2" t="str">
        <f t="shared" si="23"/>
        <v>OK</v>
      </c>
      <c r="X147" s="2" t="str">
        <f t="shared" si="24"/>
        <v>OK</v>
      </c>
      <c r="Y147" s="2" t="str">
        <f t="shared" si="25"/>
        <v>OK</v>
      </c>
      <c r="Z147" s="3" t="str">
        <f t="shared" si="26"/>
        <v/>
      </c>
    </row>
    <row r="148" spans="1:26" x14ac:dyDescent="0.45">
      <c r="A148" s="3" t="s">
        <v>7958</v>
      </c>
      <c r="B148" s="3" t="s">
        <v>7959</v>
      </c>
      <c r="C148" s="3" t="s">
        <v>8006</v>
      </c>
      <c r="E148" s="3" t="s">
        <v>20</v>
      </c>
      <c r="H148" s="3" t="s">
        <v>21</v>
      </c>
      <c r="I148" s="3">
        <v>1874594</v>
      </c>
      <c r="J148" s="3" t="s">
        <v>8007</v>
      </c>
      <c r="K148" s="3">
        <v>45</v>
      </c>
      <c r="L148" s="3" t="s">
        <v>34</v>
      </c>
      <c r="M148" s="3" t="s">
        <v>35</v>
      </c>
      <c r="N148" s="3" t="s">
        <v>81</v>
      </c>
      <c r="O148" s="3" t="s">
        <v>479</v>
      </c>
      <c r="P148" s="3" t="s">
        <v>21</v>
      </c>
      <c r="Q148" s="3" t="s">
        <v>8008</v>
      </c>
      <c r="R148" s="2" t="str">
        <f t="shared" si="18"/>
        <v>KO</v>
      </c>
      <c r="S148" s="2" t="str">
        <f t="shared" si="19"/>
        <v>OK</v>
      </c>
      <c r="T148" s="2" t="str">
        <f t="shared" si="20"/>
        <v>OK</v>
      </c>
      <c r="U148" s="2" t="str">
        <f t="shared" si="21"/>
        <v>OK</v>
      </c>
      <c r="V148" s="2" t="str">
        <f t="shared" si="22"/>
        <v>OK</v>
      </c>
      <c r="W148" s="2" t="str">
        <f t="shared" si="23"/>
        <v>OK</v>
      </c>
      <c r="X148" s="2" t="str">
        <f t="shared" si="24"/>
        <v>OK</v>
      </c>
      <c r="Y148" s="2" t="str">
        <f t="shared" si="25"/>
        <v>OK</v>
      </c>
      <c r="Z148" s="3" t="str">
        <f t="shared" si="26"/>
        <v xml:space="preserve">Acción didáctica / </v>
      </c>
    </row>
    <row r="149" spans="1:26" x14ac:dyDescent="0.45">
      <c r="A149" s="3" t="s">
        <v>7958</v>
      </c>
      <c r="B149" s="3" t="s">
        <v>7959</v>
      </c>
      <c r="C149" s="3" t="s">
        <v>8009</v>
      </c>
      <c r="E149" s="3" t="s">
        <v>20</v>
      </c>
      <c r="H149" s="3" t="s">
        <v>21</v>
      </c>
      <c r="I149" s="3">
        <v>1381734</v>
      </c>
      <c r="K149" s="3">
        <v>120</v>
      </c>
      <c r="L149" s="3" t="s">
        <v>34</v>
      </c>
      <c r="M149" s="3" t="s">
        <v>29</v>
      </c>
      <c r="N149" s="3" t="s">
        <v>1152</v>
      </c>
      <c r="P149" s="3" t="s">
        <v>21</v>
      </c>
      <c r="Q149" s="3" t="s">
        <v>8010</v>
      </c>
      <c r="R149" s="2" t="str">
        <f t="shared" si="18"/>
        <v>KO</v>
      </c>
      <c r="S149" s="2" t="str">
        <f t="shared" si="19"/>
        <v>OK</v>
      </c>
      <c r="T149" s="2" t="str">
        <f t="shared" si="20"/>
        <v>OK</v>
      </c>
      <c r="U149" s="2" t="str">
        <f t="shared" si="21"/>
        <v>OK</v>
      </c>
      <c r="V149" s="2" t="str">
        <f t="shared" si="22"/>
        <v>OK</v>
      </c>
      <c r="W149" s="2" t="str">
        <f t="shared" si="23"/>
        <v>OK</v>
      </c>
      <c r="X149" s="2" t="str">
        <f t="shared" si="24"/>
        <v>KO</v>
      </c>
      <c r="Y149" s="2" t="str">
        <f t="shared" si="25"/>
        <v>OK</v>
      </c>
      <c r="Z149" s="3" t="str">
        <f t="shared" si="26"/>
        <v xml:space="preserve">Acción didáctica / Palabras clave / </v>
      </c>
    </row>
    <row r="150" spans="1:26" x14ac:dyDescent="0.45">
      <c r="A150" s="3" t="s">
        <v>7958</v>
      </c>
      <c r="B150" s="3" t="s">
        <v>7959</v>
      </c>
      <c r="C150" s="3" t="s">
        <v>8011</v>
      </c>
      <c r="E150" s="3" t="s">
        <v>20</v>
      </c>
      <c r="H150" s="3" t="s">
        <v>21</v>
      </c>
      <c r="I150" s="3">
        <v>1293939</v>
      </c>
      <c r="K150" s="3">
        <v>20</v>
      </c>
      <c r="L150" s="3" t="s">
        <v>34</v>
      </c>
      <c r="M150" s="3" t="s">
        <v>35</v>
      </c>
      <c r="N150" s="3" t="s">
        <v>190</v>
      </c>
      <c r="O150" s="3" t="s">
        <v>85</v>
      </c>
      <c r="P150" s="3" t="s">
        <v>21</v>
      </c>
      <c r="Q150" s="3" t="s">
        <v>8012</v>
      </c>
      <c r="R150" s="2" t="str">
        <f t="shared" si="18"/>
        <v>OK</v>
      </c>
      <c r="S150" s="2" t="str">
        <f t="shared" si="19"/>
        <v>OK</v>
      </c>
      <c r="T150" s="2" t="str">
        <f t="shared" si="20"/>
        <v>OK</v>
      </c>
      <c r="U150" s="2" t="str">
        <f t="shared" si="21"/>
        <v>OK</v>
      </c>
      <c r="V150" s="2" t="str">
        <f t="shared" si="22"/>
        <v>OK</v>
      </c>
      <c r="W150" s="2" t="str">
        <f t="shared" si="23"/>
        <v>OK</v>
      </c>
      <c r="X150" s="2" t="str">
        <f t="shared" si="24"/>
        <v>KO</v>
      </c>
      <c r="Y150" s="2" t="str">
        <f t="shared" si="25"/>
        <v>OK</v>
      </c>
      <c r="Z150" s="3" t="str">
        <f t="shared" si="26"/>
        <v xml:space="preserve">Palabras clave / </v>
      </c>
    </row>
    <row r="151" spans="1:26" x14ac:dyDescent="0.45">
      <c r="A151" s="3" t="s">
        <v>7958</v>
      </c>
      <c r="B151" s="3" t="s">
        <v>7959</v>
      </c>
      <c r="C151" s="3" t="s">
        <v>8013</v>
      </c>
      <c r="E151" s="3" t="s">
        <v>20</v>
      </c>
      <c r="H151" s="3" t="s">
        <v>21</v>
      </c>
      <c r="I151" s="3">
        <v>1197632</v>
      </c>
      <c r="K151" s="3">
        <v>10</v>
      </c>
      <c r="L151" s="3" t="s">
        <v>34</v>
      </c>
      <c r="M151" s="3" t="s">
        <v>35</v>
      </c>
      <c r="N151" s="3" t="s">
        <v>114</v>
      </c>
      <c r="O151" s="3" t="s">
        <v>85</v>
      </c>
      <c r="P151" s="3" t="s">
        <v>21</v>
      </c>
      <c r="Q151" s="3" t="s">
        <v>8014</v>
      </c>
      <c r="R151" s="2" t="str">
        <f t="shared" si="18"/>
        <v>OK</v>
      </c>
      <c r="S151" s="2" t="str">
        <f t="shared" si="19"/>
        <v>OK</v>
      </c>
      <c r="T151" s="2" t="str">
        <f t="shared" si="20"/>
        <v>OK</v>
      </c>
      <c r="U151" s="2" t="str">
        <f t="shared" si="21"/>
        <v>OK</v>
      </c>
      <c r="V151" s="2" t="str">
        <f t="shared" si="22"/>
        <v>OK</v>
      </c>
      <c r="W151" s="2" t="str">
        <f t="shared" si="23"/>
        <v>OK</v>
      </c>
      <c r="X151" s="2" t="str">
        <f t="shared" si="24"/>
        <v>KO</v>
      </c>
      <c r="Y151" s="2" t="str">
        <f t="shared" si="25"/>
        <v>OK</v>
      </c>
      <c r="Z151" s="3" t="str">
        <f t="shared" si="26"/>
        <v xml:space="preserve">Palabras clave / </v>
      </c>
    </row>
    <row r="152" spans="1:26" x14ac:dyDescent="0.45">
      <c r="A152" s="3" t="s">
        <v>7958</v>
      </c>
      <c r="B152" s="3" t="s">
        <v>7959</v>
      </c>
      <c r="C152" s="3" t="s">
        <v>8015</v>
      </c>
      <c r="E152" s="3" t="s">
        <v>20</v>
      </c>
      <c r="H152" s="3" t="s">
        <v>21</v>
      </c>
      <c r="I152" s="3">
        <v>4547005</v>
      </c>
      <c r="K152" s="3">
        <v>25</v>
      </c>
      <c r="L152" s="3" t="s">
        <v>34</v>
      </c>
      <c r="M152" s="3" t="s">
        <v>35</v>
      </c>
      <c r="N152" s="3" t="s">
        <v>81</v>
      </c>
      <c r="O152" s="3" t="s">
        <v>479</v>
      </c>
      <c r="P152" s="3" t="s">
        <v>21</v>
      </c>
      <c r="Q152" s="3" t="s">
        <v>8016</v>
      </c>
      <c r="R152" s="2" t="str">
        <f t="shared" si="18"/>
        <v>KO</v>
      </c>
      <c r="S152" s="2" t="str">
        <f t="shared" si="19"/>
        <v>OK</v>
      </c>
      <c r="T152" s="2" t="str">
        <f t="shared" si="20"/>
        <v>OK</v>
      </c>
      <c r="U152" s="2" t="str">
        <f t="shared" si="21"/>
        <v>OK</v>
      </c>
      <c r="V152" s="2" t="str">
        <f t="shared" si="22"/>
        <v>OK</v>
      </c>
      <c r="W152" s="2" t="str">
        <f t="shared" si="23"/>
        <v>OK</v>
      </c>
      <c r="X152" s="2" t="str">
        <f t="shared" si="24"/>
        <v>KO</v>
      </c>
      <c r="Y152" s="2" t="str">
        <f t="shared" si="25"/>
        <v>OK</v>
      </c>
      <c r="Z152" s="3" t="str">
        <f t="shared" si="26"/>
        <v xml:space="preserve">Acción didáctica / Palabras clave / </v>
      </c>
    </row>
    <row r="153" spans="1:26" x14ac:dyDescent="0.45">
      <c r="A153" s="3" t="s">
        <v>7958</v>
      </c>
      <c r="B153" s="3" t="s">
        <v>7959</v>
      </c>
      <c r="C153" s="3" t="s">
        <v>8017</v>
      </c>
      <c r="E153" s="3" t="s">
        <v>20</v>
      </c>
      <c r="H153" s="3" t="s">
        <v>21</v>
      </c>
      <c r="I153" s="3">
        <v>779622</v>
      </c>
      <c r="J153" s="3" t="s">
        <v>8018</v>
      </c>
      <c r="K153" s="3">
        <v>120</v>
      </c>
      <c r="L153" s="3" t="s">
        <v>23</v>
      </c>
      <c r="M153" s="3" t="s">
        <v>29</v>
      </c>
      <c r="N153" s="3" t="s">
        <v>235</v>
      </c>
      <c r="P153" s="3" t="s">
        <v>21</v>
      </c>
      <c r="Q153" s="3" t="s">
        <v>8019</v>
      </c>
      <c r="R153" s="2" t="str">
        <f t="shared" si="18"/>
        <v>OK</v>
      </c>
      <c r="S153" s="2" t="str">
        <f t="shared" si="19"/>
        <v>OK</v>
      </c>
      <c r="T153" s="2" t="str">
        <f t="shared" si="20"/>
        <v>OK</v>
      </c>
      <c r="U153" s="2" t="str">
        <f t="shared" si="21"/>
        <v>OK</v>
      </c>
      <c r="V153" s="2" t="str">
        <f t="shared" si="22"/>
        <v>OK</v>
      </c>
      <c r="W153" s="2" t="str">
        <f t="shared" si="23"/>
        <v>OK</v>
      </c>
      <c r="X153" s="2" t="str">
        <f t="shared" si="24"/>
        <v>OK</v>
      </c>
      <c r="Y153" s="2" t="str">
        <f t="shared" si="25"/>
        <v>OK</v>
      </c>
      <c r="Z153" s="3" t="str">
        <f t="shared" si="26"/>
        <v/>
      </c>
    </row>
    <row r="154" spans="1:26" x14ac:dyDescent="0.45">
      <c r="A154" s="3" t="s">
        <v>7958</v>
      </c>
      <c r="B154" s="3" t="s">
        <v>7959</v>
      </c>
      <c r="C154" s="3" t="s">
        <v>8020</v>
      </c>
      <c r="E154" s="3" t="s">
        <v>20</v>
      </c>
      <c r="H154" s="3" t="s">
        <v>21</v>
      </c>
      <c r="I154" s="3">
        <v>946719</v>
      </c>
      <c r="J154" s="3" t="s">
        <v>8021</v>
      </c>
      <c r="K154" s="3">
        <v>120</v>
      </c>
      <c r="L154" s="3" t="s">
        <v>34</v>
      </c>
      <c r="M154" s="3" t="s">
        <v>29</v>
      </c>
      <c r="N154" s="3" t="s">
        <v>235</v>
      </c>
      <c r="P154" s="3" t="s">
        <v>21</v>
      </c>
      <c r="Q154" s="3" t="s">
        <v>8022</v>
      </c>
      <c r="R154" s="2" t="str">
        <f t="shared" si="18"/>
        <v>KO</v>
      </c>
      <c r="S154" s="2" t="str">
        <f t="shared" si="19"/>
        <v>OK</v>
      </c>
      <c r="T154" s="2" t="str">
        <f t="shared" si="20"/>
        <v>OK</v>
      </c>
      <c r="U154" s="2" t="str">
        <f t="shared" si="21"/>
        <v>OK</v>
      </c>
      <c r="V154" s="2" t="str">
        <f t="shared" si="22"/>
        <v>OK</v>
      </c>
      <c r="W154" s="2" t="str">
        <f t="shared" si="23"/>
        <v>OK</v>
      </c>
      <c r="X154" s="2" t="str">
        <f t="shared" si="24"/>
        <v>OK</v>
      </c>
      <c r="Y154" s="2" t="str">
        <f t="shared" si="25"/>
        <v>OK</v>
      </c>
      <c r="Z154" s="3" t="str">
        <f t="shared" si="26"/>
        <v xml:space="preserve">Acción didáctica / </v>
      </c>
    </row>
    <row r="155" spans="1:26" x14ac:dyDescent="0.45">
      <c r="A155" s="3" t="s">
        <v>7958</v>
      </c>
      <c r="B155" s="3" t="s">
        <v>7959</v>
      </c>
      <c r="C155" s="3" t="s">
        <v>8023</v>
      </c>
      <c r="E155" s="3" t="s">
        <v>20</v>
      </c>
      <c r="H155" s="3" t="s">
        <v>21</v>
      </c>
      <c r="I155" s="3">
        <v>1210172</v>
      </c>
      <c r="J155" s="3" t="s">
        <v>8024</v>
      </c>
      <c r="K155" s="3">
        <v>15</v>
      </c>
      <c r="L155" s="3" t="s">
        <v>34</v>
      </c>
      <c r="M155" s="3" t="s">
        <v>35</v>
      </c>
      <c r="N155" s="3" t="s">
        <v>316</v>
      </c>
      <c r="O155" s="3" t="s">
        <v>37</v>
      </c>
      <c r="P155" s="3" t="s">
        <v>21</v>
      </c>
      <c r="Q155" s="3" t="s">
        <v>8025</v>
      </c>
      <c r="R155" s="2" t="str">
        <f t="shared" si="18"/>
        <v>OK</v>
      </c>
      <c r="S155" s="2" t="str">
        <f t="shared" si="19"/>
        <v>OK</v>
      </c>
      <c r="T155" s="2" t="str">
        <f t="shared" si="20"/>
        <v>OK</v>
      </c>
      <c r="U155" s="2" t="str">
        <f t="shared" si="21"/>
        <v>OK</v>
      </c>
      <c r="V155" s="2" t="str">
        <f t="shared" si="22"/>
        <v>OK</v>
      </c>
      <c r="W155" s="2" t="str">
        <f t="shared" si="23"/>
        <v>OK</v>
      </c>
      <c r="X155" s="2" t="str">
        <f t="shared" si="24"/>
        <v>OK</v>
      </c>
      <c r="Y155" s="2" t="str">
        <f t="shared" si="25"/>
        <v>OK</v>
      </c>
      <c r="Z155" s="3" t="str">
        <f t="shared" si="26"/>
        <v/>
      </c>
    </row>
    <row r="156" spans="1:26" x14ac:dyDescent="0.45">
      <c r="A156" s="3" t="s">
        <v>7958</v>
      </c>
      <c r="B156" s="3" t="s">
        <v>7959</v>
      </c>
      <c r="C156" s="3" t="s">
        <v>8026</v>
      </c>
      <c r="E156" s="3" t="s">
        <v>20</v>
      </c>
      <c r="H156" s="3" t="s">
        <v>21</v>
      </c>
      <c r="I156" s="3">
        <v>3864776</v>
      </c>
      <c r="J156" s="3" t="s">
        <v>8027</v>
      </c>
      <c r="K156" s="3">
        <v>20</v>
      </c>
      <c r="L156" s="3" t="s">
        <v>34</v>
      </c>
      <c r="M156" s="3" t="s">
        <v>35</v>
      </c>
      <c r="N156" s="3" t="s">
        <v>773</v>
      </c>
      <c r="O156" s="3" t="s">
        <v>85</v>
      </c>
      <c r="P156" s="3" t="s">
        <v>21</v>
      </c>
      <c r="Q156" s="3" t="s">
        <v>8028</v>
      </c>
      <c r="R156" s="2" t="str">
        <f t="shared" si="18"/>
        <v>OK</v>
      </c>
      <c r="S156" s="2" t="str">
        <f t="shared" si="19"/>
        <v>OK</v>
      </c>
      <c r="T156" s="2" t="str">
        <f t="shared" si="20"/>
        <v>OK</v>
      </c>
      <c r="U156" s="2" t="str">
        <f t="shared" si="21"/>
        <v>OK</v>
      </c>
      <c r="V156" s="2" t="str">
        <f t="shared" si="22"/>
        <v>OK</v>
      </c>
      <c r="W156" s="2" t="str">
        <f t="shared" si="23"/>
        <v>OK</v>
      </c>
      <c r="X156" s="2" t="str">
        <f t="shared" si="24"/>
        <v>OK</v>
      </c>
      <c r="Y156" s="2" t="str">
        <f t="shared" si="25"/>
        <v>OK</v>
      </c>
      <c r="Z156" s="3" t="str">
        <f t="shared" si="26"/>
        <v/>
      </c>
    </row>
    <row r="157" spans="1:26" x14ac:dyDescent="0.45">
      <c r="A157" s="3" t="s">
        <v>7958</v>
      </c>
      <c r="B157" s="3" t="s">
        <v>7959</v>
      </c>
      <c r="C157" s="3" t="s">
        <v>8029</v>
      </c>
      <c r="E157" s="3" t="s">
        <v>20</v>
      </c>
      <c r="H157" s="3" t="s">
        <v>21</v>
      </c>
      <c r="I157" s="3">
        <v>2932167</v>
      </c>
      <c r="J157" s="3" t="s">
        <v>8030</v>
      </c>
      <c r="K157" s="3">
        <v>20</v>
      </c>
      <c r="L157" s="3" t="s">
        <v>34</v>
      </c>
      <c r="M157" s="3" t="s">
        <v>35</v>
      </c>
      <c r="N157" s="3" t="s">
        <v>773</v>
      </c>
      <c r="O157" s="3" t="s">
        <v>85</v>
      </c>
      <c r="P157" s="3" t="s">
        <v>21</v>
      </c>
      <c r="Q157" s="3" t="s">
        <v>8031</v>
      </c>
      <c r="R157" s="2" t="str">
        <f t="shared" si="18"/>
        <v>OK</v>
      </c>
      <c r="S157" s="2" t="str">
        <f t="shared" si="19"/>
        <v>OK</v>
      </c>
      <c r="T157" s="2" t="str">
        <f t="shared" si="20"/>
        <v>OK</v>
      </c>
      <c r="U157" s="2" t="str">
        <f t="shared" si="21"/>
        <v>OK</v>
      </c>
      <c r="V157" s="2" t="str">
        <f t="shared" si="22"/>
        <v>OK</v>
      </c>
      <c r="W157" s="2" t="str">
        <f t="shared" si="23"/>
        <v>OK</v>
      </c>
      <c r="X157" s="2" t="str">
        <f t="shared" si="24"/>
        <v>OK</v>
      </c>
      <c r="Y157" s="2" t="str">
        <f t="shared" si="25"/>
        <v>OK</v>
      </c>
      <c r="Z157" s="3" t="str">
        <f t="shared" si="26"/>
        <v/>
      </c>
    </row>
    <row r="158" spans="1:26" x14ac:dyDescent="0.45">
      <c r="A158" s="3" t="s">
        <v>7958</v>
      </c>
      <c r="B158" s="3" t="s">
        <v>7959</v>
      </c>
      <c r="C158" s="3" t="s">
        <v>8032</v>
      </c>
      <c r="E158" s="3" t="s">
        <v>20</v>
      </c>
      <c r="H158" s="3" t="s">
        <v>21</v>
      </c>
      <c r="I158" s="3">
        <v>1486590</v>
      </c>
      <c r="J158" s="3" t="s">
        <v>8033</v>
      </c>
      <c r="K158" s="3">
        <v>20</v>
      </c>
      <c r="L158" s="3" t="s">
        <v>34</v>
      </c>
      <c r="M158" s="3" t="s">
        <v>35</v>
      </c>
      <c r="N158" s="3" t="s">
        <v>8034</v>
      </c>
      <c r="O158" s="3" t="s">
        <v>85</v>
      </c>
      <c r="P158" s="3" t="s">
        <v>21</v>
      </c>
      <c r="Q158" s="3" t="s">
        <v>8035</v>
      </c>
      <c r="R158" s="2" t="str">
        <f t="shared" si="18"/>
        <v>OK</v>
      </c>
      <c r="S158" s="2" t="str">
        <f t="shared" si="19"/>
        <v>OK</v>
      </c>
      <c r="T158" s="2" t="str">
        <f t="shared" si="20"/>
        <v>OK</v>
      </c>
      <c r="U158" s="2" t="str">
        <f t="shared" si="21"/>
        <v>OK</v>
      </c>
      <c r="V158" s="2" t="str">
        <f t="shared" si="22"/>
        <v>OK</v>
      </c>
      <c r="W158" s="2" t="str">
        <f t="shared" si="23"/>
        <v>OK</v>
      </c>
      <c r="X158" s="2" t="str">
        <f t="shared" si="24"/>
        <v>OK</v>
      </c>
      <c r="Y158" s="2" t="str">
        <f t="shared" si="25"/>
        <v>OK</v>
      </c>
      <c r="Z158" s="3" t="str">
        <f t="shared" si="26"/>
        <v/>
      </c>
    </row>
    <row r="159" spans="1:26" x14ac:dyDescent="0.45">
      <c r="A159" s="3" t="s">
        <v>7958</v>
      </c>
      <c r="B159" s="3" t="s">
        <v>7959</v>
      </c>
      <c r="C159" s="3" t="s">
        <v>8036</v>
      </c>
      <c r="E159" s="3" t="s">
        <v>20</v>
      </c>
      <c r="H159" s="3" t="s">
        <v>21</v>
      </c>
      <c r="I159" s="3">
        <v>3099876</v>
      </c>
      <c r="J159" s="3" t="s">
        <v>8037</v>
      </c>
      <c r="K159" s="3">
        <v>60</v>
      </c>
      <c r="L159" s="3" t="s">
        <v>34</v>
      </c>
      <c r="M159" s="3" t="s">
        <v>35</v>
      </c>
      <c r="N159" s="3" t="s">
        <v>81</v>
      </c>
      <c r="O159" s="3" t="s">
        <v>479</v>
      </c>
      <c r="P159" s="3" t="s">
        <v>21</v>
      </c>
      <c r="Q159" s="3" t="s">
        <v>8038</v>
      </c>
      <c r="R159" s="2" t="str">
        <f t="shared" si="18"/>
        <v>KO</v>
      </c>
      <c r="S159" s="2" t="str">
        <f t="shared" si="19"/>
        <v>OK</v>
      </c>
      <c r="T159" s="2" t="str">
        <f t="shared" si="20"/>
        <v>OK</v>
      </c>
      <c r="U159" s="2" t="str">
        <f t="shared" si="21"/>
        <v>OK</v>
      </c>
      <c r="V159" s="2" t="str">
        <f t="shared" si="22"/>
        <v>OK</v>
      </c>
      <c r="W159" s="2" t="str">
        <f t="shared" si="23"/>
        <v>OK</v>
      </c>
      <c r="X159" s="2" t="str">
        <f t="shared" si="24"/>
        <v>OK</v>
      </c>
      <c r="Y159" s="2" t="str">
        <f t="shared" si="25"/>
        <v>OK</v>
      </c>
      <c r="Z159" s="3" t="str">
        <f t="shared" si="26"/>
        <v xml:space="preserve">Acción didáctica / </v>
      </c>
    </row>
    <row r="160" spans="1:26" x14ac:dyDescent="0.45">
      <c r="A160" s="3" t="s">
        <v>7958</v>
      </c>
      <c r="B160" s="3" t="s">
        <v>7959</v>
      </c>
      <c r="C160" s="3" t="s">
        <v>8039</v>
      </c>
      <c r="E160" s="3" t="s">
        <v>20</v>
      </c>
      <c r="H160" s="3" t="s">
        <v>21</v>
      </c>
      <c r="I160" s="3">
        <v>7028686</v>
      </c>
      <c r="J160" s="3" t="s">
        <v>8040</v>
      </c>
      <c r="K160" s="3">
        <v>60</v>
      </c>
      <c r="L160" s="3" t="s">
        <v>23</v>
      </c>
      <c r="M160" s="3" t="s">
        <v>29</v>
      </c>
      <c r="N160" s="3" t="s">
        <v>30</v>
      </c>
      <c r="P160" s="3" t="s">
        <v>21</v>
      </c>
      <c r="Q160" s="3" t="s">
        <v>8041</v>
      </c>
      <c r="R160" s="2" t="str">
        <f t="shared" si="18"/>
        <v>OK</v>
      </c>
      <c r="S160" s="2" t="str">
        <f t="shared" si="19"/>
        <v>OK</v>
      </c>
      <c r="T160" s="2" t="str">
        <f t="shared" si="20"/>
        <v>OK</v>
      </c>
      <c r="U160" s="2" t="str">
        <f t="shared" si="21"/>
        <v>OK</v>
      </c>
      <c r="V160" s="2" t="str">
        <f t="shared" si="22"/>
        <v>OK</v>
      </c>
      <c r="W160" s="2" t="str">
        <f t="shared" si="23"/>
        <v>OK</v>
      </c>
      <c r="X160" s="2" t="str">
        <f t="shared" si="24"/>
        <v>OK</v>
      </c>
      <c r="Y160" s="2" t="str">
        <f t="shared" si="25"/>
        <v>OK</v>
      </c>
      <c r="Z160" s="3" t="str">
        <f t="shared" si="26"/>
        <v/>
      </c>
    </row>
    <row r="161" spans="1:26" x14ac:dyDescent="0.45">
      <c r="A161" s="3" t="s">
        <v>7958</v>
      </c>
      <c r="B161" s="3" t="s">
        <v>7959</v>
      </c>
      <c r="C161" s="3" t="s">
        <v>8042</v>
      </c>
      <c r="E161" s="3" t="s">
        <v>20</v>
      </c>
      <c r="H161" s="3" t="s">
        <v>21</v>
      </c>
      <c r="I161" s="3">
        <v>7440623</v>
      </c>
      <c r="J161" s="3" t="s">
        <v>8043</v>
      </c>
      <c r="K161" s="3">
        <v>10</v>
      </c>
      <c r="L161" s="3" t="s">
        <v>34</v>
      </c>
      <c r="M161" s="3" t="s">
        <v>35</v>
      </c>
      <c r="N161" s="3" t="s">
        <v>161</v>
      </c>
      <c r="O161" s="3" t="s">
        <v>37</v>
      </c>
      <c r="P161" s="3" t="s">
        <v>21</v>
      </c>
      <c r="Q161" s="3" t="s">
        <v>8044</v>
      </c>
      <c r="R161" s="2" t="str">
        <f t="shared" si="18"/>
        <v>OK</v>
      </c>
      <c r="S161" s="2" t="str">
        <f t="shared" si="19"/>
        <v>OK</v>
      </c>
      <c r="T161" s="2" t="str">
        <f t="shared" si="20"/>
        <v>OK</v>
      </c>
      <c r="U161" s="2" t="str">
        <f t="shared" si="21"/>
        <v>OK</v>
      </c>
      <c r="V161" s="2" t="str">
        <f t="shared" si="22"/>
        <v>OK</v>
      </c>
      <c r="W161" s="2" t="str">
        <f t="shared" si="23"/>
        <v>OK</v>
      </c>
      <c r="X161" s="2" t="str">
        <f t="shared" si="24"/>
        <v>OK</v>
      </c>
      <c r="Y161" s="2" t="str">
        <f t="shared" si="25"/>
        <v>OK</v>
      </c>
      <c r="Z161" s="3" t="str">
        <f t="shared" si="26"/>
        <v/>
      </c>
    </row>
    <row r="162" spans="1:26" x14ac:dyDescent="0.45">
      <c r="A162" s="3" t="s">
        <v>7958</v>
      </c>
      <c r="B162" s="3" t="s">
        <v>7959</v>
      </c>
      <c r="C162" s="3" t="s">
        <v>8045</v>
      </c>
      <c r="E162" s="3" t="s">
        <v>20</v>
      </c>
      <c r="H162" s="3" t="s">
        <v>21</v>
      </c>
      <c r="I162" s="3">
        <v>5514899</v>
      </c>
      <c r="J162" s="3" t="s">
        <v>8046</v>
      </c>
      <c r="K162" s="3">
        <v>25</v>
      </c>
      <c r="L162" s="3" t="s">
        <v>34</v>
      </c>
      <c r="M162" s="3" t="s">
        <v>35</v>
      </c>
      <c r="N162" s="3" t="s">
        <v>161</v>
      </c>
      <c r="O162" s="3" t="s">
        <v>479</v>
      </c>
      <c r="P162" s="3" t="s">
        <v>21</v>
      </c>
      <c r="Q162" s="3" t="s">
        <v>8047</v>
      </c>
      <c r="R162" s="2" t="str">
        <f t="shared" si="18"/>
        <v>OK</v>
      </c>
      <c r="S162" s="2" t="str">
        <f t="shared" si="19"/>
        <v>OK</v>
      </c>
      <c r="T162" s="2" t="str">
        <f t="shared" si="20"/>
        <v>OK</v>
      </c>
      <c r="U162" s="2" t="str">
        <f t="shared" si="21"/>
        <v>OK</v>
      </c>
      <c r="V162" s="2" t="str">
        <f t="shared" si="22"/>
        <v>OK</v>
      </c>
      <c r="W162" s="2" t="str">
        <f t="shared" si="23"/>
        <v>OK</v>
      </c>
      <c r="X162" s="2" t="str">
        <f t="shared" si="24"/>
        <v>OK</v>
      </c>
      <c r="Y162" s="2" t="str">
        <f t="shared" si="25"/>
        <v>OK</v>
      </c>
      <c r="Z162" s="3" t="str">
        <f t="shared" si="26"/>
        <v/>
      </c>
    </row>
    <row r="163" spans="1:26" x14ac:dyDescent="0.45">
      <c r="A163" s="3" t="s">
        <v>7958</v>
      </c>
      <c r="B163" s="3" t="s">
        <v>7959</v>
      </c>
      <c r="C163" s="3" t="s">
        <v>8048</v>
      </c>
      <c r="E163" s="3" t="s">
        <v>20</v>
      </c>
      <c r="H163" s="3" t="s">
        <v>21</v>
      </c>
      <c r="I163" s="3">
        <v>5241745</v>
      </c>
      <c r="J163" s="3" t="s">
        <v>8049</v>
      </c>
      <c r="K163" s="3">
        <v>20</v>
      </c>
      <c r="L163" s="3" t="s">
        <v>80</v>
      </c>
      <c r="M163" s="3" t="s">
        <v>5081</v>
      </c>
      <c r="N163" s="3" t="s">
        <v>81</v>
      </c>
      <c r="O163" s="3" t="s">
        <v>479</v>
      </c>
      <c r="P163" s="3" t="s">
        <v>21</v>
      </c>
      <c r="Q163" s="3" t="s">
        <v>8050</v>
      </c>
      <c r="R163" s="2" t="str">
        <f t="shared" si="18"/>
        <v>OK</v>
      </c>
      <c r="S163" s="2" t="str">
        <f t="shared" si="19"/>
        <v>KO</v>
      </c>
      <c r="T163" s="2" t="str">
        <f t="shared" si="20"/>
        <v>OK</v>
      </c>
      <c r="U163" s="2" t="str">
        <f t="shared" si="21"/>
        <v>OK</v>
      </c>
      <c r="V163" s="2" t="str">
        <f t="shared" si="22"/>
        <v>OK</v>
      </c>
      <c r="W163" s="2" t="str">
        <f t="shared" si="23"/>
        <v>OK</v>
      </c>
      <c r="X163" s="2" t="str">
        <f t="shared" si="24"/>
        <v>OK</v>
      </c>
      <c r="Y163" s="2" t="str">
        <f t="shared" si="25"/>
        <v>OK</v>
      </c>
      <c r="Z163" s="3" t="str">
        <f t="shared" si="26"/>
        <v xml:space="preserve">Tipo de media / </v>
      </c>
    </row>
    <row r="164" spans="1:26" x14ac:dyDescent="0.45">
      <c r="A164" s="3" t="s">
        <v>7958</v>
      </c>
      <c r="B164" s="3" t="s">
        <v>7959</v>
      </c>
      <c r="C164" s="3" t="s">
        <v>8051</v>
      </c>
      <c r="E164" s="3" t="s">
        <v>20</v>
      </c>
      <c r="H164" s="3" t="s">
        <v>21</v>
      </c>
      <c r="I164" s="3">
        <v>5430892</v>
      </c>
      <c r="J164" s="3" t="s">
        <v>7995</v>
      </c>
      <c r="K164" s="3">
        <v>15</v>
      </c>
      <c r="L164" s="3" t="s">
        <v>70</v>
      </c>
      <c r="M164" s="3" t="s">
        <v>35</v>
      </c>
      <c r="N164" s="3" t="s">
        <v>161</v>
      </c>
      <c r="O164" s="3" t="s">
        <v>37</v>
      </c>
      <c r="P164" s="3" t="s">
        <v>21</v>
      </c>
      <c r="Q164" s="3" t="s">
        <v>8052</v>
      </c>
      <c r="R164" s="2" t="str">
        <f t="shared" si="18"/>
        <v>KO</v>
      </c>
      <c r="S164" s="2" t="str">
        <f t="shared" si="19"/>
        <v>OK</v>
      </c>
      <c r="T164" s="2" t="str">
        <f t="shared" si="20"/>
        <v>KO</v>
      </c>
      <c r="U164" s="2" t="str">
        <f t="shared" si="21"/>
        <v>OK</v>
      </c>
      <c r="V164" s="2" t="str">
        <f t="shared" si="22"/>
        <v>OK</v>
      </c>
      <c r="W164" s="2" t="str">
        <f t="shared" si="23"/>
        <v>OK</v>
      </c>
      <c r="X164" s="2" t="str">
        <f t="shared" si="24"/>
        <v>OK</v>
      </c>
      <c r="Y164" s="2" t="str">
        <f t="shared" si="25"/>
        <v>OK</v>
      </c>
      <c r="Z164" s="3" t="str">
        <f t="shared" si="26"/>
        <v xml:space="preserve">Acción didáctica / Nombre del recurso / </v>
      </c>
    </row>
    <row r="165" spans="1:26" x14ac:dyDescent="0.45">
      <c r="A165" s="3" t="s">
        <v>7958</v>
      </c>
      <c r="B165" s="3" t="s">
        <v>7959</v>
      </c>
      <c r="C165" s="3" t="s">
        <v>8053</v>
      </c>
      <c r="E165" s="3" t="s">
        <v>20</v>
      </c>
      <c r="H165" s="3" t="s">
        <v>21</v>
      </c>
      <c r="I165" s="3">
        <v>1380562</v>
      </c>
      <c r="K165" s="3">
        <v>10</v>
      </c>
      <c r="L165" s="3" t="s">
        <v>34</v>
      </c>
      <c r="M165" s="3" t="s">
        <v>35</v>
      </c>
      <c r="N165" s="3" t="s">
        <v>763</v>
      </c>
      <c r="O165" s="3" t="s">
        <v>37</v>
      </c>
      <c r="P165" s="3" t="s">
        <v>21</v>
      </c>
      <c r="Q165" s="3" t="s">
        <v>8054</v>
      </c>
      <c r="R165" s="2" t="str">
        <f t="shared" si="18"/>
        <v>OK</v>
      </c>
      <c r="S165" s="2" t="str">
        <f t="shared" si="19"/>
        <v>OK</v>
      </c>
      <c r="T165" s="2" t="str">
        <f t="shared" si="20"/>
        <v>OK</v>
      </c>
      <c r="U165" s="2" t="str">
        <f t="shared" si="21"/>
        <v>OK</v>
      </c>
      <c r="V165" s="2" t="str">
        <f t="shared" si="22"/>
        <v>OK</v>
      </c>
      <c r="W165" s="2" t="str">
        <f t="shared" si="23"/>
        <v>OK</v>
      </c>
      <c r="X165" s="2" t="str">
        <f t="shared" si="24"/>
        <v>KO</v>
      </c>
      <c r="Y165" s="2" t="str">
        <f t="shared" si="25"/>
        <v>OK</v>
      </c>
      <c r="Z165" s="3" t="str">
        <f t="shared" si="26"/>
        <v xml:space="preserve">Palabras clave / </v>
      </c>
    </row>
    <row r="166" spans="1:26" x14ac:dyDescent="0.45">
      <c r="A166" s="3" t="s">
        <v>7958</v>
      </c>
      <c r="B166" s="3" t="s">
        <v>7959</v>
      </c>
      <c r="C166" s="3" t="s">
        <v>8055</v>
      </c>
      <c r="E166" s="3" t="s">
        <v>20</v>
      </c>
      <c r="H166" s="3" t="s">
        <v>21</v>
      </c>
      <c r="I166" s="3">
        <v>1186225</v>
      </c>
      <c r="K166" s="3">
        <v>15</v>
      </c>
      <c r="L166" s="3" t="s">
        <v>34</v>
      </c>
      <c r="M166" s="3" t="s">
        <v>35</v>
      </c>
      <c r="N166" s="3" t="s">
        <v>36</v>
      </c>
      <c r="O166" s="3" t="s">
        <v>85</v>
      </c>
      <c r="P166" s="3" t="s">
        <v>21</v>
      </c>
      <c r="Q166" s="3" t="s">
        <v>8056</v>
      </c>
      <c r="R166" s="2" t="str">
        <f t="shared" si="18"/>
        <v>OK</v>
      </c>
      <c r="S166" s="2" t="str">
        <f t="shared" si="19"/>
        <v>OK</v>
      </c>
      <c r="T166" s="2" t="str">
        <f t="shared" si="20"/>
        <v>OK</v>
      </c>
      <c r="U166" s="2" t="str">
        <f t="shared" si="21"/>
        <v>OK</v>
      </c>
      <c r="V166" s="2" t="str">
        <f t="shared" si="22"/>
        <v>OK</v>
      </c>
      <c r="W166" s="2" t="str">
        <f t="shared" si="23"/>
        <v>OK</v>
      </c>
      <c r="X166" s="2" t="str">
        <f t="shared" si="24"/>
        <v>KO</v>
      </c>
      <c r="Y166" s="2" t="str">
        <f t="shared" si="25"/>
        <v>OK</v>
      </c>
      <c r="Z166" s="3" t="str">
        <f t="shared" si="26"/>
        <v xml:space="preserve">Palabras clave / </v>
      </c>
    </row>
    <row r="167" spans="1:26" x14ac:dyDescent="0.45">
      <c r="A167" s="3" t="s">
        <v>7958</v>
      </c>
      <c r="B167" s="3" t="s">
        <v>7959</v>
      </c>
      <c r="C167" s="3" t="s">
        <v>8057</v>
      </c>
      <c r="E167" s="3" t="s">
        <v>20</v>
      </c>
      <c r="H167" s="3" t="s">
        <v>21</v>
      </c>
      <c r="I167" s="3">
        <v>2109747</v>
      </c>
      <c r="J167" s="3" t="s">
        <v>8058</v>
      </c>
      <c r="K167" s="3">
        <v>180</v>
      </c>
      <c r="L167" s="3" t="s">
        <v>34</v>
      </c>
      <c r="M167" s="3" t="s">
        <v>35</v>
      </c>
      <c r="N167" s="3" t="s">
        <v>58</v>
      </c>
      <c r="O167" s="3" t="s">
        <v>85</v>
      </c>
      <c r="P167" s="3" t="s">
        <v>21</v>
      </c>
      <c r="Q167" s="3" t="s">
        <v>8059</v>
      </c>
      <c r="R167" s="2" t="str">
        <f t="shared" si="18"/>
        <v>KO</v>
      </c>
      <c r="S167" s="2" t="str">
        <f t="shared" si="19"/>
        <v>OK</v>
      </c>
      <c r="T167" s="2" t="str">
        <f t="shared" si="20"/>
        <v>OK</v>
      </c>
      <c r="U167" s="2" t="str">
        <f t="shared" si="21"/>
        <v>OK</v>
      </c>
      <c r="V167" s="2" t="str">
        <f t="shared" si="22"/>
        <v>OK</v>
      </c>
      <c r="W167" s="2" t="str">
        <f t="shared" si="23"/>
        <v>OK</v>
      </c>
      <c r="X167" s="2" t="str">
        <f t="shared" si="24"/>
        <v>OK</v>
      </c>
      <c r="Y167" s="2" t="str">
        <f t="shared" si="25"/>
        <v>OK</v>
      </c>
      <c r="Z167" s="3" t="str">
        <f t="shared" si="26"/>
        <v xml:space="preserve">Acción didáctica / </v>
      </c>
    </row>
    <row r="168" spans="1:26" x14ac:dyDescent="0.45">
      <c r="A168" s="3" t="s">
        <v>7958</v>
      </c>
      <c r="B168" s="3" t="s">
        <v>7959</v>
      </c>
      <c r="C168" s="3" t="s">
        <v>534</v>
      </c>
      <c r="E168" s="3" t="s">
        <v>20</v>
      </c>
      <c r="H168" s="3" t="s">
        <v>21</v>
      </c>
      <c r="I168" s="3">
        <v>9793127</v>
      </c>
      <c r="J168" s="3" t="s">
        <v>8060</v>
      </c>
      <c r="K168" s="3">
        <v>60</v>
      </c>
      <c r="L168" s="3" t="s">
        <v>358</v>
      </c>
      <c r="M168" s="3" t="s">
        <v>35</v>
      </c>
      <c r="N168" s="3" t="s">
        <v>359</v>
      </c>
      <c r="O168" s="3" t="s">
        <v>479</v>
      </c>
      <c r="P168" s="3" t="s">
        <v>21</v>
      </c>
      <c r="Q168" s="3" t="s">
        <v>8061</v>
      </c>
      <c r="R168" s="2" t="str">
        <f t="shared" si="18"/>
        <v>OK</v>
      </c>
      <c r="S168" s="2" t="str">
        <f t="shared" si="19"/>
        <v>OK</v>
      </c>
      <c r="T168" s="2" t="str">
        <f t="shared" si="20"/>
        <v>OK</v>
      </c>
      <c r="U168" s="2" t="str">
        <f t="shared" si="21"/>
        <v>OK</v>
      </c>
      <c r="V168" s="2" t="str">
        <f t="shared" si="22"/>
        <v>OK</v>
      </c>
      <c r="W168" s="2" t="str">
        <f t="shared" si="23"/>
        <v>KO</v>
      </c>
      <c r="X168" s="2" t="str">
        <f t="shared" si="24"/>
        <v>OK</v>
      </c>
      <c r="Y168" s="2" t="str">
        <f t="shared" si="25"/>
        <v>OK</v>
      </c>
      <c r="Z168" s="3" t="str">
        <f t="shared" si="26"/>
        <v xml:space="preserve">Tiempo del recurso / </v>
      </c>
    </row>
    <row r="169" spans="1:26" x14ac:dyDescent="0.45">
      <c r="A169" s="3" t="s">
        <v>7958</v>
      </c>
      <c r="B169" s="3" t="s">
        <v>7959</v>
      </c>
      <c r="C169" s="3" t="s">
        <v>67</v>
      </c>
      <c r="D169" s="3" t="s">
        <v>67</v>
      </c>
      <c r="E169" s="3" t="s">
        <v>20</v>
      </c>
      <c r="H169" s="3" t="s">
        <v>21</v>
      </c>
      <c r="I169" s="3">
        <v>555971</v>
      </c>
      <c r="J169" s="3" t="s">
        <v>8062</v>
      </c>
      <c r="K169" s="3">
        <v>25</v>
      </c>
      <c r="L169" s="3" t="s">
        <v>23</v>
      </c>
      <c r="M169" s="3" t="s">
        <v>67</v>
      </c>
      <c r="N169" s="3" t="s">
        <v>227</v>
      </c>
      <c r="P169" s="3" t="s">
        <v>21</v>
      </c>
      <c r="Q169" s="3" t="s">
        <v>8063</v>
      </c>
      <c r="R169" s="2" t="str">
        <f t="shared" si="18"/>
        <v>OK</v>
      </c>
      <c r="S169" s="2" t="str">
        <f t="shared" si="19"/>
        <v>OK</v>
      </c>
      <c r="T169" s="2" t="str">
        <f t="shared" si="20"/>
        <v>OK</v>
      </c>
      <c r="U169" s="2" t="str">
        <f t="shared" si="21"/>
        <v>OK</v>
      </c>
      <c r="V169" s="2" t="str">
        <f t="shared" si="22"/>
        <v>OK</v>
      </c>
      <c r="W169" s="2" t="str">
        <f t="shared" si="23"/>
        <v>OK</v>
      </c>
      <c r="X169" s="2" t="str">
        <f t="shared" si="24"/>
        <v>OK</v>
      </c>
      <c r="Y169" s="2" t="str">
        <f t="shared" si="25"/>
        <v>OK</v>
      </c>
      <c r="Z169" s="3" t="str">
        <f t="shared" si="26"/>
        <v/>
      </c>
    </row>
    <row r="170" spans="1:26" x14ac:dyDescent="0.45">
      <c r="A170" s="3" t="s">
        <v>7958</v>
      </c>
      <c r="B170" s="3" t="s">
        <v>7959</v>
      </c>
      <c r="C170" s="3" t="s">
        <v>70</v>
      </c>
      <c r="E170" s="3" t="s">
        <v>20</v>
      </c>
      <c r="H170" s="3" t="s">
        <v>21</v>
      </c>
      <c r="I170" s="3">
        <v>717339</v>
      </c>
      <c r="J170" s="3" t="s">
        <v>8064</v>
      </c>
      <c r="K170" s="3">
        <v>20</v>
      </c>
      <c r="L170" s="3" t="s">
        <v>70</v>
      </c>
      <c r="M170" s="3" t="s">
        <v>35</v>
      </c>
      <c r="N170" s="3" t="s">
        <v>62</v>
      </c>
      <c r="O170" s="3" t="s">
        <v>479</v>
      </c>
      <c r="P170" s="3" t="s">
        <v>21</v>
      </c>
      <c r="Q170" s="3" t="s">
        <v>8065</v>
      </c>
      <c r="R170" s="2" t="str">
        <f t="shared" si="18"/>
        <v>OK</v>
      </c>
      <c r="S170" s="2" t="str">
        <f t="shared" si="19"/>
        <v>OK</v>
      </c>
      <c r="T170" s="2" t="str">
        <f t="shared" si="20"/>
        <v>OK</v>
      </c>
      <c r="U170" s="2" t="str">
        <f t="shared" si="21"/>
        <v>OK</v>
      </c>
      <c r="V170" s="2" t="str">
        <f t="shared" si="22"/>
        <v>OK</v>
      </c>
      <c r="W170" s="2" t="str">
        <f t="shared" si="23"/>
        <v>OK</v>
      </c>
      <c r="X170" s="2" t="str">
        <f t="shared" si="24"/>
        <v>OK</v>
      </c>
      <c r="Y170" s="2" t="str">
        <f t="shared" si="25"/>
        <v>OK</v>
      </c>
      <c r="Z170" s="3" t="str">
        <f t="shared" si="26"/>
        <v/>
      </c>
    </row>
    <row r="171" spans="1:26" x14ac:dyDescent="0.45">
      <c r="A171" s="3" t="s">
        <v>8066</v>
      </c>
      <c r="B171" s="3" t="s">
        <v>8067</v>
      </c>
      <c r="C171" s="3" t="s">
        <v>8068</v>
      </c>
      <c r="E171" s="3" t="s">
        <v>20</v>
      </c>
      <c r="H171" s="3" t="s">
        <v>21</v>
      </c>
      <c r="I171" s="3">
        <v>1183667</v>
      </c>
      <c r="J171" s="3" t="s">
        <v>8069</v>
      </c>
      <c r="K171" s="3">
        <v>20</v>
      </c>
      <c r="L171" s="3" t="s">
        <v>34</v>
      </c>
      <c r="M171" s="3" t="s">
        <v>35</v>
      </c>
      <c r="N171" s="3" t="s">
        <v>326</v>
      </c>
      <c r="O171" s="3" t="s">
        <v>37</v>
      </c>
      <c r="P171" s="3" t="s">
        <v>21</v>
      </c>
      <c r="Q171" s="3" t="s">
        <v>8070</v>
      </c>
      <c r="R171" s="2" t="str">
        <f t="shared" si="18"/>
        <v>OK</v>
      </c>
      <c r="S171" s="2" t="str">
        <f t="shared" si="19"/>
        <v>OK</v>
      </c>
      <c r="T171" s="2" t="str">
        <f t="shared" si="20"/>
        <v>OK</v>
      </c>
      <c r="U171" s="2" t="str">
        <f t="shared" si="21"/>
        <v>OK</v>
      </c>
      <c r="V171" s="2" t="str">
        <f t="shared" si="22"/>
        <v>OK</v>
      </c>
      <c r="W171" s="2" t="str">
        <f t="shared" si="23"/>
        <v>OK</v>
      </c>
      <c r="X171" s="2" t="str">
        <f t="shared" si="24"/>
        <v>OK</v>
      </c>
      <c r="Y171" s="2" t="str">
        <f t="shared" si="25"/>
        <v>OK</v>
      </c>
      <c r="Z171" s="3" t="str">
        <f t="shared" si="26"/>
        <v/>
      </c>
    </row>
    <row r="172" spans="1:26" x14ac:dyDescent="0.45">
      <c r="A172" s="3" t="s">
        <v>8066</v>
      </c>
      <c r="B172" s="3" t="s">
        <v>8067</v>
      </c>
      <c r="C172" s="3" t="s">
        <v>8071</v>
      </c>
      <c r="E172" s="3" t="s">
        <v>20</v>
      </c>
      <c r="H172" s="3" t="s">
        <v>21</v>
      </c>
      <c r="I172" s="3">
        <v>1174509</v>
      </c>
      <c r="J172" s="3" t="s">
        <v>8072</v>
      </c>
      <c r="K172" s="3">
        <v>15</v>
      </c>
      <c r="L172" s="3" t="s">
        <v>34</v>
      </c>
      <c r="M172" s="3" t="s">
        <v>35</v>
      </c>
      <c r="N172" s="3" t="s">
        <v>700</v>
      </c>
      <c r="O172" s="3" t="s">
        <v>85</v>
      </c>
      <c r="P172" s="3" t="s">
        <v>21</v>
      </c>
      <c r="Q172" s="3" t="s">
        <v>8073</v>
      </c>
      <c r="R172" s="2" t="str">
        <f t="shared" si="18"/>
        <v>OK</v>
      </c>
      <c r="S172" s="2" t="str">
        <f t="shared" si="19"/>
        <v>OK</v>
      </c>
      <c r="T172" s="2" t="str">
        <f t="shared" si="20"/>
        <v>OK</v>
      </c>
      <c r="U172" s="2" t="str">
        <f t="shared" si="21"/>
        <v>OK</v>
      </c>
      <c r="V172" s="2" t="str">
        <f t="shared" si="22"/>
        <v>OK</v>
      </c>
      <c r="W172" s="2" t="str">
        <f t="shared" si="23"/>
        <v>OK</v>
      </c>
      <c r="X172" s="2" t="str">
        <f t="shared" si="24"/>
        <v>OK</v>
      </c>
      <c r="Y172" s="2" t="str">
        <f t="shared" si="25"/>
        <v>OK</v>
      </c>
      <c r="Z172" s="3" t="str">
        <f t="shared" si="26"/>
        <v/>
      </c>
    </row>
    <row r="173" spans="1:26" x14ac:dyDescent="0.45">
      <c r="A173" s="3" t="s">
        <v>8066</v>
      </c>
      <c r="B173" s="3" t="s">
        <v>8067</v>
      </c>
      <c r="C173" s="3" t="s">
        <v>8074</v>
      </c>
      <c r="E173" s="3" t="s">
        <v>20</v>
      </c>
      <c r="H173" s="3" t="s">
        <v>21</v>
      </c>
      <c r="I173" s="3">
        <v>1196723</v>
      </c>
      <c r="J173" s="3" t="s">
        <v>8075</v>
      </c>
      <c r="K173" s="3">
        <v>15</v>
      </c>
      <c r="L173" s="3" t="s">
        <v>34</v>
      </c>
      <c r="M173" s="3" t="s">
        <v>35</v>
      </c>
      <c r="N173" s="3" t="s">
        <v>114</v>
      </c>
      <c r="O173" s="3" t="s">
        <v>37</v>
      </c>
      <c r="P173" s="3" t="s">
        <v>21</v>
      </c>
      <c r="Q173" s="3" t="s">
        <v>8076</v>
      </c>
      <c r="R173" s="2" t="str">
        <f t="shared" si="18"/>
        <v>OK</v>
      </c>
      <c r="S173" s="2" t="str">
        <f t="shared" si="19"/>
        <v>OK</v>
      </c>
      <c r="T173" s="2" t="str">
        <f t="shared" si="20"/>
        <v>OK</v>
      </c>
      <c r="U173" s="2" t="str">
        <f t="shared" si="21"/>
        <v>OK</v>
      </c>
      <c r="V173" s="2" t="str">
        <f t="shared" si="22"/>
        <v>OK</v>
      </c>
      <c r="W173" s="2" t="str">
        <f t="shared" si="23"/>
        <v>OK</v>
      </c>
      <c r="X173" s="2" t="str">
        <f t="shared" si="24"/>
        <v>OK</v>
      </c>
      <c r="Y173" s="2" t="str">
        <f t="shared" si="25"/>
        <v>OK</v>
      </c>
      <c r="Z173" s="3" t="str">
        <f t="shared" si="26"/>
        <v/>
      </c>
    </row>
    <row r="174" spans="1:26" x14ac:dyDescent="0.45">
      <c r="A174" s="3" t="s">
        <v>8066</v>
      </c>
      <c r="B174" s="3" t="s">
        <v>8067</v>
      </c>
      <c r="C174" s="3" t="s">
        <v>8077</v>
      </c>
      <c r="E174" s="3" t="s">
        <v>20</v>
      </c>
      <c r="H174" s="3" t="s">
        <v>21</v>
      </c>
      <c r="I174" s="3">
        <v>1187806</v>
      </c>
      <c r="J174" s="3" t="s">
        <v>8078</v>
      </c>
      <c r="K174" s="3">
        <v>10</v>
      </c>
      <c r="L174" s="3" t="s">
        <v>34</v>
      </c>
      <c r="M174" s="3" t="s">
        <v>35</v>
      </c>
      <c r="N174" s="3" t="s">
        <v>7687</v>
      </c>
      <c r="O174" s="3" t="s">
        <v>37</v>
      </c>
      <c r="P174" s="3" t="s">
        <v>21</v>
      </c>
      <c r="Q174" s="3" t="s">
        <v>8079</v>
      </c>
      <c r="R174" s="2" t="str">
        <f t="shared" si="18"/>
        <v>OK</v>
      </c>
      <c r="S174" s="2" t="str">
        <f t="shared" si="19"/>
        <v>OK</v>
      </c>
      <c r="T174" s="2" t="str">
        <f t="shared" si="20"/>
        <v>OK</v>
      </c>
      <c r="U174" s="2" t="str">
        <f t="shared" si="21"/>
        <v>OK</v>
      </c>
      <c r="V174" s="2" t="str">
        <f t="shared" si="22"/>
        <v>OK</v>
      </c>
      <c r="W174" s="2" t="str">
        <f t="shared" si="23"/>
        <v>OK</v>
      </c>
      <c r="X174" s="2" t="str">
        <f t="shared" si="24"/>
        <v>OK</v>
      </c>
      <c r="Y174" s="2" t="str">
        <f t="shared" si="25"/>
        <v>OK</v>
      </c>
      <c r="Z174" s="3" t="str">
        <f t="shared" si="26"/>
        <v/>
      </c>
    </row>
    <row r="175" spans="1:26" x14ac:dyDescent="0.45">
      <c r="A175" s="3" t="s">
        <v>8066</v>
      </c>
      <c r="B175" s="3" t="s">
        <v>8067</v>
      </c>
      <c r="C175" s="3" t="s">
        <v>8080</v>
      </c>
      <c r="E175" s="3" t="s">
        <v>20</v>
      </c>
      <c r="H175" s="3" t="s">
        <v>21</v>
      </c>
      <c r="I175" s="3">
        <v>1188980</v>
      </c>
      <c r="J175" s="3" t="s">
        <v>8081</v>
      </c>
      <c r="K175" s="3">
        <v>20</v>
      </c>
      <c r="L175" s="3" t="s">
        <v>34</v>
      </c>
      <c r="M175" s="3" t="s">
        <v>35</v>
      </c>
      <c r="N175" s="3" t="s">
        <v>326</v>
      </c>
      <c r="O175" s="3" t="s">
        <v>37</v>
      </c>
      <c r="P175" s="3" t="s">
        <v>21</v>
      </c>
      <c r="Q175" s="3" t="s">
        <v>8082</v>
      </c>
      <c r="R175" s="2" t="str">
        <f t="shared" si="18"/>
        <v>OK</v>
      </c>
      <c r="S175" s="2" t="str">
        <f t="shared" si="19"/>
        <v>OK</v>
      </c>
      <c r="T175" s="2" t="str">
        <f t="shared" si="20"/>
        <v>OK</v>
      </c>
      <c r="U175" s="2" t="str">
        <f t="shared" si="21"/>
        <v>OK</v>
      </c>
      <c r="V175" s="2" t="str">
        <f t="shared" si="22"/>
        <v>OK</v>
      </c>
      <c r="W175" s="2" t="str">
        <f t="shared" si="23"/>
        <v>OK</v>
      </c>
      <c r="X175" s="2" t="str">
        <f t="shared" si="24"/>
        <v>OK</v>
      </c>
      <c r="Y175" s="2" t="str">
        <f t="shared" si="25"/>
        <v>OK</v>
      </c>
      <c r="Z175" s="3" t="str">
        <f t="shared" si="26"/>
        <v/>
      </c>
    </row>
    <row r="176" spans="1:26" x14ac:dyDescent="0.45">
      <c r="A176" s="3" t="s">
        <v>8066</v>
      </c>
      <c r="B176" s="3" t="s">
        <v>8067</v>
      </c>
      <c r="C176" s="3" t="s">
        <v>8083</v>
      </c>
      <c r="E176" s="3" t="s">
        <v>20</v>
      </c>
      <c r="H176" s="3" t="s">
        <v>21</v>
      </c>
      <c r="I176" s="3">
        <v>1171569</v>
      </c>
      <c r="J176" s="3" t="s">
        <v>8084</v>
      </c>
      <c r="K176" s="3">
        <v>10</v>
      </c>
      <c r="L176" s="3" t="s">
        <v>34</v>
      </c>
      <c r="M176" s="3" t="s">
        <v>35</v>
      </c>
      <c r="N176" s="3" t="s">
        <v>45</v>
      </c>
      <c r="O176" s="3" t="s">
        <v>37</v>
      </c>
      <c r="P176" s="3" t="s">
        <v>21</v>
      </c>
      <c r="Q176" s="3" t="s">
        <v>8085</v>
      </c>
      <c r="R176" s="2" t="str">
        <f t="shared" si="18"/>
        <v>OK</v>
      </c>
      <c r="S176" s="2" t="str">
        <f t="shared" si="19"/>
        <v>OK</v>
      </c>
      <c r="T176" s="2" t="str">
        <f t="shared" si="20"/>
        <v>OK</v>
      </c>
      <c r="U176" s="2" t="str">
        <f t="shared" si="21"/>
        <v>OK</v>
      </c>
      <c r="V176" s="2" t="str">
        <f t="shared" si="22"/>
        <v>OK</v>
      </c>
      <c r="W176" s="2" t="str">
        <f t="shared" si="23"/>
        <v>OK</v>
      </c>
      <c r="X176" s="2" t="str">
        <f t="shared" si="24"/>
        <v>OK</v>
      </c>
      <c r="Y176" s="2" t="str">
        <f t="shared" si="25"/>
        <v>OK</v>
      </c>
      <c r="Z176" s="3" t="str">
        <f t="shared" si="26"/>
        <v/>
      </c>
    </row>
    <row r="177" spans="1:26" x14ac:dyDescent="0.45">
      <c r="A177" s="3" t="s">
        <v>8066</v>
      </c>
      <c r="B177" s="3" t="s">
        <v>8067</v>
      </c>
      <c r="C177" s="3" t="s">
        <v>8086</v>
      </c>
      <c r="E177" s="3" t="s">
        <v>20</v>
      </c>
      <c r="H177" s="3" t="s">
        <v>21</v>
      </c>
      <c r="I177" s="3">
        <v>3623725</v>
      </c>
      <c r="J177" s="3" t="s">
        <v>8087</v>
      </c>
      <c r="K177" s="3">
        <v>60</v>
      </c>
      <c r="L177" s="3" t="s">
        <v>23</v>
      </c>
      <c r="M177" s="3" t="s">
        <v>29</v>
      </c>
      <c r="N177" s="3" t="s">
        <v>368</v>
      </c>
      <c r="P177" s="3" t="s">
        <v>21</v>
      </c>
      <c r="Q177" s="3" t="s">
        <v>8088</v>
      </c>
      <c r="R177" s="2" t="str">
        <f t="shared" si="18"/>
        <v>OK</v>
      </c>
      <c r="S177" s="2" t="str">
        <f t="shared" si="19"/>
        <v>OK</v>
      </c>
      <c r="T177" s="2" t="str">
        <f t="shared" si="20"/>
        <v>OK</v>
      </c>
      <c r="U177" s="2" t="str">
        <f t="shared" si="21"/>
        <v>OK</v>
      </c>
      <c r="V177" s="2" t="str">
        <f t="shared" si="22"/>
        <v>OK</v>
      </c>
      <c r="W177" s="2" t="str">
        <f t="shared" si="23"/>
        <v>OK</v>
      </c>
      <c r="X177" s="2" t="str">
        <f t="shared" si="24"/>
        <v>OK</v>
      </c>
      <c r="Y177" s="2" t="str">
        <f t="shared" si="25"/>
        <v>OK</v>
      </c>
      <c r="Z177" s="3" t="str">
        <f t="shared" si="26"/>
        <v/>
      </c>
    </row>
    <row r="178" spans="1:26" x14ac:dyDescent="0.45">
      <c r="A178" s="3" t="s">
        <v>8066</v>
      </c>
      <c r="B178" s="3" t="s">
        <v>8067</v>
      </c>
      <c r="C178" s="3" t="s">
        <v>8089</v>
      </c>
      <c r="E178" s="3" t="s">
        <v>20</v>
      </c>
      <c r="H178" s="3" t="s">
        <v>21</v>
      </c>
      <c r="I178" s="3">
        <v>4450912</v>
      </c>
      <c r="J178" s="3" t="s">
        <v>8090</v>
      </c>
      <c r="K178" s="3">
        <v>40</v>
      </c>
      <c r="L178" s="3" t="s">
        <v>23</v>
      </c>
      <c r="M178" s="3" t="s">
        <v>24</v>
      </c>
      <c r="N178" s="3" t="s">
        <v>368</v>
      </c>
      <c r="P178" s="3" t="s">
        <v>21</v>
      </c>
      <c r="Q178" s="3" t="s">
        <v>8091</v>
      </c>
      <c r="R178" s="2" t="str">
        <f t="shared" si="18"/>
        <v>OK</v>
      </c>
      <c r="S178" s="2" t="str">
        <f t="shared" si="19"/>
        <v>KO</v>
      </c>
      <c r="T178" s="2" t="str">
        <f t="shared" si="20"/>
        <v>OK</v>
      </c>
      <c r="U178" s="2" t="str">
        <f t="shared" si="21"/>
        <v>OK</v>
      </c>
      <c r="V178" s="2" t="str">
        <f t="shared" si="22"/>
        <v>OK</v>
      </c>
      <c r="W178" s="2" t="str">
        <f t="shared" si="23"/>
        <v>OK</v>
      </c>
      <c r="X178" s="2" t="str">
        <f t="shared" si="24"/>
        <v>OK</v>
      </c>
      <c r="Y178" s="2" t="str">
        <f t="shared" si="25"/>
        <v>OK</v>
      </c>
      <c r="Z178" s="3" t="str">
        <f t="shared" si="26"/>
        <v xml:space="preserve">Tipo de media / </v>
      </c>
    </row>
    <row r="179" spans="1:26" x14ac:dyDescent="0.45">
      <c r="A179" s="3" t="s">
        <v>8066</v>
      </c>
      <c r="B179" s="3" t="s">
        <v>8067</v>
      </c>
      <c r="C179" s="3" t="s">
        <v>8092</v>
      </c>
      <c r="E179" s="3" t="s">
        <v>20</v>
      </c>
      <c r="H179" s="3" t="s">
        <v>21</v>
      </c>
      <c r="I179" s="3">
        <v>1201754</v>
      </c>
      <c r="J179" s="3" t="s">
        <v>8093</v>
      </c>
      <c r="K179" s="3">
        <v>25</v>
      </c>
      <c r="L179" s="3" t="s">
        <v>34</v>
      </c>
      <c r="M179" s="3" t="s">
        <v>35</v>
      </c>
      <c r="N179" s="3" t="s">
        <v>326</v>
      </c>
      <c r="O179" s="3" t="s">
        <v>479</v>
      </c>
      <c r="P179" s="3" t="s">
        <v>21</v>
      </c>
      <c r="Q179" s="3" t="s">
        <v>8094</v>
      </c>
      <c r="R179" s="2" t="str">
        <f t="shared" si="18"/>
        <v>OK</v>
      </c>
      <c r="S179" s="2" t="str">
        <f t="shared" si="19"/>
        <v>OK</v>
      </c>
      <c r="T179" s="2" t="str">
        <f t="shared" si="20"/>
        <v>OK</v>
      </c>
      <c r="U179" s="2" t="str">
        <f t="shared" si="21"/>
        <v>OK</v>
      </c>
      <c r="V179" s="2" t="str">
        <f t="shared" si="22"/>
        <v>OK</v>
      </c>
      <c r="W179" s="2" t="str">
        <f t="shared" si="23"/>
        <v>OK</v>
      </c>
      <c r="X179" s="2" t="str">
        <f t="shared" si="24"/>
        <v>OK</v>
      </c>
      <c r="Y179" s="2" t="str">
        <f t="shared" si="25"/>
        <v>OK</v>
      </c>
      <c r="Z179" s="3" t="str">
        <f t="shared" si="26"/>
        <v/>
      </c>
    </row>
    <row r="180" spans="1:26" x14ac:dyDescent="0.45">
      <c r="A180" s="3" t="s">
        <v>8066</v>
      </c>
      <c r="B180" s="3" t="s">
        <v>8067</v>
      </c>
      <c r="C180" s="3" t="s">
        <v>8095</v>
      </c>
      <c r="E180" s="3" t="s">
        <v>20</v>
      </c>
      <c r="H180" s="3" t="s">
        <v>21</v>
      </c>
      <c r="I180" s="3">
        <v>3173440</v>
      </c>
      <c r="J180" s="3" t="s">
        <v>8096</v>
      </c>
      <c r="K180" s="3">
        <v>30</v>
      </c>
      <c r="L180" s="3" t="s">
        <v>34</v>
      </c>
      <c r="M180" s="3" t="s">
        <v>35</v>
      </c>
      <c r="N180" s="3" t="s">
        <v>7212</v>
      </c>
      <c r="O180" s="3" t="s">
        <v>479</v>
      </c>
      <c r="P180" s="3" t="s">
        <v>21</v>
      </c>
      <c r="Q180" s="3" t="s">
        <v>8097</v>
      </c>
      <c r="R180" s="2" t="str">
        <f t="shared" si="18"/>
        <v>OK</v>
      </c>
      <c r="S180" s="2" t="str">
        <f t="shared" si="19"/>
        <v>OK</v>
      </c>
      <c r="T180" s="2" t="str">
        <f t="shared" si="20"/>
        <v>OK</v>
      </c>
      <c r="U180" s="2" t="str">
        <f t="shared" si="21"/>
        <v>OK</v>
      </c>
      <c r="V180" s="2" t="str">
        <f t="shared" si="22"/>
        <v>OK</v>
      </c>
      <c r="W180" s="2" t="str">
        <f t="shared" si="23"/>
        <v>OK</v>
      </c>
      <c r="X180" s="2" t="str">
        <f t="shared" si="24"/>
        <v>OK</v>
      </c>
      <c r="Y180" s="2" t="str">
        <f t="shared" si="25"/>
        <v>OK</v>
      </c>
      <c r="Z180" s="3" t="str">
        <f t="shared" si="26"/>
        <v/>
      </c>
    </row>
    <row r="181" spans="1:26" x14ac:dyDescent="0.45">
      <c r="A181" s="3" t="s">
        <v>8066</v>
      </c>
      <c r="B181" s="3" t="s">
        <v>8067</v>
      </c>
      <c r="C181" s="3" t="s">
        <v>8098</v>
      </c>
      <c r="E181" s="3" t="s">
        <v>20</v>
      </c>
      <c r="H181" s="3" t="s">
        <v>21</v>
      </c>
      <c r="I181" s="3">
        <v>3977642</v>
      </c>
      <c r="J181" s="3" t="s">
        <v>8099</v>
      </c>
      <c r="K181" s="3">
        <v>15</v>
      </c>
      <c r="L181" s="3" t="s">
        <v>34</v>
      </c>
      <c r="M181" s="3" t="s">
        <v>35</v>
      </c>
      <c r="N181" s="3" t="s">
        <v>8100</v>
      </c>
      <c r="O181" s="3" t="s">
        <v>85</v>
      </c>
      <c r="P181" s="3" t="s">
        <v>21</v>
      </c>
      <c r="Q181" s="3" t="s">
        <v>8101</v>
      </c>
      <c r="R181" s="2" t="str">
        <f t="shared" si="18"/>
        <v>OK</v>
      </c>
      <c r="S181" s="2" t="str">
        <f t="shared" si="19"/>
        <v>OK</v>
      </c>
      <c r="T181" s="2" t="str">
        <f t="shared" si="20"/>
        <v>OK</v>
      </c>
      <c r="U181" s="2" t="str">
        <f t="shared" si="21"/>
        <v>OK</v>
      </c>
      <c r="V181" s="2" t="str">
        <f t="shared" si="22"/>
        <v>OK</v>
      </c>
      <c r="W181" s="2" t="str">
        <f t="shared" si="23"/>
        <v>OK</v>
      </c>
      <c r="X181" s="2" t="str">
        <f t="shared" si="24"/>
        <v>OK</v>
      </c>
      <c r="Y181" s="2" t="str">
        <f t="shared" si="25"/>
        <v>OK</v>
      </c>
      <c r="Z181" s="3" t="str">
        <f t="shared" si="26"/>
        <v/>
      </c>
    </row>
    <row r="182" spans="1:26" x14ac:dyDescent="0.45">
      <c r="A182" s="3" t="s">
        <v>8066</v>
      </c>
      <c r="B182" s="3" t="s">
        <v>8067</v>
      </c>
      <c r="C182" s="3" t="s">
        <v>8102</v>
      </c>
      <c r="E182" s="3" t="s">
        <v>20</v>
      </c>
      <c r="H182" s="3" t="s">
        <v>21</v>
      </c>
      <c r="I182" s="3">
        <v>1277842</v>
      </c>
      <c r="J182" s="3" t="s">
        <v>8103</v>
      </c>
      <c r="K182" s="3">
        <v>15</v>
      </c>
      <c r="L182" s="3" t="s">
        <v>34</v>
      </c>
      <c r="M182" s="3" t="s">
        <v>35</v>
      </c>
      <c r="N182" s="3" t="s">
        <v>36</v>
      </c>
      <c r="O182" s="3" t="s">
        <v>85</v>
      </c>
      <c r="P182" s="3" t="s">
        <v>21</v>
      </c>
      <c r="Q182" s="3" t="s">
        <v>8104</v>
      </c>
      <c r="R182" s="2" t="str">
        <f t="shared" si="18"/>
        <v>OK</v>
      </c>
      <c r="S182" s="2" t="str">
        <f t="shared" si="19"/>
        <v>OK</v>
      </c>
      <c r="T182" s="2" t="str">
        <f t="shared" si="20"/>
        <v>OK</v>
      </c>
      <c r="U182" s="2" t="str">
        <f t="shared" si="21"/>
        <v>OK</v>
      </c>
      <c r="V182" s="2" t="str">
        <f t="shared" si="22"/>
        <v>OK</v>
      </c>
      <c r="W182" s="2" t="str">
        <f t="shared" si="23"/>
        <v>OK</v>
      </c>
      <c r="X182" s="2" t="str">
        <f t="shared" si="24"/>
        <v>OK</v>
      </c>
      <c r="Y182" s="2" t="str">
        <f t="shared" si="25"/>
        <v>OK</v>
      </c>
      <c r="Z182" s="3" t="str">
        <f t="shared" si="26"/>
        <v/>
      </c>
    </row>
    <row r="183" spans="1:26" x14ac:dyDescent="0.45">
      <c r="A183" s="3" t="s">
        <v>8066</v>
      </c>
      <c r="B183" s="3" t="s">
        <v>8067</v>
      </c>
      <c r="C183" s="3" t="s">
        <v>8105</v>
      </c>
      <c r="E183" s="3" t="s">
        <v>20</v>
      </c>
      <c r="H183" s="3" t="s">
        <v>21</v>
      </c>
      <c r="I183" s="3">
        <v>2955732</v>
      </c>
      <c r="J183" s="3" t="s">
        <v>8106</v>
      </c>
      <c r="K183" s="3">
        <v>45</v>
      </c>
      <c r="L183" s="3" t="s">
        <v>34</v>
      </c>
      <c r="M183" s="3" t="s">
        <v>35</v>
      </c>
      <c r="N183" s="3" t="s">
        <v>81</v>
      </c>
      <c r="O183" s="3" t="s">
        <v>37</v>
      </c>
      <c r="P183" s="3" t="s">
        <v>21</v>
      </c>
      <c r="Q183" s="3" t="s">
        <v>8107</v>
      </c>
      <c r="R183" s="2" t="str">
        <f t="shared" si="18"/>
        <v>KO</v>
      </c>
      <c r="S183" s="2" t="str">
        <f t="shared" si="19"/>
        <v>OK</v>
      </c>
      <c r="T183" s="2" t="str">
        <f t="shared" si="20"/>
        <v>OK</v>
      </c>
      <c r="U183" s="2" t="str">
        <f t="shared" si="21"/>
        <v>OK</v>
      </c>
      <c r="V183" s="2" t="str">
        <f t="shared" si="22"/>
        <v>OK</v>
      </c>
      <c r="W183" s="2" t="str">
        <f t="shared" si="23"/>
        <v>OK</v>
      </c>
      <c r="X183" s="2" t="str">
        <f t="shared" si="24"/>
        <v>OK</v>
      </c>
      <c r="Y183" s="2" t="str">
        <f t="shared" si="25"/>
        <v>OK</v>
      </c>
      <c r="Z183" s="3" t="str">
        <f t="shared" si="26"/>
        <v xml:space="preserve">Acción didáctica / </v>
      </c>
    </row>
    <row r="184" spans="1:26" x14ac:dyDescent="0.45">
      <c r="A184" s="3" t="s">
        <v>8066</v>
      </c>
      <c r="B184" s="3" t="s">
        <v>8067</v>
      </c>
      <c r="C184" s="3" t="s">
        <v>8108</v>
      </c>
      <c r="E184" s="3" t="s">
        <v>20</v>
      </c>
      <c r="H184" s="3" t="s">
        <v>21</v>
      </c>
      <c r="I184" s="3">
        <v>700384</v>
      </c>
      <c r="J184" s="3" t="s">
        <v>8109</v>
      </c>
      <c r="K184" s="3">
        <v>80</v>
      </c>
      <c r="L184" s="3" t="s">
        <v>23</v>
      </c>
      <c r="M184" s="3" t="s">
        <v>29</v>
      </c>
      <c r="N184" s="3" t="s">
        <v>1152</v>
      </c>
      <c r="P184" s="3" t="s">
        <v>21</v>
      </c>
      <c r="Q184" s="3" t="s">
        <v>8110</v>
      </c>
      <c r="R184" s="2" t="str">
        <f t="shared" si="18"/>
        <v>OK</v>
      </c>
      <c r="S184" s="2" t="str">
        <f t="shared" si="19"/>
        <v>OK</v>
      </c>
      <c r="T184" s="2" t="str">
        <f t="shared" si="20"/>
        <v>OK</v>
      </c>
      <c r="U184" s="2" t="str">
        <f t="shared" si="21"/>
        <v>OK</v>
      </c>
      <c r="V184" s="2" t="str">
        <f t="shared" si="22"/>
        <v>OK</v>
      </c>
      <c r="W184" s="2" t="str">
        <f t="shared" si="23"/>
        <v>OK</v>
      </c>
      <c r="X184" s="2" t="str">
        <f t="shared" si="24"/>
        <v>OK</v>
      </c>
      <c r="Y184" s="2" t="str">
        <f t="shared" si="25"/>
        <v>OK</v>
      </c>
      <c r="Z184" s="3" t="str">
        <f t="shared" si="26"/>
        <v/>
      </c>
    </row>
    <row r="185" spans="1:26" x14ac:dyDescent="0.45">
      <c r="A185" s="3" t="s">
        <v>8066</v>
      </c>
      <c r="B185" s="3" t="s">
        <v>8067</v>
      </c>
      <c r="C185" s="3" t="s">
        <v>8111</v>
      </c>
      <c r="E185" s="3" t="s">
        <v>20</v>
      </c>
      <c r="H185" s="3" t="s">
        <v>21</v>
      </c>
      <c r="I185" s="3">
        <v>1189468</v>
      </c>
      <c r="J185" s="3" t="s">
        <v>8112</v>
      </c>
      <c r="K185" s="3">
        <v>15</v>
      </c>
      <c r="L185" s="3" t="s">
        <v>34</v>
      </c>
      <c r="M185" s="3" t="s">
        <v>35</v>
      </c>
      <c r="N185" s="3" t="s">
        <v>406</v>
      </c>
      <c r="O185" s="3" t="s">
        <v>85</v>
      </c>
      <c r="P185" s="3" t="s">
        <v>21</v>
      </c>
      <c r="Q185" s="3" t="s">
        <v>8113</v>
      </c>
      <c r="R185" s="2" t="str">
        <f t="shared" si="18"/>
        <v>OK</v>
      </c>
      <c r="S185" s="2" t="str">
        <f t="shared" si="19"/>
        <v>OK</v>
      </c>
      <c r="T185" s="2" t="str">
        <f t="shared" si="20"/>
        <v>OK</v>
      </c>
      <c r="U185" s="2" t="str">
        <f t="shared" si="21"/>
        <v>OK</v>
      </c>
      <c r="V185" s="2" t="str">
        <f t="shared" si="22"/>
        <v>OK</v>
      </c>
      <c r="W185" s="2" t="str">
        <f t="shared" si="23"/>
        <v>OK</v>
      </c>
      <c r="X185" s="2" t="str">
        <f t="shared" si="24"/>
        <v>OK</v>
      </c>
      <c r="Y185" s="2" t="str">
        <f t="shared" si="25"/>
        <v>OK</v>
      </c>
      <c r="Z185" s="3" t="str">
        <f t="shared" si="26"/>
        <v/>
      </c>
    </row>
    <row r="186" spans="1:26" x14ac:dyDescent="0.45">
      <c r="A186" s="3" t="s">
        <v>8066</v>
      </c>
      <c r="B186" s="3" t="s">
        <v>8067</v>
      </c>
      <c r="C186" s="3" t="s">
        <v>8114</v>
      </c>
      <c r="E186" s="3" t="s">
        <v>20</v>
      </c>
      <c r="H186" s="3" t="s">
        <v>21</v>
      </c>
      <c r="I186" s="3">
        <v>3049902</v>
      </c>
      <c r="J186" s="3" t="s">
        <v>8115</v>
      </c>
      <c r="K186" s="3">
        <v>80</v>
      </c>
      <c r="L186" s="3" t="s">
        <v>23</v>
      </c>
      <c r="M186" s="3" t="s">
        <v>29</v>
      </c>
      <c r="N186" s="3" t="s">
        <v>368</v>
      </c>
      <c r="P186" s="3" t="s">
        <v>21</v>
      </c>
      <c r="Q186" s="3" t="s">
        <v>8116</v>
      </c>
      <c r="R186" s="2" t="str">
        <f t="shared" si="18"/>
        <v>OK</v>
      </c>
      <c r="S186" s="2" t="str">
        <f t="shared" si="19"/>
        <v>OK</v>
      </c>
      <c r="T186" s="2" t="str">
        <f t="shared" si="20"/>
        <v>OK</v>
      </c>
      <c r="U186" s="2" t="str">
        <f t="shared" si="21"/>
        <v>OK</v>
      </c>
      <c r="V186" s="2" t="str">
        <f t="shared" si="22"/>
        <v>OK</v>
      </c>
      <c r="W186" s="2" t="str">
        <f t="shared" si="23"/>
        <v>OK</v>
      </c>
      <c r="X186" s="2" t="str">
        <f t="shared" si="24"/>
        <v>OK</v>
      </c>
      <c r="Y186" s="2" t="str">
        <f t="shared" si="25"/>
        <v>OK</v>
      </c>
      <c r="Z186" s="3" t="str">
        <f t="shared" si="26"/>
        <v/>
      </c>
    </row>
    <row r="187" spans="1:26" x14ac:dyDescent="0.45">
      <c r="A187" s="3" t="s">
        <v>8066</v>
      </c>
      <c r="B187" s="3" t="s">
        <v>8067</v>
      </c>
      <c r="C187" s="3" t="s">
        <v>8117</v>
      </c>
      <c r="E187" s="3" t="s">
        <v>20</v>
      </c>
      <c r="H187" s="3" t="s">
        <v>21</v>
      </c>
      <c r="I187" s="3">
        <v>1178788</v>
      </c>
      <c r="J187" s="3" t="s">
        <v>8118</v>
      </c>
      <c r="K187" s="3">
        <v>30</v>
      </c>
      <c r="L187" s="3" t="s">
        <v>34</v>
      </c>
      <c r="M187" s="3" t="s">
        <v>35</v>
      </c>
      <c r="N187" s="3" t="s">
        <v>7737</v>
      </c>
      <c r="O187" s="3" t="s">
        <v>479</v>
      </c>
      <c r="P187" s="3" t="s">
        <v>21</v>
      </c>
      <c r="Q187" s="3" t="s">
        <v>8119</v>
      </c>
      <c r="R187" s="2" t="str">
        <f t="shared" si="18"/>
        <v>OK</v>
      </c>
      <c r="S187" s="2" t="str">
        <f t="shared" si="19"/>
        <v>OK</v>
      </c>
      <c r="T187" s="2" t="str">
        <f t="shared" si="20"/>
        <v>OK</v>
      </c>
      <c r="U187" s="2" t="str">
        <f t="shared" si="21"/>
        <v>OK</v>
      </c>
      <c r="V187" s="2" t="str">
        <f t="shared" si="22"/>
        <v>OK</v>
      </c>
      <c r="W187" s="2" t="str">
        <f t="shared" si="23"/>
        <v>OK</v>
      </c>
      <c r="X187" s="2" t="str">
        <f t="shared" si="24"/>
        <v>OK</v>
      </c>
      <c r="Y187" s="2" t="str">
        <f t="shared" si="25"/>
        <v>OK</v>
      </c>
      <c r="Z187" s="3" t="str">
        <f t="shared" si="26"/>
        <v/>
      </c>
    </row>
    <row r="188" spans="1:26" x14ac:dyDescent="0.45">
      <c r="A188" s="3" t="s">
        <v>8066</v>
      </c>
      <c r="B188" s="3" t="s">
        <v>8067</v>
      </c>
      <c r="C188" s="3" t="s">
        <v>8120</v>
      </c>
      <c r="D188" s="3" t="s">
        <v>7903</v>
      </c>
      <c r="E188" s="3" t="s">
        <v>20</v>
      </c>
      <c r="H188" s="3" t="s">
        <v>21</v>
      </c>
      <c r="I188" s="3">
        <v>1704260</v>
      </c>
      <c r="J188" s="3" t="s">
        <v>8121</v>
      </c>
      <c r="K188" s="3">
        <v>40</v>
      </c>
      <c r="L188" s="3" t="s">
        <v>23</v>
      </c>
      <c r="M188" s="3" t="s">
        <v>29</v>
      </c>
      <c r="N188" s="3" t="s">
        <v>368</v>
      </c>
      <c r="P188" s="3" t="s">
        <v>21</v>
      </c>
      <c r="Q188" s="3" t="s">
        <v>8122</v>
      </c>
      <c r="R188" s="2" t="str">
        <f t="shared" si="18"/>
        <v>OK</v>
      </c>
      <c r="S188" s="2" t="str">
        <f t="shared" si="19"/>
        <v>OK</v>
      </c>
      <c r="T188" s="2" t="str">
        <f t="shared" si="20"/>
        <v>OK</v>
      </c>
      <c r="U188" s="2" t="str">
        <f t="shared" si="21"/>
        <v>OK</v>
      </c>
      <c r="V188" s="2" t="str">
        <f t="shared" si="22"/>
        <v>OK</v>
      </c>
      <c r="W188" s="2" t="str">
        <f t="shared" si="23"/>
        <v>OK</v>
      </c>
      <c r="X188" s="2" t="str">
        <f t="shared" si="24"/>
        <v>OK</v>
      </c>
      <c r="Y188" s="2" t="str">
        <f t="shared" si="25"/>
        <v>OK</v>
      </c>
      <c r="Z188" s="3" t="str">
        <f t="shared" si="26"/>
        <v/>
      </c>
    </row>
    <row r="189" spans="1:26" x14ac:dyDescent="0.45">
      <c r="A189" s="3" t="s">
        <v>8066</v>
      </c>
      <c r="B189" s="3" t="s">
        <v>8067</v>
      </c>
      <c r="C189" s="3" t="s">
        <v>8123</v>
      </c>
      <c r="E189" s="3" t="s">
        <v>20</v>
      </c>
      <c r="H189" s="3" t="s">
        <v>21</v>
      </c>
      <c r="I189" s="3">
        <v>5641185</v>
      </c>
      <c r="J189" s="3" t="s">
        <v>8124</v>
      </c>
      <c r="K189" s="3">
        <v>30</v>
      </c>
      <c r="L189" s="3" t="s">
        <v>34</v>
      </c>
      <c r="M189" s="3" t="s">
        <v>35</v>
      </c>
      <c r="N189" s="3" t="s">
        <v>499</v>
      </c>
      <c r="O189" s="3" t="s">
        <v>479</v>
      </c>
      <c r="P189" s="3" t="s">
        <v>21</v>
      </c>
      <c r="Q189" s="3" t="s">
        <v>8125</v>
      </c>
      <c r="R189" s="2" t="str">
        <f t="shared" si="18"/>
        <v>OK</v>
      </c>
      <c r="S189" s="2" t="str">
        <f t="shared" si="19"/>
        <v>OK</v>
      </c>
      <c r="T189" s="2" t="str">
        <f t="shared" si="20"/>
        <v>OK</v>
      </c>
      <c r="U189" s="2" t="str">
        <f t="shared" si="21"/>
        <v>OK</v>
      </c>
      <c r="V189" s="2" t="str">
        <f t="shared" si="22"/>
        <v>OK</v>
      </c>
      <c r="W189" s="2" t="str">
        <f t="shared" si="23"/>
        <v>OK</v>
      </c>
      <c r="X189" s="2" t="str">
        <f t="shared" si="24"/>
        <v>OK</v>
      </c>
      <c r="Y189" s="2" t="str">
        <f t="shared" si="25"/>
        <v>OK</v>
      </c>
      <c r="Z189" s="3" t="str">
        <f t="shared" si="26"/>
        <v/>
      </c>
    </row>
    <row r="190" spans="1:26" x14ac:dyDescent="0.45">
      <c r="A190" s="3" t="s">
        <v>8066</v>
      </c>
      <c r="B190" s="3" t="s">
        <v>8067</v>
      </c>
      <c r="C190" s="3" t="s">
        <v>8126</v>
      </c>
      <c r="E190" s="3" t="s">
        <v>20</v>
      </c>
      <c r="H190" s="3" t="s">
        <v>21</v>
      </c>
      <c r="I190" s="3">
        <v>2646429</v>
      </c>
      <c r="J190" s="3" t="s">
        <v>8127</v>
      </c>
      <c r="K190" s="3">
        <v>45</v>
      </c>
      <c r="L190" s="3" t="s">
        <v>34</v>
      </c>
      <c r="M190" s="3" t="s">
        <v>35</v>
      </c>
      <c r="N190" s="3" t="s">
        <v>81</v>
      </c>
      <c r="O190" s="3" t="s">
        <v>479</v>
      </c>
      <c r="P190" s="3" t="s">
        <v>21</v>
      </c>
      <c r="Q190" s="3" t="s">
        <v>8128</v>
      </c>
      <c r="R190" s="2" t="str">
        <f t="shared" si="18"/>
        <v>KO</v>
      </c>
      <c r="S190" s="2" t="str">
        <f t="shared" si="19"/>
        <v>OK</v>
      </c>
      <c r="T190" s="2" t="str">
        <f t="shared" si="20"/>
        <v>OK</v>
      </c>
      <c r="U190" s="2" t="str">
        <f t="shared" si="21"/>
        <v>OK</v>
      </c>
      <c r="V190" s="2" t="str">
        <f t="shared" si="22"/>
        <v>OK</v>
      </c>
      <c r="W190" s="2" t="str">
        <f t="shared" si="23"/>
        <v>OK</v>
      </c>
      <c r="X190" s="2" t="str">
        <f t="shared" si="24"/>
        <v>OK</v>
      </c>
      <c r="Y190" s="2" t="str">
        <f t="shared" si="25"/>
        <v>OK</v>
      </c>
      <c r="Z190" s="3" t="str">
        <f t="shared" si="26"/>
        <v xml:space="preserve">Acción didáctica / </v>
      </c>
    </row>
    <row r="191" spans="1:26" x14ac:dyDescent="0.45">
      <c r="A191" s="3" t="s">
        <v>8066</v>
      </c>
      <c r="B191" s="3" t="s">
        <v>8067</v>
      </c>
      <c r="C191" s="3" t="s">
        <v>8129</v>
      </c>
      <c r="E191" s="3" t="s">
        <v>20</v>
      </c>
      <c r="H191" s="3" t="s">
        <v>21</v>
      </c>
      <c r="I191" s="3">
        <v>3584847</v>
      </c>
      <c r="J191" s="3" t="s">
        <v>8130</v>
      </c>
      <c r="K191" s="3">
        <v>45</v>
      </c>
      <c r="L191" s="3" t="s">
        <v>23</v>
      </c>
      <c r="M191" s="3" t="s">
        <v>29</v>
      </c>
      <c r="N191" s="3" t="s">
        <v>495</v>
      </c>
      <c r="P191" s="3" t="s">
        <v>21</v>
      </c>
      <c r="Q191" s="3" t="s">
        <v>8131</v>
      </c>
      <c r="R191" s="2" t="str">
        <f t="shared" si="18"/>
        <v>OK</v>
      </c>
      <c r="S191" s="2" t="str">
        <f t="shared" si="19"/>
        <v>OK</v>
      </c>
      <c r="T191" s="2" t="str">
        <f t="shared" si="20"/>
        <v>OK</v>
      </c>
      <c r="U191" s="2" t="str">
        <f t="shared" si="21"/>
        <v>OK</v>
      </c>
      <c r="V191" s="2" t="str">
        <f t="shared" si="22"/>
        <v>OK</v>
      </c>
      <c r="W191" s="2" t="str">
        <f t="shared" si="23"/>
        <v>OK</v>
      </c>
      <c r="X191" s="2" t="str">
        <f t="shared" si="24"/>
        <v>OK</v>
      </c>
      <c r="Y191" s="2" t="str">
        <f t="shared" si="25"/>
        <v>OK</v>
      </c>
      <c r="Z191" s="3" t="str">
        <f t="shared" si="26"/>
        <v/>
      </c>
    </row>
    <row r="192" spans="1:26" x14ac:dyDescent="0.45">
      <c r="A192" s="3" t="s">
        <v>8066</v>
      </c>
      <c r="B192" s="3" t="s">
        <v>8067</v>
      </c>
      <c r="C192" s="3" t="s">
        <v>8132</v>
      </c>
      <c r="E192" s="3" t="s">
        <v>20</v>
      </c>
      <c r="H192" s="3" t="s">
        <v>21</v>
      </c>
      <c r="I192" s="3">
        <v>1187576</v>
      </c>
      <c r="J192" s="3" t="s">
        <v>8133</v>
      </c>
      <c r="K192" s="3">
        <v>15</v>
      </c>
      <c r="L192" s="3" t="s">
        <v>34</v>
      </c>
      <c r="M192" s="3" t="s">
        <v>35</v>
      </c>
      <c r="N192" s="3" t="s">
        <v>1300</v>
      </c>
      <c r="O192" s="3" t="s">
        <v>37</v>
      </c>
      <c r="P192" s="3" t="s">
        <v>21</v>
      </c>
      <c r="Q192" s="3" t="s">
        <v>8134</v>
      </c>
      <c r="R192" s="2" t="str">
        <f t="shared" si="18"/>
        <v>OK</v>
      </c>
      <c r="S192" s="2" t="str">
        <f t="shared" si="19"/>
        <v>OK</v>
      </c>
      <c r="T192" s="2" t="str">
        <f t="shared" si="20"/>
        <v>OK</v>
      </c>
      <c r="U192" s="2" t="str">
        <f t="shared" si="21"/>
        <v>OK</v>
      </c>
      <c r="V192" s="2" t="str">
        <f t="shared" si="22"/>
        <v>OK</v>
      </c>
      <c r="W192" s="2" t="str">
        <f t="shared" si="23"/>
        <v>OK</v>
      </c>
      <c r="X192" s="2" t="str">
        <f t="shared" si="24"/>
        <v>OK</v>
      </c>
      <c r="Y192" s="2" t="str">
        <f t="shared" si="25"/>
        <v>OK</v>
      </c>
      <c r="Z192" s="3" t="str">
        <f t="shared" si="26"/>
        <v/>
      </c>
    </row>
    <row r="193" spans="1:26" x14ac:dyDescent="0.45">
      <c r="A193" s="3" t="s">
        <v>8066</v>
      </c>
      <c r="B193" s="3" t="s">
        <v>8067</v>
      </c>
      <c r="C193" s="3" t="s">
        <v>8135</v>
      </c>
      <c r="E193" s="3" t="s">
        <v>20</v>
      </c>
      <c r="H193" s="3" t="s">
        <v>21</v>
      </c>
      <c r="I193" s="3">
        <v>3627905</v>
      </c>
      <c r="J193" s="3" t="s">
        <v>8136</v>
      </c>
      <c r="K193" s="3">
        <v>20</v>
      </c>
      <c r="L193" s="3" t="s">
        <v>80</v>
      </c>
      <c r="M193" s="3" t="s">
        <v>35</v>
      </c>
      <c r="N193" s="3" t="s">
        <v>81</v>
      </c>
      <c r="O193" s="3" t="s">
        <v>479</v>
      </c>
      <c r="P193" s="3" t="s">
        <v>21</v>
      </c>
      <c r="Q193" s="3" t="s">
        <v>8137</v>
      </c>
      <c r="R193" s="2" t="str">
        <f t="shared" si="18"/>
        <v>OK</v>
      </c>
      <c r="S193" s="2" t="str">
        <f t="shared" si="19"/>
        <v>OK</v>
      </c>
      <c r="T193" s="2" t="str">
        <f t="shared" si="20"/>
        <v>OK</v>
      </c>
      <c r="U193" s="2" t="str">
        <f t="shared" si="21"/>
        <v>OK</v>
      </c>
      <c r="V193" s="2" t="str">
        <f t="shared" si="22"/>
        <v>OK</v>
      </c>
      <c r="W193" s="2" t="str">
        <f t="shared" si="23"/>
        <v>OK</v>
      </c>
      <c r="X193" s="2" t="str">
        <f t="shared" si="24"/>
        <v>OK</v>
      </c>
      <c r="Y193" s="2" t="str">
        <f t="shared" si="25"/>
        <v>OK</v>
      </c>
      <c r="Z193" s="3" t="str">
        <f t="shared" si="26"/>
        <v/>
      </c>
    </row>
    <row r="194" spans="1:26" x14ac:dyDescent="0.45">
      <c r="A194" s="3" t="s">
        <v>8066</v>
      </c>
      <c r="B194" s="3" t="s">
        <v>8067</v>
      </c>
      <c r="C194" s="3" t="s">
        <v>8138</v>
      </c>
      <c r="E194" s="3" t="s">
        <v>20</v>
      </c>
      <c r="H194" s="3" t="s">
        <v>21</v>
      </c>
      <c r="I194" s="3">
        <v>2360067</v>
      </c>
      <c r="J194" s="3" t="s">
        <v>8139</v>
      </c>
      <c r="K194" s="3">
        <v>30</v>
      </c>
      <c r="L194" s="3" t="s">
        <v>34</v>
      </c>
      <c r="M194" s="3" t="s">
        <v>35</v>
      </c>
      <c r="N194" s="3" t="s">
        <v>81</v>
      </c>
      <c r="O194" s="3" t="s">
        <v>479</v>
      </c>
      <c r="P194" s="3" t="s">
        <v>21</v>
      </c>
      <c r="Q194" s="3" t="s">
        <v>8140</v>
      </c>
      <c r="R194" s="2" t="str">
        <f t="shared" si="18"/>
        <v>KO</v>
      </c>
      <c r="S194" s="2" t="str">
        <f t="shared" si="19"/>
        <v>OK</v>
      </c>
      <c r="T194" s="2" t="str">
        <f t="shared" si="20"/>
        <v>OK</v>
      </c>
      <c r="U194" s="2" t="str">
        <f t="shared" si="21"/>
        <v>OK</v>
      </c>
      <c r="V194" s="2" t="str">
        <f t="shared" si="22"/>
        <v>OK</v>
      </c>
      <c r="W194" s="2" t="str">
        <f t="shared" si="23"/>
        <v>OK</v>
      </c>
      <c r="X194" s="2" t="str">
        <f t="shared" si="24"/>
        <v>OK</v>
      </c>
      <c r="Y194" s="2" t="str">
        <f t="shared" si="25"/>
        <v>OK</v>
      </c>
      <c r="Z194" s="3" t="str">
        <f t="shared" si="26"/>
        <v xml:space="preserve">Acción didáctica / </v>
      </c>
    </row>
    <row r="195" spans="1:26" x14ac:dyDescent="0.45">
      <c r="A195" s="3" t="s">
        <v>8066</v>
      </c>
      <c r="B195" s="3" t="s">
        <v>8067</v>
      </c>
      <c r="C195" s="3" t="s">
        <v>8141</v>
      </c>
      <c r="E195" s="3" t="s">
        <v>20</v>
      </c>
      <c r="H195" s="3" t="s">
        <v>21</v>
      </c>
      <c r="I195" s="3">
        <v>1209427</v>
      </c>
      <c r="J195" s="3" t="s">
        <v>8142</v>
      </c>
      <c r="K195" s="3">
        <v>15</v>
      </c>
      <c r="L195" s="3" t="s">
        <v>34</v>
      </c>
      <c r="M195" s="3" t="s">
        <v>35</v>
      </c>
      <c r="N195" s="3" t="s">
        <v>1300</v>
      </c>
      <c r="O195" s="3" t="s">
        <v>479</v>
      </c>
      <c r="P195" s="3" t="s">
        <v>21</v>
      </c>
      <c r="Q195" s="3" t="s">
        <v>8143</v>
      </c>
      <c r="R195" s="2" t="str">
        <f t="shared" ref="R195:R258" si="27">IF(_xlfn.XOR(
AND(N195="M102ab",L195="Proyecto"),
AND(N195="M101a",L195="Preguntas con respuesta libre"),
AND(LEFT(N195,1)="M",N195&lt;&gt;"M102AB",N195&lt;&gt;"M101a",N195&lt;&gt;"M101ap",L195="Ejercitación"),
AND(LEFT(C195,15)="Mapa conceptual",L195="Exposición"),
AND(LEFT(N195,1)&lt;&gt;"M",LEFT(C195,15)&lt;&gt;"Mapa conceptual",L195="Exposición"),
AND(LEFT(C195,8)="Banco de",L195="Generador de actividades"),
AND(C195=L195)
),"OK","KO")</f>
        <v>OK</v>
      </c>
      <c r="S195" s="2" t="str">
        <f t="shared" ref="S195:S258" si="28">IF(_xlfn.XOR(
AND(LEFT(N195,1)="M",M195="Actividad"),
AND(LEFT(N195,1)="F",M195="Interactivo"),
AND(N195="diaporama",M195="Secuencia de imágenes"),
OR(N195="video",M195="Animación",M195="Video"),
AND(C195=M195)
),"OK","KO")</f>
        <v>OK</v>
      </c>
      <c r="T195" s="2" t="str">
        <f t="shared" ref="T195:T258" si="29">IF(
AND(L195="Evaluación",C195&lt;&gt;L195),"KO",
IF(AND(L195="Mapa conceptual",C195&lt;&gt;L195),"KO",
IF(AND(N195="M101ap",C195&lt;&gt;"Banco de actividades"),"KO",
"OK")))</f>
        <v>OK</v>
      </c>
      <c r="U195" s="2" t="str">
        <f t="shared" ref="U195:U258" si="30">IF(
AND(LEFT(N195,1)="M",LEFT(M195,4)&lt;&gt;"Mapa",S195="OK",O195=""),
"KO","OK")</f>
        <v>OK</v>
      </c>
      <c r="V195" s="2" t="str">
        <f t="shared" ref="V195:V258" si="31">IF(OR(
AND(L195="Evaluación",R195="OK",OR(N195="M4a",N195="M5a")),
AND(LEFT(C195,8)="Banco de",N195="M101ap"),
OR(LEFT(C195,8)&lt;&gt;"Banco de",L195&lt;&gt;"Evaluación")
),"OK","KO")</f>
        <v>OK</v>
      </c>
      <c r="W195" s="2" t="str">
        <f t="shared" ref="W195:W258" si="32">IF(AND(LEFT(C195,8)="Banco de",K195=0),"OK",
IF(AND(LEFT(C195,8)&lt;&gt;"Banco de",K195&gt;0),"OK","KO"))</f>
        <v>OK</v>
      </c>
      <c r="X195" s="2" t="str">
        <f t="shared" ref="X195:X258" si="33">IF(J195&lt;&gt;"","OK","KO")</f>
        <v>OK</v>
      </c>
      <c r="Y195" s="2" t="str">
        <f t="shared" ref="Y195:Y258" si="34">IF(P195="Si","KO","OK")</f>
        <v>OK</v>
      </c>
      <c r="Z195" s="3" t="str">
        <f t="shared" ref="Z195:Z258" si="35">CONCATENATE(
IF(R195&lt;&gt;"OK",CONCATENATE($R$1," / "),""),
IF(S195&lt;&gt;"OK",CONCATENATE($S$1," / "),""),
IF(T195&lt;&gt;"OK",CONCATENATE($T$1," / "),""),
IF(U195&lt;&gt;"OK",CONCATENATE($U$1," / "),""),
IF(V195&lt;&gt;"OK",CONCATENATE($V$1," / "),""),
IF(W195&lt;&gt;"OK",CONCATENATE($W$1," / "),""),
IF(X195&lt;&gt;"OK",CONCATENATE($X$1," / "),""),
IF(Y195&lt;&gt;"OK",$Y$1,"")
)</f>
        <v/>
      </c>
    </row>
    <row r="196" spans="1:26" x14ac:dyDescent="0.45">
      <c r="A196" s="3" t="s">
        <v>8066</v>
      </c>
      <c r="B196" s="3" t="s">
        <v>8067</v>
      </c>
      <c r="C196" s="3" t="s">
        <v>8144</v>
      </c>
      <c r="E196" s="3" t="s">
        <v>20</v>
      </c>
      <c r="H196" s="3" t="s">
        <v>21</v>
      </c>
      <c r="I196" s="3">
        <v>728479</v>
      </c>
      <c r="J196" s="3" t="s">
        <v>8145</v>
      </c>
      <c r="K196" s="3">
        <v>80</v>
      </c>
      <c r="L196" s="3" t="s">
        <v>23</v>
      </c>
      <c r="M196" s="3" t="s">
        <v>29</v>
      </c>
      <c r="N196" s="3" t="s">
        <v>1124</v>
      </c>
      <c r="P196" s="3" t="s">
        <v>21</v>
      </c>
      <c r="Q196" s="3" t="s">
        <v>8146</v>
      </c>
      <c r="R196" s="2" t="str">
        <f t="shared" si="27"/>
        <v>OK</v>
      </c>
      <c r="S196" s="2" t="str">
        <f t="shared" si="28"/>
        <v>OK</v>
      </c>
      <c r="T196" s="2" t="str">
        <f t="shared" si="29"/>
        <v>OK</v>
      </c>
      <c r="U196" s="2" t="str">
        <f t="shared" si="30"/>
        <v>OK</v>
      </c>
      <c r="V196" s="2" t="str">
        <f t="shared" si="31"/>
        <v>OK</v>
      </c>
      <c r="W196" s="2" t="str">
        <f t="shared" si="32"/>
        <v>OK</v>
      </c>
      <c r="X196" s="2" t="str">
        <f t="shared" si="33"/>
        <v>OK</v>
      </c>
      <c r="Y196" s="2" t="str">
        <f t="shared" si="34"/>
        <v>OK</v>
      </c>
      <c r="Z196" s="3" t="str">
        <f t="shared" si="35"/>
        <v/>
      </c>
    </row>
    <row r="197" spans="1:26" x14ac:dyDescent="0.45">
      <c r="A197" s="3" t="s">
        <v>8066</v>
      </c>
      <c r="B197" s="3" t="s">
        <v>8067</v>
      </c>
      <c r="C197" s="3" t="s">
        <v>8147</v>
      </c>
      <c r="E197" s="3" t="s">
        <v>20</v>
      </c>
      <c r="H197" s="3" t="s">
        <v>21</v>
      </c>
      <c r="I197" s="3">
        <v>3082838</v>
      </c>
      <c r="J197" s="3" t="s">
        <v>8148</v>
      </c>
      <c r="K197" s="3">
        <v>10</v>
      </c>
      <c r="L197" s="3" t="s">
        <v>34</v>
      </c>
      <c r="M197" s="3" t="s">
        <v>35</v>
      </c>
      <c r="N197" s="3" t="s">
        <v>8149</v>
      </c>
      <c r="O197" s="3" t="s">
        <v>37</v>
      </c>
      <c r="P197" s="3" t="s">
        <v>21</v>
      </c>
      <c r="Q197" s="3" t="s">
        <v>8150</v>
      </c>
      <c r="R197" s="2" t="str">
        <f t="shared" si="27"/>
        <v>OK</v>
      </c>
      <c r="S197" s="2" t="str">
        <f t="shared" si="28"/>
        <v>OK</v>
      </c>
      <c r="T197" s="2" t="str">
        <f t="shared" si="29"/>
        <v>OK</v>
      </c>
      <c r="U197" s="2" t="str">
        <f t="shared" si="30"/>
        <v>OK</v>
      </c>
      <c r="V197" s="2" t="str">
        <f t="shared" si="31"/>
        <v>OK</v>
      </c>
      <c r="W197" s="2" t="str">
        <f t="shared" si="32"/>
        <v>OK</v>
      </c>
      <c r="X197" s="2" t="str">
        <f t="shared" si="33"/>
        <v>OK</v>
      </c>
      <c r="Y197" s="2" t="str">
        <f t="shared" si="34"/>
        <v>OK</v>
      </c>
      <c r="Z197" s="3" t="str">
        <f t="shared" si="35"/>
        <v/>
      </c>
    </row>
    <row r="198" spans="1:26" x14ac:dyDescent="0.45">
      <c r="A198" s="3" t="s">
        <v>8066</v>
      </c>
      <c r="B198" s="3" t="s">
        <v>8067</v>
      </c>
      <c r="C198" s="3" t="s">
        <v>8151</v>
      </c>
      <c r="E198" s="3" t="s">
        <v>20</v>
      </c>
      <c r="H198" s="3" t="s">
        <v>21</v>
      </c>
      <c r="I198" s="3">
        <v>1192486</v>
      </c>
      <c r="J198" s="3" t="s">
        <v>8152</v>
      </c>
      <c r="K198" s="3">
        <v>30</v>
      </c>
      <c r="L198" s="3" t="s">
        <v>34</v>
      </c>
      <c r="M198" s="3" t="s">
        <v>35</v>
      </c>
      <c r="N198" s="3" t="s">
        <v>326</v>
      </c>
      <c r="O198" s="3" t="s">
        <v>479</v>
      </c>
      <c r="P198" s="3" t="s">
        <v>21</v>
      </c>
      <c r="Q198" s="3" t="s">
        <v>8153</v>
      </c>
      <c r="R198" s="2" t="str">
        <f t="shared" si="27"/>
        <v>OK</v>
      </c>
      <c r="S198" s="2" t="str">
        <f t="shared" si="28"/>
        <v>OK</v>
      </c>
      <c r="T198" s="2" t="str">
        <f t="shared" si="29"/>
        <v>OK</v>
      </c>
      <c r="U198" s="2" t="str">
        <f t="shared" si="30"/>
        <v>OK</v>
      </c>
      <c r="V198" s="2" t="str">
        <f t="shared" si="31"/>
        <v>OK</v>
      </c>
      <c r="W198" s="2" t="str">
        <f t="shared" si="32"/>
        <v>OK</v>
      </c>
      <c r="X198" s="2" t="str">
        <f t="shared" si="33"/>
        <v>OK</v>
      </c>
      <c r="Y198" s="2" t="str">
        <f t="shared" si="34"/>
        <v>OK</v>
      </c>
      <c r="Z198" s="3" t="str">
        <f t="shared" si="35"/>
        <v/>
      </c>
    </row>
    <row r="199" spans="1:26" x14ac:dyDescent="0.45">
      <c r="A199" s="3" t="s">
        <v>8066</v>
      </c>
      <c r="B199" s="3" t="s">
        <v>8067</v>
      </c>
      <c r="C199" s="3" t="s">
        <v>8154</v>
      </c>
      <c r="E199" s="3" t="s">
        <v>20</v>
      </c>
      <c r="H199" s="3" t="s">
        <v>21</v>
      </c>
      <c r="I199" s="3">
        <v>1888244</v>
      </c>
      <c r="J199" s="3" t="s">
        <v>8155</v>
      </c>
      <c r="K199" s="3">
        <v>30</v>
      </c>
      <c r="L199" s="3" t="s">
        <v>34</v>
      </c>
      <c r="M199" s="3" t="s">
        <v>35</v>
      </c>
      <c r="N199" s="3" t="s">
        <v>81</v>
      </c>
      <c r="O199" s="3" t="s">
        <v>479</v>
      </c>
      <c r="P199" s="3" t="s">
        <v>21</v>
      </c>
      <c r="Q199" s="3" t="s">
        <v>8156</v>
      </c>
      <c r="R199" s="2" t="str">
        <f t="shared" si="27"/>
        <v>KO</v>
      </c>
      <c r="S199" s="2" t="str">
        <f t="shared" si="28"/>
        <v>OK</v>
      </c>
      <c r="T199" s="2" t="str">
        <f t="shared" si="29"/>
        <v>OK</v>
      </c>
      <c r="U199" s="2" t="str">
        <f t="shared" si="30"/>
        <v>OK</v>
      </c>
      <c r="V199" s="2" t="str">
        <f t="shared" si="31"/>
        <v>OK</v>
      </c>
      <c r="W199" s="2" t="str">
        <f t="shared" si="32"/>
        <v>OK</v>
      </c>
      <c r="X199" s="2" t="str">
        <f t="shared" si="33"/>
        <v>OK</v>
      </c>
      <c r="Y199" s="2" t="str">
        <f t="shared" si="34"/>
        <v>OK</v>
      </c>
      <c r="Z199" s="3" t="str">
        <f t="shared" si="35"/>
        <v xml:space="preserve">Acción didáctica / </v>
      </c>
    </row>
    <row r="200" spans="1:26" x14ac:dyDescent="0.45">
      <c r="A200" s="3" t="s">
        <v>8066</v>
      </c>
      <c r="B200" s="3" t="s">
        <v>8067</v>
      </c>
      <c r="C200" s="3" t="s">
        <v>8157</v>
      </c>
      <c r="E200" s="3" t="s">
        <v>20</v>
      </c>
      <c r="H200" s="3" t="s">
        <v>21</v>
      </c>
      <c r="I200" s="3">
        <v>874767</v>
      </c>
      <c r="J200" s="3" t="s">
        <v>8158</v>
      </c>
      <c r="K200" s="3">
        <v>30</v>
      </c>
      <c r="L200" s="3" t="s">
        <v>23</v>
      </c>
      <c r="M200" s="3" t="s">
        <v>29</v>
      </c>
      <c r="N200" s="3" t="s">
        <v>2043</v>
      </c>
      <c r="P200" s="3" t="s">
        <v>21</v>
      </c>
      <c r="Q200" s="3" t="s">
        <v>8159</v>
      </c>
      <c r="R200" s="2" t="str">
        <f t="shared" si="27"/>
        <v>OK</v>
      </c>
      <c r="S200" s="2" t="str">
        <f t="shared" si="28"/>
        <v>OK</v>
      </c>
      <c r="T200" s="2" t="str">
        <f t="shared" si="29"/>
        <v>OK</v>
      </c>
      <c r="U200" s="2" t="str">
        <f t="shared" si="30"/>
        <v>OK</v>
      </c>
      <c r="V200" s="2" t="str">
        <f t="shared" si="31"/>
        <v>OK</v>
      </c>
      <c r="W200" s="2" t="str">
        <f t="shared" si="32"/>
        <v>OK</v>
      </c>
      <c r="X200" s="2" t="str">
        <f t="shared" si="33"/>
        <v>OK</v>
      </c>
      <c r="Y200" s="2" t="str">
        <f t="shared" si="34"/>
        <v>OK</v>
      </c>
      <c r="Z200" s="3" t="str">
        <f t="shared" si="35"/>
        <v/>
      </c>
    </row>
    <row r="201" spans="1:26" x14ac:dyDescent="0.45">
      <c r="A201" s="3" t="s">
        <v>8066</v>
      </c>
      <c r="B201" s="3" t="s">
        <v>8067</v>
      </c>
      <c r="C201" s="3" t="s">
        <v>8160</v>
      </c>
      <c r="E201" s="3" t="s">
        <v>20</v>
      </c>
      <c r="H201" s="3" t="s">
        <v>21</v>
      </c>
      <c r="I201" s="3">
        <v>18119787</v>
      </c>
      <c r="J201" s="3" t="s">
        <v>8161</v>
      </c>
      <c r="K201" s="3">
        <v>10</v>
      </c>
      <c r="L201" s="3" t="s">
        <v>34</v>
      </c>
      <c r="M201" s="3" t="s">
        <v>35</v>
      </c>
      <c r="N201" s="3" t="s">
        <v>7859</v>
      </c>
      <c r="O201" s="3" t="s">
        <v>37</v>
      </c>
      <c r="P201" s="3" t="s">
        <v>21</v>
      </c>
      <c r="Q201" s="3" t="s">
        <v>8162</v>
      </c>
      <c r="R201" s="2" t="str">
        <f t="shared" si="27"/>
        <v>OK</v>
      </c>
      <c r="S201" s="2" t="str">
        <f t="shared" si="28"/>
        <v>OK</v>
      </c>
      <c r="T201" s="2" t="str">
        <f t="shared" si="29"/>
        <v>OK</v>
      </c>
      <c r="U201" s="2" t="str">
        <f t="shared" si="30"/>
        <v>OK</v>
      </c>
      <c r="V201" s="2" t="str">
        <f t="shared" si="31"/>
        <v>OK</v>
      </c>
      <c r="W201" s="2" t="str">
        <f t="shared" si="32"/>
        <v>OK</v>
      </c>
      <c r="X201" s="2" t="str">
        <f t="shared" si="33"/>
        <v>OK</v>
      </c>
      <c r="Y201" s="2" t="str">
        <f t="shared" si="34"/>
        <v>OK</v>
      </c>
      <c r="Z201" s="3" t="str">
        <f t="shared" si="35"/>
        <v/>
      </c>
    </row>
    <row r="202" spans="1:26" x14ac:dyDescent="0.45">
      <c r="A202" s="3" t="s">
        <v>8066</v>
      </c>
      <c r="B202" s="3" t="s">
        <v>8067</v>
      </c>
      <c r="C202" s="3" t="s">
        <v>8163</v>
      </c>
      <c r="E202" s="3" t="s">
        <v>20</v>
      </c>
      <c r="H202" s="3" t="s">
        <v>21</v>
      </c>
      <c r="I202" s="3">
        <v>1873304</v>
      </c>
      <c r="J202" s="3" t="s">
        <v>8164</v>
      </c>
      <c r="K202" s="3">
        <v>20</v>
      </c>
      <c r="L202" s="3" t="s">
        <v>1363</v>
      </c>
      <c r="M202" s="3" t="s">
        <v>35</v>
      </c>
      <c r="N202" s="3" t="s">
        <v>81</v>
      </c>
      <c r="O202" s="3" t="s">
        <v>479</v>
      </c>
      <c r="P202" s="3" t="s">
        <v>21</v>
      </c>
      <c r="Q202" s="3" t="s">
        <v>8165</v>
      </c>
      <c r="R202" s="2" t="str">
        <f t="shared" si="27"/>
        <v>KO</v>
      </c>
      <c r="S202" s="2" t="str">
        <f t="shared" si="28"/>
        <v>OK</v>
      </c>
      <c r="T202" s="2" t="str">
        <f t="shared" si="29"/>
        <v>OK</v>
      </c>
      <c r="U202" s="2" t="str">
        <f t="shared" si="30"/>
        <v>OK</v>
      </c>
      <c r="V202" s="2" t="str">
        <f t="shared" si="31"/>
        <v>OK</v>
      </c>
      <c r="W202" s="2" t="str">
        <f t="shared" si="32"/>
        <v>OK</v>
      </c>
      <c r="X202" s="2" t="str">
        <f t="shared" si="33"/>
        <v>OK</v>
      </c>
      <c r="Y202" s="2" t="str">
        <f t="shared" si="34"/>
        <v>OK</v>
      </c>
      <c r="Z202" s="3" t="str">
        <f t="shared" si="35"/>
        <v xml:space="preserve">Acción didáctica / </v>
      </c>
    </row>
    <row r="203" spans="1:26" x14ac:dyDescent="0.45">
      <c r="A203" s="3" t="s">
        <v>8066</v>
      </c>
      <c r="B203" s="3" t="s">
        <v>8067</v>
      </c>
      <c r="C203" s="3" t="s">
        <v>8166</v>
      </c>
      <c r="E203" s="3" t="s">
        <v>20</v>
      </c>
      <c r="H203" s="3" t="s">
        <v>21</v>
      </c>
      <c r="I203" s="3">
        <v>1202726</v>
      </c>
      <c r="J203" s="3" t="s">
        <v>8167</v>
      </c>
      <c r="K203" s="3">
        <v>15</v>
      </c>
      <c r="L203" s="3" t="s">
        <v>34</v>
      </c>
      <c r="M203" s="3" t="s">
        <v>35</v>
      </c>
      <c r="N203" s="3" t="s">
        <v>173</v>
      </c>
      <c r="O203" s="3" t="s">
        <v>37</v>
      </c>
      <c r="P203" s="3" t="s">
        <v>21</v>
      </c>
      <c r="Q203" s="3" t="s">
        <v>8168</v>
      </c>
      <c r="R203" s="2" t="str">
        <f t="shared" si="27"/>
        <v>OK</v>
      </c>
      <c r="S203" s="2" t="str">
        <f t="shared" si="28"/>
        <v>OK</v>
      </c>
      <c r="T203" s="2" t="str">
        <f t="shared" si="29"/>
        <v>OK</v>
      </c>
      <c r="U203" s="2" t="str">
        <f t="shared" si="30"/>
        <v>OK</v>
      </c>
      <c r="V203" s="2" t="str">
        <f t="shared" si="31"/>
        <v>OK</v>
      </c>
      <c r="W203" s="2" t="str">
        <f t="shared" si="32"/>
        <v>OK</v>
      </c>
      <c r="X203" s="2" t="str">
        <f t="shared" si="33"/>
        <v>OK</v>
      </c>
      <c r="Y203" s="2" t="str">
        <f t="shared" si="34"/>
        <v>OK</v>
      </c>
      <c r="Z203" s="3" t="str">
        <f t="shared" si="35"/>
        <v/>
      </c>
    </row>
    <row r="204" spans="1:26" x14ac:dyDescent="0.45">
      <c r="A204" s="3" t="s">
        <v>8066</v>
      </c>
      <c r="B204" s="3" t="s">
        <v>8067</v>
      </c>
      <c r="C204" s="3" t="s">
        <v>8169</v>
      </c>
      <c r="E204" s="3" t="s">
        <v>20</v>
      </c>
      <c r="H204" s="3" t="s">
        <v>21</v>
      </c>
      <c r="I204" s="3">
        <v>1199696</v>
      </c>
      <c r="J204" s="3" t="s">
        <v>8170</v>
      </c>
      <c r="K204" s="3">
        <v>10</v>
      </c>
      <c r="L204" s="3" t="s">
        <v>34</v>
      </c>
      <c r="M204" s="3" t="s">
        <v>35</v>
      </c>
      <c r="N204" s="3" t="s">
        <v>36</v>
      </c>
      <c r="O204" s="3" t="s">
        <v>85</v>
      </c>
      <c r="P204" s="3" t="s">
        <v>21</v>
      </c>
      <c r="Q204" s="3" t="s">
        <v>8171</v>
      </c>
      <c r="R204" s="2" t="str">
        <f t="shared" si="27"/>
        <v>OK</v>
      </c>
      <c r="S204" s="2" t="str">
        <f t="shared" si="28"/>
        <v>OK</v>
      </c>
      <c r="T204" s="2" t="str">
        <f t="shared" si="29"/>
        <v>OK</v>
      </c>
      <c r="U204" s="2" t="str">
        <f t="shared" si="30"/>
        <v>OK</v>
      </c>
      <c r="V204" s="2" t="str">
        <f t="shared" si="31"/>
        <v>OK</v>
      </c>
      <c r="W204" s="2" t="str">
        <f t="shared" si="32"/>
        <v>OK</v>
      </c>
      <c r="X204" s="2" t="str">
        <f t="shared" si="33"/>
        <v>OK</v>
      </c>
      <c r="Y204" s="2" t="str">
        <f t="shared" si="34"/>
        <v>OK</v>
      </c>
      <c r="Z204" s="3" t="str">
        <f t="shared" si="35"/>
        <v/>
      </c>
    </row>
    <row r="205" spans="1:26" x14ac:dyDescent="0.45">
      <c r="A205" s="3" t="s">
        <v>8066</v>
      </c>
      <c r="B205" s="3" t="s">
        <v>8067</v>
      </c>
      <c r="C205" s="3" t="s">
        <v>8172</v>
      </c>
      <c r="E205" s="3" t="s">
        <v>20</v>
      </c>
      <c r="H205" s="3" t="s">
        <v>21</v>
      </c>
      <c r="I205" s="3">
        <v>1180480</v>
      </c>
      <c r="J205" s="3" t="s">
        <v>8173</v>
      </c>
      <c r="K205" s="3">
        <v>10</v>
      </c>
      <c r="L205" s="3" t="s">
        <v>34</v>
      </c>
      <c r="M205" s="3" t="s">
        <v>35</v>
      </c>
      <c r="N205" s="3" t="s">
        <v>41</v>
      </c>
      <c r="O205" s="3" t="s">
        <v>37</v>
      </c>
      <c r="P205" s="3" t="s">
        <v>21</v>
      </c>
      <c r="Q205" s="3" t="s">
        <v>8174</v>
      </c>
      <c r="R205" s="2" t="str">
        <f t="shared" si="27"/>
        <v>OK</v>
      </c>
      <c r="S205" s="2" t="str">
        <f t="shared" si="28"/>
        <v>OK</v>
      </c>
      <c r="T205" s="2" t="str">
        <f t="shared" si="29"/>
        <v>OK</v>
      </c>
      <c r="U205" s="2" t="str">
        <f t="shared" si="30"/>
        <v>OK</v>
      </c>
      <c r="V205" s="2" t="str">
        <f t="shared" si="31"/>
        <v>OK</v>
      </c>
      <c r="W205" s="2" t="str">
        <f t="shared" si="32"/>
        <v>OK</v>
      </c>
      <c r="X205" s="2" t="str">
        <f t="shared" si="33"/>
        <v>OK</v>
      </c>
      <c r="Y205" s="2" t="str">
        <f t="shared" si="34"/>
        <v>OK</v>
      </c>
      <c r="Z205" s="3" t="str">
        <f t="shared" si="35"/>
        <v/>
      </c>
    </row>
    <row r="206" spans="1:26" x14ac:dyDescent="0.45">
      <c r="A206" s="3" t="s">
        <v>8066</v>
      </c>
      <c r="B206" s="3" t="s">
        <v>8067</v>
      </c>
      <c r="C206" s="3" t="s">
        <v>8175</v>
      </c>
      <c r="E206" s="3" t="s">
        <v>20</v>
      </c>
      <c r="H206" s="3" t="s">
        <v>21</v>
      </c>
      <c r="I206" s="3">
        <v>1126813</v>
      </c>
      <c r="J206" s="3" t="s">
        <v>8176</v>
      </c>
      <c r="K206" s="3">
        <v>90</v>
      </c>
      <c r="L206" s="3" t="s">
        <v>23</v>
      </c>
      <c r="M206" s="3" t="s">
        <v>29</v>
      </c>
      <c r="N206" s="3" t="s">
        <v>348</v>
      </c>
      <c r="P206" s="3" t="s">
        <v>21</v>
      </c>
      <c r="Q206" s="3" t="s">
        <v>8177</v>
      </c>
      <c r="R206" s="2" t="str">
        <f t="shared" si="27"/>
        <v>OK</v>
      </c>
      <c r="S206" s="2" t="str">
        <f t="shared" si="28"/>
        <v>OK</v>
      </c>
      <c r="T206" s="2" t="str">
        <f t="shared" si="29"/>
        <v>OK</v>
      </c>
      <c r="U206" s="2" t="str">
        <f t="shared" si="30"/>
        <v>OK</v>
      </c>
      <c r="V206" s="2" t="str">
        <f t="shared" si="31"/>
        <v>OK</v>
      </c>
      <c r="W206" s="2" t="str">
        <f t="shared" si="32"/>
        <v>OK</v>
      </c>
      <c r="X206" s="2" t="str">
        <f t="shared" si="33"/>
        <v>OK</v>
      </c>
      <c r="Y206" s="2" t="str">
        <f t="shared" si="34"/>
        <v>OK</v>
      </c>
      <c r="Z206" s="3" t="str">
        <f t="shared" si="35"/>
        <v/>
      </c>
    </row>
    <row r="207" spans="1:26" x14ac:dyDescent="0.45">
      <c r="A207" s="3" t="s">
        <v>8066</v>
      </c>
      <c r="B207" s="3" t="s">
        <v>8067</v>
      </c>
      <c r="C207" s="3" t="s">
        <v>534</v>
      </c>
      <c r="E207" s="3" t="s">
        <v>20</v>
      </c>
      <c r="H207" s="3" t="s">
        <v>21</v>
      </c>
      <c r="I207" s="3">
        <v>8039572</v>
      </c>
      <c r="J207" s="3" t="s">
        <v>8178</v>
      </c>
      <c r="K207" s="3">
        <v>60</v>
      </c>
      <c r="L207" s="3" t="s">
        <v>358</v>
      </c>
      <c r="M207" s="3" t="s">
        <v>35</v>
      </c>
      <c r="N207" s="3" t="s">
        <v>359</v>
      </c>
      <c r="O207" s="3" t="s">
        <v>479</v>
      </c>
      <c r="P207" s="3" t="s">
        <v>21</v>
      </c>
      <c r="Q207" s="3" t="s">
        <v>8179</v>
      </c>
      <c r="R207" s="2" t="str">
        <f t="shared" si="27"/>
        <v>OK</v>
      </c>
      <c r="S207" s="2" t="str">
        <f t="shared" si="28"/>
        <v>OK</v>
      </c>
      <c r="T207" s="2" t="str">
        <f t="shared" si="29"/>
        <v>OK</v>
      </c>
      <c r="U207" s="2" t="str">
        <f t="shared" si="30"/>
        <v>OK</v>
      </c>
      <c r="V207" s="2" t="str">
        <f t="shared" si="31"/>
        <v>OK</v>
      </c>
      <c r="W207" s="2" t="str">
        <f t="shared" si="32"/>
        <v>KO</v>
      </c>
      <c r="X207" s="2" t="str">
        <f t="shared" si="33"/>
        <v>OK</v>
      </c>
      <c r="Y207" s="2" t="str">
        <f t="shared" si="34"/>
        <v>OK</v>
      </c>
      <c r="Z207" s="3" t="str">
        <f t="shared" si="35"/>
        <v xml:space="preserve">Tiempo del recurso / </v>
      </c>
    </row>
    <row r="208" spans="1:26" x14ac:dyDescent="0.45">
      <c r="A208" s="3" t="s">
        <v>8066</v>
      </c>
      <c r="B208" s="3" t="s">
        <v>8067</v>
      </c>
      <c r="C208" s="3" t="s">
        <v>67</v>
      </c>
      <c r="D208" s="3" t="s">
        <v>67</v>
      </c>
      <c r="E208" s="3" t="s">
        <v>20</v>
      </c>
      <c r="H208" s="3" t="s">
        <v>21</v>
      </c>
      <c r="I208" s="3">
        <v>558811</v>
      </c>
      <c r="K208" s="3">
        <v>20</v>
      </c>
      <c r="L208" s="3" t="s">
        <v>23</v>
      </c>
      <c r="M208" s="3" t="s">
        <v>67</v>
      </c>
      <c r="N208" s="3" t="s">
        <v>227</v>
      </c>
      <c r="P208" s="3" t="s">
        <v>21</v>
      </c>
      <c r="Q208" s="3" t="s">
        <v>8180</v>
      </c>
      <c r="R208" s="2" t="str">
        <f t="shared" si="27"/>
        <v>OK</v>
      </c>
      <c r="S208" s="2" t="str">
        <f t="shared" si="28"/>
        <v>OK</v>
      </c>
      <c r="T208" s="2" t="str">
        <f t="shared" si="29"/>
        <v>OK</v>
      </c>
      <c r="U208" s="2" t="str">
        <f t="shared" si="30"/>
        <v>OK</v>
      </c>
      <c r="V208" s="2" t="str">
        <f t="shared" si="31"/>
        <v>OK</v>
      </c>
      <c r="W208" s="2" t="str">
        <f t="shared" si="32"/>
        <v>OK</v>
      </c>
      <c r="X208" s="2" t="str">
        <f t="shared" si="33"/>
        <v>KO</v>
      </c>
      <c r="Y208" s="2" t="str">
        <f t="shared" si="34"/>
        <v>OK</v>
      </c>
      <c r="Z208" s="3" t="str">
        <f t="shared" si="35"/>
        <v xml:space="preserve">Palabras clave / </v>
      </c>
    </row>
    <row r="209" spans="1:26" x14ac:dyDescent="0.45">
      <c r="A209" s="3" t="s">
        <v>8066</v>
      </c>
      <c r="B209" s="3" t="s">
        <v>8067</v>
      </c>
      <c r="C209" s="3" t="s">
        <v>70</v>
      </c>
      <c r="E209" s="3" t="s">
        <v>20</v>
      </c>
      <c r="H209" s="3" t="s">
        <v>21</v>
      </c>
      <c r="I209" s="3">
        <v>711777</v>
      </c>
      <c r="J209" s="3" t="s">
        <v>8181</v>
      </c>
      <c r="K209" s="3">
        <v>30</v>
      </c>
      <c r="L209" s="3" t="s">
        <v>70</v>
      </c>
      <c r="M209" s="3" t="s">
        <v>35</v>
      </c>
      <c r="N209" s="3" t="s">
        <v>62</v>
      </c>
      <c r="O209" s="3" t="s">
        <v>479</v>
      </c>
      <c r="P209" s="3" t="s">
        <v>21</v>
      </c>
      <c r="Q209" s="3" t="s">
        <v>8182</v>
      </c>
      <c r="R209" s="2" t="str">
        <f t="shared" si="27"/>
        <v>OK</v>
      </c>
      <c r="S209" s="2" t="str">
        <f t="shared" si="28"/>
        <v>OK</v>
      </c>
      <c r="T209" s="2" t="str">
        <f t="shared" si="29"/>
        <v>OK</v>
      </c>
      <c r="U209" s="2" t="str">
        <f t="shared" si="30"/>
        <v>OK</v>
      </c>
      <c r="V209" s="2" t="str">
        <f t="shared" si="31"/>
        <v>OK</v>
      </c>
      <c r="W209" s="2" t="str">
        <f t="shared" si="32"/>
        <v>OK</v>
      </c>
      <c r="X209" s="2" t="str">
        <f t="shared" si="33"/>
        <v>OK</v>
      </c>
      <c r="Y209" s="2" t="str">
        <f t="shared" si="34"/>
        <v>OK</v>
      </c>
      <c r="Z209" s="3" t="str">
        <f t="shared" si="35"/>
        <v/>
      </c>
    </row>
    <row r="210" spans="1:26" x14ac:dyDescent="0.45">
      <c r="A210" s="3" t="s">
        <v>8183</v>
      </c>
      <c r="B210" s="3" t="s">
        <v>8184</v>
      </c>
      <c r="C210" s="3" t="s">
        <v>8185</v>
      </c>
      <c r="E210" s="3" t="s">
        <v>20</v>
      </c>
      <c r="H210" s="3" t="s">
        <v>21</v>
      </c>
      <c r="I210" s="3">
        <v>1186214</v>
      </c>
      <c r="J210" s="3" t="s">
        <v>8186</v>
      </c>
      <c r="K210" s="3">
        <v>20</v>
      </c>
      <c r="L210" s="3" t="s">
        <v>34</v>
      </c>
      <c r="M210" s="3" t="s">
        <v>35</v>
      </c>
      <c r="N210" s="3" t="s">
        <v>36</v>
      </c>
      <c r="O210" s="3" t="s">
        <v>479</v>
      </c>
      <c r="P210" s="3" t="s">
        <v>21</v>
      </c>
      <c r="Q210" s="3" t="s">
        <v>8187</v>
      </c>
      <c r="R210" s="2" t="str">
        <f t="shared" si="27"/>
        <v>OK</v>
      </c>
      <c r="S210" s="2" t="str">
        <f t="shared" si="28"/>
        <v>OK</v>
      </c>
      <c r="T210" s="2" t="str">
        <f t="shared" si="29"/>
        <v>OK</v>
      </c>
      <c r="U210" s="2" t="str">
        <f t="shared" si="30"/>
        <v>OK</v>
      </c>
      <c r="V210" s="2" t="str">
        <f t="shared" si="31"/>
        <v>OK</v>
      </c>
      <c r="W210" s="2" t="str">
        <f t="shared" si="32"/>
        <v>OK</v>
      </c>
      <c r="X210" s="2" t="str">
        <f t="shared" si="33"/>
        <v>OK</v>
      </c>
      <c r="Y210" s="2" t="str">
        <f t="shared" si="34"/>
        <v>OK</v>
      </c>
      <c r="Z210" s="3" t="str">
        <f t="shared" si="35"/>
        <v/>
      </c>
    </row>
    <row r="211" spans="1:26" x14ac:dyDescent="0.45">
      <c r="A211" s="3" t="s">
        <v>8183</v>
      </c>
      <c r="B211" s="3" t="s">
        <v>8184</v>
      </c>
      <c r="C211" s="3" t="s">
        <v>8188</v>
      </c>
      <c r="E211" s="3" t="s">
        <v>20</v>
      </c>
      <c r="H211" s="3" t="s">
        <v>21</v>
      </c>
      <c r="I211" s="3">
        <v>1180027</v>
      </c>
      <c r="J211" s="3" t="s">
        <v>8189</v>
      </c>
      <c r="K211" s="3">
        <v>15</v>
      </c>
      <c r="L211" s="3" t="s">
        <v>34</v>
      </c>
      <c r="M211" s="3" t="s">
        <v>35</v>
      </c>
      <c r="N211" s="3" t="s">
        <v>41</v>
      </c>
      <c r="O211" s="3" t="s">
        <v>37</v>
      </c>
      <c r="P211" s="3" t="s">
        <v>21</v>
      </c>
      <c r="Q211" s="3" t="s">
        <v>8190</v>
      </c>
      <c r="R211" s="2" t="str">
        <f t="shared" si="27"/>
        <v>OK</v>
      </c>
      <c r="S211" s="2" t="str">
        <f t="shared" si="28"/>
        <v>OK</v>
      </c>
      <c r="T211" s="2" t="str">
        <f t="shared" si="29"/>
        <v>OK</v>
      </c>
      <c r="U211" s="2" t="str">
        <f t="shared" si="30"/>
        <v>OK</v>
      </c>
      <c r="V211" s="2" t="str">
        <f t="shared" si="31"/>
        <v>OK</v>
      </c>
      <c r="W211" s="2" t="str">
        <f t="shared" si="32"/>
        <v>OK</v>
      </c>
      <c r="X211" s="2" t="str">
        <f t="shared" si="33"/>
        <v>OK</v>
      </c>
      <c r="Y211" s="2" t="str">
        <f t="shared" si="34"/>
        <v>OK</v>
      </c>
      <c r="Z211" s="3" t="str">
        <f t="shared" si="35"/>
        <v/>
      </c>
    </row>
    <row r="212" spans="1:26" x14ac:dyDescent="0.45">
      <c r="A212" s="3" t="s">
        <v>8183</v>
      </c>
      <c r="B212" s="3" t="s">
        <v>8184</v>
      </c>
      <c r="C212" s="3" t="s">
        <v>8191</v>
      </c>
      <c r="E212" s="3" t="s">
        <v>20</v>
      </c>
      <c r="H212" s="3" t="s">
        <v>21</v>
      </c>
      <c r="I212" s="3">
        <v>1176592</v>
      </c>
      <c r="J212" s="3" t="s">
        <v>8192</v>
      </c>
      <c r="K212" s="3">
        <v>15</v>
      </c>
      <c r="L212" s="3" t="s">
        <v>34</v>
      </c>
      <c r="M212" s="3" t="s">
        <v>35</v>
      </c>
      <c r="N212" s="3" t="s">
        <v>700</v>
      </c>
      <c r="O212" s="3" t="s">
        <v>37</v>
      </c>
      <c r="P212" s="3" t="s">
        <v>21</v>
      </c>
      <c r="Q212" s="3" t="s">
        <v>8193</v>
      </c>
      <c r="R212" s="2" t="str">
        <f t="shared" si="27"/>
        <v>OK</v>
      </c>
      <c r="S212" s="2" t="str">
        <f t="shared" si="28"/>
        <v>OK</v>
      </c>
      <c r="T212" s="2" t="str">
        <f t="shared" si="29"/>
        <v>OK</v>
      </c>
      <c r="U212" s="2" t="str">
        <f t="shared" si="30"/>
        <v>OK</v>
      </c>
      <c r="V212" s="2" t="str">
        <f t="shared" si="31"/>
        <v>OK</v>
      </c>
      <c r="W212" s="2" t="str">
        <f t="shared" si="32"/>
        <v>OK</v>
      </c>
      <c r="X212" s="2" t="str">
        <f t="shared" si="33"/>
        <v>OK</v>
      </c>
      <c r="Y212" s="2" t="str">
        <f t="shared" si="34"/>
        <v>OK</v>
      </c>
      <c r="Z212" s="3" t="str">
        <f t="shared" si="35"/>
        <v/>
      </c>
    </row>
    <row r="213" spans="1:26" x14ac:dyDescent="0.45">
      <c r="A213" s="3" t="s">
        <v>8183</v>
      </c>
      <c r="B213" s="3" t="s">
        <v>8184</v>
      </c>
      <c r="C213" s="3" t="s">
        <v>8194</v>
      </c>
      <c r="E213" s="3" t="s">
        <v>20</v>
      </c>
      <c r="H213" s="3" t="s">
        <v>21</v>
      </c>
      <c r="I213" s="3">
        <v>1535764</v>
      </c>
      <c r="J213" s="3" t="s">
        <v>8195</v>
      </c>
      <c r="K213" s="3">
        <v>15</v>
      </c>
      <c r="L213" s="3" t="s">
        <v>34</v>
      </c>
      <c r="M213" s="3" t="s">
        <v>35</v>
      </c>
      <c r="N213" s="3" t="s">
        <v>763</v>
      </c>
      <c r="O213" s="3" t="s">
        <v>37</v>
      </c>
      <c r="P213" s="3" t="s">
        <v>21</v>
      </c>
      <c r="Q213" s="3" t="s">
        <v>8196</v>
      </c>
      <c r="R213" s="2" t="str">
        <f t="shared" si="27"/>
        <v>OK</v>
      </c>
      <c r="S213" s="2" t="str">
        <f t="shared" si="28"/>
        <v>OK</v>
      </c>
      <c r="T213" s="2" t="str">
        <f t="shared" si="29"/>
        <v>OK</v>
      </c>
      <c r="U213" s="2" t="str">
        <f t="shared" si="30"/>
        <v>OK</v>
      </c>
      <c r="V213" s="2" t="str">
        <f t="shared" si="31"/>
        <v>OK</v>
      </c>
      <c r="W213" s="2" t="str">
        <f t="shared" si="32"/>
        <v>OK</v>
      </c>
      <c r="X213" s="2" t="str">
        <f t="shared" si="33"/>
        <v>OK</v>
      </c>
      <c r="Y213" s="2" t="str">
        <f t="shared" si="34"/>
        <v>OK</v>
      </c>
      <c r="Z213" s="3" t="str">
        <f t="shared" si="35"/>
        <v/>
      </c>
    </row>
    <row r="214" spans="1:26" x14ac:dyDescent="0.45">
      <c r="A214" s="3" t="s">
        <v>8183</v>
      </c>
      <c r="B214" s="3" t="s">
        <v>8184</v>
      </c>
      <c r="C214" s="3" t="s">
        <v>8197</v>
      </c>
      <c r="E214" s="3" t="s">
        <v>20</v>
      </c>
      <c r="H214" s="3" t="s">
        <v>21</v>
      </c>
      <c r="I214" s="3">
        <v>1193334</v>
      </c>
      <c r="J214" s="3" t="s">
        <v>8198</v>
      </c>
      <c r="K214" s="3">
        <v>30</v>
      </c>
      <c r="L214" s="3" t="s">
        <v>34</v>
      </c>
      <c r="M214" s="3" t="s">
        <v>35</v>
      </c>
      <c r="N214" s="3" t="s">
        <v>326</v>
      </c>
      <c r="O214" s="3" t="s">
        <v>479</v>
      </c>
      <c r="P214" s="3" t="s">
        <v>21</v>
      </c>
      <c r="Q214" s="3" t="s">
        <v>8199</v>
      </c>
      <c r="R214" s="2" t="str">
        <f t="shared" si="27"/>
        <v>OK</v>
      </c>
      <c r="S214" s="2" t="str">
        <f t="shared" si="28"/>
        <v>OK</v>
      </c>
      <c r="T214" s="2" t="str">
        <f t="shared" si="29"/>
        <v>OK</v>
      </c>
      <c r="U214" s="2" t="str">
        <f t="shared" si="30"/>
        <v>OK</v>
      </c>
      <c r="V214" s="2" t="str">
        <f t="shared" si="31"/>
        <v>OK</v>
      </c>
      <c r="W214" s="2" t="str">
        <f t="shared" si="32"/>
        <v>OK</v>
      </c>
      <c r="X214" s="2" t="str">
        <f t="shared" si="33"/>
        <v>OK</v>
      </c>
      <c r="Y214" s="2" t="str">
        <f t="shared" si="34"/>
        <v>OK</v>
      </c>
      <c r="Z214" s="3" t="str">
        <f t="shared" si="35"/>
        <v/>
      </c>
    </row>
    <row r="215" spans="1:26" x14ac:dyDescent="0.45">
      <c r="A215" s="3" t="s">
        <v>8183</v>
      </c>
      <c r="B215" s="3" t="s">
        <v>8184</v>
      </c>
      <c r="C215" s="3" t="s">
        <v>8200</v>
      </c>
      <c r="E215" s="3" t="s">
        <v>20</v>
      </c>
      <c r="H215" s="3" t="s">
        <v>21</v>
      </c>
      <c r="I215" s="3">
        <v>1488488</v>
      </c>
      <c r="J215" s="3" t="s">
        <v>8201</v>
      </c>
      <c r="K215" s="3">
        <v>15</v>
      </c>
      <c r="L215" s="3" t="s">
        <v>34</v>
      </c>
      <c r="M215" s="3" t="s">
        <v>35</v>
      </c>
      <c r="N215" s="3" t="s">
        <v>213</v>
      </c>
      <c r="O215" s="3" t="s">
        <v>479</v>
      </c>
      <c r="P215" s="3" t="s">
        <v>21</v>
      </c>
      <c r="Q215" s="3" t="s">
        <v>8202</v>
      </c>
      <c r="R215" s="2" t="str">
        <f t="shared" si="27"/>
        <v>OK</v>
      </c>
      <c r="S215" s="2" t="str">
        <f t="shared" si="28"/>
        <v>OK</v>
      </c>
      <c r="T215" s="2" t="str">
        <f t="shared" si="29"/>
        <v>OK</v>
      </c>
      <c r="U215" s="2" t="str">
        <f t="shared" si="30"/>
        <v>OK</v>
      </c>
      <c r="V215" s="2" t="str">
        <f t="shared" si="31"/>
        <v>OK</v>
      </c>
      <c r="W215" s="2" t="str">
        <f t="shared" si="32"/>
        <v>OK</v>
      </c>
      <c r="X215" s="2" t="str">
        <f t="shared" si="33"/>
        <v>OK</v>
      </c>
      <c r="Y215" s="2" t="str">
        <f t="shared" si="34"/>
        <v>OK</v>
      </c>
      <c r="Z215" s="3" t="str">
        <f t="shared" si="35"/>
        <v/>
      </c>
    </row>
    <row r="216" spans="1:26" x14ac:dyDescent="0.45">
      <c r="A216" s="3" t="s">
        <v>8183</v>
      </c>
      <c r="B216" s="3" t="s">
        <v>8184</v>
      </c>
      <c r="C216" s="3" t="s">
        <v>8203</v>
      </c>
      <c r="D216" s="3" t="s">
        <v>5081</v>
      </c>
      <c r="E216" s="3" t="s">
        <v>20</v>
      </c>
      <c r="H216" s="3" t="s">
        <v>21</v>
      </c>
      <c r="I216" s="3">
        <v>2990035</v>
      </c>
      <c r="J216" s="3" t="s">
        <v>8204</v>
      </c>
      <c r="K216" s="3">
        <v>30</v>
      </c>
      <c r="L216" s="3" t="s">
        <v>23</v>
      </c>
      <c r="M216" s="3" t="s">
        <v>29</v>
      </c>
      <c r="N216" s="3" t="s">
        <v>368</v>
      </c>
      <c r="P216" s="3" t="s">
        <v>21</v>
      </c>
      <c r="Q216" s="3" t="s">
        <v>8205</v>
      </c>
      <c r="R216" s="2" t="str">
        <f t="shared" si="27"/>
        <v>OK</v>
      </c>
      <c r="S216" s="2" t="str">
        <f t="shared" si="28"/>
        <v>OK</v>
      </c>
      <c r="T216" s="2" t="str">
        <f t="shared" si="29"/>
        <v>OK</v>
      </c>
      <c r="U216" s="2" t="str">
        <f t="shared" si="30"/>
        <v>OK</v>
      </c>
      <c r="V216" s="2" t="str">
        <f t="shared" si="31"/>
        <v>OK</v>
      </c>
      <c r="W216" s="2" t="str">
        <f t="shared" si="32"/>
        <v>OK</v>
      </c>
      <c r="X216" s="2" t="str">
        <f t="shared" si="33"/>
        <v>OK</v>
      </c>
      <c r="Y216" s="2" t="str">
        <f t="shared" si="34"/>
        <v>OK</v>
      </c>
      <c r="Z216" s="3" t="str">
        <f t="shared" si="35"/>
        <v/>
      </c>
    </row>
    <row r="217" spans="1:26" x14ac:dyDescent="0.45">
      <c r="A217" s="3" t="s">
        <v>8183</v>
      </c>
      <c r="B217" s="3" t="s">
        <v>8184</v>
      </c>
      <c r="C217" s="3" t="s">
        <v>8206</v>
      </c>
      <c r="E217" s="3" t="s">
        <v>20</v>
      </c>
      <c r="H217" s="3" t="s">
        <v>21</v>
      </c>
      <c r="I217" s="3">
        <v>2088765</v>
      </c>
      <c r="J217" s="3" t="s">
        <v>8207</v>
      </c>
      <c r="K217" s="3">
        <v>60</v>
      </c>
      <c r="L217" s="3" t="s">
        <v>23</v>
      </c>
      <c r="M217" s="3" t="s">
        <v>29</v>
      </c>
      <c r="N217" s="3" t="s">
        <v>30</v>
      </c>
      <c r="P217" s="3" t="s">
        <v>21</v>
      </c>
      <c r="Q217" s="3" t="s">
        <v>8208</v>
      </c>
      <c r="R217" s="2" t="str">
        <f t="shared" si="27"/>
        <v>OK</v>
      </c>
      <c r="S217" s="2" t="str">
        <f t="shared" si="28"/>
        <v>OK</v>
      </c>
      <c r="T217" s="2" t="str">
        <f t="shared" si="29"/>
        <v>OK</v>
      </c>
      <c r="U217" s="2" t="str">
        <f t="shared" si="30"/>
        <v>OK</v>
      </c>
      <c r="V217" s="2" t="str">
        <f t="shared" si="31"/>
        <v>OK</v>
      </c>
      <c r="W217" s="2" t="str">
        <f t="shared" si="32"/>
        <v>OK</v>
      </c>
      <c r="X217" s="2" t="str">
        <f t="shared" si="33"/>
        <v>OK</v>
      </c>
      <c r="Y217" s="2" t="str">
        <f t="shared" si="34"/>
        <v>OK</v>
      </c>
      <c r="Z217" s="3" t="str">
        <f t="shared" si="35"/>
        <v/>
      </c>
    </row>
    <row r="218" spans="1:26" x14ac:dyDescent="0.45">
      <c r="A218" s="3" t="s">
        <v>8183</v>
      </c>
      <c r="B218" s="3" t="s">
        <v>8184</v>
      </c>
      <c r="C218" s="3" t="s">
        <v>8209</v>
      </c>
      <c r="E218" s="3" t="s">
        <v>20</v>
      </c>
      <c r="H218" s="3" t="s">
        <v>21</v>
      </c>
      <c r="I218" s="3">
        <v>1238679</v>
      </c>
      <c r="J218" s="3" t="s">
        <v>8210</v>
      </c>
      <c r="K218" s="3">
        <v>30</v>
      </c>
      <c r="L218" s="3" t="s">
        <v>23</v>
      </c>
      <c r="M218" s="3" t="s">
        <v>24</v>
      </c>
      <c r="N218" s="3" t="s">
        <v>368</v>
      </c>
      <c r="P218" s="3" t="s">
        <v>21</v>
      </c>
      <c r="Q218" s="3" t="s">
        <v>8211</v>
      </c>
      <c r="R218" s="2" t="str">
        <f t="shared" si="27"/>
        <v>OK</v>
      </c>
      <c r="S218" s="2" t="str">
        <f t="shared" si="28"/>
        <v>KO</v>
      </c>
      <c r="T218" s="2" t="str">
        <f t="shared" si="29"/>
        <v>OK</v>
      </c>
      <c r="U218" s="2" t="str">
        <f t="shared" si="30"/>
        <v>OK</v>
      </c>
      <c r="V218" s="2" t="str">
        <f t="shared" si="31"/>
        <v>OK</v>
      </c>
      <c r="W218" s="2" t="str">
        <f t="shared" si="32"/>
        <v>OK</v>
      </c>
      <c r="X218" s="2" t="str">
        <f t="shared" si="33"/>
        <v>OK</v>
      </c>
      <c r="Y218" s="2" t="str">
        <f t="shared" si="34"/>
        <v>OK</v>
      </c>
      <c r="Z218" s="3" t="str">
        <f t="shared" si="35"/>
        <v xml:space="preserve">Tipo de media / </v>
      </c>
    </row>
    <row r="219" spans="1:26" x14ac:dyDescent="0.45">
      <c r="A219" s="3" t="s">
        <v>8183</v>
      </c>
      <c r="B219" s="3" t="s">
        <v>8184</v>
      </c>
      <c r="C219" s="3" t="s">
        <v>8212</v>
      </c>
      <c r="E219" s="3" t="s">
        <v>20</v>
      </c>
      <c r="H219" s="3" t="s">
        <v>21</v>
      </c>
      <c r="I219" s="3">
        <v>1194684</v>
      </c>
      <c r="J219" s="3" t="s">
        <v>8213</v>
      </c>
      <c r="K219" s="3">
        <v>15</v>
      </c>
      <c r="L219" s="3" t="s">
        <v>34</v>
      </c>
      <c r="M219" s="3" t="s">
        <v>35</v>
      </c>
      <c r="N219" s="3" t="s">
        <v>114</v>
      </c>
      <c r="O219" s="3" t="s">
        <v>37</v>
      </c>
      <c r="P219" s="3" t="s">
        <v>21</v>
      </c>
      <c r="Q219" s="3" t="s">
        <v>8214</v>
      </c>
      <c r="R219" s="2" t="str">
        <f t="shared" si="27"/>
        <v>OK</v>
      </c>
      <c r="S219" s="2" t="str">
        <f t="shared" si="28"/>
        <v>OK</v>
      </c>
      <c r="T219" s="2" t="str">
        <f t="shared" si="29"/>
        <v>OK</v>
      </c>
      <c r="U219" s="2" t="str">
        <f t="shared" si="30"/>
        <v>OK</v>
      </c>
      <c r="V219" s="2" t="str">
        <f t="shared" si="31"/>
        <v>OK</v>
      </c>
      <c r="W219" s="2" t="str">
        <f t="shared" si="32"/>
        <v>OK</v>
      </c>
      <c r="X219" s="2" t="str">
        <f t="shared" si="33"/>
        <v>OK</v>
      </c>
      <c r="Y219" s="2" t="str">
        <f t="shared" si="34"/>
        <v>OK</v>
      </c>
      <c r="Z219" s="3" t="str">
        <f t="shared" si="35"/>
        <v/>
      </c>
    </row>
    <row r="220" spans="1:26" x14ac:dyDescent="0.45">
      <c r="A220" s="3" t="s">
        <v>8183</v>
      </c>
      <c r="B220" s="3" t="s">
        <v>8184</v>
      </c>
      <c r="C220" s="3" t="s">
        <v>8215</v>
      </c>
      <c r="E220" s="3" t="s">
        <v>20</v>
      </c>
      <c r="H220" s="3" t="s">
        <v>21</v>
      </c>
      <c r="I220" s="3">
        <v>1173513</v>
      </c>
      <c r="J220" s="3" t="s">
        <v>8216</v>
      </c>
      <c r="K220" s="3">
        <v>20</v>
      </c>
      <c r="L220" s="3" t="s">
        <v>34</v>
      </c>
      <c r="M220" s="3" t="s">
        <v>35</v>
      </c>
      <c r="N220" s="3" t="s">
        <v>101</v>
      </c>
      <c r="O220" s="3" t="s">
        <v>37</v>
      </c>
      <c r="P220" s="3" t="s">
        <v>21</v>
      </c>
      <c r="Q220" s="3" t="s">
        <v>8217</v>
      </c>
      <c r="R220" s="2" t="str">
        <f t="shared" si="27"/>
        <v>OK</v>
      </c>
      <c r="S220" s="2" t="str">
        <f t="shared" si="28"/>
        <v>OK</v>
      </c>
      <c r="T220" s="2" t="str">
        <f t="shared" si="29"/>
        <v>OK</v>
      </c>
      <c r="U220" s="2" t="str">
        <f t="shared" si="30"/>
        <v>OK</v>
      </c>
      <c r="V220" s="2" t="str">
        <f t="shared" si="31"/>
        <v>OK</v>
      </c>
      <c r="W220" s="2" t="str">
        <f t="shared" si="32"/>
        <v>OK</v>
      </c>
      <c r="X220" s="2" t="str">
        <f t="shared" si="33"/>
        <v>OK</v>
      </c>
      <c r="Y220" s="2" t="str">
        <f t="shared" si="34"/>
        <v>OK</v>
      </c>
      <c r="Z220" s="3" t="str">
        <f t="shared" si="35"/>
        <v/>
      </c>
    </row>
    <row r="221" spans="1:26" x14ac:dyDescent="0.45">
      <c r="A221" s="3" t="s">
        <v>8183</v>
      </c>
      <c r="B221" s="3" t="s">
        <v>8184</v>
      </c>
      <c r="C221" s="3" t="s">
        <v>8218</v>
      </c>
      <c r="E221" s="3" t="s">
        <v>20</v>
      </c>
      <c r="H221" s="3" t="s">
        <v>21</v>
      </c>
      <c r="I221" s="3">
        <v>2754115</v>
      </c>
      <c r="J221" s="3" t="s">
        <v>8219</v>
      </c>
      <c r="K221" s="3">
        <v>30</v>
      </c>
      <c r="L221" s="3" t="s">
        <v>34</v>
      </c>
      <c r="M221" s="3" t="s">
        <v>35</v>
      </c>
      <c r="N221" s="3" t="s">
        <v>81</v>
      </c>
      <c r="O221" s="3" t="s">
        <v>479</v>
      </c>
      <c r="P221" s="3" t="s">
        <v>21</v>
      </c>
      <c r="Q221" s="3" t="s">
        <v>8220</v>
      </c>
      <c r="R221" s="2" t="str">
        <f t="shared" si="27"/>
        <v>KO</v>
      </c>
      <c r="S221" s="2" t="str">
        <f t="shared" si="28"/>
        <v>OK</v>
      </c>
      <c r="T221" s="2" t="str">
        <f t="shared" si="29"/>
        <v>OK</v>
      </c>
      <c r="U221" s="2" t="str">
        <f t="shared" si="30"/>
        <v>OK</v>
      </c>
      <c r="V221" s="2" t="str">
        <f t="shared" si="31"/>
        <v>OK</v>
      </c>
      <c r="W221" s="2" t="str">
        <f t="shared" si="32"/>
        <v>OK</v>
      </c>
      <c r="X221" s="2" t="str">
        <f t="shared" si="33"/>
        <v>OK</v>
      </c>
      <c r="Y221" s="2" t="str">
        <f t="shared" si="34"/>
        <v>OK</v>
      </c>
      <c r="Z221" s="3" t="str">
        <f t="shared" si="35"/>
        <v xml:space="preserve">Acción didáctica / </v>
      </c>
    </row>
    <row r="222" spans="1:26" x14ac:dyDescent="0.45">
      <c r="A222" s="3" t="s">
        <v>8183</v>
      </c>
      <c r="B222" s="3" t="s">
        <v>8184</v>
      </c>
      <c r="C222" s="3" t="s">
        <v>8221</v>
      </c>
      <c r="E222" s="3" t="s">
        <v>20</v>
      </c>
      <c r="H222" s="3" t="s">
        <v>21</v>
      </c>
      <c r="I222" s="3">
        <v>1260852</v>
      </c>
      <c r="J222" s="3" t="s">
        <v>8222</v>
      </c>
      <c r="K222" s="3">
        <v>30</v>
      </c>
      <c r="L222" s="3" t="s">
        <v>34</v>
      </c>
      <c r="M222" s="3" t="s">
        <v>35</v>
      </c>
      <c r="N222" s="3" t="s">
        <v>326</v>
      </c>
      <c r="O222" s="3" t="s">
        <v>479</v>
      </c>
      <c r="P222" s="3" t="s">
        <v>21</v>
      </c>
      <c r="Q222" s="3" t="s">
        <v>8223</v>
      </c>
      <c r="R222" s="2" t="str">
        <f t="shared" si="27"/>
        <v>OK</v>
      </c>
      <c r="S222" s="2" t="str">
        <f t="shared" si="28"/>
        <v>OK</v>
      </c>
      <c r="T222" s="2" t="str">
        <f t="shared" si="29"/>
        <v>OK</v>
      </c>
      <c r="U222" s="2" t="str">
        <f t="shared" si="30"/>
        <v>OK</v>
      </c>
      <c r="V222" s="2" t="str">
        <f t="shared" si="31"/>
        <v>OK</v>
      </c>
      <c r="W222" s="2" t="str">
        <f t="shared" si="32"/>
        <v>OK</v>
      </c>
      <c r="X222" s="2" t="str">
        <f t="shared" si="33"/>
        <v>OK</v>
      </c>
      <c r="Y222" s="2" t="str">
        <f t="shared" si="34"/>
        <v>OK</v>
      </c>
      <c r="Z222" s="3" t="str">
        <f t="shared" si="35"/>
        <v/>
      </c>
    </row>
    <row r="223" spans="1:26" x14ac:dyDescent="0.45">
      <c r="A223" s="3" t="s">
        <v>8183</v>
      </c>
      <c r="B223" s="3" t="s">
        <v>8184</v>
      </c>
      <c r="C223" s="3" t="s">
        <v>8224</v>
      </c>
      <c r="E223" s="3" t="s">
        <v>20</v>
      </c>
      <c r="H223" s="3" t="s">
        <v>21</v>
      </c>
      <c r="I223" s="3">
        <v>1928236</v>
      </c>
      <c r="J223" s="3" t="s">
        <v>8225</v>
      </c>
      <c r="K223" s="3">
        <v>30</v>
      </c>
      <c r="L223" s="3" t="s">
        <v>23</v>
      </c>
      <c r="M223" s="3" t="s">
        <v>29</v>
      </c>
      <c r="N223" s="3" t="s">
        <v>53</v>
      </c>
      <c r="P223" s="3" t="s">
        <v>21</v>
      </c>
      <c r="Q223" s="3" t="s">
        <v>8226</v>
      </c>
      <c r="R223" s="2" t="str">
        <f t="shared" si="27"/>
        <v>OK</v>
      </c>
      <c r="S223" s="2" t="str">
        <f t="shared" si="28"/>
        <v>OK</v>
      </c>
      <c r="T223" s="2" t="str">
        <f t="shared" si="29"/>
        <v>OK</v>
      </c>
      <c r="U223" s="2" t="str">
        <f t="shared" si="30"/>
        <v>OK</v>
      </c>
      <c r="V223" s="2" t="str">
        <f t="shared" si="31"/>
        <v>OK</v>
      </c>
      <c r="W223" s="2" t="str">
        <f t="shared" si="32"/>
        <v>OK</v>
      </c>
      <c r="X223" s="2" t="str">
        <f t="shared" si="33"/>
        <v>OK</v>
      </c>
      <c r="Y223" s="2" t="str">
        <f t="shared" si="34"/>
        <v>OK</v>
      </c>
      <c r="Z223" s="3" t="str">
        <f t="shared" si="35"/>
        <v/>
      </c>
    </row>
    <row r="224" spans="1:26" x14ac:dyDescent="0.45">
      <c r="A224" s="3" t="s">
        <v>8183</v>
      </c>
      <c r="B224" s="3" t="s">
        <v>8184</v>
      </c>
      <c r="C224" s="3" t="s">
        <v>8227</v>
      </c>
      <c r="E224" s="3" t="s">
        <v>20</v>
      </c>
      <c r="H224" s="3" t="s">
        <v>21</v>
      </c>
      <c r="I224" s="3">
        <v>1183781</v>
      </c>
      <c r="J224" s="3" t="s">
        <v>8228</v>
      </c>
      <c r="K224" s="3">
        <v>20</v>
      </c>
      <c r="L224" s="3" t="s">
        <v>34</v>
      </c>
      <c r="M224" s="3" t="s">
        <v>35</v>
      </c>
      <c r="N224" s="3" t="s">
        <v>62</v>
      </c>
      <c r="O224" s="3" t="s">
        <v>37</v>
      </c>
      <c r="P224" s="3" t="s">
        <v>21</v>
      </c>
      <c r="Q224" s="3" t="s">
        <v>8229</v>
      </c>
      <c r="R224" s="2" t="str">
        <f t="shared" si="27"/>
        <v>OK</v>
      </c>
      <c r="S224" s="2" t="str">
        <f t="shared" si="28"/>
        <v>OK</v>
      </c>
      <c r="T224" s="2" t="str">
        <f t="shared" si="29"/>
        <v>OK</v>
      </c>
      <c r="U224" s="2" t="str">
        <f t="shared" si="30"/>
        <v>OK</v>
      </c>
      <c r="V224" s="2" t="str">
        <f t="shared" si="31"/>
        <v>OK</v>
      </c>
      <c r="W224" s="2" t="str">
        <f t="shared" si="32"/>
        <v>OK</v>
      </c>
      <c r="X224" s="2" t="str">
        <f t="shared" si="33"/>
        <v>OK</v>
      </c>
      <c r="Y224" s="2" t="str">
        <f t="shared" si="34"/>
        <v>OK</v>
      </c>
      <c r="Z224" s="3" t="str">
        <f t="shared" si="35"/>
        <v/>
      </c>
    </row>
    <row r="225" spans="1:26" x14ac:dyDescent="0.45">
      <c r="A225" s="3" t="s">
        <v>8183</v>
      </c>
      <c r="B225" s="3" t="s">
        <v>8184</v>
      </c>
      <c r="C225" s="3" t="s">
        <v>8230</v>
      </c>
      <c r="E225" s="3" t="s">
        <v>20</v>
      </c>
      <c r="H225" s="3" t="s">
        <v>21</v>
      </c>
      <c r="I225" s="3">
        <v>1194526</v>
      </c>
      <c r="J225" s="3" t="s">
        <v>8231</v>
      </c>
      <c r="K225" s="3">
        <v>20</v>
      </c>
      <c r="L225" s="3" t="s">
        <v>34</v>
      </c>
      <c r="M225" s="3" t="s">
        <v>35</v>
      </c>
      <c r="N225" s="3" t="s">
        <v>62</v>
      </c>
      <c r="O225" s="3" t="s">
        <v>37</v>
      </c>
      <c r="P225" s="3" t="s">
        <v>21</v>
      </c>
      <c r="Q225" s="3" t="s">
        <v>8232</v>
      </c>
      <c r="R225" s="2" t="str">
        <f t="shared" si="27"/>
        <v>OK</v>
      </c>
      <c r="S225" s="2" t="str">
        <f t="shared" si="28"/>
        <v>OK</v>
      </c>
      <c r="T225" s="2" t="str">
        <f t="shared" si="29"/>
        <v>OK</v>
      </c>
      <c r="U225" s="2" t="str">
        <f t="shared" si="30"/>
        <v>OK</v>
      </c>
      <c r="V225" s="2" t="str">
        <f t="shared" si="31"/>
        <v>OK</v>
      </c>
      <c r="W225" s="2" t="str">
        <f t="shared" si="32"/>
        <v>OK</v>
      </c>
      <c r="X225" s="2" t="str">
        <f t="shared" si="33"/>
        <v>OK</v>
      </c>
      <c r="Y225" s="2" t="str">
        <f t="shared" si="34"/>
        <v>OK</v>
      </c>
      <c r="Z225" s="3" t="str">
        <f t="shared" si="35"/>
        <v/>
      </c>
    </row>
    <row r="226" spans="1:26" x14ac:dyDescent="0.45">
      <c r="A226" s="3" t="s">
        <v>8183</v>
      </c>
      <c r="B226" s="3" t="s">
        <v>8184</v>
      </c>
      <c r="C226" s="3" t="s">
        <v>8233</v>
      </c>
      <c r="E226" s="3" t="s">
        <v>20</v>
      </c>
      <c r="H226" s="3" t="s">
        <v>21</v>
      </c>
      <c r="I226" s="3">
        <v>1169427</v>
      </c>
      <c r="J226" s="3" t="s">
        <v>8234</v>
      </c>
      <c r="K226" s="3">
        <v>20</v>
      </c>
      <c r="L226" s="3" t="s">
        <v>34</v>
      </c>
      <c r="M226" s="3" t="s">
        <v>35</v>
      </c>
      <c r="N226" s="3" t="s">
        <v>700</v>
      </c>
      <c r="O226" s="3" t="s">
        <v>479</v>
      </c>
      <c r="P226" s="3" t="s">
        <v>21</v>
      </c>
      <c r="Q226" s="3" t="s">
        <v>8235</v>
      </c>
      <c r="R226" s="2" t="str">
        <f t="shared" si="27"/>
        <v>OK</v>
      </c>
      <c r="S226" s="2" t="str">
        <f t="shared" si="28"/>
        <v>OK</v>
      </c>
      <c r="T226" s="2" t="str">
        <f t="shared" si="29"/>
        <v>OK</v>
      </c>
      <c r="U226" s="2" t="str">
        <f t="shared" si="30"/>
        <v>OK</v>
      </c>
      <c r="V226" s="2" t="str">
        <f t="shared" si="31"/>
        <v>OK</v>
      </c>
      <c r="W226" s="2" t="str">
        <f t="shared" si="32"/>
        <v>OK</v>
      </c>
      <c r="X226" s="2" t="str">
        <f t="shared" si="33"/>
        <v>OK</v>
      </c>
      <c r="Y226" s="2" t="str">
        <f t="shared" si="34"/>
        <v>OK</v>
      </c>
      <c r="Z226" s="3" t="str">
        <f t="shared" si="35"/>
        <v/>
      </c>
    </row>
    <row r="227" spans="1:26" x14ac:dyDescent="0.45">
      <c r="A227" s="3" t="s">
        <v>8183</v>
      </c>
      <c r="B227" s="3" t="s">
        <v>8184</v>
      </c>
      <c r="C227" s="3" t="s">
        <v>8236</v>
      </c>
      <c r="E227" s="3" t="s">
        <v>20</v>
      </c>
      <c r="H227" s="3" t="s">
        <v>21</v>
      </c>
      <c r="I227" s="3">
        <v>1861089</v>
      </c>
      <c r="J227" s="3" t="s">
        <v>8237</v>
      </c>
      <c r="K227" s="3">
        <v>40</v>
      </c>
      <c r="L227" s="3" t="s">
        <v>34</v>
      </c>
      <c r="M227" s="3" t="s">
        <v>35</v>
      </c>
      <c r="N227" s="3" t="s">
        <v>81</v>
      </c>
      <c r="O227" s="3" t="s">
        <v>479</v>
      </c>
      <c r="P227" s="3" t="s">
        <v>21</v>
      </c>
      <c r="Q227" s="3" t="s">
        <v>8238</v>
      </c>
      <c r="R227" s="2" t="str">
        <f t="shared" si="27"/>
        <v>KO</v>
      </c>
      <c r="S227" s="2" t="str">
        <f t="shared" si="28"/>
        <v>OK</v>
      </c>
      <c r="T227" s="2" t="str">
        <f t="shared" si="29"/>
        <v>OK</v>
      </c>
      <c r="U227" s="2" t="str">
        <f t="shared" si="30"/>
        <v>OK</v>
      </c>
      <c r="V227" s="2" t="str">
        <f t="shared" si="31"/>
        <v>OK</v>
      </c>
      <c r="W227" s="2" t="str">
        <f t="shared" si="32"/>
        <v>OK</v>
      </c>
      <c r="X227" s="2" t="str">
        <f t="shared" si="33"/>
        <v>OK</v>
      </c>
      <c r="Y227" s="2" t="str">
        <f t="shared" si="34"/>
        <v>OK</v>
      </c>
      <c r="Z227" s="3" t="str">
        <f t="shared" si="35"/>
        <v xml:space="preserve">Acción didáctica / </v>
      </c>
    </row>
    <row r="228" spans="1:26" x14ac:dyDescent="0.45">
      <c r="A228" s="3" t="s">
        <v>8183</v>
      </c>
      <c r="B228" s="3" t="s">
        <v>8184</v>
      </c>
      <c r="C228" s="3" t="s">
        <v>8239</v>
      </c>
      <c r="E228" s="3" t="s">
        <v>20</v>
      </c>
      <c r="H228" s="3" t="s">
        <v>21</v>
      </c>
      <c r="I228" s="3">
        <v>1351313</v>
      </c>
      <c r="J228" s="3" t="s">
        <v>8240</v>
      </c>
      <c r="K228" s="3">
        <v>60</v>
      </c>
      <c r="L228" s="3" t="s">
        <v>23</v>
      </c>
      <c r="M228" s="3" t="s">
        <v>29</v>
      </c>
      <c r="N228" s="3" t="s">
        <v>348</v>
      </c>
      <c r="P228" s="3" t="s">
        <v>21</v>
      </c>
      <c r="Q228" s="3" t="s">
        <v>8241</v>
      </c>
      <c r="R228" s="2" t="str">
        <f t="shared" si="27"/>
        <v>OK</v>
      </c>
      <c r="S228" s="2" t="str">
        <f t="shared" si="28"/>
        <v>OK</v>
      </c>
      <c r="T228" s="2" t="str">
        <f t="shared" si="29"/>
        <v>OK</v>
      </c>
      <c r="U228" s="2" t="str">
        <f t="shared" si="30"/>
        <v>OK</v>
      </c>
      <c r="V228" s="2" t="str">
        <f t="shared" si="31"/>
        <v>OK</v>
      </c>
      <c r="W228" s="2" t="str">
        <f t="shared" si="32"/>
        <v>OK</v>
      </c>
      <c r="X228" s="2" t="str">
        <f t="shared" si="33"/>
        <v>OK</v>
      </c>
      <c r="Y228" s="2" t="str">
        <f t="shared" si="34"/>
        <v>OK</v>
      </c>
      <c r="Z228" s="3" t="str">
        <f t="shared" si="35"/>
        <v/>
      </c>
    </row>
    <row r="229" spans="1:26" x14ac:dyDescent="0.45">
      <c r="A229" s="3" t="s">
        <v>8183</v>
      </c>
      <c r="B229" s="3" t="s">
        <v>8184</v>
      </c>
      <c r="C229" s="3" t="s">
        <v>8242</v>
      </c>
      <c r="E229" s="3" t="s">
        <v>20</v>
      </c>
      <c r="H229" s="3" t="s">
        <v>21</v>
      </c>
      <c r="I229" s="3">
        <v>1171412</v>
      </c>
      <c r="J229" s="3" t="s">
        <v>8243</v>
      </c>
      <c r="K229" s="3">
        <v>15</v>
      </c>
      <c r="L229" s="3" t="s">
        <v>34</v>
      </c>
      <c r="M229" s="3" t="s">
        <v>35</v>
      </c>
      <c r="N229" s="3" t="s">
        <v>45</v>
      </c>
      <c r="O229" s="3" t="s">
        <v>37</v>
      </c>
      <c r="P229" s="3" t="s">
        <v>21</v>
      </c>
      <c r="Q229" s="3" t="s">
        <v>8244</v>
      </c>
      <c r="R229" s="2" t="str">
        <f t="shared" si="27"/>
        <v>OK</v>
      </c>
      <c r="S229" s="2" t="str">
        <f t="shared" si="28"/>
        <v>OK</v>
      </c>
      <c r="T229" s="2" t="str">
        <f t="shared" si="29"/>
        <v>OK</v>
      </c>
      <c r="U229" s="2" t="str">
        <f t="shared" si="30"/>
        <v>OK</v>
      </c>
      <c r="V229" s="2" t="str">
        <f t="shared" si="31"/>
        <v>OK</v>
      </c>
      <c r="W229" s="2" t="str">
        <f t="shared" si="32"/>
        <v>OK</v>
      </c>
      <c r="X229" s="2" t="str">
        <f t="shared" si="33"/>
        <v>OK</v>
      </c>
      <c r="Y229" s="2" t="str">
        <f t="shared" si="34"/>
        <v>OK</v>
      </c>
      <c r="Z229" s="3" t="str">
        <f t="shared" si="35"/>
        <v/>
      </c>
    </row>
    <row r="230" spans="1:26" x14ac:dyDescent="0.45">
      <c r="A230" s="3" t="s">
        <v>8183</v>
      </c>
      <c r="B230" s="3" t="s">
        <v>8184</v>
      </c>
      <c r="C230" s="3" t="s">
        <v>8245</v>
      </c>
      <c r="E230" s="3" t="s">
        <v>20</v>
      </c>
      <c r="H230" s="3" t="s">
        <v>21</v>
      </c>
      <c r="I230" s="3">
        <v>5352682</v>
      </c>
      <c r="J230" s="3" t="s">
        <v>8246</v>
      </c>
      <c r="K230" s="3">
        <v>40</v>
      </c>
      <c r="L230" s="3" t="s">
        <v>34</v>
      </c>
      <c r="M230" s="3" t="s">
        <v>35</v>
      </c>
      <c r="N230" s="3" t="s">
        <v>81</v>
      </c>
      <c r="O230" s="3" t="s">
        <v>479</v>
      </c>
      <c r="P230" s="3" t="s">
        <v>21</v>
      </c>
      <c r="Q230" s="3" t="s">
        <v>8247</v>
      </c>
      <c r="R230" s="2" t="str">
        <f t="shared" si="27"/>
        <v>KO</v>
      </c>
      <c r="S230" s="2" t="str">
        <f t="shared" si="28"/>
        <v>OK</v>
      </c>
      <c r="T230" s="2" t="str">
        <f t="shared" si="29"/>
        <v>OK</v>
      </c>
      <c r="U230" s="2" t="str">
        <f t="shared" si="30"/>
        <v>OK</v>
      </c>
      <c r="V230" s="2" t="str">
        <f t="shared" si="31"/>
        <v>OK</v>
      </c>
      <c r="W230" s="2" t="str">
        <f t="shared" si="32"/>
        <v>OK</v>
      </c>
      <c r="X230" s="2" t="str">
        <f t="shared" si="33"/>
        <v>OK</v>
      </c>
      <c r="Y230" s="2" t="str">
        <f t="shared" si="34"/>
        <v>OK</v>
      </c>
      <c r="Z230" s="3" t="str">
        <f t="shared" si="35"/>
        <v xml:space="preserve">Acción didáctica / </v>
      </c>
    </row>
    <row r="231" spans="1:26" x14ac:dyDescent="0.45">
      <c r="A231" s="3" t="s">
        <v>8183</v>
      </c>
      <c r="B231" s="3" t="s">
        <v>8184</v>
      </c>
      <c r="C231" s="3" t="s">
        <v>8248</v>
      </c>
      <c r="E231" s="3" t="s">
        <v>20</v>
      </c>
      <c r="H231" s="3" t="s">
        <v>21</v>
      </c>
      <c r="I231" s="3">
        <v>2366261</v>
      </c>
      <c r="J231" s="3" t="s">
        <v>8249</v>
      </c>
      <c r="K231" s="3">
        <v>30</v>
      </c>
      <c r="L231" s="3" t="s">
        <v>23</v>
      </c>
      <c r="M231" s="3" t="s">
        <v>29</v>
      </c>
      <c r="N231" s="3" t="s">
        <v>368</v>
      </c>
      <c r="P231" s="3" t="s">
        <v>21</v>
      </c>
      <c r="Q231" s="3" t="s">
        <v>8250</v>
      </c>
      <c r="R231" s="2" t="str">
        <f t="shared" si="27"/>
        <v>OK</v>
      </c>
      <c r="S231" s="2" t="str">
        <f t="shared" si="28"/>
        <v>OK</v>
      </c>
      <c r="T231" s="2" t="str">
        <f t="shared" si="29"/>
        <v>OK</v>
      </c>
      <c r="U231" s="2" t="str">
        <f t="shared" si="30"/>
        <v>OK</v>
      </c>
      <c r="V231" s="2" t="str">
        <f t="shared" si="31"/>
        <v>OK</v>
      </c>
      <c r="W231" s="2" t="str">
        <f t="shared" si="32"/>
        <v>OK</v>
      </c>
      <c r="X231" s="2" t="str">
        <f t="shared" si="33"/>
        <v>OK</v>
      </c>
      <c r="Y231" s="2" t="str">
        <f t="shared" si="34"/>
        <v>OK</v>
      </c>
      <c r="Z231" s="3" t="str">
        <f t="shared" si="35"/>
        <v/>
      </c>
    </row>
    <row r="232" spans="1:26" x14ac:dyDescent="0.45">
      <c r="A232" s="3" t="s">
        <v>8183</v>
      </c>
      <c r="B232" s="3" t="s">
        <v>8184</v>
      </c>
      <c r="C232" s="3" t="s">
        <v>8251</v>
      </c>
      <c r="E232" s="3" t="s">
        <v>20</v>
      </c>
      <c r="H232" s="3" t="s">
        <v>21</v>
      </c>
      <c r="I232" s="3">
        <v>4975394</v>
      </c>
      <c r="J232" s="3" t="s">
        <v>8252</v>
      </c>
      <c r="K232" s="3">
        <v>60</v>
      </c>
      <c r="L232" s="3" t="s">
        <v>23</v>
      </c>
      <c r="M232" s="3" t="s">
        <v>29</v>
      </c>
      <c r="N232" s="3" t="s">
        <v>495</v>
      </c>
      <c r="P232" s="3" t="s">
        <v>21</v>
      </c>
      <c r="Q232" s="3" t="s">
        <v>8253</v>
      </c>
      <c r="R232" s="2" t="str">
        <f t="shared" si="27"/>
        <v>OK</v>
      </c>
      <c r="S232" s="2" t="str">
        <f t="shared" si="28"/>
        <v>OK</v>
      </c>
      <c r="T232" s="2" t="str">
        <f t="shared" si="29"/>
        <v>OK</v>
      </c>
      <c r="U232" s="2" t="str">
        <f t="shared" si="30"/>
        <v>OK</v>
      </c>
      <c r="V232" s="2" t="str">
        <f t="shared" si="31"/>
        <v>OK</v>
      </c>
      <c r="W232" s="2" t="str">
        <f t="shared" si="32"/>
        <v>OK</v>
      </c>
      <c r="X232" s="2" t="str">
        <f t="shared" si="33"/>
        <v>OK</v>
      </c>
      <c r="Y232" s="2" t="str">
        <f t="shared" si="34"/>
        <v>OK</v>
      </c>
      <c r="Z232" s="3" t="str">
        <f t="shared" si="35"/>
        <v/>
      </c>
    </row>
    <row r="233" spans="1:26" x14ac:dyDescent="0.45">
      <c r="A233" s="3" t="s">
        <v>8183</v>
      </c>
      <c r="B233" s="3" t="s">
        <v>8184</v>
      </c>
      <c r="C233" s="3" t="s">
        <v>8254</v>
      </c>
      <c r="E233" s="3" t="s">
        <v>20</v>
      </c>
      <c r="H233" s="3" t="s">
        <v>21</v>
      </c>
      <c r="I233" s="3">
        <v>1628214</v>
      </c>
      <c r="J233" s="3" t="s">
        <v>8255</v>
      </c>
      <c r="K233" s="3">
        <v>20</v>
      </c>
      <c r="L233" s="3" t="s">
        <v>34</v>
      </c>
      <c r="M233" s="3" t="s">
        <v>35</v>
      </c>
      <c r="N233" s="3" t="s">
        <v>190</v>
      </c>
      <c r="O233" s="3" t="s">
        <v>37</v>
      </c>
      <c r="P233" s="3" t="s">
        <v>21</v>
      </c>
      <c r="Q233" s="3" t="s">
        <v>8256</v>
      </c>
      <c r="R233" s="2" t="str">
        <f t="shared" si="27"/>
        <v>OK</v>
      </c>
      <c r="S233" s="2" t="str">
        <f t="shared" si="28"/>
        <v>OK</v>
      </c>
      <c r="T233" s="2" t="str">
        <f t="shared" si="29"/>
        <v>OK</v>
      </c>
      <c r="U233" s="2" t="str">
        <f t="shared" si="30"/>
        <v>OK</v>
      </c>
      <c r="V233" s="2" t="str">
        <f t="shared" si="31"/>
        <v>OK</v>
      </c>
      <c r="W233" s="2" t="str">
        <f t="shared" si="32"/>
        <v>OK</v>
      </c>
      <c r="X233" s="2" t="str">
        <f t="shared" si="33"/>
        <v>OK</v>
      </c>
      <c r="Y233" s="2" t="str">
        <f t="shared" si="34"/>
        <v>OK</v>
      </c>
      <c r="Z233" s="3" t="str">
        <f t="shared" si="35"/>
        <v/>
      </c>
    </row>
    <row r="234" spans="1:26" x14ac:dyDescent="0.45">
      <c r="A234" s="3" t="s">
        <v>8183</v>
      </c>
      <c r="B234" s="3" t="s">
        <v>8184</v>
      </c>
      <c r="C234" s="3" t="s">
        <v>8257</v>
      </c>
      <c r="D234" s="3" t="s">
        <v>8258</v>
      </c>
      <c r="E234" s="3" t="s">
        <v>20</v>
      </c>
      <c r="H234" s="3" t="s">
        <v>21</v>
      </c>
      <c r="I234" s="3">
        <v>806547</v>
      </c>
      <c r="J234" s="3" t="s">
        <v>8259</v>
      </c>
      <c r="K234" s="3">
        <v>60</v>
      </c>
      <c r="L234" s="3" t="s">
        <v>1363</v>
      </c>
      <c r="M234" s="3" t="s">
        <v>29</v>
      </c>
      <c r="N234" s="3" t="s">
        <v>1124</v>
      </c>
      <c r="P234" s="3" t="s">
        <v>21</v>
      </c>
      <c r="Q234" s="3" t="s">
        <v>8260</v>
      </c>
      <c r="R234" s="2" t="str">
        <f t="shared" si="27"/>
        <v>KO</v>
      </c>
      <c r="S234" s="2" t="str">
        <f t="shared" si="28"/>
        <v>OK</v>
      </c>
      <c r="T234" s="2" t="str">
        <f t="shared" si="29"/>
        <v>OK</v>
      </c>
      <c r="U234" s="2" t="str">
        <f t="shared" si="30"/>
        <v>OK</v>
      </c>
      <c r="V234" s="2" t="str">
        <f t="shared" si="31"/>
        <v>OK</v>
      </c>
      <c r="W234" s="2" t="str">
        <f t="shared" si="32"/>
        <v>OK</v>
      </c>
      <c r="X234" s="2" t="str">
        <f t="shared" si="33"/>
        <v>OK</v>
      </c>
      <c r="Y234" s="2" t="str">
        <f t="shared" si="34"/>
        <v>OK</v>
      </c>
      <c r="Z234" s="3" t="str">
        <f t="shared" si="35"/>
        <v xml:space="preserve">Acción didáctica / </v>
      </c>
    </row>
    <row r="235" spans="1:26" x14ac:dyDescent="0.45">
      <c r="A235" s="3" t="s">
        <v>8183</v>
      </c>
      <c r="B235" s="3" t="s">
        <v>8184</v>
      </c>
      <c r="C235" s="3" t="s">
        <v>8261</v>
      </c>
      <c r="E235" s="3" t="s">
        <v>20</v>
      </c>
      <c r="H235" s="3" t="s">
        <v>21</v>
      </c>
      <c r="I235" s="3">
        <v>1243853</v>
      </c>
      <c r="J235" s="3" t="s">
        <v>8262</v>
      </c>
      <c r="K235" s="3">
        <v>30</v>
      </c>
      <c r="L235" s="3" t="s">
        <v>23</v>
      </c>
      <c r="M235" s="3" t="s">
        <v>24</v>
      </c>
      <c r="N235" s="3" t="s">
        <v>368</v>
      </c>
      <c r="P235" s="3" t="s">
        <v>21</v>
      </c>
      <c r="Q235" s="3" t="s">
        <v>8263</v>
      </c>
      <c r="R235" s="2" t="str">
        <f t="shared" si="27"/>
        <v>OK</v>
      </c>
      <c r="S235" s="2" t="str">
        <f t="shared" si="28"/>
        <v>KO</v>
      </c>
      <c r="T235" s="2" t="str">
        <f t="shared" si="29"/>
        <v>OK</v>
      </c>
      <c r="U235" s="2" t="str">
        <f t="shared" si="30"/>
        <v>OK</v>
      </c>
      <c r="V235" s="2" t="str">
        <f t="shared" si="31"/>
        <v>OK</v>
      </c>
      <c r="W235" s="2" t="str">
        <f t="shared" si="32"/>
        <v>OK</v>
      </c>
      <c r="X235" s="2" t="str">
        <f t="shared" si="33"/>
        <v>OK</v>
      </c>
      <c r="Y235" s="2" t="str">
        <f t="shared" si="34"/>
        <v>OK</v>
      </c>
      <c r="Z235" s="3" t="str">
        <f t="shared" si="35"/>
        <v xml:space="preserve">Tipo de media / </v>
      </c>
    </row>
    <row r="236" spans="1:26" x14ac:dyDescent="0.45">
      <c r="A236" s="3" t="s">
        <v>8183</v>
      </c>
      <c r="B236" s="3" t="s">
        <v>8184</v>
      </c>
      <c r="C236" s="3" t="s">
        <v>8264</v>
      </c>
      <c r="E236" s="3" t="s">
        <v>20</v>
      </c>
      <c r="H236" s="3" t="s">
        <v>21</v>
      </c>
      <c r="I236" s="3">
        <v>3285923</v>
      </c>
      <c r="J236" s="3" t="s">
        <v>8265</v>
      </c>
      <c r="K236" s="3">
        <v>40</v>
      </c>
      <c r="L236" s="3" t="s">
        <v>34</v>
      </c>
      <c r="M236" s="3" t="s">
        <v>35</v>
      </c>
      <c r="N236" s="3" t="s">
        <v>81</v>
      </c>
      <c r="O236" s="3" t="s">
        <v>479</v>
      </c>
      <c r="P236" s="3" t="s">
        <v>21</v>
      </c>
      <c r="Q236" s="3" t="s">
        <v>8266</v>
      </c>
      <c r="R236" s="2" t="str">
        <f t="shared" si="27"/>
        <v>KO</v>
      </c>
      <c r="S236" s="2" t="str">
        <f t="shared" si="28"/>
        <v>OK</v>
      </c>
      <c r="T236" s="2" t="str">
        <f t="shared" si="29"/>
        <v>OK</v>
      </c>
      <c r="U236" s="2" t="str">
        <f t="shared" si="30"/>
        <v>OK</v>
      </c>
      <c r="V236" s="2" t="str">
        <f t="shared" si="31"/>
        <v>OK</v>
      </c>
      <c r="W236" s="2" t="str">
        <f t="shared" si="32"/>
        <v>OK</v>
      </c>
      <c r="X236" s="2" t="str">
        <f t="shared" si="33"/>
        <v>OK</v>
      </c>
      <c r="Y236" s="2" t="str">
        <f t="shared" si="34"/>
        <v>OK</v>
      </c>
      <c r="Z236" s="3" t="str">
        <f t="shared" si="35"/>
        <v xml:space="preserve">Acción didáctica / </v>
      </c>
    </row>
    <row r="237" spans="1:26" x14ac:dyDescent="0.45">
      <c r="A237" s="3" t="s">
        <v>8183</v>
      </c>
      <c r="B237" s="3" t="s">
        <v>8184</v>
      </c>
      <c r="C237" s="3" t="s">
        <v>8267</v>
      </c>
      <c r="E237" s="3" t="s">
        <v>20</v>
      </c>
      <c r="H237" s="3" t="s">
        <v>21</v>
      </c>
      <c r="I237" s="3">
        <v>1218063</v>
      </c>
      <c r="J237" s="3" t="s">
        <v>8268</v>
      </c>
      <c r="K237" s="3">
        <v>15</v>
      </c>
      <c r="L237" s="3" t="s">
        <v>34</v>
      </c>
      <c r="M237" s="3" t="s">
        <v>35</v>
      </c>
      <c r="N237" s="3" t="s">
        <v>378</v>
      </c>
      <c r="O237" s="3" t="s">
        <v>85</v>
      </c>
      <c r="P237" s="3" t="s">
        <v>21</v>
      </c>
      <c r="Q237" s="3" t="s">
        <v>8269</v>
      </c>
      <c r="R237" s="2" t="str">
        <f t="shared" si="27"/>
        <v>OK</v>
      </c>
      <c r="S237" s="2" t="str">
        <f t="shared" si="28"/>
        <v>OK</v>
      </c>
      <c r="T237" s="2" t="str">
        <f t="shared" si="29"/>
        <v>OK</v>
      </c>
      <c r="U237" s="2" t="str">
        <f t="shared" si="30"/>
        <v>OK</v>
      </c>
      <c r="V237" s="2" t="str">
        <f t="shared" si="31"/>
        <v>OK</v>
      </c>
      <c r="W237" s="2" t="str">
        <f t="shared" si="32"/>
        <v>OK</v>
      </c>
      <c r="X237" s="2" t="str">
        <f t="shared" si="33"/>
        <v>OK</v>
      </c>
      <c r="Y237" s="2" t="str">
        <f t="shared" si="34"/>
        <v>OK</v>
      </c>
      <c r="Z237" s="3" t="str">
        <f t="shared" si="35"/>
        <v/>
      </c>
    </row>
    <row r="238" spans="1:26" x14ac:dyDescent="0.45">
      <c r="A238" s="3" t="s">
        <v>8183</v>
      </c>
      <c r="B238" s="3" t="s">
        <v>8184</v>
      </c>
      <c r="C238" s="3" t="s">
        <v>8270</v>
      </c>
      <c r="E238" s="3" t="s">
        <v>20</v>
      </c>
      <c r="H238" s="3" t="s">
        <v>21</v>
      </c>
      <c r="I238" s="3">
        <v>12614708</v>
      </c>
      <c r="J238" s="3" t="s">
        <v>8271</v>
      </c>
      <c r="K238" s="3">
        <v>60</v>
      </c>
      <c r="L238" s="3" t="s">
        <v>34</v>
      </c>
      <c r="M238" s="3" t="s">
        <v>199</v>
      </c>
      <c r="N238" s="3" t="s">
        <v>842</v>
      </c>
      <c r="P238" s="3" t="s">
        <v>21</v>
      </c>
      <c r="Q238" s="3" t="s">
        <v>8272</v>
      </c>
      <c r="R238" s="2" t="str">
        <f t="shared" si="27"/>
        <v>KO</v>
      </c>
      <c r="S238" s="2" t="str">
        <f t="shared" si="28"/>
        <v>KO</v>
      </c>
      <c r="T238" s="2" t="str">
        <f t="shared" si="29"/>
        <v>OK</v>
      </c>
      <c r="U238" s="2" t="str">
        <f t="shared" si="30"/>
        <v>OK</v>
      </c>
      <c r="V238" s="2" t="str">
        <f t="shared" si="31"/>
        <v>OK</v>
      </c>
      <c r="W238" s="2" t="str">
        <f t="shared" si="32"/>
        <v>OK</v>
      </c>
      <c r="X238" s="2" t="str">
        <f t="shared" si="33"/>
        <v>OK</v>
      </c>
      <c r="Y238" s="2" t="str">
        <f t="shared" si="34"/>
        <v>OK</v>
      </c>
      <c r="Z238" s="3" t="str">
        <f t="shared" si="35"/>
        <v xml:space="preserve">Acción didáctica / Tipo de media / </v>
      </c>
    </row>
    <row r="239" spans="1:26" x14ac:dyDescent="0.45">
      <c r="A239" s="3" t="s">
        <v>8183</v>
      </c>
      <c r="B239" s="3" t="s">
        <v>8184</v>
      </c>
      <c r="C239" s="3" t="s">
        <v>8273</v>
      </c>
      <c r="E239" s="3" t="s">
        <v>20</v>
      </c>
      <c r="H239" s="3" t="s">
        <v>21</v>
      </c>
      <c r="I239" s="3">
        <v>5830962</v>
      </c>
      <c r="J239" s="3" t="s">
        <v>8274</v>
      </c>
      <c r="K239" s="3">
        <v>30</v>
      </c>
      <c r="L239" s="3" t="s">
        <v>34</v>
      </c>
      <c r="M239" s="3" t="s">
        <v>35</v>
      </c>
      <c r="N239" s="3" t="s">
        <v>161</v>
      </c>
      <c r="O239" s="3" t="s">
        <v>479</v>
      </c>
      <c r="P239" s="3" t="s">
        <v>21</v>
      </c>
      <c r="Q239" s="3" t="s">
        <v>8275</v>
      </c>
      <c r="R239" s="2" t="str">
        <f t="shared" si="27"/>
        <v>OK</v>
      </c>
      <c r="S239" s="2" t="str">
        <f t="shared" si="28"/>
        <v>OK</v>
      </c>
      <c r="T239" s="2" t="str">
        <f t="shared" si="29"/>
        <v>OK</v>
      </c>
      <c r="U239" s="2" t="str">
        <f t="shared" si="30"/>
        <v>OK</v>
      </c>
      <c r="V239" s="2" t="str">
        <f t="shared" si="31"/>
        <v>OK</v>
      </c>
      <c r="W239" s="2" t="str">
        <f t="shared" si="32"/>
        <v>OK</v>
      </c>
      <c r="X239" s="2" t="str">
        <f t="shared" si="33"/>
        <v>OK</v>
      </c>
      <c r="Y239" s="2" t="str">
        <f t="shared" si="34"/>
        <v>OK</v>
      </c>
      <c r="Z239" s="3" t="str">
        <f t="shared" si="35"/>
        <v/>
      </c>
    </row>
    <row r="240" spans="1:26" x14ac:dyDescent="0.45">
      <c r="A240" s="3" t="s">
        <v>8183</v>
      </c>
      <c r="B240" s="3" t="s">
        <v>8184</v>
      </c>
      <c r="C240" s="3" t="s">
        <v>8276</v>
      </c>
      <c r="E240" s="3" t="s">
        <v>20</v>
      </c>
      <c r="H240" s="3" t="s">
        <v>21</v>
      </c>
      <c r="I240" s="3">
        <v>1184806</v>
      </c>
      <c r="J240" s="3" t="s">
        <v>8277</v>
      </c>
      <c r="K240" s="3">
        <v>60</v>
      </c>
      <c r="L240" s="3" t="s">
        <v>34</v>
      </c>
      <c r="M240" s="3" t="s">
        <v>35</v>
      </c>
      <c r="N240" s="3" t="s">
        <v>326</v>
      </c>
      <c r="O240" s="3" t="s">
        <v>479</v>
      </c>
      <c r="P240" s="3" t="s">
        <v>21</v>
      </c>
      <c r="Q240" s="3" t="s">
        <v>8278</v>
      </c>
      <c r="R240" s="2" t="str">
        <f t="shared" si="27"/>
        <v>OK</v>
      </c>
      <c r="S240" s="2" t="str">
        <f t="shared" si="28"/>
        <v>OK</v>
      </c>
      <c r="T240" s="2" t="str">
        <f t="shared" si="29"/>
        <v>OK</v>
      </c>
      <c r="U240" s="2" t="str">
        <f t="shared" si="30"/>
        <v>OK</v>
      </c>
      <c r="V240" s="2" t="str">
        <f t="shared" si="31"/>
        <v>OK</v>
      </c>
      <c r="W240" s="2" t="str">
        <f t="shared" si="32"/>
        <v>OK</v>
      </c>
      <c r="X240" s="2" t="str">
        <f t="shared" si="33"/>
        <v>OK</v>
      </c>
      <c r="Y240" s="2" t="str">
        <f t="shared" si="34"/>
        <v>OK</v>
      </c>
      <c r="Z240" s="3" t="str">
        <f t="shared" si="35"/>
        <v/>
      </c>
    </row>
    <row r="241" spans="1:26" x14ac:dyDescent="0.45">
      <c r="A241" s="3" t="s">
        <v>8183</v>
      </c>
      <c r="B241" s="3" t="s">
        <v>8184</v>
      </c>
      <c r="C241" s="3" t="s">
        <v>8279</v>
      </c>
      <c r="E241" s="3" t="s">
        <v>20</v>
      </c>
      <c r="H241" s="3" t="s">
        <v>21</v>
      </c>
      <c r="I241" s="3">
        <v>3591068</v>
      </c>
      <c r="J241" s="3" t="s">
        <v>8280</v>
      </c>
      <c r="K241" s="3">
        <v>60</v>
      </c>
      <c r="L241" s="3" t="s">
        <v>34</v>
      </c>
      <c r="M241" s="3" t="s">
        <v>35</v>
      </c>
      <c r="N241" s="3" t="s">
        <v>81</v>
      </c>
      <c r="O241" s="3" t="s">
        <v>479</v>
      </c>
      <c r="P241" s="3" t="s">
        <v>21</v>
      </c>
      <c r="Q241" s="3" t="s">
        <v>8281</v>
      </c>
      <c r="R241" s="2" t="str">
        <f t="shared" si="27"/>
        <v>KO</v>
      </c>
      <c r="S241" s="2" t="str">
        <f t="shared" si="28"/>
        <v>OK</v>
      </c>
      <c r="T241" s="2" t="str">
        <f t="shared" si="29"/>
        <v>OK</v>
      </c>
      <c r="U241" s="2" t="str">
        <f t="shared" si="30"/>
        <v>OK</v>
      </c>
      <c r="V241" s="2" t="str">
        <f t="shared" si="31"/>
        <v>OK</v>
      </c>
      <c r="W241" s="2" t="str">
        <f t="shared" si="32"/>
        <v>OK</v>
      </c>
      <c r="X241" s="2" t="str">
        <f t="shared" si="33"/>
        <v>OK</v>
      </c>
      <c r="Y241" s="2" t="str">
        <f t="shared" si="34"/>
        <v>OK</v>
      </c>
      <c r="Z241" s="3" t="str">
        <f t="shared" si="35"/>
        <v xml:space="preserve">Acción didáctica / </v>
      </c>
    </row>
    <row r="242" spans="1:26" x14ac:dyDescent="0.45">
      <c r="A242" s="3" t="s">
        <v>8183</v>
      </c>
      <c r="B242" s="3" t="s">
        <v>8184</v>
      </c>
      <c r="C242" s="3" t="s">
        <v>8282</v>
      </c>
      <c r="E242" s="3" t="s">
        <v>20</v>
      </c>
      <c r="H242" s="3" t="s">
        <v>21</v>
      </c>
      <c r="I242" s="3">
        <v>1184592</v>
      </c>
      <c r="J242" s="3" t="s">
        <v>8283</v>
      </c>
      <c r="K242" s="3">
        <v>15</v>
      </c>
      <c r="L242" s="3" t="s">
        <v>34</v>
      </c>
      <c r="M242" s="3" t="s">
        <v>35</v>
      </c>
      <c r="N242" s="3" t="s">
        <v>36</v>
      </c>
      <c r="O242" s="3" t="s">
        <v>85</v>
      </c>
      <c r="P242" s="3" t="s">
        <v>21</v>
      </c>
      <c r="Q242" s="3" t="s">
        <v>8284</v>
      </c>
      <c r="R242" s="2" t="str">
        <f t="shared" si="27"/>
        <v>OK</v>
      </c>
      <c r="S242" s="2" t="str">
        <f t="shared" si="28"/>
        <v>OK</v>
      </c>
      <c r="T242" s="2" t="str">
        <f t="shared" si="29"/>
        <v>OK</v>
      </c>
      <c r="U242" s="2" t="str">
        <f t="shared" si="30"/>
        <v>OK</v>
      </c>
      <c r="V242" s="2" t="str">
        <f t="shared" si="31"/>
        <v>OK</v>
      </c>
      <c r="W242" s="2" t="str">
        <f t="shared" si="32"/>
        <v>OK</v>
      </c>
      <c r="X242" s="2" t="str">
        <f t="shared" si="33"/>
        <v>OK</v>
      </c>
      <c r="Y242" s="2" t="str">
        <f t="shared" si="34"/>
        <v>OK</v>
      </c>
      <c r="Z242" s="3" t="str">
        <f t="shared" si="35"/>
        <v/>
      </c>
    </row>
    <row r="243" spans="1:26" x14ac:dyDescent="0.45">
      <c r="A243" s="3" t="s">
        <v>8183</v>
      </c>
      <c r="B243" s="3" t="s">
        <v>8184</v>
      </c>
      <c r="C243" s="3" t="s">
        <v>8285</v>
      </c>
      <c r="E243" s="3" t="s">
        <v>20</v>
      </c>
      <c r="H243" s="3" t="s">
        <v>21</v>
      </c>
      <c r="I243" s="3">
        <v>1177011</v>
      </c>
      <c r="J243" s="3" t="s">
        <v>8286</v>
      </c>
      <c r="K243" s="3">
        <v>15</v>
      </c>
      <c r="L243" s="3" t="s">
        <v>34</v>
      </c>
      <c r="M243" s="3" t="s">
        <v>35</v>
      </c>
      <c r="N243" s="3" t="s">
        <v>700</v>
      </c>
      <c r="O243" s="3" t="s">
        <v>37</v>
      </c>
      <c r="P243" s="3" t="s">
        <v>21</v>
      </c>
      <c r="Q243" s="3" t="s">
        <v>8287</v>
      </c>
      <c r="R243" s="2" t="str">
        <f t="shared" si="27"/>
        <v>OK</v>
      </c>
      <c r="S243" s="2" t="str">
        <f t="shared" si="28"/>
        <v>OK</v>
      </c>
      <c r="T243" s="2" t="str">
        <f t="shared" si="29"/>
        <v>OK</v>
      </c>
      <c r="U243" s="2" t="str">
        <f t="shared" si="30"/>
        <v>OK</v>
      </c>
      <c r="V243" s="2" t="str">
        <f t="shared" si="31"/>
        <v>OK</v>
      </c>
      <c r="W243" s="2" t="str">
        <f t="shared" si="32"/>
        <v>OK</v>
      </c>
      <c r="X243" s="2" t="str">
        <f t="shared" si="33"/>
        <v>OK</v>
      </c>
      <c r="Y243" s="2" t="str">
        <f t="shared" si="34"/>
        <v>OK</v>
      </c>
      <c r="Z243" s="3" t="str">
        <f t="shared" si="35"/>
        <v/>
      </c>
    </row>
    <row r="244" spans="1:26" x14ac:dyDescent="0.45">
      <c r="A244" s="3" t="s">
        <v>8183</v>
      </c>
      <c r="B244" s="3" t="s">
        <v>8184</v>
      </c>
      <c r="C244" s="3" t="s">
        <v>8288</v>
      </c>
      <c r="E244" s="3" t="s">
        <v>20</v>
      </c>
      <c r="H244" s="3" t="s">
        <v>21</v>
      </c>
      <c r="I244" s="3">
        <v>1187070</v>
      </c>
      <c r="J244" s="3" t="s">
        <v>8289</v>
      </c>
      <c r="K244" s="3">
        <v>15</v>
      </c>
      <c r="L244" s="3" t="s">
        <v>34</v>
      </c>
      <c r="M244" s="3" t="s">
        <v>35</v>
      </c>
      <c r="N244" s="3" t="s">
        <v>36</v>
      </c>
      <c r="O244" s="3" t="s">
        <v>37</v>
      </c>
      <c r="P244" s="3" t="s">
        <v>21</v>
      </c>
      <c r="Q244" s="3" t="s">
        <v>8290</v>
      </c>
      <c r="R244" s="2" t="str">
        <f t="shared" si="27"/>
        <v>OK</v>
      </c>
      <c r="S244" s="2" t="str">
        <f t="shared" si="28"/>
        <v>OK</v>
      </c>
      <c r="T244" s="2" t="str">
        <f t="shared" si="29"/>
        <v>OK</v>
      </c>
      <c r="U244" s="2" t="str">
        <f t="shared" si="30"/>
        <v>OK</v>
      </c>
      <c r="V244" s="2" t="str">
        <f t="shared" si="31"/>
        <v>OK</v>
      </c>
      <c r="W244" s="2" t="str">
        <f t="shared" si="32"/>
        <v>OK</v>
      </c>
      <c r="X244" s="2" t="str">
        <f t="shared" si="33"/>
        <v>OK</v>
      </c>
      <c r="Y244" s="2" t="str">
        <f t="shared" si="34"/>
        <v>OK</v>
      </c>
      <c r="Z244" s="3" t="str">
        <f t="shared" si="35"/>
        <v/>
      </c>
    </row>
    <row r="245" spans="1:26" x14ac:dyDescent="0.45">
      <c r="A245" s="3" t="s">
        <v>8183</v>
      </c>
      <c r="B245" s="3" t="s">
        <v>8184</v>
      </c>
      <c r="C245" s="3" t="s">
        <v>8291</v>
      </c>
      <c r="E245" s="3" t="s">
        <v>20</v>
      </c>
      <c r="H245" s="3" t="s">
        <v>21</v>
      </c>
      <c r="I245" s="3">
        <v>1337690</v>
      </c>
      <c r="J245" s="3" t="s">
        <v>8292</v>
      </c>
      <c r="K245" s="3">
        <v>60</v>
      </c>
      <c r="L245" s="3" t="s">
        <v>34</v>
      </c>
      <c r="M245" s="3" t="s">
        <v>29</v>
      </c>
      <c r="N245" s="3" t="s">
        <v>58</v>
      </c>
      <c r="O245" s="3" t="s">
        <v>479</v>
      </c>
      <c r="P245" s="3" t="s">
        <v>21</v>
      </c>
      <c r="Q245" s="3" t="s">
        <v>8293</v>
      </c>
      <c r="R245" s="2" t="str">
        <f t="shared" si="27"/>
        <v>KO</v>
      </c>
      <c r="S245" s="2" t="str">
        <f t="shared" si="28"/>
        <v>KO</v>
      </c>
      <c r="T245" s="2" t="str">
        <f t="shared" si="29"/>
        <v>OK</v>
      </c>
      <c r="U245" s="2" t="str">
        <f t="shared" si="30"/>
        <v>OK</v>
      </c>
      <c r="V245" s="2" t="str">
        <f t="shared" si="31"/>
        <v>OK</v>
      </c>
      <c r="W245" s="2" t="str">
        <f t="shared" si="32"/>
        <v>OK</v>
      </c>
      <c r="X245" s="2" t="str">
        <f t="shared" si="33"/>
        <v>OK</v>
      </c>
      <c r="Y245" s="2" t="str">
        <f t="shared" si="34"/>
        <v>OK</v>
      </c>
      <c r="Z245" s="3" t="str">
        <f t="shared" si="35"/>
        <v xml:space="preserve">Acción didáctica / Tipo de media / </v>
      </c>
    </row>
    <row r="246" spans="1:26" x14ac:dyDescent="0.45">
      <c r="A246" s="3" t="s">
        <v>8183</v>
      </c>
      <c r="B246" s="3" t="s">
        <v>8184</v>
      </c>
      <c r="C246" s="3" t="s">
        <v>534</v>
      </c>
      <c r="E246" s="3" t="s">
        <v>20</v>
      </c>
      <c r="H246" s="3" t="s">
        <v>21</v>
      </c>
      <c r="I246" s="3">
        <v>10669004</v>
      </c>
      <c r="K246" s="3">
        <v>60</v>
      </c>
      <c r="L246" s="3" t="s">
        <v>358</v>
      </c>
      <c r="M246" s="3" t="s">
        <v>35</v>
      </c>
      <c r="N246" s="3" t="s">
        <v>359</v>
      </c>
      <c r="O246" s="3" t="s">
        <v>479</v>
      </c>
      <c r="P246" s="3" t="s">
        <v>21</v>
      </c>
      <c r="Q246" s="3" t="s">
        <v>8294</v>
      </c>
      <c r="R246" s="2" t="str">
        <f t="shared" si="27"/>
        <v>OK</v>
      </c>
      <c r="S246" s="2" t="str">
        <f t="shared" si="28"/>
        <v>OK</v>
      </c>
      <c r="T246" s="2" t="str">
        <f t="shared" si="29"/>
        <v>OK</v>
      </c>
      <c r="U246" s="2" t="str">
        <f t="shared" si="30"/>
        <v>OK</v>
      </c>
      <c r="V246" s="2" t="str">
        <f t="shared" si="31"/>
        <v>OK</v>
      </c>
      <c r="W246" s="2" t="str">
        <f t="shared" si="32"/>
        <v>KO</v>
      </c>
      <c r="X246" s="2" t="str">
        <f t="shared" si="33"/>
        <v>KO</v>
      </c>
      <c r="Y246" s="2" t="str">
        <f t="shared" si="34"/>
        <v>OK</v>
      </c>
      <c r="Z246" s="3" t="str">
        <f t="shared" si="35"/>
        <v xml:space="preserve">Tiempo del recurso / Palabras clave / </v>
      </c>
    </row>
    <row r="247" spans="1:26" x14ac:dyDescent="0.45">
      <c r="A247" s="3" t="s">
        <v>8183</v>
      </c>
      <c r="B247" s="3" t="s">
        <v>8184</v>
      </c>
      <c r="C247" s="3" t="s">
        <v>67</v>
      </c>
      <c r="D247" s="3" t="s">
        <v>67</v>
      </c>
      <c r="E247" s="3" t="s">
        <v>20</v>
      </c>
      <c r="H247" s="3" t="s">
        <v>21</v>
      </c>
      <c r="I247" s="3">
        <v>463640</v>
      </c>
      <c r="K247" s="3">
        <v>20</v>
      </c>
      <c r="L247" s="3" t="s">
        <v>23</v>
      </c>
      <c r="M247" s="3" t="s">
        <v>67</v>
      </c>
      <c r="N247" s="3" t="s">
        <v>227</v>
      </c>
      <c r="P247" s="3" t="s">
        <v>21</v>
      </c>
      <c r="Q247" s="3" t="s">
        <v>8295</v>
      </c>
      <c r="R247" s="2" t="str">
        <f t="shared" si="27"/>
        <v>OK</v>
      </c>
      <c r="S247" s="2" t="str">
        <f t="shared" si="28"/>
        <v>OK</v>
      </c>
      <c r="T247" s="2" t="str">
        <f t="shared" si="29"/>
        <v>OK</v>
      </c>
      <c r="U247" s="2" t="str">
        <f t="shared" si="30"/>
        <v>OK</v>
      </c>
      <c r="V247" s="2" t="str">
        <f t="shared" si="31"/>
        <v>OK</v>
      </c>
      <c r="W247" s="2" t="str">
        <f t="shared" si="32"/>
        <v>OK</v>
      </c>
      <c r="X247" s="2" t="str">
        <f t="shared" si="33"/>
        <v>KO</v>
      </c>
      <c r="Y247" s="2" t="str">
        <f t="shared" si="34"/>
        <v>OK</v>
      </c>
      <c r="Z247" s="3" t="str">
        <f t="shared" si="35"/>
        <v xml:space="preserve">Palabras clave / </v>
      </c>
    </row>
    <row r="248" spans="1:26" x14ac:dyDescent="0.45">
      <c r="A248" s="3" t="s">
        <v>8183</v>
      </c>
      <c r="B248" s="3" t="s">
        <v>8184</v>
      </c>
      <c r="C248" s="3" t="s">
        <v>70</v>
      </c>
      <c r="E248" s="3" t="s">
        <v>20</v>
      </c>
      <c r="H248" s="3" t="s">
        <v>21</v>
      </c>
      <c r="I248" s="3">
        <v>718323</v>
      </c>
      <c r="J248" s="3" t="s">
        <v>8296</v>
      </c>
      <c r="K248" s="3">
        <v>60</v>
      </c>
      <c r="L248" s="3" t="s">
        <v>70</v>
      </c>
      <c r="M248" s="3" t="s">
        <v>35</v>
      </c>
      <c r="N248" s="3" t="s">
        <v>62</v>
      </c>
      <c r="O248" s="3" t="s">
        <v>479</v>
      </c>
      <c r="P248" s="3" t="s">
        <v>21</v>
      </c>
      <c r="Q248" s="3" t="s">
        <v>8297</v>
      </c>
      <c r="R248" s="2" t="str">
        <f t="shared" si="27"/>
        <v>OK</v>
      </c>
      <c r="S248" s="2" t="str">
        <f t="shared" si="28"/>
        <v>OK</v>
      </c>
      <c r="T248" s="2" t="str">
        <f t="shared" si="29"/>
        <v>OK</v>
      </c>
      <c r="U248" s="2" t="str">
        <f t="shared" si="30"/>
        <v>OK</v>
      </c>
      <c r="V248" s="2" t="str">
        <f t="shared" si="31"/>
        <v>OK</v>
      </c>
      <c r="W248" s="2" t="str">
        <f t="shared" si="32"/>
        <v>OK</v>
      </c>
      <c r="X248" s="2" t="str">
        <f t="shared" si="33"/>
        <v>OK</v>
      </c>
      <c r="Y248" s="2" t="str">
        <f t="shared" si="34"/>
        <v>OK</v>
      </c>
      <c r="Z248" s="3" t="str">
        <f t="shared" si="35"/>
        <v/>
      </c>
    </row>
    <row r="249" spans="1:26" x14ac:dyDescent="0.45">
      <c r="A249" s="3" t="s">
        <v>8298</v>
      </c>
      <c r="B249" s="3" t="s">
        <v>8299</v>
      </c>
      <c r="C249" s="3" t="s">
        <v>8300</v>
      </c>
      <c r="E249" s="3" t="s">
        <v>20</v>
      </c>
      <c r="H249" s="3" t="s">
        <v>21</v>
      </c>
      <c r="I249" s="3">
        <v>1196606</v>
      </c>
      <c r="J249" s="3" t="s">
        <v>8301</v>
      </c>
      <c r="K249" s="3">
        <v>30</v>
      </c>
      <c r="L249" s="3" t="s">
        <v>34</v>
      </c>
      <c r="M249" s="3" t="s">
        <v>35</v>
      </c>
      <c r="N249" s="3" t="s">
        <v>326</v>
      </c>
      <c r="O249" s="3" t="s">
        <v>479</v>
      </c>
      <c r="P249" s="3" t="s">
        <v>21</v>
      </c>
      <c r="Q249" s="3" t="s">
        <v>8302</v>
      </c>
      <c r="R249" s="2" t="str">
        <f t="shared" si="27"/>
        <v>OK</v>
      </c>
      <c r="S249" s="2" t="str">
        <f t="shared" si="28"/>
        <v>OK</v>
      </c>
      <c r="T249" s="2" t="str">
        <f t="shared" si="29"/>
        <v>OK</v>
      </c>
      <c r="U249" s="2" t="str">
        <f t="shared" si="30"/>
        <v>OK</v>
      </c>
      <c r="V249" s="2" t="str">
        <f t="shared" si="31"/>
        <v>OK</v>
      </c>
      <c r="W249" s="2" t="str">
        <f t="shared" si="32"/>
        <v>OK</v>
      </c>
      <c r="X249" s="2" t="str">
        <f t="shared" si="33"/>
        <v>OK</v>
      </c>
      <c r="Y249" s="2" t="str">
        <f t="shared" si="34"/>
        <v>OK</v>
      </c>
      <c r="Z249" s="3" t="str">
        <f t="shared" si="35"/>
        <v/>
      </c>
    </row>
    <row r="250" spans="1:26" x14ac:dyDescent="0.45">
      <c r="A250" s="3" t="s">
        <v>8298</v>
      </c>
      <c r="B250" s="3" t="s">
        <v>8299</v>
      </c>
      <c r="C250" s="3" t="s">
        <v>8303</v>
      </c>
      <c r="E250" s="3" t="s">
        <v>20</v>
      </c>
      <c r="H250" s="3" t="s">
        <v>21</v>
      </c>
      <c r="I250" s="3">
        <v>1192812</v>
      </c>
      <c r="J250" s="3" t="s">
        <v>8304</v>
      </c>
      <c r="K250" s="3">
        <v>15</v>
      </c>
      <c r="L250" s="3" t="s">
        <v>34</v>
      </c>
      <c r="M250" s="3" t="s">
        <v>35</v>
      </c>
      <c r="N250" s="3" t="s">
        <v>1300</v>
      </c>
      <c r="O250" s="3" t="s">
        <v>37</v>
      </c>
      <c r="P250" s="3" t="s">
        <v>21</v>
      </c>
      <c r="Q250" s="3" t="s">
        <v>8305</v>
      </c>
      <c r="R250" s="2" t="str">
        <f t="shared" si="27"/>
        <v>OK</v>
      </c>
      <c r="S250" s="2" t="str">
        <f t="shared" si="28"/>
        <v>OK</v>
      </c>
      <c r="T250" s="2" t="str">
        <f t="shared" si="29"/>
        <v>OK</v>
      </c>
      <c r="U250" s="2" t="str">
        <f t="shared" si="30"/>
        <v>OK</v>
      </c>
      <c r="V250" s="2" t="str">
        <f t="shared" si="31"/>
        <v>OK</v>
      </c>
      <c r="W250" s="2" t="str">
        <f t="shared" si="32"/>
        <v>OK</v>
      </c>
      <c r="X250" s="2" t="str">
        <f t="shared" si="33"/>
        <v>OK</v>
      </c>
      <c r="Y250" s="2" t="str">
        <f t="shared" si="34"/>
        <v>OK</v>
      </c>
      <c r="Z250" s="3" t="str">
        <f t="shared" si="35"/>
        <v/>
      </c>
    </row>
    <row r="251" spans="1:26" x14ac:dyDescent="0.45">
      <c r="A251" s="3" t="s">
        <v>8298</v>
      </c>
      <c r="B251" s="3" t="s">
        <v>8299</v>
      </c>
      <c r="C251" s="3" t="s">
        <v>8306</v>
      </c>
      <c r="E251" s="3" t="s">
        <v>20</v>
      </c>
      <c r="H251" s="3" t="s">
        <v>21</v>
      </c>
      <c r="I251" s="3">
        <v>1186461</v>
      </c>
      <c r="J251" s="3" t="s">
        <v>8307</v>
      </c>
      <c r="K251" s="3">
        <v>15</v>
      </c>
      <c r="L251" s="3" t="s">
        <v>34</v>
      </c>
      <c r="M251" s="3" t="s">
        <v>35</v>
      </c>
      <c r="N251" s="3" t="s">
        <v>36</v>
      </c>
      <c r="O251" s="3" t="s">
        <v>37</v>
      </c>
      <c r="P251" s="3" t="s">
        <v>21</v>
      </c>
      <c r="Q251" s="3" t="s">
        <v>8308</v>
      </c>
      <c r="R251" s="2" t="str">
        <f t="shared" si="27"/>
        <v>OK</v>
      </c>
      <c r="S251" s="2" t="str">
        <f t="shared" si="28"/>
        <v>OK</v>
      </c>
      <c r="T251" s="2" t="str">
        <f t="shared" si="29"/>
        <v>OK</v>
      </c>
      <c r="U251" s="2" t="str">
        <f t="shared" si="30"/>
        <v>OK</v>
      </c>
      <c r="V251" s="2" t="str">
        <f t="shared" si="31"/>
        <v>OK</v>
      </c>
      <c r="W251" s="2" t="str">
        <f t="shared" si="32"/>
        <v>OK</v>
      </c>
      <c r="X251" s="2" t="str">
        <f t="shared" si="33"/>
        <v>OK</v>
      </c>
      <c r="Y251" s="2" t="str">
        <f t="shared" si="34"/>
        <v>OK</v>
      </c>
      <c r="Z251" s="3" t="str">
        <f t="shared" si="35"/>
        <v/>
      </c>
    </row>
    <row r="252" spans="1:26" x14ac:dyDescent="0.45">
      <c r="A252" s="3" t="s">
        <v>8298</v>
      </c>
      <c r="B252" s="3" t="s">
        <v>8299</v>
      </c>
      <c r="C252" s="3" t="s">
        <v>8309</v>
      </c>
      <c r="E252" s="3" t="s">
        <v>20</v>
      </c>
      <c r="H252" s="3" t="s">
        <v>21</v>
      </c>
      <c r="I252" s="3">
        <v>1193581</v>
      </c>
      <c r="J252" s="3" t="s">
        <v>8310</v>
      </c>
      <c r="K252" s="3">
        <v>15</v>
      </c>
      <c r="L252" s="3" t="s">
        <v>34</v>
      </c>
      <c r="M252" s="3" t="s">
        <v>35</v>
      </c>
      <c r="N252" s="3" t="s">
        <v>1300</v>
      </c>
      <c r="O252" s="3" t="s">
        <v>37</v>
      </c>
      <c r="P252" s="3" t="s">
        <v>21</v>
      </c>
      <c r="Q252" s="3" t="s">
        <v>8311</v>
      </c>
      <c r="R252" s="2" t="str">
        <f t="shared" si="27"/>
        <v>OK</v>
      </c>
      <c r="S252" s="2" t="str">
        <f t="shared" si="28"/>
        <v>OK</v>
      </c>
      <c r="T252" s="2" t="str">
        <f t="shared" si="29"/>
        <v>OK</v>
      </c>
      <c r="U252" s="2" t="str">
        <f t="shared" si="30"/>
        <v>OK</v>
      </c>
      <c r="V252" s="2" t="str">
        <f t="shared" si="31"/>
        <v>OK</v>
      </c>
      <c r="W252" s="2" t="str">
        <f t="shared" si="32"/>
        <v>OK</v>
      </c>
      <c r="X252" s="2" t="str">
        <f t="shared" si="33"/>
        <v>OK</v>
      </c>
      <c r="Y252" s="2" t="str">
        <f t="shared" si="34"/>
        <v>OK</v>
      </c>
      <c r="Z252" s="3" t="str">
        <f t="shared" si="35"/>
        <v/>
      </c>
    </row>
    <row r="253" spans="1:26" x14ac:dyDescent="0.45">
      <c r="A253" s="3" t="s">
        <v>8298</v>
      </c>
      <c r="B253" s="3" t="s">
        <v>8299</v>
      </c>
      <c r="C253" s="3" t="s">
        <v>8312</v>
      </c>
      <c r="E253" s="3" t="s">
        <v>20</v>
      </c>
      <c r="H253" s="3" t="s">
        <v>21</v>
      </c>
      <c r="I253" s="3">
        <v>1194833</v>
      </c>
      <c r="J253" s="3" t="s">
        <v>8313</v>
      </c>
      <c r="K253" s="3">
        <v>30</v>
      </c>
      <c r="L253" s="3" t="s">
        <v>34</v>
      </c>
      <c r="M253" s="3" t="s">
        <v>35</v>
      </c>
      <c r="N253" s="3" t="s">
        <v>114</v>
      </c>
      <c r="O253" s="3" t="s">
        <v>37</v>
      </c>
      <c r="P253" s="3" t="s">
        <v>21</v>
      </c>
      <c r="Q253" s="3" t="s">
        <v>8314</v>
      </c>
      <c r="R253" s="2" t="str">
        <f t="shared" si="27"/>
        <v>OK</v>
      </c>
      <c r="S253" s="2" t="str">
        <f t="shared" si="28"/>
        <v>OK</v>
      </c>
      <c r="T253" s="2" t="str">
        <f t="shared" si="29"/>
        <v>OK</v>
      </c>
      <c r="U253" s="2" t="str">
        <f t="shared" si="30"/>
        <v>OK</v>
      </c>
      <c r="V253" s="2" t="str">
        <f t="shared" si="31"/>
        <v>OK</v>
      </c>
      <c r="W253" s="2" t="str">
        <f t="shared" si="32"/>
        <v>OK</v>
      </c>
      <c r="X253" s="2" t="str">
        <f t="shared" si="33"/>
        <v>OK</v>
      </c>
      <c r="Y253" s="2" t="str">
        <f t="shared" si="34"/>
        <v>OK</v>
      </c>
      <c r="Z253" s="3" t="str">
        <f t="shared" si="35"/>
        <v/>
      </c>
    </row>
    <row r="254" spans="1:26" x14ac:dyDescent="0.45">
      <c r="A254" s="3" t="s">
        <v>8298</v>
      </c>
      <c r="B254" s="3" t="s">
        <v>8299</v>
      </c>
      <c r="C254" s="3" t="s">
        <v>8315</v>
      </c>
      <c r="E254" s="3" t="s">
        <v>20</v>
      </c>
      <c r="H254" s="3" t="s">
        <v>21</v>
      </c>
      <c r="I254" s="3">
        <v>1809132</v>
      </c>
      <c r="J254" s="3" t="s">
        <v>8316</v>
      </c>
      <c r="K254" s="3">
        <v>30</v>
      </c>
      <c r="L254" s="3" t="s">
        <v>34</v>
      </c>
      <c r="M254" s="3" t="s">
        <v>35</v>
      </c>
      <c r="N254" s="3" t="s">
        <v>81</v>
      </c>
      <c r="O254" s="3" t="s">
        <v>479</v>
      </c>
      <c r="P254" s="3" t="s">
        <v>21</v>
      </c>
      <c r="Q254" s="3" t="s">
        <v>8317</v>
      </c>
      <c r="R254" s="2" t="str">
        <f t="shared" si="27"/>
        <v>KO</v>
      </c>
      <c r="S254" s="2" t="str">
        <f t="shared" si="28"/>
        <v>OK</v>
      </c>
      <c r="T254" s="2" t="str">
        <f t="shared" si="29"/>
        <v>OK</v>
      </c>
      <c r="U254" s="2" t="str">
        <f t="shared" si="30"/>
        <v>OK</v>
      </c>
      <c r="V254" s="2" t="str">
        <f t="shared" si="31"/>
        <v>OK</v>
      </c>
      <c r="W254" s="2" t="str">
        <f t="shared" si="32"/>
        <v>OK</v>
      </c>
      <c r="X254" s="2" t="str">
        <f t="shared" si="33"/>
        <v>OK</v>
      </c>
      <c r="Y254" s="2" t="str">
        <f t="shared" si="34"/>
        <v>OK</v>
      </c>
      <c r="Z254" s="3" t="str">
        <f t="shared" si="35"/>
        <v xml:space="preserve">Acción didáctica / </v>
      </c>
    </row>
    <row r="255" spans="1:26" x14ac:dyDescent="0.45">
      <c r="A255" s="3" t="s">
        <v>8298</v>
      </c>
      <c r="B255" s="3" t="s">
        <v>8299</v>
      </c>
      <c r="C255" s="3" t="s">
        <v>8318</v>
      </c>
      <c r="E255" s="3" t="s">
        <v>20</v>
      </c>
      <c r="G255" s="3" t="s">
        <v>8319</v>
      </c>
      <c r="H255" s="3" t="s">
        <v>21</v>
      </c>
      <c r="I255" s="3">
        <v>16073</v>
      </c>
      <c r="J255" s="3" t="s">
        <v>8320</v>
      </c>
      <c r="K255" s="3">
        <v>30</v>
      </c>
      <c r="L255" s="3" t="s">
        <v>23</v>
      </c>
      <c r="M255" s="3" t="s">
        <v>199</v>
      </c>
      <c r="N255" s="3" t="s">
        <v>91</v>
      </c>
      <c r="P255" s="3" t="s">
        <v>21</v>
      </c>
      <c r="Q255" s="3" t="s">
        <v>8321</v>
      </c>
      <c r="R255" s="2" t="str">
        <f t="shared" si="27"/>
        <v>OK</v>
      </c>
      <c r="S255" s="2" t="str">
        <f t="shared" si="28"/>
        <v>OK</v>
      </c>
      <c r="T255" s="2" t="str">
        <f t="shared" si="29"/>
        <v>OK</v>
      </c>
      <c r="U255" s="2" t="str">
        <f t="shared" si="30"/>
        <v>OK</v>
      </c>
      <c r="V255" s="2" t="str">
        <f t="shared" si="31"/>
        <v>OK</v>
      </c>
      <c r="W255" s="2" t="str">
        <f t="shared" si="32"/>
        <v>OK</v>
      </c>
      <c r="X255" s="2" t="str">
        <f t="shared" si="33"/>
        <v>OK</v>
      </c>
      <c r="Y255" s="2" t="str">
        <f t="shared" si="34"/>
        <v>OK</v>
      </c>
      <c r="Z255" s="3" t="str">
        <f t="shared" si="35"/>
        <v/>
      </c>
    </row>
    <row r="256" spans="1:26" x14ac:dyDescent="0.45">
      <c r="A256" s="3" t="s">
        <v>8298</v>
      </c>
      <c r="B256" s="3" t="s">
        <v>8299</v>
      </c>
      <c r="C256" s="3" t="s">
        <v>8322</v>
      </c>
      <c r="E256" s="3" t="s">
        <v>20</v>
      </c>
      <c r="H256" s="3" t="s">
        <v>21</v>
      </c>
      <c r="I256" s="3">
        <v>14242270</v>
      </c>
      <c r="J256" s="3" t="s">
        <v>8323</v>
      </c>
      <c r="K256" s="3">
        <v>30</v>
      </c>
      <c r="L256" s="3" t="s">
        <v>23</v>
      </c>
      <c r="M256" s="3" t="s">
        <v>29</v>
      </c>
      <c r="N256" s="3" t="s">
        <v>368</v>
      </c>
      <c r="P256" s="3" t="s">
        <v>21</v>
      </c>
      <c r="Q256" s="3" t="s">
        <v>8324</v>
      </c>
      <c r="R256" s="2" t="str">
        <f t="shared" si="27"/>
        <v>OK</v>
      </c>
      <c r="S256" s="2" t="str">
        <f t="shared" si="28"/>
        <v>OK</v>
      </c>
      <c r="T256" s="2" t="str">
        <f t="shared" si="29"/>
        <v>OK</v>
      </c>
      <c r="U256" s="2" t="str">
        <f t="shared" si="30"/>
        <v>OK</v>
      </c>
      <c r="V256" s="2" t="str">
        <f t="shared" si="31"/>
        <v>OK</v>
      </c>
      <c r="W256" s="2" t="str">
        <f t="shared" si="32"/>
        <v>OK</v>
      </c>
      <c r="X256" s="2" t="str">
        <f t="shared" si="33"/>
        <v>OK</v>
      </c>
      <c r="Y256" s="2" t="str">
        <f t="shared" si="34"/>
        <v>OK</v>
      </c>
      <c r="Z256" s="3" t="str">
        <f t="shared" si="35"/>
        <v/>
      </c>
    </row>
    <row r="257" spans="1:26" x14ac:dyDescent="0.45">
      <c r="A257" s="3" t="s">
        <v>8298</v>
      </c>
      <c r="B257" s="3" t="s">
        <v>8299</v>
      </c>
      <c r="C257" s="3" t="s">
        <v>8325</v>
      </c>
      <c r="E257" s="3" t="s">
        <v>20</v>
      </c>
      <c r="H257" s="3" t="s">
        <v>21</v>
      </c>
      <c r="I257" s="3">
        <v>1188314</v>
      </c>
      <c r="J257" s="3" t="s">
        <v>8326</v>
      </c>
      <c r="K257" s="3">
        <v>20</v>
      </c>
      <c r="L257" s="3" t="s">
        <v>34</v>
      </c>
      <c r="M257" s="3" t="s">
        <v>35</v>
      </c>
      <c r="N257" s="3" t="s">
        <v>36</v>
      </c>
      <c r="O257" s="3" t="s">
        <v>37</v>
      </c>
      <c r="P257" s="3" t="s">
        <v>21</v>
      </c>
      <c r="Q257" s="3" t="s">
        <v>8327</v>
      </c>
      <c r="R257" s="2" t="str">
        <f t="shared" si="27"/>
        <v>OK</v>
      </c>
      <c r="S257" s="2" t="str">
        <f t="shared" si="28"/>
        <v>OK</v>
      </c>
      <c r="T257" s="2" t="str">
        <f t="shared" si="29"/>
        <v>OK</v>
      </c>
      <c r="U257" s="2" t="str">
        <f t="shared" si="30"/>
        <v>OK</v>
      </c>
      <c r="V257" s="2" t="str">
        <f t="shared" si="31"/>
        <v>OK</v>
      </c>
      <c r="W257" s="2" t="str">
        <f t="shared" si="32"/>
        <v>OK</v>
      </c>
      <c r="X257" s="2" t="str">
        <f t="shared" si="33"/>
        <v>OK</v>
      </c>
      <c r="Y257" s="2" t="str">
        <f t="shared" si="34"/>
        <v>OK</v>
      </c>
      <c r="Z257" s="3" t="str">
        <f t="shared" si="35"/>
        <v/>
      </c>
    </row>
    <row r="258" spans="1:26" x14ac:dyDescent="0.45">
      <c r="A258" s="3" t="s">
        <v>8298</v>
      </c>
      <c r="B258" s="3" t="s">
        <v>8299</v>
      </c>
      <c r="C258" s="3" t="s">
        <v>8328</v>
      </c>
      <c r="E258" s="3" t="s">
        <v>20</v>
      </c>
      <c r="H258" s="3" t="s">
        <v>21</v>
      </c>
      <c r="I258" s="3">
        <v>1191273</v>
      </c>
      <c r="J258" s="3" t="s">
        <v>8329</v>
      </c>
      <c r="K258" s="3">
        <v>20</v>
      </c>
      <c r="L258" s="3" t="s">
        <v>34</v>
      </c>
      <c r="M258" s="3" t="s">
        <v>35</v>
      </c>
      <c r="N258" s="3" t="s">
        <v>777</v>
      </c>
      <c r="O258" s="3" t="s">
        <v>479</v>
      </c>
      <c r="P258" s="3" t="s">
        <v>21</v>
      </c>
      <c r="Q258" s="3" t="s">
        <v>8330</v>
      </c>
      <c r="R258" s="2" t="str">
        <f t="shared" si="27"/>
        <v>OK</v>
      </c>
      <c r="S258" s="2" t="str">
        <f t="shared" si="28"/>
        <v>OK</v>
      </c>
      <c r="T258" s="2" t="str">
        <f t="shared" si="29"/>
        <v>OK</v>
      </c>
      <c r="U258" s="2" t="str">
        <f t="shared" si="30"/>
        <v>OK</v>
      </c>
      <c r="V258" s="2" t="str">
        <f t="shared" si="31"/>
        <v>OK</v>
      </c>
      <c r="W258" s="2" t="str">
        <f t="shared" si="32"/>
        <v>OK</v>
      </c>
      <c r="X258" s="2" t="str">
        <f t="shared" si="33"/>
        <v>OK</v>
      </c>
      <c r="Y258" s="2" t="str">
        <f t="shared" si="34"/>
        <v>OK</v>
      </c>
      <c r="Z258" s="3" t="str">
        <f t="shared" si="35"/>
        <v/>
      </c>
    </row>
    <row r="259" spans="1:26" x14ac:dyDescent="0.45">
      <c r="A259" s="3" t="s">
        <v>8298</v>
      </c>
      <c r="B259" s="3" t="s">
        <v>8299</v>
      </c>
      <c r="C259" s="3" t="s">
        <v>8331</v>
      </c>
      <c r="E259" s="3" t="s">
        <v>20</v>
      </c>
      <c r="H259" s="3" t="s">
        <v>21</v>
      </c>
      <c r="I259" s="3">
        <v>1185047</v>
      </c>
      <c r="J259" s="3" t="s">
        <v>8332</v>
      </c>
      <c r="K259" s="3">
        <v>15</v>
      </c>
      <c r="L259" s="3" t="s">
        <v>34</v>
      </c>
      <c r="M259" s="3" t="s">
        <v>35</v>
      </c>
      <c r="N259" s="3" t="s">
        <v>7737</v>
      </c>
      <c r="O259" s="3" t="s">
        <v>37</v>
      </c>
      <c r="P259" s="3" t="s">
        <v>21</v>
      </c>
      <c r="Q259" s="3" t="s">
        <v>8333</v>
      </c>
      <c r="R259" s="2" t="str">
        <f t="shared" ref="R259:R322" si="36">IF(_xlfn.XOR(
AND(N259="M102ab",L259="Proyecto"),
AND(N259="M101a",L259="Preguntas con respuesta libre"),
AND(LEFT(N259,1)="M",N259&lt;&gt;"M102AB",N259&lt;&gt;"M101a",N259&lt;&gt;"M101ap",L259="Ejercitación"),
AND(LEFT(C259,15)="Mapa conceptual",L259="Exposición"),
AND(LEFT(N259,1)&lt;&gt;"M",LEFT(C259,15)&lt;&gt;"Mapa conceptual",L259="Exposición"),
AND(LEFT(C259,8)="Banco de",L259="Generador de actividades"),
AND(C259=L259)
),"OK","KO")</f>
        <v>OK</v>
      </c>
      <c r="S259" s="2" t="str">
        <f t="shared" ref="S259:S322" si="37">IF(_xlfn.XOR(
AND(LEFT(N259,1)="M",M259="Actividad"),
AND(LEFT(N259,1)="F",M259="Interactivo"),
AND(N259="diaporama",M259="Secuencia de imágenes"),
OR(N259="video",M259="Animación",M259="Video"),
AND(C259=M259)
),"OK","KO")</f>
        <v>OK</v>
      </c>
      <c r="T259" s="2" t="str">
        <f t="shared" ref="T259:T322" si="38">IF(
AND(L259="Evaluación",C259&lt;&gt;L259),"KO",
IF(AND(L259="Mapa conceptual",C259&lt;&gt;L259),"KO",
IF(AND(N259="M101ap",C259&lt;&gt;"Banco de actividades"),"KO",
"OK")))</f>
        <v>OK</v>
      </c>
      <c r="U259" s="2" t="str">
        <f t="shared" ref="U259:U322" si="39">IF(
AND(LEFT(N259,1)="M",LEFT(M259,4)&lt;&gt;"Mapa",S259="OK",O259=""),
"KO","OK")</f>
        <v>OK</v>
      </c>
      <c r="V259" s="2" t="str">
        <f t="shared" ref="V259:V322" si="40">IF(OR(
AND(L259="Evaluación",R259="OK",OR(N259="M4a",N259="M5a")),
AND(LEFT(C259,8)="Banco de",N259="M101ap"),
OR(LEFT(C259,8)&lt;&gt;"Banco de",L259&lt;&gt;"Evaluación")
),"OK","KO")</f>
        <v>OK</v>
      </c>
      <c r="W259" s="2" t="str">
        <f t="shared" ref="W259:W322" si="41">IF(AND(LEFT(C259,8)="Banco de",K259=0),"OK",
IF(AND(LEFT(C259,8)&lt;&gt;"Banco de",K259&gt;0),"OK","KO"))</f>
        <v>OK</v>
      </c>
      <c r="X259" s="2" t="str">
        <f t="shared" ref="X259:X322" si="42">IF(J259&lt;&gt;"","OK","KO")</f>
        <v>OK</v>
      </c>
      <c r="Y259" s="2" t="str">
        <f t="shared" ref="Y259:Y322" si="43">IF(P259="Si","KO","OK")</f>
        <v>OK</v>
      </c>
      <c r="Z259" s="3" t="str">
        <f t="shared" ref="Z259:Z322" si="44">CONCATENATE(
IF(R259&lt;&gt;"OK",CONCATENATE($R$1," / "),""),
IF(S259&lt;&gt;"OK",CONCATENATE($S$1," / "),""),
IF(T259&lt;&gt;"OK",CONCATENATE($T$1," / "),""),
IF(U259&lt;&gt;"OK",CONCATENATE($U$1," / "),""),
IF(V259&lt;&gt;"OK",CONCATENATE($V$1," / "),""),
IF(W259&lt;&gt;"OK",CONCATENATE($W$1," / "),""),
IF(X259&lt;&gt;"OK",CONCATENATE($X$1," / "),""),
IF(Y259&lt;&gt;"OK",$Y$1,"")
)</f>
        <v/>
      </c>
    </row>
    <row r="260" spans="1:26" x14ac:dyDescent="0.45">
      <c r="A260" s="3" t="s">
        <v>8298</v>
      </c>
      <c r="B260" s="3" t="s">
        <v>8299</v>
      </c>
      <c r="C260" s="3" t="s">
        <v>8334</v>
      </c>
      <c r="E260" s="3" t="s">
        <v>20</v>
      </c>
      <c r="H260" s="3" t="s">
        <v>21</v>
      </c>
      <c r="I260" s="3">
        <v>1875898</v>
      </c>
      <c r="J260" s="3" t="s">
        <v>8332</v>
      </c>
      <c r="K260" s="3">
        <v>30</v>
      </c>
      <c r="L260" s="3" t="s">
        <v>34</v>
      </c>
      <c r="M260" s="3" t="s">
        <v>35</v>
      </c>
      <c r="N260" s="3" t="s">
        <v>81</v>
      </c>
      <c r="O260" s="3" t="s">
        <v>479</v>
      </c>
      <c r="P260" s="3" t="s">
        <v>21</v>
      </c>
      <c r="Q260" s="3" t="s">
        <v>8335</v>
      </c>
      <c r="R260" s="2" t="str">
        <f t="shared" si="36"/>
        <v>KO</v>
      </c>
      <c r="S260" s="2" t="str">
        <f t="shared" si="37"/>
        <v>OK</v>
      </c>
      <c r="T260" s="2" t="str">
        <f t="shared" si="38"/>
        <v>OK</v>
      </c>
      <c r="U260" s="2" t="str">
        <f t="shared" si="39"/>
        <v>OK</v>
      </c>
      <c r="V260" s="2" t="str">
        <f t="shared" si="40"/>
        <v>OK</v>
      </c>
      <c r="W260" s="2" t="str">
        <f t="shared" si="41"/>
        <v>OK</v>
      </c>
      <c r="X260" s="2" t="str">
        <f t="shared" si="42"/>
        <v>OK</v>
      </c>
      <c r="Y260" s="2" t="str">
        <f t="shared" si="43"/>
        <v>OK</v>
      </c>
      <c r="Z260" s="3" t="str">
        <f t="shared" si="44"/>
        <v xml:space="preserve">Acción didáctica / </v>
      </c>
    </row>
    <row r="261" spans="1:26" x14ac:dyDescent="0.45">
      <c r="A261" s="3" t="s">
        <v>8298</v>
      </c>
      <c r="B261" s="3" t="s">
        <v>8299</v>
      </c>
      <c r="C261" s="3" t="s">
        <v>8336</v>
      </c>
      <c r="E261" s="3" t="s">
        <v>20</v>
      </c>
      <c r="H261" s="3" t="s">
        <v>21</v>
      </c>
      <c r="I261" s="3">
        <v>1693276</v>
      </c>
      <c r="J261" s="3" t="s">
        <v>8337</v>
      </c>
      <c r="K261" s="3">
        <v>20</v>
      </c>
      <c r="L261" s="3" t="s">
        <v>34</v>
      </c>
      <c r="M261" s="3" t="s">
        <v>35</v>
      </c>
      <c r="N261" s="3" t="s">
        <v>206</v>
      </c>
      <c r="O261" s="3" t="s">
        <v>479</v>
      </c>
      <c r="P261" s="3" t="s">
        <v>21</v>
      </c>
      <c r="Q261" s="3" t="s">
        <v>8338</v>
      </c>
      <c r="R261" s="2" t="str">
        <f t="shared" si="36"/>
        <v>OK</v>
      </c>
      <c r="S261" s="2" t="str">
        <f t="shared" si="37"/>
        <v>OK</v>
      </c>
      <c r="T261" s="2" t="str">
        <f t="shared" si="38"/>
        <v>OK</v>
      </c>
      <c r="U261" s="2" t="str">
        <f t="shared" si="39"/>
        <v>OK</v>
      </c>
      <c r="V261" s="2" t="str">
        <f t="shared" si="40"/>
        <v>OK</v>
      </c>
      <c r="W261" s="2" t="str">
        <f t="shared" si="41"/>
        <v>OK</v>
      </c>
      <c r="X261" s="2" t="str">
        <f t="shared" si="42"/>
        <v>OK</v>
      </c>
      <c r="Y261" s="2" t="str">
        <f t="shared" si="43"/>
        <v>OK</v>
      </c>
      <c r="Z261" s="3" t="str">
        <f t="shared" si="44"/>
        <v/>
      </c>
    </row>
    <row r="262" spans="1:26" x14ac:dyDescent="0.45">
      <c r="A262" s="3" t="s">
        <v>8298</v>
      </c>
      <c r="B262" s="3" t="s">
        <v>8299</v>
      </c>
      <c r="C262" s="3" t="s">
        <v>7760</v>
      </c>
      <c r="E262" s="3" t="s">
        <v>20</v>
      </c>
      <c r="H262" s="3" t="s">
        <v>21</v>
      </c>
      <c r="I262" s="3">
        <v>1874618</v>
      </c>
      <c r="J262" s="3" t="s">
        <v>8332</v>
      </c>
      <c r="K262" s="3">
        <v>30</v>
      </c>
      <c r="L262" s="3" t="s">
        <v>34</v>
      </c>
      <c r="M262" s="3" t="s">
        <v>35</v>
      </c>
      <c r="N262" s="3" t="s">
        <v>81</v>
      </c>
      <c r="O262" s="3" t="s">
        <v>479</v>
      </c>
      <c r="P262" s="3" t="s">
        <v>21</v>
      </c>
      <c r="Q262" s="3" t="s">
        <v>8339</v>
      </c>
      <c r="R262" s="2" t="str">
        <f t="shared" si="36"/>
        <v>KO</v>
      </c>
      <c r="S262" s="2" t="str">
        <f t="shared" si="37"/>
        <v>OK</v>
      </c>
      <c r="T262" s="2" t="str">
        <f t="shared" si="38"/>
        <v>OK</v>
      </c>
      <c r="U262" s="2" t="str">
        <f t="shared" si="39"/>
        <v>OK</v>
      </c>
      <c r="V262" s="2" t="str">
        <f t="shared" si="40"/>
        <v>OK</v>
      </c>
      <c r="W262" s="2" t="str">
        <f t="shared" si="41"/>
        <v>OK</v>
      </c>
      <c r="X262" s="2" t="str">
        <f t="shared" si="42"/>
        <v>OK</v>
      </c>
      <c r="Y262" s="2" t="str">
        <f t="shared" si="43"/>
        <v>OK</v>
      </c>
      <c r="Z262" s="3" t="str">
        <f t="shared" si="44"/>
        <v xml:space="preserve">Acción didáctica / </v>
      </c>
    </row>
    <row r="263" spans="1:26" x14ac:dyDescent="0.45">
      <c r="A263" s="3" t="s">
        <v>8298</v>
      </c>
      <c r="B263" s="3" t="s">
        <v>8299</v>
      </c>
      <c r="C263" s="3" t="s">
        <v>8340</v>
      </c>
      <c r="E263" s="3" t="s">
        <v>20</v>
      </c>
      <c r="H263" s="3" t="s">
        <v>21</v>
      </c>
      <c r="I263" s="3">
        <v>42672788</v>
      </c>
      <c r="J263" s="3" t="s">
        <v>8341</v>
      </c>
      <c r="K263" s="3">
        <v>20</v>
      </c>
      <c r="L263" s="3" t="s">
        <v>23</v>
      </c>
      <c r="M263" s="3" t="s">
        <v>24</v>
      </c>
      <c r="N263" s="3" t="s">
        <v>368</v>
      </c>
      <c r="P263" s="3" t="s">
        <v>21</v>
      </c>
      <c r="Q263" s="3" t="s">
        <v>8342</v>
      </c>
      <c r="R263" s="2" t="str">
        <f t="shared" si="36"/>
        <v>OK</v>
      </c>
      <c r="S263" s="2" t="str">
        <f t="shared" si="37"/>
        <v>KO</v>
      </c>
      <c r="T263" s="2" t="str">
        <f t="shared" si="38"/>
        <v>OK</v>
      </c>
      <c r="U263" s="2" t="str">
        <f t="shared" si="39"/>
        <v>OK</v>
      </c>
      <c r="V263" s="2" t="str">
        <f t="shared" si="40"/>
        <v>OK</v>
      </c>
      <c r="W263" s="2" t="str">
        <f t="shared" si="41"/>
        <v>OK</v>
      </c>
      <c r="X263" s="2" t="str">
        <f t="shared" si="42"/>
        <v>OK</v>
      </c>
      <c r="Y263" s="2" t="str">
        <f t="shared" si="43"/>
        <v>OK</v>
      </c>
      <c r="Z263" s="3" t="str">
        <f t="shared" si="44"/>
        <v xml:space="preserve">Tipo de media / </v>
      </c>
    </row>
    <row r="264" spans="1:26" x14ac:dyDescent="0.45">
      <c r="A264" s="3" t="s">
        <v>8298</v>
      </c>
      <c r="B264" s="3" t="s">
        <v>8299</v>
      </c>
      <c r="C264" s="3" t="s">
        <v>8343</v>
      </c>
      <c r="E264" s="3" t="s">
        <v>20</v>
      </c>
      <c r="H264" s="3" t="s">
        <v>21</v>
      </c>
      <c r="I264" s="3">
        <v>1262951</v>
      </c>
      <c r="J264" s="3" t="s">
        <v>8344</v>
      </c>
      <c r="K264" s="3">
        <v>15</v>
      </c>
      <c r="L264" s="3" t="s">
        <v>34</v>
      </c>
      <c r="M264" s="3" t="s">
        <v>35</v>
      </c>
      <c r="N264" s="3" t="s">
        <v>213</v>
      </c>
      <c r="O264" s="3" t="s">
        <v>37</v>
      </c>
      <c r="P264" s="3" t="s">
        <v>21</v>
      </c>
      <c r="Q264" s="3" t="s">
        <v>8345</v>
      </c>
      <c r="R264" s="2" t="str">
        <f t="shared" si="36"/>
        <v>OK</v>
      </c>
      <c r="S264" s="2" t="str">
        <f t="shared" si="37"/>
        <v>OK</v>
      </c>
      <c r="T264" s="2" t="str">
        <f t="shared" si="38"/>
        <v>OK</v>
      </c>
      <c r="U264" s="2" t="str">
        <f t="shared" si="39"/>
        <v>OK</v>
      </c>
      <c r="V264" s="2" t="str">
        <f t="shared" si="40"/>
        <v>OK</v>
      </c>
      <c r="W264" s="2" t="str">
        <f t="shared" si="41"/>
        <v>OK</v>
      </c>
      <c r="X264" s="2" t="str">
        <f t="shared" si="42"/>
        <v>OK</v>
      </c>
      <c r="Y264" s="2" t="str">
        <f t="shared" si="43"/>
        <v>OK</v>
      </c>
      <c r="Z264" s="3" t="str">
        <f t="shared" si="44"/>
        <v/>
      </c>
    </row>
    <row r="265" spans="1:26" x14ac:dyDescent="0.45">
      <c r="A265" s="3" t="s">
        <v>8298</v>
      </c>
      <c r="B265" s="3" t="s">
        <v>8299</v>
      </c>
      <c r="C265" s="3" t="s">
        <v>8346</v>
      </c>
      <c r="E265" s="3" t="s">
        <v>20</v>
      </c>
      <c r="H265" s="3" t="s">
        <v>21</v>
      </c>
      <c r="I265" s="3">
        <v>1197735</v>
      </c>
      <c r="J265" s="3" t="s">
        <v>8347</v>
      </c>
      <c r="K265" s="3">
        <v>20</v>
      </c>
      <c r="L265" s="3" t="s">
        <v>34</v>
      </c>
      <c r="M265" s="3" t="s">
        <v>35</v>
      </c>
      <c r="N265" s="3" t="s">
        <v>114</v>
      </c>
      <c r="O265" s="3" t="s">
        <v>37</v>
      </c>
      <c r="P265" s="3" t="s">
        <v>21</v>
      </c>
      <c r="Q265" s="3" t="s">
        <v>8348</v>
      </c>
      <c r="R265" s="2" t="str">
        <f t="shared" si="36"/>
        <v>OK</v>
      </c>
      <c r="S265" s="2" t="str">
        <f t="shared" si="37"/>
        <v>OK</v>
      </c>
      <c r="T265" s="2" t="str">
        <f t="shared" si="38"/>
        <v>OK</v>
      </c>
      <c r="U265" s="2" t="str">
        <f t="shared" si="39"/>
        <v>OK</v>
      </c>
      <c r="V265" s="2" t="str">
        <f t="shared" si="40"/>
        <v>OK</v>
      </c>
      <c r="W265" s="2" t="str">
        <f t="shared" si="41"/>
        <v>OK</v>
      </c>
      <c r="X265" s="2" t="str">
        <f t="shared" si="42"/>
        <v>OK</v>
      </c>
      <c r="Y265" s="2" t="str">
        <f t="shared" si="43"/>
        <v>OK</v>
      </c>
      <c r="Z265" s="3" t="str">
        <f t="shared" si="44"/>
        <v/>
      </c>
    </row>
    <row r="266" spans="1:26" x14ac:dyDescent="0.45">
      <c r="A266" s="3" t="s">
        <v>8298</v>
      </c>
      <c r="B266" s="3" t="s">
        <v>8299</v>
      </c>
      <c r="C266" s="3" t="s">
        <v>8349</v>
      </c>
      <c r="E266" s="3" t="s">
        <v>20</v>
      </c>
      <c r="H266" s="3" t="s">
        <v>21</v>
      </c>
      <c r="I266" s="3">
        <v>1187217</v>
      </c>
      <c r="J266" s="3" t="s">
        <v>8350</v>
      </c>
      <c r="K266" s="3">
        <v>15</v>
      </c>
      <c r="L266" s="3" t="s">
        <v>34</v>
      </c>
      <c r="M266" s="3" t="s">
        <v>35</v>
      </c>
      <c r="N266" s="3" t="s">
        <v>7687</v>
      </c>
      <c r="O266" s="3" t="s">
        <v>37</v>
      </c>
      <c r="P266" s="3" t="s">
        <v>21</v>
      </c>
      <c r="Q266" s="3" t="s">
        <v>8351</v>
      </c>
      <c r="R266" s="2" t="str">
        <f t="shared" si="36"/>
        <v>OK</v>
      </c>
      <c r="S266" s="2" t="str">
        <f t="shared" si="37"/>
        <v>OK</v>
      </c>
      <c r="T266" s="2" t="str">
        <f t="shared" si="38"/>
        <v>OK</v>
      </c>
      <c r="U266" s="2" t="str">
        <f t="shared" si="39"/>
        <v>OK</v>
      </c>
      <c r="V266" s="2" t="str">
        <f t="shared" si="40"/>
        <v>OK</v>
      </c>
      <c r="W266" s="2" t="str">
        <f t="shared" si="41"/>
        <v>OK</v>
      </c>
      <c r="X266" s="2" t="str">
        <f t="shared" si="42"/>
        <v>OK</v>
      </c>
      <c r="Y266" s="2" t="str">
        <f t="shared" si="43"/>
        <v>OK</v>
      </c>
      <c r="Z266" s="3" t="str">
        <f t="shared" si="44"/>
        <v/>
      </c>
    </row>
    <row r="267" spans="1:26" x14ac:dyDescent="0.45">
      <c r="A267" s="3" t="s">
        <v>8298</v>
      </c>
      <c r="B267" s="3" t="s">
        <v>8299</v>
      </c>
      <c r="C267" s="3" t="s">
        <v>8352</v>
      </c>
      <c r="E267" s="3" t="s">
        <v>20</v>
      </c>
      <c r="H267" s="3" t="s">
        <v>21</v>
      </c>
      <c r="I267" s="3">
        <v>1195878</v>
      </c>
      <c r="J267" s="3" t="s">
        <v>8353</v>
      </c>
      <c r="K267" s="3">
        <v>15</v>
      </c>
      <c r="L267" s="3" t="s">
        <v>34</v>
      </c>
      <c r="M267" s="3" t="s">
        <v>35</v>
      </c>
      <c r="N267" s="3" t="s">
        <v>62</v>
      </c>
      <c r="O267" s="3" t="s">
        <v>37</v>
      </c>
      <c r="P267" s="3" t="s">
        <v>21</v>
      </c>
      <c r="Q267" s="3" t="s">
        <v>8354</v>
      </c>
      <c r="R267" s="2" t="str">
        <f t="shared" si="36"/>
        <v>OK</v>
      </c>
      <c r="S267" s="2" t="str">
        <f t="shared" si="37"/>
        <v>OK</v>
      </c>
      <c r="T267" s="2" t="str">
        <f t="shared" si="38"/>
        <v>OK</v>
      </c>
      <c r="U267" s="2" t="str">
        <f t="shared" si="39"/>
        <v>OK</v>
      </c>
      <c r="V267" s="2" t="str">
        <f t="shared" si="40"/>
        <v>OK</v>
      </c>
      <c r="W267" s="2" t="str">
        <f t="shared" si="41"/>
        <v>OK</v>
      </c>
      <c r="X267" s="2" t="str">
        <f t="shared" si="42"/>
        <v>OK</v>
      </c>
      <c r="Y267" s="2" t="str">
        <f t="shared" si="43"/>
        <v>OK</v>
      </c>
      <c r="Z267" s="3" t="str">
        <f t="shared" si="44"/>
        <v/>
      </c>
    </row>
    <row r="268" spans="1:26" x14ac:dyDescent="0.45">
      <c r="A268" s="3" t="s">
        <v>8298</v>
      </c>
      <c r="B268" s="3" t="s">
        <v>8299</v>
      </c>
      <c r="C268" s="3" t="s">
        <v>8355</v>
      </c>
      <c r="E268" s="3" t="s">
        <v>20</v>
      </c>
      <c r="H268" s="3" t="s">
        <v>21</v>
      </c>
      <c r="I268" s="3">
        <v>2327604</v>
      </c>
      <c r="J268" s="3" t="s">
        <v>8356</v>
      </c>
      <c r="K268" s="3">
        <v>30</v>
      </c>
      <c r="L268" s="3" t="s">
        <v>34</v>
      </c>
      <c r="M268" s="3" t="s">
        <v>35</v>
      </c>
      <c r="N268" s="3" t="s">
        <v>81</v>
      </c>
      <c r="O268" s="3" t="s">
        <v>479</v>
      </c>
      <c r="P268" s="3" t="s">
        <v>21</v>
      </c>
      <c r="Q268" s="3" t="s">
        <v>8357</v>
      </c>
      <c r="R268" s="2" t="str">
        <f t="shared" si="36"/>
        <v>KO</v>
      </c>
      <c r="S268" s="2" t="str">
        <f t="shared" si="37"/>
        <v>OK</v>
      </c>
      <c r="T268" s="2" t="str">
        <f t="shared" si="38"/>
        <v>OK</v>
      </c>
      <c r="U268" s="2" t="str">
        <f t="shared" si="39"/>
        <v>OK</v>
      </c>
      <c r="V268" s="2" t="str">
        <f t="shared" si="40"/>
        <v>OK</v>
      </c>
      <c r="W268" s="2" t="str">
        <f t="shared" si="41"/>
        <v>OK</v>
      </c>
      <c r="X268" s="2" t="str">
        <f t="shared" si="42"/>
        <v>OK</v>
      </c>
      <c r="Y268" s="2" t="str">
        <f t="shared" si="43"/>
        <v>OK</v>
      </c>
      <c r="Z268" s="3" t="str">
        <f t="shared" si="44"/>
        <v xml:space="preserve">Acción didáctica / </v>
      </c>
    </row>
    <row r="269" spans="1:26" x14ac:dyDescent="0.45">
      <c r="A269" s="3" t="s">
        <v>8298</v>
      </c>
      <c r="B269" s="3" t="s">
        <v>8299</v>
      </c>
      <c r="C269" s="3" t="s">
        <v>8358</v>
      </c>
      <c r="E269" s="3" t="s">
        <v>20</v>
      </c>
      <c r="H269" s="3" t="s">
        <v>21</v>
      </c>
      <c r="I269" s="3">
        <v>2146573</v>
      </c>
      <c r="J269" s="3" t="s">
        <v>8359</v>
      </c>
      <c r="K269" s="3">
        <v>60</v>
      </c>
      <c r="L269" s="3" t="s">
        <v>23</v>
      </c>
      <c r="M269" s="3" t="s">
        <v>29</v>
      </c>
      <c r="N269" s="3" t="s">
        <v>49</v>
      </c>
      <c r="P269" s="3" t="s">
        <v>21</v>
      </c>
      <c r="Q269" s="3" t="s">
        <v>8360</v>
      </c>
      <c r="R269" s="2" t="str">
        <f t="shared" si="36"/>
        <v>OK</v>
      </c>
      <c r="S269" s="2" t="str">
        <f t="shared" si="37"/>
        <v>OK</v>
      </c>
      <c r="T269" s="2" t="str">
        <f t="shared" si="38"/>
        <v>OK</v>
      </c>
      <c r="U269" s="2" t="str">
        <f t="shared" si="39"/>
        <v>OK</v>
      </c>
      <c r="V269" s="2" t="str">
        <f t="shared" si="40"/>
        <v>OK</v>
      </c>
      <c r="W269" s="2" t="str">
        <f t="shared" si="41"/>
        <v>OK</v>
      </c>
      <c r="X269" s="2" t="str">
        <f t="shared" si="42"/>
        <v>OK</v>
      </c>
      <c r="Y269" s="2" t="str">
        <f t="shared" si="43"/>
        <v>OK</v>
      </c>
      <c r="Z269" s="3" t="str">
        <f t="shared" si="44"/>
        <v/>
      </c>
    </row>
    <row r="270" spans="1:26" x14ac:dyDescent="0.45">
      <c r="A270" s="3" t="s">
        <v>8298</v>
      </c>
      <c r="B270" s="3" t="s">
        <v>8299</v>
      </c>
      <c r="C270" s="3" t="s">
        <v>8361</v>
      </c>
      <c r="E270" s="3" t="s">
        <v>20</v>
      </c>
      <c r="H270" s="3" t="s">
        <v>21</v>
      </c>
      <c r="I270" s="3">
        <v>1195503</v>
      </c>
      <c r="J270" s="3" t="s">
        <v>8362</v>
      </c>
      <c r="K270" s="3">
        <v>15</v>
      </c>
      <c r="L270" s="3" t="s">
        <v>34</v>
      </c>
      <c r="M270" s="3" t="s">
        <v>35</v>
      </c>
      <c r="N270" s="3" t="s">
        <v>1300</v>
      </c>
      <c r="O270" s="3" t="s">
        <v>85</v>
      </c>
      <c r="P270" s="3" t="s">
        <v>21</v>
      </c>
      <c r="Q270" s="3" t="s">
        <v>8363</v>
      </c>
      <c r="R270" s="2" t="str">
        <f t="shared" si="36"/>
        <v>OK</v>
      </c>
      <c r="S270" s="2" t="str">
        <f t="shared" si="37"/>
        <v>OK</v>
      </c>
      <c r="T270" s="2" t="str">
        <f t="shared" si="38"/>
        <v>OK</v>
      </c>
      <c r="U270" s="2" t="str">
        <f t="shared" si="39"/>
        <v>OK</v>
      </c>
      <c r="V270" s="2" t="str">
        <f t="shared" si="40"/>
        <v>OK</v>
      </c>
      <c r="W270" s="2" t="str">
        <f t="shared" si="41"/>
        <v>OK</v>
      </c>
      <c r="X270" s="2" t="str">
        <f t="shared" si="42"/>
        <v>OK</v>
      </c>
      <c r="Y270" s="2" t="str">
        <f t="shared" si="43"/>
        <v>OK</v>
      </c>
      <c r="Z270" s="3" t="str">
        <f t="shared" si="44"/>
        <v/>
      </c>
    </row>
    <row r="271" spans="1:26" x14ac:dyDescent="0.45">
      <c r="A271" s="3" t="s">
        <v>8298</v>
      </c>
      <c r="B271" s="3" t="s">
        <v>8299</v>
      </c>
      <c r="C271" s="3" t="s">
        <v>8364</v>
      </c>
      <c r="E271" s="3" t="s">
        <v>20</v>
      </c>
      <c r="H271" s="3" t="s">
        <v>21</v>
      </c>
      <c r="I271" s="3">
        <v>8314203</v>
      </c>
      <c r="J271" s="3" t="s">
        <v>8365</v>
      </c>
      <c r="K271" s="3">
        <v>30</v>
      </c>
      <c r="L271" s="3" t="s">
        <v>23</v>
      </c>
      <c r="M271" s="3" t="s">
        <v>24</v>
      </c>
      <c r="N271" s="3" t="s">
        <v>368</v>
      </c>
      <c r="P271" s="3" t="s">
        <v>21</v>
      </c>
      <c r="Q271" s="3" t="s">
        <v>8366</v>
      </c>
      <c r="R271" s="2" t="str">
        <f t="shared" si="36"/>
        <v>OK</v>
      </c>
      <c r="S271" s="2" t="str">
        <f t="shared" si="37"/>
        <v>KO</v>
      </c>
      <c r="T271" s="2" t="str">
        <f t="shared" si="38"/>
        <v>OK</v>
      </c>
      <c r="U271" s="2" t="str">
        <f t="shared" si="39"/>
        <v>OK</v>
      </c>
      <c r="V271" s="2" t="str">
        <f t="shared" si="40"/>
        <v>OK</v>
      </c>
      <c r="W271" s="2" t="str">
        <f t="shared" si="41"/>
        <v>OK</v>
      </c>
      <c r="X271" s="2" t="str">
        <f t="shared" si="42"/>
        <v>OK</v>
      </c>
      <c r="Y271" s="2" t="str">
        <f t="shared" si="43"/>
        <v>OK</v>
      </c>
      <c r="Z271" s="3" t="str">
        <f t="shared" si="44"/>
        <v xml:space="preserve">Tipo de media / </v>
      </c>
    </row>
    <row r="272" spans="1:26" x14ac:dyDescent="0.45">
      <c r="A272" s="3" t="s">
        <v>8298</v>
      </c>
      <c r="B272" s="3" t="s">
        <v>8299</v>
      </c>
      <c r="C272" s="3" t="s">
        <v>8367</v>
      </c>
      <c r="E272" s="3" t="s">
        <v>20</v>
      </c>
      <c r="H272" s="3" t="s">
        <v>21</v>
      </c>
      <c r="I272" s="3">
        <v>1186222</v>
      </c>
      <c r="J272" s="3" t="s">
        <v>8368</v>
      </c>
      <c r="K272" s="3">
        <v>15</v>
      </c>
      <c r="L272" s="3" t="s">
        <v>34</v>
      </c>
      <c r="M272" s="3" t="s">
        <v>35</v>
      </c>
      <c r="N272" s="3" t="s">
        <v>36</v>
      </c>
      <c r="O272" s="3" t="s">
        <v>85</v>
      </c>
      <c r="P272" s="3" t="s">
        <v>21</v>
      </c>
      <c r="Q272" s="3" t="s">
        <v>8369</v>
      </c>
      <c r="R272" s="2" t="str">
        <f t="shared" si="36"/>
        <v>OK</v>
      </c>
      <c r="S272" s="2" t="str">
        <f t="shared" si="37"/>
        <v>OK</v>
      </c>
      <c r="T272" s="2" t="str">
        <f t="shared" si="38"/>
        <v>OK</v>
      </c>
      <c r="U272" s="2" t="str">
        <f t="shared" si="39"/>
        <v>OK</v>
      </c>
      <c r="V272" s="2" t="str">
        <f t="shared" si="40"/>
        <v>OK</v>
      </c>
      <c r="W272" s="2" t="str">
        <f t="shared" si="41"/>
        <v>OK</v>
      </c>
      <c r="X272" s="2" t="str">
        <f t="shared" si="42"/>
        <v>OK</v>
      </c>
      <c r="Y272" s="2" t="str">
        <f t="shared" si="43"/>
        <v>OK</v>
      </c>
      <c r="Z272" s="3" t="str">
        <f t="shared" si="44"/>
        <v/>
      </c>
    </row>
    <row r="273" spans="1:26" x14ac:dyDescent="0.45">
      <c r="A273" s="3" t="s">
        <v>8298</v>
      </c>
      <c r="B273" s="3" t="s">
        <v>8299</v>
      </c>
      <c r="C273" s="3" t="s">
        <v>8370</v>
      </c>
      <c r="E273" s="3" t="s">
        <v>20</v>
      </c>
      <c r="H273" s="3" t="s">
        <v>21</v>
      </c>
      <c r="I273" s="3">
        <v>1877237</v>
      </c>
      <c r="J273" s="3" t="s">
        <v>8371</v>
      </c>
      <c r="K273" s="3">
        <v>30</v>
      </c>
      <c r="L273" s="3" t="s">
        <v>34</v>
      </c>
      <c r="M273" s="3" t="s">
        <v>35</v>
      </c>
      <c r="N273" s="3" t="s">
        <v>81</v>
      </c>
      <c r="O273" s="3" t="s">
        <v>37</v>
      </c>
      <c r="P273" s="3" t="s">
        <v>21</v>
      </c>
      <c r="Q273" s="3" t="s">
        <v>8372</v>
      </c>
      <c r="R273" s="2" t="str">
        <f t="shared" si="36"/>
        <v>KO</v>
      </c>
      <c r="S273" s="2" t="str">
        <f t="shared" si="37"/>
        <v>OK</v>
      </c>
      <c r="T273" s="2" t="str">
        <f t="shared" si="38"/>
        <v>OK</v>
      </c>
      <c r="U273" s="2" t="str">
        <f t="shared" si="39"/>
        <v>OK</v>
      </c>
      <c r="V273" s="2" t="str">
        <f t="shared" si="40"/>
        <v>OK</v>
      </c>
      <c r="W273" s="2" t="str">
        <f t="shared" si="41"/>
        <v>OK</v>
      </c>
      <c r="X273" s="2" t="str">
        <f t="shared" si="42"/>
        <v>OK</v>
      </c>
      <c r="Y273" s="2" t="str">
        <f t="shared" si="43"/>
        <v>OK</v>
      </c>
      <c r="Z273" s="3" t="str">
        <f t="shared" si="44"/>
        <v xml:space="preserve">Acción didáctica / </v>
      </c>
    </row>
    <row r="274" spans="1:26" x14ac:dyDescent="0.45">
      <c r="A274" s="3" t="s">
        <v>8298</v>
      </c>
      <c r="B274" s="3" t="s">
        <v>8299</v>
      </c>
      <c r="C274" s="3" t="s">
        <v>8373</v>
      </c>
      <c r="E274" s="3" t="s">
        <v>20</v>
      </c>
      <c r="H274" s="3" t="s">
        <v>21</v>
      </c>
      <c r="I274" s="3">
        <v>835935</v>
      </c>
      <c r="J274" s="3" t="s">
        <v>8374</v>
      </c>
      <c r="K274" s="3">
        <v>45</v>
      </c>
      <c r="L274" s="3" t="s">
        <v>23</v>
      </c>
      <c r="M274" s="3" t="s">
        <v>29</v>
      </c>
      <c r="N274" s="3" t="s">
        <v>53</v>
      </c>
      <c r="P274" s="3" t="s">
        <v>21</v>
      </c>
      <c r="Q274" s="3" t="s">
        <v>8375</v>
      </c>
      <c r="R274" s="2" t="str">
        <f t="shared" si="36"/>
        <v>OK</v>
      </c>
      <c r="S274" s="2" t="str">
        <f t="shared" si="37"/>
        <v>OK</v>
      </c>
      <c r="T274" s="2" t="str">
        <f t="shared" si="38"/>
        <v>OK</v>
      </c>
      <c r="U274" s="2" t="str">
        <f t="shared" si="39"/>
        <v>OK</v>
      </c>
      <c r="V274" s="2" t="str">
        <f t="shared" si="40"/>
        <v>OK</v>
      </c>
      <c r="W274" s="2" t="str">
        <f t="shared" si="41"/>
        <v>OK</v>
      </c>
      <c r="X274" s="2" t="str">
        <f t="shared" si="42"/>
        <v>OK</v>
      </c>
      <c r="Y274" s="2" t="str">
        <f t="shared" si="43"/>
        <v>OK</v>
      </c>
      <c r="Z274" s="3" t="str">
        <f t="shared" si="44"/>
        <v/>
      </c>
    </row>
    <row r="275" spans="1:26" x14ac:dyDescent="0.45">
      <c r="A275" s="3" t="s">
        <v>8298</v>
      </c>
      <c r="B275" s="3" t="s">
        <v>8299</v>
      </c>
      <c r="C275" s="3" t="s">
        <v>8376</v>
      </c>
      <c r="E275" s="3" t="s">
        <v>20</v>
      </c>
      <c r="H275" s="3" t="s">
        <v>21</v>
      </c>
      <c r="I275" s="3">
        <v>1172202</v>
      </c>
      <c r="J275" s="3" t="s">
        <v>8377</v>
      </c>
      <c r="K275" s="3">
        <v>15</v>
      </c>
      <c r="L275" s="3" t="s">
        <v>34</v>
      </c>
      <c r="M275" s="3" t="s">
        <v>35</v>
      </c>
      <c r="N275" s="3" t="s">
        <v>45</v>
      </c>
      <c r="O275" s="3" t="s">
        <v>85</v>
      </c>
      <c r="P275" s="3" t="s">
        <v>21</v>
      </c>
      <c r="Q275" s="3" t="s">
        <v>8378</v>
      </c>
      <c r="R275" s="2" t="str">
        <f t="shared" si="36"/>
        <v>OK</v>
      </c>
      <c r="S275" s="2" t="str">
        <f t="shared" si="37"/>
        <v>OK</v>
      </c>
      <c r="T275" s="2" t="str">
        <f t="shared" si="38"/>
        <v>OK</v>
      </c>
      <c r="U275" s="2" t="str">
        <f t="shared" si="39"/>
        <v>OK</v>
      </c>
      <c r="V275" s="2" t="str">
        <f t="shared" si="40"/>
        <v>OK</v>
      </c>
      <c r="W275" s="2" t="str">
        <f t="shared" si="41"/>
        <v>OK</v>
      </c>
      <c r="X275" s="2" t="str">
        <f t="shared" si="42"/>
        <v>OK</v>
      </c>
      <c r="Y275" s="2" t="str">
        <f t="shared" si="43"/>
        <v>OK</v>
      </c>
      <c r="Z275" s="3" t="str">
        <f t="shared" si="44"/>
        <v/>
      </c>
    </row>
    <row r="276" spans="1:26" x14ac:dyDescent="0.45">
      <c r="A276" s="3" t="s">
        <v>8298</v>
      </c>
      <c r="B276" s="3" t="s">
        <v>8299</v>
      </c>
      <c r="C276" s="3" t="s">
        <v>8379</v>
      </c>
      <c r="E276" s="3" t="s">
        <v>20</v>
      </c>
      <c r="H276" s="3" t="s">
        <v>21</v>
      </c>
      <c r="I276" s="3">
        <v>1198822</v>
      </c>
      <c r="J276" s="3" t="s">
        <v>8380</v>
      </c>
      <c r="K276" s="3">
        <v>30</v>
      </c>
      <c r="L276" s="3" t="s">
        <v>34</v>
      </c>
      <c r="M276" s="3" t="s">
        <v>35</v>
      </c>
      <c r="N276" s="3" t="s">
        <v>326</v>
      </c>
      <c r="O276" s="3" t="s">
        <v>479</v>
      </c>
      <c r="P276" s="3" t="s">
        <v>21</v>
      </c>
      <c r="Q276" s="3" t="s">
        <v>8381</v>
      </c>
      <c r="R276" s="2" t="str">
        <f t="shared" si="36"/>
        <v>OK</v>
      </c>
      <c r="S276" s="2" t="str">
        <f t="shared" si="37"/>
        <v>OK</v>
      </c>
      <c r="T276" s="2" t="str">
        <f t="shared" si="38"/>
        <v>OK</v>
      </c>
      <c r="U276" s="2" t="str">
        <f t="shared" si="39"/>
        <v>OK</v>
      </c>
      <c r="V276" s="2" t="str">
        <f t="shared" si="40"/>
        <v>OK</v>
      </c>
      <c r="W276" s="2" t="str">
        <f t="shared" si="41"/>
        <v>OK</v>
      </c>
      <c r="X276" s="2" t="str">
        <f t="shared" si="42"/>
        <v>OK</v>
      </c>
      <c r="Y276" s="2" t="str">
        <f t="shared" si="43"/>
        <v>OK</v>
      </c>
      <c r="Z276" s="3" t="str">
        <f t="shared" si="44"/>
        <v/>
      </c>
    </row>
    <row r="277" spans="1:26" x14ac:dyDescent="0.45">
      <c r="A277" s="3" t="s">
        <v>8298</v>
      </c>
      <c r="B277" s="3" t="s">
        <v>8299</v>
      </c>
      <c r="C277" s="3" t="s">
        <v>8382</v>
      </c>
      <c r="E277" s="3" t="s">
        <v>20</v>
      </c>
      <c r="H277" s="3" t="s">
        <v>21</v>
      </c>
      <c r="I277" s="3">
        <v>1862556</v>
      </c>
      <c r="J277" s="3" t="s">
        <v>8383</v>
      </c>
      <c r="K277" s="3">
        <v>45</v>
      </c>
      <c r="L277" s="3" t="s">
        <v>34</v>
      </c>
      <c r="M277" s="3" t="s">
        <v>35</v>
      </c>
      <c r="N277" s="3" t="s">
        <v>81</v>
      </c>
      <c r="O277" s="3" t="s">
        <v>479</v>
      </c>
      <c r="P277" s="3" t="s">
        <v>21</v>
      </c>
      <c r="Q277" s="3" t="s">
        <v>8384</v>
      </c>
      <c r="R277" s="2" t="str">
        <f t="shared" si="36"/>
        <v>KO</v>
      </c>
      <c r="S277" s="2" t="str">
        <f t="shared" si="37"/>
        <v>OK</v>
      </c>
      <c r="T277" s="2" t="str">
        <f t="shared" si="38"/>
        <v>OK</v>
      </c>
      <c r="U277" s="2" t="str">
        <f t="shared" si="39"/>
        <v>OK</v>
      </c>
      <c r="V277" s="2" t="str">
        <f t="shared" si="40"/>
        <v>OK</v>
      </c>
      <c r="W277" s="2" t="str">
        <f t="shared" si="41"/>
        <v>OK</v>
      </c>
      <c r="X277" s="2" t="str">
        <f t="shared" si="42"/>
        <v>OK</v>
      </c>
      <c r="Y277" s="2" t="str">
        <f t="shared" si="43"/>
        <v>OK</v>
      </c>
      <c r="Z277" s="3" t="str">
        <f t="shared" si="44"/>
        <v xml:space="preserve">Acción didáctica / </v>
      </c>
    </row>
    <row r="278" spans="1:26" x14ac:dyDescent="0.45">
      <c r="A278" s="3" t="s">
        <v>8298</v>
      </c>
      <c r="B278" s="3" t="s">
        <v>8299</v>
      </c>
      <c r="C278" s="3" t="s">
        <v>8385</v>
      </c>
      <c r="E278" s="3" t="s">
        <v>20</v>
      </c>
      <c r="H278" s="3" t="s">
        <v>21</v>
      </c>
      <c r="I278" s="3">
        <v>1859763</v>
      </c>
      <c r="J278" s="3" t="s">
        <v>8386</v>
      </c>
      <c r="K278" s="3">
        <v>15</v>
      </c>
      <c r="L278" s="3" t="s">
        <v>34</v>
      </c>
      <c r="M278" s="3" t="s">
        <v>35</v>
      </c>
      <c r="N278" s="3" t="s">
        <v>190</v>
      </c>
      <c r="O278" s="3" t="s">
        <v>85</v>
      </c>
      <c r="P278" s="3" t="s">
        <v>21</v>
      </c>
      <c r="Q278" s="3" t="s">
        <v>8387</v>
      </c>
      <c r="R278" s="2" t="str">
        <f t="shared" si="36"/>
        <v>OK</v>
      </c>
      <c r="S278" s="2" t="str">
        <f t="shared" si="37"/>
        <v>OK</v>
      </c>
      <c r="T278" s="2" t="str">
        <f t="shared" si="38"/>
        <v>OK</v>
      </c>
      <c r="U278" s="2" t="str">
        <f t="shared" si="39"/>
        <v>OK</v>
      </c>
      <c r="V278" s="2" t="str">
        <f t="shared" si="40"/>
        <v>OK</v>
      </c>
      <c r="W278" s="2" t="str">
        <f t="shared" si="41"/>
        <v>OK</v>
      </c>
      <c r="X278" s="2" t="str">
        <f t="shared" si="42"/>
        <v>OK</v>
      </c>
      <c r="Y278" s="2" t="str">
        <f t="shared" si="43"/>
        <v>OK</v>
      </c>
      <c r="Z278" s="3" t="str">
        <f t="shared" si="44"/>
        <v/>
      </c>
    </row>
    <row r="279" spans="1:26" x14ac:dyDescent="0.45">
      <c r="A279" s="3" t="s">
        <v>8298</v>
      </c>
      <c r="B279" s="3" t="s">
        <v>8299</v>
      </c>
      <c r="C279" s="3" t="s">
        <v>8388</v>
      </c>
      <c r="E279" s="3" t="s">
        <v>20</v>
      </c>
      <c r="H279" s="3" t="s">
        <v>21</v>
      </c>
      <c r="I279" s="3">
        <v>4966606</v>
      </c>
      <c r="J279" s="3" t="s">
        <v>8389</v>
      </c>
      <c r="K279" s="3">
        <v>30</v>
      </c>
      <c r="L279" s="3" t="s">
        <v>23</v>
      </c>
      <c r="M279" s="3" t="s">
        <v>29</v>
      </c>
      <c r="N279" s="3" t="s">
        <v>842</v>
      </c>
      <c r="P279" s="3" t="s">
        <v>21</v>
      </c>
      <c r="Q279" s="3" t="s">
        <v>8390</v>
      </c>
      <c r="R279" s="2" t="str">
        <f t="shared" si="36"/>
        <v>OK</v>
      </c>
      <c r="S279" s="2" t="str">
        <f t="shared" si="37"/>
        <v>OK</v>
      </c>
      <c r="T279" s="2" t="str">
        <f t="shared" si="38"/>
        <v>OK</v>
      </c>
      <c r="U279" s="2" t="str">
        <f t="shared" si="39"/>
        <v>OK</v>
      </c>
      <c r="V279" s="2" t="str">
        <f t="shared" si="40"/>
        <v>OK</v>
      </c>
      <c r="W279" s="2" t="str">
        <f t="shared" si="41"/>
        <v>OK</v>
      </c>
      <c r="X279" s="2" t="str">
        <f t="shared" si="42"/>
        <v>OK</v>
      </c>
      <c r="Y279" s="2" t="str">
        <f t="shared" si="43"/>
        <v>OK</v>
      </c>
      <c r="Z279" s="3" t="str">
        <f t="shared" si="44"/>
        <v/>
      </c>
    </row>
    <row r="280" spans="1:26" x14ac:dyDescent="0.45">
      <c r="A280" s="3" t="s">
        <v>8298</v>
      </c>
      <c r="B280" s="3" t="s">
        <v>8299</v>
      </c>
      <c r="C280" s="3" t="s">
        <v>8391</v>
      </c>
      <c r="E280" s="3" t="s">
        <v>20</v>
      </c>
      <c r="H280" s="3" t="s">
        <v>21</v>
      </c>
      <c r="I280" s="3">
        <v>1804477</v>
      </c>
      <c r="J280" s="3" t="s">
        <v>8392</v>
      </c>
      <c r="K280" s="3">
        <v>60</v>
      </c>
      <c r="L280" s="3" t="s">
        <v>34</v>
      </c>
      <c r="M280" s="3" t="s">
        <v>35</v>
      </c>
      <c r="N280" s="3" t="s">
        <v>81</v>
      </c>
      <c r="O280" s="3" t="s">
        <v>479</v>
      </c>
      <c r="P280" s="3" t="s">
        <v>21</v>
      </c>
      <c r="Q280" s="3" t="s">
        <v>8393</v>
      </c>
      <c r="R280" s="2" t="str">
        <f t="shared" si="36"/>
        <v>KO</v>
      </c>
      <c r="S280" s="2" t="str">
        <f t="shared" si="37"/>
        <v>OK</v>
      </c>
      <c r="T280" s="2" t="str">
        <f t="shared" si="38"/>
        <v>OK</v>
      </c>
      <c r="U280" s="2" t="str">
        <f t="shared" si="39"/>
        <v>OK</v>
      </c>
      <c r="V280" s="2" t="str">
        <f t="shared" si="40"/>
        <v>OK</v>
      </c>
      <c r="W280" s="2" t="str">
        <f t="shared" si="41"/>
        <v>OK</v>
      </c>
      <c r="X280" s="2" t="str">
        <f t="shared" si="42"/>
        <v>OK</v>
      </c>
      <c r="Y280" s="2" t="str">
        <f t="shared" si="43"/>
        <v>OK</v>
      </c>
      <c r="Z280" s="3" t="str">
        <f t="shared" si="44"/>
        <v xml:space="preserve">Acción didáctica / </v>
      </c>
    </row>
    <row r="281" spans="1:26" x14ac:dyDescent="0.45">
      <c r="A281" s="3" t="s">
        <v>8298</v>
      </c>
      <c r="B281" s="3" t="s">
        <v>8299</v>
      </c>
      <c r="C281" s="3" t="s">
        <v>8394</v>
      </c>
      <c r="E281" s="3" t="s">
        <v>20</v>
      </c>
      <c r="H281" s="3" t="s">
        <v>21</v>
      </c>
      <c r="I281" s="3">
        <v>1237685</v>
      </c>
      <c r="J281" s="3" t="s">
        <v>8332</v>
      </c>
      <c r="K281" s="3">
        <v>20</v>
      </c>
      <c r="L281" s="3" t="s">
        <v>34</v>
      </c>
      <c r="M281" s="3" t="s">
        <v>35</v>
      </c>
      <c r="N281" s="3" t="s">
        <v>173</v>
      </c>
      <c r="O281" s="3" t="s">
        <v>37</v>
      </c>
      <c r="P281" s="3" t="s">
        <v>21</v>
      </c>
      <c r="Q281" s="3" t="s">
        <v>8395</v>
      </c>
      <c r="R281" s="2" t="str">
        <f t="shared" si="36"/>
        <v>OK</v>
      </c>
      <c r="S281" s="2" t="str">
        <f t="shared" si="37"/>
        <v>OK</v>
      </c>
      <c r="T281" s="2" t="str">
        <f t="shared" si="38"/>
        <v>OK</v>
      </c>
      <c r="U281" s="2" t="str">
        <f t="shared" si="39"/>
        <v>OK</v>
      </c>
      <c r="V281" s="2" t="str">
        <f t="shared" si="40"/>
        <v>OK</v>
      </c>
      <c r="W281" s="2" t="str">
        <f t="shared" si="41"/>
        <v>OK</v>
      </c>
      <c r="X281" s="2" t="str">
        <f t="shared" si="42"/>
        <v>OK</v>
      </c>
      <c r="Y281" s="2" t="str">
        <f t="shared" si="43"/>
        <v>OK</v>
      </c>
      <c r="Z281" s="3" t="str">
        <f t="shared" si="44"/>
        <v/>
      </c>
    </row>
    <row r="282" spans="1:26" x14ac:dyDescent="0.45">
      <c r="A282" s="3" t="s">
        <v>8298</v>
      </c>
      <c r="B282" s="3" t="s">
        <v>8299</v>
      </c>
      <c r="C282" s="3" t="s">
        <v>8396</v>
      </c>
      <c r="E282" s="3" t="s">
        <v>20</v>
      </c>
      <c r="H282" s="3" t="s">
        <v>21</v>
      </c>
      <c r="I282" s="3">
        <v>6359446</v>
      </c>
      <c r="J282" s="3" t="s">
        <v>8397</v>
      </c>
      <c r="K282" s="3">
        <v>20</v>
      </c>
      <c r="L282" s="3" t="s">
        <v>34</v>
      </c>
      <c r="M282" s="3" t="s">
        <v>35</v>
      </c>
      <c r="N282" s="3" t="s">
        <v>499</v>
      </c>
      <c r="O282" s="3" t="s">
        <v>37</v>
      </c>
      <c r="P282" s="3" t="s">
        <v>21</v>
      </c>
      <c r="Q282" s="3" t="s">
        <v>8398</v>
      </c>
      <c r="R282" s="2" t="str">
        <f t="shared" si="36"/>
        <v>OK</v>
      </c>
      <c r="S282" s="2" t="str">
        <f t="shared" si="37"/>
        <v>OK</v>
      </c>
      <c r="T282" s="2" t="str">
        <f t="shared" si="38"/>
        <v>OK</v>
      </c>
      <c r="U282" s="2" t="str">
        <f t="shared" si="39"/>
        <v>OK</v>
      </c>
      <c r="V282" s="2" t="str">
        <f t="shared" si="40"/>
        <v>OK</v>
      </c>
      <c r="W282" s="2" t="str">
        <f t="shared" si="41"/>
        <v>OK</v>
      </c>
      <c r="X282" s="2" t="str">
        <f t="shared" si="42"/>
        <v>OK</v>
      </c>
      <c r="Y282" s="2" t="str">
        <f t="shared" si="43"/>
        <v>OK</v>
      </c>
      <c r="Z282" s="3" t="str">
        <f t="shared" si="44"/>
        <v/>
      </c>
    </row>
    <row r="283" spans="1:26" x14ac:dyDescent="0.45">
      <c r="A283" s="3" t="s">
        <v>8298</v>
      </c>
      <c r="B283" s="3" t="s">
        <v>8299</v>
      </c>
      <c r="C283" s="3" t="s">
        <v>8399</v>
      </c>
      <c r="E283" s="3" t="s">
        <v>20</v>
      </c>
      <c r="H283" s="3" t="s">
        <v>21</v>
      </c>
      <c r="I283" s="3">
        <v>1218275</v>
      </c>
      <c r="J283" s="3" t="s">
        <v>8400</v>
      </c>
      <c r="K283" s="3">
        <v>15</v>
      </c>
      <c r="L283" s="3" t="s">
        <v>34</v>
      </c>
      <c r="M283" s="3" t="s">
        <v>35</v>
      </c>
      <c r="N283" s="3" t="s">
        <v>378</v>
      </c>
      <c r="O283" s="3" t="s">
        <v>85</v>
      </c>
      <c r="P283" s="3" t="s">
        <v>21</v>
      </c>
      <c r="Q283" s="3" t="s">
        <v>8401</v>
      </c>
      <c r="R283" s="2" t="str">
        <f t="shared" si="36"/>
        <v>OK</v>
      </c>
      <c r="S283" s="2" t="str">
        <f t="shared" si="37"/>
        <v>OK</v>
      </c>
      <c r="T283" s="2" t="str">
        <f t="shared" si="38"/>
        <v>OK</v>
      </c>
      <c r="U283" s="2" t="str">
        <f t="shared" si="39"/>
        <v>OK</v>
      </c>
      <c r="V283" s="2" t="str">
        <f t="shared" si="40"/>
        <v>OK</v>
      </c>
      <c r="W283" s="2" t="str">
        <f t="shared" si="41"/>
        <v>OK</v>
      </c>
      <c r="X283" s="2" t="str">
        <f t="shared" si="42"/>
        <v>OK</v>
      </c>
      <c r="Y283" s="2" t="str">
        <f t="shared" si="43"/>
        <v>OK</v>
      </c>
      <c r="Z283" s="3" t="str">
        <f t="shared" si="44"/>
        <v/>
      </c>
    </row>
    <row r="284" spans="1:26" x14ac:dyDescent="0.45">
      <c r="A284" s="3" t="s">
        <v>8298</v>
      </c>
      <c r="B284" s="3" t="s">
        <v>8299</v>
      </c>
      <c r="C284" s="3" t="s">
        <v>8402</v>
      </c>
      <c r="E284" s="3" t="s">
        <v>20</v>
      </c>
      <c r="H284" s="3" t="s">
        <v>21</v>
      </c>
      <c r="I284" s="3">
        <v>1187879</v>
      </c>
      <c r="J284" s="3" t="s">
        <v>8403</v>
      </c>
      <c r="K284" s="3">
        <v>20</v>
      </c>
      <c r="L284" s="3" t="s">
        <v>34</v>
      </c>
      <c r="M284" s="3" t="s">
        <v>35</v>
      </c>
      <c r="N284" s="3" t="s">
        <v>7687</v>
      </c>
      <c r="O284" s="3" t="s">
        <v>37</v>
      </c>
      <c r="P284" s="3" t="s">
        <v>21</v>
      </c>
      <c r="Q284" s="3" t="s">
        <v>8404</v>
      </c>
      <c r="R284" s="2" t="str">
        <f t="shared" si="36"/>
        <v>OK</v>
      </c>
      <c r="S284" s="2" t="str">
        <f t="shared" si="37"/>
        <v>OK</v>
      </c>
      <c r="T284" s="2" t="str">
        <f t="shared" si="38"/>
        <v>OK</v>
      </c>
      <c r="U284" s="2" t="str">
        <f t="shared" si="39"/>
        <v>OK</v>
      </c>
      <c r="V284" s="2" t="str">
        <f t="shared" si="40"/>
        <v>OK</v>
      </c>
      <c r="W284" s="2" t="str">
        <f t="shared" si="41"/>
        <v>OK</v>
      </c>
      <c r="X284" s="2" t="str">
        <f t="shared" si="42"/>
        <v>OK</v>
      </c>
      <c r="Y284" s="2" t="str">
        <f t="shared" si="43"/>
        <v>OK</v>
      </c>
      <c r="Z284" s="3" t="str">
        <f t="shared" si="44"/>
        <v/>
      </c>
    </row>
    <row r="285" spans="1:26" x14ac:dyDescent="0.45">
      <c r="A285" s="3" t="s">
        <v>8298</v>
      </c>
      <c r="B285" s="3" t="s">
        <v>8299</v>
      </c>
      <c r="C285" s="3" t="s">
        <v>534</v>
      </c>
      <c r="E285" s="3" t="s">
        <v>20</v>
      </c>
      <c r="H285" s="3" t="s">
        <v>21</v>
      </c>
      <c r="I285" s="3">
        <v>4881483</v>
      </c>
      <c r="J285" s="3" t="s">
        <v>8405</v>
      </c>
      <c r="K285" s="3">
        <v>60</v>
      </c>
      <c r="L285" s="3" t="s">
        <v>358</v>
      </c>
      <c r="M285" s="3" t="s">
        <v>35</v>
      </c>
      <c r="N285" s="3" t="s">
        <v>359</v>
      </c>
      <c r="O285" s="3" t="s">
        <v>479</v>
      </c>
      <c r="P285" s="3" t="s">
        <v>21</v>
      </c>
      <c r="Q285" s="3" t="s">
        <v>8406</v>
      </c>
      <c r="R285" s="2" t="str">
        <f t="shared" si="36"/>
        <v>OK</v>
      </c>
      <c r="S285" s="2" t="str">
        <f t="shared" si="37"/>
        <v>OK</v>
      </c>
      <c r="T285" s="2" t="str">
        <f t="shared" si="38"/>
        <v>OK</v>
      </c>
      <c r="U285" s="2" t="str">
        <f t="shared" si="39"/>
        <v>OK</v>
      </c>
      <c r="V285" s="2" t="str">
        <f t="shared" si="40"/>
        <v>OK</v>
      </c>
      <c r="W285" s="2" t="str">
        <f t="shared" si="41"/>
        <v>KO</v>
      </c>
      <c r="X285" s="2" t="str">
        <f t="shared" si="42"/>
        <v>OK</v>
      </c>
      <c r="Y285" s="2" t="str">
        <f t="shared" si="43"/>
        <v>OK</v>
      </c>
      <c r="Z285" s="3" t="str">
        <f t="shared" si="44"/>
        <v xml:space="preserve">Tiempo del recurso / </v>
      </c>
    </row>
    <row r="286" spans="1:26" x14ac:dyDescent="0.45">
      <c r="A286" s="3" t="s">
        <v>8298</v>
      </c>
      <c r="B286" s="3" t="s">
        <v>8299</v>
      </c>
      <c r="C286" s="3" t="s">
        <v>67</v>
      </c>
      <c r="D286" s="3" t="s">
        <v>67</v>
      </c>
      <c r="E286" s="3" t="s">
        <v>20</v>
      </c>
      <c r="H286" s="3" t="s">
        <v>21</v>
      </c>
      <c r="I286" s="3">
        <v>469872</v>
      </c>
      <c r="K286" s="3">
        <v>20</v>
      </c>
      <c r="L286" s="3" t="s">
        <v>23</v>
      </c>
      <c r="M286" s="3" t="s">
        <v>67</v>
      </c>
      <c r="N286" s="3" t="s">
        <v>227</v>
      </c>
      <c r="P286" s="3" t="s">
        <v>21</v>
      </c>
      <c r="Q286" s="3" t="s">
        <v>8407</v>
      </c>
      <c r="R286" s="2" t="str">
        <f t="shared" si="36"/>
        <v>OK</v>
      </c>
      <c r="S286" s="2" t="str">
        <f t="shared" si="37"/>
        <v>OK</v>
      </c>
      <c r="T286" s="2" t="str">
        <f t="shared" si="38"/>
        <v>OK</v>
      </c>
      <c r="U286" s="2" t="str">
        <f t="shared" si="39"/>
        <v>OK</v>
      </c>
      <c r="V286" s="2" t="str">
        <f t="shared" si="40"/>
        <v>OK</v>
      </c>
      <c r="W286" s="2" t="str">
        <f t="shared" si="41"/>
        <v>OK</v>
      </c>
      <c r="X286" s="2" t="str">
        <f t="shared" si="42"/>
        <v>KO</v>
      </c>
      <c r="Y286" s="2" t="str">
        <f t="shared" si="43"/>
        <v>OK</v>
      </c>
      <c r="Z286" s="3" t="str">
        <f t="shared" si="44"/>
        <v xml:space="preserve">Palabras clave / </v>
      </c>
    </row>
    <row r="287" spans="1:26" x14ac:dyDescent="0.45">
      <c r="A287" s="3" t="s">
        <v>8298</v>
      </c>
      <c r="B287" s="3" t="s">
        <v>8299</v>
      </c>
      <c r="C287" s="3" t="s">
        <v>70</v>
      </c>
      <c r="E287" s="3" t="s">
        <v>20</v>
      </c>
      <c r="H287" s="3" t="s">
        <v>21</v>
      </c>
      <c r="I287" s="3">
        <v>717277</v>
      </c>
      <c r="J287" s="3" t="s">
        <v>8408</v>
      </c>
      <c r="K287" s="3">
        <v>30</v>
      </c>
      <c r="L287" s="3" t="s">
        <v>70</v>
      </c>
      <c r="M287" s="3" t="s">
        <v>35</v>
      </c>
      <c r="N287" s="3" t="s">
        <v>62</v>
      </c>
      <c r="O287" s="3" t="s">
        <v>479</v>
      </c>
      <c r="P287" s="3" t="s">
        <v>21</v>
      </c>
      <c r="Q287" s="3" t="s">
        <v>8409</v>
      </c>
      <c r="R287" s="2" t="str">
        <f t="shared" si="36"/>
        <v>OK</v>
      </c>
      <c r="S287" s="2" t="str">
        <f t="shared" si="37"/>
        <v>OK</v>
      </c>
      <c r="T287" s="2" t="str">
        <f t="shared" si="38"/>
        <v>OK</v>
      </c>
      <c r="U287" s="2" t="str">
        <f t="shared" si="39"/>
        <v>OK</v>
      </c>
      <c r="V287" s="2" t="str">
        <f t="shared" si="40"/>
        <v>OK</v>
      </c>
      <c r="W287" s="2" t="str">
        <f t="shared" si="41"/>
        <v>OK</v>
      </c>
      <c r="X287" s="2" t="str">
        <f t="shared" si="42"/>
        <v>OK</v>
      </c>
      <c r="Y287" s="2" t="str">
        <f t="shared" si="43"/>
        <v>OK</v>
      </c>
      <c r="Z287" s="3" t="str">
        <f t="shared" si="44"/>
        <v/>
      </c>
    </row>
    <row r="288" spans="1:26" x14ac:dyDescent="0.45">
      <c r="A288" s="3" t="s">
        <v>8410</v>
      </c>
      <c r="B288" s="3" t="s">
        <v>8411</v>
      </c>
      <c r="C288" s="3" t="s">
        <v>8412</v>
      </c>
      <c r="E288" s="3" t="s">
        <v>20</v>
      </c>
      <c r="H288" s="3" t="s">
        <v>21</v>
      </c>
      <c r="I288" s="3">
        <v>1185557</v>
      </c>
      <c r="J288" s="3" t="s">
        <v>8413</v>
      </c>
      <c r="K288" s="3">
        <v>15</v>
      </c>
      <c r="L288" s="3" t="s">
        <v>34</v>
      </c>
      <c r="M288" s="3" t="s">
        <v>35</v>
      </c>
      <c r="N288" s="3" t="s">
        <v>36</v>
      </c>
      <c r="O288" s="3" t="s">
        <v>479</v>
      </c>
      <c r="P288" s="3" t="s">
        <v>21</v>
      </c>
      <c r="Q288" s="3" t="s">
        <v>8414</v>
      </c>
      <c r="R288" s="2" t="str">
        <f t="shared" si="36"/>
        <v>OK</v>
      </c>
      <c r="S288" s="2" t="str">
        <f t="shared" si="37"/>
        <v>OK</v>
      </c>
      <c r="T288" s="2" t="str">
        <f t="shared" si="38"/>
        <v>OK</v>
      </c>
      <c r="U288" s="2" t="str">
        <f t="shared" si="39"/>
        <v>OK</v>
      </c>
      <c r="V288" s="2" t="str">
        <f t="shared" si="40"/>
        <v>OK</v>
      </c>
      <c r="W288" s="2" t="str">
        <f t="shared" si="41"/>
        <v>OK</v>
      </c>
      <c r="X288" s="2" t="str">
        <f t="shared" si="42"/>
        <v>OK</v>
      </c>
      <c r="Y288" s="2" t="str">
        <f t="shared" si="43"/>
        <v>OK</v>
      </c>
      <c r="Z288" s="3" t="str">
        <f t="shared" si="44"/>
        <v/>
      </c>
    </row>
    <row r="289" spans="1:26" x14ac:dyDescent="0.45">
      <c r="A289" s="3" t="s">
        <v>8410</v>
      </c>
      <c r="B289" s="3" t="s">
        <v>8411</v>
      </c>
      <c r="C289" s="3" t="s">
        <v>8415</v>
      </c>
      <c r="E289" s="3" t="s">
        <v>20</v>
      </c>
      <c r="H289" s="3" t="s">
        <v>21</v>
      </c>
      <c r="I289" s="3">
        <v>1173413</v>
      </c>
      <c r="J289" s="3" t="s">
        <v>8416</v>
      </c>
      <c r="K289" s="3">
        <v>15</v>
      </c>
      <c r="L289" s="3" t="s">
        <v>34</v>
      </c>
      <c r="M289" s="3" t="s">
        <v>35</v>
      </c>
      <c r="N289" s="3" t="s">
        <v>101</v>
      </c>
      <c r="O289" s="3" t="s">
        <v>37</v>
      </c>
      <c r="P289" s="3" t="s">
        <v>21</v>
      </c>
      <c r="Q289" s="3" t="s">
        <v>8417</v>
      </c>
      <c r="R289" s="2" t="str">
        <f t="shared" si="36"/>
        <v>OK</v>
      </c>
      <c r="S289" s="2" t="str">
        <f t="shared" si="37"/>
        <v>OK</v>
      </c>
      <c r="T289" s="2" t="str">
        <f t="shared" si="38"/>
        <v>OK</v>
      </c>
      <c r="U289" s="2" t="str">
        <f t="shared" si="39"/>
        <v>OK</v>
      </c>
      <c r="V289" s="2" t="str">
        <f t="shared" si="40"/>
        <v>OK</v>
      </c>
      <c r="W289" s="2" t="str">
        <f t="shared" si="41"/>
        <v>OK</v>
      </c>
      <c r="X289" s="2" t="str">
        <f t="shared" si="42"/>
        <v>OK</v>
      </c>
      <c r="Y289" s="2" t="str">
        <f t="shared" si="43"/>
        <v>OK</v>
      </c>
      <c r="Z289" s="3" t="str">
        <f t="shared" si="44"/>
        <v/>
      </c>
    </row>
    <row r="290" spans="1:26" x14ac:dyDescent="0.45">
      <c r="A290" s="3" t="s">
        <v>8410</v>
      </c>
      <c r="B290" s="3" t="s">
        <v>8411</v>
      </c>
      <c r="C290" s="3" t="s">
        <v>8418</v>
      </c>
      <c r="E290" s="3" t="s">
        <v>20</v>
      </c>
      <c r="H290" s="3" t="s">
        <v>21</v>
      </c>
      <c r="I290" s="3">
        <v>4037349</v>
      </c>
      <c r="J290" s="3" t="s">
        <v>8419</v>
      </c>
      <c r="K290" s="3">
        <v>20</v>
      </c>
      <c r="L290" s="3" t="s">
        <v>34</v>
      </c>
      <c r="M290" s="3" t="s">
        <v>35</v>
      </c>
      <c r="N290" s="3" t="s">
        <v>499</v>
      </c>
      <c r="O290" s="3" t="s">
        <v>479</v>
      </c>
      <c r="P290" s="3" t="s">
        <v>21</v>
      </c>
      <c r="Q290" s="3" t="s">
        <v>8420</v>
      </c>
      <c r="R290" s="2" t="str">
        <f t="shared" si="36"/>
        <v>OK</v>
      </c>
      <c r="S290" s="2" t="str">
        <f t="shared" si="37"/>
        <v>OK</v>
      </c>
      <c r="T290" s="2" t="str">
        <f t="shared" si="38"/>
        <v>OK</v>
      </c>
      <c r="U290" s="2" t="str">
        <f t="shared" si="39"/>
        <v>OK</v>
      </c>
      <c r="V290" s="2" t="str">
        <f t="shared" si="40"/>
        <v>OK</v>
      </c>
      <c r="W290" s="2" t="str">
        <f t="shared" si="41"/>
        <v>OK</v>
      </c>
      <c r="X290" s="2" t="str">
        <f t="shared" si="42"/>
        <v>OK</v>
      </c>
      <c r="Y290" s="2" t="str">
        <f t="shared" si="43"/>
        <v>OK</v>
      </c>
      <c r="Z290" s="3" t="str">
        <f t="shared" si="44"/>
        <v/>
      </c>
    </row>
    <row r="291" spans="1:26" x14ac:dyDescent="0.45">
      <c r="A291" s="3" t="s">
        <v>8410</v>
      </c>
      <c r="B291" s="3" t="s">
        <v>8411</v>
      </c>
      <c r="C291" s="3" t="s">
        <v>8421</v>
      </c>
      <c r="E291" s="3" t="s">
        <v>20</v>
      </c>
      <c r="H291" s="3" t="s">
        <v>21</v>
      </c>
      <c r="I291" s="3">
        <v>1171151</v>
      </c>
      <c r="J291" s="3" t="s">
        <v>8422</v>
      </c>
      <c r="K291" s="3">
        <v>15</v>
      </c>
      <c r="L291" s="3" t="s">
        <v>34</v>
      </c>
      <c r="M291" s="3" t="s">
        <v>35</v>
      </c>
      <c r="N291" s="3" t="s">
        <v>45</v>
      </c>
      <c r="O291" s="3" t="s">
        <v>37</v>
      </c>
      <c r="P291" s="3" t="s">
        <v>21</v>
      </c>
      <c r="Q291" s="3" t="s">
        <v>8423</v>
      </c>
      <c r="R291" s="2" t="str">
        <f t="shared" si="36"/>
        <v>OK</v>
      </c>
      <c r="S291" s="2" t="str">
        <f t="shared" si="37"/>
        <v>OK</v>
      </c>
      <c r="T291" s="2" t="str">
        <f t="shared" si="38"/>
        <v>OK</v>
      </c>
      <c r="U291" s="2" t="str">
        <f t="shared" si="39"/>
        <v>OK</v>
      </c>
      <c r="V291" s="2" t="str">
        <f t="shared" si="40"/>
        <v>OK</v>
      </c>
      <c r="W291" s="2" t="str">
        <f t="shared" si="41"/>
        <v>OK</v>
      </c>
      <c r="X291" s="2" t="str">
        <f t="shared" si="42"/>
        <v>OK</v>
      </c>
      <c r="Y291" s="2" t="str">
        <f t="shared" si="43"/>
        <v>OK</v>
      </c>
      <c r="Z291" s="3" t="str">
        <f t="shared" si="44"/>
        <v/>
      </c>
    </row>
    <row r="292" spans="1:26" x14ac:dyDescent="0.45">
      <c r="A292" s="3" t="s">
        <v>8410</v>
      </c>
      <c r="B292" s="3" t="s">
        <v>8411</v>
      </c>
      <c r="C292" s="3" t="s">
        <v>8424</v>
      </c>
      <c r="E292" s="3" t="s">
        <v>20</v>
      </c>
      <c r="H292" s="3" t="s">
        <v>21</v>
      </c>
      <c r="I292" s="3">
        <v>1490816</v>
      </c>
      <c r="J292" s="3" t="s">
        <v>8425</v>
      </c>
      <c r="K292" s="3">
        <v>15</v>
      </c>
      <c r="L292" s="3" t="s">
        <v>34</v>
      </c>
      <c r="M292" s="3" t="s">
        <v>35</v>
      </c>
      <c r="N292" s="3" t="s">
        <v>213</v>
      </c>
      <c r="O292" s="3" t="s">
        <v>85</v>
      </c>
      <c r="P292" s="3" t="s">
        <v>21</v>
      </c>
      <c r="Q292" s="3" t="s">
        <v>8426</v>
      </c>
      <c r="R292" s="2" t="str">
        <f t="shared" si="36"/>
        <v>OK</v>
      </c>
      <c r="S292" s="2" t="str">
        <f t="shared" si="37"/>
        <v>OK</v>
      </c>
      <c r="T292" s="2" t="str">
        <f t="shared" si="38"/>
        <v>OK</v>
      </c>
      <c r="U292" s="2" t="str">
        <f t="shared" si="39"/>
        <v>OK</v>
      </c>
      <c r="V292" s="2" t="str">
        <f t="shared" si="40"/>
        <v>OK</v>
      </c>
      <c r="W292" s="2" t="str">
        <f t="shared" si="41"/>
        <v>OK</v>
      </c>
      <c r="X292" s="2" t="str">
        <f t="shared" si="42"/>
        <v>OK</v>
      </c>
      <c r="Y292" s="2" t="str">
        <f t="shared" si="43"/>
        <v>OK</v>
      </c>
      <c r="Z292" s="3" t="str">
        <f t="shared" si="44"/>
        <v/>
      </c>
    </row>
    <row r="293" spans="1:26" x14ac:dyDescent="0.45">
      <c r="A293" s="3" t="s">
        <v>8410</v>
      </c>
      <c r="B293" s="3" t="s">
        <v>8411</v>
      </c>
      <c r="C293" s="3" t="s">
        <v>8427</v>
      </c>
      <c r="E293" s="3" t="s">
        <v>20</v>
      </c>
      <c r="H293" s="3" t="s">
        <v>21</v>
      </c>
      <c r="I293" s="3">
        <v>1184857</v>
      </c>
      <c r="J293" s="3" t="s">
        <v>8428</v>
      </c>
      <c r="K293" s="3">
        <v>15</v>
      </c>
      <c r="L293" s="3" t="s">
        <v>34</v>
      </c>
      <c r="M293" s="3" t="s">
        <v>35</v>
      </c>
      <c r="N293" s="3" t="s">
        <v>36</v>
      </c>
      <c r="O293" s="3" t="s">
        <v>85</v>
      </c>
      <c r="P293" s="3" t="s">
        <v>21</v>
      </c>
      <c r="Q293" s="3" t="s">
        <v>8429</v>
      </c>
      <c r="R293" s="2" t="str">
        <f t="shared" si="36"/>
        <v>OK</v>
      </c>
      <c r="S293" s="2" t="str">
        <f t="shared" si="37"/>
        <v>OK</v>
      </c>
      <c r="T293" s="2" t="str">
        <f t="shared" si="38"/>
        <v>OK</v>
      </c>
      <c r="U293" s="2" t="str">
        <f t="shared" si="39"/>
        <v>OK</v>
      </c>
      <c r="V293" s="2" t="str">
        <f t="shared" si="40"/>
        <v>OK</v>
      </c>
      <c r="W293" s="2" t="str">
        <f t="shared" si="41"/>
        <v>OK</v>
      </c>
      <c r="X293" s="2" t="str">
        <f t="shared" si="42"/>
        <v>OK</v>
      </c>
      <c r="Y293" s="2" t="str">
        <f t="shared" si="43"/>
        <v>OK</v>
      </c>
      <c r="Z293" s="3" t="str">
        <f t="shared" si="44"/>
        <v/>
      </c>
    </row>
    <row r="294" spans="1:26" x14ac:dyDescent="0.45">
      <c r="A294" s="3" t="s">
        <v>8410</v>
      </c>
      <c r="B294" s="3" t="s">
        <v>8411</v>
      </c>
      <c r="C294" s="3" t="s">
        <v>8430</v>
      </c>
      <c r="D294" s="3" t="s">
        <v>8430</v>
      </c>
      <c r="E294" s="3" t="s">
        <v>20</v>
      </c>
      <c r="H294" s="3" t="s">
        <v>21</v>
      </c>
      <c r="I294" s="3">
        <v>2006675</v>
      </c>
      <c r="J294" s="3" t="s">
        <v>8431</v>
      </c>
      <c r="K294" s="3">
        <v>60</v>
      </c>
      <c r="L294" s="3" t="s">
        <v>23</v>
      </c>
      <c r="M294" s="3" t="s">
        <v>29</v>
      </c>
      <c r="N294" s="3" t="s">
        <v>684</v>
      </c>
      <c r="P294" s="3" t="s">
        <v>21</v>
      </c>
      <c r="Q294" s="3" t="s">
        <v>8432</v>
      </c>
      <c r="R294" s="2" t="str">
        <f t="shared" si="36"/>
        <v>OK</v>
      </c>
      <c r="S294" s="2" t="str">
        <f t="shared" si="37"/>
        <v>OK</v>
      </c>
      <c r="T294" s="2" t="str">
        <f t="shared" si="38"/>
        <v>OK</v>
      </c>
      <c r="U294" s="2" t="str">
        <f t="shared" si="39"/>
        <v>OK</v>
      </c>
      <c r="V294" s="2" t="str">
        <f t="shared" si="40"/>
        <v>OK</v>
      </c>
      <c r="W294" s="2" t="str">
        <f t="shared" si="41"/>
        <v>OK</v>
      </c>
      <c r="X294" s="2" t="str">
        <f t="shared" si="42"/>
        <v>OK</v>
      </c>
      <c r="Y294" s="2" t="str">
        <f t="shared" si="43"/>
        <v>OK</v>
      </c>
      <c r="Z294" s="3" t="str">
        <f t="shared" si="44"/>
        <v/>
      </c>
    </row>
    <row r="295" spans="1:26" x14ac:dyDescent="0.45">
      <c r="A295" s="3" t="s">
        <v>8410</v>
      </c>
      <c r="B295" s="3" t="s">
        <v>8411</v>
      </c>
      <c r="C295" s="3" t="s">
        <v>8433</v>
      </c>
      <c r="E295" s="3" t="s">
        <v>20</v>
      </c>
      <c r="H295" s="3" t="s">
        <v>21</v>
      </c>
      <c r="I295" s="3">
        <v>1644908</v>
      </c>
      <c r="J295" s="3" t="s">
        <v>8332</v>
      </c>
      <c r="K295" s="3">
        <v>60</v>
      </c>
      <c r="L295" s="3" t="s">
        <v>23</v>
      </c>
      <c r="M295" s="3" t="s">
        <v>29</v>
      </c>
      <c r="N295" s="3" t="s">
        <v>30</v>
      </c>
      <c r="P295" s="3" t="s">
        <v>21</v>
      </c>
      <c r="Q295" s="3" t="s">
        <v>8434</v>
      </c>
      <c r="R295" s="2" t="str">
        <f t="shared" si="36"/>
        <v>OK</v>
      </c>
      <c r="S295" s="2" t="str">
        <f t="shared" si="37"/>
        <v>OK</v>
      </c>
      <c r="T295" s="2" t="str">
        <f t="shared" si="38"/>
        <v>OK</v>
      </c>
      <c r="U295" s="2" t="str">
        <f t="shared" si="39"/>
        <v>OK</v>
      </c>
      <c r="V295" s="2" t="str">
        <f t="shared" si="40"/>
        <v>OK</v>
      </c>
      <c r="W295" s="2" t="str">
        <f t="shared" si="41"/>
        <v>OK</v>
      </c>
      <c r="X295" s="2" t="str">
        <f t="shared" si="42"/>
        <v>OK</v>
      </c>
      <c r="Y295" s="2" t="str">
        <f t="shared" si="43"/>
        <v>OK</v>
      </c>
      <c r="Z295" s="3" t="str">
        <f t="shared" si="44"/>
        <v/>
      </c>
    </row>
    <row r="296" spans="1:26" x14ac:dyDescent="0.45">
      <c r="A296" s="3" t="s">
        <v>8410</v>
      </c>
      <c r="B296" s="3" t="s">
        <v>8411</v>
      </c>
      <c r="C296" s="3" t="s">
        <v>8435</v>
      </c>
      <c r="E296" s="3" t="s">
        <v>20</v>
      </c>
      <c r="H296" s="3" t="s">
        <v>21</v>
      </c>
      <c r="I296" s="3">
        <v>5520039</v>
      </c>
      <c r="J296" s="3" t="s">
        <v>8436</v>
      </c>
      <c r="K296" s="3">
        <v>20</v>
      </c>
      <c r="L296" s="3" t="s">
        <v>34</v>
      </c>
      <c r="M296" s="3" t="s">
        <v>35</v>
      </c>
      <c r="N296" s="3" t="s">
        <v>161</v>
      </c>
      <c r="O296" s="3" t="s">
        <v>37</v>
      </c>
      <c r="P296" s="3" t="s">
        <v>21</v>
      </c>
      <c r="Q296" s="3" t="s">
        <v>8437</v>
      </c>
      <c r="R296" s="2" t="str">
        <f t="shared" si="36"/>
        <v>OK</v>
      </c>
      <c r="S296" s="2" t="str">
        <f t="shared" si="37"/>
        <v>OK</v>
      </c>
      <c r="T296" s="2" t="str">
        <f t="shared" si="38"/>
        <v>OK</v>
      </c>
      <c r="U296" s="2" t="str">
        <f t="shared" si="39"/>
        <v>OK</v>
      </c>
      <c r="V296" s="2" t="str">
        <f t="shared" si="40"/>
        <v>OK</v>
      </c>
      <c r="W296" s="2" t="str">
        <f t="shared" si="41"/>
        <v>OK</v>
      </c>
      <c r="X296" s="2" t="str">
        <f t="shared" si="42"/>
        <v>OK</v>
      </c>
      <c r="Y296" s="2" t="str">
        <f t="shared" si="43"/>
        <v>OK</v>
      </c>
      <c r="Z296" s="3" t="str">
        <f t="shared" si="44"/>
        <v/>
      </c>
    </row>
    <row r="297" spans="1:26" x14ac:dyDescent="0.45">
      <c r="A297" s="3" t="s">
        <v>8410</v>
      </c>
      <c r="B297" s="3" t="s">
        <v>8411</v>
      </c>
      <c r="C297" s="3" t="s">
        <v>8438</v>
      </c>
      <c r="E297" s="3" t="s">
        <v>20</v>
      </c>
      <c r="H297" s="3" t="s">
        <v>21</v>
      </c>
      <c r="I297" s="3">
        <v>1190047</v>
      </c>
      <c r="J297" s="3" t="s">
        <v>8439</v>
      </c>
      <c r="K297" s="3">
        <v>20</v>
      </c>
      <c r="L297" s="3" t="s">
        <v>34</v>
      </c>
      <c r="M297" s="3" t="s">
        <v>35</v>
      </c>
      <c r="N297" s="3" t="s">
        <v>326</v>
      </c>
      <c r="O297" s="3" t="s">
        <v>479</v>
      </c>
      <c r="P297" s="3" t="s">
        <v>21</v>
      </c>
      <c r="Q297" s="3" t="s">
        <v>8440</v>
      </c>
      <c r="R297" s="2" t="str">
        <f t="shared" si="36"/>
        <v>OK</v>
      </c>
      <c r="S297" s="2" t="str">
        <f t="shared" si="37"/>
        <v>OK</v>
      </c>
      <c r="T297" s="2" t="str">
        <f t="shared" si="38"/>
        <v>OK</v>
      </c>
      <c r="U297" s="2" t="str">
        <f t="shared" si="39"/>
        <v>OK</v>
      </c>
      <c r="V297" s="2" t="str">
        <f t="shared" si="40"/>
        <v>OK</v>
      </c>
      <c r="W297" s="2" t="str">
        <f t="shared" si="41"/>
        <v>OK</v>
      </c>
      <c r="X297" s="2" t="str">
        <f t="shared" si="42"/>
        <v>OK</v>
      </c>
      <c r="Y297" s="2" t="str">
        <f t="shared" si="43"/>
        <v>OK</v>
      </c>
      <c r="Z297" s="3" t="str">
        <f t="shared" si="44"/>
        <v/>
      </c>
    </row>
    <row r="298" spans="1:26" x14ac:dyDescent="0.45">
      <c r="A298" s="3" t="s">
        <v>8410</v>
      </c>
      <c r="B298" s="3" t="s">
        <v>8411</v>
      </c>
      <c r="C298" s="3" t="s">
        <v>8441</v>
      </c>
      <c r="E298" s="3" t="s">
        <v>20</v>
      </c>
      <c r="H298" s="3" t="s">
        <v>21</v>
      </c>
      <c r="I298" s="3">
        <v>1197251</v>
      </c>
      <c r="J298" s="3" t="s">
        <v>8332</v>
      </c>
      <c r="K298" s="3">
        <v>20</v>
      </c>
      <c r="L298" s="3" t="s">
        <v>34</v>
      </c>
      <c r="M298" s="3" t="s">
        <v>35</v>
      </c>
      <c r="N298" s="3" t="s">
        <v>114</v>
      </c>
      <c r="O298" s="3" t="s">
        <v>479</v>
      </c>
      <c r="P298" s="3" t="s">
        <v>21</v>
      </c>
      <c r="Q298" s="3" t="s">
        <v>8442</v>
      </c>
      <c r="R298" s="2" t="str">
        <f t="shared" si="36"/>
        <v>OK</v>
      </c>
      <c r="S298" s="2" t="str">
        <f t="shared" si="37"/>
        <v>OK</v>
      </c>
      <c r="T298" s="2" t="str">
        <f t="shared" si="38"/>
        <v>OK</v>
      </c>
      <c r="U298" s="2" t="str">
        <f t="shared" si="39"/>
        <v>OK</v>
      </c>
      <c r="V298" s="2" t="str">
        <f t="shared" si="40"/>
        <v>OK</v>
      </c>
      <c r="W298" s="2" t="str">
        <f t="shared" si="41"/>
        <v>OK</v>
      </c>
      <c r="X298" s="2" t="str">
        <f t="shared" si="42"/>
        <v>OK</v>
      </c>
      <c r="Y298" s="2" t="str">
        <f t="shared" si="43"/>
        <v>OK</v>
      </c>
      <c r="Z298" s="3" t="str">
        <f t="shared" si="44"/>
        <v/>
      </c>
    </row>
    <row r="299" spans="1:26" x14ac:dyDescent="0.45">
      <c r="A299" s="3" t="s">
        <v>8410</v>
      </c>
      <c r="B299" s="3" t="s">
        <v>8411</v>
      </c>
      <c r="C299" s="3" t="s">
        <v>8443</v>
      </c>
      <c r="E299" s="3" t="s">
        <v>20</v>
      </c>
      <c r="H299" s="3" t="s">
        <v>21</v>
      </c>
      <c r="I299" s="3">
        <v>2422349</v>
      </c>
      <c r="J299" s="3" t="s">
        <v>8444</v>
      </c>
      <c r="K299" s="3">
        <v>30</v>
      </c>
      <c r="L299" s="3" t="s">
        <v>34</v>
      </c>
      <c r="M299" s="3" t="s">
        <v>35</v>
      </c>
      <c r="N299" s="3" t="s">
        <v>81</v>
      </c>
      <c r="O299" s="3" t="s">
        <v>479</v>
      </c>
      <c r="P299" s="3" t="s">
        <v>21</v>
      </c>
      <c r="Q299" s="3" t="s">
        <v>8445</v>
      </c>
      <c r="R299" s="2" t="str">
        <f t="shared" si="36"/>
        <v>KO</v>
      </c>
      <c r="S299" s="2" t="str">
        <f t="shared" si="37"/>
        <v>OK</v>
      </c>
      <c r="T299" s="2" t="str">
        <f t="shared" si="38"/>
        <v>OK</v>
      </c>
      <c r="U299" s="2" t="str">
        <f t="shared" si="39"/>
        <v>OK</v>
      </c>
      <c r="V299" s="2" t="str">
        <f t="shared" si="40"/>
        <v>OK</v>
      </c>
      <c r="W299" s="2" t="str">
        <f t="shared" si="41"/>
        <v>OK</v>
      </c>
      <c r="X299" s="2" t="str">
        <f t="shared" si="42"/>
        <v>OK</v>
      </c>
      <c r="Y299" s="2" t="str">
        <f t="shared" si="43"/>
        <v>OK</v>
      </c>
      <c r="Z299" s="3" t="str">
        <f t="shared" si="44"/>
        <v xml:space="preserve">Acción didáctica / </v>
      </c>
    </row>
    <row r="300" spans="1:26" x14ac:dyDescent="0.45">
      <c r="A300" s="3" t="s">
        <v>8410</v>
      </c>
      <c r="B300" s="3" t="s">
        <v>8411</v>
      </c>
      <c r="C300" s="3" t="s">
        <v>8446</v>
      </c>
      <c r="E300" s="3" t="s">
        <v>20</v>
      </c>
      <c r="H300" s="3" t="s">
        <v>21</v>
      </c>
      <c r="I300" s="3">
        <v>1171811</v>
      </c>
      <c r="J300" s="3" t="s">
        <v>8332</v>
      </c>
      <c r="K300" s="3">
        <v>15</v>
      </c>
      <c r="L300" s="3" t="s">
        <v>34</v>
      </c>
      <c r="M300" s="3" t="s">
        <v>35</v>
      </c>
      <c r="N300" s="3" t="s">
        <v>45</v>
      </c>
      <c r="O300" s="3" t="s">
        <v>479</v>
      </c>
      <c r="P300" s="3" t="s">
        <v>21</v>
      </c>
      <c r="Q300" s="3" t="s">
        <v>8447</v>
      </c>
      <c r="R300" s="2" t="str">
        <f t="shared" si="36"/>
        <v>OK</v>
      </c>
      <c r="S300" s="2" t="str">
        <f t="shared" si="37"/>
        <v>OK</v>
      </c>
      <c r="T300" s="2" t="str">
        <f t="shared" si="38"/>
        <v>OK</v>
      </c>
      <c r="U300" s="2" t="str">
        <f t="shared" si="39"/>
        <v>OK</v>
      </c>
      <c r="V300" s="2" t="str">
        <f t="shared" si="40"/>
        <v>OK</v>
      </c>
      <c r="W300" s="2" t="str">
        <f t="shared" si="41"/>
        <v>OK</v>
      </c>
      <c r="X300" s="2" t="str">
        <f t="shared" si="42"/>
        <v>OK</v>
      </c>
      <c r="Y300" s="2" t="str">
        <f t="shared" si="43"/>
        <v>OK</v>
      </c>
      <c r="Z300" s="3" t="str">
        <f t="shared" si="44"/>
        <v/>
      </c>
    </row>
    <row r="301" spans="1:26" x14ac:dyDescent="0.45">
      <c r="A301" s="3" t="s">
        <v>8410</v>
      </c>
      <c r="B301" s="3" t="s">
        <v>8411</v>
      </c>
      <c r="C301" s="3" t="s">
        <v>8448</v>
      </c>
      <c r="E301" s="3" t="s">
        <v>20</v>
      </c>
      <c r="H301" s="3" t="s">
        <v>21</v>
      </c>
      <c r="I301" s="3">
        <v>1967739</v>
      </c>
      <c r="J301" s="3" t="s">
        <v>8449</v>
      </c>
      <c r="K301" s="3">
        <v>60</v>
      </c>
      <c r="L301" s="3" t="s">
        <v>23</v>
      </c>
      <c r="M301" s="3" t="s">
        <v>29</v>
      </c>
      <c r="N301" s="3" t="s">
        <v>53</v>
      </c>
      <c r="P301" s="3" t="s">
        <v>21</v>
      </c>
      <c r="Q301" s="3" t="s">
        <v>8450</v>
      </c>
      <c r="R301" s="2" t="str">
        <f t="shared" si="36"/>
        <v>OK</v>
      </c>
      <c r="S301" s="2" t="str">
        <f t="shared" si="37"/>
        <v>OK</v>
      </c>
      <c r="T301" s="2" t="str">
        <f t="shared" si="38"/>
        <v>OK</v>
      </c>
      <c r="U301" s="2" t="str">
        <f t="shared" si="39"/>
        <v>OK</v>
      </c>
      <c r="V301" s="2" t="str">
        <f t="shared" si="40"/>
        <v>OK</v>
      </c>
      <c r="W301" s="2" t="str">
        <f t="shared" si="41"/>
        <v>OK</v>
      </c>
      <c r="X301" s="2" t="str">
        <f t="shared" si="42"/>
        <v>OK</v>
      </c>
      <c r="Y301" s="2" t="str">
        <f t="shared" si="43"/>
        <v>OK</v>
      </c>
      <c r="Z301" s="3" t="str">
        <f t="shared" si="44"/>
        <v/>
      </c>
    </row>
    <row r="302" spans="1:26" x14ac:dyDescent="0.45">
      <c r="A302" s="3" t="s">
        <v>8410</v>
      </c>
      <c r="B302" s="3" t="s">
        <v>8411</v>
      </c>
      <c r="C302" s="3" t="s">
        <v>8451</v>
      </c>
      <c r="E302" s="3" t="s">
        <v>20</v>
      </c>
      <c r="H302" s="3" t="s">
        <v>21</v>
      </c>
      <c r="I302" s="3">
        <v>1174180</v>
      </c>
      <c r="J302" s="3" t="s">
        <v>8452</v>
      </c>
      <c r="K302" s="3">
        <v>15</v>
      </c>
      <c r="L302" s="3" t="s">
        <v>34</v>
      </c>
      <c r="M302" s="3" t="s">
        <v>35</v>
      </c>
      <c r="N302" s="3" t="s">
        <v>101</v>
      </c>
      <c r="O302" s="3" t="s">
        <v>37</v>
      </c>
      <c r="P302" s="3" t="s">
        <v>21</v>
      </c>
      <c r="Q302" s="3" t="s">
        <v>8453</v>
      </c>
      <c r="R302" s="2" t="str">
        <f t="shared" si="36"/>
        <v>OK</v>
      </c>
      <c r="S302" s="2" t="str">
        <f t="shared" si="37"/>
        <v>OK</v>
      </c>
      <c r="T302" s="2" t="str">
        <f t="shared" si="38"/>
        <v>OK</v>
      </c>
      <c r="U302" s="2" t="str">
        <f t="shared" si="39"/>
        <v>OK</v>
      </c>
      <c r="V302" s="2" t="str">
        <f t="shared" si="40"/>
        <v>OK</v>
      </c>
      <c r="W302" s="2" t="str">
        <f t="shared" si="41"/>
        <v>OK</v>
      </c>
      <c r="X302" s="2" t="str">
        <f t="shared" si="42"/>
        <v>OK</v>
      </c>
      <c r="Y302" s="2" t="str">
        <f t="shared" si="43"/>
        <v>OK</v>
      </c>
      <c r="Z302" s="3" t="str">
        <f t="shared" si="44"/>
        <v/>
      </c>
    </row>
    <row r="303" spans="1:26" x14ac:dyDescent="0.45">
      <c r="A303" s="3" t="s">
        <v>8410</v>
      </c>
      <c r="B303" s="3" t="s">
        <v>8411</v>
      </c>
      <c r="C303" s="3" t="s">
        <v>8454</v>
      </c>
      <c r="E303" s="3" t="s">
        <v>20</v>
      </c>
      <c r="H303" s="3" t="s">
        <v>21</v>
      </c>
      <c r="I303" s="3">
        <v>1205082</v>
      </c>
      <c r="J303" s="3" t="s">
        <v>8455</v>
      </c>
      <c r="K303" s="3">
        <v>20</v>
      </c>
      <c r="L303" s="3" t="s">
        <v>34</v>
      </c>
      <c r="M303" s="3" t="s">
        <v>35</v>
      </c>
      <c r="N303" s="3" t="s">
        <v>173</v>
      </c>
      <c r="O303" s="3" t="s">
        <v>37</v>
      </c>
      <c r="P303" s="3" t="s">
        <v>21</v>
      </c>
      <c r="Q303" s="3" t="s">
        <v>8456</v>
      </c>
      <c r="R303" s="2" t="str">
        <f t="shared" si="36"/>
        <v>OK</v>
      </c>
      <c r="S303" s="2" t="str">
        <f t="shared" si="37"/>
        <v>OK</v>
      </c>
      <c r="T303" s="2" t="str">
        <f t="shared" si="38"/>
        <v>OK</v>
      </c>
      <c r="U303" s="2" t="str">
        <f t="shared" si="39"/>
        <v>OK</v>
      </c>
      <c r="V303" s="2" t="str">
        <f t="shared" si="40"/>
        <v>OK</v>
      </c>
      <c r="W303" s="2" t="str">
        <f t="shared" si="41"/>
        <v>OK</v>
      </c>
      <c r="X303" s="2" t="str">
        <f t="shared" si="42"/>
        <v>OK</v>
      </c>
      <c r="Y303" s="2" t="str">
        <f t="shared" si="43"/>
        <v>OK</v>
      </c>
      <c r="Z303" s="3" t="str">
        <f t="shared" si="44"/>
        <v/>
      </c>
    </row>
    <row r="304" spans="1:26" x14ac:dyDescent="0.45">
      <c r="A304" s="3" t="s">
        <v>8410</v>
      </c>
      <c r="B304" s="3" t="s">
        <v>8411</v>
      </c>
      <c r="C304" s="3" t="s">
        <v>8457</v>
      </c>
      <c r="E304" s="3" t="s">
        <v>20</v>
      </c>
      <c r="H304" s="3" t="s">
        <v>21</v>
      </c>
      <c r="I304" s="3">
        <v>1802422</v>
      </c>
      <c r="J304" s="3" t="s">
        <v>8458</v>
      </c>
      <c r="K304" s="3">
        <v>20</v>
      </c>
      <c r="L304" s="3" t="s">
        <v>34</v>
      </c>
      <c r="M304" s="3" t="s">
        <v>35</v>
      </c>
      <c r="N304" s="3" t="s">
        <v>81</v>
      </c>
      <c r="O304" s="3" t="s">
        <v>37</v>
      </c>
      <c r="P304" s="3" t="s">
        <v>21</v>
      </c>
      <c r="Q304" s="3" t="s">
        <v>8459</v>
      </c>
      <c r="R304" s="2" t="str">
        <f t="shared" si="36"/>
        <v>KO</v>
      </c>
      <c r="S304" s="2" t="str">
        <f t="shared" si="37"/>
        <v>OK</v>
      </c>
      <c r="T304" s="2" t="str">
        <f t="shared" si="38"/>
        <v>OK</v>
      </c>
      <c r="U304" s="2" t="str">
        <f t="shared" si="39"/>
        <v>OK</v>
      </c>
      <c r="V304" s="2" t="str">
        <f t="shared" si="40"/>
        <v>OK</v>
      </c>
      <c r="W304" s="2" t="str">
        <f t="shared" si="41"/>
        <v>OK</v>
      </c>
      <c r="X304" s="2" t="str">
        <f t="shared" si="42"/>
        <v>OK</v>
      </c>
      <c r="Y304" s="2" t="str">
        <f t="shared" si="43"/>
        <v>OK</v>
      </c>
      <c r="Z304" s="3" t="str">
        <f t="shared" si="44"/>
        <v xml:space="preserve">Acción didáctica / </v>
      </c>
    </row>
    <row r="305" spans="1:26" x14ac:dyDescent="0.45">
      <c r="A305" s="3" t="s">
        <v>8410</v>
      </c>
      <c r="B305" s="3" t="s">
        <v>8411</v>
      </c>
      <c r="C305" s="3" t="s">
        <v>8460</v>
      </c>
      <c r="E305" s="3" t="s">
        <v>20</v>
      </c>
      <c r="H305" s="3" t="s">
        <v>21</v>
      </c>
      <c r="I305" s="3">
        <v>6297117</v>
      </c>
      <c r="J305" s="3" t="s">
        <v>8461</v>
      </c>
      <c r="K305" s="3">
        <v>30</v>
      </c>
      <c r="L305" s="3" t="s">
        <v>34</v>
      </c>
      <c r="M305" s="3" t="s">
        <v>35</v>
      </c>
      <c r="N305" s="3" t="s">
        <v>81</v>
      </c>
      <c r="O305" s="3" t="s">
        <v>479</v>
      </c>
      <c r="P305" s="3" t="s">
        <v>21</v>
      </c>
      <c r="Q305" s="3" t="s">
        <v>8462</v>
      </c>
      <c r="R305" s="2" t="str">
        <f t="shared" si="36"/>
        <v>KO</v>
      </c>
      <c r="S305" s="2" t="str">
        <f t="shared" si="37"/>
        <v>OK</v>
      </c>
      <c r="T305" s="2" t="str">
        <f t="shared" si="38"/>
        <v>OK</v>
      </c>
      <c r="U305" s="2" t="str">
        <f t="shared" si="39"/>
        <v>OK</v>
      </c>
      <c r="V305" s="2" t="str">
        <f t="shared" si="40"/>
        <v>OK</v>
      </c>
      <c r="W305" s="2" t="str">
        <f t="shared" si="41"/>
        <v>OK</v>
      </c>
      <c r="X305" s="2" t="str">
        <f t="shared" si="42"/>
        <v>OK</v>
      </c>
      <c r="Y305" s="2" t="str">
        <f t="shared" si="43"/>
        <v>OK</v>
      </c>
      <c r="Z305" s="3" t="str">
        <f t="shared" si="44"/>
        <v xml:space="preserve">Acción didáctica / </v>
      </c>
    </row>
    <row r="306" spans="1:26" x14ac:dyDescent="0.45">
      <c r="A306" s="3" t="s">
        <v>8410</v>
      </c>
      <c r="B306" s="3" t="s">
        <v>8411</v>
      </c>
      <c r="C306" s="3" t="s">
        <v>8463</v>
      </c>
      <c r="E306" s="3" t="s">
        <v>20</v>
      </c>
      <c r="H306" s="3" t="s">
        <v>21</v>
      </c>
      <c r="I306" s="3">
        <v>1185775</v>
      </c>
      <c r="J306" s="3" t="s">
        <v>8464</v>
      </c>
      <c r="K306" s="3">
        <v>15</v>
      </c>
      <c r="L306" s="3" t="s">
        <v>34</v>
      </c>
      <c r="M306" s="3" t="s">
        <v>35</v>
      </c>
      <c r="N306" s="3" t="s">
        <v>36</v>
      </c>
      <c r="O306" s="3" t="s">
        <v>37</v>
      </c>
      <c r="P306" s="3" t="s">
        <v>21</v>
      </c>
      <c r="Q306" s="3" t="s">
        <v>8465</v>
      </c>
      <c r="R306" s="2" t="str">
        <f t="shared" si="36"/>
        <v>OK</v>
      </c>
      <c r="S306" s="2" t="str">
        <f t="shared" si="37"/>
        <v>OK</v>
      </c>
      <c r="T306" s="2" t="str">
        <f t="shared" si="38"/>
        <v>OK</v>
      </c>
      <c r="U306" s="2" t="str">
        <f t="shared" si="39"/>
        <v>OK</v>
      </c>
      <c r="V306" s="2" t="str">
        <f t="shared" si="40"/>
        <v>OK</v>
      </c>
      <c r="W306" s="2" t="str">
        <f t="shared" si="41"/>
        <v>OK</v>
      </c>
      <c r="X306" s="2" t="str">
        <f t="shared" si="42"/>
        <v>OK</v>
      </c>
      <c r="Y306" s="2" t="str">
        <f t="shared" si="43"/>
        <v>OK</v>
      </c>
      <c r="Z306" s="3" t="str">
        <f t="shared" si="44"/>
        <v/>
      </c>
    </row>
    <row r="307" spans="1:26" x14ac:dyDescent="0.45">
      <c r="A307" s="3" t="s">
        <v>8410</v>
      </c>
      <c r="B307" s="3" t="s">
        <v>8411</v>
      </c>
      <c r="C307" s="3" t="s">
        <v>8466</v>
      </c>
      <c r="E307" s="3" t="s">
        <v>20</v>
      </c>
      <c r="H307" s="3" t="s">
        <v>21</v>
      </c>
      <c r="I307" s="3">
        <v>1515332</v>
      </c>
      <c r="J307" s="3" t="s">
        <v>8467</v>
      </c>
      <c r="K307" s="3">
        <v>120</v>
      </c>
      <c r="L307" s="3" t="s">
        <v>23</v>
      </c>
      <c r="M307" s="3" t="s">
        <v>35</v>
      </c>
      <c r="N307" s="3" t="s">
        <v>2043</v>
      </c>
      <c r="P307" s="3" t="s">
        <v>21</v>
      </c>
      <c r="Q307" s="3" t="s">
        <v>8468</v>
      </c>
      <c r="R307" s="2" t="str">
        <f t="shared" si="36"/>
        <v>OK</v>
      </c>
      <c r="S307" s="2" t="str">
        <f t="shared" si="37"/>
        <v>KO</v>
      </c>
      <c r="T307" s="2" t="str">
        <f t="shared" si="38"/>
        <v>OK</v>
      </c>
      <c r="U307" s="2" t="str">
        <f t="shared" si="39"/>
        <v>OK</v>
      </c>
      <c r="V307" s="2" t="str">
        <f t="shared" si="40"/>
        <v>OK</v>
      </c>
      <c r="W307" s="2" t="str">
        <f t="shared" si="41"/>
        <v>OK</v>
      </c>
      <c r="X307" s="2" t="str">
        <f t="shared" si="42"/>
        <v>OK</v>
      </c>
      <c r="Y307" s="2" t="str">
        <f t="shared" si="43"/>
        <v>OK</v>
      </c>
      <c r="Z307" s="3" t="str">
        <f t="shared" si="44"/>
        <v xml:space="preserve">Tipo de media / </v>
      </c>
    </row>
    <row r="308" spans="1:26" x14ac:dyDescent="0.45">
      <c r="A308" s="3" t="s">
        <v>8410</v>
      </c>
      <c r="B308" s="3" t="s">
        <v>8411</v>
      </c>
      <c r="C308" s="3" t="s">
        <v>8469</v>
      </c>
      <c r="E308" s="3" t="s">
        <v>20</v>
      </c>
      <c r="H308" s="3" t="s">
        <v>21</v>
      </c>
      <c r="I308" s="3">
        <v>5966566</v>
      </c>
      <c r="J308" s="3" t="s">
        <v>8470</v>
      </c>
      <c r="K308" s="3">
        <v>30</v>
      </c>
      <c r="L308" s="3" t="s">
        <v>34</v>
      </c>
      <c r="M308" s="3" t="s">
        <v>35</v>
      </c>
      <c r="N308" s="3" t="s">
        <v>81</v>
      </c>
      <c r="O308" s="3" t="s">
        <v>479</v>
      </c>
      <c r="P308" s="3" t="s">
        <v>21</v>
      </c>
      <c r="Q308" s="3" t="s">
        <v>8471</v>
      </c>
      <c r="R308" s="2" t="str">
        <f t="shared" si="36"/>
        <v>KO</v>
      </c>
      <c r="S308" s="2" t="str">
        <f t="shared" si="37"/>
        <v>OK</v>
      </c>
      <c r="T308" s="2" t="str">
        <f t="shared" si="38"/>
        <v>OK</v>
      </c>
      <c r="U308" s="2" t="str">
        <f t="shared" si="39"/>
        <v>OK</v>
      </c>
      <c r="V308" s="2" t="str">
        <f t="shared" si="40"/>
        <v>OK</v>
      </c>
      <c r="W308" s="2" t="str">
        <f t="shared" si="41"/>
        <v>OK</v>
      </c>
      <c r="X308" s="2" t="str">
        <f t="shared" si="42"/>
        <v>OK</v>
      </c>
      <c r="Y308" s="2" t="str">
        <f t="shared" si="43"/>
        <v>OK</v>
      </c>
      <c r="Z308" s="3" t="str">
        <f t="shared" si="44"/>
        <v xml:space="preserve">Acción didáctica / </v>
      </c>
    </row>
    <row r="309" spans="1:26" x14ac:dyDescent="0.45">
      <c r="A309" s="3" t="s">
        <v>8410</v>
      </c>
      <c r="B309" s="3" t="s">
        <v>8411</v>
      </c>
      <c r="C309" s="3" t="s">
        <v>8472</v>
      </c>
      <c r="E309" s="3" t="s">
        <v>20</v>
      </c>
      <c r="H309" s="3" t="s">
        <v>21</v>
      </c>
      <c r="I309" s="3">
        <v>1778173</v>
      </c>
      <c r="J309" s="3" t="s">
        <v>8473</v>
      </c>
      <c r="K309" s="3">
        <v>30</v>
      </c>
      <c r="L309" s="3" t="s">
        <v>34</v>
      </c>
      <c r="M309" s="3" t="s">
        <v>29</v>
      </c>
      <c r="N309" s="3" t="s">
        <v>495</v>
      </c>
      <c r="P309" s="3" t="s">
        <v>21</v>
      </c>
      <c r="Q309" s="3" t="s">
        <v>8474</v>
      </c>
      <c r="R309" s="2" t="str">
        <f t="shared" si="36"/>
        <v>KO</v>
      </c>
      <c r="S309" s="2" t="str">
        <f t="shared" si="37"/>
        <v>OK</v>
      </c>
      <c r="T309" s="2" t="str">
        <f t="shared" si="38"/>
        <v>OK</v>
      </c>
      <c r="U309" s="2" t="str">
        <f t="shared" si="39"/>
        <v>OK</v>
      </c>
      <c r="V309" s="2" t="str">
        <f t="shared" si="40"/>
        <v>OK</v>
      </c>
      <c r="W309" s="2" t="str">
        <f t="shared" si="41"/>
        <v>OK</v>
      </c>
      <c r="X309" s="2" t="str">
        <f t="shared" si="42"/>
        <v>OK</v>
      </c>
      <c r="Y309" s="2" t="str">
        <f t="shared" si="43"/>
        <v>OK</v>
      </c>
      <c r="Z309" s="3" t="str">
        <f t="shared" si="44"/>
        <v xml:space="preserve">Acción didáctica / </v>
      </c>
    </row>
    <row r="310" spans="1:26" x14ac:dyDescent="0.45">
      <c r="A310" s="3" t="s">
        <v>8410</v>
      </c>
      <c r="B310" s="3" t="s">
        <v>8411</v>
      </c>
      <c r="C310" s="3" t="s">
        <v>8475</v>
      </c>
      <c r="E310" s="3" t="s">
        <v>20</v>
      </c>
      <c r="H310" s="3" t="s">
        <v>21</v>
      </c>
      <c r="I310" s="3">
        <v>2118797</v>
      </c>
      <c r="J310" s="3" t="s">
        <v>8476</v>
      </c>
      <c r="K310" s="3">
        <v>30</v>
      </c>
      <c r="L310" s="3" t="s">
        <v>1363</v>
      </c>
      <c r="M310" s="3" t="s">
        <v>29</v>
      </c>
      <c r="N310" s="3" t="s">
        <v>30</v>
      </c>
      <c r="P310" s="3" t="s">
        <v>21</v>
      </c>
      <c r="Q310" s="3" t="s">
        <v>8477</v>
      </c>
      <c r="R310" s="2" t="str">
        <f t="shared" si="36"/>
        <v>KO</v>
      </c>
      <c r="S310" s="2" t="str">
        <f t="shared" si="37"/>
        <v>OK</v>
      </c>
      <c r="T310" s="2" t="str">
        <f t="shared" si="38"/>
        <v>OK</v>
      </c>
      <c r="U310" s="2" t="str">
        <f t="shared" si="39"/>
        <v>OK</v>
      </c>
      <c r="V310" s="2" t="str">
        <f t="shared" si="40"/>
        <v>OK</v>
      </c>
      <c r="W310" s="2" t="str">
        <f t="shared" si="41"/>
        <v>OK</v>
      </c>
      <c r="X310" s="2" t="str">
        <f t="shared" si="42"/>
        <v>OK</v>
      </c>
      <c r="Y310" s="2" t="str">
        <f t="shared" si="43"/>
        <v>OK</v>
      </c>
      <c r="Z310" s="3" t="str">
        <f t="shared" si="44"/>
        <v xml:space="preserve">Acción didáctica / </v>
      </c>
    </row>
    <row r="311" spans="1:26" x14ac:dyDescent="0.45">
      <c r="A311" s="3" t="s">
        <v>8410</v>
      </c>
      <c r="B311" s="3" t="s">
        <v>8411</v>
      </c>
      <c r="C311" s="3" t="s">
        <v>8478</v>
      </c>
      <c r="E311" s="3" t="s">
        <v>20</v>
      </c>
      <c r="H311" s="3" t="s">
        <v>21</v>
      </c>
      <c r="I311" s="3">
        <v>4981342</v>
      </c>
      <c r="J311" s="3" t="s">
        <v>8479</v>
      </c>
      <c r="K311" s="3">
        <v>20</v>
      </c>
      <c r="L311" s="3" t="s">
        <v>1363</v>
      </c>
      <c r="M311" s="3" t="s">
        <v>35</v>
      </c>
      <c r="N311" s="3" t="s">
        <v>81</v>
      </c>
      <c r="O311" s="3" t="s">
        <v>479</v>
      </c>
      <c r="P311" s="3" t="s">
        <v>21</v>
      </c>
      <c r="Q311" s="3" t="s">
        <v>8480</v>
      </c>
      <c r="R311" s="2" t="str">
        <f t="shared" si="36"/>
        <v>KO</v>
      </c>
      <c r="S311" s="2" t="str">
        <f t="shared" si="37"/>
        <v>OK</v>
      </c>
      <c r="T311" s="2" t="str">
        <f t="shared" si="38"/>
        <v>OK</v>
      </c>
      <c r="U311" s="2" t="str">
        <f t="shared" si="39"/>
        <v>OK</v>
      </c>
      <c r="V311" s="2" t="str">
        <f t="shared" si="40"/>
        <v>OK</v>
      </c>
      <c r="W311" s="2" t="str">
        <f t="shared" si="41"/>
        <v>OK</v>
      </c>
      <c r="X311" s="2" t="str">
        <f t="shared" si="42"/>
        <v>OK</v>
      </c>
      <c r="Y311" s="2" t="str">
        <f t="shared" si="43"/>
        <v>OK</v>
      </c>
      <c r="Z311" s="3" t="str">
        <f t="shared" si="44"/>
        <v xml:space="preserve">Acción didáctica / </v>
      </c>
    </row>
    <row r="312" spans="1:26" x14ac:dyDescent="0.45">
      <c r="A312" s="3" t="s">
        <v>8410</v>
      </c>
      <c r="B312" s="3" t="s">
        <v>8411</v>
      </c>
      <c r="C312" s="3" t="s">
        <v>8481</v>
      </c>
      <c r="E312" s="3" t="s">
        <v>20</v>
      </c>
      <c r="H312" s="3" t="s">
        <v>21</v>
      </c>
      <c r="I312" s="3">
        <v>6256247</v>
      </c>
      <c r="J312" s="3" t="s">
        <v>8482</v>
      </c>
      <c r="K312" s="3">
        <v>60</v>
      </c>
      <c r="L312" s="3" t="s">
        <v>23</v>
      </c>
      <c r="M312" s="3" t="s">
        <v>35</v>
      </c>
      <c r="N312" s="3" t="s">
        <v>842</v>
      </c>
      <c r="P312" s="3" t="s">
        <v>21</v>
      </c>
      <c r="Q312" s="3" t="s">
        <v>8483</v>
      </c>
      <c r="R312" s="2" t="str">
        <f t="shared" si="36"/>
        <v>OK</v>
      </c>
      <c r="S312" s="2" t="str">
        <f t="shared" si="37"/>
        <v>KO</v>
      </c>
      <c r="T312" s="2" t="str">
        <f t="shared" si="38"/>
        <v>OK</v>
      </c>
      <c r="U312" s="2" t="str">
        <f t="shared" si="39"/>
        <v>OK</v>
      </c>
      <c r="V312" s="2" t="str">
        <f t="shared" si="40"/>
        <v>OK</v>
      </c>
      <c r="W312" s="2" t="str">
        <f t="shared" si="41"/>
        <v>OK</v>
      </c>
      <c r="X312" s="2" t="str">
        <f t="shared" si="42"/>
        <v>OK</v>
      </c>
      <c r="Y312" s="2" t="str">
        <f t="shared" si="43"/>
        <v>OK</v>
      </c>
      <c r="Z312" s="3" t="str">
        <f t="shared" si="44"/>
        <v xml:space="preserve">Tipo de media / </v>
      </c>
    </row>
    <row r="313" spans="1:26" x14ac:dyDescent="0.45">
      <c r="A313" s="3" t="s">
        <v>8410</v>
      </c>
      <c r="B313" s="3" t="s">
        <v>8411</v>
      </c>
      <c r="C313" s="3" t="s">
        <v>8484</v>
      </c>
      <c r="E313" s="3" t="s">
        <v>20</v>
      </c>
      <c r="H313" s="3" t="s">
        <v>21</v>
      </c>
      <c r="I313" s="3">
        <v>5579356</v>
      </c>
      <c r="J313" s="3" t="s">
        <v>8485</v>
      </c>
      <c r="K313" s="3">
        <v>30</v>
      </c>
      <c r="L313" s="3" t="s">
        <v>34</v>
      </c>
      <c r="M313" s="3" t="s">
        <v>35</v>
      </c>
      <c r="N313" s="3" t="s">
        <v>81</v>
      </c>
      <c r="O313" s="3" t="s">
        <v>479</v>
      </c>
      <c r="P313" s="3" t="s">
        <v>21</v>
      </c>
      <c r="Q313" s="3" t="s">
        <v>8486</v>
      </c>
      <c r="R313" s="2" t="str">
        <f t="shared" si="36"/>
        <v>KO</v>
      </c>
      <c r="S313" s="2" t="str">
        <f t="shared" si="37"/>
        <v>OK</v>
      </c>
      <c r="T313" s="2" t="str">
        <f t="shared" si="38"/>
        <v>OK</v>
      </c>
      <c r="U313" s="2" t="str">
        <f t="shared" si="39"/>
        <v>OK</v>
      </c>
      <c r="V313" s="2" t="str">
        <f t="shared" si="40"/>
        <v>OK</v>
      </c>
      <c r="W313" s="2" t="str">
        <f t="shared" si="41"/>
        <v>OK</v>
      </c>
      <c r="X313" s="2" t="str">
        <f t="shared" si="42"/>
        <v>OK</v>
      </c>
      <c r="Y313" s="2" t="str">
        <f t="shared" si="43"/>
        <v>OK</v>
      </c>
      <c r="Z313" s="3" t="str">
        <f t="shared" si="44"/>
        <v xml:space="preserve">Acción didáctica / </v>
      </c>
    </row>
    <row r="314" spans="1:26" x14ac:dyDescent="0.45">
      <c r="A314" s="3" t="s">
        <v>8410</v>
      </c>
      <c r="B314" s="3" t="s">
        <v>8411</v>
      </c>
      <c r="C314" s="3" t="s">
        <v>8487</v>
      </c>
      <c r="E314" s="3" t="s">
        <v>20</v>
      </c>
      <c r="H314" s="3" t="s">
        <v>21</v>
      </c>
      <c r="I314" s="3">
        <v>1254160</v>
      </c>
      <c r="J314" s="3" t="s">
        <v>8488</v>
      </c>
      <c r="K314" s="3">
        <v>20</v>
      </c>
      <c r="L314" s="3" t="s">
        <v>34</v>
      </c>
      <c r="M314" s="3" t="s">
        <v>35</v>
      </c>
      <c r="N314" s="3" t="s">
        <v>326</v>
      </c>
      <c r="O314" s="3" t="s">
        <v>479</v>
      </c>
      <c r="P314" s="3" t="s">
        <v>21</v>
      </c>
      <c r="Q314" s="3" t="s">
        <v>8489</v>
      </c>
      <c r="R314" s="2" t="str">
        <f t="shared" si="36"/>
        <v>OK</v>
      </c>
      <c r="S314" s="2" t="str">
        <f t="shared" si="37"/>
        <v>OK</v>
      </c>
      <c r="T314" s="2" t="str">
        <f t="shared" si="38"/>
        <v>OK</v>
      </c>
      <c r="U314" s="2" t="str">
        <f t="shared" si="39"/>
        <v>OK</v>
      </c>
      <c r="V314" s="2" t="str">
        <f t="shared" si="40"/>
        <v>OK</v>
      </c>
      <c r="W314" s="2" t="str">
        <f t="shared" si="41"/>
        <v>OK</v>
      </c>
      <c r="X314" s="2" t="str">
        <f t="shared" si="42"/>
        <v>OK</v>
      </c>
      <c r="Y314" s="2" t="str">
        <f t="shared" si="43"/>
        <v>OK</v>
      </c>
      <c r="Z314" s="3" t="str">
        <f t="shared" si="44"/>
        <v/>
      </c>
    </row>
    <row r="315" spans="1:26" x14ac:dyDescent="0.45">
      <c r="A315" s="3" t="s">
        <v>8410</v>
      </c>
      <c r="B315" s="3" t="s">
        <v>8411</v>
      </c>
      <c r="C315" s="3" t="s">
        <v>8490</v>
      </c>
      <c r="E315" s="3" t="s">
        <v>20</v>
      </c>
      <c r="H315" s="3" t="s">
        <v>21</v>
      </c>
      <c r="I315" s="3">
        <v>1294409</v>
      </c>
      <c r="J315" s="3" t="s">
        <v>8332</v>
      </c>
      <c r="K315" s="3">
        <v>20</v>
      </c>
      <c r="L315" s="3" t="s">
        <v>34</v>
      </c>
      <c r="M315" s="3" t="s">
        <v>35</v>
      </c>
      <c r="N315" s="3" t="s">
        <v>378</v>
      </c>
      <c r="O315" s="3" t="s">
        <v>37</v>
      </c>
      <c r="P315" s="3" t="s">
        <v>21</v>
      </c>
      <c r="Q315" s="3" t="s">
        <v>8491</v>
      </c>
      <c r="R315" s="2" t="str">
        <f t="shared" si="36"/>
        <v>OK</v>
      </c>
      <c r="S315" s="2" t="str">
        <f t="shared" si="37"/>
        <v>OK</v>
      </c>
      <c r="T315" s="2" t="str">
        <f t="shared" si="38"/>
        <v>OK</v>
      </c>
      <c r="U315" s="2" t="str">
        <f t="shared" si="39"/>
        <v>OK</v>
      </c>
      <c r="V315" s="2" t="str">
        <f t="shared" si="40"/>
        <v>OK</v>
      </c>
      <c r="W315" s="2" t="str">
        <f t="shared" si="41"/>
        <v>OK</v>
      </c>
      <c r="X315" s="2" t="str">
        <f t="shared" si="42"/>
        <v>OK</v>
      </c>
      <c r="Y315" s="2" t="str">
        <f t="shared" si="43"/>
        <v>OK</v>
      </c>
      <c r="Z315" s="3" t="str">
        <f t="shared" si="44"/>
        <v/>
      </c>
    </row>
    <row r="316" spans="1:26" x14ac:dyDescent="0.45">
      <c r="A316" s="3" t="s">
        <v>8410</v>
      </c>
      <c r="B316" s="3" t="s">
        <v>8411</v>
      </c>
      <c r="C316" s="3" t="s">
        <v>8492</v>
      </c>
      <c r="E316" s="3" t="s">
        <v>20</v>
      </c>
      <c r="H316" s="3" t="s">
        <v>21</v>
      </c>
      <c r="I316" s="3">
        <v>1189299</v>
      </c>
      <c r="J316" s="3" t="s">
        <v>8493</v>
      </c>
      <c r="K316" s="3">
        <v>10</v>
      </c>
      <c r="L316" s="3" t="s">
        <v>34</v>
      </c>
      <c r="M316" s="3" t="s">
        <v>35</v>
      </c>
      <c r="N316" s="3" t="s">
        <v>700</v>
      </c>
      <c r="O316" s="3" t="s">
        <v>37</v>
      </c>
      <c r="P316" s="3" t="s">
        <v>21</v>
      </c>
      <c r="Q316" s="3" t="s">
        <v>8494</v>
      </c>
      <c r="R316" s="2" t="str">
        <f t="shared" si="36"/>
        <v>OK</v>
      </c>
      <c r="S316" s="2" t="str">
        <f t="shared" si="37"/>
        <v>OK</v>
      </c>
      <c r="T316" s="2" t="str">
        <f t="shared" si="38"/>
        <v>OK</v>
      </c>
      <c r="U316" s="2" t="str">
        <f t="shared" si="39"/>
        <v>OK</v>
      </c>
      <c r="V316" s="2" t="str">
        <f t="shared" si="40"/>
        <v>OK</v>
      </c>
      <c r="W316" s="2" t="str">
        <f t="shared" si="41"/>
        <v>OK</v>
      </c>
      <c r="X316" s="2" t="str">
        <f t="shared" si="42"/>
        <v>OK</v>
      </c>
      <c r="Y316" s="2" t="str">
        <f t="shared" si="43"/>
        <v>OK</v>
      </c>
      <c r="Z316" s="3" t="str">
        <f t="shared" si="44"/>
        <v/>
      </c>
    </row>
    <row r="317" spans="1:26" x14ac:dyDescent="0.45">
      <c r="A317" s="3" t="s">
        <v>8410</v>
      </c>
      <c r="B317" s="3" t="s">
        <v>8411</v>
      </c>
      <c r="C317" s="3" t="s">
        <v>8495</v>
      </c>
      <c r="E317" s="3" t="s">
        <v>20</v>
      </c>
      <c r="H317" s="3" t="s">
        <v>21</v>
      </c>
      <c r="I317" s="3">
        <v>1174445</v>
      </c>
      <c r="J317" s="3" t="s">
        <v>8496</v>
      </c>
      <c r="K317" s="3">
        <v>15</v>
      </c>
      <c r="L317" s="3" t="s">
        <v>34</v>
      </c>
      <c r="M317" s="3" t="s">
        <v>35</v>
      </c>
      <c r="N317" s="3" t="s">
        <v>101</v>
      </c>
      <c r="O317" s="3" t="s">
        <v>37</v>
      </c>
      <c r="P317" s="3" t="s">
        <v>21</v>
      </c>
      <c r="Q317" s="3" t="s">
        <v>8497</v>
      </c>
      <c r="R317" s="2" t="str">
        <f t="shared" si="36"/>
        <v>OK</v>
      </c>
      <c r="S317" s="2" t="str">
        <f t="shared" si="37"/>
        <v>OK</v>
      </c>
      <c r="T317" s="2" t="str">
        <f t="shared" si="38"/>
        <v>OK</v>
      </c>
      <c r="U317" s="2" t="str">
        <f t="shared" si="39"/>
        <v>OK</v>
      </c>
      <c r="V317" s="2" t="str">
        <f t="shared" si="40"/>
        <v>OK</v>
      </c>
      <c r="W317" s="2" t="str">
        <f t="shared" si="41"/>
        <v>OK</v>
      </c>
      <c r="X317" s="2" t="str">
        <f t="shared" si="42"/>
        <v>OK</v>
      </c>
      <c r="Y317" s="2" t="str">
        <f t="shared" si="43"/>
        <v>OK</v>
      </c>
      <c r="Z317" s="3" t="str">
        <f t="shared" si="44"/>
        <v/>
      </c>
    </row>
    <row r="318" spans="1:26" x14ac:dyDescent="0.45">
      <c r="A318" s="3" t="s">
        <v>8410</v>
      </c>
      <c r="B318" s="3" t="s">
        <v>8411</v>
      </c>
      <c r="C318" s="3" t="s">
        <v>8498</v>
      </c>
      <c r="E318" s="3" t="s">
        <v>20</v>
      </c>
      <c r="H318" s="3" t="s">
        <v>21</v>
      </c>
      <c r="I318" s="3">
        <v>1539386</v>
      </c>
      <c r="J318" s="3" t="s">
        <v>8499</v>
      </c>
      <c r="K318" s="3">
        <v>60</v>
      </c>
      <c r="L318" s="3" t="s">
        <v>57</v>
      </c>
      <c r="M318" s="3" t="s">
        <v>29</v>
      </c>
      <c r="N318" s="3" t="s">
        <v>58</v>
      </c>
      <c r="O318" s="3" t="s">
        <v>479</v>
      </c>
      <c r="P318" s="3" t="s">
        <v>21</v>
      </c>
      <c r="Q318" s="3" t="s">
        <v>8500</v>
      </c>
      <c r="R318" s="2" t="str">
        <f t="shared" si="36"/>
        <v>OK</v>
      </c>
      <c r="S318" s="2" t="str">
        <f t="shared" si="37"/>
        <v>KO</v>
      </c>
      <c r="T318" s="2" t="str">
        <f t="shared" si="38"/>
        <v>OK</v>
      </c>
      <c r="U318" s="2" t="str">
        <f t="shared" si="39"/>
        <v>OK</v>
      </c>
      <c r="V318" s="2" t="str">
        <f t="shared" si="40"/>
        <v>OK</v>
      </c>
      <c r="W318" s="2" t="str">
        <f t="shared" si="41"/>
        <v>OK</v>
      </c>
      <c r="X318" s="2" t="str">
        <f t="shared" si="42"/>
        <v>OK</v>
      </c>
      <c r="Y318" s="2" t="str">
        <f t="shared" si="43"/>
        <v>OK</v>
      </c>
      <c r="Z318" s="3" t="str">
        <f t="shared" si="44"/>
        <v xml:space="preserve">Tipo de media / </v>
      </c>
    </row>
    <row r="319" spans="1:26" x14ac:dyDescent="0.45">
      <c r="A319" s="3" t="s">
        <v>8410</v>
      </c>
      <c r="B319" s="3" t="s">
        <v>8411</v>
      </c>
      <c r="C319" s="3" t="s">
        <v>534</v>
      </c>
      <c r="E319" s="3" t="s">
        <v>20</v>
      </c>
      <c r="H319" s="3" t="s">
        <v>21</v>
      </c>
      <c r="I319" s="3">
        <v>20753246</v>
      </c>
      <c r="J319" s="3" t="s">
        <v>8501</v>
      </c>
      <c r="K319" s="3">
        <v>60</v>
      </c>
      <c r="L319" s="3" t="s">
        <v>358</v>
      </c>
      <c r="M319" s="3" t="s">
        <v>35</v>
      </c>
      <c r="N319" s="3" t="s">
        <v>359</v>
      </c>
      <c r="O319" s="3" t="s">
        <v>479</v>
      </c>
      <c r="P319" s="3" t="s">
        <v>21</v>
      </c>
      <c r="Q319" s="3" t="s">
        <v>8502</v>
      </c>
      <c r="R319" s="2" t="str">
        <f t="shared" si="36"/>
        <v>OK</v>
      </c>
      <c r="S319" s="2" t="str">
        <f t="shared" si="37"/>
        <v>OK</v>
      </c>
      <c r="T319" s="2" t="str">
        <f t="shared" si="38"/>
        <v>OK</v>
      </c>
      <c r="U319" s="2" t="str">
        <f t="shared" si="39"/>
        <v>OK</v>
      </c>
      <c r="V319" s="2" t="str">
        <f t="shared" si="40"/>
        <v>OK</v>
      </c>
      <c r="W319" s="2" t="str">
        <f t="shared" si="41"/>
        <v>KO</v>
      </c>
      <c r="X319" s="2" t="str">
        <f t="shared" si="42"/>
        <v>OK</v>
      </c>
      <c r="Y319" s="2" t="str">
        <f t="shared" si="43"/>
        <v>OK</v>
      </c>
      <c r="Z319" s="3" t="str">
        <f t="shared" si="44"/>
        <v xml:space="preserve">Tiempo del recurso / </v>
      </c>
    </row>
    <row r="320" spans="1:26" x14ac:dyDescent="0.45">
      <c r="A320" s="3" t="s">
        <v>8410</v>
      </c>
      <c r="B320" s="3" t="s">
        <v>8411</v>
      </c>
      <c r="C320" s="3" t="s">
        <v>8503</v>
      </c>
      <c r="D320" s="3" t="s">
        <v>8503</v>
      </c>
      <c r="E320" s="3" t="s">
        <v>20</v>
      </c>
      <c r="H320" s="3" t="s">
        <v>21</v>
      </c>
      <c r="I320" s="3">
        <v>464536</v>
      </c>
      <c r="K320" s="3">
        <v>20</v>
      </c>
      <c r="L320" s="3" t="s">
        <v>23</v>
      </c>
      <c r="M320" s="3" t="s">
        <v>67</v>
      </c>
      <c r="N320" s="3" t="s">
        <v>227</v>
      </c>
      <c r="P320" s="3" t="s">
        <v>21</v>
      </c>
      <c r="Q320" s="3" t="s">
        <v>8504</v>
      </c>
      <c r="R320" s="2" t="str">
        <f t="shared" si="36"/>
        <v>OK</v>
      </c>
      <c r="S320" s="2" t="str">
        <f t="shared" si="37"/>
        <v>KO</v>
      </c>
      <c r="T320" s="2" t="str">
        <f t="shared" si="38"/>
        <v>OK</v>
      </c>
      <c r="U320" s="2" t="str">
        <f t="shared" si="39"/>
        <v>OK</v>
      </c>
      <c r="V320" s="2" t="str">
        <f t="shared" si="40"/>
        <v>OK</v>
      </c>
      <c r="W320" s="2" t="str">
        <f t="shared" si="41"/>
        <v>OK</v>
      </c>
      <c r="X320" s="2" t="str">
        <f t="shared" si="42"/>
        <v>KO</v>
      </c>
      <c r="Y320" s="2" t="str">
        <f t="shared" si="43"/>
        <v>OK</v>
      </c>
      <c r="Z320" s="3" t="str">
        <f t="shared" si="44"/>
        <v xml:space="preserve">Tipo de media / Palabras clave / </v>
      </c>
    </row>
    <row r="321" spans="1:26" x14ac:dyDescent="0.45">
      <c r="A321" s="3" t="s">
        <v>8410</v>
      </c>
      <c r="B321" s="3" t="s">
        <v>8411</v>
      </c>
      <c r="C321" s="3" t="s">
        <v>70</v>
      </c>
      <c r="E321" s="3" t="s">
        <v>20</v>
      </c>
      <c r="H321" s="3" t="s">
        <v>21</v>
      </c>
      <c r="I321" s="3">
        <v>719380</v>
      </c>
      <c r="K321" s="3">
        <v>30</v>
      </c>
      <c r="L321" s="3" t="s">
        <v>70</v>
      </c>
      <c r="M321" s="3" t="s">
        <v>35</v>
      </c>
      <c r="N321" s="3" t="s">
        <v>62</v>
      </c>
      <c r="O321" s="3" t="s">
        <v>479</v>
      </c>
      <c r="P321" s="3" t="s">
        <v>21</v>
      </c>
      <c r="Q321" s="3" t="s">
        <v>8505</v>
      </c>
      <c r="R321" s="2" t="str">
        <f t="shared" si="36"/>
        <v>OK</v>
      </c>
      <c r="S321" s="2" t="str">
        <f t="shared" si="37"/>
        <v>OK</v>
      </c>
      <c r="T321" s="2" t="str">
        <f t="shared" si="38"/>
        <v>OK</v>
      </c>
      <c r="U321" s="2" t="str">
        <f t="shared" si="39"/>
        <v>OK</v>
      </c>
      <c r="V321" s="2" t="str">
        <f t="shared" si="40"/>
        <v>OK</v>
      </c>
      <c r="W321" s="2" t="str">
        <f t="shared" si="41"/>
        <v>OK</v>
      </c>
      <c r="X321" s="2" t="str">
        <f t="shared" si="42"/>
        <v>KO</v>
      </c>
      <c r="Y321" s="2" t="str">
        <f t="shared" si="43"/>
        <v>OK</v>
      </c>
      <c r="Z321" s="3" t="str">
        <f t="shared" si="44"/>
        <v xml:space="preserve">Palabras clave / </v>
      </c>
    </row>
    <row r="322" spans="1:26" x14ac:dyDescent="0.45">
      <c r="A322" s="3" t="s">
        <v>8506</v>
      </c>
      <c r="B322" s="3" t="s">
        <v>8507</v>
      </c>
      <c r="C322" s="3" t="s">
        <v>8508</v>
      </c>
      <c r="E322" s="3" t="s">
        <v>20</v>
      </c>
      <c r="H322" s="3" t="s">
        <v>21</v>
      </c>
      <c r="I322" s="3">
        <v>1178223</v>
      </c>
      <c r="J322" s="3" t="s">
        <v>8509</v>
      </c>
      <c r="K322" s="3">
        <v>10</v>
      </c>
      <c r="L322" s="3" t="s">
        <v>34</v>
      </c>
      <c r="M322" s="3" t="s">
        <v>35</v>
      </c>
      <c r="N322" s="3" t="s">
        <v>326</v>
      </c>
      <c r="O322" s="3" t="s">
        <v>85</v>
      </c>
      <c r="P322" s="3" t="s">
        <v>21</v>
      </c>
      <c r="Q322" s="3" t="s">
        <v>8510</v>
      </c>
      <c r="R322" s="2" t="str">
        <f t="shared" si="36"/>
        <v>OK</v>
      </c>
      <c r="S322" s="2" t="str">
        <f t="shared" si="37"/>
        <v>OK</v>
      </c>
      <c r="T322" s="2" t="str">
        <f t="shared" si="38"/>
        <v>OK</v>
      </c>
      <c r="U322" s="2" t="str">
        <f t="shared" si="39"/>
        <v>OK</v>
      </c>
      <c r="V322" s="2" t="str">
        <f t="shared" si="40"/>
        <v>OK</v>
      </c>
      <c r="W322" s="2" t="str">
        <f t="shared" si="41"/>
        <v>OK</v>
      </c>
      <c r="X322" s="2" t="str">
        <f t="shared" si="42"/>
        <v>OK</v>
      </c>
      <c r="Y322" s="2" t="str">
        <f t="shared" si="43"/>
        <v>OK</v>
      </c>
      <c r="Z322" s="3" t="str">
        <f t="shared" si="44"/>
        <v/>
      </c>
    </row>
    <row r="323" spans="1:26" x14ac:dyDescent="0.45">
      <c r="A323" s="3" t="s">
        <v>8506</v>
      </c>
      <c r="B323" s="3" t="s">
        <v>8507</v>
      </c>
      <c r="C323" s="3" t="s">
        <v>8511</v>
      </c>
      <c r="E323" s="3" t="s">
        <v>20</v>
      </c>
      <c r="H323" s="3" t="s">
        <v>21</v>
      </c>
      <c r="I323" s="3">
        <v>1178780</v>
      </c>
      <c r="J323" s="3" t="s">
        <v>8512</v>
      </c>
      <c r="K323" s="3">
        <v>10</v>
      </c>
      <c r="L323" s="3" t="s">
        <v>34</v>
      </c>
      <c r="M323" s="3" t="s">
        <v>35</v>
      </c>
      <c r="N323" s="3" t="s">
        <v>41</v>
      </c>
      <c r="O323" s="3" t="s">
        <v>37</v>
      </c>
      <c r="P323" s="3" t="s">
        <v>21</v>
      </c>
      <c r="Q323" s="3" t="s">
        <v>8513</v>
      </c>
      <c r="R323" s="2" t="str">
        <f t="shared" ref="R323:R386" si="45">IF(_xlfn.XOR(
AND(N323="M102ab",L323="Proyecto"),
AND(N323="M101a",L323="Preguntas con respuesta libre"),
AND(LEFT(N323,1)="M",N323&lt;&gt;"M102AB",N323&lt;&gt;"M101a",N323&lt;&gt;"M101ap",L323="Ejercitación"),
AND(LEFT(C323,15)="Mapa conceptual",L323="Exposición"),
AND(LEFT(N323,1)&lt;&gt;"M",LEFT(C323,15)&lt;&gt;"Mapa conceptual",L323="Exposición"),
AND(LEFT(C323,8)="Banco de",L323="Generador de actividades"),
AND(C323=L323)
),"OK","KO")</f>
        <v>OK</v>
      </c>
      <c r="S323" s="2" t="str">
        <f t="shared" ref="S323:S386" si="46">IF(_xlfn.XOR(
AND(LEFT(N323,1)="M",M323="Actividad"),
AND(LEFT(N323,1)="F",M323="Interactivo"),
AND(N323="diaporama",M323="Secuencia de imágenes"),
OR(N323="video",M323="Animación",M323="Video"),
AND(C323=M323)
),"OK","KO")</f>
        <v>OK</v>
      </c>
      <c r="T323" s="2" t="str">
        <f t="shared" ref="T323:T386" si="47">IF(
AND(L323="Evaluación",C323&lt;&gt;L323),"KO",
IF(AND(L323="Mapa conceptual",C323&lt;&gt;L323),"KO",
IF(AND(N323="M101ap",C323&lt;&gt;"Banco de actividades"),"KO",
"OK")))</f>
        <v>OK</v>
      </c>
      <c r="U323" s="2" t="str">
        <f t="shared" ref="U323:U386" si="48">IF(
AND(LEFT(N323,1)="M",LEFT(M323,4)&lt;&gt;"Mapa",S323="OK",O323=""),
"KO","OK")</f>
        <v>OK</v>
      </c>
      <c r="V323" s="2" t="str">
        <f t="shared" ref="V323:V386" si="49">IF(OR(
AND(L323="Evaluación",R323="OK",OR(N323="M4a",N323="M5a")),
AND(LEFT(C323,8)="Banco de",N323="M101ap"),
OR(LEFT(C323,8)&lt;&gt;"Banco de",L323&lt;&gt;"Evaluación")
),"OK","KO")</f>
        <v>OK</v>
      </c>
      <c r="W323" s="2" t="str">
        <f t="shared" ref="W323:W386" si="50">IF(AND(LEFT(C323,8)="Banco de",K323=0),"OK",
IF(AND(LEFT(C323,8)&lt;&gt;"Banco de",K323&gt;0),"OK","KO"))</f>
        <v>OK</v>
      </c>
      <c r="X323" s="2" t="str">
        <f t="shared" ref="X323:X386" si="51">IF(J323&lt;&gt;"","OK","KO")</f>
        <v>OK</v>
      </c>
      <c r="Y323" s="2" t="str">
        <f t="shared" ref="Y323:Y386" si="52">IF(P323="Si","KO","OK")</f>
        <v>OK</v>
      </c>
      <c r="Z323" s="3" t="str">
        <f t="shared" ref="Z323:Z386" si="53">CONCATENATE(
IF(R323&lt;&gt;"OK",CONCATENATE($R$1," / "),""),
IF(S323&lt;&gt;"OK",CONCATENATE($S$1," / "),""),
IF(T323&lt;&gt;"OK",CONCATENATE($T$1," / "),""),
IF(U323&lt;&gt;"OK",CONCATENATE($U$1," / "),""),
IF(V323&lt;&gt;"OK",CONCATENATE($V$1," / "),""),
IF(W323&lt;&gt;"OK",CONCATENATE($W$1," / "),""),
IF(X323&lt;&gt;"OK",CONCATENATE($X$1," / "),""),
IF(Y323&lt;&gt;"OK",$Y$1,"")
)</f>
        <v/>
      </c>
    </row>
    <row r="324" spans="1:26" x14ac:dyDescent="0.45">
      <c r="A324" s="3" t="s">
        <v>8506</v>
      </c>
      <c r="B324" s="3" t="s">
        <v>8507</v>
      </c>
      <c r="C324" s="3" t="s">
        <v>8514</v>
      </c>
      <c r="E324" s="3" t="s">
        <v>20</v>
      </c>
      <c r="H324" s="3" t="s">
        <v>21</v>
      </c>
      <c r="I324" s="3">
        <v>1191229</v>
      </c>
      <c r="J324" s="3" t="s">
        <v>8515</v>
      </c>
      <c r="K324" s="3">
        <v>5</v>
      </c>
      <c r="L324" s="3" t="s">
        <v>34</v>
      </c>
      <c r="M324" s="3" t="s">
        <v>35</v>
      </c>
      <c r="N324" s="3" t="s">
        <v>1300</v>
      </c>
      <c r="O324" s="3" t="s">
        <v>37</v>
      </c>
      <c r="P324" s="3" t="s">
        <v>21</v>
      </c>
      <c r="Q324" s="3" t="s">
        <v>8516</v>
      </c>
      <c r="R324" s="2" t="str">
        <f t="shared" si="45"/>
        <v>OK</v>
      </c>
      <c r="S324" s="2" t="str">
        <f t="shared" si="46"/>
        <v>OK</v>
      </c>
      <c r="T324" s="2" t="str">
        <f t="shared" si="47"/>
        <v>OK</v>
      </c>
      <c r="U324" s="2" t="str">
        <f t="shared" si="48"/>
        <v>OK</v>
      </c>
      <c r="V324" s="2" t="str">
        <f t="shared" si="49"/>
        <v>OK</v>
      </c>
      <c r="W324" s="2" t="str">
        <f t="shared" si="50"/>
        <v>OK</v>
      </c>
      <c r="X324" s="2" t="str">
        <f t="shared" si="51"/>
        <v>OK</v>
      </c>
      <c r="Y324" s="2" t="str">
        <f t="shared" si="52"/>
        <v>OK</v>
      </c>
      <c r="Z324" s="3" t="str">
        <f t="shared" si="53"/>
        <v/>
      </c>
    </row>
    <row r="325" spans="1:26" x14ac:dyDescent="0.45">
      <c r="A325" s="3" t="s">
        <v>8506</v>
      </c>
      <c r="B325" s="3" t="s">
        <v>8507</v>
      </c>
      <c r="C325" s="3" t="s">
        <v>8517</v>
      </c>
      <c r="E325" s="3" t="s">
        <v>20</v>
      </c>
      <c r="H325" s="3" t="s">
        <v>21</v>
      </c>
      <c r="I325" s="3">
        <v>1178645</v>
      </c>
      <c r="J325" s="3" t="s">
        <v>8518</v>
      </c>
      <c r="K325" s="3">
        <v>20</v>
      </c>
      <c r="L325" s="3" t="s">
        <v>34</v>
      </c>
      <c r="M325" s="3" t="s">
        <v>35</v>
      </c>
      <c r="N325" s="3" t="s">
        <v>326</v>
      </c>
      <c r="O325" s="3" t="s">
        <v>37</v>
      </c>
      <c r="P325" s="3" t="s">
        <v>21</v>
      </c>
      <c r="Q325" s="3" t="s">
        <v>8519</v>
      </c>
      <c r="R325" s="2" t="str">
        <f t="shared" si="45"/>
        <v>OK</v>
      </c>
      <c r="S325" s="2" t="str">
        <f t="shared" si="46"/>
        <v>OK</v>
      </c>
      <c r="T325" s="2" t="str">
        <f t="shared" si="47"/>
        <v>OK</v>
      </c>
      <c r="U325" s="2" t="str">
        <f t="shared" si="48"/>
        <v>OK</v>
      </c>
      <c r="V325" s="2" t="str">
        <f t="shared" si="49"/>
        <v>OK</v>
      </c>
      <c r="W325" s="2" t="str">
        <f t="shared" si="50"/>
        <v>OK</v>
      </c>
      <c r="X325" s="2" t="str">
        <f t="shared" si="51"/>
        <v>OK</v>
      </c>
      <c r="Y325" s="2" t="str">
        <f t="shared" si="52"/>
        <v>OK</v>
      </c>
      <c r="Z325" s="3" t="str">
        <f t="shared" si="53"/>
        <v/>
      </c>
    </row>
    <row r="326" spans="1:26" x14ac:dyDescent="0.45">
      <c r="A326" s="3" t="s">
        <v>8506</v>
      </c>
      <c r="B326" s="3" t="s">
        <v>8507</v>
      </c>
      <c r="C326" s="3" t="s">
        <v>8520</v>
      </c>
      <c r="E326" s="3" t="s">
        <v>20</v>
      </c>
      <c r="H326" s="3" t="s">
        <v>21</v>
      </c>
      <c r="I326" s="3">
        <v>787101</v>
      </c>
      <c r="J326" s="3" t="s">
        <v>8521</v>
      </c>
      <c r="K326" s="3">
        <v>15</v>
      </c>
      <c r="L326" s="3" t="s">
        <v>34</v>
      </c>
      <c r="M326" s="3" t="s">
        <v>35</v>
      </c>
      <c r="N326" s="3" t="s">
        <v>7587</v>
      </c>
      <c r="O326" s="3" t="s">
        <v>37</v>
      </c>
      <c r="P326" s="3" t="s">
        <v>21</v>
      </c>
      <c r="Q326" s="3" t="s">
        <v>8522</v>
      </c>
      <c r="R326" s="2" t="str">
        <f t="shared" si="45"/>
        <v>OK</v>
      </c>
      <c r="S326" s="2" t="str">
        <f t="shared" si="46"/>
        <v>OK</v>
      </c>
      <c r="T326" s="2" t="str">
        <f t="shared" si="47"/>
        <v>OK</v>
      </c>
      <c r="U326" s="2" t="str">
        <f t="shared" si="48"/>
        <v>OK</v>
      </c>
      <c r="V326" s="2" t="str">
        <f t="shared" si="49"/>
        <v>OK</v>
      </c>
      <c r="W326" s="2" t="str">
        <f t="shared" si="50"/>
        <v>OK</v>
      </c>
      <c r="X326" s="2" t="str">
        <f t="shared" si="51"/>
        <v>OK</v>
      </c>
      <c r="Y326" s="2" t="str">
        <f t="shared" si="52"/>
        <v>OK</v>
      </c>
      <c r="Z326" s="3" t="str">
        <f t="shared" si="53"/>
        <v/>
      </c>
    </row>
    <row r="327" spans="1:26" x14ac:dyDescent="0.45">
      <c r="A327" s="3" t="s">
        <v>8506</v>
      </c>
      <c r="B327" s="3" t="s">
        <v>8507</v>
      </c>
      <c r="C327" s="3" t="s">
        <v>8523</v>
      </c>
      <c r="E327" s="3" t="s">
        <v>20</v>
      </c>
      <c r="H327" s="3" t="s">
        <v>21</v>
      </c>
      <c r="I327" s="3">
        <v>1871931</v>
      </c>
      <c r="J327" s="3" t="s">
        <v>8524</v>
      </c>
      <c r="K327" s="3">
        <v>45</v>
      </c>
      <c r="L327" s="3" t="s">
        <v>80</v>
      </c>
      <c r="M327" s="3" t="s">
        <v>35</v>
      </c>
      <c r="N327" s="3" t="s">
        <v>81</v>
      </c>
      <c r="O327" s="3" t="s">
        <v>37</v>
      </c>
      <c r="P327" s="3" t="s">
        <v>21</v>
      </c>
      <c r="Q327" s="3" t="s">
        <v>8525</v>
      </c>
      <c r="R327" s="2" t="str">
        <f t="shared" si="45"/>
        <v>OK</v>
      </c>
      <c r="S327" s="2" t="str">
        <f t="shared" si="46"/>
        <v>OK</v>
      </c>
      <c r="T327" s="2" t="str">
        <f t="shared" si="47"/>
        <v>OK</v>
      </c>
      <c r="U327" s="2" t="str">
        <f t="shared" si="48"/>
        <v>OK</v>
      </c>
      <c r="V327" s="2" t="str">
        <f t="shared" si="49"/>
        <v>OK</v>
      </c>
      <c r="W327" s="2" t="str">
        <f t="shared" si="50"/>
        <v>OK</v>
      </c>
      <c r="X327" s="2" t="str">
        <f t="shared" si="51"/>
        <v>OK</v>
      </c>
      <c r="Y327" s="2" t="str">
        <f t="shared" si="52"/>
        <v>OK</v>
      </c>
      <c r="Z327" s="3" t="str">
        <f t="shared" si="53"/>
        <v/>
      </c>
    </row>
    <row r="328" spans="1:26" x14ac:dyDescent="0.45">
      <c r="A328" s="3" t="s">
        <v>8506</v>
      </c>
      <c r="B328" s="3" t="s">
        <v>8507</v>
      </c>
      <c r="C328" s="3" t="s">
        <v>8526</v>
      </c>
      <c r="E328" s="3" t="s">
        <v>20</v>
      </c>
      <c r="H328" s="3" t="s">
        <v>21</v>
      </c>
      <c r="I328" s="3">
        <v>2560368</v>
      </c>
      <c r="J328" s="3" t="s">
        <v>8527</v>
      </c>
      <c r="K328" s="3">
        <v>25</v>
      </c>
      <c r="L328" s="3" t="s">
        <v>23</v>
      </c>
      <c r="M328" s="3" t="s">
        <v>24</v>
      </c>
      <c r="N328" s="3" t="s">
        <v>368</v>
      </c>
      <c r="P328" s="3" t="s">
        <v>21</v>
      </c>
      <c r="Q328" s="3" t="s">
        <v>8528</v>
      </c>
      <c r="R328" s="2" t="str">
        <f t="shared" si="45"/>
        <v>OK</v>
      </c>
      <c r="S328" s="2" t="str">
        <f t="shared" si="46"/>
        <v>KO</v>
      </c>
      <c r="T328" s="2" t="str">
        <f t="shared" si="47"/>
        <v>OK</v>
      </c>
      <c r="U328" s="2" t="str">
        <f t="shared" si="48"/>
        <v>OK</v>
      </c>
      <c r="V328" s="2" t="str">
        <f t="shared" si="49"/>
        <v>OK</v>
      </c>
      <c r="W328" s="2" t="str">
        <f t="shared" si="50"/>
        <v>OK</v>
      </c>
      <c r="X328" s="2" t="str">
        <f t="shared" si="51"/>
        <v>OK</v>
      </c>
      <c r="Y328" s="2" t="str">
        <f t="shared" si="52"/>
        <v>OK</v>
      </c>
      <c r="Z328" s="3" t="str">
        <f t="shared" si="53"/>
        <v xml:space="preserve">Tipo de media / </v>
      </c>
    </row>
    <row r="329" spans="1:26" x14ac:dyDescent="0.45">
      <c r="A329" s="3" t="s">
        <v>8506</v>
      </c>
      <c r="B329" s="3" t="s">
        <v>8507</v>
      </c>
      <c r="C329" s="3" t="s">
        <v>8529</v>
      </c>
      <c r="E329" s="3" t="s">
        <v>20</v>
      </c>
      <c r="H329" s="3" t="s">
        <v>21</v>
      </c>
      <c r="I329" s="3">
        <v>3276903</v>
      </c>
      <c r="J329" s="3" t="s">
        <v>8530</v>
      </c>
      <c r="K329" s="3">
        <v>25</v>
      </c>
      <c r="L329" s="3" t="s">
        <v>23</v>
      </c>
      <c r="M329" s="3" t="s">
        <v>29</v>
      </c>
      <c r="N329" s="3" t="s">
        <v>368</v>
      </c>
      <c r="P329" s="3" t="s">
        <v>21</v>
      </c>
      <c r="Q329" s="3" t="s">
        <v>8531</v>
      </c>
      <c r="R329" s="2" t="str">
        <f t="shared" si="45"/>
        <v>OK</v>
      </c>
      <c r="S329" s="2" t="str">
        <f t="shared" si="46"/>
        <v>OK</v>
      </c>
      <c r="T329" s="2" t="str">
        <f t="shared" si="47"/>
        <v>OK</v>
      </c>
      <c r="U329" s="2" t="str">
        <f t="shared" si="48"/>
        <v>OK</v>
      </c>
      <c r="V329" s="2" t="str">
        <f t="shared" si="49"/>
        <v>OK</v>
      </c>
      <c r="W329" s="2" t="str">
        <f t="shared" si="50"/>
        <v>OK</v>
      </c>
      <c r="X329" s="2" t="str">
        <f t="shared" si="51"/>
        <v>OK</v>
      </c>
      <c r="Y329" s="2" t="str">
        <f t="shared" si="52"/>
        <v>OK</v>
      </c>
      <c r="Z329" s="3" t="str">
        <f t="shared" si="53"/>
        <v/>
      </c>
    </row>
    <row r="330" spans="1:26" x14ac:dyDescent="0.45">
      <c r="A330" s="3" t="s">
        <v>8506</v>
      </c>
      <c r="B330" s="3" t="s">
        <v>8507</v>
      </c>
      <c r="C330" s="3" t="s">
        <v>8532</v>
      </c>
      <c r="E330" s="3" t="s">
        <v>20</v>
      </c>
      <c r="H330" s="3" t="s">
        <v>21</v>
      </c>
      <c r="I330" s="3">
        <v>1174318</v>
      </c>
      <c r="J330" s="3" t="s">
        <v>8533</v>
      </c>
      <c r="K330" s="3">
        <v>5</v>
      </c>
      <c r="L330" s="3" t="s">
        <v>34</v>
      </c>
      <c r="M330" s="3" t="s">
        <v>35</v>
      </c>
      <c r="N330" s="3" t="s">
        <v>406</v>
      </c>
      <c r="O330" s="3" t="s">
        <v>37</v>
      </c>
      <c r="P330" s="3" t="s">
        <v>21</v>
      </c>
      <c r="Q330" s="3" t="s">
        <v>8534</v>
      </c>
      <c r="R330" s="2" t="str">
        <f t="shared" si="45"/>
        <v>OK</v>
      </c>
      <c r="S330" s="2" t="str">
        <f t="shared" si="46"/>
        <v>OK</v>
      </c>
      <c r="T330" s="2" t="str">
        <f t="shared" si="47"/>
        <v>OK</v>
      </c>
      <c r="U330" s="2" t="str">
        <f t="shared" si="48"/>
        <v>OK</v>
      </c>
      <c r="V330" s="2" t="str">
        <f t="shared" si="49"/>
        <v>OK</v>
      </c>
      <c r="W330" s="2" t="str">
        <f t="shared" si="50"/>
        <v>OK</v>
      </c>
      <c r="X330" s="2" t="str">
        <f t="shared" si="51"/>
        <v>OK</v>
      </c>
      <c r="Y330" s="2" t="str">
        <f t="shared" si="52"/>
        <v>OK</v>
      </c>
      <c r="Z330" s="3" t="str">
        <f t="shared" si="53"/>
        <v/>
      </c>
    </row>
    <row r="331" spans="1:26" x14ac:dyDescent="0.45">
      <c r="A331" s="3" t="s">
        <v>8506</v>
      </c>
      <c r="B331" s="3" t="s">
        <v>8507</v>
      </c>
      <c r="C331" s="3" t="s">
        <v>8535</v>
      </c>
      <c r="E331" s="3" t="s">
        <v>20</v>
      </c>
      <c r="H331" s="3" t="s">
        <v>21</v>
      </c>
      <c r="I331" s="3">
        <v>1195396</v>
      </c>
      <c r="J331" s="3" t="s">
        <v>8536</v>
      </c>
      <c r="K331" s="3">
        <v>10</v>
      </c>
      <c r="L331" s="3" t="s">
        <v>70</v>
      </c>
      <c r="M331" s="3" t="s">
        <v>35</v>
      </c>
      <c r="N331" s="3" t="s">
        <v>62</v>
      </c>
      <c r="O331" s="3" t="s">
        <v>37</v>
      </c>
      <c r="P331" s="3" t="s">
        <v>21</v>
      </c>
      <c r="Q331" s="3" t="s">
        <v>8537</v>
      </c>
      <c r="R331" s="2" t="str">
        <f t="shared" si="45"/>
        <v>KO</v>
      </c>
      <c r="S331" s="2" t="str">
        <f t="shared" si="46"/>
        <v>OK</v>
      </c>
      <c r="T331" s="2" t="str">
        <f t="shared" si="47"/>
        <v>KO</v>
      </c>
      <c r="U331" s="2" t="str">
        <f t="shared" si="48"/>
        <v>OK</v>
      </c>
      <c r="V331" s="2" t="str">
        <f t="shared" si="49"/>
        <v>OK</v>
      </c>
      <c r="W331" s="2" t="str">
        <f t="shared" si="50"/>
        <v>OK</v>
      </c>
      <c r="X331" s="2" t="str">
        <f t="shared" si="51"/>
        <v>OK</v>
      </c>
      <c r="Y331" s="2" t="str">
        <f t="shared" si="52"/>
        <v>OK</v>
      </c>
      <c r="Z331" s="3" t="str">
        <f t="shared" si="53"/>
        <v xml:space="preserve">Acción didáctica / Nombre del recurso / </v>
      </c>
    </row>
    <row r="332" spans="1:26" x14ac:dyDescent="0.45">
      <c r="A332" s="3" t="s">
        <v>8506</v>
      </c>
      <c r="B332" s="3" t="s">
        <v>8507</v>
      </c>
      <c r="C332" s="3" t="s">
        <v>8538</v>
      </c>
      <c r="E332" s="3" t="s">
        <v>20</v>
      </c>
      <c r="H332" s="3" t="s">
        <v>21</v>
      </c>
      <c r="I332" s="3">
        <v>1174377</v>
      </c>
      <c r="J332" s="3" t="s">
        <v>8539</v>
      </c>
      <c r="K332" s="3">
        <v>10</v>
      </c>
      <c r="L332" s="3" t="s">
        <v>34</v>
      </c>
      <c r="M332" s="3" t="s">
        <v>35</v>
      </c>
      <c r="N332" s="3" t="s">
        <v>406</v>
      </c>
      <c r="O332" s="3" t="s">
        <v>37</v>
      </c>
      <c r="P332" s="3" t="s">
        <v>21</v>
      </c>
      <c r="Q332" s="3" t="s">
        <v>8540</v>
      </c>
      <c r="R332" s="2" t="str">
        <f t="shared" si="45"/>
        <v>OK</v>
      </c>
      <c r="S332" s="2" t="str">
        <f t="shared" si="46"/>
        <v>OK</v>
      </c>
      <c r="T332" s="2" t="str">
        <f t="shared" si="47"/>
        <v>OK</v>
      </c>
      <c r="U332" s="2" t="str">
        <f t="shared" si="48"/>
        <v>OK</v>
      </c>
      <c r="V332" s="2" t="str">
        <f t="shared" si="49"/>
        <v>OK</v>
      </c>
      <c r="W332" s="2" t="str">
        <f t="shared" si="50"/>
        <v>OK</v>
      </c>
      <c r="X332" s="2" t="str">
        <f t="shared" si="51"/>
        <v>OK</v>
      </c>
      <c r="Y332" s="2" t="str">
        <f t="shared" si="52"/>
        <v>OK</v>
      </c>
      <c r="Z332" s="3" t="str">
        <f t="shared" si="53"/>
        <v/>
      </c>
    </row>
    <row r="333" spans="1:26" x14ac:dyDescent="0.45">
      <c r="A333" s="3" t="s">
        <v>8506</v>
      </c>
      <c r="B333" s="3" t="s">
        <v>8507</v>
      </c>
      <c r="C333" s="3" t="s">
        <v>8541</v>
      </c>
      <c r="E333" s="3" t="s">
        <v>20</v>
      </c>
      <c r="H333" s="3" t="s">
        <v>21</v>
      </c>
      <c r="I333" s="3">
        <v>1192640</v>
      </c>
      <c r="J333" s="3" t="s">
        <v>8542</v>
      </c>
      <c r="K333" s="3">
        <v>5</v>
      </c>
      <c r="L333" s="3" t="s">
        <v>34</v>
      </c>
      <c r="M333" s="3" t="s">
        <v>35</v>
      </c>
      <c r="N333" s="3" t="s">
        <v>406</v>
      </c>
      <c r="O333" s="3" t="s">
        <v>37</v>
      </c>
      <c r="P333" s="3" t="s">
        <v>21</v>
      </c>
      <c r="Q333" s="3" t="s">
        <v>8543</v>
      </c>
      <c r="R333" s="2" t="str">
        <f t="shared" si="45"/>
        <v>OK</v>
      </c>
      <c r="S333" s="2" t="str">
        <f t="shared" si="46"/>
        <v>OK</v>
      </c>
      <c r="T333" s="2" t="str">
        <f t="shared" si="47"/>
        <v>OK</v>
      </c>
      <c r="U333" s="2" t="str">
        <f t="shared" si="48"/>
        <v>OK</v>
      </c>
      <c r="V333" s="2" t="str">
        <f t="shared" si="49"/>
        <v>OK</v>
      </c>
      <c r="W333" s="2" t="str">
        <f t="shared" si="50"/>
        <v>OK</v>
      </c>
      <c r="X333" s="2" t="str">
        <f t="shared" si="51"/>
        <v>OK</v>
      </c>
      <c r="Y333" s="2" t="str">
        <f t="shared" si="52"/>
        <v>OK</v>
      </c>
      <c r="Z333" s="3" t="str">
        <f t="shared" si="53"/>
        <v/>
      </c>
    </row>
    <row r="334" spans="1:26" x14ac:dyDescent="0.45">
      <c r="A334" s="3" t="s">
        <v>8506</v>
      </c>
      <c r="B334" s="3" t="s">
        <v>8507</v>
      </c>
      <c r="C334" s="3" t="s">
        <v>8544</v>
      </c>
      <c r="E334" s="3" t="s">
        <v>20</v>
      </c>
      <c r="H334" s="3" t="s">
        <v>21</v>
      </c>
      <c r="I334" s="3">
        <v>872531</v>
      </c>
      <c r="J334" s="3" t="s">
        <v>8545</v>
      </c>
      <c r="K334" s="3">
        <v>20</v>
      </c>
      <c r="L334" s="3" t="s">
        <v>34</v>
      </c>
      <c r="M334" s="3" t="s">
        <v>35</v>
      </c>
      <c r="N334" s="3" t="s">
        <v>499</v>
      </c>
      <c r="O334" s="3" t="s">
        <v>479</v>
      </c>
      <c r="P334" s="3" t="s">
        <v>21</v>
      </c>
      <c r="Q334" s="3" t="s">
        <v>8546</v>
      </c>
      <c r="R334" s="2" t="str">
        <f t="shared" si="45"/>
        <v>OK</v>
      </c>
      <c r="S334" s="2" t="str">
        <f t="shared" si="46"/>
        <v>OK</v>
      </c>
      <c r="T334" s="2" t="str">
        <f t="shared" si="47"/>
        <v>OK</v>
      </c>
      <c r="U334" s="2" t="str">
        <f t="shared" si="48"/>
        <v>OK</v>
      </c>
      <c r="V334" s="2" t="str">
        <f t="shared" si="49"/>
        <v>OK</v>
      </c>
      <c r="W334" s="2" t="str">
        <f t="shared" si="50"/>
        <v>OK</v>
      </c>
      <c r="X334" s="2" t="str">
        <f t="shared" si="51"/>
        <v>OK</v>
      </c>
      <c r="Y334" s="2" t="str">
        <f t="shared" si="52"/>
        <v>OK</v>
      </c>
      <c r="Z334" s="3" t="str">
        <f t="shared" si="53"/>
        <v/>
      </c>
    </row>
    <row r="335" spans="1:26" x14ac:dyDescent="0.45">
      <c r="A335" s="3" t="s">
        <v>8506</v>
      </c>
      <c r="B335" s="3" t="s">
        <v>8507</v>
      </c>
      <c r="C335" s="3" t="s">
        <v>8547</v>
      </c>
      <c r="E335" s="3" t="s">
        <v>20</v>
      </c>
      <c r="H335" s="3" t="s">
        <v>21</v>
      </c>
      <c r="I335" s="3">
        <v>1177864</v>
      </c>
      <c r="J335" s="3" t="s">
        <v>8548</v>
      </c>
      <c r="K335" s="3">
        <v>10</v>
      </c>
      <c r="L335" s="3" t="s">
        <v>34</v>
      </c>
      <c r="M335" s="3" t="s">
        <v>35</v>
      </c>
      <c r="N335" s="3" t="s">
        <v>62</v>
      </c>
      <c r="O335" s="3" t="s">
        <v>37</v>
      </c>
      <c r="P335" s="3" t="s">
        <v>21</v>
      </c>
      <c r="Q335" s="3" t="s">
        <v>8549</v>
      </c>
      <c r="R335" s="2" t="str">
        <f t="shared" si="45"/>
        <v>OK</v>
      </c>
      <c r="S335" s="2" t="str">
        <f t="shared" si="46"/>
        <v>OK</v>
      </c>
      <c r="T335" s="2" t="str">
        <f t="shared" si="47"/>
        <v>OK</v>
      </c>
      <c r="U335" s="2" t="str">
        <f t="shared" si="48"/>
        <v>OK</v>
      </c>
      <c r="V335" s="2" t="str">
        <f t="shared" si="49"/>
        <v>OK</v>
      </c>
      <c r="W335" s="2" t="str">
        <f t="shared" si="50"/>
        <v>OK</v>
      </c>
      <c r="X335" s="2" t="str">
        <f t="shared" si="51"/>
        <v>OK</v>
      </c>
      <c r="Y335" s="2" t="str">
        <f t="shared" si="52"/>
        <v>OK</v>
      </c>
      <c r="Z335" s="3" t="str">
        <f t="shared" si="53"/>
        <v/>
      </c>
    </row>
    <row r="336" spans="1:26" x14ac:dyDescent="0.45">
      <c r="A336" s="3" t="s">
        <v>8506</v>
      </c>
      <c r="B336" s="3" t="s">
        <v>8507</v>
      </c>
      <c r="C336" s="3" t="s">
        <v>8550</v>
      </c>
      <c r="E336" s="3" t="s">
        <v>20</v>
      </c>
      <c r="H336" s="3" t="s">
        <v>21</v>
      </c>
      <c r="I336" s="3">
        <v>1427272</v>
      </c>
      <c r="J336" s="3" t="s">
        <v>8551</v>
      </c>
      <c r="K336" s="3">
        <v>15</v>
      </c>
      <c r="L336" s="3" t="s">
        <v>34</v>
      </c>
      <c r="M336" s="3" t="s">
        <v>35</v>
      </c>
      <c r="N336" s="3" t="s">
        <v>499</v>
      </c>
      <c r="O336" s="3" t="s">
        <v>37</v>
      </c>
      <c r="P336" s="3" t="s">
        <v>21</v>
      </c>
      <c r="Q336" s="3" t="s">
        <v>8552</v>
      </c>
      <c r="R336" s="2" t="str">
        <f t="shared" si="45"/>
        <v>OK</v>
      </c>
      <c r="S336" s="2" t="str">
        <f t="shared" si="46"/>
        <v>OK</v>
      </c>
      <c r="T336" s="2" t="str">
        <f t="shared" si="47"/>
        <v>OK</v>
      </c>
      <c r="U336" s="2" t="str">
        <f t="shared" si="48"/>
        <v>OK</v>
      </c>
      <c r="V336" s="2" t="str">
        <f t="shared" si="49"/>
        <v>OK</v>
      </c>
      <c r="W336" s="2" t="str">
        <f t="shared" si="50"/>
        <v>OK</v>
      </c>
      <c r="X336" s="2" t="str">
        <f t="shared" si="51"/>
        <v>OK</v>
      </c>
      <c r="Y336" s="2" t="str">
        <f t="shared" si="52"/>
        <v>OK</v>
      </c>
      <c r="Z336" s="3" t="str">
        <f t="shared" si="53"/>
        <v/>
      </c>
    </row>
    <row r="337" spans="1:26" x14ac:dyDescent="0.45">
      <c r="A337" s="3" t="s">
        <v>8506</v>
      </c>
      <c r="B337" s="3" t="s">
        <v>8507</v>
      </c>
      <c r="C337" s="3" t="s">
        <v>8553</v>
      </c>
      <c r="E337" s="3" t="s">
        <v>20</v>
      </c>
      <c r="H337" s="3" t="s">
        <v>21</v>
      </c>
      <c r="I337" s="3">
        <v>1118865</v>
      </c>
      <c r="J337" s="3" t="s">
        <v>8554</v>
      </c>
      <c r="K337" s="3">
        <v>30</v>
      </c>
      <c r="L337" s="3" t="s">
        <v>23</v>
      </c>
      <c r="M337" s="3" t="s">
        <v>24</v>
      </c>
      <c r="N337" s="3" t="s">
        <v>368</v>
      </c>
      <c r="P337" s="3" t="s">
        <v>21</v>
      </c>
      <c r="Q337" s="3" t="s">
        <v>8555</v>
      </c>
      <c r="R337" s="2" t="str">
        <f t="shared" si="45"/>
        <v>OK</v>
      </c>
      <c r="S337" s="2" t="str">
        <f t="shared" si="46"/>
        <v>KO</v>
      </c>
      <c r="T337" s="2" t="str">
        <f t="shared" si="47"/>
        <v>OK</v>
      </c>
      <c r="U337" s="2" t="str">
        <f t="shared" si="48"/>
        <v>OK</v>
      </c>
      <c r="V337" s="2" t="str">
        <f t="shared" si="49"/>
        <v>OK</v>
      </c>
      <c r="W337" s="2" t="str">
        <f t="shared" si="50"/>
        <v>OK</v>
      </c>
      <c r="X337" s="2" t="str">
        <f t="shared" si="51"/>
        <v>OK</v>
      </c>
      <c r="Y337" s="2" t="str">
        <f t="shared" si="52"/>
        <v>OK</v>
      </c>
      <c r="Z337" s="3" t="str">
        <f t="shared" si="53"/>
        <v xml:space="preserve">Tipo de media / </v>
      </c>
    </row>
    <row r="338" spans="1:26" x14ac:dyDescent="0.45">
      <c r="A338" s="3" t="s">
        <v>8506</v>
      </c>
      <c r="B338" s="3" t="s">
        <v>8507</v>
      </c>
      <c r="C338" s="3" t="s">
        <v>8556</v>
      </c>
      <c r="E338" s="3" t="s">
        <v>20</v>
      </c>
      <c r="H338" s="3" t="s">
        <v>21</v>
      </c>
      <c r="I338" s="3">
        <v>1191927</v>
      </c>
      <c r="J338" s="3" t="s">
        <v>8557</v>
      </c>
      <c r="K338" s="3">
        <v>5</v>
      </c>
      <c r="L338" s="3" t="s">
        <v>34</v>
      </c>
      <c r="M338" s="3" t="s">
        <v>35</v>
      </c>
      <c r="N338" s="3" t="s">
        <v>101</v>
      </c>
      <c r="O338" s="3" t="s">
        <v>37</v>
      </c>
      <c r="P338" s="3" t="s">
        <v>21</v>
      </c>
      <c r="Q338" s="3" t="s">
        <v>8558</v>
      </c>
      <c r="R338" s="2" t="str">
        <f t="shared" si="45"/>
        <v>OK</v>
      </c>
      <c r="S338" s="2" t="str">
        <f t="shared" si="46"/>
        <v>OK</v>
      </c>
      <c r="T338" s="2" t="str">
        <f t="shared" si="47"/>
        <v>OK</v>
      </c>
      <c r="U338" s="2" t="str">
        <f t="shared" si="48"/>
        <v>OK</v>
      </c>
      <c r="V338" s="2" t="str">
        <f t="shared" si="49"/>
        <v>OK</v>
      </c>
      <c r="W338" s="2" t="str">
        <f t="shared" si="50"/>
        <v>OK</v>
      </c>
      <c r="X338" s="2" t="str">
        <f t="shared" si="51"/>
        <v>OK</v>
      </c>
      <c r="Y338" s="2" t="str">
        <f t="shared" si="52"/>
        <v>OK</v>
      </c>
      <c r="Z338" s="3" t="str">
        <f t="shared" si="53"/>
        <v/>
      </c>
    </row>
    <row r="339" spans="1:26" x14ac:dyDescent="0.45">
      <c r="A339" s="3" t="s">
        <v>8506</v>
      </c>
      <c r="B339" s="3" t="s">
        <v>8507</v>
      </c>
      <c r="C339" s="3" t="s">
        <v>8559</v>
      </c>
      <c r="E339" s="3" t="s">
        <v>20</v>
      </c>
      <c r="H339" s="3" t="s">
        <v>21</v>
      </c>
      <c r="I339" s="3">
        <v>2591038</v>
      </c>
      <c r="J339" s="3" t="s">
        <v>8560</v>
      </c>
      <c r="K339" s="3">
        <v>20</v>
      </c>
      <c r="L339" s="3" t="s">
        <v>80</v>
      </c>
      <c r="M339" s="3" t="s">
        <v>35</v>
      </c>
      <c r="N339" s="3" t="s">
        <v>81</v>
      </c>
      <c r="O339" s="3" t="s">
        <v>37</v>
      </c>
      <c r="P339" s="3" t="s">
        <v>21</v>
      </c>
      <c r="Q339" s="3" t="s">
        <v>8561</v>
      </c>
      <c r="R339" s="2" t="str">
        <f t="shared" si="45"/>
        <v>OK</v>
      </c>
      <c r="S339" s="2" t="str">
        <f t="shared" si="46"/>
        <v>OK</v>
      </c>
      <c r="T339" s="2" t="str">
        <f t="shared" si="47"/>
        <v>OK</v>
      </c>
      <c r="U339" s="2" t="str">
        <f t="shared" si="48"/>
        <v>OK</v>
      </c>
      <c r="V339" s="2" t="str">
        <f t="shared" si="49"/>
        <v>OK</v>
      </c>
      <c r="W339" s="2" t="str">
        <f t="shared" si="50"/>
        <v>OK</v>
      </c>
      <c r="X339" s="2" t="str">
        <f t="shared" si="51"/>
        <v>OK</v>
      </c>
      <c r="Y339" s="2" t="str">
        <f t="shared" si="52"/>
        <v>OK</v>
      </c>
      <c r="Z339" s="3" t="str">
        <f t="shared" si="53"/>
        <v/>
      </c>
    </row>
    <row r="340" spans="1:26" x14ac:dyDescent="0.45">
      <c r="A340" s="3" t="s">
        <v>8506</v>
      </c>
      <c r="B340" s="3" t="s">
        <v>8507</v>
      </c>
      <c r="C340" s="3" t="s">
        <v>8562</v>
      </c>
      <c r="E340" s="3" t="s">
        <v>20</v>
      </c>
      <c r="H340" s="3" t="s">
        <v>21</v>
      </c>
      <c r="I340" s="3">
        <v>2682310</v>
      </c>
      <c r="J340" s="3" t="s">
        <v>8560</v>
      </c>
      <c r="K340" s="3">
        <v>20</v>
      </c>
      <c r="L340" s="3" t="s">
        <v>80</v>
      </c>
      <c r="M340" s="3" t="s">
        <v>35</v>
      </c>
      <c r="N340" s="3" t="s">
        <v>81</v>
      </c>
      <c r="O340" s="3" t="s">
        <v>37</v>
      </c>
      <c r="P340" s="3" t="s">
        <v>21</v>
      </c>
      <c r="Q340" s="3" t="s">
        <v>8563</v>
      </c>
      <c r="R340" s="2" t="str">
        <f t="shared" si="45"/>
        <v>OK</v>
      </c>
      <c r="S340" s="2" t="str">
        <f t="shared" si="46"/>
        <v>OK</v>
      </c>
      <c r="T340" s="2" t="str">
        <f t="shared" si="47"/>
        <v>OK</v>
      </c>
      <c r="U340" s="2" t="str">
        <f t="shared" si="48"/>
        <v>OK</v>
      </c>
      <c r="V340" s="2" t="str">
        <f t="shared" si="49"/>
        <v>OK</v>
      </c>
      <c r="W340" s="2" t="str">
        <f t="shared" si="50"/>
        <v>OK</v>
      </c>
      <c r="X340" s="2" t="str">
        <f t="shared" si="51"/>
        <v>OK</v>
      </c>
      <c r="Y340" s="2" t="str">
        <f t="shared" si="52"/>
        <v>OK</v>
      </c>
      <c r="Z340" s="3" t="str">
        <f t="shared" si="53"/>
        <v/>
      </c>
    </row>
    <row r="341" spans="1:26" x14ac:dyDescent="0.45">
      <c r="A341" s="3" t="s">
        <v>8506</v>
      </c>
      <c r="B341" s="3" t="s">
        <v>8507</v>
      </c>
      <c r="C341" s="3" t="s">
        <v>8564</v>
      </c>
      <c r="E341" s="3" t="s">
        <v>20</v>
      </c>
      <c r="H341" s="3" t="s">
        <v>21</v>
      </c>
      <c r="I341" s="3">
        <v>2682320</v>
      </c>
      <c r="J341" s="3" t="s">
        <v>8560</v>
      </c>
      <c r="K341" s="3">
        <v>20</v>
      </c>
      <c r="L341" s="3" t="s">
        <v>80</v>
      </c>
      <c r="M341" s="3" t="s">
        <v>35</v>
      </c>
      <c r="N341" s="3" t="s">
        <v>81</v>
      </c>
      <c r="O341" s="3" t="s">
        <v>37</v>
      </c>
      <c r="P341" s="3" t="s">
        <v>21</v>
      </c>
      <c r="Q341" s="3" t="s">
        <v>8565</v>
      </c>
      <c r="R341" s="2" t="str">
        <f t="shared" si="45"/>
        <v>OK</v>
      </c>
      <c r="S341" s="2" t="str">
        <f t="shared" si="46"/>
        <v>OK</v>
      </c>
      <c r="T341" s="2" t="str">
        <f t="shared" si="47"/>
        <v>OK</v>
      </c>
      <c r="U341" s="2" t="str">
        <f t="shared" si="48"/>
        <v>OK</v>
      </c>
      <c r="V341" s="2" t="str">
        <f t="shared" si="49"/>
        <v>OK</v>
      </c>
      <c r="W341" s="2" t="str">
        <f t="shared" si="50"/>
        <v>OK</v>
      </c>
      <c r="X341" s="2" t="str">
        <f t="shared" si="51"/>
        <v>OK</v>
      </c>
      <c r="Y341" s="2" t="str">
        <f t="shared" si="52"/>
        <v>OK</v>
      </c>
      <c r="Z341" s="3" t="str">
        <f t="shared" si="53"/>
        <v/>
      </c>
    </row>
    <row r="342" spans="1:26" x14ac:dyDescent="0.45">
      <c r="A342" s="3" t="s">
        <v>8506</v>
      </c>
      <c r="B342" s="3" t="s">
        <v>8507</v>
      </c>
      <c r="C342" s="3" t="s">
        <v>8566</v>
      </c>
      <c r="E342" s="3" t="s">
        <v>20</v>
      </c>
      <c r="H342" s="3" t="s">
        <v>21</v>
      </c>
      <c r="I342" s="3">
        <v>2682712</v>
      </c>
      <c r="J342" s="3" t="s">
        <v>8560</v>
      </c>
      <c r="K342" s="3">
        <v>20</v>
      </c>
      <c r="L342" s="3" t="s">
        <v>80</v>
      </c>
      <c r="M342" s="3" t="s">
        <v>35</v>
      </c>
      <c r="N342" s="3" t="s">
        <v>81</v>
      </c>
      <c r="O342" s="3" t="s">
        <v>37</v>
      </c>
      <c r="P342" s="3" t="s">
        <v>21</v>
      </c>
      <c r="Q342" s="3" t="s">
        <v>8567</v>
      </c>
      <c r="R342" s="2" t="str">
        <f t="shared" si="45"/>
        <v>OK</v>
      </c>
      <c r="S342" s="2" t="str">
        <f t="shared" si="46"/>
        <v>OK</v>
      </c>
      <c r="T342" s="2" t="str">
        <f t="shared" si="47"/>
        <v>OK</v>
      </c>
      <c r="U342" s="2" t="str">
        <f t="shared" si="48"/>
        <v>OK</v>
      </c>
      <c r="V342" s="2" t="str">
        <f t="shared" si="49"/>
        <v>OK</v>
      </c>
      <c r="W342" s="2" t="str">
        <f t="shared" si="50"/>
        <v>OK</v>
      </c>
      <c r="X342" s="2" t="str">
        <f t="shared" si="51"/>
        <v>OK</v>
      </c>
      <c r="Y342" s="2" t="str">
        <f t="shared" si="52"/>
        <v>OK</v>
      </c>
      <c r="Z342" s="3" t="str">
        <f t="shared" si="53"/>
        <v/>
      </c>
    </row>
    <row r="343" spans="1:26" x14ac:dyDescent="0.45">
      <c r="A343" s="3" t="s">
        <v>8506</v>
      </c>
      <c r="B343" s="3" t="s">
        <v>8507</v>
      </c>
      <c r="C343" s="3" t="s">
        <v>8568</v>
      </c>
      <c r="E343" s="3" t="s">
        <v>20</v>
      </c>
      <c r="H343" s="3" t="s">
        <v>21</v>
      </c>
      <c r="I343" s="3">
        <v>1276437</v>
      </c>
      <c r="J343" s="3" t="s">
        <v>8569</v>
      </c>
      <c r="K343" s="3">
        <v>15</v>
      </c>
      <c r="L343" s="3" t="s">
        <v>34</v>
      </c>
      <c r="M343" s="3" t="s">
        <v>35</v>
      </c>
      <c r="N343" s="3" t="s">
        <v>7587</v>
      </c>
      <c r="O343" s="3" t="s">
        <v>85</v>
      </c>
      <c r="P343" s="3" t="s">
        <v>21</v>
      </c>
      <c r="Q343" s="3" t="s">
        <v>8570</v>
      </c>
      <c r="R343" s="2" t="str">
        <f t="shared" si="45"/>
        <v>OK</v>
      </c>
      <c r="S343" s="2" t="str">
        <f t="shared" si="46"/>
        <v>OK</v>
      </c>
      <c r="T343" s="2" t="str">
        <f t="shared" si="47"/>
        <v>OK</v>
      </c>
      <c r="U343" s="2" t="str">
        <f t="shared" si="48"/>
        <v>OK</v>
      </c>
      <c r="V343" s="2" t="str">
        <f t="shared" si="49"/>
        <v>OK</v>
      </c>
      <c r="W343" s="2" t="str">
        <f t="shared" si="50"/>
        <v>OK</v>
      </c>
      <c r="X343" s="2" t="str">
        <f t="shared" si="51"/>
        <v>OK</v>
      </c>
      <c r="Y343" s="2" t="str">
        <f t="shared" si="52"/>
        <v>OK</v>
      </c>
      <c r="Z343" s="3" t="str">
        <f t="shared" si="53"/>
        <v/>
      </c>
    </row>
    <row r="344" spans="1:26" x14ac:dyDescent="0.45">
      <c r="A344" s="3" t="s">
        <v>8506</v>
      </c>
      <c r="B344" s="3" t="s">
        <v>8507</v>
      </c>
      <c r="C344" s="3" t="s">
        <v>8571</v>
      </c>
      <c r="E344" s="3" t="s">
        <v>20</v>
      </c>
      <c r="H344" s="3" t="s">
        <v>21</v>
      </c>
      <c r="I344" s="3">
        <v>1682250</v>
      </c>
      <c r="J344" s="3" t="s">
        <v>8572</v>
      </c>
      <c r="K344" s="3">
        <v>30</v>
      </c>
      <c r="L344" s="3" t="s">
        <v>23</v>
      </c>
      <c r="M344" s="3" t="s">
        <v>24</v>
      </c>
      <c r="N344" s="3" t="s">
        <v>368</v>
      </c>
      <c r="P344" s="3" t="s">
        <v>21</v>
      </c>
      <c r="Q344" s="3" t="s">
        <v>8573</v>
      </c>
      <c r="R344" s="2" t="str">
        <f t="shared" si="45"/>
        <v>OK</v>
      </c>
      <c r="S344" s="2" t="str">
        <f t="shared" si="46"/>
        <v>KO</v>
      </c>
      <c r="T344" s="2" t="str">
        <f t="shared" si="47"/>
        <v>OK</v>
      </c>
      <c r="U344" s="2" t="str">
        <f t="shared" si="48"/>
        <v>OK</v>
      </c>
      <c r="V344" s="2" t="str">
        <f t="shared" si="49"/>
        <v>OK</v>
      </c>
      <c r="W344" s="2" t="str">
        <f t="shared" si="50"/>
        <v>OK</v>
      </c>
      <c r="X344" s="2" t="str">
        <f t="shared" si="51"/>
        <v>OK</v>
      </c>
      <c r="Y344" s="2" t="str">
        <f t="shared" si="52"/>
        <v>OK</v>
      </c>
      <c r="Z344" s="3" t="str">
        <f t="shared" si="53"/>
        <v xml:space="preserve">Tipo de media / </v>
      </c>
    </row>
    <row r="345" spans="1:26" x14ac:dyDescent="0.45">
      <c r="A345" s="3" t="s">
        <v>8506</v>
      </c>
      <c r="B345" s="3" t="s">
        <v>8507</v>
      </c>
      <c r="C345" s="3" t="s">
        <v>8574</v>
      </c>
      <c r="E345" s="3" t="s">
        <v>20</v>
      </c>
      <c r="H345" s="3" t="s">
        <v>21</v>
      </c>
      <c r="I345" s="3">
        <v>1188611</v>
      </c>
      <c r="J345" s="3" t="s">
        <v>8575</v>
      </c>
      <c r="K345" s="3">
        <v>5</v>
      </c>
      <c r="L345" s="3" t="s">
        <v>34</v>
      </c>
      <c r="M345" s="3" t="s">
        <v>35</v>
      </c>
      <c r="N345" s="3" t="s">
        <v>700</v>
      </c>
      <c r="O345" s="3" t="s">
        <v>85</v>
      </c>
      <c r="P345" s="3" t="s">
        <v>21</v>
      </c>
      <c r="Q345" s="3" t="s">
        <v>8576</v>
      </c>
      <c r="R345" s="2" t="str">
        <f t="shared" si="45"/>
        <v>OK</v>
      </c>
      <c r="S345" s="2" t="str">
        <f t="shared" si="46"/>
        <v>OK</v>
      </c>
      <c r="T345" s="2" t="str">
        <f t="shared" si="47"/>
        <v>OK</v>
      </c>
      <c r="U345" s="2" t="str">
        <f t="shared" si="48"/>
        <v>OK</v>
      </c>
      <c r="V345" s="2" t="str">
        <f t="shared" si="49"/>
        <v>OK</v>
      </c>
      <c r="W345" s="2" t="str">
        <f t="shared" si="50"/>
        <v>OK</v>
      </c>
      <c r="X345" s="2" t="str">
        <f t="shared" si="51"/>
        <v>OK</v>
      </c>
      <c r="Y345" s="2" t="str">
        <f t="shared" si="52"/>
        <v>OK</v>
      </c>
      <c r="Z345" s="3" t="str">
        <f t="shared" si="53"/>
        <v/>
      </c>
    </row>
    <row r="346" spans="1:26" x14ac:dyDescent="0.45">
      <c r="A346" s="3" t="s">
        <v>8506</v>
      </c>
      <c r="B346" s="3" t="s">
        <v>8507</v>
      </c>
      <c r="C346" s="3" t="s">
        <v>8577</v>
      </c>
      <c r="E346" s="3" t="s">
        <v>20</v>
      </c>
      <c r="H346" s="3" t="s">
        <v>21</v>
      </c>
      <c r="I346" s="3">
        <v>1190506</v>
      </c>
      <c r="J346" s="3" t="s">
        <v>8578</v>
      </c>
      <c r="K346" s="3">
        <v>10</v>
      </c>
      <c r="L346" s="3" t="s">
        <v>34</v>
      </c>
      <c r="M346" s="3" t="s">
        <v>35</v>
      </c>
      <c r="N346" s="3" t="s">
        <v>62</v>
      </c>
      <c r="O346" s="3" t="s">
        <v>479</v>
      </c>
      <c r="P346" s="3" t="s">
        <v>21</v>
      </c>
      <c r="Q346" s="3" t="s">
        <v>8579</v>
      </c>
      <c r="R346" s="2" t="str">
        <f t="shared" si="45"/>
        <v>OK</v>
      </c>
      <c r="S346" s="2" t="str">
        <f t="shared" si="46"/>
        <v>OK</v>
      </c>
      <c r="T346" s="2" t="str">
        <f t="shared" si="47"/>
        <v>OK</v>
      </c>
      <c r="U346" s="2" t="str">
        <f t="shared" si="48"/>
        <v>OK</v>
      </c>
      <c r="V346" s="2" t="str">
        <f t="shared" si="49"/>
        <v>OK</v>
      </c>
      <c r="W346" s="2" t="str">
        <f t="shared" si="50"/>
        <v>OK</v>
      </c>
      <c r="X346" s="2" t="str">
        <f t="shared" si="51"/>
        <v>OK</v>
      </c>
      <c r="Y346" s="2" t="str">
        <f t="shared" si="52"/>
        <v>OK</v>
      </c>
      <c r="Z346" s="3" t="str">
        <f t="shared" si="53"/>
        <v/>
      </c>
    </row>
    <row r="347" spans="1:26" x14ac:dyDescent="0.45">
      <c r="A347" s="3" t="s">
        <v>8506</v>
      </c>
      <c r="B347" s="3" t="s">
        <v>8507</v>
      </c>
      <c r="C347" s="3" t="s">
        <v>8580</v>
      </c>
      <c r="D347" s="3" t="s">
        <v>8581</v>
      </c>
      <c r="E347" s="3" t="s">
        <v>20</v>
      </c>
      <c r="H347" s="3" t="s">
        <v>21</v>
      </c>
      <c r="I347" s="3">
        <v>3097697</v>
      </c>
      <c r="J347" s="3" t="s">
        <v>8582</v>
      </c>
      <c r="K347" s="3">
        <v>20</v>
      </c>
      <c r="L347" s="3" t="s">
        <v>23</v>
      </c>
      <c r="M347" s="3" t="s">
        <v>29</v>
      </c>
      <c r="N347" s="3" t="s">
        <v>368</v>
      </c>
      <c r="P347" s="3" t="s">
        <v>21</v>
      </c>
      <c r="Q347" s="3" t="s">
        <v>8583</v>
      </c>
      <c r="R347" s="2" t="str">
        <f t="shared" si="45"/>
        <v>OK</v>
      </c>
      <c r="S347" s="2" t="str">
        <f t="shared" si="46"/>
        <v>OK</v>
      </c>
      <c r="T347" s="2" t="str">
        <f t="shared" si="47"/>
        <v>OK</v>
      </c>
      <c r="U347" s="2" t="str">
        <f t="shared" si="48"/>
        <v>OK</v>
      </c>
      <c r="V347" s="2" t="str">
        <f t="shared" si="49"/>
        <v>OK</v>
      </c>
      <c r="W347" s="2" t="str">
        <f t="shared" si="50"/>
        <v>OK</v>
      </c>
      <c r="X347" s="2" t="str">
        <f t="shared" si="51"/>
        <v>OK</v>
      </c>
      <c r="Y347" s="2" t="str">
        <f t="shared" si="52"/>
        <v>OK</v>
      </c>
      <c r="Z347" s="3" t="str">
        <f t="shared" si="53"/>
        <v/>
      </c>
    </row>
    <row r="348" spans="1:26" x14ac:dyDescent="0.45">
      <c r="A348" s="3" t="s">
        <v>8506</v>
      </c>
      <c r="B348" s="3" t="s">
        <v>8507</v>
      </c>
      <c r="C348" s="3" t="s">
        <v>8584</v>
      </c>
      <c r="E348" s="3" t="s">
        <v>20</v>
      </c>
      <c r="H348" s="3" t="s">
        <v>21</v>
      </c>
      <c r="I348" s="3">
        <v>1193427</v>
      </c>
      <c r="J348" s="3" t="s">
        <v>8585</v>
      </c>
      <c r="K348" s="3">
        <v>10</v>
      </c>
      <c r="L348" s="3" t="s">
        <v>34</v>
      </c>
      <c r="M348" s="3" t="s">
        <v>35</v>
      </c>
      <c r="N348" s="3" t="s">
        <v>1300</v>
      </c>
      <c r="O348" s="3" t="s">
        <v>479</v>
      </c>
      <c r="P348" s="3" t="s">
        <v>21</v>
      </c>
      <c r="Q348" s="3" t="s">
        <v>8586</v>
      </c>
      <c r="R348" s="2" t="str">
        <f t="shared" si="45"/>
        <v>OK</v>
      </c>
      <c r="S348" s="2" t="str">
        <f t="shared" si="46"/>
        <v>OK</v>
      </c>
      <c r="T348" s="2" t="str">
        <f t="shared" si="47"/>
        <v>OK</v>
      </c>
      <c r="U348" s="2" t="str">
        <f t="shared" si="48"/>
        <v>OK</v>
      </c>
      <c r="V348" s="2" t="str">
        <f t="shared" si="49"/>
        <v>OK</v>
      </c>
      <c r="W348" s="2" t="str">
        <f t="shared" si="50"/>
        <v>OK</v>
      </c>
      <c r="X348" s="2" t="str">
        <f t="shared" si="51"/>
        <v>OK</v>
      </c>
      <c r="Y348" s="2" t="str">
        <f t="shared" si="52"/>
        <v>OK</v>
      </c>
      <c r="Z348" s="3" t="str">
        <f t="shared" si="53"/>
        <v/>
      </c>
    </row>
    <row r="349" spans="1:26" x14ac:dyDescent="0.45">
      <c r="A349" s="3" t="s">
        <v>8506</v>
      </c>
      <c r="B349" s="3" t="s">
        <v>8507</v>
      </c>
      <c r="C349" s="3" t="s">
        <v>8587</v>
      </c>
      <c r="D349" s="3" t="s">
        <v>8588</v>
      </c>
      <c r="E349" s="3" t="s">
        <v>20</v>
      </c>
      <c r="H349" s="3" t="s">
        <v>21</v>
      </c>
      <c r="I349" s="3">
        <v>3296508</v>
      </c>
      <c r="J349" s="3" t="s">
        <v>8589</v>
      </c>
      <c r="K349" s="3">
        <v>15</v>
      </c>
      <c r="L349" s="3" t="s">
        <v>23</v>
      </c>
      <c r="M349" s="3" t="s">
        <v>24</v>
      </c>
      <c r="N349" s="3" t="s">
        <v>368</v>
      </c>
      <c r="P349" s="3" t="s">
        <v>21</v>
      </c>
      <c r="Q349" s="3" t="s">
        <v>8590</v>
      </c>
      <c r="R349" s="2" t="str">
        <f t="shared" si="45"/>
        <v>OK</v>
      </c>
      <c r="S349" s="2" t="str">
        <f t="shared" si="46"/>
        <v>KO</v>
      </c>
      <c r="T349" s="2" t="str">
        <f t="shared" si="47"/>
        <v>OK</v>
      </c>
      <c r="U349" s="2" t="str">
        <f t="shared" si="48"/>
        <v>OK</v>
      </c>
      <c r="V349" s="2" t="str">
        <f t="shared" si="49"/>
        <v>OK</v>
      </c>
      <c r="W349" s="2" t="str">
        <f t="shared" si="50"/>
        <v>OK</v>
      </c>
      <c r="X349" s="2" t="str">
        <f t="shared" si="51"/>
        <v>OK</v>
      </c>
      <c r="Y349" s="2" t="str">
        <f t="shared" si="52"/>
        <v>OK</v>
      </c>
      <c r="Z349" s="3" t="str">
        <f t="shared" si="53"/>
        <v xml:space="preserve">Tipo de media / </v>
      </c>
    </row>
    <row r="350" spans="1:26" x14ac:dyDescent="0.45">
      <c r="A350" s="3" t="s">
        <v>8506</v>
      </c>
      <c r="B350" s="3" t="s">
        <v>8507</v>
      </c>
      <c r="C350" s="3" t="s">
        <v>8591</v>
      </c>
      <c r="E350" s="3" t="s">
        <v>20</v>
      </c>
      <c r="H350" s="3" t="s">
        <v>21</v>
      </c>
      <c r="I350" s="3">
        <v>1179846</v>
      </c>
      <c r="J350" s="3" t="s">
        <v>8592</v>
      </c>
      <c r="K350" s="3">
        <v>10</v>
      </c>
      <c r="L350" s="3" t="s">
        <v>34</v>
      </c>
      <c r="M350" s="3" t="s">
        <v>35</v>
      </c>
      <c r="N350" s="3" t="s">
        <v>62</v>
      </c>
      <c r="O350" s="3" t="s">
        <v>37</v>
      </c>
      <c r="P350" s="3" t="s">
        <v>21</v>
      </c>
      <c r="Q350" s="3" t="s">
        <v>8593</v>
      </c>
      <c r="R350" s="2" t="str">
        <f t="shared" si="45"/>
        <v>OK</v>
      </c>
      <c r="S350" s="2" t="str">
        <f t="shared" si="46"/>
        <v>OK</v>
      </c>
      <c r="T350" s="2" t="str">
        <f t="shared" si="47"/>
        <v>OK</v>
      </c>
      <c r="U350" s="2" t="str">
        <f t="shared" si="48"/>
        <v>OK</v>
      </c>
      <c r="V350" s="2" t="str">
        <f t="shared" si="49"/>
        <v>OK</v>
      </c>
      <c r="W350" s="2" t="str">
        <f t="shared" si="50"/>
        <v>OK</v>
      </c>
      <c r="X350" s="2" t="str">
        <f t="shared" si="51"/>
        <v>OK</v>
      </c>
      <c r="Y350" s="2" t="str">
        <f t="shared" si="52"/>
        <v>OK</v>
      </c>
      <c r="Z350" s="3" t="str">
        <f t="shared" si="53"/>
        <v/>
      </c>
    </row>
    <row r="351" spans="1:26" x14ac:dyDescent="0.45">
      <c r="A351" s="3" t="s">
        <v>8506</v>
      </c>
      <c r="B351" s="3" t="s">
        <v>8507</v>
      </c>
      <c r="C351" s="3" t="s">
        <v>8594</v>
      </c>
      <c r="E351" s="3" t="s">
        <v>20</v>
      </c>
      <c r="H351" s="3" t="s">
        <v>21</v>
      </c>
      <c r="I351" s="3">
        <v>1193897</v>
      </c>
      <c r="J351" s="3" t="s">
        <v>8595</v>
      </c>
      <c r="K351" s="3">
        <v>15</v>
      </c>
      <c r="L351" s="3" t="s">
        <v>34</v>
      </c>
      <c r="M351" s="3" t="s">
        <v>35</v>
      </c>
      <c r="N351" s="3" t="s">
        <v>41</v>
      </c>
      <c r="O351" s="3" t="s">
        <v>37</v>
      </c>
      <c r="P351" s="3" t="s">
        <v>21</v>
      </c>
      <c r="Q351" s="3" t="s">
        <v>8596</v>
      </c>
      <c r="R351" s="2" t="str">
        <f t="shared" si="45"/>
        <v>OK</v>
      </c>
      <c r="S351" s="2" t="str">
        <f t="shared" si="46"/>
        <v>OK</v>
      </c>
      <c r="T351" s="2" t="str">
        <f t="shared" si="47"/>
        <v>OK</v>
      </c>
      <c r="U351" s="2" t="str">
        <f t="shared" si="48"/>
        <v>OK</v>
      </c>
      <c r="V351" s="2" t="str">
        <f t="shared" si="49"/>
        <v>OK</v>
      </c>
      <c r="W351" s="2" t="str">
        <f t="shared" si="50"/>
        <v>OK</v>
      </c>
      <c r="X351" s="2" t="str">
        <f t="shared" si="51"/>
        <v>OK</v>
      </c>
      <c r="Y351" s="2" t="str">
        <f t="shared" si="52"/>
        <v>OK</v>
      </c>
      <c r="Z351" s="3" t="str">
        <f t="shared" si="53"/>
        <v/>
      </c>
    </row>
    <row r="352" spans="1:26" x14ac:dyDescent="0.45">
      <c r="A352" s="3" t="s">
        <v>8506</v>
      </c>
      <c r="B352" s="3" t="s">
        <v>8507</v>
      </c>
      <c r="C352" s="3" t="s">
        <v>8597</v>
      </c>
      <c r="E352" s="3" t="s">
        <v>20</v>
      </c>
      <c r="H352" s="3" t="s">
        <v>21</v>
      </c>
      <c r="I352" s="3">
        <v>1690610</v>
      </c>
      <c r="J352" s="3" t="s">
        <v>8598</v>
      </c>
      <c r="K352" s="3">
        <v>15</v>
      </c>
      <c r="L352" s="3" t="s">
        <v>861</v>
      </c>
      <c r="M352" s="3" t="s">
        <v>35</v>
      </c>
      <c r="N352" s="3" t="s">
        <v>206</v>
      </c>
      <c r="O352" s="3" t="s">
        <v>37</v>
      </c>
      <c r="P352" s="3" t="s">
        <v>21</v>
      </c>
      <c r="Q352" s="3" t="s">
        <v>8599</v>
      </c>
      <c r="R352" s="2" t="str">
        <f t="shared" si="45"/>
        <v>KO</v>
      </c>
      <c r="S352" s="2" t="str">
        <f t="shared" si="46"/>
        <v>OK</v>
      </c>
      <c r="T352" s="2" t="str">
        <f t="shared" si="47"/>
        <v>OK</v>
      </c>
      <c r="U352" s="2" t="str">
        <f t="shared" si="48"/>
        <v>OK</v>
      </c>
      <c r="V352" s="2" t="str">
        <f t="shared" si="49"/>
        <v>OK</v>
      </c>
      <c r="W352" s="2" t="str">
        <f t="shared" si="50"/>
        <v>OK</v>
      </c>
      <c r="X352" s="2" t="str">
        <f t="shared" si="51"/>
        <v>OK</v>
      </c>
      <c r="Y352" s="2" t="str">
        <f t="shared" si="52"/>
        <v>OK</v>
      </c>
      <c r="Z352" s="3" t="str">
        <f t="shared" si="53"/>
        <v xml:space="preserve">Acción didáctica / </v>
      </c>
    </row>
    <row r="353" spans="1:26" x14ac:dyDescent="0.45">
      <c r="A353" s="3" t="s">
        <v>8506</v>
      </c>
      <c r="B353" s="3" t="s">
        <v>8507</v>
      </c>
      <c r="C353" s="3" t="s">
        <v>8600</v>
      </c>
      <c r="E353" s="3" t="s">
        <v>20</v>
      </c>
      <c r="H353" s="3" t="s">
        <v>21</v>
      </c>
      <c r="I353" s="3">
        <v>1216450</v>
      </c>
      <c r="J353" s="3" t="s">
        <v>8601</v>
      </c>
      <c r="K353" s="3">
        <v>15</v>
      </c>
      <c r="L353" s="3" t="s">
        <v>861</v>
      </c>
      <c r="M353" s="3" t="s">
        <v>35</v>
      </c>
      <c r="N353" s="3" t="s">
        <v>378</v>
      </c>
      <c r="O353" s="3" t="s">
        <v>37</v>
      </c>
      <c r="P353" s="3" t="s">
        <v>21</v>
      </c>
      <c r="Q353" s="3" t="s">
        <v>8602</v>
      </c>
      <c r="R353" s="2" t="str">
        <f t="shared" si="45"/>
        <v>KO</v>
      </c>
      <c r="S353" s="2" t="str">
        <f t="shared" si="46"/>
        <v>OK</v>
      </c>
      <c r="T353" s="2" t="str">
        <f t="shared" si="47"/>
        <v>OK</v>
      </c>
      <c r="U353" s="2" t="str">
        <f t="shared" si="48"/>
        <v>OK</v>
      </c>
      <c r="V353" s="2" t="str">
        <f t="shared" si="49"/>
        <v>OK</v>
      </c>
      <c r="W353" s="2" t="str">
        <f t="shared" si="50"/>
        <v>OK</v>
      </c>
      <c r="X353" s="2" t="str">
        <f t="shared" si="51"/>
        <v>OK</v>
      </c>
      <c r="Y353" s="2" t="str">
        <f t="shared" si="52"/>
        <v>OK</v>
      </c>
      <c r="Z353" s="3" t="str">
        <f t="shared" si="53"/>
        <v xml:space="preserve">Acción didáctica / </v>
      </c>
    </row>
    <row r="354" spans="1:26" x14ac:dyDescent="0.45">
      <c r="A354" s="3" t="s">
        <v>8506</v>
      </c>
      <c r="B354" s="3" t="s">
        <v>8507</v>
      </c>
      <c r="C354" s="3" t="s">
        <v>8603</v>
      </c>
      <c r="E354" s="3" t="s">
        <v>20</v>
      </c>
      <c r="H354" s="3" t="s">
        <v>21</v>
      </c>
      <c r="I354" s="3">
        <v>3522482</v>
      </c>
      <c r="J354" s="3" t="s">
        <v>8604</v>
      </c>
      <c r="K354" s="3">
        <v>30</v>
      </c>
      <c r="L354" s="3" t="s">
        <v>23</v>
      </c>
      <c r="M354" s="3" t="s">
        <v>29</v>
      </c>
      <c r="N354" s="3" t="s">
        <v>368</v>
      </c>
      <c r="P354" s="3" t="s">
        <v>21</v>
      </c>
      <c r="Q354" s="3" t="s">
        <v>8605</v>
      </c>
      <c r="R354" s="2" t="str">
        <f t="shared" si="45"/>
        <v>OK</v>
      </c>
      <c r="S354" s="2" t="str">
        <f t="shared" si="46"/>
        <v>OK</v>
      </c>
      <c r="T354" s="2" t="str">
        <f t="shared" si="47"/>
        <v>OK</v>
      </c>
      <c r="U354" s="2" t="str">
        <f t="shared" si="48"/>
        <v>OK</v>
      </c>
      <c r="V354" s="2" t="str">
        <f t="shared" si="49"/>
        <v>OK</v>
      </c>
      <c r="W354" s="2" t="str">
        <f t="shared" si="50"/>
        <v>OK</v>
      </c>
      <c r="X354" s="2" t="str">
        <f t="shared" si="51"/>
        <v>OK</v>
      </c>
      <c r="Y354" s="2" t="str">
        <f t="shared" si="52"/>
        <v>OK</v>
      </c>
      <c r="Z354" s="3" t="str">
        <f t="shared" si="53"/>
        <v/>
      </c>
    </row>
    <row r="355" spans="1:26" x14ac:dyDescent="0.45">
      <c r="A355" s="3" t="s">
        <v>8506</v>
      </c>
      <c r="B355" s="3" t="s">
        <v>8507</v>
      </c>
      <c r="C355" s="3" t="s">
        <v>8606</v>
      </c>
      <c r="E355" s="3" t="s">
        <v>20</v>
      </c>
      <c r="H355" s="3" t="s">
        <v>21</v>
      </c>
      <c r="I355" s="3">
        <v>1205127</v>
      </c>
      <c r="J355" s="3" t="s">
        <v>8604</v>
      </c>
      <c r="K355" s="3">
        <v>5</v>
      </c>
      <c r="L355" s="3" t="s">
        <v>34</v>
      </c>
      <c r="M355" s="3" t="s">
        <v>35</v>
      </c>
      <c r="N355" s="3" t="s">
        <v>114</v>
      </c>
      <c r="O355" s="3" t="s">
        <v>37</v>
      </c>
      <c r="P355" s="3" t="s">
        <v>21</v>
      </c>
      <c r="Q355" s="3" t="s">
        <v>8607</v>
      </c>
      <c r="R355" s="2" t="str">
        <f t="shared" si="45"/>
        <v>OK</v>
      </c>
      <c r="S355" s="2" t="str">
        <f t="shared" si="46"/>
        <v>OK</v>
      </c>
      <c r="T355" s="2" t="str">
        <f t="shared" si="47"/>
        <v>OK</v>
      </c>
      <c r="U355" s="2" t="str">
        <f t="shared" si="48"/>
        <v>OK</v>
      </c>
      <c r="V355" s="2" t="str">
        <f t="shared" si="49"/>
        <v>OK</v>
      </c>
      <c r="W355" s="2" t="str">
        <f t="shared" si="50"/>
        <v>OK</v>
      </c>
      <c r="X355" s="2" t="str">
        <f t="shared" si="51"/>
        <v>OK</v>
      </c>
      <c r="Y355" s="2" t="str">
        <f t="shared" si="52"/>
        <v>OK</v>
      </c>
      <c r="Z355" s="3" t="str">
        <f t="shared" si="53"/>
        <v/>
      </c>
    </row>
    <row r="356" spans="1:26" x14ac:dyDescent="0.45">
      <c r="A356" s="3" t="s">
        <v>8506</v>
      </c>
      <c r="B356" s="3" t="s">
        <v>8507</v>
      </c>
      <c r="C356" s="3" t="s">
        <v>8608</v>
      </c>
      <c r="E356" s="3" t="s">
        <v>20</v>
      </c>
      <c r="H356" s="3" t="s">
        <v>21</v>
      </c>
      <c r="I356" s="3">
        <v>1198431</v>
      </c>
      <c r="J356" s="3" t="s">
        <v>8604</v>
      </c>
      <c r="K356" s="3">
        <v>5</v>
      </c>
      <c r="L356" s="3" t="s">
        <v>34</v>
      </c>
      <c r="M356" s="3" t="s">
        <v>35</v>
      </c>
      <c r="N356" s="3" t="s">
        <v>7737</v>
      </c>
      <c r="O356" s="3" t="s">
        <v>479</v>
      </c>
      <c r="P356" s="3" t="s">
        <v>21</v>
      </c>
      <c r="Q356" s="3" t="s">
        <v>8609</v>
      </c>
      <c r="R356" s="2" t="str">
        <f t="shared" si="45"/>
        <v>OK</v>
      </c>
      <c r="S356" s="2" t="str">
        <f t="shared" si="46"/>
        <v>OK</v>
      </c>
      <c r="T356" s="2" t="str">
        <f t="shared" si="47"/>
        <v>OK</v>
      </c>
      <c r="U356" s="2" t="str">
        <f t="shared" si="48"/>
        <v>OK</v>
      </c>
      <c r="V356" s="2" t="str">
        <f t="shared" si="49"/>
        <v>OK</v>
      </c>
      <c r="W356" s="2" t="str">
        <f t="shared" si="50"/>
        <v>OK</v>
      </c>
      <c r="X356" s="2" t="str">
        <f t="shared" si="51"/>
        <v>OK</v>
      </c>
      <c r="Y356" s="2" t="str">
        <f t="shared" si="52"/>
        <v>OK</v>
      </c>
      <c r="Z356" s="3" t="str">
        <f t="shared" si="53"/>
        <v/>
      </c>
    </row>
    <row r="357" spans="1:26" x14ac:dyDescent="0.45">
      <c r="A357" s="3" t="s">
        <v>8506</v>
      </c>
      <c r="B357" s="3" t="s">
        <v>8507</v>
      </c>
      <c r="C357" s="3" t="s">
        <v>8610</v>
      </c>
      <c r="E357" s="3" t="s">
        <v>20</v>
      </c>
      <c r="H357" s="3" t="s">
        <v>21</v>
      </c>
      <c r="I357" s="3">
        <v>1198045</v>
      </c>
      <c r="J357" s="3" t="s">
        <v>8611</v>
      </c>
      <c r="K357" s="3">
        <v>10</v>
      </c>
      <c r="L357" s="3" t="s">
        <v>34</v>
      </c>
      <c r="M357" s="3" t="s">
        <v>35</v>
      </c>
      <c r="N357" s="3" t="s">
        <v>326</v>
      </c>
      <c r="O357" s="3" t="s">
        <v>37</v>
      </c>
      <c r="P357" s="3" t="s">
        <v>21</v>
      </c>
      <c r="Q357" s="3" t="s">
        <v>8612</v>
      </c>
      <c r="R357" s="2" t="str">
        <f t="shared" si="45"/>
        <v>OK</v>
      </c>
      <c r="S357" s="2" t="str">
        <f t="shared" si="46"/>
        <v>OK</v>
      </c>
      <c r="T357" s="2" t="str">
        <f t="shared" si="47"/>
        <v>OK</v>
      </c>
      <c r="U357" s="2" t="str">
        <f t="shared" si="48"/>
        <v>OK</v>
      </c>
      <c r="V357" s="2" t="str">
        <f t="shared" si="49"/>
        <v>OK</v>
      </c>
      <c r="W357" s="2" t="str">
        <f t="shared" si="50"/>
        <v>OK</v>
      </c>
      <c r="X357" s="2" t="str">
        <f t="shared" si="51"/>
        <v>OK</v>
      </c>
      <c r="Y357" s="2" t="str">
        <f t="shared" si="52"/>
        <v>OK</v>
      </c>
      <c r="Z357" s="3" t="str">
        <f t="shared" si="53"/>
        <v/>
      </c>
    </row>
    <row r="358" spans="1:26" x14ac:dyDescent="0.45">
      <c r="A358" s="3" t="s">
        <v>8506</v>
      </c>
      <c r="B358" s="3" t="s">
        <v>8507</v>
      </c>
      <c r="C358" s="3" t="s">
        <v>8613</v>
      </c>
      <c r="E358" s="3" t="s">
        <v>20</v>
      </c>
      <c r="H358" s="3" t="s">
        <v>21</v>
      </c>
      <c r="I358" s="3">
        <v>1268373</v>
      </c>
      <c r="J358" s="3" t="s">
        <v>8614</v>
      </c>
      <c r="K358" s="3">
        <v>40</v>
      </c>
      <c r="L358" s="3" t="s">
        <v>23</v>
      </c>
      <c r="M358" s="3" t="s">
        <v>29</v>
      </c>
      <c r="N358" s="3" t="s">
        <v>684</v>
      </c>
      <c r="P358" s="3" t="s">
        <v>21</v>
      </c>
      <c r="Q358" s="3" t="s">
        <v>8615</v>
      </c>
      <c r="R358" s="2" t="str">
        <f t="shared" si="45"/>
        <v>OK</v>
      </c>
      <c r="S358" s="2" t="str">
        <f t="shared" si="46"/>
        <v>OK</v>
      </c>
      <c r="T358" s="2" t="str">
        <f t="shared" si="47"/>
        <v>OK</v>
      </c>
      <c r="U358" s="2" t="str">
        <f t="shared" si="48"/>
        <v>OK</v>
      </c>
      <c r="V358" s="2" t="str">
        <f t="shared" si="49"/>
        <v>OK</v>
      </c>
      <c r="W358" s="2" t="str">
        <f t="shared" si="50"/>
        <v>OK</v>
      </c>
      <c r="X358" s="2" t="str">
        <f t="shared" si="51"/>
        <v>OK</v>
      </c>
      <c r="Y358" s="2" t="str">
        <f t="shared" si="52"/>
        <v>OK</v>
      </c>
      <c r="Z358" s="3" t="str">
        <f t="shared" si="53"/>
        <v/>
      </c>
    </row>
    <row r="359" spans="1:26" x14ac:dyDescent="0.45">
      <c r="A359" s="3" t="s">
        <v>8506</v>
      </c>
      <c r="B359" s="3" t="s">
        <v>8507</v>
      </c>
      <c r="C359" s="3" t="s">
        <v>8616</v>
      </c>
      <c r="E359" s="3" t="s">
        <v>20</v>
      </c>
      <c r="H359" s="3" t="s">
        <v>21</v>
      </c>
      <c r="I359" s="3">
        <v>1203191</v>
      </c>
      <c r="J359" s="3" t="s">
        <v>8617</v>
      </c>
      <c r="K359" s="3">
        <v>5</v>
      </c>
      <c r="L359" s="3" t="s">
        <v>34</v>
      </c>
      <c r="M359" s="3" t="s">
        <v>35</v>
      </c>
      <c r="N359" s="3" t="s">
        <v>36</v>
      </c>
      <c r="O359" s="3" t="s">
        <v>85</v>
      </c>
      <c r="P359" s="3" t="s">
        <v>21</v>
      </c>
      <c r="Q359" s="3" t="s">
        <v>8618</v>
      </c>
      <c r="R359" s="2" t="str">
        <f t="shared" si="45"/>
        <v>OK</v>
      </c>
      <c r="S359" s="2" t="str">
        <f t="shared" si="46"/>
        <v>OK</v>
      </c>
      <c r="T359" s="2" t="str">
        <f t="shared" si="47"/>
        <v>OK</v>
      </c>
      <c r="U359" s="2" t="str">
        <f t="shared" si="48"/>
        <v>OK</v>
      </c>
      <c r="V359" s="2" t="str">
        <f t="shared" si="49"/>
        <v>OK</v>
      </c>
      <c r="W359" s="2" t="str">
        <f t="shared" si="50"/>
        <v>OK</v>
      </c>
      <c r="X359" s="2" t="str">
        <f t="shared" si="51"/>
        <v>OK</v>
      </c>
      <c r="Y359" s="2" t="str">
        <f t="shared" si="52"/>
        <v>OK</v>
      </c>
      <c r="Z359" s="3" t="str">
        <f t="shared" si="53"/>
        <v/>
      </c>
    </row>
    <row r="360" spans="1:26" x14ac:dyDescent="0.45">
      <c r="A360" s="3" t="s">
        <v>8506</v>
      </c>
      <c r="B360" s="3" t="s">
        <v>8507</v>
      </c>
      <c r="C360" s="3" t="s">
        <v>8619</v>
      </c>
      <c r="E360" s="3" t="s">
        <v>20</v>
      </c>
      <c r="H360" s="3" t="s">
        <v>21</v>
      </c>
      <c r="I360" s="3">
        <v>1874007</v>
      </c>
      <c r="J360" s="3" t="s">
        <v>8620</v>
      </c>
      <c r="K360" s="3">
        <v>20</v>
      </c>
      <c r="L360" s="3" t="s">
        <v>80</v>
      </c>
      <c r="M360" s="3" t="s">
        <v>35</v>
      </c>
      <c r="N360" s="3" t="s">
        <v>81</v>
      </c>
      <c r="O360" s="3" t="s">
        <v>85</v>
      </c>
      <c r="P360" s="3" t="s">
        <v>21</v>
      </c>
      <c r="Q360" s="3" t="s">
        <v>8621</v>
      </c>
      <c r="R360" s="2" t="str">
        <f t="shared" si="45"/>
        <v>OK</v>
      </c>
      <c r="S360" s="2" t="str">
        <f t="shared" si="46"/>
        <v>OK</v>
      </c>
      <c r="T360" s="2" t="str">
        <f t="shared" si="47"/>
        <v>OK</v>
      </c>
      <c r="U360" s="2" t="str">
        <f t="shared" si="48"/>
        <v>OK</v>
      </c>
      <c r="V360" s="2" t="str">
        <f t="shared" si="49"/>
        <v>OK</v>
      </c>
      <c r="W360" s="2" t="str">
        <f t="shared" si="50"/>
        <v>OK</v>
      </c>
      <c r="X360" s="2" t="str">
        <f t="shared" si="51"/>
        <v>OK</v>
      </c>
      <c r="Y360" s="2" t="str">
        <f t="shared" si="52"/>
        <v>OK</v>
      </c>
      <c r="Z360" s="3" t="str">
        <f t="shared" si="53"/>
        <v/>
      </c>
    </row>
    <row r="361" spans="1:26" x14ac:dyDescent="0.45">
      <c r="A361" s="3" t="s">
        <v>8506</v>
      </c>
      <c r="B361" s="3" t="s">
        <v>8507</v>
      </c>
      <c r="C361" s="3" t="s">
        <v>8622</v>
      </c>
      <c r="E361" s="3" t="s">
        <v>20</v>
      </c>
      <c r="H361" s="3" t="s">
        <v>21</v>
      </c>
      <c r="I361" s="3">
        <v>1199562</v>
      </c>
      <c r="J361" s="3" t="s">
        <v>8623</v>
      </c>
      <c r="K361" s="3">
        <v>10</v>
      </c>
      <c r="L361" s="3" t="s">
        <v>34</v>
      </c>
      <c r="M361" s="3" t="s">
        <v>35</v>
      </c>
      <c r="N361" s="3" t="s">
        <v>7737</v>
      </c>
      <c r="O361" s="3" t="s">
        <v>479</v>
      </c>
      <c r="P361" s="3" t="s">
        <v>21</v>
      </c>
      <c r="Q361" s="3" t="s">
        <v>8624</v>
      </c>
      <c r="R361" s="2" t="str">
        <f t="shared" si="45"/>
        <v>OK</v>
      </c>
      <c r="S361" s="2" t="str">
        <f t="shared" si="46"/>
        <v>OK</v>
      </c>
      <c r="T361" s="2" t="str">
        <f t="shared" si="47"/>
        <v>OK</v>
      </c>
      <c r="U361" s="2" t="str">
        <f t="shared" si="48"/>
        <v>OK</v>
      </c>
      <c r="V361" s="2" t="str">
        <f t="shared" si="49"/>
        <v>OK</v>
      </c>
      <c r="W361" s="2" t="str">
        <f t="shared" si="50"/>
        <v>OK</v>
      </c>
      <c r="X361" s="2" t="str">
        <f t="shared" si="51"/>
        <v>OK</v>
      </c>
      <c r="Y361" s="2" t="str">
        <f t="shared" si="52"/>
        <v>OK</v>
      </c>
      <c r="Z361" s="3" t="str">
        <f t="shared" si="53"/>
        <v/>
      </c>
    </row>
    <row r="362" spans="1:26" x14ac:dyDescent="0.45">
      <c r="A362" s="3" t="s">
        <v>8506</v>
      </c>
      <c r="B362" s="3" t="s">
        <v>8507</v>
      </c>
      <c r="C362" s="3" t="s">
        <v>8625</v>
      </c>
      <c r="E362" s="3" t="s">
        <v>20</v>
      </c>
      <c r="H362" s="3" t="s">
        <v>21</v>
      </c>
      <c r="I362" s="3">
        <v>1330175</v>
      </c>
      <c r="J362" s="3" t="s">
        <v>8626</v>
      </c>
      <c r="K362" s="3">
        <v>90</v>
      </c>
      <c r="L362" s="3" t="s">
        <v>57</v>
      </c>
      <c r="M362" s="3" t="s">
        <v>35</v>
      </c>
      <c r="N362" s="3" t="s">
        <v>58</v>
      </c>
      <c r="O362" s="3" t="s">
        <v>479</v>
      </c>
      <c r="P362" s="3" t="s">
        <v>21</v>
      </c>
      <c r="Q362" s="3" t="s">
        <v>8627</v>
      </c>
      <c r="R362" s="2" t="str">
        <f t="shared" si="45"/>
        <v>OK</v>
      </c>
      <c r="S362" s="2" t="str">
        <f t="shared" si="46"/>
        <v>OK</v>
      </c>
      <c r="T362" s="2" t="str">
        <f t="shared" si="47"/>
        <v>OK</v>
      </c>
      <c r="U362" s="2" t="str">
        <f t="shared" si="48"/>
        <v>OK</v>
      </c>
      <c r="V362" s="2" t="str">
        <f t="shared" si="49"/>
        <v>OK</v>
      </c>
      <c r="W362" s="2" t="str">
        <f t="shared" si="50"/>
        <v>OK</v>
      </c>
      <c r="X362" s="2" t="str">
        <f t="shared" si="51"/>
        <v>OK</v>
      </c>
      <c r="Y362" s="2" t="str">
        <f t="shared" si="52"/>
        <v>OK</v>
      </c>
      <c r="Z362" s="3" t="str">
        <f t="shared" si="53"/>
        <v/>
      </c>
    </row>
    <row r="363" spans="1:26" x14ac:dyDescent="0.45">
      <c r="A363" s="3" t="s">
        <v>8506</v>
      </c>
      <c r="B363" s="3" t="s">
        <v>8507</v>
      </c>
      <c r="C363" s="3" t="s">
        <v>8628</v>
      </c>
      <c r="E363" s="3" t="s">
        <v>20</v>
      </c>
      <c r="H363" s="3" t="s">
        <v>21</v>
      </c>
      <c r="I363" s="3">
        <v>1339163</v>
      </c>
      <c r="J363" s="3" t="s">
        <v>8629</v>
      </c>
      <c r="K363" s="3">
        <v>60</v>
      </c>
      <c r="L363" s="3" t="s">
        <v>23</v>
      </c>
      <c r="M363" s="3" t="s">
        <v>29</v>
      </c>
      <c r="N363" s="3" t="s">
        <v>2043</v>
      </c>
      <c r="P363" s="3" t="s">
        <v>21</v>
      </c>
      <c r="Q363" s="3" t="s">
        <v>8630</v>
      </c>
      <c r="R363" s="2" t="str">
        <f t="shared" si="45"/>
        <v>OK</v>
      </c>
      <c r="S363" s="2" t="str">
        <f t="shared" si="46"/>
        <v>OK</v>
      </c>
      <c r="T363" s="2" t="str">
        <f t="shared" si="47"/>
        <v>OK</v>
      </c>
      <c r="U363" s="2" t="str">
        <f t="shared" si="48"/>
        <v>OK</v>
      </c>
      <c r="V363" s="2" t="str">
        <f t="shared" si="49"/>
        <v>OK</v>
      </c>
      <c r="W363" s="2" t="str">
        <f t="shared" si="50"/>
        <v>OK</v>
      </c>
      <c r="X363" s="2" t="str">
        <f t="shared" si="51"/>
        <v>OK</v>
      </c>
      <c r="Y363" s="2" t="str">
        <f t="shared" si="52"/>
        <v>OK</v>
      </c>
      <c r="Z363" s="3" t="str">
        <f t="shared" si="53"/>
        <v/>
      </c>
    </row>
    <row r="364" spans="1:26" x14ac:dyDescent="0.45">
      <c r="A364" s="3" t="s">
        <v>8506</v>
      </c>
      <c r="B364" s="3" t="s">
        <v>8507</v>
      </c>
      <c r="C364" s="3" t="s">
        <v>8631</v>
      </c>
      <c r="E364" s="3" t="s">
        <v>20</v>
      </c>
      <c r="H364" s="3" t="s">
        <v>21</v>
      </c>
      <c r="I364" s="3">
        <v>1185990</v>
      </c>
      <c r="J364" s="3" t="s">
        <v>8632</v>
      </c>
      <c r="K364" s="3">
        <v>15</v>
      </c>
      <c r="L364" s="3" t="s">
        <v>34</v>
      </c>
      <c r="M364" s="3" t="s">
        <v>35</v>
      </c>
      <c r="N364" s="3" t="s">
        <v>36</v>
      </c>
      <c r="O364" s="3" t="s">
        <v>479</v>
      </c>
      <c r="P364" s="3" t="s">
        <v>21</v>
      </c>
      <c r="Q364" s="3" t="s">
        <v>8633</v>
      </c>
      <c r="R364" s="2" t="str">
        <f t="shared" si="45"/>
        <v>OK</v>
      </c>
      <c r="S364" s="2" t="str">
        <f t="shared" si="46"/>
        <v>OK</v>
      </c>
      <c r="T364" s="2" t="str">
        <f t="shared" si="47"/>
        <v>OK</v>
      </c>
      <c r="U364" s="2" t="str">
        <f t="shared" si="48"/>
        <v>OK</v>
      </c>
      <c r="V364" s="2" t="str">
        <f t="shared" si="49"/>
        <v>OK</v>
      </c>
      <c r="W364" s="2" t="str">
        <f t="shared" si="50"/>
        <v>OK</v>
      </c>
      <c r="X364" s="2" t="str">
        <f t="shared" si="51"/>
        <v>OK</v>
      </c>
      <c r="Y364" s="2" t="str">
        <f t="shared" si="52"/>
        <v>OK</v>
      </c>
      <c r="Z364" s="3" t="str">
        <f t="shared" si="53"/>
        <v/>
      </c>
    </row>
    <row r="365" spans="1:26" x14ac:dyDescent="0.45">
      <c r="A365" s="3" t="s">
        <v>8506</v>
      </c>
      <c r="B365" s="3" t="s">
        <v>8507</v>
      </c>
      <c r="C365" s="3" t="s">
        <v>8634</v>
      </c>
      <c r="D365" s="3" t="s">
        <v>8634</v>
      </c>
      <c r="E365" s="3" t="s">
        <v>20</v>
      </c>
      <c r="H365" s="3" t="s">
        <v>21</v>
      </c>
      <c r="I365" s="3">
        <v>1739859</v>
      </c>
      <c r="J365" s="3" t="s">
        <v>8635</v>
      </c>
      <c r="K365" s="3">
        <v>60</v>
      </c>
      <c r="L365" s="3" t="s">
        <v>23</v>
      </c>
      <c r="M365" s="3" t="s">
        <v>29</v>
      </c>
      <c r="N365" s="3" t="s">
        <v>684</v>
      </c>
      <c r="P365" s="3" t="s">
        <v>21</v>
      </c>
      <c r="Q365" s="3" t="s">
        <v>8636</v>
      </c>
      <c r="R365" s="2" t="str">
        <f t="shared" si="45"/>
        <v>OK</v>
      </c>
      <c r="S365" s="2" t="str">
        <f t="shared" si="46"/>
        <v>OK</v>
      </c>
      <c r="T365" s="2" t="str">
        <f t="shared" si="47"/>
        <v>OK</v>
      </c>
      <c r="U365" s="2" t="str">
        <f t="shared" si="48"/>
        <v>OK</v>
      </c>
      <c r="V365" s="2" t="str">
        <f t="shared" si="49"/>
        <v>OK</v>
      </c>
      <c r="W365" s="2" t="str">
        <f t="shared" si="50"/>
        <v>OK</v>
      </c>
      <c r="X365" s="2" t="str">
        <f t="shared" si="51"/>
        <v>OK</v>
      </c>
      <c r="Y365" s="2" t="str">
        <f t="shared" si="52"/>
        <v>OK</v>
      </c>
      <c r="Z365" s="3" t="str">
        <f t="shared" si="53"/>
        <v/>
      </c>
    </row>
    <row r="366" spans="1:26" x14ac:dyDescent="0.45">
      <c r="A366" s="3" t="s">
        <v>8506</v>
      </c>
      <c r="B366" s="3" t="s">
        <v>8507</v>
      </c>
      <c r="C366" s="3" t="s">
        <v>8637</v>
      </c>
      <c r="E366" s="3" t="s">
        <v>20</v>
      </c>
      <c r="H366" s="3" t="s">
        <v>21</v>
      </c>
      <c r="I366" s="3">
        <v>1184878</v>
      </c>
      <c r="J366" s="3" t="s">
        <v>8638</v>
      </c>
      <c r="K366" s="3">
        <v>5</v>
      </c>
      <c r="L366" s="3" t="s">
        <v>34</v>
      </c>
      <c r="M366" s="3" t="s">
        <v>35</v>
      </c>
      <c r="N366" s="3" t="s">
        <v>36</v>
      </c>
      <c r="O366" s="3" t="s">
        <v>37</v>
      </c>
      <c r="P366" s="3" t="s">
        <v>21</v>
      </c>
      <c r="Q366" s="3" t="s">
        <v>8639</v>
      </c>
      <c r="R366" s="2" t="str">
        <f t="shared" si="45"/>
        <v>OK</v>
      </c>
      <c r="S366" s="2" t="str">
        <f t="shared" si="46"/>
        <v>OK</v>
      </c>
      <c r="T366" s="2" t="str">
        <f t="shared" si="47"/>
        <v>OK</v>
      </c>
      <c r="U366" s="2" t="str">
        <f t="shared" si="48"/>
        <v>OK</v>
      </c>
      <c r="V366" s="2" t="str">
        <f t="shared" si="49"/>
        <v>OK</v>
      </c>
      <c r="W366" s="2" t="str">
        <f t="shared" si="50"/>
        <v>OK</v>
      </c>
      <c r="X366" s="2" t="str">
        <f t="shared" si="51"/>
        <v>OK</v>
      </c>
      <c r="Y366" s="2" t="str">
        <f t="shared" si="52"/>
        <v>OK</v>
      </c>
      <c r="Z366" s="3" t="str">
        <f t="shared" si="53"/>
        <v/>
      </c>
    </row>
    <row r="367" spans="1:26" x14ac:dyDescent="0.45">
      <c r="A367" s="3" t="s">
        <v>8506</v>
      </c>
      <c r="B367" s="3" t="s">
        <v>8507</v>
      </c>
      <c r="C367" s="3" t="s">
        <v>8640</v>
      </c>
      <c r="E367" s="3" t="s">
        <v>20</v>
      </c>
      <c r="H367" s="3" t="s">
        <v>21</v>
      </c>
      <c r="I367" s="3">
        <v>1248261</v>
      </c>
      <c r="J367" s="3" t="s">
        <v>8641</v>
      </c>
      <c r="K367" s="3">
        <v>10</v>
      </c>
      <c r="L367" s="3" t="s">
        <v>34</v>
      </c>
      <c r="M367" s="3" t="s">
        <v>35</v>
      </c>
      <c r="N367" s="3" t="s">
        <v>190</v>
      </c>
      <c r="O367" s="3" t="s">
        <v>479</v>
      </c>
      <c r="P367" s="3" t="s">
        <v>21</v>
      </c>
      <c r="Q367" s="3" t="s">
        <v>8642</v>
      </c>
      <c r="R367" s="2" t="str">
        <f t="shared" si="45"/>
        <v>OK</v>
      </c>
      <c r="S367" s="2" t="str">
        <f t="shared" si="46"/>
        <v>OK</v>
      </c>
      <c r="T367" s="2" t="str">
        <f t="shared" si="47"/>
        <v>OK</v>
      </c>
      <c r="U367" s="2" t="str">
        <f t="shared" si="48"/>
        <v>OK</v>
      </c>
      <c r="V367" s="2" t="str">
        <f t="shared" si="49"/>
        <v>OK</v>
      </c>
      <c r="W367" s="2" t="str">
        <f t="shared" si="50"/>
        <v>OK</v>
      </c>
      <c r="X367" s="2" t="str">
        <f t="shared" si="51"/>
        <v>OK</v>
      </c>
      <c r="Y367" s="2" t="str">
        <f t="shared" si="52"/>
        <v>OK</v>
      </c>
      <c r="Z367" s="3" t="str">
        <f t="shared" si="53"/>
        <v/>
      </c>
    </row>
    <row r="368" spans="1:26" x14ac:dyDescent="0.45">
      <c r="A368" s="3" t="s">
        <v>8506</v>
      </c>
      <c r="B368" s="3" t="s">
        <v>8507</v>
      </c>
      <c r="C368" s="3" t="s">
        <v>8643</v>
      </c>
      <c r="E368" s="3" t="s">
        <v>20</v>
      </c>
      <c r="H368" s="3" t="s">
        <v>21</v>
      </c>
      <c r="I368" s="3">
        <v>1194465</v>
      </c>
      <c r="J368" s="3" t="s">
        <v>8644</v>
      </c>
      <c r="K368" s="3">
        <v>5</v>
      </c>
      <c r="L368" s="3" t="s">
        <v>34</v>
      </c>
      <c r="M368" s="3" t="s">
        <v>35</v>
      </c>
      <c r="N368" s="3" t="s">
        <v>700</v>
      </c>
      <c r="O368" s="3" t="s">
        <v>37</v>
      </c>
      <c r="P368" s="3" t="s">
        <v>21</v>
      </c>
      <c r="Q368" s="3" t="s">
        <v>8645</v>
      </c>
      <c r="R368" s="2" t="str">
        <f t="shared" si="45"/>
        <v>OK</v>
      </c>
      <c r="S368" s="2" t="str">
        <f t="shared" si="46"/>
        <v>OK</v>
      </c>
      <c r="T368" s="2" t="str">
        <f t="shared" si="47"/>
        <v>OK</v>
      </c>
      <c r="U368" s="2" t="str">
        <f t="shared" si="48"/>
        <v>OK</v>
      </c>
      <c r="V368" s="2" t="str">
        <f t="shared" si="49"/>
        <v>OK</v>
      </c>
      <c r="W368" s="2" t="str">
        <f t="shared" si="50"/>
        <v>OK</v>
      </c>
      <c r="X368" s="2" t="str">
        <f t="shared" si="51"/>
        <v>OK</v>
      </c>
      <c r="Y368" s="2" t="str">
        <f t="shared" si="52"/>
        <v>OK</v>
      </c>
      <c r="Z368" s="3" t="str">
        <f t="shared" si="53"/>
        <v/>
      </c>
    </row>
    <row r="369" spans="1:26" x14ac:dyDescent="0.45">
      <c r="A369" s="3" t="s">
        <v>8506</v>
      </c>
      <c r="B369" s="3" t="s">
        <v>8507</v>
      </c>
      <c r="C369" s="3" t="s">
        <v>8646</v>
      </c>
      <c r="E369" s="3" t="s">
        <v>20</v>
      </c>
      <c r="H369" s="3" t="s">
        <v>21</v>
      </c>
      <c r="I369" s="3">
        <v>1450981</v>
      </c>
      <c r="J369" s="3" t="s">
        <v>8647</v>
      </c>
      <c r="K369" s="3">
        <v>60</v>
      </c>
      <c r="L369" s="3" t="s">
        <v>70</v>
      </c>
      <c r="M369" s="3" t="s">
        <v>29</v>
      </c>
      <c r="N369" s="3" t="s">
        <v>348</v>
      </c>
      <c r="P369" s="3" t="s">
        <v>21</v>
      </c>
      <c r="Q369" s="3" t="s">
        <v>8648</v>
      </c>
      <c r="R369" s="2" t="str">
        <f t="shared" si="45"/>
        <v>KO</v>
      </c>
      <c r="S369" s="2" t="str">
        <f t="shared" si="46"/>
        <v>OK</v>
      </c>
      <c r="T369" s="2" t="str">
        <f t="shared" si="47"/>
        <v>KO</v>
      </c>
      <c r="U369" s="2" t="str">
        <f t="shared" si="48"/>
        <v>OK</v>
      </c>
      <c r="V369" s="2" t="str">
        <f t="shared" si="49"/>
        <v>OK</v>
      </c>
      <c r="W369" s="2" t="str">
        <f t="shared" si="50"/>
        <v>OK</v>
      </c>
      <c r="X369" s="2" t="str">
        <f t="shared" si="51"/>
        <v>OK</v>
      </c>
      <c r="Y369" s="2" t="str">
        <f t="shared" si="52"/>
        <v>OK</v>
      </c>
      <c r="Z369" s="3" t="str">
        <f t="shared" si="53"/>
        <v xml:space="preserve">Acción didáctica / Nombre del recurso / </v>
      </c>
    </row>
    <row r="370" spans="1:26" x14ac:dyDescent="0.45">
      <c r="A370" s="3" t="s">
        <v>8506</v>
      </c>
      <c r="B370" s="3" t="s">
        <v>8507</v>
      </c>
      <c r="C370" s="3" t="s">
        <v>67</v>
      </c>
      <c r="D370" s="3" t="s">
        <v>67</v>
      </c>
      <c r="E370" s="3" t="s">
        <v>20</v>
      </c>
      <c r="H370" s="3" t="s">
        <v>21</v>
      </c>
      <c r="I370" s="3">
        <v>1326814</v>
      </c>
      <c r="K370" s="3">
        <v>20</v>
      </c>
      <c r="L370" s="3" t="s">
        <v>23</v>
      </c>
      <c r="M370" s="3" t="s">
        <v>67</v>
      </c>
      <c r="N370" s="3" t="s">
        <v>68</v>
      </c>
      <c r="P370" s="3" t="s">
        <v>21</v>
      </c>
      <c r="Q370" s="3" t="s">
        <v>8649</v>
      </c>
      <c r="R370" s="2" t="str">
        <f t="shared" si="45"/>
        <v>OK</v>
      </c>
      <c r="S370" s="2" t="str">
        <f t="shared" si="46"/>
        <v>OK</v>
      </c>
      <c r="T370" s="2" t="str">
        <f t="shared" si="47"/>
        <v>OK</v>
      </c>
      <c r="U370" s="2" t="str">
        <f t="shared" si="48"/>
        <v>OK</v>
      </c>
      <c r="V370" s="2" t="str">
        <f t="shared" si="49"/>
        <v>OK</v>
      </c>
      <c r="W370" s="2" t="str">
        <f t="shared" si="50"/>
        <v>OK</v>
      </c>
      <c r="X370" s="2" t="str">
        <f t="shared" si="51"/>
        <v>KO</v>
      </c>
      <c r="Y370" s="2" t="str">
        <f t="shared" si="52"/>
        <v>OK</v>
      </c>
      <c r="Z370" s="3" t="str">
        <f t="shared" si="53"/>
        <v xml:space="preserve">Palabras clave / </v>
      </c>
    </row>
    <row r="371" spans="1:26" x14ac:dyDescent="0.45">
      <c r="A371" s="3" t="s">
        <v>8506</v>
      </c>
      <c r="B371" s="3" t="s">
        <v>8507</v>
      </c>
      <c r="C371" s="3" t="s">
        <v>70</v>
      </c>
      <c r="E371" s="3" t="s">
        <v>20</v>
      </c>
      <c r="H371" s="3" t="s">
        <v>21</v>
      </c>
      <c r="I371" s="3">
        <v>1194039</v>
      </c>
      <c r="J371" s="3" t="s">
        <v>8650</v>
      </c>
      <c r="K371" s="3">
        <v>20</v>
      </c>
      <c r="L371" s="3" t="s">
        <v>70</v>
      </c>
      <c r="M371" s="3" t="s">
        <v>35</v>
      </c>
      <c r="N371" s="3" t="s">
        <v>62</v>
      </c>
      <c r="O371" s="3" t="s">
        <v>37</v>
      </c>
      <c r="P371" s="3" t="s">
        <v>21</v>
      </c>
      <c r="Q371" s="3" t="s">
        <v>8651</v>
      </c>
      <c r="R371" s="2" t="str">
        <f t="shared" si="45"/>
        <v>OK</v>
      </c>
      <c r="S371" s="2" t="str">
        <f t="shared" si="46"/>
        <v>OK</v>
      </c>
      <c r="T371" s="2" t="str">
        <f t="shared" si="47"/>
        <v>OK</v>
      </c>
      <c r="U371" s="2" t="str">
        <f t="shared" si="48"/>
        <v>OK</v>
      </c>
      <c r="V371" s="2" t="str">
        <f t="shared" si="49"/>
        <v>OK</v>
      </c>
      <c r="W371" s="2" t="str">
        <f t="shared" si="50"/>
        <v>OK</v>
      </c>
      <c r="X371" s="2" t="str">
        <f t="shared" si="51"/>
        <v>OK</v>
      </c>
      <c r="Y371" s="2" t="str">
        <f t="shared" si="52"/>
        <v>OK</v>
      </c>
      <c r="Z371" s="3" t="str">
        <f t="shared" si="53"/>
        <v/>
      </c>
    </row>
    <row r="372" spans="1:26" x14ac:dyDescent="0.45">
      <c r="A372" s="3" t="s">
        <v>8506</v>
      </c>
      <c r="B372" s="3" t="s">
        <v>8507</v>
      </c>
      <c r="C372" s="3" t="s">
        <v>8652</v>
      </c>
      <c r="E372" s="3" t="s">
        <v>20</v>
      </c>
      <c r="H372" s="3" t="s">
        <v>21</v>
      </c>
      <c r="I372" s="3">
        <v>3725033</v>
      </c>
      <c r="J372" s="3" t="s">
        <v>8653</v>
      </c>
      <c r="K372" s="3">
        <v>25</v>
      </c>
      <c r="L372" s="3" t="s">
        <v>80</v>
      </c>
      <c r="M372" s="3" t="s">
        <v>35</v>
      </c>
      <c r="N372" s="3" t="s">
        <v>81</v>
      </c>
      <c r="O372" s="3" t="s">
        <v>85</v>
      </c>
      <c r="P372" s="3" t="s">
        <v>21</v>
      </c>
      <c r="Q372" s="3" t="s">
        <v>8654</v>
      </c>
      <c r="R372" s="2" t="str">
        <f t="shared" si="45"/>
        <v>OK</v>
      </c>
      <c r="S372" s="2" t="str">
        <f t="shared" si="46"/>
        <v>OK</v>
      </c>
      <c r="T372" s="2" t="str">
        <f t="shared" si="47"/>
        <v>OK</v>
      </c>
      <c r="U372" s="2" t="str">
        <f t="shared" si="48"/>
        <v>OK</v>
      </c>
      <c r="V372" s="2" t="str">
        <f t="shared" si="49"/>
        <v>OK</v>
      </c>
      <c r="W372" s="2" t="str">
        <f t="shared" si="50"/>
        <v>OK</v>
      </c>
      <c r="X372" s="2" t="str">
        <f t="shared" si="51"/>
        <v>OK</v>
      </c>
      <c r="Y372" s="2" t="str">
        <f t="shared" si="52"/>
        <v>OK</v>
      </c>
      <c r="Z372" s="3" t="str">
        <f t="shared" si="53"/>
        <v/>
      </c>
    </row>
    <row r="373" spans="1:26" x14ac:dyDescent="0.45">
      <c r="A373" s="3" t="s">
        <v>8506</v>
      </c>
      <c r="B373" s="3" t="s">
        <v>8507</v>
      </c>
      <c r="C373" s="3" t="s">
        <v>8655</v>
      </c>
      <c r="E373" s="3" t="s">
        <v>20</v>
      </c>
      <c r="H373" s="3" t="s">
        <v>21</v>
      </c>
      <c r="I373" s="3">
        <v>1872250</v>
      </c>
      <c r="J373" s="3" t="s">
        <v>8656</v>
      </c>
      <c r="K373" s="3">
        <v>20</v>
      </c>
      <c r="L373" s="3" t="s">
        <v>80</v>
      </c>
      <c r="M373" s="3" t="s">
        <v>35</v>
      </c>
      <c r="N373" s="3" t="s">
        <v>81</v>
      </c>
      <c r="O373" s="3" t="s">
        <v>85</v>
      </c>
      <c r="P373" s="3" t="s">
        <v>21</v>
      </c>
      <c r="Q373" s="3" t="s">
        <v>8657</v>
      </c>
      <c r="R373" s="2" t="str">
        <f t="shared" si="45"/>
        <v>OK</v>
      </c>
      <c r="S373" s="2" t="str">
        <f t="shared" si="46"/>
        <v>OK</v>
      </c>
      <c r="T373" s="2" t="str">
        <f t="shared" si="47"/>
        <v>OK</v>
      </c>
      <c r="U373" s="2" t="str">
        <f t="shared" si="48"/>
        <v>OK</v>
      </c>
      <c r="V373" s="2" t="str">
        <f t="shared" si="49"/>
        <v>OK</v>
      </c>
      <c r="W373" s="2" t="str">
        <f t="shared" si="50"/>
        <v>OK</v>
      </c>
      <c r="X373" s="2" t="str">
        <f t="shared" si="51"/>
        <v>OK</v>
      </c>
      <c r="Y373" s="2" t="str">
        <f t="shared" si="52"/>
        <v>OK</v>
      </c>
      <c r="Z373" s="3" t="str">
        <f t="shared" si="53"/>
        <v/>
      </c>
    </row>
    <row r="374" spans="1:26" x14ac:dyDescent="0.45">
      <c r="A374" s="3" t="s">
        <v>8506</v>
      </c>
      <c r="B374" s="3" t="s">
        <v>8507</v>
      </c>
      <c r="C374" s="3" t="s">
        <v>8658</v>
      </c>
      <c r="E374" s="3" t="s">
        <v>20</v>
      </c>
      <c r="H374" s="3" t="s">
        <v>21</v>
      </c>
      <c r="I374" s="3">
        <v>1874882</v>
      </c>
      <c r="J374" s="3" t="s">
        <v>8659</v>
      </c>
      <c r="K374" s="3">
        <v>40</v>
      </c>
      <c r="L374" s="3" t="s">
        <v>80</v>
      </c>
      <c r="M374" s="3" t="s">
        <v>35</v>
      </c>
      <c r="N374" s="3" t="s">
        <v>81</v>
      </c>
      <c r="O374" s="3" t="s">
        <v>85</v>
      </c>
      <c r="P374" s="3" t="s">
        <v>21</v>
      </c>
      <c r="Q374" s="3" t="s">
        <v>8660</v>
      </c>
      <c r="R374" s="2" t="str">
        <f t="shared" si="45"/>
        <v>OK</v>
      </c>
      <c r="S374" s="2" t="str">
        <f t="shared" si="46"/>
        <v>OK</v>
      </c>
      <c r="T374" s="2" t="str">
        <f t="shared" si="47"/>
        <v>OK</v>
      </c>
      <c r="U374" s="2" t="str">
        <f t="shared" si="48"/>
        <v>OK</v>
      </c>
      <c r="V374" s="2" t="str">
        <f t="shared" si="49"/>
        <v>OK</v>
      </c>
      <c r="W374" s="2" t="str">
        <f t="shared" si="50"/>
        <v>OK</v>
      </c>
      <c r="X374" s="2" t="str">
        <f t="shared" si="51"/>
        <v>OK</v>
      </c>
      <c r="Y374" s="2" t="str">
        <f t="shared" si="52"/>
        <v>OK</v>
      </c>
      <c r="Z374" s="3" t="str">
        <f t="shared" si="53"/>
        <v/>
      </c>
    </row>
    <row r="375" spans="1:26" x14ac:dyDescent="0.45">
      <c r="A375" s="3" t="s">
        <v>8506</v>
      </c>
      <c r="B375" s="3" t="s">
        <v>8507</v>
      </c>
      <c r="C375" s="3" t="s">
        <v>534</v>
      </c>
      <c r="E375" s="3" t="s">
        <v>20</v>
      </c>
      <c r="H375" s="3" t="s">
        <v>21</v>
      </c>
      <c r="I375" s="3">
        <v>4616182</v>
      </c>
      <c r="J375" s="3" t="s">
        <v>8650</v>
      </c>
      <c r="K375" s="3">
        <v>60</v>
      </c>
      <c r="L375" s="3" t="s">
        <v>358</v>
      </c>
      <c r="M375" s="3" t="s">
        <v>35</v>
      </c>
      <c r="N375" s="3" t="s">
        <v>359</v>
      </c>
      <c r="O375" s="3" t="s">
        <v>85</v>
      </c>
      <c r="P375" s="3" t="s">
        <v>21</v>
      </c>
      <c r="Q375" s="3" t="s">
        <v>8661</v>
      </c>
      <c r="R375" s="2" t="str">
        <f t="shared" si="45"/>
        <v>OK</v>
      </c>
      <c r="S375" s="2" t="str">
        <f t="shared" si="46"/>
        <v>OK</v>
      </c>
      <c r="T375" s="2" t="str">
        <f t="shared" si="47"/>
        <v>OK</v>
      </c>
      <c r="U375" s="2" t="str">
        <f t="shared" si="48"/>
        <v>OK</v>
      </c>
      <c r="V375" s="2" t="str">
        <f t="shared" si="49"/>
        <v>OK</v>
      </c>
      <c r="W375" s="2" t="str">
        <f t="shared" si="50"/>
        <v>KO</v>
      </c>
      <c r="X375" s="2" t="str">
        <f t="shared" si="51"/>
        <v>OK</v>
      </c>
      <c r="Y375" s="2" t="str">
        <f t="shared" si="52"/>
        <v>OK</v>
      </c>
      <c r="Z375" s="3" t="str">
        <f t="shared" si="53"/>
        <v xml:space="preserve">Tiempo del recurso / </v>
      </c>
    </row>
    <row r="376" spans="1:26" x14ac:dyDescent="0.45">
      <c r="A376" s="3" t="s">
        <v>8662</v>
      </c>
      <c r="B376" s="3" t="s">
        <v>8663</v>
      </c>
      <c r="C376" s="3" t="s">
        <v>8664</v>
      </c>
      <c r="E376" s="3" t="s">
        <v>20</v>
      </c>
      <c r="H376" s="3" t="s">
        <v>21</v>
      </c>
      <c r="I376" s="3">
        <v>1178816</v>
      </c>
      <c r="J376" s="3" t="s">
        <v>8665</v>
      </c>
      <c r="K376" s="3">
        <v>25</v>
      </c>
      <c r="L376" s="3" t="s">
        <v>34</v>
      </c>
      <c r="M376" s="3" t="s">
        <v>35</v>
      </c>
      <c r="N376" s="3" t="s">
        <v>326</v>
      </c>
      <c r="O376" s="3" t="s">
        <v>37</v>
      </c>
      <c r="P376" s="3" t="s">
        <v>21</v>
      </c>
      <c r="Q376" s="3" t="s">
        <v>8666</v>
      </c>
      <c r="R376" s="2" t="str">
        <f t="shared" si="45"/>
        <v>OK</v>
      </c>
      <c r="S376" s="2" t="str">
        <f t="shared" si="46"/>
        <v>OK</v>
      </c>
      <c r="T376" s="2" t="str">
        <f t="shared" si="47"/>
        <v>OK</v>
      </c>
      <c r="U376" s="2" t="str">
        <f t="shared" si="48"/>
        <v>OK</v>
      </c>
      <c r="V376" s="2" t="str">
        <f t="shared" si="49"/>
        <v>OK</v>
      </c>
      <c r="W376" s="2" t="str">
        <f t="shared" si="50"/>
        <v>OK</v>
      </c>
      <c r="X376" s="2" t="str">
        <f t="shared" si="51"/>
        <v>OK</v>
      </c>
      <c r="Y376" s="2" t="str">
        <f t="shared" si="52"/>
        <v>OK</v>
      </c>
      <c r="Z376" s="3" t="str">
        <f t="shared" si="53"/>
        <v/>
      </c>
    </row>
    <row r="377" spans="1:26" x14ac:dyDescent="0.45">
      <c r="A377" s="3" t="s">
        <v>8662</v>
      </c>
      <c r="B377" s="3" t="s">
        <v>8663</v>
      </c>
      <c r="C377" s="3" t="s">
        <v>8667</v>
      </c>
      <c r="E377" s="3" t="s">
        <v>20</v>
      </c>
      <c r="H377" s="3" t="s">
        <v>21</v>
      </c>
      <c r="I377" s="3">
        <v>1172098</v>
      </c>
      <c r="J377" s="3" t="s">
        <v>8668</v>
      </c>
      <c r="K377" s="3">
        <v>10</v>
      </c>
      <c r="L377" s="3" t="s">
        <v>34</v>
      </c>
      <c r="M377" s="3" t="s">
        <v>35</v>
      </c>
      <c r="N377" s="3" t="s">
        <v>101</v>
      </c>
      <c r="O377" s="3" t="s">
        <v>85</v>
      </c>
      <c r="P377" s="3" t="s">
        <v>21</v>
      </c>
      <c r="Q377" s="3" t="s">
        <v>8669</v>
      </c>
      <c r="R377" s="2" t="str">
        <f t="shared" si="45"/>
        <v>OK</v>
      </c>
      <c r="S377" s="2" t="str">
        <f t="shared" si="46"/>
        <v>OK</v>
      </c>
      <c r="T377" s="2" t="str">
        <f t="shared" si="47"/>
        <v>OK</v>
      </c>
      <c r="U377" s="2" t="str">
        <f t="shared" si="48"/>
        <v>OK</v>
      </c>
      <c r="V377" s="2" t="str">
        <f t="shared" si="49"/>
        <v>OK</v>
      </c>
      <c r="W377" s="2" t="str">
        <f t="shared" si="50"/>
        <v>OK</v>
      </c>
      <c r="X377" s="2" t="str">
        <f t="shared" si="51"/>
        <v>OK</v>
      </c>
      <c r="Y377" s="2" t="str">
        <f t="shared" si="52"/>
        <v>OK</v>
      </c>
      <c r="Z377" s="3" t="str">
        <f t="shared" si="53"/>
        <v/>
      </c>
    </row>
    <row r="378" spans="1:26" x14ac:dyDescent="0.45">
      <c r="A378" s="3" t="s">
        <v>8662</v>
      </c>
      <c r="B378" s="3" t="s">
        <v>8663</v>
      </c>
      <c r="C378" s="3" t="s">
        <v>8670</v>
      </c>
      <c r="E378" s="3" t="s">
        <v>20</v>
      </c>
      <c r="H378" s="3" t="s">
        <v>21</v>
      </c>
      <c r="I378" s="3">
        <v>1179003</v>
      </c>
      <c r="J378" s="3" t="s">
        <v>8671</v>
      </c>
      <c r="K378" s="3">
        <v>10</v>
      </c>
      <c r="L378" s="3" t="s">
        <v>34</v>
      </c>
      <c r="M378" s="3" t="s">
        <v>35</v>
      </c>
      <c r="N378" s="3" t="s">
        <v>41</v>
      </c>
      <c r="O378" s="3" t="s">
        <v>37</v>
      </c>
      <c r="P378" s="3" t="s">
        <v>21</v>
      </c>
      <c r="Q378" s="3" t="s">
        <v>8672</v>
      </c>
      <c r="R378" s="2" t="str">
        <f t="shared" si="45"/>
        <v>OK</v>
      </c>
      <c r="S378" s="2" t="str">
        <f t="shared" si="46"/>
        <v>OK</v>
      </c>
      <c r="T378" s="2" t="str">
        <f t="shared" si="47"/>
        <v>OK</v>
      </c>
      <c r="U378" s="2" t="str">
        <f t="shared" si="48"/>
        <v>OK</v>
      </c>
      <c r="V378" s="2" t="str">
        <f t="shared" si="49"/>
        <v>OK</v>
      </c>
      <c r="W378" s="2" t="str">
        <f t="shared" si="50"/>
        <v>OK</v>
      </c>
      <c r="X378" s="2" t="str">
        <f t="shared" si="51"/>
        <v>OK</v>
      </c>
      <c r="Y378" s="2" t="str">
        <f t="shared" si="52"/>
        <v>OK</v>
      </c>
      <c r="Z378" s="3" t="str">
        <f t="shared" si="53"/>
        <v/>
      </c>
    </row>
    <row r="379" spans="1:26" x14ac:dyDescent="0.45">
      <c r="A379" s="3" t="s">
        <v>8662</v>
      </c>
      <c r="B379" s="3" t="s">
        <v>8663</v>
      </c>
      <c r="C379" s="3" t="s">
        <v>8673</v>
      </c>
      <c r="E379" s="3" t="s">
        <v>20</v>
      </c>
      <c r="H379" s="3" t="s">
        <v>21</v>
      </c>
      <c r="I379" s="3">
        <v>5542193</v>
      </c>
      <c r="J379" s="3" t="s">
        <v>8674</v>
      </c>
      <c r="K379" s="3">
        <v>20</v>
      </c>
      <c r="L379" s="3" t="s">
        <v>34</v>
      </c>
      <c r="M379" s="3" t="s">
        <v>35</v>
      </c>
      <c r="N379" s="3" t="s">
        <v>8149</v>
      </c>
      <c r="O379" s="3" t="s">
        <v>37</v>
      </c>
      <c r="P379" s="3" t="s">
        <v>21</v>
      </c>
      <c r="Q379" s="3" t="s">
        <v>8675</v>
      </c>
      <c r="R379" s="2" t="str">
        <f t="shared" si="45"/>
        <v>OK</v>
      </c>
      <c r="S379" s="2" t="str">
        <f t="shared" si="46"/>
        <v>OK</v>
      </c>
      <c r="T379" s="2" t="str">
        <f t="shared" si="47"/>
        <v>OK</v>
      </c>
      <c r="U379" s="2" t="str">
        <f t="shared" si="48"/>
        <v>OK</v>
      </c>
      <c r="V379" s="2" t="str">
        <f t="shared" si="49"/>
        <v>OK</v>
      </c>
      <c r="W379" s="2" t="str">
        <f t="shared" si="50"/>
        <v>OK</v>
      </c>
      <c r="X379" s="2" t="str">
        <f t="shared" si="51"/>
        <v>OK</v>
      </c>
      <c r="Y379" s="2" t="str">
        <f t="shared" si="52"/>
        <v>OK</v>
      </c>
      <c r="Z379" s="3" t="str">
        <f t="shared" si="53"/>
        <v/>
      </c>
    </row>
    <row r="380" spans="1:26" x14ac:dyDescent="0.45">
      <c r="A380" s="3" t="s">
        <v>8662</v>
      </c>
      <c r="B380" s="3" t="s">
        <v>8663</v>
      </c>
      <c r="C380" s="3" t="s">
        <v>8676</v>
      </c>
      <c r="E380" s="3" t="s">
        <v>20</v>
      </c>
      <c r="H380" s="3" t="s">
        <v>21</v>
      </c>
      <c r="I380" s="3">
        <v>1782080</v>
      </c>
      <c r="J380" s="3" t="s">
        <v>8677</v>
      </c>
      <c r="K380" s="3">
        <v>10</v>
      </c>
      <c r="L380" s="3" t="s">
        <v>34</v>
      </c>
      <c r="M380" s="3" t="s">
        <v>35</v>
      </c>
      <c r="N380" s="3" t="s">
        <v>316</v>
      </c>
      <c r="O380" s="3" t="s">
        <v>37</v>
      </c>
      <c r="P380" s="3" t="s">
        <v>21</v>
      </c>
      <c r="Q380" s="3" t="s">
        <v>8678</v>
      </c>
      <c r="R380" s="2" t="str">
        <f t="shared" si="45"/>
        <v>OK</v>
      </c>
      <c r="S380" s="2" t="str">
        <f t="shared" si="46"/>
        <v>OK</v>
      </c>
      <c r="T380" s="2" t="str">
        <f t="shared" si="47"/>
        <v>OK</v>
      </c>
      <c r="U380" s="2" t="str">
        <f t="shared" si="48"/>
        <v>OK</v>
      </c>
      <c r="V380" s="2" t="str">
        <f t="shared" si="49"/>
        <v>OK</v>
      </c>
      <c r="W380" s="2" t="str">
        <f t="shared" si="50"/>
        <v>OK</v>
      </c>
      <c r="X380" s="2" t="str">
        <f t="shared" si="51"/>
        <v>OK</v>
      </c>
      <c r="Y380" s="2" t="str">
        <f t="shared" si="52"/>
        <v>OK</v>
      </c>
      <c r="Z380" s="3" t="str">
        <f t="shared" si="53"/>
        <v/>
      </c>
    </row>
    <row r="381" spans="1:26" x14ac:dyDescent="0.45">
      <c r="A381" s="3" t="s">
        <v>8662</v>
      </c>
      <c r="B381" s="3" t="s">
        <v>8663</v>
      </c>
      <c r="C381" s="3" t="s">
        <v>8679</v>
      </c>
      <c r="E381" s="3" t="s">
        <v>20</v>
      </c>
      <c r="H381" s="3" t="s">
        <v>21</v>
      </c>
      <c r="I381" s="3">
        <v>3077945</v>
      </c>
      <c r="J381" s="3" t="s">
        <v>8680</v>
      </c>
      <c r="K381" s="3">
        <v>15</v>
      </c>
      <c r="L381" s="3" t="s">
        <v>34</v>
      </c>
      <c r="M381" s="3" t="s">
        <v>35</v>
      </c>
      <c r="N381" s="3" t="s">
        <v>161</v>
      </c>
      <c r="O381" s="3" t="s">
        <v>479</v>
      </c>
      <c r="P381" s="3" t="s">
        <v>21</v>
      </c>
      <c r="Q381" s="3" t="s">
        <v>8681</v>
      </c>
      <c r="R381" s="2" t="str">
        <f t="shared" si="45"/>
        <v>OK</v>
      </c>
      <c r="S381" s="2" t="str">
        <f t="shared" si="46"/>
        <v>OK</v>
      </c>
      <c r="T381" s="2" t="str">
        <f t="shared" si="47"/>
        <v>OK</v>
      </c>
      <c r="U381" s="2" t="str">
        <f t="shared" si="48"/>
        <v>OK</v>
      </c>
      <c r="V381" s="2" t="str">
        <f t="shared" si="49"/>
        <v>OK</v>
      </c>
      <c r="W381" s="2" t="str">
        <f t="shared" si="50"/>
        <v>OK</v>
      </c>
      <c r="X381" s="2" t="str">
        <f t="shared" si="51"/>
        <v>OK</v>
      </c>
      <c r="Y381" s="2" t="str">
        <f t="shared" si="52"/>
        <v>OK</v>
      </c>
      <c r="Z381" s="3" t="str">
        <f t="shared" si="53"/>
        <v/>
      </c>
    </row>
    <row r="382" spans="1:26" x14ac:dyDescent="0.45">
      <c r="A382" s="3" t="s">
        <v>8662</v>
      </c>
      <c r="B382" s="3" t="s">
        <v>8663</v>
      </c>
      <c r="C382" s="3" t="s">
        <v>8682</v>
      </c>
      <c r="E382" s="3" t="s">
        <v>20</v>
      </c>
      <c r="H382" s="3" t="s">
        <v>21</v>
      </c>
      <c r="I382" s="3">
        <v>4553000</v>
      </c>
      <c r="J382" s="3" t="s">
        <v>8683</v>
      </c>
      <c r="K382" s="3">
        <v>20</v>
      </c>
      <c r="L382" s="3" t="s">
        <v>23</v>
      </c>
      <c r="M382" s="3" t="s">
        <v>29</v>
      </c>
      <c r="N382" s="3" t="s">
        <v>368</v>
      </c>
      <c r="P382" s="3" t="s">
        <v>21</v>
      </c>
      <c r="Q382" s="3" t="s">
        <v>8684</v>
      </c>
      <c r="R382" s="2" t="str">
        <f t="shared" si="45"/>
        <v>OK</v>
      </c>
      <c r="S382" s="2" t="str">
        <f t="shared" si="46"/>
        <v>OK</v>
      </c>
      <c r="T382" s="2" t="str">
        <f t="shared" si="47"/>
        <v>OK</v>
      </c>
      <c r="U382" s="2" t="str">
        <f t="shared" si="48"/>
        <v>OK</v>
      </c>
      <c r="V382" s="2" t="str">
        <f t="shared" si="49"/>
        <v>OK</v>
      </c>
      <c r="W382" s="2" t="str">
        <f t="shared" si="50"/>
        <v>OK</v>
      </c>
      <c r="X382" s="2" t="str">
        <f t="shared" si="51"/>
        <v>OK</v>
      </c>
      <c r="Y382" s="2" t="str">
        <f t="shared" si="52"/>
        <v>OK</v>
      </c>
      <c r="Z382" s="3" t="str">
        <f t="shared" si="53"/>
        <v/>
      </c>
    </row>
    <row r="383" spans="1:26" x14ac:dyDescent="0.45">
      <c r="A383" s="3" t="s">
        <v>8662</v>
      </c>
      <c r="B383" s="3" t="s">
        <v>8663</v>
      </c>
      <c r="C383" s="3" t="s">
        <v>8685</v>
      </c>
      <c r="E383" s="3" t="s">
        <v>20</v>
      </c>
      <c r="H383" s="3" t="s">
        <v>21</v>
      </c>
      <c r="I383" s="3">
        <v>758069</v>
      </c>
      <c r="J383" s="3" t="s">
        <v>8686</v>
      </c>
      <c r="K383" s="3">
        <v>20</v>
      </c>
      <c r="L383" s="3" t="s">
        <v>23</v>
      </c>
      <c r="M383" s="3" t="s">
        <v>29</v>
      </c>
      <c r="N383" s="3" t="s">
        <v>53</v>
      </c>
      <c r="P383" s="3" t="s">
        <v>21</v>
      </c>
      <c r="Q383" s="3" t="s">
        <v>8687</v>
      </c>
      <c r="R383" s="2" t="str">
        <f t="shared" si="45"/>
        <v>OK</v>
      </c>
      <c r="S383" s="2" t="str">
        <f t="shared" si="46"/>
        <v>OK</v>
      </c>
      <c r="T383" s="2" t="str">
        <f t="shared" si="47"/>
        <v>OK</v>
      </c>
      <c r="U383" s="2" t="str">
        <f t="shared" si="48"/>
        <v>OK</v>
      </c>
      <c r="V383" s="2" t="str">
        <f t="shared" si="49"/>
        <v>OK</v>
      </c>
      <c r="W383" s="2" t="str">
        <f t="shared" si="50"/>
        <v>OK</v>
      </c>
      <c r="X383" s="2" t="str">
        <f t="shared" si="51"/>
        <v>OK</v>
      </c>
      <c r="Y383" s="2" t="str">
        <f t="shared" si="52"/>
        <v>OK</v>
      </c>
      <c r="Z383" s="3" t="str">
        <f t="shared" si="53"/>
        <v/>
      </c>
    </row>
    <row r="384" spans="1:26" x14ac:dyDescent="0.45">
      <c r="A384" s="3" t="s">
        <v>8662</v>
      </c>
      <c r="B384" s="3" t="s">
        <v>8663</v>
      </c>
      <c r="C384" s="3" t="s">
        <v>8688</v>
      </c>
      <c r="E384" s="3" t="s">
        <v>20</v>
      </c>
      <c r="H384" s="3" t="s">
        <v>21</v>
      </c>
      <c r="I384" s="3">
        <v>1648513</v>
      </c>
      <c r="J384" s="3" t="s">
        <v>8689</v>
      </c>
      <c r="K384" s="3">
        <v>40</v>
      </c>
      <c r="L384" s="3" t="s">
        <v>34</v>
      </c>
      <c r="M384" s="3" t="s">
        <v>35</v>
      </c>
      <c r="N384" s="3" t="s">
        <v>499</v>
      </c>
      <c r="O384" s="3" t="s">
        <v>479</v>
      </c>
      <c r="P384" s="3" t="s">
        <v>21</v>
      </c>
      <c r="Q384" s="3" t="s">
        <v>8690</v>
      </c>
      <c r="R384" s="2" t="str">
        <f t="shared" si="45"/>
        <v>OK</v>
      </c>
      <c r="S384" s="2" t="str">
        <f t="shared" si="46"/>
        <v>OK</v>
      </c>
      <c r="T384" s="2" t="str">
        <f t="shared" si="47"/>
        <v>OK</v>
      </c>
      <c r="U384" s="2" t="str">
        <f t="shared" si="48"/>
        <v>OK</v>
      </c>
      <c r="V384" s="2" t="str">
        <f t="shared" si="49"/>
        <v>OK</v>
      </c>
      <c r="W384" s="2" t="str">
        <f t="shared" si="50"/>
        <v>OK</v>
      </c>
      <c r="X384" s="2" t="str">
        <f t="shared" si="51"/>
        <v>OK</v>
      </c>
      <c r="Y384" s="2" t="str">
        <f t="shared" si="52"/>
        <v>OK</v>
      </c>
      <c r="Z384" s="3" t="str">
        <f t="shared" si="53"/>
        <v/>
      </c>
    </row>
    <row r="385" spans="1:26" x14ac:dyDescent="0.45">
      <c r="A385" s="3" t="s">
        <v>8662</v>
      </c>
      <c r="B385" s="3" t="s">
        <v>8663</v>
      </c>
      <c r="C385" s="3" t="s">
        <v>8691</v>
      </c>
      <c r="E385" s="3" t="s">
        <v>20</v>
      </c>
      <c r="H385" s="3" t="s">
        <v>21</v>
      </c>
      <c r="I385" s="3">
        <v>1178407</v>
      </c>
      <c r="J385" s="3" t="s">
        <v>8692</v>
      </c>
      <c r="K385" s="3">
        <v>25</v>
      </c>
      <c r="L385" s="3" t="s">
        <v>34</v>
      </c>
      <c r="M385" s="3" t="s">
        <v>35</v>
      </c>
      <c r="N385" s="3" t="s">
        <v>326</v>
      </c>
      <c r="O385" s="3" t="s">
        <v>37</v>
      </c>
      <c r="P385" s="3" t="s">
        <v>21</v>
      </c>
      <c r="Q385" s="3" t="s">
        <v>8693</v>
      </c>
      <c r="R385" s="2" t="str">
        <f t="shared" si="45"/>
        <v>OK</v>
      </c>
      <c r="S385" s="2" t="str">
        <f t="shared" si="46"/>
        <v>OK</v>
      </c>
      <c r="T385" s="2" t="str">
        <f t="shared" si="47"/>
        <v>OK</v>
      </c>
      <c r="U385" s="2" t="str">
        <f t="shared" si="48"/>
        <v>OK</v>
      </c>
      <c r="V385" s="2" t="str">
        <f t="shared" si="49"/>
        <v>OK</v>
      </c>
      <c r="W385" s="2" t="str">
        <f t="shared" si="50"/>
        <v>OK</v>
      </c>
      <c r="X385" s="2" t="str">
        <f t="shared" si="51"/>
        <v>OK</v>
      </c>
      <c r="Y385" s="2" t="str">
        <f t="shared" si="52"/>
        <v>OK</v>
      </c>
      <c r="Z385" s="3" t="str">
        <f t="shared" si="53"/>
        <v/>
      </c>
    </row>
    <row r="386" spans="1:26" x14ac:dyDescent="0.45">
      <c r="A386" s="3" t="s">
        <v>8662</v>
      </c>
      <c r="B386" s="3" t="s">
        <v>8663</v>
      </c>
      <c r="C386" s="3" t="s">
        <v>8694</v>
      </c>
      <c r="E386" s="3" t="s">
        <v>20</v>
      </c>
      <c r="H386" s="3" t="s">
        <v>21</v>
      </c>
      <c r="I386" s="3">
        <v>2019621</v>
      </c>
      <c r="J386" s="3" t="s">
        <v>8695</v>
      </c>
      <c r="K386" s="3">
        <v>45</v>
      </c>
      <c r="L386" s="3" t="s">
        <v>23</v>
      </c>
      <c r="M386" s="3" t="s">
        <v>24</v>
      </c>
      <c r="N386" s="3" t="s">
        <v>368</v>
      </c>
      <c r="P386" s="3" t="s">
        <v>21</v>
      </c>
      <c r="Q386" s="3" t="s">
        <v>8696</v>
      </c>
      <c r="R386" s="2" t="str">
        <f t="shared" si="45"/>
        <v>OK</v>
      </c>
      <c r="S386" s="2" t="str">
        <f t="shared" si="46"/>
        <v>KO</v>
      </c>
      <c r="T386" s="2" t="str">
        <f t="shared" si="47"/>
        <v>OK</v>
      </c>
      <c r="U386" s="2" t="str">
        <f t="shared" si="48"/>
        <v>OK</v>
      </c>
      <c r="V386" s="2" t="str">
        <f t="shared" si="49"/>
        <v>OK</v>
      </c>
      <c r="W386" s="2" t="str">
        <f t="shared" si="50"/>
        <v>OK</v>
      </c>
      <c r="X386" s="2" t="str">
        <f t="shared" si="51"/>
        <v>OK</v>
      </c>
      <c r="Y386" s="2" t="str">
        <f t="shared" si="52"/>
        <v>OK</v>
      </c>
      <c r="Z386" s="3" t="str">
        <f t="shared" si="53"/>
        <v xml:space="preserve">Tipo de media / </v>
      </c>
    </row>
    <row r="387" spans="1:26" x14ac:dyDescent="0.45">
      <c r="A387" s="3" t="s">
        <v>8662</v>
      </c>
      <c r="B387" s="3" t="s">
        <v>8663</v>
      </c>
      <c r="C387" s="3" t="s">
        <v>8697</v>
      </c>
      <c r="E387" s="3" t="s">
        <v>20</v>
      </c>
      <c r="H387" s="3" t="s">
        <v>21</v>
      </c>
      <c r="I387" s="3">
        <v>4096679</v>
      </c>
      <c r="J387" s="3" t="s">
        <v>8090</v>
      </c>
      <c r="K387" s="3">
        <v>30</v>
      </c>
      <c r="L387" s="3" t="s">
        <v>23</v>
      </c>
      <c r="M387" s="3" t="s">
        <v>24</v>
      </c>
      <c r="N387" s="3" t="s">
        <v>368</v>
      </c>
      <c r="P387" s="3" t="s">
        <v>21</v>
      </c>
      <c r="Q387" s="3" t="s">
        <v>8698</v>
      </c>
      <c r="R387" s="2" t="str">
        <f t="shared" ref="R387:R450" si="54">IF(_xlfn.XOR(
AND(N387="M102ab",L387="Proyecto"),
AND(N387="M101a",L387="Preguntas con respuesta libre"),
AND(LEFT(N387,1)="M",N387&lt;&gt;"M102AB",N387&lt;&gt;"M101a",N387&lt;&gt;"M101ap",L387="Ejercitación"),
AND(LEFT(C387,15)="Mapa conceptual",L387="Exposición"),
AND(LEFT(N387,1)&lt;&gt;"M",LEFT(C387,15)&lt;&gt;"Mapa conceptual",L387="Exposición"),
AND(LEFT(C387,8)="Banco de",L387="Generador de actividades"),
AND(C387=L387)
),"OK","KO")</f>
        <v>OK</v>
      </c>
      <c r="S387" s="2" t="str">
        <f t="shared" ref="S387:S450" si="55">IF(_xlfn.XOR(
AND(LEFT(N387,1)="M",M387="Actividad"),
AND(LEFT(N387,1)="F",M387="Interactivo"),
AND(N387="diaporama",M387="Secuencia de imágenes"),
OR(N387="video",M387="Animación",M387="Video"),
AND(C387=M387)
),"OK","KO")</f>
        <v>KO</v>
      </c>
      <c r="T387" s="2" t="str">
        <f t="shared" ref="T387:T450" si="56">IF(
AND(L387="Evaluación",C387&lt;&gt;L387),"KO",
IF(AND(L387="Mapa conceptual",C387&lt;&gt;L387),"KO",
IF(AND(N387="M101ap",C387&lt;&gt;"Banco de actividades"),"KO",
"OK")))</f>
        <v>OK</v>
      </c>
      <c r="U387" s="2" t="str">
        <f t="shared" ref="U387:U450" si="57">IF(
AND(LEFT(N387,1)="M",LEFT(M387,4)&lt;&gt;"Mapa",S387="OK",O387=""),
"KO","OK")</f>
        <v>OK</v>
      </c>
      <c r="V387" s="2" t="str">
        <f t="shared" ref="V387:V450" si="58">IF(OR(
AND(L387="Evaluación",R387="OK",OR(N387="M4a",N387="M5a")),
AND(LEFT(C387,8)="Banco de",N387="M101ap"),
OR(LEFT(C387,8)&lt;&gt;"Banco de",L387&lt;&gt;"Evaluación")
),"OK","KO")</f>
        <v>OK</v>
      </c>
      <c r="W387" s="2" t="str">
        <f t="shared" ref="W387:W450" si="59">IF(AND(LEFT(C387,8)="Banco de",K387=0),"OK",
IF(AND(LEFT(C387,8)&lt;&gt;"Banco de",K387&gt;0),"OK","KO"))</f>
        <v>OK</v>
      </c>
      <c r="X387" s="2" t="str">
        <f t="shared" ref="X387:X450" si="60">IF(J387&lt;&gt;"","OK","KO")</f>
        <v>OK</v>
      </c>
      <c r="Y387" s="2" t="str">
        <f t="shared" ref="Y387:Y450" si="61">IF(P387="Si","KO","OK")</f>
        <v>OK</v>
      </c>
      <c r="Z387" s="3" t="str">
        <f t="shared" ref="Z387:Z450" si="62">CONCATENATE(
IF(R387&lt;&gt;"OK",CONCATENATE($R$1," / "),""),
IF(S387&lt;&gt;"OK",CONCATENATE($S$1," / "),""),
IF(T387&lt;&gt;"OK",CONCATENATE($T$1," / "),""),
IF(U387&lt;&gt;"OK",CONCATENATE($U$1," / "),""),
IF(V387&lt;&gt;"OK",CONCATENATE($V$1," / "),""),
IF(W387&lt;&gt;"OK",CONCATENATE($W$1," / "),""),
IF(X387&lt;&gt;"OK",CONCATENATE($X$1," / "),""),
IF(Y387&lt;&gt;"OK",$Y$1,"")
)</f>
        <v xml:space="preserve">Tipo de media / </v>
      </c>
    </row>
    <row r="388" spans="1:26" x14ac:dyDescent="0.45">
      <c r="A388" s="3" t="s">
        <v>8662</v>
      </c>
      <c r="B388" s="3" t="s">
        <v>8663</v>
      </c>
      <c r="C388" s="3" t="s">
        <v>8699</v>
      </c>
      <c r="E388" s="3" t="s">
        <v>20</v>
      </c>
      <c r="H388" s="3" t="s">
        <v>21</v>
      </c>
      <c r="I388" s="3">
        <v>3205670</v>
      </c>
      <c r="J388" s="3" t="s">
        <v>8700</v>
      </c>
      <c r="K388" s="3">
        <v>15</v>
      </c>
      <c r="L388" s="3" t="s">
        <v>34</v>
      </c>
      <c r="M388" s="3" t="s">
        <v>35</v>
      </c>
      <c r="N388" s="3" t="s">
        <v>7212</v>
      </c>
      <c r="O388" s="3" t="s">
        <v>37</v>
      </c>
      <c r="P388" s="3" t="s">
        <v>21</v>
      </c>
      <c r="Q388" s="3" t="s">
        <v>8701</v>
      </c>
      <c r="R388" s="2" t="str">
        <f t="shared" si="54"/>
        <v>OK</v>
      </c>
      <c r="S388" s="2" t="str">
        <f t="shared" si="55"/>
        <v>OK</v>
      </c>
      <c r="T388" s="2" t="str">
        <f t="shared" si="56"/>
        <v>OK</v>
      </c>
      <c r="U388" s="2" t="str">
        <f t="shared" si="57"/>
        <v>OK</v>
      </c>
      <c r="V388" s="2" t="str">
        <f t="shared" si="58"/>
        <v>OK</v>
      </c>
      <c r="W388" s="2" t="str">
        <f t="shared" si="59"/>
        <v>OK</v>
      </c>
      <c r="X388" s="2" t="str">
        <f t="shared" si="60"/>
        <v>OK</v>
      </c>
      <c r="Y388" s="2" t="str">
        <f t="shared" si="61"/>
        <v>OK</v>
      </c>
      <c r="Z388" s="3" t="str">
        <f t="shared" si="62"/>
        <v/>
      </c>
    </row>
    <row r="389" spans="1:26" x14ac:dyDescent="0.45">
      <c r="A389" s="3" t="s">
        <v>8662</v>
      </c>
      <c r="B389" s="3" t="s">
        <v>8663</v>
      </c>
      <c r="C389" s="3" t="s">
        <v>8702</v>
      </c>
      <c r="D389" s="3" t="s">
        <v>8702</v>
      </c>
      <c r="E389" s="3" t="s">
        <v>20</v>
      </c>
      <c r="H389" s="3" t="s">
        <v>21</v>
      </c>
      <c r="I389" s="3">
        <v>2119024</v>
      </c>
      <c r="J389" s="3" t="s">
        <v>8703</v>
      </c>
      <c r="K389" s="3">
        <v>60</v>
      </c>
      <c r="L389" s="3" t="s">
        <v>23</v>
      </c>
      <c r="M389" s="3" t="s">
        <v>29</v>
      </c>
      <c r="N389" s="3" t="s">
        <v>684</v>
      </c>
      <c r="P389" s="3" t="s">
        <v>21</v>
      </c>
      <c r="Q389" s="3" t="s">
        <v>8704</v>
      </c>
      <c r="R389" s="2" t="str">
        <f t="shared" si="54"/>
        <v>OK</v>
      </c>
      <c r="S389" s="2" t="str">
        <f t="shared" si="55"/>
        <v>OK</v>
      </c>
      <c r="T389" s="2" t="str">
        <f t="shared" si="56"/>
        <v>OK</v>
      </c>
      <c r="U389" s="2" t="str">
        <f t="shared" si="57"/>
        <v>OK</v>
      </c>
      <c r="V389" s="2" t="str">
        <f t="shared" si="58"/>
        <v>OK</v>
      </c>
      <c r="W389" s="2" t="str">
        <f t="shared" si="59"/>
        <v>OK</v>
      </c>
      <c r="X389" s="2" t="str">
        <f t="shared" si="60"/>
        <v>OK</v>
      </c>
      <c r="Y389" s="2" t="str">
        <f t="shared" si="61"/>
        <v>OK</v>
      </c>
      <c r="Z389" s="3" t="str">
        <f t="shared" si="62"/>
        <v/>
      </c>
    </row>
    <row r="390" spans="1:26" x14ac:dyDescent="0.45">
      <c r="A390" s="3" t="s">
        <v>8662</v>
      </c>
      <c r="B390" s="3" t="s">
        <v>8663</v>
      </c>
      <c r="C390" s="3" t="s">
        <v>7757</v>
      </c>
      <c r="E390" s="3" t="s">
        <v>20</v>
      </c>
      <c r="H390" s="3" t="s">
        <v>21</v>
      </c>
      <c r="I390" s="3">
        <v>1874183</v>
      </c>
      <c r="J390" s="3" t="s">
        <v>8705</v>
      </c>
      <c r="K390" s="3">
        <v>40</v>
      </c>
      <c r="L390" s="3" t="s">
        <v>80</v>
      </c>
      <c r="M390" s="3" t="s">
        <v>35</v>
      </c>
      <c r="N390" s="3" t="s">
        <v>81</v>
      </c>
      <c r="O390" s="3" t="s">
        <v>85</v>
      </c>
      <c r="P390" s="3" t="s">
        <v>21</v>
      </c>
      <c r="Q390" s="3" t="s">
        <v>8706</v>
      </c>
      <c r="R390" s="2" t="str">
        <f t="shared" si="54"/>
        <v>OK</v>
      </c>
      <c r="S390" s="2" t="str">
        <f t="shared" si="55"/>
        <v>OK</v>
      </c>
      <c r="T390" s="2" t="str">
        <f t="shared" si="56"/>
        <v>OK</v>
      </c>
      <c r="U390" s="2" t="str">
        <f t="shared" si="57"/>
        <v>OK</v>
      </c>
      <c r="V390" s="2" t="str">
        <f t="shared" si="58"/>
        <v>OK</v>
      </c>
      <c r="W390" s="2" t="str">
        <f t="shared" si="59"/>
        <v>OK</v>
      </c>
      <c r="X390" s="2" t="str">
        <f t="shared" si="60"/>
        <v>OK</v>
      </c>
      <c r="Y390" s="2" t="str">
        <f t="shared" si="61"/>
        <v>OK</v>
      </c>
      <c r="Z390" s="3" t="str">
        <f t="shared" si="62"/>
        <v/>
      </c>
    </row>
    <row r="391" spans="1:26" x14ac:dyDescent="0.45">
      <c r="A391" s="3" t="s">
        <v>8662</v>
      </c>
      <c r="B391" s="3" t="s">
        <v>8663</v>
      </c>
      <c r="C391" s="3" t="s">
        <v>8707</v>
      </c>
      <c r="E391" s="3" t="s">
        <v>20</v>
      </c>
      <c r="H391" s="3" t="s">
        <v>21</v>
      </c>
      <c r="I391" s="3">
        <v>3059787</v>
      </c>
      <c r="J391" s="3" t="s">
        <v>7712</v>
      </c>
      <c r="K391" s="3">
        <v>20</v>
      </c>
      <c r="L391" s="3" t="s">
        <v>80</v>
      </c>
      <c r="M391" s="3" t="s">
        <v>35</v>
      </c>
      <c r="N391" s="3" t="s">
        <v>81</v>
      </c>
      <c r="O391" s="3" t="s">
        <v>37</v>
      </c>
      <c r="P391" s="3" t="s">
        <v>21</v>
      </c>
      <c r="Q391" s="3" t="s">
        <v>8708</v>
      </c>
      <c r="R391" s="2" t="str">
        <f t="shared" si="54"/>
        <v>OK</v>
      </c>
      <c r="S391" s="2" t="str">
        <f t="shared" si="55"/>
        <v>OK</v>
      </c>
      <c r="T391" s="2" t="str">
        <f t="shared" si="56"/>
        <v>OK</v>
      </c>
      <c r="U391" s="2" t="str">
        <f t="shared" si="57"/>
        <v>OK</v>
      </c>
      <c r="V391" s="2" t="str">
        <f t="shared" si="58"/>
        <v>OK</v>
      </c>
      <c r="W391" s="2" t="str">
        <f t="shared" si="59"/>
        <v>OK</v>
      </c>
      <c r="X391" s="2" t="str">
        <f t="shared" si="60"/>
        <v>OK</v>
      </c>
      <c r="Y391" s="2" t="str">
        <f t="shared" si="61"/>
        <v>OK</v>
      </c>
      <c r="Z391" s="3" t="str">
        <f t="shared" si="62"/>
        <v/>
      </c>
    </row>
    <row r="392" spans="1:26" x14ac:dyDescent="0.45">
      <c r="A392" s="3" t="s">
        <v>8662</v>
      </c>
      <c r="B392" s="3" t="s">
        <v>8663</v>
      </c>
      <c r="C392" s="3" t="s">
        <v>8709</v>
      </c>
      <c r="E392" s="3" t="s">
        <v>20</v>
      </c>
      <c r="H392" s="3" t="s">
        <v>21</v>
      </c>
      <c r="I392" s="3">
        <v>27001012</v>
      </c>
      <c r="J392" s="3" t="s">
        <v>8710</v>
      </c>
      <c r="K392" s="3">
        <v>30</v>
      </c>
      <c r="L392" s="3" t="s">
        <v>23</v>
      </c>
      <c r="M392" s="3" t="s">
        <v>29</v>
      </c>
      <c r="N392" s="3" t="s">
        <v>30</v>
      </c>
      <c r="P392" s="3" t="s">
        <v>21</v>
      </c>
      <c r="Q392" s="3" t="s">
        <v>8711</v>
      </c>
      <c r="R392" s="2" t="str">
        <f t="shared" si="54"/>
        <v>OK</v>
      </c>
      <c r="S392" s="2" t="str">
        <f t="shared" si="55"/>
        <v>OK</v>
      </c>
      <c r="T392" s="2" t="str">
        <f t="shared" si="56"/>
        <v>OK</v>
      </c>
      <c r="U392" s="2" t="str">
        <f t="shared" si="57"/>
        <v>OK</v>
      </c>
      <c r="V392" s="2" t="str">
        <f t="shared" si="58"/>
        <v>OK</v>
      </c>
      <c r="W392" s="2" t="str">
        <f t="shared" si="59"/>
        <v>OK</v>
      </c>
      <c r="X392" s="2" t="str">
        <f t="shared" si="60"/>
        <v>OK</v>
      </c>
      <c r="Y392" s="2" t="str">
        <f t="shared" si="61"/>
        <v>OK</v>
      </c>
      <c r="Z392" s="3" t="str">
        <f t="shared" si="62"/>
        <v/>
      </c>
    </row>
    <row r="393" spans="1:26" x14ac:dyDescent="0.45">
      <c r="A393" s="3" t="s">
        <v>8662</v>
      </c>
      <c r="B393" s="3" t="s">
        <v>8663</v>
      </c>
      <c r="C393" s="3" t="s">
        <v>8712</v>
      </c>
      <c r="E393" s="3" t="s">
        <v>20</v>
      </c>
      <c r="H393" s="3" t="s">
        <v>21</v>
      </c>
      <c r="I393" s="3">
        <v>1915199</v>
      </c>
      <c r="J393" s="3" t="s">
        <v>8713</v>
      </c>
      <c r="K393" s="3">
        <v>10</v>
      </c>
      <c r="L393" s="3" t="s">
        <v>34</v>
      </c>
      <c r="M393" s="3" t="s">
        <v>35</v>
      </c>
      <c r="N393" s="3" t="s">
        <v>7212</v>
      </c>
      <c r="O393" s="3" t="s">
        <v>37</v>
      </c>
      <c r="P393" s="3" t="s">
        <v>21</v>
      </c>
      <c r="Q393" s="3" t="s">
        <v>8714</v>
      </c>
      <c r="R393" s="2" t="str">
        <f t="shared" si="54"/>
        <v>OK</v>
      </c>
      <c r="S393" s="2" t="str">
        <f t="shared" si="55"/>
        <v>OK</v>
      </c>
      <c r="T393" s="2" t="str">
        <f t="shared" si="56"/>
        <v>OK</v>
      </c>
      <c r="U393" s="2" t="str">
        <f t="shared" si="57"/>
        <v>OK</v>
      </c>
      <c r="V393" s="2" t="str">
        <f t="shared" si="58"/>
        <v>OK</v>
      </c>
      <c r="W393" s="2" t="str">
        <f t="shared" si="59"/>
        <v>OK</v>
      </c>
      <c r="X393" s="2" t="str">
        <f t="shared" si="60"/>
        <v>OK</v>
      </c>
      <c r="Y393" s="2" t="str">
        <f t="shared" si="61"/>
        <v>OK</v>
      </c>
      <c r="Z393" s="3" t="str">
        <f t="shared" si="62"/>
        <v/>
      </c>
    </row>
    <row r="394" spans="1:26" x14ac:dyDescent="0.45">
      <c r="A394" s="3" t="s">
        <v>8662</v>
      </c>
      <c r="B394" s="3" t="s">
        <v>8663</v>
      </c>
      <c r="C394" s="3" t="s">
        <v>8715</v>
      </c>
      <c r="E394" s="3" t="s">
        <v>20</v>
      </c>
      <c r="H394" s="3" t="s">
        <v>21</v>
      </c>
      <c r="I394" s="3">
        <v>1176638</v>
      </c>
      <c r="J394" s="3" t="s">
        <v>8716</v>
      </c>
      <c r="K394" s="3">
        <v>10</v>
      </c>
      <c r="L394" s="3" t="s">
        <v>34</v>
      </c>
      <c r="M394" s="3" t="s">
        <v>35</v>
      </c>
      <c r="N394" s="3" t="s">
        <v>700</v>
      </c>
      <c r="O394" s="3" t="s">
        <v>37</v>
      </c>
      <c r="P394" s="3" t="s">
        <v>21</v>
      </c>
      <c r="Q394" s="3" t="s">
        <v>8717</v>
      </c>
      <c r="R394" s="2" t="str">
        <f t="shared" si="54"/>
        <v>OK</v>
      </c>
      <c r="S394" s="2" t="str">
        <f t="shared" si="55"/>
        <v>OK</v>
      </c>
      <c r="T394" s="2" t="str">
        <f t="shared" si="56"/>
        <v>OK</v>
      </c>
      <c r="U394" s="2" t="str">
        <f t="shared" si="57"/>
        <v>OK</v>
      </c>
      <c r="V394" s="2" t="str">
        <f t="shared" si="58"/>
        <v>OK</v>
      </c>
      <c r="W394" s="2" t="str">
        <f t="shared" si="59"/>
        <v>OK</v>
      </c>
      <c r="X394" s="2" t="str">
        <f t="shared" si="60"/>
        <v>OK</v>
      </c>
      <c r="Y394" s="2" t="str">
        <f t="shared" si="61"/>
        <v>OK</v>
      </c>
      <c r="Z394" s="3" t="str">
        <f t="shared" si="62"/>
        <v/>
      </c>
    </row>
    <row r="395" spans="1:26" x14ac:dyDescent="0.45">
      <c r="A395" s="3" t="s">
        <v>8662</v>
      </c>
      <c r="B395" s="3" t="s">
        <v>8663</v>
      </c>
      <c r="C395" s="3" t="s">
        <v>8718</v>
      </c>
      <c r="E395" s="3" t="s">
        <v>20</v>
      </c>
      <c r="H395" s="3" t="s">
        <v>21</v>
      </c>
      <c r="I395" s="3">
        <v>2630643</v>
      </c>
      <c r="J395" s="3" t="s">
        <v>8719</v>
      </c>
      <c r="K395" s="3">
        <v>20</v>
      </c>
      <c r="L395" s="3" t="s">
        <v>23</v>
      </c>
      <c r="M395" s="3" t="s">
        <v>24</v>
      </c>
      <c r="N395" s="3" t="s">
        <v>368</v>
      </c>
      <c r="P395" s="3" t="s">
        <v>21</v>
      </c>
      <c r="Q395" s="3" t="s">
        <v>8720</v>
      </c>
      <c r="R395" s="2" t="str">
        <f t="shared" si="54"/>
        <v>OK</v>
      </c>
      <c r="S395" s="2" t="str">
        <f t="shared" si="55"/>
        <v>KO</v>
      </c>
      <c r="T395" s="2" t="str">
        <f t="shared" si="56"/>
        <v>OK</v>
      </c>
      <c r="U395" s="2" t="str">
        <f t="shared" si="57"/>
        <v>OK</v>
      </c>
      <c r="V395" s="2" t="str">
        <f t="shared" si="58"/>
        <v>OK</v>
      </c>
      <c r="W395" s="2" t="str">
        <f t="shared" si="59"/>
        <v>OK</v>
      </c>
      <c r="X395" s="2" t="str">
        <f t="shared" si="60"/>
        <v>OK</v>
      </c>
      <c r="Y395" s="2" t="str">
        <f t="shared" si="61"/>
        <v>OK</v>
      </c>
      <c r="Z395" s="3" t="str">
        <f t="shared" si="62"/>
        <v xml:space="preserve">Tipo de media / </v>
      </c>
    </row>
    <row r="396" spans="1:26" x14ac:dyDescent="0.45">
      <c r="A396" s="3" t="s">
        <v>8662</v>
      </c>
      <c r="B396" s="3" t="s">
        <v>8663</v>
      </c>
      <c r="C396" s="3" t="s">
        <v>8721</v>
      </c>
      <c r="E396" s="3" t="s">
        <v>20</v>
      </c>
      <c r="H396" s="3" t="s">
        <v>21</v>
      </c>
      <c r="I396" s="3">
        <v>1194953</v>
      </c>
      <c r="J396" s="3" t="s">
        <v>8722</v>
      </c>
      <c r="K396" s="3">
        <v>15</v>
      </c>
      <c r="L396" s="3" t="s">
        <v>34</v>
      </c>
      <c r="M396" s="3" t="s">
        <v>35</v>
      </c>
      <c r="N396" s="3" t="s">
        <v>41</v>
      </c>
      <c r="O396" s="3" t="s">
        <v>37</v>
      </c>
      <c r="P396" s="3" t="s">
        <v>21</v>
      </c>
      <c r="Q396" s="3" t="s">
        <v>8723</v>
      </c>
      <c r="R396" s="2" t="str">
        <f t="shared" si="54"/>
        <v>OK</v>
      </c>
      <c r="S396" s="2" t="str">
        <f t="shared" si="55"/>
        <v>OK</v>
      </c>
      <c r="T396" s="2" t="str">
        <f t="shared" si="56"/>
        <v>OK</v>
      </c>
      <c r="U396" s="2" t="str">
        <f t="shared" si="57"/>
        <v>OK</v>
      </c>
      <c r="V396" s="2" t="str">
        <f t="shared" si="58"/>
        <v>OK</v>
      </c>
      <c r="W396" s="2" t="str">
        <f t="shared" si="59"/>
        <v>OK</v>
      </c>
      <c r="X396" s="2" t="str">
        <f t="shared" si="60"/>
        <v>OK</v>
      </c>
      <c r="Y396" s="2" t="str">
        <f t="shared" si="61"/>
        <v>OK</v>
      </c>
      <c r="Z396" s="3" t="str">
        <f t="shared" si="62"/>
        <v/>
      </c>
    </row>
    <row r="397" spans="1:26" x14ac:dyDescent="0.45">
      <c r="A397" s="3" t="s">
        <v>8662</v>
      </c>
      <c r="B397" s="3" t="s">
        <v>8663</v>
      </c>
      <c r="C397" s="3" t="s">
        <v>8724</v>
      </c>
      <c r="E397" s="3" t="s">
        <v>20</v>
      </c>
      <c r="H397" s="3" t="s">
        <v>21</v>
      </c>
      <c r="I397" s="3">
        <v>1684694</v>
      </c>
      <c r="J397" s="3" t="s">
        <v>8725</v>
      </c>
      <c r="K397" s="3">
        <v>15</v>
      </c>
      <c r="L397" s="3" t="s">
        <v>861</v>
      </c>
      <c r="M397" s="3" t="s">
        <v>35</v>
      </c>
      <c r="N397" s="3" t="s">
        <v>206</v>
      </c>
      <c r="O397" s="3" t="s">
        <v>479</v>
      </c>
      <c r="P397" s="3" t="s">
        <v>21</v>
      </c>
      <c r="Q397" s="3" t="s">
        <v>8726</v>
      </c>
      <c r="R397" s="2" t="str">
        <f t="shared" si="54"/>
        <v>KO</v>
      </c>
      <c r="S397" s="2" t="str">
        <f t="shared" si="55"/>
        <v>OK</v>
      </c>
      <c r="T397" s="2" t="str">
        <f t="shared" si="56"/>
        <v>OK</v>
      </c>
      <c r="U397" s="2" t="str">
        <f t="shared" si="57"/>
        <v>OK</v>
      </c>
      <c r="V397" s="2" t="str">
        <f t="shared" si="58"/>
        <v>OK</v>
      </c>
      <c r="W397" s="2" t="str">
        <f t="shared" si="59"/>
        <v>OK</v>
      </c>
      <c r="X397" s="2" t="str">
        <f t="shared" si="60"/>
        <v>OK</v>
      </c>
      <c r="Y397" s="2" t="str">
        <f t="shared" si="61"/>
        <v>OK</v>
      </c>
      <c r="Z397" s="3" t="str">
        <f t="shared" si="62"/>
        <v xml:space="preserve">Acción didáctica / </v>
      </c>
    </row>
    <row r="398" spans="1:26" x14ac:dyDescent="0.45">
      <c r="A398" s="3" t="s">
        <v>8662</v>
      </c>
      <c r="B398" s="3" t="s">
        <v>8663</v>
      </c>
      <c r="C398" s="3" t="s">
        <v>8727</v>
      </c>
      <c r="E398" s="3" t="s">
        <v>20</v>
      </c>
      <c r="H398" s="3" t="s">
        <v>21</v>
      </c>
      <c r="I398" s="3">
        <v>1191872</v>
      </c>
      <c r="J398" s="3" t="s">
        <v>8728</v>
      </c>
      <c r="K398" s="3">
        <v>15</v>
      </c>
      <c r="L398" s="3" t="s">
        <v>34</v>
      </c>
      <c r="M398" s="3" t="s">
        <v>35</v>
      </c>
      <c r="N398" s="3" t="s">
        <v>62</v>
      </c>
      <c r="O398" s="3" t="s">
        <v>37</v>
      </c>
      <c r="P398" s="3" t="s">
        <v>21</v>
      </c>
      <c r="Q398" s="3" t="s">
        <v>8729</v>
      </c>
      <c r="R398" s="2" t="str">
        <f t="shared" si="54"/>
        <v>OK</v>
      </c>
      <c r="S398" s="2" t="str">
        <f t="shared" si="55"/>
        <v>OK</v>
      </c>
      <c r="T398" s="2" t="str">
        <f t="shared" si="56"/>
        <v>OK</v>
      </c>
      <c r="U398" s="2" t="str">
        <f t="shared" si="57"/>
        <v>OK</v>
      </c>
      <c r="V398" s="2" t="str">
        <f t="shared" si="58"/>
        <v>OK</v>
      </c>
      <c r="W398" s="2" t="str">
        <f t="shared" si="59"/>
        <v>OK</v>
      </c>
      <c r="X398" s="2" t="str">
        <f t="shared" si="60"/>
        <v>OK</v>
      </c>
      <c r="Y398" s="2" t="str">
        <f t="shared" si="61"/>
        <v>OK</v>
      </c>
      <c r="Z398" s="3" t="str">
        <f t="shared" si="62"/>
        <v/>
      </c>
    </row>
    <row r="399" spans="1:26" x14ac:dyDescent="0.45">
      <c r="A399" s="3" t="s">
        <v>8662</v>
      </c>
      <c r="B399" s="3" t="s">
        <v>8663</v>
      </c>
      <c r="C399" s="3" t="s">
        <v>8730</v>
      </c>
      <c r="E399" s="3" t="s">
        <v>20</v>
      </c>
      <c r="H399" s="3" t="s">
        <v>21</v>
      </c>
      <c r="I399" s="3">
        <v>2086946</v>
      </c>
      <c r="J399" s="3" t="s">
        <v>8731</v>
      </c>
      <c r="K399" s="3">
        <v>25</v>
      </c>
      <c r="L399" s="3" t="s">
        <v>80</v>
      </c>
      <c r="M399" s="3" t="s">
        <v>35</v>
      </c>
      <c r="N399" s="3" t="s">
        <v>81</v>
      </c>
      <c r="O399" s="3" t="s">
        <v>37</v>
      </c>
      <c r="P399" s="3" t="s">
        <v>21</v>
      </c>
      <c r="Q399" s="3" t="s">
        <v>8732</v>
      </c>
      <c r="R399" s="2" t="str">
        <f t="shared" si="54"/>
        <v>OK</v>
      </c>
      <c r="S399" s="2" t="str">
        <f t="shared" si="55"/>
        <v>OK</v>
      </c>
      <c r="T399" s="2" t="str">
        <f t="shared" si="56"/>
        <v>OK</v>
      </c>
      <c r="U399" s="2" t="str">
        <f t="shared" si="57"/>
        <v>OK</v>
      </c>
      <c r="V399" s="2" t="str">
        <f t="shared" si="58"/>
        <v>OK</v>
      </c>
      <c r="W399" s="2" t="str">
        <f t="shared" si="59"/>
        <v>OK</v>
      </c>
      <c r="X399" s="2" t="str">
        <f t="shared" si="60"/>
        <v>OK</v>
      </c>
      <c r="Y399" s="2" t="str">
        <f t="shared" si="61"/>
        <v>OK</v>
      </c>
      <c r="Z399" s="3" t="str">
        <f t="shared" si="62"/>
        <v/>
      </c>
    </row>
    <row r="400" spans="1:26" x14ac:dyDescent="0.45">
      <c r="A400" s="3" t="s">
        <v>8662</v>
      </c>
      <c r="B400" s="3" t="s">
        <v>8663</v>
      </c>
      <c r="C400" s="3" t="s">
        <v>8733</v>
      </c>
      <c r="E400" s="3" t="s">
        <v>20</v>
      </c>
      <c r="H400" s="3" t="s">
        <v>21</v>
      </c>
      <c r="I400" s="3">
        <v>1192728</v>
      </c>
      <c r="J400" s="3" t="s">
        <v>8734</v>
      </c>
      <c r="K400" s="3">
        <v>20</v>
      </c>
      <c r="L400" s="3" t="s">
        <v>34</v>
      </c>
      <c r="M400" s="3" t="s">
        <v>35</v>
      </c>
      <c r="N400" s="3" t="s">
        <v>7212</v>
      </c>
      <c r="O400" s="3" t="s">
        <v>479</v>
      </c>
      <c r="P400" s="3" t="s">
        <v>21</v>
      </c>
      <c r="Q400" s="3" t="s">
        <v>8735</v>
      </c>
      <c r="R400" s="2" t="str">
        <f t="shared" si="54"/>
        <v>OK</v>
      </c>
      <c r="S400" s="2" t="str">
        <f t="shared" si="55"/>
        <v>OK</v>
      </c>
      <c r="T400" s="2" t="str">
        <f t="shared" si="56"/>
        <v>OK</v>
      </c>
      <c r="U400" s="2" t="str">
        <f t="shared" si="57"/>
        <v>OK</v>
      </c>
      <c r="V400" s="2" t="str">
        <f t="shared" si="58"/>
        <v>OK</v>
      </c>
      <c r="W400" s="2" t="str">
        <f t="shared" si="59"/>
        <v>OK</v>
      </c>
      <c r="X400" s="2" t="str">
        <f t="shared" si="60"/>
        <v>OK</v>
      </c>
      <c r="Y400" s="2" t="str">
        <f t="shared" si="61"/>
        <v>OK</v>
      </c>
      <c r="Z400" s="3" t="str">
        <f t="shared" si="62"/>
        <v/>
      </c>
    </row>
    <row r="401" spans="1:26" x14ac:dyDescent="0.45">
      <c r="A401" s="3" t="s">
        <v>8662</v>
      </c>
      <c r="B401" s="3" t="s">
        <v>8663</v>
      </c>
      <c r="C401" s="3" t="s">
        <v>8736</v>
      </c>
      <c r="E401" s="3" t="s">
        <v>20</v>
      </c>
      <c r="H401" s="3" t="s">
        <v>21</v>
      </c>
      <c r="I401" s="3">
        <v>701873</v>
      </c>
      <c r="J401" s="3" t="s">
        <v>8737</v>
      </c>
      <c r="K401" s="3">
        <v>30</v>
      </c>
      <c r="L401" s="3" t="s">
        <v>23</v>
      </c>
      <c r="M401" s="3" t="s">
        <v>29</v>
      </c>
      <c r="N401" s="3" t="s">
        <v>1152</v>
      </c>
      <c r="P401" s="3" t="s">
        <v>21</v>
      </c>
      <c r="Q401" s="3" t="s">
        <v>8738</v>
      </c>
      <c r="R401" s="2" t="str">
        <f t="shared" si="54"/>
        <v>OK</v>
      </c>
      <c r="S401" s="2" t="str">
        <f t="shared" si="55"/>
        <v>OK</v>
      </c>
      <c r="T401" s="2" t="str">
        <f t="shared" si="56"/>
        <v>OK</v>
      </c>
      <c r="U401" s="2" t="str">
        <f t="shared" si="57"/>
        <v>OK</v>
      </c>
      <c r="V401" s="2" t="str">
        <f t="shared" si="58"/>
        <v>OK</v>
      </c>
      <c r="W401" s="2" t="str">
        <f t="shared" si="59"/>
        <v>OK</v>
      </c>
      <c r="X401" s="2" t="str">
        <f t="shared" si="60"/>
        <v>OK</v>
      </c>
      <c r="Y401" s="2" t="str">
        <f t="shared" si="61"/>
        <v>OK</v>
      </c>
      <c r="Z401" s="3" t="str">
        <f t="shared" si="62"/>
        <v/>
      </c>
    </row>
    <row r="402" spans="1:26" x14ac:dyDescent="0.45">
      <c r="A402" s="3" t="s">
        <v>8662</v>
      </c>
      <c r="B402" s="3" t="s">
        <v>8663</v>
      </c>
      <c r="C402" s="3" t="s">
        <v>8739</v>
      </c>
      <c r="E402" s="3" t="s">
        <v>20</v>
      </c>
      <c r="H402" s="3" t="s">
        <v>21</v>
      </c>
      <c r="I402" s="3">
        <v>1873372</v>
      </c>
      <c r="J402" s="3" t="s">
        <v>8740</v>
      </c>
      <c r="K402" s="3">
        <v>90</v>
      </c>
      <c r="L402" s="3" t="s">
        <v>80</v>
      </c>
      <c r="M402" s="3" t="s">
        <v>35</v>
      </c>
      <c r="N402" s="3" t="s">
        <v>81</v>
      </c>
      <c r="O402" s="3" t="s">
        <v>85</v>
      </c>
      <c r="P402" s="3" t="s">
        <v>21</v>
      </c>
      <c r="Q402" s="3" t="s">
        <v>8741</v>
      </c>
      <c r="R402" s="2" t="str">
        <f t="shared" si="54"/>
        <v>OK</v>
      </c>
      <c r="S402" s="2" t="str">
        <f t="shared" si="55"/>
        <v>OK</v>
      </c>
      <c r="T402" s="2" t="str">
        <f t="shared" si="56"/>
        <v>OK</v>
      </c>
      <c r="U402" s="2" t="str">
        <f t="shared" si="57"/>
        <v>OK</v>
      </c>
      <c r="V402" s="2" t="str">
        <f t="shared" si="58"/>
        <v>OK</v>
      </c>
      <c r="W402" s="2" t="str">
        <f t="shared" si="59"/>
        <v>OK</v>
      </c>
      <c r="X402" s="2" t="str">
        <f t="shared" si="60"/>
        <v>OK</v>
      </c>
      <c r="Y402" s="2" t="str">
        <f t="shared" si="61"/>
        <v>OK</v>
      </c>
      <c r="Z402" s="3" t="str">
        <f t="shared" si="62"/>
        <v/>
      </c>
    </row>
    <row r="403" spans="1:26" x14ac:dyDescent="0.45">
      <c r="A403" s="3" t="s">
        <v>8662</v>
      </c>
      <c r="B403" s="3" t="s">
        <v>8663</v>
      </c>
      <c r="C403" s="3" t="s">
        <v>8742</v>
      </c>
      <c r="E403" s="3" t="s">
        <v>20</v>
      </c>
      <c r="H403" s="3" t="s">
        <v>21</v>
      </c>
      <c r="I403" s="3">
        <v>1574211</v>
      </c>
      <c r="J403" s="3" t="s">
        <v>8743</v>
      </c>
      <c r="K403" s="3">
        <v>45</v>
      </c>
      <c r="L403" s="3" t="s">
        <v>23</v>
      </c>
      <c r="M403" s="3" t="s">
        <v>29</v>
      </c>
      <c r="N403" s="3" t="s">
        <v>368</v>
      </c>
      <c r="P403" s="3" t="s">
        <v>21</v>
      </c>
      <c r="Q403" s="3" t="s">
        <v>8744</v>
      </c>
      <c r="R403" s="2" t="str">
        <f t="shared" si="54"/>
        <v>OK</v>
      </c>
      <c r="S403" s="2" t="str">
        <f t="shared" si="55"/>
        <v>OK</v>
      </c>
      <c r="T403" s="2" t="str">
        <f t="shared" si="56"/>
        <v>OK</v>
      </c>
      <c r="U403" s="2" t="str">
        <f t="shared" si="57"/>
        <v>OK</v>
      </c>
      <c r="V403" s="2" t="str">
        <f t="shared" si="58"/>
        <v>OK</v>
      </c>
      <c r="W403" s="2" t="str">
        <f t="shared" si="59"/>
        <v>OK</v>
      </c>
      <c r="X403" s="2" t="str">
        <f t="shared" si="60"/>
        <v>OK</v>
      </c>
      <c r="Y403" s="2" t="str">
        <f t="shared" si="61"/>
        <v>OK</v>
      </c>
      <c r="Z403" s="3" t="str">
        <f t="shared" si="62"/>
        <v/>
      </c>
    </row>
    <row r="404" spans="1:26" x14ac:dyDescent="0.45">
      <c r="A404" s="3" t="s">
        <v>8662</v>
      </c>
      <c r="B404" s="3" t="s">
        <v>8663</v>
      </c>
      <c r="C404" s="3" t="s">
        <v>8745</v>
      </c>
      <c r="E404" s="3" t="s">
        <v>20</v>
      </c>
      <c r="H404" s="3" t="s">
        <v>21</v>
      </c>
      <c r="I404" s="3">
        <v>3997166</v>
      </c>
      <c r="J404" s="3" t="s">
        <v>8746</v>
      </c>
      <c r="K404" s="3">
        <v>40</v>
      </c>
      <c r="L404" s="3" t="s">
        <v>23</v>
      </c>
      <c r="M404" s="3" t="s">
        <v>29</v>
      </c>
      <c r="N404" s="3" t="s">
        <v>368</v>
      </c>
      <c r="P404" s="3" t="s">
        <v>21</v>
      </c>
      <c r="Q404" s="3" t="s">
        <v>8747</v>
      </c>
      <c r="R404" s="2" t="str">
        <f t="shared" si="54"/>
        <v>OK</v>
      </c>
      <c r="S404" s="2" t="str">
        <f t="shared" si="55"/>
        <v>OK</v>
      </c>
      <c r="T404" s="2" t="str">
        <f t="shared" si="56"/>
        <v>OK</v>
      </c>
      <c r="U404" s="2" t="str">
        <f t="shared" si="57"/>
        <v>OK</v>
      </c>
      <c r="V404" s="2" t="str">
        <f t="shared" si="58"/>
        <v>OK</v>
      </c>
      <c r="W404" s="2" t="str">
        <f t="shared" si="59"/>
        <v>OK</v>
      </c>
      <c r="X404" s="2" t="str">
        <f t="shared" si="60"/>
        <v>OK</v>
      </c>
      <c r="Y404" s="2" t="str">
        <f t="shared" si="61"/>
        <v>OK</v>
      </c>
      <c r="Z404" s="3" t="str">
        <f t="shared" si="62"/>
        <v/>
      </c>
    </row>
    <row r="405" spans="1:26" x14ac:dyDescent="0.45">
      <c r="A405" s="3" t="s">
        <v>8662</v>
      </c>
      <c r="B405" s="3" t="s">
        <v>8663</v>
      </c>
      <c r="C405" s="3" t="s">
        <v>8748</v>
      </c>
      <c r="E405" s="3" t="s">
        <v>20</v>
      </c>
      <c r="H405" s="3" t="s">
        <v>21</v>
      </c>
      <c r="I405" s="3">
        <v>1192881</v>
      </c>
      <c r="J405" s="3" t="s">
        <v>8749</v>
      </c>
      <c r="K405" s="3">
        <v>20</v>
      </c>
      <c r="L405" s="3" t="s">
        <v>34</v>
      </c>
      <c r="M405" s="3" t="s">
        <v>35</v>
      </c>
      <c r="N405" s="3" t="s">
        <v>326</v>
      </c>
      <c r="O405" s="3" t="s">
        <v>37</v>
      </c>
      <c r="P405" s="3" t="s">
        <v>21</v>
      </c>
      <c r="Q405" s="3" t="s">
        <v>8750</v>
      </c>
      <c r="R405" s="2" t="str">
        <f t="shared" si="54"/>
        <v>OK</v>
      </c>
      <c r="S405" s="2" t="str">
        <f t="shared" si="55"/>
        <v>OK</v>
      </c>
      <c r="T405" s="2" t="str">
        <f t="shared" si="56"/>
        <v>OK</v>
      </c>
      <c r="U405" s="2" t="str">
        <f t="shared" si="57"/>
        <v>OK</v>
      </c>
      <c r="V405" s="2" t="str">
        <f t="shared" si="58"/>
        <v>OK</v>
      </c>
      <c r="W405" s="2" t="str">
        <f t="shared" si="59"/>
        <v>OK</v>
      </c>
      <c r="X405" s="2" t="str">
        <f t="shared" si="60"/>
        <v>OK</v>
      </c>
      <c r="Y405" s="2" t="str">
        <f t="shared" si="61"/>
        <v>OK</v>
      </c>
      <c r="Z405" s="3" t="str">
        <f t="shared" si="62"/>
        <v/>
      </c>
    </row>
    <row r="406" spans="1:26" x14ac:dyDescent="0.45">
      <c r="A406" s="3" t="s">
        <v>8662</v>
      </c>
      <c r="B406" s="3" t="s">
        <v>8663</v>
      </c>
      <c r="C406" s="3" t="s">
        <v>8751</v>
      </c>
      <c r="E406" s="3" t="s">
        <v>20</v>
      </c>
      <c r="G406" s="3" t="s">
        <v>8752</v>
      </c>
      <c r="H406" s="3" t="s">
        <v>21</v>
      </c>
      <c r="I406" s="3">
        <v>31306</v>
      </c>
      <c r="J406" s="3" t="s">
        <v>8753</v>
      </c>
      <c r="K406" s="3">
        <v>25</v>
      </c>
      <c r="L406" s="3" t="s">
        <v>23</v>
      </c>
      <c r="M406" s="3" t="s">
        <v>199</v>
      </c>
      <c r="N406" s="3" t="s">
        <v>91</v>
      </c>
      <c r="P406" s="3" t="s">
        <v>21</v>
      </c>
      <c r="Q406" s="3" t="s">
        <v>8754</v>
      </c>
      <c r="R406" s="2" t="str">
        <f t="shared" si="54"/>
        <v>OK</v>
      </c>
      <c r="S406" s="2" t="str">
        <f t="shared" si="55"/>
        <v>OK</v>
      </c>
      <c r="T406" s="2" t="str">
        <f t="shared" si="56"/>
        <v>OK</v>
      </c>
      <c r="U406" s="2" t="str">
        <f t="shared" si="57"/>
        <v>OK</v>
      </c>
      <c r="V406" s="2" t="str">
        <f t="shared" si="58"/>
        <v>OK</v>
      </c>
      <c r="W406" s="2" t="str">
        <f t="shared" si="59"/>
        <v>OK</v>
      </c>
      <c r="X406" s="2" t="str">
        <f t="shared" si="60"/>
        <v>OK</v>
      </c>
      <c r="Y406" s="2" t="str">
        <f t="shared" si="61"/>
        <v>OK</v>
      </c>
      <c r="Z406" s="3" t="str">
        <f t="shared" si="62"/>
        <v/>
      </c>
    </row>
    <row r="407" spans="1:26" x14ac:dyDescent="0.45">
      <c r="A407" s="3" t="s">
        <v>8662</v>
      </c>
      <c r="B407" s="3" t="s">
        <v>8663</v>
      </c>
      <c r="C407" s="3" t="s">
        <v>8755</v>
      </c>
      <c r="E407" s="3" t="s">
        <v>20</v>
      </c>
      <c r="G407" s="3" t="s">
        <v>2045</v>
      </c>
      <c r="H407" s="3" t="s">
        <v>21</v>
      </c>
      <c r="I407" s="3">
        <v>18040</v>
      </c>
      <c r="J407" s="3" t="s">
        <v>8756</v>
      </c>
      <c r="K407" s="3">
        <v>25</v>
      </c>
      <c r="L407" s="3" t="s">
        <v>23</v>
      </c>
      <c r="M407" s="3" t="s">
        <v>199</v>
      </c>
      <c r="N407" s="3" t="s">
        <v>91</v>
      </c>
      <c r="P407" s="3" t="s">
        <v>21</v>
      </c>
      <c r="Q407" s="3" t="s">
        <v>8757</v>
      </c>
      <c r="R407" s="2" t="str">
        <f t="shared" si="54"/>
        <v>OK</v>
      </c>
      <c r="S407" s="2" t="str">
        <f t="shared" si="55"/>
        <v>OK</v>
      </c>
      <c r="T407" s="2" t="str">
        <f t="shared" si="56"/>
        <v>OK</v>
      </c>
      <c r="U407" s="2" t="str">
        <f t="shared" si="57"/>
        <v>OK</v>
      </c>
      <c r="V407" s="2" t="str">
        <f t="shared" si="58"/>
        <v>OK</v>
      </c>
      <c r="W407" s="2" t="str">
        <f t="shared" si="59"/>
        <v>OK</v>
      </c>
      <c r="X407" s="2" t="str">
        <f t="shared" si="60"/>
        <v>OK</v>
      </c>
      <c r="Y407" s="2" t="str">
        <f t="shared" si="61"/>
        <v>OK</v>
      </c>
      <c r="Z407" s="3" t="str">
        <f t="shared" si="62"/>
        <v/>
      </c>
    </row>
    <row r="408" spans="1:26" x14ac:dyDescent="0.45">
      <c r="A408" s="3" t="s">
        <v>8662</v>
      </c>
      <c r="B408" s="3" t="s">
        <v>8663</v>
      </c>
      <c r="C408" s="3" t="s">
        <v>8758</v>
      </c>
      <c r="E408" s="3" t="s">
        <v>20</v>
      </c>
      <c r="H408" s="3" t="s">
        <v>21</v>
      </c>
      <c r="I408" s="3">
        <v>1192415</v>
      </c>
      <c r="J408" s="3" t="s">
        <v>8759</v>
      </c>
      <c r="K408" s="3">
        <v>30</v>
      </c>
      <c r="L408" s="3" t="s">
        <v>23</v>
      </c>
      <c r="M408" s="3" t="s">
        <v>29</v>
      </c>
      <c r="N408" s="3" t="s">
        <v>30</v>
      </c>
      <c r="P408" s="3" t="s">
        <v>21</v>
      </c>
      <c r="Q408" s="3" t="s">
        <v>8760</v>
      </c>
      <c r="R408" s="2" t="str">
        <f t="shared" si="54"/>
        <v>OK</v>
      </c>
      <c r="S408" s="2" t="str">
        <f t="shared" si="55"/>
        <v>OK</v>
      </c>
      <c r="T408" s="2" t="str">
        <f t="shared" si="56"/>
        <v>OK</v>
      </c>
      <c r="U408" s="2" t="str">
        <f t="shared" si="57"/>
        <v>OK</v>
      </c>
      <c r="V408" s="2" t="str">
        <f t="shared" si="58"/>
        <v>OK</v>
      </c>
      <c r="W408" s="2" t="str">
        <f t="shared" si="59"/>
        <v>OK</v>
      </c>
      <c r="X408" s="2" t="str">
        <f t="shared" si="60"/>
        <v>OK</v>
      </c>
      <c r="Y408" s="2" t="str">
        <f t="shared" si="61"/>
        <v>OK</v>
      </c>
      <c r="Z408" s="3" t="str">
        <f t="shared" si="62"/>
        <v/>
      </c>
    </row>
    <row r="409" spans="1:26" x14ac:dyDescent="0.45">
      <c r="A409" s="3" t="s">
        <v>8662</v>
      </c>
      <c r="B409" s="3" t="s">
        <v>8663</v>
      </c>
      <c r="C409" s="3" t="s">
        <v>8761</v>
      </c>
      <c r="E409" s="3" t="s">
        <v>20</v>
      </c>
      <c r="H409" s="3" t="s">
        <v>21</v>
      </c>
      <c r="I409" s="3">
        <v>1185041</v>
      </c>
      <c r="J409" s="3" t="s">
        <v>8762</v>
      </c>
      <c r="K409" s="3">
        <v>10</v>
      </c>
      <c r="L409" s="3" t="s">
        <v>34</v>
      </c>
      <c r="M409" s="3" t="s">
        <v>35</v>
      </c>
      <c r="N409" s="3" t="s">
        <v>36</v>
      </c>
      <c r="O409" s="3" t="s">
        <v>85</v>
      </c>
      <c r="P409" s="3" t="s">
        <v>21</v>
      </c>
      <c r="Q409" s="3" t="s">
        <v>8763</v>
      </c>
      <c r="R409" s="2" t="str">
        <f t="shared" si="54"/>
        <v>OK</v>
      </c>
      <c r="S409" s="2" t="str">
        <f t="shared" si="55"/>
        <v>OK</v>
      </c>
      <c r="T409" s="2" t="str">
        <f t="shared" si="56"/>
        <v>OK</v>
      </c>
      <c r="U409" s="2" t="str">
        <f t="shared" si="57"/>
        <v>OK</v>
      </c>
      <c r="V409" s="2" t="str">
        <f t="shared" si="58"/>
        <v>OK</v>
      </c>
      <c r="W409" s="2" t="str">
        <f t="shared" si="59"/>
        <v>OK</v>
      </c>
      <c r="X409" s="2" t="str">
        <f t="shared" si="60"/>
        <v>OK</v>
      </c>
      <c r="Y409" s="2" t="str">
        <f t="shared" si="61"/>
        <v>OK</v>
      </c>
      <c r="Z409" s="3" t="str">
        <f t="shared" si="62"/>
        <v/>
      </c>
    </row>
    <row r="410" spans="1:26" x14ac:dyDescent="0.45">
      <c r="A410" s="3" t="s">
        <v>8662</v>
      </c>
      <c r="B410" s="3" t="s">
        <v>8663</v>
      </c>
      <c r="C410" s="3" t="s">
        <v>8764</v>
      </c>
      <c r="E410" s="3" t="s">
        <v>20</v>
      </c>
      <c r="H410" s="3" t="s">
        <v>21</v>
      </c>
      <c r="I410" s="3">
        <v>1721578</v>
      </c>
      <c r="J410" s="3" t="s">
        <v>8765</v>
      </c>
      <c r="K410" s="3">
        <v>20</v>
      </c>
      <c r="L410" s="3" t="s">
        <v>34</v>
      </c>
      <c r="M410" s="3" t="s">
        <v>35</v>
      </c>
      <c r="N410" s="3" t="s">
        <v>499</v>
      </c>
      <c r="O410" s="3" t="s">
        <v>37</v>
      </c>
      <c r="P410" s="3" t="s">
        <v>21</v>
      </c>
      <c r="Q410" s="3" t="s">
        <v>8766</v>
      </c>
      <c r="R410" s="2" t="str">
        <f t="shared" si="54"/>
        <v>OK</v>
      </c>
      <c r="S410" s="2" t="str">
        <f t="shared" si="55"/>
        <v>OK</v>
      </c>
      <c r="T410" s="2" t="str">
        <f t="shared" si="56"/>
        <v>OK</v>
      </c>
      <c r="U410" s="2" t="str">
        <f t="shared" si="57"/>
        <v>OK</v>
      </c>
      <c r="V410" s="2" t="str">
        <f t="shared" si="58"/>
        <v>OK</v>
      </c>
      <c r="W410" s="2" t="str">
        <f t="shared" si="59"/>
        <v>OK</v>
      </c>
      <c r="X410" s="2" t="str">
        <f t="shared" si="60"/>
        <v>OK</v>
      </c>
      <c r="Y410" s="2" t="str">
        <f t="shared" si="61"/>
        <v>OK</v>
      </c>
      <c r="Z410" s="3" t="str">
        <f t="shared" si="62"/>
        <v/>
      </c>
    </row>
    <row r="411" spans="1:26" x14ac:dyDescent="0.45">
      <c r="A411" s="3" t="s">
        <v>8662</v>
      </c>
      <c r="B411" s="3" t="s">
        <v>8663</v>
      </c>
      <c r="C411" s="3" t="s">
        <v>8767</v>
      </c>
      <c r="E411" s="3" t="s">
        <v>20</v>
      </c>
      <c r="H411" s="3" t="s">
        <v>21</v>
      </c>
      <c r="I411" s="3">
        <v>2079066</v>
      </c>
      <c r="J411" s="3" t="s">
        <v>8768</v>
      </c>
      <c r="K411" s="3">
        <v>20</v>
      </c>
      <c r="L411" s="3" t="s">
        <v>80</v>
      </c>
      <c r="M411" s="3" t="s">
        <v>35</v>
      </c>
      <c r="N411" s="3" t="s">
        <v>81</v>
      </c>
      <c r="O411" s="3" t="s">
        <v>37</v>
      </c>
      <c r="P411" s="3" t="s">
        <v>21</v>
      </c>
      <c r="Q411" s="3" t="s">
        <v>8769</v>
      </c>
      <c r="R411" s="2" t="str">
        <f t="shared" si="54"/>
        <v>OK</v>
      </c>
      <c r="S411" s="2" t="str">
        <f t="shared" si="55"/>
        <v>OK</v>
      </c>
      <c r="T411" s="2" t="str">
        <f t="shared" si="56"/>
        <v>OK</v>
      </c>
      <c r="U411" s="2" t="str">
        <f t="shared" si="57"/>
        <v>OK</v>
      </c>
      <c r="V411" s="2" t="str">
        <f t="shared" si="58"/>
        <v>OK</v>
      </c>
      <c r="W411" s="2" t="str">
        <f t="shared" si="59"/>
        <v>OK</v>
      </c>
      <c r="X411" s="2" t="str">
        <f t="shared" si="60"/>
        <v>OK</v>
      </c>
      <c r="Y411" s="2" t="str">
        <f t="shared" si="61"/>
        <v>OK</v>
      </c>
      <c r="Z411" s="3" t="str">
        <f t="shared" si="62"/>
        <v/>
      </c>
    </row>
    <row r="412" spans="1:26" x14ac:dyDescent="0.45">
      <c r="A412" s="3" t="s">
        <v>8662</v>
      </c>
      <c r="B412" s="3" t="s">
        <v>8663</v>
      </c>
      <c r="C412" s="3" t="s">
        <v>8770</v>
      </c>
      <c r="E412" s="3" t="s">
        <v>20</v>
      </c>
      <c r="H412" s="3" t="s">
        <v>21</v>
      </c>
      <c r="I412" s="3">
        <v>1192783</v>
      </c>
      <c r="J412" s="3" t="s">
        <v>8771</v>
      </c>
      <c r="K412" s="3">
        <v>10</v>
      </c>
      <c r="L412" s="3" t="s">
        <v>34</v>
      </c>
      <c r="M412" s="3" t="s">
        <v>35</v>
      </c>
      <c r="N412" s="3" t="s">
        <v>41</v>
      </c>
      <c r="O412" s="3" t="s">
        <v>85</v>
      </c>
      <c r="P412" s="3" t="s">
        <v>21</v>
      </c>
      <c r="Q412" s="3" t="s">
        <v>8772</v>
      </c>
      <c r="R412" s="2" t="str">
        <f t="shared" si="54"/>
        <v>OK</v>
      </c>
      <c r="S412" s="2" t="str">
        <f t="shared" si="55"/>
        <v>OK</v>
      </c>
      <c r="T412" s="2" t="str">
        <f t="shared" si="56"/>
        <v>OK</v>
      </c>
      <c r="U412" s="2" t="str">
        <f t="shared" si="57"/>
        <v>OK</v>
      </c>
      <c r="V412" s="2" t="str">
        <f t="shared" si="58"/>
        <v>OK</v>
      </c>
      <c r="W412" s="2" t="str">
        <f t="shared" si="59"/>
        <v>OK</v>
      </c>
      <c r="X412" s="2" t="str">
        <f t="shared" si="60"/>
        <v>OK</v>
      </c>
      <c r="Y412" s="2" t="str">
        <f t="shared" si="61"/>
        <v>OK</v>
      </c>
      <c r="Z412" s="3" t="str">
        <f t="shared" si="62"/>
        <v/>
      </c>
    </row>
    <row r="413" spans="1:26" x14ac:dyDescent="0.45">
      <c r="A413" s="3" t="s">
        <v>8662</v>
      </c>
      <c r="B413" s="3" t="s">
        <v>8663</v>
      </c>
      <c r="C413" s="3" t="s">
        <v>8773</v>
      </c>
      <c r="E413" s="3" t="s">
        <v>20</v>
      </c>
      <c r="H413" s="3" t="s">
        <v>21</v>
      </c>
      <c r="I413" s="3">
        <v>2304020</v>
      </c>
      <c r="J413" s="3" t="s">
        <v>8774</v>
      </c>
      <c r="K413" s="3">
        <v>15</v>
      </c>
      <c r="L413" s="3" t="s">
        <v>23</v>
      </c>
      <c r="M413" s="3" t="s">
        <v>24</v>
      </c>
      <c r="N413" s="3" t="s">
        <v>368</v>
      </c>
      <c r="P413" s="3" t="s">
        <v>21</v>
      </c>
      <c r="Q413" s="3" t="s">
        <v>8775</v>
      </c>
      <c r="R413" s="2" t="str">
        <f t="shared" si="54"/>
        <v>OK</v>
      </c>
      <c r="S413" s="2" t="str">
        <f t="shared" si="55"/>
        <v>KO</v>
      </c>
      <c r="T413" s="2" t="str">
        <f t="shared" si="56"/>
        <v>OK</v>
      </c>
      <c r="U413" s="2" t="str">
        <f t="shared" si="57"/>
        <v>OK</v>
      </c>
      <c r="V413" s="2" t="str">
        <f t="shared" si="58"/>
        <v>OK</v>
      </c>
      <c r="W413" s="2" t="str">
        <f t="shared" si="59"/>
        <v>OK</v>
      </c>
      <c r="X413" s="2" t="str">
        <f t="shared" si="60"/>
        <v>OK</v>
      </c>
      <c r="Y413" s="2" t="str">
        <f t="shared" si="61"/>
        <v>OK</v>
      </c>
      <c r="Z413" s="3" t="str">
        <f t="shared" si="62"/>
        <v xml:space="preserve">Tipo de media / </v>
      </c>
    </row>
    <row r="414" spans="1:26" x14ac:dyDescent="0.45">
      <c r="A414" s="3" t="s">
        <v>8662</v>
      </c>
      <c r="B414" s="3" t="s">
        <v>8663</v>
      </c>
      <c r="C414" s="3" t="s">
        <v>8776</v>
      </c>
      <c r="E414" s="3" t="s">
        <v>20</v>
      </c>
      <c r="H414" s="3" t="s">
        <v>21</v>
      </c>
      <c r="I414" s="3">
        <v>1094949</v>
      </c>
      <c r="J414" s="3" t="s">
        <v>8777</v>
      </c>
      <c r="K414" s="3">
        <v>25</v>
      </c>
      <c r="L414" s="3" t="s">
        <v>23</v>
      </c>
      <c r="M414" s="3" t="s">
        <v>29</v>
      </c>
      <c r="N414" s="3" t="s">
        <v>53</v>
      </c>
      <c r="P414" s="3" t="s">
        <v>21</v>
      </c>
      <c r="Q414" s="3" t="s">
        <v>8778</v>
      </c>
      <c r="R414" s="2" t="str">
        <f t="shared" si="54"/>
        <v>OK</v>
      </c>
      <c r="S414" s="2" t="str">
        <f t="shared" si="55"/>
        <v>OK</v>
      </c>
      <c r="T414" s="2" t="str">
        <f t="shared" si="56"/>
        <v>OK</v>
      </c>
      <c r="U414" s="2" t="str">
        <f t="shared" si="57"/>
        <v>OK</v>
      </c>
      <c r="V414" s="2" t="str">
        <f t="shared" si="58"/>
        <v>OK</v>
      </c>
      <c r="W414" s="2" t="str">
        <f t="shared" si="59"/>
        <v>OK</v>
      </c>
      <c r="X414" s="2" t="str">
        <f t="shared" si="60"/>
        <v>OK</v>
      </c>
      <c r="Y414" s="2" t="str">
        <f t="shared" si="61"/>
        <v>OK</v>
      </c>
      <c r="Z414" s="3" t="str">
        <f t="shared" si="62"/>
        <v/>
      </c>
    </row>
    <row r="415" spans="1:26" x14ac:dyDescent="0.45">
      <c r="A415" s="3" t="s">
        <v>8662</v>
      </c>
      <c r="B415" s="3" t="s">
        <v>8663</v>
      </c>
      <c r="C415" s="3" t="s">
        <v>8779</v>
      </c>
      <c r="E415" s="3" t="s">
        <v>20</v>
      </c>
      <c r="H415" s="3" t="s">
        <v>21</v>
      </c>
      <c r="I415" s="3">
        <v>1181055</v>
      </c>
      <c r="J415" s="3" t="s">
        <v>8780</v>
      </c>
      <c r="K415" s="3">
        <v>15</v>
      </c>
      <c r="L415" s="3" t="s">
        <v>34</v>
      </c>
      <c r="M415" s="3" t="s">
        <v>35</v>
      </c>
      <c r="N415" s="3" t="s">
        <v>41</v>
      </c>
      <c r="O415" s="3" t="s">
        <v>479</v>
      </c>
      <c r="P415" s="3" t="s">
        <v>21</v>
      </c>
      <c r="Q415" s="3" t="s">
        <v>8781</v>
      </c>
      <c r="R415" s="2" t="str">
        <f t="shared" si="54"/>
        <v>OK</v>
      </c>
      <c r="S415" s="2" t="str">
        <f t="shared" si="55"/>
        <v>OK</v>
      </c>
      <c r="T415" s="2" t="str">
        <f t="shared" si="56"/>
        <v>OK</v>
      </c>
      <c r="U415" s="2" t="str">
        <f t="shared" si="57"/>
        <v>OK</v>
      </c>
      <c r="V415" s="2" t="str">
        <f t="shared" si="58"/>
        <v>OK</v>
      </c>
      <c r="W415" s="2" t="str">
        <f t="shared" si="59"/>
        <v>OK</v>
      </c>
      <c r="X415" s="2" t="str">
        <f t="shared" si="60"/>
        <v>OK</v>
      </c>
      <c r="Y415" s="2" t="str">
        <f t="shared" si="61"/>
        <v>OK</v>
      </c>
      <c r="Z415" s="3" t="str">
        <f t="shared" si="62"/>
        <v/>
      </c>
    </row>
    <row r="416" spans="1:26" x14ac:dyDescent="0.45">
      <c r="A416" s="3" t="s">
        <v>8662</v>
      </c>
      <c r="B416" s="3" t="s">
        <v>8663</v>
      </c>
      <c r="C416" s="3" t="s">
        <v>8782</v>
      </c>
      <c r="E416" s="3" t="s">
        <v>20</v>
      </c>
      <c r="H416" s="3" t="s">
        <v>21</v>
      </c>
      <c r="I416" s="3">
        <v>1175898</v>
      </c>
      <c r="J416" s="3" t="s">
        <v>8783</v>
      </c>
      <c r="K416" s="3">
        <v>10</v>
      </c>
      <c r="L416" s="3" t="s">
        <v>34</v>
      </c>
      <c r="M416" s="3" t="s">
        <v>35</v>
      </c>
      <c r="N416" s="3" t="s">
        <v>700</v>
      </c>
      <c r="O416" s="3" t="s">
        <v>37</v>
      </c>
      <c r="P416" s="3" t="s">
        <v>21</v>
      </c>
      <c r="Q416" s="3" t="s">
        <v>8784</v>
      </c>
      <c r="R416" s="2" t="str">
        <f t="shared" si="54"/>
        <v>OK</v>
      </c>
      <c r="S416" s="2" t="str">
        <f t="shared" si="55"/>
        <v>OK</v>
      </c>
      <c r="T416" s="2" t="str">
        <f t="shared" si="56"/>
        <v>OK</v>
      </c>
      <c r="U416" s="2" t="str">
        <f t="shared" si="57"/>
        <v>OK</v>
      </c>
      <c r="V416" s="2" t="str">
        <f t="shared" si="58"/>
        <v>OK</v>
      </c>
      <c r="W416" s="2" t="str">
        <f t="shared" si="59"/>
        <v>OK</v>
      </c>
      <c r="X416" s="2" t="str">
        <f t="shared" si="60"/>
        <v>OK</v>
      </c>
      <c r="Y416" s="2" t="str">
        <f t="shared" si="61"/>
        <v>OK</v>
      </c>
      <c r="Z416" s="3" t="str">
        <f t="shared" si="62"/>
        <v/>
      </c>
    </row>
    <row r="417" spans="1:26" x14ac:dyDescent="0.45">
      <c r="A417" s="3" t="s">
        <v>8662</v>
      </c>
      <c r="B417" s="3" t="s">
        <v>8663</v>
      </c>
      <c r="C417" s="3" t="s">
        <v>8785</v>
      </c>
      <c r="E417" s="3" t="s">
        <v>20</v>
      </c>
      <c r="H417" s="3" t="s">
        <v>21</v>
      </c>
      <c r="I417" s="3">
        <v>1876085</v>
      </c>
      <c r="J417" s="3" t="s">
        <v>8783</v>
      </c>
      <c r="K417" s="3">
        <v>30</v>
      </c>
      <c r="L417" s="3" t="s">
        <v>80</v>
      </c>
      <c r="M417" s="3" t="s">
        <v>35</v>
      </c>
      <c r="N417" s="3" t="s">
        <v>81</v>
      </c>
      <c r="O417" s="3" t="s">
        <v>85</v>
      </c>
      <c r="P417" s="3" t="s">
        <v>21</v>
      </c>
      <c r="Q417" s="3" t="s">
        <v>8786</v>
      </c>
      <c r="R417" s="2" t="str">
        <f t="shared" si="54"/>
        <v>OK</v>
      </c>
      <c r="S417" s="2" t="str">
        <f t="shared" si="55"/>
        <v>OK</v>
      </c>
      <c r="T417" s="2" t="str">
        <f t="shared" si="56"/>
        <v>OK</v>
      </c>
      <c r="U417" s="2" t="str">
        <f t="shared" si="57"/>
        <v>OK</v>
      </c>
      <c r="V417" s="2" t="str">
        <f t="shared" si="58"/>
        <v>OK</v>
      </c>
      <c r="W417" s="2" t="str">
        <f t="shared" si="59"/>
        <v>OK</v>
      </c>
      <c r="X417" s="2" t="str">
        <f t="shared" si="60"/>
        <v>OK</v>
      </c>
      <c r="Y417" s="2" t="str">
        <f t="shared" si="61"/>
        <v>OK</v>
      </c>
      <c r="Z417" s="3" t="str">
        <f t="shared" si="62"/>
        <v/>
      </c>
    </row>
    <row r="418" spans="1:26" x14ac:dyDescent="0.45">
      <c r="A418" s="3" t="s">
        <v>8662</v>
      </c>
      <c r="B418" s="3" t="s">
        <v>8663</v>
      </c>
      <c r="C418" s="3" t="s">
        <v>8787</v>
      </c>
      <c r="E418" s="3" t="s">
        <v>20</v>
      </c>
      <c r="H418" s="3" t="s">
        <v>21</v>
      </c>
      <c r="I418" s="3">
        <v>1261486</v>
      </c>
      <c r="J418" s="3" t="s">
        <v>8788</v>
      </c>
      <c r="K418" s="3">
        <v>15</v>
      </c>
      <c r="L418" s="3" t="s">
        <v>34</v>
      </c>
      <c r="M418" s="3" t="s">
        <v>35</v>
      </c>
      <c r="N418" s="3" t="s">
        <v>8100</v>
      </c>
      <c r="O418" s="3" t="s">
        <v>37</v>
      </c>
      <c r="P418" s="3" t="s">
        <v>21</v>
      </c>
      <c r="Q418" s="3" t="s">
        <v>8789</v>
      </c>
      <c r="R418" s="2" t="str">
        <f t="shared" si="54"/>
        <v>OK</v>
      </c>
      <c r="S418" s="2" t="str">
        <f t="shared" si="55"/>
        <v>OK</v>
      </c>
      <c r="T418" s="2" t="str">
        <f t="shared" si="56"/>
        <v>OK</v>
      </c>
      <c r="U418" s="2" t="str">
        <f t="shared" si="57"/>
        <v>OK</v>
      </c>
      <c r="V418" s="2" t="str">
        <f t="shared" si="58"/>
        <v>OK</v>
      </c>
      <c r="W418" s="2" t="str">
        <f t="shared" si="59"/>
        <v>OK</v>
      </c>
      <c r="X418" s="2" t="str">
        <f t="shared" si="60"/>
        <v>OK</v>
      </c>
      <c r="Y418" s="2" t="str">
        <f t="shared" si="61"/>
        <v>OK</v>
      </c>
      <c r="Z418" s="3" t="str">
        <f t="shared" si="62"/>
        <v/>
      </c>
    </row>
    <row r="419" spans="1:26" x14ac:dyDescent="0.45">
      <c r="A419" s="3" t="s">
        <v>8662</v>
      </c>
      <c r="B419" s="3" t="s">
        <v>8663</v>
      </c>
      <c r="C419" s="3" t="s">
        <v>8790</v>
      </c>
      <c r="E419" s="3" t="s">
        <v>20</v>
      </c>
      <c r="H419" s="3" t="s">
        <v>21</v>
      </c>
      <c r="I419" s="3">
        <v>3284802</v>
      </c>
      <c r="J419" s="3" t="s">
        <v>8791</v>
      </c>
      <c r="K419" s="3">
        <v>180</v>
      </c>
      <c r="L419" s="3" t="s">
        <v>57</v>
      </c>
      <c r="M419" s="3" t="s">
        <v>29</v>
      </c>
      <c r="N419" s="3" t="s">
        <v>30</v>
      </c>
      <c r="P419" s="3" t="s">
        <v>21</v>
      </c>
      <c r="Q419" s="3" t="s">
        <v>8792</v>
      </c>
      <c r="R419" s="2" t="str">
        <f t="shared" si="54"/>
        <v>KO</v>
      </c>
      <c r="S419" s="2" t="str">
        <f t="shared" si="55"/>
        <v>OK</v>
      </c>
      <c r="T419" s="2" t="str">
        <f t="shared" si="56"/>
        <v>OK</v>
      </c>
      <c r="U419" s="2" t="str">
        <f t="shared" si="57"/>
        <v>OK</v>
      </c>
      <c r="V419" s="2" t="str">
        <f t="shared" si="58"/>
        <v>OK</v>
      </c>
      <c r="W419" s="2" t="str">
        <f t="shared" si="59"/>
        <v>OK</v>
      </c>
      <c r="X419" s="2" t="str">
        <f t="shared" si="60"/>
        <v>OK</v>
      </c>
      <c r="Y419" s="2" t="str">
        <f t="shared" si="61"/>
        <v>OK</v>
      </c>
      <c r="Z419" s="3" t="str">
        <f t="shared" si="62"/>
        <v xml:space="preserve">Acción didáctica / </v>
      </c>
    </row>
    <row r="420" spans="1:26" x14ac:dyDescent="0.45">
      <c r="A420" s="3" t="s">
        <v>8662</v>
      </c>
      <c r="B420" s="3" t="s">
        <v>8663</v>
      </c>
      <c r="C420" s="3" t="s">
        <v>8793</v>
      </c>
      <c r="E420" s="3" t="s">
        <v>20</v>
      </c>
      <c r="H420" s="3" t="s">
        <v>21</v>
      </c>
      <c r="I420" s="3">
        <v>1256993</v>
      </c>
      <c r="J420" s="3" t="s">
        <v>8794</v>
      </c>
      <c r="K420" s="3">
        <v>20</v>
      </c>
      <c r="L420" s="3" t="s">
        <v>34</v>
      </c>
      <c r="M420" s="3" t="s">
        <v>35</v>
      </c>
      <c r="N420" s="3" t="s">
        <v>7587</v>
      </c>
      <c r="O420" s="3" t="s">
        <v>479</v>
      </c>
      <c r="P420" s="3" t="s">
        <v>21</v>
      </c>
      <c r="Q420" s="3" t="s">
        <v>8795</v>
      </c>
      <c r="R420" s="2" t="str">
        <f t="shared" si="54"/>
        <v>OK</v>
      </c>
      <c r="S420" s="2" t="str">
        <f t="shared" si="55"/>
        <v>OK</v>
      </c>
      <c r="T420" s="2" t="str">
        <f t="shared" si="56"/>
        <v>OK</v>
      </c>
      <c r="U420" s="2" t="str">
        <f t="shared" si="57"/>
        <v>OK</v>
      </c>
      <c r="V420" s="2" t="str">
        <f t="shared" si="58"/>
        <v>OK</v>
      </c>
      <c r="W420" s="2" t="str">
        <f t="shared" si="59"/>
        <v>OK</v>
      </c>
      <c r="X420" s="2" t="str">
        <f t="shared" si="60"/>
        <v>OK</v>
      </c>
      <c r="Y420" s="2" t="str">
        <f t="shared" si="61"/>
        <v>OK</v>
      </c>
      <c r="Z420" s="3" t="str">
        <f t="shared" si="62"/>
        <v/>
      </c>
    </row>
    <row r="421" spans="1:26" x14ac:dyDescent="0.45">
      <c r="A421" s="3" t="s">
        <v>8662</v>
      </c>
      <c r="B421" s="3" t="s">
        <v>8663</v>
      </c>
      <c r="C421" s="3" t="s">
        <v>8796</v>
      </c>
      <c r="E421" s="3" t="s">
        <v>20</v>
      </c>
      <c r="H421" s="3" t="s">
        <v>21</v>
      </c>
      <c r="I421" s="3">
        <v>1185108</v>
      </c>
      <c r="J421" s="3" t="s">
        <v>8797</v>
      </c>
      <c r="K421" s="3">
        <v>10</v>
      </c>
      <c r="L421" s="3" t="s">
        <v>34</v>
      </c>
      <c r="M421" s="3" t="s">
        <v>35</v>
      </c>
      <c r="N421" s="3" t="s">
        <v>36</v>
      </c>
      <c r="O421" s="3" t="s">
        <v>37</v>
      </c>
      <c r="P421" s="3" t="s">
        <v>21</v>
      </c>
      <c r="Q421" s="3" t="s">
        <v>8798</v>
      </c>
      <c r="R421" s="2" t="str">
        <f t="shared" si="54"/>
        <v>OK</v>
      </c>
      <c r="S421" s="2" t="str">
        <f t="shared" si="55"/>
        <v>OK</v>
      </c>
      <c r="T421" s="2" t="str">
        <f t="shared" si="56"/>
        <v>OK</v>
      </c>
      <c r="U421" s="2" t="str">
        <f t="shared" si="57"/>
        <v>OK</v>
      </c>
      <c r="V421" s="2" t="str">
        <f t="shared" si="58"/>
        <v>OK</v>
      </c>
      <c r="W421" s="2" t="str">
        <f t="shared" si="59"/>
        <v>OK</v>
      </c>
      <c r="X421" s="2" t="str">
        <f t="shared" si="60"/>
        <v>OK</v>
      </c>
      <c r="Y421" s="2" t="str">
        <f t="shared" si="61"/>
        <v>OK</v>
      </c>
      <c r="Z421" s="3" t="str">
        <f t="shared" si="62"/>
        <v/>
      </c>
    </row>
    <row r="422" spans="1:26" x14ac:dyDescent="0.45">
      <c r="A422" s="3" t="s">
        <v>8662</v>
      </c>
      <c r="B422" s="3" t="s">
        <v>8663</v>
      </c>
      <c r="C422" s="3" t="s">
        <v>534</v>
      </c>
      <c r="E422" s="3" t="s">
        <v>20</v>
      </c>
      <c r="H422" s="3" t="s">
        <v>21</v>
      </c>
      <c r="I422" s="3">
        <v>3078116</v>
      </c>
      <c r="J422" s="3" t="s">
        <v>8799</v>
      </c>
      <c r="K422" s="3">
        <v>60</v>
      </c>
      <c r="L422" s="3" t="s">
        <v>358</v>
      </c>
      <c r="M422" s="3" t="s">
        <v>35</v>
      </c>
      <c r="N422" s="3" t="s">
        <v>359</v>
      </c>
      <c r="O422" s="3" t="s">
        <v>85</v>
      </c>
      <c r="P422" s="3" t="s">
        <v>21</v>
      </c>
      <c r="Q422" s="3" t="s">
        <v>8800</v>
      </c>
      <c r="R422" s="2" t="str">
        <f t="shared" si="54"/>
        <v>OK</v>
      </c>
      <c r="S422" s="2" t="str">
        <f t="shared" si="55"/>
        <v>OK</v>
      </c>
      <c r="T422" s="2" t="str">
        <f t="shared" si="56"/>
        <v>OK</v>
      </c>
      <c r="U422" s="2" t="str">
        <f t="shared" si="57"/>
        <v>OK</v>
      </c>
      <c r="V422" s="2" t="str">
        <f t="shared" si="58"/>
        <v>OK</v>
      </c>
      <c r="W422" s="2" t="str">
        <f t="shared" si="59"/>
        <v>KO</v>
      </c>
      <c r="X422" s="2" t="str">
        <f t="shared" si="60"/>
        <v>OK</v>
      </c>
      <c r="Y422" s="2" t="str">
        <f t="shared" si="61"/>
        <v>OK</v>
      </c>
      <c r="Z422" s="3" t="str">
        <f t="shared" si="62"/>
        <v xml:space="preserve">Tiempo del recurso / </v>
      </c>
    </row>
    <row r="423" spans="1:26" x14ac:dyDescent="0.45">
      <c r="A423" s="3" t="s">
        <v>8662</v>
      </c>
      <c r="B423" s="3" t="s">
        <v>8663</v>
      </c>
      <c r="C423" s="3" t="s">
        <v>67</v>
      </c>
      <c r="D423" s="3" t="s">
        <v>67</v>
      </c>
      <c r="E423" s="3" t="s">
        <v>20</v>
      </c>
      <c r="H423" s="3" t="s">
        <v>21</v>
      </c>
      <c r="I423" s="3">
        <v>700437</v>
      </c>
      <c r="K423" s="3">
        <v>20</v>
      </c>
      <c r="L423" s="3" t="s">
        <v>23</v>
      </c>
      <c r="M423" s="3" t="s">
        <v>67</v>
      </c>
      <c r="N423" s="3" t="s">
        <v>227</v>
      </c>
      <c r="P423" s="3" t="s">
        <v>21</v>
      </c>
      <c r="Q423" s="3" t="s">
        <v>8801</v>
      </c>
      <c r="R423" s="2" t="str">
        <f t="shared" si="54"/>
        <v>OK</v>
      </c>
      <c r="S423" s="2" t="str">
        <f t="shared" si="55"/>
        <v>OK</v>
      </c>
      <c r="T423" s="2" t="str">
        <f t="shared" si="56"/>
        <v>OK</v>
      </c>
      <c r="U423" s="2" t="str">
        <f t="shared" si="57"/>
        <v>OK</v>
      </c>
      <c r="V423" s="2" t="str">
        <f t="shared" si="58"/>
        <v>OK</v>
      </c>
      <c r="W423" s="2" t="str">
        <f t="shared" si="59"/>
        <v>OK</v>
      </c>
      <c r="X423" s="2" t="str">
        <f t="shared" si="60"/>
        <v>KO</v>
      </c>
      <c r="Y423" s="2" t="str">
        <f t="shared" si="61"/>
        <v>OK</v>
      </c>
      <c r="Z423" s="3" t="str">
        <f t="shared" si="62"/>
        <v xml:space="preserve">Palabras clave / </v>
      </c>
    </row>
    <row r="424" spans="1:26" x14ac:dyDescent="0.45">
      <c r="A424" s="3" t="s">
        <v>8662</v>
      </c>
      <c r="B424" s="3" t="s">
        <v>8663</v>
      </c>
      <c r="C424" s="3" t="s">
        <v>70</v>
      </c>
      <c r="E424" s="3" t="s">
        <v>20</v>
      </c>
      <c r="H424" s="3" t="s">
        <v>21</v>
      </c>
      <c r="I424" s="3">
        <v>1177940</v>
      </c>
      <c r="J424" s="3" t="s">
        <v>8802</v>
      </c>
      <c r="K424" s="3">
        <v>30</v>
      </c>
      <c r="L424" s="3" t="s">
        <v>70</v>
      </c>
      <c r="M424" s="3" t="s">
        <v>35</v>
      </c>
      <c r="N424" s="3" t="s">
        <v>62</v>
      </c>
      <c r="O424" s="3" t="s">
        <v>37</v>
      </c>
      <c r="P424" s="3" t="s">
        <v>21</v>
      </c>
      <c r="Q424" s="3" t="s">
        <v>8803</v>
      </c>
      <c r="R424" s="2" t="str">
        <f t="shared" si="54"/>
        <v>OK</v>
      </c>
      <c r="S424" s="2" t="str">
        <f t="shared" si="55"/>
        <v>OK</v>
      </c>
      <c r="T424" s="2" t="str">
        <f t="shared" si="56"/>
        <v>OK</v>
      </c>
      <c r="U424" s="2" t="str">
        <f t="shared" si="57"/>
        <v>OK</v>
      </c>
      <c r="V424" s="2" t="str">
        <f t="shared" si="58"/>
        <v>OK</v>
      </c>
      <c r="W424" s="2" t="str">
        <f t="shared" si="59"/>
        <v>OK</v>
      </c>
      <c r="X424" s="2" t="str">
        <f t="shared" si="60"/>
        <v>OK</v>
      </c>
      <c r="Y424" s="2" t="str">
        <f t="shared" si="61"/>
        <v>OK</v>
      </c>
      <c r="Z424" s="3" t="str">
        <f t="shared" si="62"/>
        <v/>
      </c>
    </row>
    <row r="425" spans="1:26" x14ac:dyDescent="0.45">
      <c r="A425" s="3" t="s">
        <v>8662</v>
      </c>
      <c r="B425" s="3" t="s">
        <v>8663</v>
      </c>
      <c r="C425" s="3" t="s">
        <v>8804</v>
      </c>
      <c r="E425" s="3" t="s">
        <v>20</v>
      </c>
      <c r="H425" s="3" t="s">
        <v>21</v>
      </c>
      <c r="I425" s="3">
        <v>1646022</v>
      </c>
      <c r="J425" s="3" t="s">
        <v>8805</v>
      </c>
      <c r="K425" s="3">
        <v>5</v>
      </c>
      <c r="L425" s="3" t="s">
        <v>34</v>
      </c>
      <c r="M425" s="3" t="s">
        <v>35</v>
      </c>
      <c r="N425" s="3" t="s">
        <v>190</v>
      </c>
      <c r="O425" s="3" t="s">
        <v>85</v>
      </c>
      <c r="P425" s="3" t="s">
        <v>21</v>
      </c>
      <c r="Q425" s="3" t="s">
        <v>8806</v>
      </c>
      <c r="R425" s="2" t="str">
        <f t="shared" si="54"/>
        <v>OK</v>
      </c>
      <c r="S425" s="2" t="str">
        <f t="shared" si="55"/>
        <v>OK</v>
      </c>
      <c r="T425" s="2" t="str">
        <f t="shared" si="56"/>
        <v>OK</v>
      </c>
      <c r="U425" s="2" t="str">
        <f t="shared" si="57"/>
        <v>OK</v>
      </c>
      <c r="V425" s="2" t="str">
        <f t="shared" si="58"/>
        <v>OK</v>
      </c>
      <c r="W425" s="2" t="str">
        <f t="shared" si="59"/>
        <v>OK</v>
      </c>
      <c r="X425" s="2" t="str">
        <f t="shared" si="60"/>
        <v>OK</v>
      </c>
      <c r="Y425" s="2" t="str">
        <f t="shared" si="61"/>
        <v>OK</v>
      </c>
      <c r="Z425" s="3" t="str">
        <f t="shared" si="62"/>
        <v/>
      </c>
    </row>
    <row r="426" spans="1:26" x14ac:dyDescent="0.45">
      <c r="A426" s="3" t="s">
        <v>8662</v>
      </c>
      <c r="B426" s="3" t="s">
        <v>8663</v>
      </c>
      <c r="C426" s="3" t="s">
        <v>8807</v>
      </c>
      <c r="E426" s="3" t="s">
        <v>20</v>
      </c>
      <c r="H426" s="3" t="s">
        <v>21</v>
      </c>
      <c r="I426" s="3">
        <v>1198099</v>
      </c>
      <c r="J426" s="3" t="s">
        <v>8808</v>
      </c>
      <c r="K426" s="3">
        <v>10</v>
      </c>
      <c r="L426" s="3" t="s">
        <v>34</v>
      </c>
      <c r="M426" s="3" t="s">
        <v>35</v>
      </c>
      <c r="N426" s="3" t="s">
        <v>7737</v>
      </c>
      <c r="O426" s="3" t="s">
        <v>37</v>
      </c>
      <c r="P426" s="3" t="s">
        <v>21</v>
      </c>
      <c r="Q426" s="3" t="s">
        <v>8809</v>
      </c>
      <c r="R426" s="2" t="str">
        <f t="shared" si="54"/>
        <v>OK</v>
      </c>
      <c r="S426" s="2" t="str">
        <f t="shared" si="55"/>
        <v>OK</v>
      </c>
      <c r="T426" s="2" t="str">
        <f t="shared" si="56"/>
        <v>OK</v>
      </c>
      <c r="U426" s="2" t="str">
        <f t="shared" si="57"/>
        <v>OK</v>
      </c>
      <c r="V426" s="2" t="str">
        <f t="shared" si="58"/>
        <v>OK</v>
      </c>
      <c r="W426" s="2" t="str">
        <f t="shared" si="59"/>
        <v>OK</v>
      </c>
      <c r="X426" s="2" t="str">
        <f t="shared" si="60"/>
        <v>OK</v>
      </c>
      <c r="Y426" s="2" t="str">
        <f t="shared" si="61"/>
        <v>OK</v>
      </c>
      <c r="Z426" s="3" t="str">
        <f t="shared" si="62"/>
        <v/>
      </c>
    </row>
    <row r="427" spans="1:26" x14ac:dyDescent="0.45">
      <c r="A427" s="3" t="s">
        <v>8662</v>
      </c>
      <c r="B427" s="3" t="s">
        <v>8663</v>
      </c>
      <c r="C427" s="3" t="s">
        <v>8810</v>
      </c>
      <c r="E427" s="3" t="s">
        <v>20</v>
      </c>
      <c r="H427" s="3" t="s">
        <v>21</v>
      </c>
      <c r="I427" s="3">
        <v>1188344</v>
      </c>
      <c r="J427" s="3" t="s">
        <v>8811</v>
      </c>
      <c r="K427" s="3">
        <v>10</v>
      </c>
      <c r="L427" s="3" t="s">
        <v>34</v>
      </c>
      <c r="M427" s="3" t="s">
        <v>35</v>
      </c>
      <c r="N427" s="3" t="s">
        <v>700</v>
      </c>
      <c r="O427" s="3" t="s">
        <v>85</v>
      </c>
      <c r="P427" s="3" t="s">
        <v>21</v>
      </c>
      <c r="Q427" s="3" t="s">
        <v>8812</v>
      </c>
      <c r="R427" s="2" t="str">
        <f t="shared" si="54"/>
        <v>OK</v>
      </c>
      <c r="S427" s="2" t="str">
        <f t="shared" si="55"/>
        <v>OK</v>
      </c>
      <c r="T427" s="2" t="str">
        <f t="shared" si="56"/>
        <v>OK</v>
      </c>
      <c r="U427" s="2" t="str">
        <f t="shared" si="57"/>
        <v>OK</v>
      </c>
      <c r="V427" s="2" t="str">
        <f t="shared" si="58"/>
        <v>OK</v>
      </c>
      <c r="W427" s="2" t="str">
        <f t="shared" si="59"/>
        <v>OK</v>
      </c>
      <c r="X427" s="2" t="str">
        <f t="shared" si="60"/>
        <v>OK</v>
      </c>
      <c r="Y427" s="2" t="str">
        <f t="shared" si="61"/>
        <v>OK</v>
      </c>
      <c r="Z427" s="3" t="str">
        <f t="shared" si="62"/>
        <v/>
      </c>
    </row>
    <row r="428" spans="1:26" x14ac:dyDescent="0.45">
      <c r="A428" s="3" t="s">
        <v>8662</v>
      </c>
      <c r="B428" s="3" t="s">
        <v>8663</v>
      </c>
      <c r="C428" s="3" t="s">
        <v>8813</v>
      </c>
      <c r="E428" s="3" t="s">
        <v>20</v>
      </c>
      <c r="H428" s="3" t="s">
        <v>21</v>
      </c>
      <c r="I428" s="3">
        <v>1188775</v>
      </c>
      <c r="J428" s="3" t="s">
        <v>8814</v>
      </c>
      <c r="K428" s="3">
        <v>10</v>
      </c>
      <c r="L428" s="3" t="s">
        <v>34</v>
      </c>
      <c r="M428" s="3" t="s">
        <v>35</v>
      </c>
      <c r="N428" s="3" t="s">
        <v>700</v>
      </c>
      <c r="O428" s="3" t="s">
        <v>37</v>
      </c>
      <c r="P428" s="3" t="s">
        <v>21</v>
      </c>
      <c r="Q428" s="3" t="s">
        <v>8815</v>
      </c>
      <c r="R428" s="2" t="str">
        <f t="shared" si="54"/>
        <v>OK</v>
      </c>
      <c r="S428" s="2" t="str">
        <f t="shared" si="55"/>
        <v>OK</v>
      </c>
      <c r="T428" s="2" t="str">
        <f t="shared" si="56"/>
        <v>OK</v>
      </c>
      <c r="U428" s="2" t="str">
        <f t="shared" si="57"/>
        <v>OK</v>
      </c>
      <c r="V428" s="2" t="str">
        <f t="shared" si="58"/>
        <v>OK</v>
      </c>
      <c r="W428" s="2" t="str">
        <f t="shared" si="59"/>
        <v>OK</v>
      </c>
      <c r="X428" s="2" t="str">
        <f t="shared" si="60"/>
        <v>OK</v>
      </c>
      <c r="Y428" s="2" t="str">
        <f t="shared" si="61"/>
        <v>OK</v>
      </c>
      <c r="Z428" s="3" t="str">
        <f t="shared" si="62"/>
        <v/>
      </c>
    </row>
    <row r="429" spans="1:26" x14ac:dyDescent="0.45">
      <c r="A429" s="3" t="s">
        <v>8816</v>
      </c>
      <c r="B429" s="3" t="s">
        <v>8817</v>
      </c>
      <c r="C429" s="3" t="s">
        <v>8818</v>
      </c>
      <c r="E429" s="3" t="s">
        <v>20</v>
      </c>
      <c r="H429" s="3" t="s">
        <v>21</v>
      </c>
      <c r="I429" s="3">
        <v>1177854</v>
      </c>
      <c r="J429" s="3" t="s">
        <v>8819</v>
      </c>
      <c r="K429" s="3">
        <v>15</v>
      </c>
      <c r="L429" s="3" t="s">
        <v>34</v>
      </c>
      <c r="M429" s="3" t="s">
        <v>35</v>
      </c>
      <c r="N429" s="3" t="s">
        <v>326</v>
      </c>
      <c r="O429" s="3" t="s">
        <v>37</v>
      </c>
      <c r="P429" s="3" t="s">
        <v>21</v>
      </c>
      <c r="Q429" s="3" t="s">
        <v>8820</v>
      </c>
      <c r="R429" s="2" t="str">
        <f t="shared" si="54"/>
        <v>OK</v>
      </c>
      <c r="S429" s="2" t="str">
        <f t="shared" si="55"/>
        <v>OK</v>
      </c>
      <c r="T429" s="2" t="str">
        <f t="shared" si="56"/>
        <v>OK</v>
      </c>
      <c r="U429" s="2" t="str">
        <f t="shared" si="57"/>
        <v>OK</v>
      </c>
      <c r="V429" s="2" t="str">
        <f t="shared" si="58"/>
        <v>OK</v>
      </c>
      <c r="W429" s="2" t="str">
        <f t="shared" si="59"/>
        <v>OK</v>
      </c>
      <c r="X429" s="2" t="str">
        <f t="shared" si="60"/>
        <v>OK</v>
      </c>
      <c r="Y429" s="2" t="str">
        <f t="shared" si="61"/>
        <v>OK</v>
      </c>
      <c r="Z429" s="3" t="str">
        <f t="shared" si="62"/>
        <v/>
      </c>
    </row>
    <row r="430" spans="1:26" x14ac:dyDescent="0.45">
      <c r="A430" s="3" t="s">
        <v>8816</v>
      </c>
      <c r="B430" s="3" t="s">
        <v>8817</v>
      </c>
      <c r="C430" s="3" t="s">
        <v>8821</v>
      </c>
      <c r="E430" s="3" t="s">
        <v>20</v>
      </c>
      <c r="H430" s="3" t="s">
        <v>21</v>
      </c>
      <c r="I430" s="3">
        <v>1172174</v>
      </c>
      <c r="J430" s="3" t="s">
        <v>8822</v>
      </c>
      <c r="K430" s="3">
        <v>10</v>
      </c>
      <c r="L430" s="3" t="s">
        <v>34</v>
      </c>
      <c r="M430" s="3" t="s">
        <v>35</v>
      </c>
      <c r="N430" s="3" t="s">
        <v>101</v>
      </c>
      <c r="O430" s="3" t="s">
        <v>37</v>
      </c>
      <c r="P430" s="3" t="s">
        <v>21</v>
      </c>
      <c r="Q430" s="3" t="s">
        <v>8823</v>
      </c>
      <c r="R430" s="2" t="str">
        <f t="shared" si="54"/>
        <v>OK</v>
      </c>
      <c r="S430" s="2" t="str">
        <f t="shared" si="55"/>
        <v>OK</v>
      </c>
      <c r="T430" s="2" t="str">
        <f t="shared" si="56"/>
        <v>OK</v>
      </c>
      <c r="U430" s="2" t="str">
        <f t="shared" si="57"/>
        <v>OK</v>
      </c>
      <c r="V430" s="2" t="str">
        <f t="shared" si="58"/>
        <v>OK</v>
      </c>
      <c r="W430" s="2" t="str">
        <f t="shared" si="59"/>
        <v>OK</v>
      </c>
      <c r="X430" s="2" t="str">
        <f t="shared" si="60"/>
        <v>OK</v>
      </c>
      <c r="Y430" s="2" t="str">
        <f t="shared" si="61"/>
        <v>OK</v>
      </c>
      <c r="Z430" s="3" t="str">
        <f t="shared" si="62"/>
        <v/>
      </c>
    </row>
    <row r="431" spans="1:26" x14ac:dyDescent="0.45">
      <c r="A431" s="3" t="s">
        <v>8816</v>
      </c>
      <c r="B431" s="3" t="s">
        <v>8817</v>
      </c>
      <c r="C431" s="3" t="s">
        <v>8824</v>
      </c>
      <c r="E431" s="3" t="s">
        <v>20</v>
      </c>
      <c r="H431" s="3" t="s">
        <v>21</v>
      </c>
      <c r="I431" s="3">
        <v>1187537</v>
      </c>
      <c r="J431" s="3" t="s">
        <v>8825</v>
      </c>
      <c r="K431" s="3">
        <v>10</v>
      </c>
      <c r="L431" s="3" t="s">
        <v>34</v>
      </c>
      <c r="M431" s="3" t="s">
        <v>35</v>
      </c>
      <c r="N431" s="3" t="s">
        <v>777</v>
      </c>
      <c r="O431" s="3" t="s">
        <v>479</v>
      </c>
      <c r="P431" s="3" t="s">
        <v>21</v>
      </c>
      <c r="Q431" s="3" t="s">
        <v>8826</v>
      </c>
      <c r="R431" s="2" t="str">
        <f t="shared" si="54"/>
        <v>OK</v>
      </c>
      <c r="S431" s="2" t="str">
        <f t="shared" si="55"/>
        <v>OK</v>
      </c>
      <c r="T431" s="2" t="str">
        <f t="shared" si="56"/>
        <v>OK</v>
      </c>
      <c r="U431" s="2" t="str">
        <f t="shared" si="57"/>
        <v>OK</v>
      </c>
      <c r="V431" s="2" t="str">
        <f t="shared" si="58"/>
        <v>OK</v>
      </c>
      <c r="W431" s="2" t="str">
        <f t="shared" si="59"/>
        <v>OK</v>
      </c>
      <c r="X431" s="2" t="str">
        <f t="shared" si="60"/>
        <v>OK</v>
      </c>
      <c r="Y431" s="2" t="str">
        <f t="shared" si="61"/>
        <v>OK</v>
      </c>
      <c r="Z431" s="3" t="str">
        <f t="shared" si="62"/>
        <v/>
      </c>
    </row>
    <row r="432" spans="1:26" x14ac:dyDescent="0.45">
      <c r="A432" s="3" t="s">
        <v>8816</v>
      </c>
      <c r="B432" s="3" t="s">
        <v>8817</v>
      </c>
      <c r="C432" s="3" t="s">
        <v>8827</v>
      </c>
      <c r="E432" s="3" t="s">
        <v>20</v>
      </c>
      <c r="H432" s="3" t="s">
        <v>21</v>
      </c>
      <c r="I432" s="3">
        <v>1186125</v>
      </c>
      <c r="J432" s="3" t="s">
        <v>8828</v>
      </c>
      <c r="K432" s="3">
        <v>10</v>
      </c>
      <c r="L432" s="3" t="s">
        <v>34</v>
      </c>
      <c r="M432" s="3" t="s">
        <v>35</v>
      </c>
      <c r="N432" s="3" t="s">
        <v>7687</v>
      </c>
      <c r="O432" s="3" t="s">
        <v>479</v>
      </c>
      <c r="P432" s="3" t="s">
        <v>21</v>
      </c>
      <c r="Q432" s="3" t="s">
        <v>8829</v>
      </c>
      <c r="R432" s="2" t="str">
        <f t="shared" si="54"/>
        <v>OK</v>
      </c>
      <c r="S432" s="2" t="str">
        <f t="shared" si="55"/>
        <v>OK</v>
      </c>
      <c r="T432" s="2" t="str">
        <f t="shared" si="56"/>
        <v>OK</v>
      </c>
      <c r="U432" s="2" t="str">
        <f t="shared" si="57"/>
        <v>OK</v>
      </c>
      <c r="V432" s="2" t="str">
        <f t="shared" si="58"/>
        <v>OK</v>
      </c>
      <c r="W432" s="2" t="str">
        <f t="shared" si="59"/>
        <v>OK</v>
      </c>
      <c r="X432" s="2" t="str">
        <f t="shared" si="60"/>
        <v>OK</v>
      </c>
      <c r="Y432" s="2" t="str">
        <f t="shared" si="61"/>
        <v>OK</v>
      </c>
      <c r="Z432" s="3" t="str">
        <f t="shared" si="62"/>
        <v/>
      </c>
    </row>
    <row r="433" spans="1:26" x14ac:dyDescent="0.45">
      <c r="A433" s="3" t="s">
        <v>8816</v>
      </c>
      <c r="B433" s="3" t="s">
        <v>8817</v>
      </c>
      <c r="C433" s="3" t="s">
        <v>8830</v>
      </c>
      <c r="E433" s="3" t="s">
        <v>20</v>
      </c>
      <c r="H433" s="3" t="s">
        <v>21</v>
      </c>
      <c r="I433" s="3">
        <v>1261286</v>
      </c>
      <c r="J433" s="3" t="s">
        <v>8831</v>
      </c>
      <c r="K433" s="3">
        <v>20</v>
      </c>
      <c r="L433" s="3" t="s">
        <v>34</v>
      </c>
      <c r="M433" s="3" t="s">
        <v>35</v>
      </c>
      <c r="N433" s="3" t="s">
        <v>8100</v>
      </c>
      <c r="O433" s="3" t="s">
        <v>37</v>
      </c>
      <c r="P433" s="3" t="s">
        <v>21</v>
      </c>
      <c r="Q433" s="3" t="s">
        <v>8832</v>
      </c>
      <c r="R433" s="2" t="str">
        <f t="shared" si="54"/>
        <v>OK</v>
      </c>
      <c r="S433" s="2" t="str">
        <f t="shared" si="55"/>
        <v>OK</v>
      </c>
      <c r="T433" s="2" t="str">
        <f t="shared" si="56"/>
        <v>OK</v>
      </c>
      <c r="U433" s="2" t="str">
        <f t="shared" si="57"/>
        <v>OK</v>
      </c>
      <c r="V433" s="2" t="str">
        <f t="shared" si="58"/>
        <v>OK</v>
      </c>
      <c r="W433" s="2" t="str">
        <f t="shared" si="59"/>
        <v>OK</v>
      </c>
      <c r="X433" s="2" t="str">
        <f t="shared" si="60"/>
        <v>OK</v>
      </c>
      <c r="Y433" s="2" t="str">
        <f t="shared" si="61"/>
        <v>OK</v>
      </c>
      <c r="Z433" s="3" t="str">
        <f t="shared" si="62"/>
        <v/>
      </c>
    </row>
    <row r="434" spans="1:26" x14ac:dyDescent="0.45">
      <c r="A434" s="3" t="s">
        <v>8816</v>
      </c>
      <c r="B434" s="3" t="s">
        <v>8817</v>
      </c>
      <c r="C434" s="3" t="s">
        <v>8833</v>
      </c>
      <c r="E434" s="3" t="s">
        <v>20</v>
      </c>
      <c r="H434" s="3" t="s">
        <v>21</v>
      </c>
      <c r="I434" s="3">
        <v>1873472</v>
      </c>
      <c r="J434" s="3" t="s">
        <v>8834</v>
      </c>
      <c r="K434" s="3">
        <v>30</v>
      </c>
      <c r="L434" s="3" t="s">
        <v>34</v>
      </c>
      <c r="M434" s="3" t="s">
        <v>35</v>
      </c>
      <c r="N434" s="3" t="s">
        <v>81</v>
      </c>
      <c r="O434" s="3" t="s">
        <v>85</v>
      </c>
      <c r="P434" s="3" t="s">
        <v>21</v>
      </c>
      <c r="Q434" s="3" t="s">
        <v>8835</v>
      </c>
      <c r="R434" s="2" t="str">
        <f t="shared" si="54"/>
        <v>KO</v>
      </c>
      <c r="S434" s="2" t="str">
        <f t="shared" si="55"/>
        <v>OK</v>
      </c>
      <c r="T434" s="2" t="str">
        <f t="shared" si="56"/>
        <v>OK</v>
      </c>
      <c r="U434" s="2" t="str">
        <f t="shared" si="57"/>
        <v>OK</v>
      </c>
      <c r="V434" s="2" t="str">
        <f t="shared" si="58"/>
        <v>OK</v>
      </c>
      <c r="W434" s="2" t="str">
        <f t="shared" si="59"/>
        <v>OK</v>
      </c>
      <c r="X434" s="2" t="str">
        <f t="shared" si="60"/>
        <v>OK</v>
      </c>
      <c r="Y434" s="2" t="str">
        <f t="shared" si="61"/>
        <v>OK</v>
      </c>
      <c r="Z434" s="3" t="str">
        <f t="shared" si="62"/>
        <v xml:space="preserve">Acción didáctica / </v>
      </c>
    </row>
    <row r="435" spans="1:26" x14ac:dyDescent="0.45">
      <c r="A435" s="3" t="s">
        <v>8816</v>
      </c>
      <c r="B435" s="3" t="s">
        <v>8817</v>
      </c>
      <c r="C435" s="3" t="s">
        <v>8836</v>
      </c>
      <c r="E435" s="3" t="s">
        <v>20</v>
      </c>
      <c r="H435" s="3" t="s">
        <v>21</v>
      </c>
      <c r="I435" s="3">
        <v>1287234</v>
      </c>
      <c r="J435" s="3" t="s">
        <v>8837</v>
      </c>
      <c r="K435" s="3">
        <v>30</v>
      </c>
      <c r="L435" s="3" t="s">
        <v>23</v>
      </c>
      <c r="M435" s="3" t="s">
        <v>29</v>
      </c>
      <c r="N435" s="3" t="s">
        <v>53</v>
      </c>
      <c r="P435" s="3" t="s">
        <v>21</v>
      </c>
      <c r="Q435" s="3" t="s">
        <v>8838</v>
      </c>
      <c r="R435" s="2" t="str">
        <f t="shared" si="54"/>
        <v>OK</v>
      </c>
      <c r="S435" s="2" t="str">
        <f t="shared" si="55"/>
        <v>OK</v>
      </c>
      <c r="T435" s="2" t="str">
        <f t="shared" si="56"/>
        <v>OK</v>
      </c>
      <c r="U435" s="2" t="str">
        <f t="shared" si="57"/>
        <v>OK</v>
      </c>
      <c r="V435" s="2" t="str">
        <f t="shared" si="58"/>
        <v>OK</v>
      </c>
      <c r="W435" s="2" t="str">
        <f t="shared" si="59"/>
        <v>OK</v>
      </c>
      <c r="X435" s="2" t="str">
        <f t="shared" si="60"/>
        <v>OK</v>
      </c>
      <c r="Y435" s="2" t="str">
        <f t="shared" si="61"/>
        <v>OK</v>
      </c>
      <c r="Z435" s="3" t="str">
        <f t="shared" si="62"/>
        <v/>
      </c>
    </row>
    <row r="436" spans="1:26" x14ac:dyDescent="0.45">
      <c r="A436" s="3" t="s">
        <v>8816</v>
      </c>
      <c r="B436" s="3" t="s">
        <v>8817</v>
      </c>
      <c r="C436" s="3" t="s">
        <v>8839</v>
      </c>
      <c r="E436" s="3" t="s">
        <v>20</v>
      </c>
      <c r="H436" s="3" t="s">
        <v>21</v>
      </c>
      <c r="I436" s="3">
        <v>1278321</v>
      </c>
      <c r="J436" s="3" t="s">
        <v>8840</v>
      </c>
      <c r="K436" s="3">
        <v>20</v>
      </c>
      <c r="L436" s="3" t="s">
        <v>34</v>
      </c>
      <c r="M436" s="3" t="s">
        <v>35</v>
      </c>
      <c r="N436" s="3" t="s">
        <v>7212</v>
      </c>
      <c r="O436" s="3" t="s">
        <v>37</v>
      </c>
      <c r="P436" s="3" t="s">
        <v>21</v>
      </c>
      <c r="Q436" s="3" t="s">
        <v>8841</v>
      </c>
      <c r="R436" s="2" t="str">
        <f t="shared" si="54"/>
        <v>OK</v>
      </c>
      <c r="S436" s="2" t="str">
        <f t="shared" si="55"/>
        <v>OK</v>
      </c>
      <c r="T436" s="2" t="str">
        <f t="shared" si="56"/>
        <v>OK</v>
      </c>
      <c r="U436" s="2" t="str">
        <f t="shared" si="57"/>
        <v>OK</v>
      </c>
      <c r="V436" s="2" t="str">
        <f t="shared" si="58"/>
        <v>OK</v>
      </c>
      <c r="W436" s="2" t="str">
        <f t="shared" si="59"/>
        <v>OK</v>
      </c>
      <c r="X436" s="2" t="str">
        <f t="shared" si="60"/>
        <v>OK</v>
      </c>
      <c r="Y436" s="2" t="str">
        <f t="shared" si="61"/>
        <v>OK</v>
      </c>
      <c r="Z436" s="3" t="str">
        <f t="shared" si="62"/>
        <v/>
      </c>
    </row>
    <row r="437" spans="1:26" x14ac:dyDescent="0.45">
      <c r="A437" s="3" t="s">
        <v>8816</v>
      </c>
      <c r="B437" s="3" t="s">
        <v>8817</v>
      </c>
      <c r="C437" s="3" t="s">
        <v>8842</v>
      </c>
      <c r="E437" s="3" t="s">
        <v>20</v>
      </c>
      <c r="H437" s="3" t="s">
        <v>21</v>
      </c>
      <c r="I437" s="3">
        <v>1193766</v>
      </c>
      <c r="J437" s="3" t="s">
        <v>8843</v>
      </c>
      <c r="K437" s="3">
        <v>10</v>
      </c>
      <c r="L437" s="3" t="s">
        <v>34</v>
      </c>
      <c r="M437" s="3" t="s">
        <v>35</v>
      </c>
      <c r="N437" s="3" t="s">
        <v>326</v>
      </c>
      <c r="O437" s="3" t="s">
        <v>37</v>
      </c>
      <c r="P437" s="3" t="s">
        <v>21</v>
      </c>
      <c r="Q437" s="3" t="s">
        <v>8844</v>
      </c>
      <c r="R437" s="2" t="str">
        <f t="shared" si="54"/>
        <v>OK</v>
      </c>
      <c r="S437" s="2" t="str">
        <f t="shared" si="55"/>
        <v>OK</v>
      </c>
      <c r="T437" s="2" t="str">
        <f t="shared" si="56"/>
        <v>OK</v>
      </c>
      <c r="U437" s="2" t="str">
        <f t="shared" si="57"/>
        <v>OK</v>
      </c>
      <c r="V437" s="2" t="str">
        <f t="shared" si="58"/>
        <v>OK</v>
      </c>
      <c r="W437" s="2" t="str">
        <f t="shared" si="59"/>
        <v>OK</v>
      </c>
      <c r="X437" s="2" t="str">
        <f t="shared" si="60"/>
        <v>OK</v>
      </c>
      <c r="Y437" s="2" t="str">
        <f t="shared" si="61"/>
        <v>OK</v>
      </c>
      <c r="Z437" s="3" t="str">
        <f t="shared" si="62"/>
        <v/>
      </c>
    </row>
    <row r="438" spans="1:26" x14ac:dyDescent="0.45">
      <c r="A438" s="3" t="s">
        <v>8816</v>
      </c>
      <c r="B438" s="3" t="s">
        <v>8817</v>
      </c>
      <c r="C438" s="3" t="s">
        <v>8845</v>
      </c>
      <c r="D438" s="3" t="s">
        <v>8845</v>
      </c>
      <c r="E438" s="3" t="s">
        <v>20</v>
      </c>
      <c r="H438" s="3" t="s">
        <v>21</v>
      </c>
      <c r="I438" s="3">
        <v>834783</v>
      </c>
      <c r="J438" s="3" t="s">
        <v>8846</v>
      </c>
      <c r="K438" s="3">
        <v>60</v>
      </c>
      <c r="L438" s="3" t="s">
        <v>1363</v>
      </c>
      <c r="M438" s="3" t="s">
        <v>29</v>
      </c>
      <c r="N438" s="3" t="s">
        <v>1124</v>
      </c>
      <c r="P438" s="3" t="s">
        <v>21</v>
      </c>
      <c r="Q438" s="3" t="s">
        <v>8847</v>
      </c>
      <c r="R438" s="2" t="str">
        <f t="shared" si="54"/>
        <v>KO</v>
      </c>
      <c r="S438" s="2" t="str">
        <f t="shared" si="55"/>
        <v>OK</v>
      </c>
      <c r="T438" s="2" t="str">
        <f t="shared" si="56"/>
        <v>OK</v>
      </c>
      <c r="U438" s="2" t="str">
        <f t="shared" si="57"/>
        <v>OK</v>
      </c>
      <c r="V438" s="2" t="str">
        <f t="shared" si="58"/>
        <v>OK</v>
      </c>
      <c r="W438" s="2" t="str">
        <f t="shared" si="59"/>
        <v>OK</v>
      </c>
      <c r="X438" s="2" t="str">
        <f t="shared" si="60"/>
        <v>OK</v>
      </c>
      <c r="Y438" s="2" t="str">
        <f t="shared" si="61"/>
        <v>OK</v>
      </c>
      <c r="Z438" s="3" t="str">
        <f t="shared" si="62"/>
        <v xml:space="preserve">Acción didáctica / </v>
      </c>
    </row>
    <row r="439" spans="1:26" x14ac:dyDescent="0.45">
      <c r="A439" s="3" t="s">
        <v>8816</v>
      </c>
      <c r="B439" s="3" t="s">
        <v>8817</v>
      </c>
      <c r="C439" s="3" t="s">
        <v>8848</v>
      </c>
      <c r="E439" s="3" t="s">
        <v>20</v>
      </c>
      <c r="H439" s="3" t="s">
        <v>21</v>
      </c>
      <c r="I439" s="3">
        <v>1196115</v>
      </c>
      <c r="J439" s="3" t="s">
        <v>8849</v>
      </c>
      <c r="K439" s="3">
        <v>10</v>
      </c>
      <c r="L439" s="3" t="s">
        <v>34</v>
      </c>
      <c r="M439" s="3" t="s">
        <v>35</v>
      </c>
      <c r="N439" s="3" t="s">
        <v>62</v>
      </c>
      <c r="O439" s="3" t="s">
        <v>85</v>
      </c>
      <c r="P439" s="3" t="s">
        <v>21</v>
      </c>
      <c r="Q439" s="3" t="s">
        <v>8850</v>
      </c>
      <c r="R439" s="2" t="str">
        <f t="shared" si="54"/>
        <v>OK</v>
      </c>
      <c r="S439" s="2" t="str">
        <f t="shared" si="55"/>
        <v>OK</v>
      </c>
      <c r="T439" s="2" t="str">
        <f t="shared" si="56"/>
        <v>OK</v>
      </c>
      <c r="U439" s="2" t="str">
        <f t="shared" si="57"/>
        <v>OK</v>
      </c>
      <c r="V439" s="2" t="str">
        <f t="shared" si="58"/>
        <v>OK</v>
      </c>
      <c r="W439" s="2" t="str">
        <f t="shared" si="59"/>
        <v>OK</v>
      </c>
      <c r="X439" s="2" t="str">
        <f t="shared" si="60"/>
        <v>OK</v>
      </c>
      <c r="Y439" s="2" t="str">
        <f t="shared" si="61"/>
        <v>OK</v>
      </c>
      <c r="Z439" s="3" t="str">
        <f t="shared" si="62"/>
        <v/>
      </c>
    </row>
    <row r="440" spans="1:26" x14ac:dyDescent="0.45">
      <c r="A440" s="3" t="s">
        <v>8816</v>
      </c>
      <c r="B440" s="3" t="s">
        <v>8817</v>
      </c>
      <c r="C440" s="3" t="s">
        <v>8851</v>
      </c>
      <c r="E440" s="3" t="s">
        <v>20</v>
      </c>
      <c r="H440" s="3" t="s">
        <v>21</v>
      </c>
      <c r="I440" s="3">
        <v>1752102</v>
      </c>
      <c r="J440" s="3" t="s">
        <v>8852</v>
      </c>
      <c r="K440" s="3">
        <v>20</v>
      </c>
      <c r="L440" s="3" t="s">
        <v>23</v>
      </c>
      <c r="M440" s="3" t="s">
        <v>29</v>
      </c>
      <c r="N440" s="3" t="s">
        <v>684</v>
      </c>
      <c r="P440" s="3" t="s">
        <v>21</v>
      </c>
      <c r="Q440" s="3" t="s">
        <v>8853</v>
      </c>
      <c r="R440" s="2" t="str">
        <f t="shared" si="54"/>
        <v>OK</v>
      </c>
      <c r="S440" s="2" t="str">
        <f t="shared" si="55"/>
        <v>OK</v>
      </c>
      <c r="T440" s="2" t="str">
        <f t="shared" si="56"/>
        <v>OK</v>
      </c>
      <c r="U440" s="2" t="str">
        <f t="shared" si="57"/>
        <v>OK</v>
      </c>
      <c r="V440" s="2" t="str">
        <f t="shared" si="58"/>
        <v>OK</v>
      </c>
      <c r="W440" s="2" t="str">
        <f t="shared" si="59"/>
        <v>OK</v>
      </c>
      <c r="X440" s="2" t="str">
        <f t="shared" si="60"/>
        <v>OK</v>
      </c>
      <c r="Y440" s="2" t="str">
        <f t="shared" si="61"/>
        <v>OK</v>
      </c>
      <c r="Z440" s="3" t="str">
        <f t="shared" si="62"/>
        <v/>
      </c>
    </row>
    <row r="441" spans="1:26" x14ac:dyDescent="0.45">
      <c r="A441" s="3" t="s">
        <v>8816</v>
      </c>
      <c r="B441" s="3" t="s">
        <v>8817</v>
      </c>
      <c r="C441" s="3" t="s">
        <v>8854</v>
      </c>
      <c r="E441" s="3" t="s">
        <v>20</v>
      </c>
      <c r="H441" s="3" t="s">
        <v>21</v>
      </c>
      <c r="I441" s="3">
        <v>1997249</v>
      </c>
      <c r="J441" s="3" t="s">
        <v>8855</v>
      </c>
      <c r="K441" s="3">
        <v>30</v>
      </c>
      <c r="L441" s="3" t="s">
        <v>80</v>
      </c>
      <c r="M441" s="3" t="s">
        <v>35</v>
      </c>
      <c r="N441" s="3" t="s">
        <v>81</v>
      </c>
      <c r="O441" s="3" t="s">
        <v>85</v>
      </c>
      <c r="P441" s="3" t="s">
        <v>21</v>
      </c>
      <c r="Q441" s="3" t="s">
        <v>8856</v>
      </c>
      <c r="R441" s="2" t="str">
        <f t="shared" si="54"/>
        <v>OK</v>
      </c>
      <c r="S441" s="2" t="str">
        <f t="shared" si="55"/>
        <v>OK</v>
      </c>
      <c r="T441" s="2" t="str">
        <f t="shared" si="56"/>
        <v>OK</v>
      </c>
      <c r="U441" s="2" t="str">
        <f t="shared" si="57"/>
        <v>OK</v>
      </c>
      <c r="V441" s="2" t="str">
        <f t="shared" si="58"/>
        <v>OK</v>
      </c>
      <c r="W441" s="2" t="str">
        <f t="shared" si="59"/>
        <v>OK</v>
      </c>
      <c r="X441" s="2" t="str">
        <f t="shared" si="60"/>
        <v>OK</v>
      </c>
      <c r="Y441" s="2" t="str">
        <f t="shared" si="61"/>
        <v>OK</v>
      </c>
      <c r="Z441" s="3" t="str">
        <f t="shared" si="62"/>
        <v/>
      </c>
    </row>
    <row r="442" spans="1:26" x14ac:dyDescent="0.45">
      <c r="A442" s="3" t="s">
        <v>8816</v>
      </c>
      <c r="B442" s="3" t="s">
        <v>8817</v>
      </c>
      <c r="C442" s="3" t="s">
        <v>8857</v>
      </c>
      <c r="E442" s="3" t="s">
        <v>20</v>
      </c>
      <c r="H442" s="3" t="s">
        <v>21</v>
      </c>
      <c r="I442" s="3">
        <v>1172013</v>
      </c>
      <c r="J442" s="3" t="s">
        <v>8858</v>
      </c>
      <c r="K442" s="3">
        <v>5</v>
      </c>
      <c r="L442" s="3" t="s">
        <v>34</v>
      </c>
      <c r="M442" s="3" t="s">
        <v>35</v>
      </c>
      <c r="N442" s="3" t="s">
        <v>101</v>
      </c>
      <c r="O442" s="3" t="s">
        <v>37</v>
      </c>
      <c r="P442" s="3" t="s">
        <v>21</v>
      </c>
      <c r="Q442" s="3" t="s">
        <v>8859</v>
      </c>
      <c r="R442" s="2" t="str">
        <f t="shared" si="54"/>
        <v>OK</v>
      </c>
      <c r="S442" s="2" t="str">
        <f t="shared" si="55"/>
        <v>OK</v>
      </c>
      <c r="T442" s="2" t="str">
        <f t="shared" si="56"/>
        <v>OK</v>
      </c>
      <c r="U442" s="2" t="str">
        <f t="shared" si="57"/>
        <v>OK</v>
      </c>
      <c r="V442" s="2" t="str">
        <f t="shared" si="58"/>
        <v>OK</v>
      </c>
      <c r="W442" s="2" t="str">
        <f t="shared" si="59"/>
        <v>OK</v>
      </c>
      <c r="X442" s="2" t="str">
        <f t="shared" si="60"/>
        <v>OK</v>
      </c>
      <c r="Y442" s="2" t="str">
        <f t="shared" si="61"/>
        <v>OK</v>
      </c>
      <c r="Z442" s="3" t="str">
        <f t="shared" si="62"/>
        <v/>
      </c>
    </row>
    <row r="443" spans="1:26" x14ac:dyDescent="0.45">
      <c r="A443" s="3" t="s">
        <v>8816</v>
      </c>
      <c r="B443" s="3" t="s">
        <v>8817</v>
      </c>
      <c r="C443" s="3" t="s">
        <v>8860</v>
      </c>
      <c r="E443" s="3" t="s">
        <v>20</v>
      </c>
      <c r="H443" s="3" t="s">
        <v>21</v>
      </c>
      <c r="I443" s="3">
        <v>1383806</v>
      </c>
      <c r="J443" s="3" t="s">
        <v>8861</v>
      </c>
      <c r="K443" s="3">
        <v>20</v>
      </c>
      <c r="L443" s="3" t="s">
        <v>23</v>
      </c>
      <c r="M443" s="3" t="s">
        <v>29</v>
      </c>
      <c r="N443" s="3" t="s">
        <v>30</v>
      </c>
      <c r="P443" s="3" t="s">
        <v>21</v>
      </c>
      <c r="Q443" s="3" t="s">
        <v>8862</v>
      </c>
      <c r="R443" s="2" t="str">
        <f t="shared" si="54"/>
        <v>OK</v>
      </c>
      <c r="S443" s="2" t="str">
        <f t="shared" si="55"/>
        <v>OK</v>
      </c>
      <c r="T443" s="2" t="str">
        <f t="shared" si="56"/>
        <v>OK</v>
      </c>
      <c r="U443" s="2" t="str">
        <f t="shared" si="57"/>
        <v>OK</v>
      </c>
      <c r="V443" s="2" t="str">
        <f t="shared" si="58"/>
        <v>OK</v>
      </c>
      <c r="W443" s="2" t="str">
        <f t="shared" si="59"/>
        <v>OK</v>
      </c>
      <c r="X443" s="2" t="str">
        <f t="shared" si="60"/>
        <v>OK</v>
      </c>
      <c r="Y443" s="2" t="str">
        <f t="shared" si="61"/>
        <v>OK</v>
      </c>
      <c r="Z443" s="3" t="str">
        <f t="shared" si="62"/>
        <v/>
      </c>
    </row>
    <row r="444" spans="1:26" x14ac:dyDescent="0.45">
      <c r="A444" s="3" t="s">
        <v>8816</v>
      </c>
      <c r="B444" s="3" t="s">
        <v>8817</v>
      </c>
      <c r="C444" s="3" t="s">
        <v>8863</v>
      </c>
      <c r="E444" s="3" t="s">
        <v>20</v>
      </c>
      <c r="H444" s="3" t="s">
        <v>21</v>
      </c>
      <c r="I444" s="3">
        <v>1183392</v>
      </c>
      <c r="J444" s="3" t="s">
        <v>8864</v>
      </c>
      <c r="K444" s="3">
        <v>10</v>
      </c>
      <c r="L444" s="3" t="s">
        <v>34</v>
      </c>
      <c r="M444" s="3" t="s">
        <v>35</v>
      </c>
      <c r="N444" s="3" t="s">
        <v>7737</v>
      </c>
      <c r="O444" s="3" t="s">
        <v>37</v>
      </c>
      <c r="P444" s="3" t="s">
        <v>21</v>
      </c>
      <c r="Q444" s="3" t="s">
        <v>8865</v>
      </c>
      <c r="R444" s="2" t="str">
        <f t="shared" si="54"/>
        <v>OK</v>
      </c>
      <c r="S444" s="2" t="str">
        <f t="shared" si="55"/>
        <v>OK</v>
      </c>
      <c r="T444" s="2" t="str">
        <f t="shared" si="56"/>
        <v>OK</v>
      </c>
      <c r="U444" s="2" t="str">
        <f t="shared" si="57"/>
        <v>OK</v>
      </c>
      <c r="V444" s="2" t="str">
        <f t="shared" si="58"/>
        <v>OK</v>
      </c>
      <c r="W444" s="2" t="str">
        <f t="shared" si="59"/>
        <v>OK</v>
      </c>
      <c r="X444" s="2" t="str">
        <f t="shared" si="60"/>
        <v>OK</v>
      </c>
      <c r="Y444" s="2" t="str">
        <f t="shared" si="61"/>
        <v>OK</v>
      </c>
      <c r="Z444" s="3" t="str">
        <f t="shared" si="62"/>
        <v/>
      </c>
    </row>
    <row r="445" spans="1:26" x14ac:dyDescent="0.45">
      <c r="A445" s="3" t="s">
        <v>8816</v>
      </c>
      <c r="B445" s="3" t="s">
        <v>8817</v>
      </c>
      <c r="C445" s="3" t="s">
        <v>8866</v>
      </c>
      <c r="E445" s="3" t="s">
        <v>20</v>
      </c>
      <c r="H445" s="3" t="s">
        <v>21</v>
      </c>
      <c r="I445" s="3">
        <v>704924</v>
      </c>
      <c r="J445" s="3" t="s">
        <v>8867</v>
      </c>
      <c r="K445" s="3">
        <v>10</v>
      </c>
      <c r="L445" s="3" t="s">
        <v>34</v>
      </c>
      <c r="M445" s="3" t="s">
        <v>35</v>
      </c>
      <c r="N445" s="3" t="s">
        <v>7737</v>
      </c>
      <c r="O445" s="3" t="s">
        <v>37</v>
      </c>
      <c r="P445" s="3" t="s">
        <v>21</v>
      </c>
      <c r="Q445" s="3" t="s">
        <v>8868</v>
      </c>
      <c r="R445" s="2" t="str">
        <f t="shared" si="54"/>
        <v>OK</v>
      </c>
      <c r="S445" s="2" t="str">
        <f t="shared" si="55"/>
        <v>OK</v>
      </c>
      <c r="T445" s="2" t="str">
        <f t="shared" si="56"/>
        <v>OK</v>
      </c>
      <c r="U445" s="2" t="str">
        <f t="shared" si="57"/>
        <v>OK</v>
      </c>
      <c r="V445" s="2" t="str">
        <f t="shared" si="58"/>
        <v>OK</v>
      </c>
      <c r="W445" s="2" t="str">
        <f t="shared" si="59"/>
        <v>OK</v>
      </c>
      <c r="X445" s="2" t="str">
        <f t="shared" si="60"/>
        <v>OK</v>
      </c>
      <c r="Y445" s="2" t="str">
        <f t="shared" si="61"/>
        <v>OK</v>
      </c>
      <c r="Z445" s="3" t="str">
        <f t="shared" si="62"/>
        <v/>
      </c>
    </row>
    <row r="446" spans="1:26" x14ac:dyDescent="0.45">
      <c r="A446" s="3" t="s">
        <v>8816</v>
      </c>
      <c r="B446" s="3" t="s">
        <v>8817</v>
      </c>
      <c r="C446" s="3" t="s">
        <v>8869</v>
      </c>
      <c r="E446" s="3" t="s">
        <v>20</v>
      </c>
      <c r="H446" s="3" t="s">
        <v>21</v>
      </c>
      <c r="I446" s="3">
        <v>1183491</v>
      </c>
      <c r="J446" s="3" t="s">
        <v>8870</v>
      </c>
      <c r="K446" s="3">
        <v>10</v>
      </c>
      <c r="L446" s="3" t="s">
        <v>34</v>
      </c>
      <c r="M446" s="3" t="s">
        <v>35</v>
      </c>
      <c r="N446" s="3" t="s">
        <v>7737</v>
      </c>
      <c r="O446" s="3" t="s">
        <v>479</v>
      </c>
      <c r="P446" s="3" t="s">
        <v>21</v>
      </c>
      <c r="Q446" s="3" t="s">
        <v>8871</v>
      </c>
      <c r="R446" s="2" t="str">
        <f t="shared" si="54"/>
        <v>OK</v>
      </c>
      <c r="S446" s="2" t="str">
        <f t="shared" si="55"/>
        <v>OK</v>
      </c>
      <c r="T446" s="2" t="str">
        <f t="shared" si="56"/>
        <v>OK</v>
      </c>
      <c r="U446" s="2" t="str">
        <f t="shared" si="57"/>
        <v>OK</v>
      </c>
      <c r="V446" s="2" t="str">
        <f t="shared" si="58"/>
        <v>OK</v>
      </c>
      <c r="W446" s="2" t="str">
        <f t="shared" si="59"/>
        <v>OK</v>
      </c>
      <c r="X446" s="2" t="str">
        <f t="shared" si="60"/>
        <v>OK</v>
      </c>
      <c r="Y446" s="2" t="str">
        <f t="shared" si="61"/>
        <v>OK</v>
      </c>
      <c r="Z446" s="3" t="str">
        <f t="shared" si="62"/>
        <v/>
      </c>
    </row>
    <row r="447" spans="1:26" x14ac:dyDescent="0.45">
      <c r="A447" s="3" t="s">
        <v>8816</v>
      </c>
      <c r="B447" s="3" t="s">
        <v>8817</v>
      </c>
      <c r="C447" s="3" t="s">
        <v>8872</v>
      </c>
      <c r="E447" s="3" t="s">
        <v>20</v>
      </c>
      <c r="H447" s="3" t="s">
        <v>21</v>
      </c>
      <c r="I447" s="3">
        <v>1872616</v>
      </c>
      <c r="J447" s="3" t="s">
        <v>8873</v>
      </c>
      <c r="K447" s="3">
        <v>30</v>
      </c>
      <c r="L447" s="3" t="s">
        <v>34</v>
      </c>
      <c r="M447" s="3" t="s">
        <v>35</v>
      </c>
      <c r="N447" s="3" t="s">
        <v>81</v>
      </c>
      <c r="O447" s="3" t="s">
        <v>85</v>
      </c>
      <c r="P447" s="3" t="s">
        <v>21</v>
      </c>
      <c r="Q447" s="3" t="s">
        <v>8874</v>
      </c>
      <c r="R447" s="2" t="str">
        <f t="shared" si="54"/>
        <v>KO</v>
      </c>
      <c r="S447" s="2" t="str">
        <f t="shared" si="55"/>
        <v>OK</v>
      </c>
      <c r="T447" s="2" t="str">
        <f t="shared" si="56"/>
        <v>OK</v>
      </c>
      <c r="U447" s="2" t="str">
        <f t="shared" si="57"/>
        <v>OK</v>
      </c>
      <c r="V447" s="2" t="str">
        <f t="shared" si="58"/>
        <v>OK</v>
      </c>
      <c r="W447" s="2" t="str">
        <f t="shared" si="59"/>
        <v>OK</v>
      </c>
      <c r="X447" s="2" t="str">
        <f t="shared" si="60"/>
        <v>OK</v>
      </c>
      <c r="Y447" s="2" t="str">
        <f t="shared" si="61"/>
        <v>OK</v>
      </c>
      <c r="Z447" s="3" t="str">
        <f t="shared" si="62"/>
        <v xml:space="preserve">Acción didáctica / </v>
      </c>
    </row>
    <row r="448" spans="1:26" x14ac:dyDescent="0.45">
      <c r="A448" s="3" t="s">
        <v>8816</v>
      </c>
      <c r="B448" s="3" t="s">
        <v>8817</v>
      </c>
      <c r="C448" s="3" t="s">
        <v>8875</v>
      </c>
      <c r="E448" s="3" t="s">
        <v>20</v>
      </c>
      <c r="H448" s="3" t="s">
        <v>21</v>
      </c>
      <c r="I448" s="3">
        <v>1144780</v>
      </c>
      <c r="J448" s="3" t="s">
        <v>8876</v>
      </c>
      <c r="K448" s="3">
        <v>20</v>
      </c>
      <c r="L448" s="3" t="s">
        <v>23</v>
      </c>
      <c r="M448" s="3" t="s">
        <v>29</v>
      </c>
      <c r="N448" s="3" t="s">
        <v>53</v>
      </c>
      <c r="P448" s="3" t="s">
        <v>21</v>
      </c>
      <c r="Q448" s="3" t="s">
        <v>8877</v>
      </c>
      <c r="R448" s="2" t="str">
        <f t="shared" si="54"/>
        <v>OK</v>
      </c>
      <c r="S448" s="2" t="str">
        <f t="shared" si="55"/>
        <v>OK</v>
      </c>
      <c r="T448" s="2" t="str">
        <f t="shared" si="56"/>
        <v>OK</v>
      </c>
      <c r="U448" s="2" t="str">
        <f t="shared" si="57"/>
        <v>OK</v>
      </c>
      <c r="V448" s="2" t="str">
        <f t="shared" si="58"/>
        <v>OK</v>
      </c>
      <c r="W448" s="2" t="str">
        <f t="shared" si="59"/>
        <v>OK</v>
      </c>
      <c r="X448" s="2" t="str">
        <f t="shared" si="60"/>
        <v>OK</v>
      </c>
      <c r="Y448" s="2" t="str">
        <f t="shared" si="61"/>
        <v>OK</v>
      </c>
      <c r="Z448" s="3" t="str">
        <f t="shared" si="62"/>
        <v/>
      </c>
    </row>
    <row r="449" spans="1:26" x14ac:dyDescent="0.45">
      <c r="A449" s="3" t="s">
        <v>8816</v>
      </c>
      <c r="B449" s="3" t="s">
        <v>8817</v>
      </c>
      <c r="C449" s="3" t="s">
        <v>8878</v>
      </c>
      <c r="E449" s="3" t="s">
        <v>20</v>
      </c>
      <c r="H449" s="3" t="s">
        <v>21</v>
      </c>
      <c r="I449" s="3">
        <v>1191192</v>
      </c>
      <c r="J449" s="3" t="s">
        <v>8879</v>
      </c>
      <c r="K449" s="3">
        <v>10</v>
      </c>
      <c r="L449" s="3" t="s">
        <v>34</v>
      </c>
      <c r="M449" s="3" t="s">
        <v>35</v>
      </c>
      <c r="N449" s="3" t="s">
        <v>1300</v>
      </c>
      <c r="O449" s="3" t="s">
        <v>85</v>
      </c>
      <c r="P449" s="3" t="s">
        <v>21</v>
      </c>
      <c r="Q449" s="3" t="s">
        <v>8880</v>
      </c>
      <c r="R449" s="2" t="str">
        <f t="shared" si="54"/>
        <v>OK</v>
      </c>
      <c r="S449" s="2" t="str">
        <f t="shared" si="55"/>
        <v>OK</v>
      </c>
      <c r="T449" s="2" t="str">
        <f t="shared" si="56"/>
        <v>OK</v>
      </c>
      <c r="U449" s="2" t="str">
        <f t="shared" si="57"/>
        <v>OK</v>
      </c>
      <c r="V449" s="2" t="str">
        <f t="shared" si="58"/>
        <v>OK</v>
      </c>
      <c r="W449" s="2" t="str">
        <f t="shared" si="59"/>
        <v>OK</v>
      </c>
      <c r="X449" s="2" t="str">
        <f t="shared" si="60"/>
        <v>OK</v>
      </c>
      <c r="Y449" s="2" t="str">
        <f t="shared" si="61"/>
        <v>OK</v>
      </c>
      <c r="Z449" s="3" t="str">
        <f t="shared" si="62"/>
        <v/>
      </c>
    </row>
    <row r="450" spans="1:26" x14ac:dyDescent="0.45">
      <c r="A450" s="3" t="s">
        <v>8816</v>
      </c>
      <c r="B450" s="3" t="s">
        <v>8817</v>
      </c>
      <c r="C450" s="3" t="s">
        <v>8881</v>
      </c>
      <c r="E450" s="3" t="s">
        <v>20</v>
      </c>
      <c r="H450" s="3" t="s">
        <v>21</v>
      </c>
      <c r="I450" s="3">
        <v>1222353</v>
      </c>
      <c r="J450" s="3" t="s">
        <v>8882</v>
      </c>
      <c r="K450" s="3">
        <v>15</v>
      </c>
      <c r="L450" s="3" t="s">
        <v>34</v>
      </c>
      <c r="M450" s="3" t="s">
        <v>35</v>
      </c>
      <c r="N450" s="3" t="s">
        <v>7859</v>
      </c>
      <c r="O450" s="3" t="s">
        <v>37</v>
      </c>
      <c r="P450" s="3" t="s">
        <v>21</v>
      </c>
      <c r="Q450" s="3" t="s">
        <v>8883</v>
      </c>
      <c r="R450" s="2" t="str">
        <f t="shared" si="54"/>
        <v>OK</v>
      </c>
      <c r="S450" s="2" t="str">
        <f t="shared" si="55"/>
        <v>OK</v>
      </c>
      <c r="T450" s="2" t="str">
        <f t="shared" si="56"/>
        <v>OK</v>
      </c>
      <c r="U450" s="2" t="str">
        <f t="shared" si="57"/>
        <v>OK</v>
      </c>
      <c r="V450" s="2" t="str">
        <f t="shared" si="58"/>
        <v>OK</v>
      </c>
      <c r="W450" s="2" t="str">
        <f t="shared" si="59"/>
        <v>OK</v>
      </c>
      <c r="X450" s="2" t="str">
        <f t="shared" si="60"/>
        <v>OK</v>
      </c>
      <c r="Y450" s="2" t="str">
        <f t="shared" si="61"/>
        <v>OK</v>
      </c>
      <c r="Z450" s="3" t="str">
        <f t="shared" si="62"/>
        <v/>
      </c>
    </row>
    <row r="451" spans="1:26" x14ac:dyDescent="0.45">
      <c r="A451" s="3" t="s">
        <v>8816</v>
      </c>
      <c r="B451" s="3" t="s">
        <v>8817</v>
      </c>
      <c r="C451" s="3" t="s">
        <v>8884</v>
      </c>
      <c r="E451" s="3" t="s">
        <v>20</v>
      </c>
      <c r="H451" s="3" t="s">
        <v>21</v>
      </c>
      <c r="I451" s="3">
        <v>2258748</v>
      </c>
      <c r="J451" s="3" t="s">
        <v>8885</v>
      </c>
      <c r="K451" s="3">
        <v>40</v>
      </c>
      <c r="L451" s="3" t="s">
        <v>34</v>
      </c>
      <c r="M451" s="3" t="s">
        <v>35</v>
      </c>
      <c r="N451" s="3" t="s">
        <v>81</v>
      </c>
      <c r="O451" s="3" t="s">
        <v>85</v>
      </c>
      <c r="P451" s="3" t="s">
        <v>21</v>
      </c>
      <c r="Q451" s="3" t="s">
        <v>8886</v>
      </c>
      <c r="R451" s="2" t="str">
        <f t="shared" ref="R451:R514" si="63">IF(_xlfn.XOR(
AND(N451="M102ab",L451="Proyecto"),
AND(N451="M101a",L451="Preguntas con respuesta libre"),
AND(LEFT(N451,1)="M",N451&lt;&gt;"M102AB",N451&lt;&gt;"M101a",N451&lt;&gt;"M101ap",L451="Ejercitación"),
AND(LEFT(C451,15)="Mapa conceptual",L451="Exposición"),
AND(LEFT(N451,1)&lt;&gt;"M",LEFT(C451,15)&lt;&gt;"Mapa conceptual",L451="Exposición"),
AND(LEFT(C451,8)="Banco de",L451="Generador de actividades"),
AND(C451=L451)
),"OK","KO")</f>
        <v>KO</v>
      </c>
      <c r="S451" s="2" t="str">
        <f t="shared" ref="S451:S514" si="64">IF(_xlfn.XOR(
AND(LEFT(N451,1)="M",M451="Actividad"),
AND(LEFT(N451,1)="F",M451="Interactivo"),
AND(N451="diaporama",M451="Secuencia de imágenes"),
OR(N451="video",M451="Animación",M451="Video"),
AND(C451=M451)
),"OK","KO")</f>
        <v>OK</v>
      </c>
      <c r="T451" s="2" t="str">
        <f t="shared" ref="T451:T514" si="65">IF(
AND(L451="Evaluación",C451&lt;&gt;L451),"KO",
IF(AND(L451="Mapa conceptual",C451&lt;&gt;L451),"KO",
IF(AND(N451="M101ap",C451&lt;&gt;"Banco de actividades"),"KO",
"OK")))</f>
        <v>OK</v>
      </c>
      <c r="U451" s="2" t="str">
        <f t="shared" ref="U451:U514" si="66">IF(
AND(LEFT(N451,1)="M",LEFT(M451,4)&lt;&gt;"Mapa",S451="OK",O451=""),
"KO","OK")</f>
        <v>OK</v>
      </c>
      <c r="V451" s="2" t="str">
        <f t="shared" ref="V451:V514" si="67">IF(OR(
AND(L451="Evaluación",R451="OK",OR(N451="M4a",N451="M5a")),
AND(LEFT(C451,8)="Banco de",N451="M101ap"),
OR(LEFT(C451,8)&lt;&gt;"Banco de",L451&lt;&gt;"Evaluación")
),"OK","KO")</f>
        <v>OK</v>
      </c>
      <c r="W451" s="2" t="str">
        <f t="shared" ref="W451:W514" si="68">IF(AND(LEFT(C451,8)="Banco de",K451=0),"OK",
IF(AND(LEFT(C451,8)&lt;&gt;"Banco de",K451&gt;0),"OK","KO"))</f>
        <v>OK</v>
      </c>
      <c r="X451" s="2" t="str">
        <f t="shared" ref="X451:X514" si="69">IF(J451&lt;&gt;"","OK","KO")</f>
        <v>OK</v>
      </c>
      <c r="Y451" s="2" t="str">
        <f t="shared" ref="Y451:Y514" si="70">IF(P451="Si","KO","OK")</f>
        <v>OK</v>
      </c>
      <c r="Z451" s="3" t="str">
        <f t="shared" ref="Z451:Z514" si="71">CONCATENATE(
IF(R451&lt;&gt;"OK",CONCATENATE($R$1," / "),""),
IF(S451&lt;&gt;"OK",CONCATENATE($S$1," / "),""),
IF(T451&lt;&gt;"OK",CONCATENATE($T$1," / "),""),
IF(U451&lt;&gt;"OK",CONCATENATE($U$1," / "),""),
IF(V451&lt;&gt;"OK",CONCATENATE($V$1," / "),""),
IF(W451&lt;&gt;"OK",CONCATENATE($W$1," / "),""),
IF(X451&lt;&gt;"OK",CONCATENATE($X$1," / "),""),
IF(Y451&lt;&gt;"OK",$Y$1,"")
)</f>
        <v xml:space="preserve">Acción didáctica / </v>
      </c>
    </row>
    <row r="452" spans="1:26" x14ac:dyDescent="0.45">
      <c r="A452" s="3" t="s">
        <v>8816</v>
      </c>
      <c r="B452" s="3" t="s">
        <v>8817</v>
      </c>
      <c r="C452" s="3" t="s">
        <v>8887</v>
      </c>
      <c r="E452" s="3" t="s">
        <v>20</v>
      </c>
      <c r="H452" s="3" t="s">
        <v>21</v>
      </c>
      <c r="I452" s="3">
        <v>1189986</v>
      </c>
      <c r="J452" s="3" t="s">
        <v>8888</v>
      </c>
      <c r="K452" s="3">
        <v>15</v>
      </c>
      <c r="L452" s="3" t="s">
        <v>34</v>
      </c>
      <c r="M452" s="3" t="s">
        <v>35</v>
      </c>
      <c r="N452" s="3" t="s">
        <v>114</v>
      </c>
      <c r="O452" s="3" t="s">
        <v>85</v>
      </c>
      <c r="P452" s="3" t="s">
        <v>21</v>
      </c>
      <c r="Q452" s="3" t="s">
        <v>8889</v>
      </c>
      <c r="R452" s="2" t="str">
        <f t="shared" si="63"/>
        <v>OK</v>
      </c>
      <c r="S452" s="2" t="str">
        <f t="shared" si="64"/>
        <v>OK</v>
      </c>
      <c r="T452" s="2" t="str">
        <f t="shared" si="65"/>
        <v>OK</v>
      </c>
      <c r="U452" s="2" t="str">
        <f t="shared" si="66"/>
        <v>OK</v>
      </c>
      <c r="V452" s="2" t="str">
        <f t="shared" si="67"/>
        <v>OK</v>
      </c>
      <c r="W452" s="2" t="str">
        <f t="shared" si="68"/>
        <v>OK</v>
      </c>
      <c r="X452" s="2" t="str">
        <f t="shared" si="69"/>
        <v>OK</v>
      </c>
      <c r="Y452" s="2" t="str">
        <f t="shared" si="70"/>
        <v>OK</v>
      </c>
      <c r="Z452" s="3" t="str">
        <f t="shared" si="71"/>
        <v/>
      </c>
    </row>
    <row r="453" spans="1:26" x14ac:dyDescent="0.45">
      <c r="A453" s="3" t="s">
        <v>8816</v>
      </c>
      <c r="B453" s="3" t="s">
        <v>8817</v>
      </c>
      <c r="C453" s="3" t="s">
        <v>8817</v>
      </c>
      <c r="E453" s="3" t="s">
        <v>20</v>
      </c>
      <c r="H453" s="3" t="s">
        <v>21</v>
      </c>
      <c r="I453" s="3">
        <v>731785</v>
      </c>
      <c r="J453" s="3" t="s">
        <v>8890</v>
      </c>
      <c r="K453" s="3">
        <v>35</v>
      </c>
      <c r="L453" s="3" t="s">
        <v>23</v>
      </c>
      <c r="M453" s="3" t="s">
        <v>29</v>
      </c>
      <c r="N453" s="3" t="s">
        <v>1124</v>
      </c>
      <c r="P453" s="3" t="s">
        <v>21</v>
      </c>
      <c r="Q453" s="3" t="s">
        <v>8891</v>
      </c>
      <c r="R453" s="2" t="str">
        <f t="shared" si="63"/>
        <v>OK</v>
      </c>
      <c r="S453" s="2" t="str">
        <f t="shared" si="64"/>
        <v>OK</v>
      </c>
      <c r="T453" s="2" t="str">
        <f t="shared" si="65"/>
        <v>OK</v>
      </c>
      <c r="U453" s="2" t="str">
        <f t="shared" si="66"/>
        <v>OK</v>
      </c>
      <c r="V453" s="2" t="str">
        <f t="shared" si="67"/>
        <v>OK</v>
      </c>
      <c r="W453" s="2" t="str">
        <f t="shared" si="68"/>
        <v>OK</v>
      </c>
      <c r="X453" s="2" t="str">
        <f t="shared" si="69"/>
        <v>OK</v>
      </c>
      <c r="Y453" s="2" t="str">
        <f t="shared" si="70"/>
        <v>OK</v>
      </c>
      <c r="Z453" s="3" t="str">
        <f t="shared" si="71"/>
        <v/>
      </c>
    </row>
    <row r="454" spans="1:26" x14ac:dyDescent="0.45">
      <c r="A454" s="3" t="s">
        <v>8816</v>
      </c>
      <c r="B454" s="3" t="s">
        <v>8817</v>
      </c>
      <c r="C454" s="3" t="s">
        <v>8892</v>
      </c>
      <c r="E454" s="3" t="s">
        <v>20</v>
      </c>
      <c r="H454" s="3" t="s">
        <v>21</v>
      </c>
      <c r="I454" s="3">
        <v>1258092</v>
      </c>
      <c r="J454" s="3" t="s">
        <v>8893</v>
      </c>
      <c r="K454" s="3">
        <v>15</v>
      </c>
      <c r="L454" s="3" t="s">
        <v>34</v>
      </c>
      <c r="M454" s="3" t="s">
        <v>35</v>
      </c>
      <c r="N454" s="3" t="s">
        <v>8149</v>
      </c>
      <c r="O454" s="3" t="s">
        <v>37</v>
      </c>
      <c r="P454" s="3" t="s">
        <v>21</v>
      </c>
      <c r="Q454" s="3" t="s">
        <v>8894</v>
      </c>
      <c r="R454" s="2" t="str">
        <f t="shared" si="63"/>
        <v>OK</v>
      </c>
      <c r="S454" s="2" t="str">
        <f t="shared" si="64"/>
        <v>OK</v>
      </c>
      <c r="T454" s="2" t="str">
        <f t="shared" si="65"/>
        <v>OK</v>
      </c>
      <c r="U454" s="2" t="str">
        <f t="shared" si="66"/>
        <v>OK</v>
      </c>
      <c r="V454" s="2" t="str">
        <f t="shared" si="67"/>
        <v>OK</v>
      </c>
      <c r="W454" s="2" t="str">
        <f t="shared" si="68"/>
        <v>OK</v>
      </c>
      <c r="X454" s="2" t="str">
        <f t="shared" si="69"/>
        <v>OK</v>
      </c>
      <c r="Y454" s="2" t="str">
        <f t="shared" si="70"/>
        <v>OK</v>
      </c>
      <c r="Z454" s="3" t="str">
        <f t="shared" si="71"/>
        <v/>
      </c>
    </row>
    <row r="455" spans="1:26" x14ac:dyDescent="0.45">
      <c r="A455" s="3" t="s">
        <v>8816</v>
      </c>
      <c r="B455" s="3" t="s">
        <v>8817</v>
      </c>
      <c r="C455" s="3" t="s">
        <v>8895</v>
      </c>
      <c r="E455" s="3" t="s">
        <v>20</v>
      </c>
      <c r="H455" s="3" t="s">
        <v>21</v>
      </c>
      <c r="I455" s="3">
        <v>1877628</v>
      </c>
      <c r="J455" s="3" t="s">
        <v>8896</v>
      </c>
      <c r="K455" s="3">
        <v>30</v>
      </c>
      <c r="L455" s="3" t="s">
        <v>70</v>
      </c>
      <c r="M455" s="3" t="s">
        <v>35</v>
      </c>
      <c r="N455" s="3" t="s">
        <v>81</v>
      </c>
      <c r="O455" s="3" t="s">
        <v>85</v>
      </c>
      <c r="P455" s="3" t="s">
        <v>21</v>
      </c>
      <c r="Q455" s="3" t="s">
        <v>8897</v>
      </c>
      <c r="R455" s="2" t="str">
        <f t="shared" si="63"/>
        <v>KO</v>
      </c>
      <c r="S455" s="2" t="str">
        <f t="shared" si="64"/>
        <v>OK</v>
      </c>
      <c r="T455" s="2" t="str">
        <f t="shared" si="65"/>
        <v>KO</v>
      </c>
      <c r="U455" s="2" t="str">
        <f t="shared" si="66"/>
        <v>OK</v>
      </c>
      <c r="V455" s="2" t="str">
        <f t="shared" si="67"/>
        <v>OK</v>
      </c>
      <c r="W455" s="2" t="str">
        <f t="shared" si="68"/>
        <v>OK</v>
      </c>
      <c r="X455" s="2" t="str">
        <f t="shared" si="69"/>
        <v>OK</v>
      </c>
      <c r="Y455" s="2" t="str">
        <f t="shared" si="70"/>
        <v>OK</v>
      </c>
      <c r="Z455" s="3" t="str">
        <f t="shared" si="71"/>
        <v xml:space="preserve">Acción didáctica / Nombre del recurso / </v>
      </c>
    </row>
    <row r="456" spans="1:26" x14ac:dyDescent="0.45">
      <c r="A456" s="3" t="s">
        <v>8816</v>
      </c>
      <c r="B456" s="3" t="s">
        <v>8817</v>
      </c>
      <c r="C456" s="3" t="s">
        <v>8898</v>
      </c>
      <c r="E456" s="3" t="s">
        <v>20</v>
      </c>
      <c r="H456" s="3" t="s">
        <v>21</v>
      </c>
      <c r="I456" s="3">
        <v>1189775</v>
      </c>
      <c r="J456" s="3" t="s">
        <v>8899</v>
      </c>
      <c r="K456" s="3">
        <v>30</v>
      </c>
      <c r="L456" s="3" t="s">
        <v>34</v>
      </c>
      <c r="M456" s="3" t="s">
        <v>35</v>
      </c>
      <c r="N456" s="3" t="s">
        <v>326</v>
      </c>
      <c r="O456" s="3" t="s">
        <v>37</v>
      </c>
      <c r="P456" s="3" t="s">
        <v>21</v>
      </c>
      <c r="Q456" s="3" t="s">
        <v>8900</v>
      </c>
      <c r="R456" s="2" t="str">
        <f t="shared" si="63"/>
        <v>OK</v>
      </c>
      <c r="S456" s="2" t="str">
        <f t="shared" si="64"/>
        <v>OK</v>
      </c>
      <c r="T456" s="2" t="str">
        <f t="shared" si="65"/>
        <v>OK</v>
      </c>
      <c r="U456" s="2" t="str">
        <f t="shared" si="66"/>
        <v>OK</v>
      </c>
      <c r="V456" s="2" t="str">
        <f t="shared" si="67"/>
        <v>OK</v>
      </c>
      <c r="W456" s="2" t="str">
        <f t="shared" si="68"/>
        <v>OK</v>
      </c>
      <c r="X456" s="2" t="str">
        <f t="shared" si="69"/>
        <v>OK</v>
      </c>
      <c r="Y456" s="2" t="str">
        <f t="shared" si="70"/>
        <v>OK</v>
      </c>
      <c r="Z456" s="3" t="str">
        <f t="shared" si="71"/>
        <v/>
      </c>
    </row>
    <row r="457" spans="1:26" x14ac:dyDescent="0.45">
      <c r="A457" s="3" t="s">
        <v>8816</v>
      </c>
      <c r="B457" s="3" t="s">
        <v>8817</v>
      </c>
      <c r="C457" s="3" t="s">
        <v>8901</v>
      </c>
      <c r="E457" s="3" t="s">
        <v>20</v>
      </c>
      <c r="H457" s="3" t="s">
        <v>21</v>
      </c>
      <c r="I457" s="3">
        <v>715044</v>
      </c>
      <c r="J457" s="3" t="s">
        <v>8902</v>
      </c>
      <c r="K457" s="3">
        <v>20</v>
      </c>
      <c r="L457" s="3" t="s">
        <v>23</v>
      </c>
      <c r="M457" s="3" t="s">
        <v>29</v>
      </c>
      <c r="N457" s="3" t="s">
        <v>1152</v>
      </c>
      <c r="P457" s="3" t="s">
        <v>21</v>
      </c>
      <c r="Q457" s="3" t="s">
        <v>8903</v>
      </c>
      <c r="R457" s="2" t="str">
        <f t="shared" si="63"/>
        <v>OK</v>
      </c>
      <c r="S457" s="2" t="str">
        <f t="shared" si="64"/>
        <v>OK</v>
      </c>
      <c r="T457" s="2" t="str">
        <f t="shared" si="65"/>
        <v>OK</v>
      </c>
      <c r="U457" s="2" t="str">
        <f t="shared" si="66"/>
        <v>OK</v>
      </c>
      <c r="V457" s="2" t="str">
        <f t="shared" si="67"/>
        <v>OK</v>
      </c>
      <c r="W457" s="2" t="str">
        <f t="shared" si="68"/>
        <v>OK</v>
      </c>
      <c r="X457" s="2" t="str">
        <f t="shared" si="69"/>
        <v>OK</v>
      </c>
      <c r="Y457" s="2" t="str">
        <f t="shared" si="70"/>
        <v>OK</v>
      </c>
      <c r="Z457" s="3" t="str">
        <f t="shared" si="71"/>
        <v/>
      </c>
    </row>
    <row r="458" spans="1:26" x14ac:dyDescent="0.45">
      <c r="A458" s="3" t="s">
        <v>8816</v>
      </c>
      <c r="B458" s="3" t="s">
        <v>8817</v>
      </c>
      <c r="C458" s="3" t="s">
        <v>8904</v>
      </c>
      <c r="E458" s="3" t="s">
        <v>20</v>
      </c>
      <c r="H458" s="3" t="s">
        <v>21</v>
      </c>
      <c r="I458" s="3">
        <v>1875129</v>
      </c>
      <c r="J458" s="3" t="s">
        <v>8905</v>
      </c>
      <c r="K458" s="3">
        <v>30</v>
      </c>
      <c r="L458" s="3" t="s">
        <v>80</v>
      </c>
      <c r="M458" s="3" t="s">
        <v>35</v>
      </c>
      <c r="N458" s="3" t="s">
        <v>81</v>
      </c>
      <c r="O458" s="3" t="s">
        <v>85</v>
      </c>
      <c r="P458" s="3" t="s">
        <v>21</v>
      </c>
      <c r="Q458" s="3" t="s">
        <v>8906</v>
      </c>
      <c r="R458" s="2" t="str">
        <f t="shared" si="63"/>
        <v>OK</v>
      </c>
      <c r="S458" s="2" t="str">
        <f t="shared" si="64"/>
        <v>OK</v>
      </c>
      <c r="T458" s="2" t="str">
        <f t="shared" si="65"/>
        <v>OK</v>
      </c>
      <c r="U458" s="2" t="str">
        <f t="shared" si="66"/>
        <v>OK</v>
      </c>
      <c r="V458" s="2" t="str">
        <f t="shared" si="67"/>
        <v>OK</v>
      </c>
      <c r="W458" s="2" t="str">
        <f t="shared" si="68"/>
        <v>OK</v>
      </c>
      <c r="X458" s="2" t="str">
        <f t="shared" si="69"/>
        <v>OK</v>
      </c>
      <c r="Y458" s="2" t="str">
        <f t="shared" si="70"/>
        <v>OK</v>
      </c>
      <c r="Z458" s="3" t="str">
        <f t="shared" si="71"/>
        <v/>
      </c>
    </row>
    <row r="459" spans="1:26" x14ac:dyDescent="0.45">
      <c r="A459" s="3" t="s">
        <v>8816</v>
      </c>
      <c r="B459" s="3" t="s">
        <v>8817</v>
      </c>
      <c r="C459" s="3" t="s">
        <v>8907</v>
      </c>
      <c r="E459" s="3" t="s">
        <v>20</v>
      </c>
      <c r="H459" s="3" t="s">
        <v>21</v>
      </c>
      <c r="I459" s="3">
        <v>1209804</v>
      </c>
      <c r="J459" s="3" t="s">
        <v>8908</v>
      </c>
      <c r="K459" s="3">
        <v>120</v>
      </c>
      <c r="L459" s="3" t="s">
        <v>57</v>
      </c>
      <c r="M459" s="3" t="s">
        <v>35</v>
      </c>
      <c r="N459" s="3" t="s">
        <v>58</v>
      </c>
      <c r="O459" s="3" t="s">
        <v>479</v>
      </c>
      <c r="P459" s="3" t="s">
        <v>21</v>
      </c>
      <c r="Q459" s="3" t="s">
        <v>8909</v>
      </c>
      <c r="R459" s="2" t="str">
        <f t="shared" si="63"/>
        <v>OK</v>
      </c>
      <c r="S459" s="2" t="str">
        <f t="shared" si="64"/>
        <v>OK</v>
      </c>
      <c r="T459" s="2" t="str">
        <f t="shared" si="65"/>
        <v>OK</v>
      </c>
      <c r="U459" s="2" t="str">
        <f t="shared" si="66"/>
        <v>OK</v>
      </c>
      <c r="V459" s="2" t="str">
        <f t="shared" si="67"/>
        <v>OK</v>
      </c>
      <c r="W459" s="2" t="str">
        <f t="shared" si="68"/>
        <v>OK</v>
      </c>
      <c r="X459" s="2" t="str">
        <f t="shared" si="69"/>
        <v>OK</v>
      </c>
      <c r="Y459" s="2" t="str">
        <f t="shared" si="70"/>
        <v>OK</v>
      </c>
      <c r="Z459" s="3" t="str">
        <f t="shared" si="71"/>
        <v/>
      </c>
    </row>
    <row r="460" spans="1:26" x14ac:dyDescent="0.45">
      <c r="A460" s="3" t="s">
        <v>8816</v>
      </c>
      <c r="B460" s="3" t="s">
        <v>8817</v>
      </c>
      <c r="C460" s="3" t="s">
        <v>8910</v>
      </c>
      <c r="E460" s="3" t="s">
        <v>20</v>
      </c>
      <c r="H460" s="3" t="s">
        <v>21</v>
      </c>
      <c r="I460" s="3">
        <v>1183867</v>
      </c>
      <c r="J460" s="3" t="s">
        <v>8911</v>
      </c>
      <c r="K460" s="3">
        <v>10</v>
      </c>
      <c r="L460" s="3" t="s">
        <v>34</v>
      </c>
      <c r="M460" s="3" t="s">
        <v>35</v>
      </c>
      <c r="N460" s="3" t="s">
        <v>36</v>
      </c>
      <c r="O460" s="3" t="s">
        <v>37</v>
      </c>
      <c r="P460" s="3" t="s">
        <v>21</v>
      </c>
      <c r="Q460" s="3" t="s">
        <v>8912</v>
      </c>
      <c r="R460" s="2" t="str">
        <f t="shared" si="63"/>
        <v>OK</v>
      </c>
      <c r="S460" s="2" t="str">
        <f t="shared" si="64"/>
        <v>OK</v>
      </c>
      <c r="T460" s="2" t="str">
        <f t="shared" si="65"/>
        <v>OK</v>
      </c>
      <c r="U460" s="2" t="str">
        <f t="shared" si="66"/>
        <v>OK</v>
      </c>
      <c r="V460" s="2" t="str">
        <f t="shared" si="67"/>
        <v>OK</v>
      </c>
      <c r="W460" s="2" t="str">
        <f t="shared" si="68"/>
        <v>OK</v>
      </c>
      <c r="X460" s="2" t="str">
        <f t="shared" si="69"/>
        <v>OK</v>
      </c>
      <c r="Y460" s="2" t="str">
        <f t="shared" si="70"/>
        <v>OK</v>
      </c>
      <c r="Z460" s="3" t="str">
        <f t="shared" si="71"/>
        <v/>
      </c>
    </row>
    <row r="461" spans="1:26" x14ac:dyDescent="0.45">
      <c r="A461" s="3" t="s">
        <v>8816</v>
      </c>
      <c r="B461" s="3" t="s">
        <v>8817</v>
      </c>
      <c r="C461" s="3" t="s">
        <v>8913</v>
      </c>
      <c r="E461" s="3" t="s">
        <v>20</v>
      </c>
      <c r="H461" s="3" t="s">
        <v>21</v>
      </c>
      <c r="I461" s="3">
        <v>1172018</v>
      </c>
      <c r="J461" s="3" t="s">
        <v>8914</v>
      </c>
      <c r="K461" s="3">
        <v>5</v>
      </c>
      <c r="L461" s="3" t="s">
        <v>34</v>
      </c>
      <c r="M461" s="3" t="s">
        <v>35</v>
      </c>
      <c r="N461" s="3" t="s">
        <v>45</v>
      </c>
      <c r="O461" s="3" t="s">
        <v>85</v>
      </c>
      <c r="P461" s="3" t="s">
        <v>21</v>
      </c>
      <c r="Q461" s="3" t="s">
        <v>8915</v>
      </c>
      <c r="R461" s="2" t="str">
        <f t="shared" si="63"/>
        <v>OK</v>
      </c>
      <c r="S461" s="2" t="str">
        <f t="shared" si="64"/>
        <v>OK</v>
      </c>
      <c r="T461" s="2" t="str">
        <f t="shared" si="65"/>
        <v>OK</v>
      </c>
      <c r="U461" s="2" t="str">
        <f t="shared" si="66"/>
        <v>OK</v>
      </c>
      <c r="V461" s="2" t="str">
        <f t="shared" si="67"/>
        <v>OK</v>
      </c>
      <c r="W461" s="2" t="str">
        <f t="shared" si="68"/>
        <v>OK</v>
      </c>
      <c r="X461" s="2" t="str">
        <f t="shared" si="69"/>
        <v>OK</v>
      </c>
      <c r="Y461" s="2" t="str">
        <f t="shared" si="70"/>
        <v>OK</v>
      </c>
      <c r="Z461" s="3" t="str">
        <f t="shared" si="71"/>
        <v/>
      </c>
    </row>
    <row r="462" spans="1:26" x14ac:dyDescent="0.45">
      <c r="A462" s="3" t="s">
        <v>8816</v>
      </c>
      <c r="B462" s="3" t="s">
        <v>8817</v>
      </c>
      <c r="C462" s="3" t="s">
        <v>8916</v>
      </c>
      <c r="E462" s="3" t="s">
        <v>20</v>
      </c>
      <c r="H462" s="3" t="s">
        <v>21</v>
      </c>
      <c r="I462" s="3">
        <v>1691164</v>
      </c>
      <c r="J462" s="3" t="s">
        <v>8917</v>
      </c>
      <c r="K462" s="3">
        <v>20</v>
      </c>
      <c r="L462" s="3" t="s">
        <v>861</v>
      </c>
      <c r="M462" s="3" t="s">
        <v>35</v>
      </c>
      <c r="N462" s="3" t="s">
        <v>206</v>
      </c>
      <c r="O462" s="3" t="s">
        <v>37</v>
      </c>
      <c r="P462" s="3" t="s">
        <v>21</v>
      </c>
      <c r="Q462" s="3" t="s">
        <v>8918</v>
      </c>
      <c r="R462" s="2" t="str">
        <f t="shared" si="63"/>
        <v>KO</v>
      </c>
      <c r="S462" s="2" t="str">
        <f t="shared" si="64"/>
        <v>OK</v>
      </c>
      <c r="T462" s="2" t="str">
        <f t="shared" si="65"/>
        <v>OK</v>
      </c>
      <c r="U462" s="2" t="str">
        <f t="shared" si="66"/>
        <v>OK</v>
      </c>
      <c r="V462" s="2" t="str">
        <f t="shared" si="67"/>
        <v>OK</v>
      </c>
      <c r="W462" s="2" t="str">
        <f t="shared" si="68"/>
        <v>OK</v>
      </c>
      <c r="X462" s="2" t="str">
        <f t="shared" si="69"/>
        <v>OK</v>
      </c>
      <c r="Y462" s="2" t="str">
        <f t="shared" si="70"/>
        <v>OK</v>
      </c>
      <c r="Z462" s="3" t="str">
        <f t="shared" si="71"/>
        <v xml:space="preserve">Acción didáctica / </v>
      </c>
    </row>
    <row r="463" spans="1:26" x14ac:dyDescent="0.45">
      <c r="A463" s="3" t="s">
        <v>8816</v>
      </c>
      <c r="B463" s="3" t="s">
        <v>8817</v>
      </c>
      <c r="C463" s="3" t="s">
        <v>534</v>
      </c>
      <c r="E463" s="3" t="s">
        <v>20</v>
      </c>
      <c r="H463" s="3" t="s">
        <v>21</v>
      </c>
      <c r="I463" s="3">
        <v>2433888</v>
      </c>
      <c r="J463" s="3" t="s">
        <v>8919</v>
      </c>
      <c r="K463" s="3">
        <v>60</v>
      </c>
      <c r="L463" s="3" t="s">
        <v>358</v>
      </c>
      <c r="M463" s="3" t="s">
        <v>35</v>
      </c>
      <c r="N463" s="3" t="s">
        <v>359</v>
      </c>
      <c r="O463" s="3" t="s">
        <v>85</v>
      </c>
      <c r="P463" s="3" t="s">
        <v>21</v>
      </c>
      <c r="Q463" s="3" t="s">
        <v>8920</v>
      </c>
      <c r="R463" s="2" t="str">
        <f t="shared" si="63"/>
        <v>OK</v>
      </c>
      <c r="S463" s="2" t="str">
        <f t="shared" si="64"/>
        <v>OK</v>
      </c>
      <c r="T463" s="2" t="str">
        <f t="shared" si="65"/>
        <v>OK</v>
      </c>
      <c r="U463" s="2" t="str">
        <f t="shared" si="66"/>
        <v>OK</v>
      </c>
      <c r="V463" s="2" t="str">
        <f t="shared" si="67"/>
        <v>OK</v>
      </c>
      <c r="W463" s="2" t="str">
        <f t="shared" si="68"/>
        <v>KO</v>
      </c>
      <c r="X463" s="2" t="str">
        <f t="shared" si="69"/>
        <v>OK</v>
      </c>
      <c r="Y463" s="2" t="str">
        <f t="shared" si="70"/>
        <v>OK</v>
      </c>
      <c r="Z463" s="3" t="str">
        <f t="shared" si="71"/>
        <v xml:space="preserve">Tiempo del recurso / </v>
      </c>
    </row>
    <row r="464" spans="1:26" x14ac:dyDescent="0.45">
      <c r="A464" s="3" t="s">
        <v>8816</v>
      </c>
      <c r="B464" s="3" t="s">
        <v>8817</v>
      </c>
      <c r="C464" s="3" t="s">
        <v>67</v>
      </c>
      <c r="D464" s="3" t="s">
        <v>67</v>
      </c>
      <c r="E464" s="3" t="s">
        <v>20</v>
      </c>
      <c r="H464" s="3" t="s">
        <v>21</v>
      </c>
      <c r="I464" s="3">
        <v>558199</v>
      </c>
      <c r="K464" s="3">
        <v>20</v>
      </c>
      <c r="L464" s="3" t="s">
        <v>23</v>
      </c>
      <c r="M464" s="3" t="s">
        <v>67</v>
      </c>
      <c r="N464" s="3" t="s">
        <v>227</v>
      </c>
      <c r="P464" s="3" t="s">
        <v>21</v>
      </c>
      <c r="Q464" s="3" t="s">
        <v>8921</v>
      </c>
      <c r="R464" s="2" t="str">
        <f t="shared" si="63"/>
        <v>OK</v>
      </c>
      <c r="S464" s="2" t="str">
        <f t="shared" si="64"/>
        <v>OK</v>
      </c>
      <c r="T464" s="2" t="str">
        <f t="shared" si="65"/>
        <v>OK</v>
      </c>
      <c r="U464" s="2" t="str">
        <f t="shared" si="66"/>
        <v>OK</v>
      </c>
      <c r="V464" s="2" t="str">
        <f t="shared" si="67"/>
        <v>OK</v>
      </c>
      <c r="W464" s="2" t="str">
        <f t="shared" si="68"/>
        <v>OK</v>
      </c>
      <c r="X464" s="2" t="str">
        <f t="shared" si="69"/>
        <v>KO</v>
      </c>
      <c r="Y464" s="2" t="str">
        <f t="shared" si="70"/>
        <v>OK</v>
      </c>
      <c r="Z464" s="3" t="str">
        <f t="shared" si="71"/>
        <v xml:space="preserve">Palabras clave / </v>
      </c>
    </row>
    <row r="465" spans="1:26" x14ac:dyDescent="0.45">
      <c r="A465" s="3" t="s">
        <v>8816</v>
      </c>
      <c r="B465" s="3" t="s">
        <v>8817</v>
      </c>
      <c r="C465" s="3" t="s">
        <v>70</v>
      </c>
      <c r="E465" s="3" t="s">
        <v>20</v>
      </c>
      <c r="H465" s="3" t="s">
        <v>21</v>
      </c>
      <c r="I465" s="3">
        <v>1179336</v>
      </c>
      <c r="J465" s="3" t="s">
        <v>8922</v>
      </c>
      <c r="K465" s="3">
        <v>40</v>
      </c>
      <c r="L465" s="3" t="s">
        <v>70</v>
      </c>
      <c r="M465" s="3" t="s">
        <v>35</v>
      </c>
      <c r="N465" s="3" t="s">
        <v>62</v>
      </c>
      <c r="O465" s="3" t="s">
        <v>37</v>
      </c>
      <c r="P465" s="3" t="s">
        <v>21</v>
      </c>
      <c r="Q465" s="3" t="s">
        <v>8923</v>
      </c>
      <c r="R465" s="2" t="str">
        <f t="shared" si="63"/>
        <v>OK</v>
      </c>
      <c r="S465" s="2" t="str">
        <f t="shared" si="64"/>
        <v>OK</v>
      </c>
      <c r="T465" s="2" t="str">
        <f t="shared" si="65"/>
        <v>OK</v>
      </c>
      <c r="U465" s="2" t="str">
        <f t="shared" si="66"/>
        <v>OK</v>
      </c>
      <c r="V465" s="2" t="str">
        <f t="shared" si="67"/>
        <v>OK</v>
      </c>
      <c r="W465" s="2" t="str">
        <f t="shared" si="68"/>
        <v>OK</v>
      </c>
      <c r="X465" s="2" t="str">
        <f t="shared" si="69"/>
        <v>OK</v>
      </c>
      <c r="Y465" s="2" t="str">
        <f t="shared" si="70"/>
        <v>OK</v>
      </c>
      <c r="Z465" s="3" t="str">
        <f t="shared" si="71"/>
        <v/>
      </c>
    </row>
    <row r="466" spans="1:26" x14ac:dyDescent="0.45">
      <c r="A466" s="3" t="s">
        <v>8924</v>
      </c>
      <c r="B466" s="3" t="s">
        <v>8925</v>
      </c>
      <c r="C466" s="3" t="s">
        <v>8926</v>
      </c>
      <c r="E466" s="3" t="s">
        <v>20</v>
      </c>
      <c r="H466" s="3" t="s">
        <v>21</v>
      </c>
      <c r="I466" s="3">
        <v>1181503</v>
      </c>
      <c r="J466" s="3" t="s">
        <v>8927</v>
      </c>
      <c r="K466" s="3">
        <v>30</v>
      </c>
      <c r="L466" s="3" t="s">
        <v>34</v>
      </c>
      <c r="M466" s="3" t="s">
        <v>35</v>
      </c>
      <c r="N466" s="3" t="s">
        <v>326</v>
      </c>
      <c r="O466" s="3" t="s">
        <v>37</v>
      </c>
      <c r="P466" s="3" t="s">
        <v>21</v>
      </c>
      <c r="Q466" s="3" t="s">
        <v>8928</v>
      </c>
      <c r="R466" s="2" t="str">
        <f t="shared" si="63"/>
        <v>OK</v>
      </c>
      <c r="S466" s="2" t="str">
        <f t="shared" si="64"/>
        <v>OK</v>
      </c>
      <c r="T466" s="2" t="str">
        <f t="shared" si="65"/>
        <v>OK</v>
      </c>
      <c r="U466" s="2" t="str">
        <f t="shared" si="66"/>
        <v>OK</v>
      </c>
      <c r="V466" s="2" t="str">
        <f t="shared" si="67"/>
        <v>OK</v>
      </c>
      <c r="W466" s="2" t="str">
        <f t="shared" si="68"/>
        <v>OK</v>
      </c>
      <c r="X466" s="2" t="str">
        <f t="shared" si="69"/>
        <v>OK</v>
      </c>
      <c r="Y466" s="2" t="str">
        <f t="shared" si="70"/>
        <v>OK</v>
      </c>
      <c r="Z466" s="3" t="str">
        <f t="shared" si="71"/>
        <v/>
      </c>
    </row>
    <row r="467" spans="1:26" x14ac:dyDescent="0.45">
      <c r="A467" s="3" t="s">
        <v>8924</v>
      </c>
      <c r="B467" s="3" t="s">
        <v>8925</v>
      </c>
      <c r="C467" s="3" t="s">
        <v>8929</v>
      </c>
      <c r="E467" s="3" t="s">
        <v>20</v>
      </c>
      <c r="H467" s="3" t="s">
        <v>21</v>
      </c>
      <c r="I467" s="3">
        <v>1207488</v>
      </c>
      <c r="J467" s="3" t="s">
        <v>8930</v>
      </c>
      <c r="K467" s="3">
        <v>15</v>
      </c>
      <c r="L467" s="3" t="s">
        <v>34</v>
      </c>
      <c r="M467" s="3" t="s">
        <v>35</v>
      </c>
      <c r="N467" s="3" t="s">
        <v>206</v>
      </c>
      <c r="O467" s="3" t="s">
        <v>37</v>
      </c>
      <c r="P467" s="3" t="s">
        <v>21</v>
      </c>
      <c r="Q467" s="3" t="s">
        <v>8931</v>
      </c>
      <c r="R467" s="2" t="str">
        <f t="shared" si="63"/>
        <v>OK</v>
      </c>
      <c r="S467" s="2" t="str">
        <f t="shared" si="64"/>
        <v>OK</v>
      </c>
      <c r="T467" s="2" t="str">
        <f t="shared" si="65"/>
        <v>OK</v>
      </c>
      <c r="U467" s="2" t="str">
        <f t="shared" si="66"/>
        <v>OK</v>
      </c>
      <c r="V467" s="2" t="str">
        <f t="shared" si="67"/>
        <v>OK</v>
      </c>
      <c r="W467" s="2" t="str">
        <f t="shared" si="68"/>
        <v>OK</v>
      </c>
      <c r="X467" s="2" t="str">
        <f t="shared" si="69"/>
        <v>OK</v>
      </c>
      <c r="Y467" s="2" t="str">
        <f t="shared" si="70"/>
        <v>OK</v>
      </c>
      <c r="Z467" s="3" t="str">
        <f t="shared" si="71"/>
        <v/>
      </c>
    </row>
    <row r="468" spans="1:26" x14ac:dyDescent="0.45">
      <c r="A468" s="3" t="s">
        <v>8924</v>
      </c>
      <c r="B468" s="3" t="s">
        <v>8925</v>
      </c>
      <c r="C468" s="3" t="s">
        <v>8932</v>
      </c>
      <c r="E468" s="3" t="s">
        <v>20</v>
      </c>
      <c r="H468" s="3" t="s">
        <v>21</v>
      </c>
      <c r="I468" s="3">
        <v>1166937</v>
      </c>
      <c r="J468" s="3" t="s">
        <v>8933</v>
      </c>
      <c r="K468" s="3">
        <v>10</v>
      </c>
      <c r="L468" s="3" t="s">
        <v>34</v>
      </c>
      <c r="M468" s="3" t="s">
        <v>35</v>
      </c>
      <c r="N468" s="3" t="s">
        <v>101</v>
      </c>
      <c r="O468" s="3" t="s">
        <v>85</v>
      </c>
      <c r="P468" s="3" t="s">
        <v>21</v>
      </c>
      <c r="Q468" s="3" t="s">
        <v>8934</v>
      </c>
      <c r="R468" s="2" t="str">
        <f t="shared" si="63"/>
        <v>OK</v>
      </c>
      <c r="S468" s="2" t="str">
        <f t="shared" si="64"/>
        <v>OK</v>
      </c>
      <c r="T468" s="2" t="str">
        <f t="shared" si="65"/>
        <v>OK</v>
      </c>
      <c r="U468" s="2" t="str">
        <f t="shared" si="66"/>
        <v>OK</v>
      </c>
      <c r="V468" s="2" t="str">
        <f t="shared" si="67"/>
        <v>OK</v>
      </c>
      <c r="W468" s="2" t="str">
        <f t="shared" si="68"/>
        <v>OK</v>
      </c>
      <c r="X468" s="2" t="str">
        <f t="shared" si="69"/>
        <v>OK</v>
      </c>
      <c r="Y468" s="2" t="str">
        <f t="shared" si="70"/>
        <v>OK</v>
      </c>
      <c r="Z468" s="3" t="str">
        <f t="shared" si="71"/>
        <v/>
      </c>
    </row>
    <row r="469" spans="1:26" x14ac:dyDescent="0.45">
      <c r="A469" s="3" t="s">
        <v>8924</v>
      </c>
      <c r="B469" s="3" t="s">
        <v>8925</v>
      </c>
      <c r="C469" s="3" t="s">
        <v>8935</v>
      </c>
      <c r="E469" s="3" t="s">
        <v>20</v>
      </c>
      <c r="H469" s="3" t="s">
        <v>21</v>
      </c>
      <c r="I469" s="3">
        <v>3817921</v>
      </c>
      <c r="J469" s="3" t="s">
        <v>8936</v>
      </c>
      <c r="K469" s="3">
        <v>60</v>
      </c>
      <c r="L469" s="3" t="s">
        <v>80</v>
      </c>
      <c r="M469" s="3" t="s">
        <v>35</v>
      </c>
      <c r="N469" s="3" t="s">
        <v>81</v>
      </c>
      <c r="O469" s="3" t="s">
        <v>479</v>
      </c>
      <c r="P469" s="3" t="s">
        <v>21</v>
      </c>
      <c r="Q469" s="3" t="s">
        <v>8937</v>
      </c>
      <c r="R469" s="2" t="str">
        <f t="shared" si="63"/>
        <v>OK</v>
      </c>
      <c r="S469" s="2" t="str">
        <f t="shared" si="64"/>
        <v>OK</v>
      </c>
      <c r="T469" s="2" t="str">
        <f t="shared" si="65"/>
        <v>OK</v>
      </c>
      <c r="U469" s="2" t="str">
        <f t="shared" si="66"/>
        <v>OK</v>
      </c>
      <c r="V469" s="2" t="str">
        <f t="shared" si="67"/>
        <v>OK</v>
      </c>
      <c r="W469" s="2" t="str">
        <f t="shared" si="68"/>
        <v>OK</v>
      </c>
      <c r="X469" s="2" t="str">
        <f t="shared" si="69"/>
        <v>OK</v>
      </c>
      <c r="Y469" s="2" t="str">
        <f t="shared" si="70"/>
        <v>OK</v>
      </c>
      <c r="Z469" s="3" t="str">
        <f t="shared" si="71"/>
        <v/>
      </c>
    </row>
    <row r="470" spans="1:26" x14ac:dyDescent="0.45">
      <c r="A470" s="3" t="s">
        <v>8924</v>
      </c>
      <c r="B470" s="3" t="s">
        <v>8925</v>
      </c>
      <c r="C470" s="3" t="s">
        <v>8938</v>
      </c>
      <c r="E470" s="3" t="s">
        <v>20</v>
      </c>
      <c r="H470" s="3" t="s">
        <v>21</v>
      </c>
      <c r="I470" s="3">
        <v>2247447</v>
      </c>
      <c r="J470" s="3" t="s">
        <v>8939</v>
      </c>
      <c r="K470" s="3">
        <v>10</v>
      </c>
      <c r="L470" s="3" t="s">
        <v>34</v>
      </c>
      <c r="M470" s="3" t="s">
        <v>35</v>
      </c>
      <c r="N470" s="3" t="s">
        <v>161</v>
      </c>
      <c r="O470" s="3" t="s">
        <v>37</v>
      </c>
      <c r="P470" s="3" t="s">
        <v>21</v>
      </c>
      <c r="Q470" s="3" t="s">
        <v>8940</v>
      </c>
      <c r="R470" s="2" t="str">
        <f t="shared" si="63"/>
        <v>OK</v>
      </c>
      <c r="S470" s="2" t="str">
        <f t="shared" si="64"/>
        <v>OK</v>
      </c>
      <c r="T470" s="2" t="str">
        <f t="shared" si="65"/>
        <v>OK</v>
      </c>
      <c r="U470" s="2" t="str">
        <f t="shared" si="66"/>
        <v>OK</v>
      </c>
      <c r="V470" s="2" t="str">
        <f t="shared" si="67"/>
        <v>OK</v>
      </c>
      <c r="W470" s="2" t="str">
        <f t="shared" si="68"/>
        <v>OK</v>
      </c>
      <c r="X470" s="2" t="str">
        <f t="shared" si="69"/>
        <v>OK</v>
      </c>
      <c r="Y470" s="2" t="str">
        <f t="shared" si="70"/>
        <v>OK</v>
      </c>
      <c r="Z470" s="3" t="str">
        <f t="shared" si="71"/>
        <v/>
      </c>
    </row>
    <row r="471" spans="1:26" x14ac:dyDescent="0.45">
      <c r="A471" s="3" t="s">
        <v>8924</v>
      </c>
      <c r="B471" s="3" t="s">
        <v>8925</v>
      </c>
      <c r="C471" s="3" t="s">
        <v>8941</v>
      </c>
      <c r="E471" s="3" t="s">
        <v>20</v>
      </c>
      <c r="H471" s="3" t="s">
        <v>21</v>
      </c>
      <c r="I471" s="3">
        <v>1169534</v>
      </c>
      <c r="J471" s="3" t="s">
        <v>8942</v>
      </c>
      <c r="K471" s="3">
        <v>10</v>
      </c>
      <c r="L471" s="3" t="s">
        <v>34</v>
      </c>
      <c r="M471" s="3" t="s">
        <v>35</v>
      </c>
      <c r="N471" s="3" t="s">
        <v>700</v>
      </c>
      <c r="O471" s="3" t="s">
        <v>85</v>
      </c>
      <c r="P471" s="3" t="s">
        <v>21</v>
      </c>
      <c r="Q471" s="3" t="s">
        <v>8943</v>
      </c>
      <c r="R471" s="2" t="str">
        <f t="shared" si="63"/>
        <v>OK</v>
      </c>
      <c r="S471" s="2" t="str">
        <f t="shared" si="64"/>
        <v>OK</v>
      </c>
      <c r="T471" s="2" t="str">
        <f t="shared" si="65"/>
        <v>OK</v>
      </c>
      <c r="U471" s="2" t="str">
        <f t="shared" si="66"/>
        <v>OK</v>
      </c>
      <c r="V471" s="2" t="str">
        <f t="shared" si="67"/>
        <v>OK</v>
      </c>
      <c r="W471" s="2" t="str">
        <f t="shared" si="68"/>
        <v>OK</v>
      </c>
      <c r="X471" s="2" t="str">
        <f t="shared" si="69"/>
        <v>OK</v>
      </c>
      <c r="Y471" s="2" t="str">
        <f t="shared" si="70"/>
        <v>OK</v>
      </c>
      <c r="Z471" s="3" t="str">
        <f t="shared" si="71"/>
        <v/>
      </c>
    </row>
    <row r="472" spans="1:26" x14ac:dyDescent="0.45">
      <c r="A472" s="3" t="s">
        <v>8924</v>
      </c>
      <c r="B472" s="3" t="s">
        <v>8925</v>
      </c>
      <c r="C472" s="3" t="s">
        <v>8944</v>
      </c>
      <c r="E472" s="3" t="s">
        <v>20</v>
      </c>
      <c r="H472" s="3" t="s">
        <v>21</v>
      </c>
      <c r="I472" s="3">
        <v>3806641</v>
      </c>
      <c r="J472" s="3" t="s">
        <v>8945</v>
      </c>
      <c r="K472" s="3">
        <v>30</v>
      </c>
      <c r="L472" s="3" t="s">
        <v>23</v>
      </c>
      <c r="M472" s="3" t="s">
        <v>29</v>
      </c>
      <c r="N472" s="3" t="s">
        <v>368</v>
      </c>
      <c r="P472" s="3" t="s">
        <v>21</v>
      </c>
      <c r="Q472" s="3" t="s">
        <v>8946</v>
      </c>
      <c r="R472" s="2" t="str">
        <f t="shared" si="63"/>
        <v>OK</v>
      </c>
      <c r="S472" s="2" t="str">
        <f t="shared" si="64"/>
        <v>OK</v>
      </c>
      <c r="T472" s="2" t="str">
        <f t="shared" si="65"/>
        <v>OK</v>
      </c>
      <c r="U472" s="2" t="str">
        <f t="shared" si="66"/>
        <v>OK</v>
      </c>
      <c r="V472" s="2" t="str">
        <f t="shared" si="67"/>
        <v>OK</v>
      </c>
      <c r="W472" s="2" t="str">
        <f t="shared" si="68"/>
        <v>OK</v>
      </c>
      <c r="X472" s="2" t="str">
        <f t="shared" si="69"/>
        <v>OK</v>
      </c>
      <c r="Y472" s="2" t="str">
        <f t="shared" si="70"/>
        <v>OK</v>
      </c>
      <c r="Z472" s="3" t="str">
        <f t="shared" si="71"/>
        <v/>
      </c>
    </row>
    <row r="473" spans="1:26" x14ac:dyDescent="0.45">
      <c r="A473" s="3" t="s">
        <v>8924</v>
      </c>
      <c r="B473" s="3" t="s">
        <v>8925</v>
      </c>
      <c r="C473" s="3" t="s">
        <v>8947</v>
      </c>
      <c r="E473" s="3" t="s">
        <v>20</v>
      </c>
      <c r="G473" s="3" t="s">
        <v>8319</v>
      </c>
      <c r="H473" s="3" t="s">
        <v>21</v>
      </c>
      <c r="I473" s="3">
        <v>16127</v>
      </c>
      <c r="J473" s="3" t="s">
        <v>8948</v>
      </c>
      <c r="K473" s="3">
        <v>15</v>
      </c>
      <c r="L473" s="3" t="s">
        <v>23</v>
      </c>
      <c r="M473" s="3" t="s">
        <v>199</v>
      </c>
      <c r="N473" s="3" t="s">
        <v>91</v>
      </c>
      <c r="P473" s="3" t="s">
        <v>21</v>
      </c>
      <c r="Q473" s="3" t="s">
        <v>8949</v>
      </c>
      <c r="R473" s="2" t="str">
        <f t="shared" si="63"/>
        <v>OK</v>
      </c>
      <c r="S473" s="2" t="str">
        <f t="shared" si="64"/>
        <v>OK</v>
      </c>
      <c r="T473" s="2" t="str">
        <f t="shared" si="65"/>
        <v>OK</v>
      </c>
      <c r="U473" s="2" t="str">
        <f t="shared" si="66"/>
        <v>OK</v>
      </c>
      <c r="V473" s="2" t="str">
        <f t="shared" si="67"/>
        <v>OK</v>
      </c>
      <c r="W473" s="2" t="str">
        <f t="shared" si="68"/>
        <v>OK</v>
      </c>
      <c r="X473" s="2" t="str">
        <f t="shared" si="69"/>
        <v>OK</v>
      </c>
      <c r="Y473" s="2" t="str">
        <f t="shared" si="70"/>
        <v>OK</v>
      </c>
      <c r="Z473" s="3" t="str">
        <f t="shared" si="71"/>
        <v/>
      </c>
    </row>
    <row r="474" spans="1:26" x14ac:dyDescent="0.45">
      <c r="A474" s="3" t="s">
        <v>8924</v>
      </c>
      <c r="B474" s="3" t="s">
        <v>8925</v>
      </c>
      <c r="C474" s="3" t="s">
        <v>8950</v>
      </c>
      <c r="E474" s="3" t="s">
        <v>20</v>
      </c>
      <c r="H474" s="3" t="s">
        <v>21</v>
      </c>
      <c r="I474" s="3">
        <v>2046878</v>
      </c>
      <c r="J474" s="3" t="s">
        <v>8951</v>
      </c>
      <c r="K474" s="3">
        <v>25</v>
      </c>
      <c r="L474" s="3" t="s">
        <v>23</v>
      </c>
      <c r="M474" s="3" t="s">
        <v>29</v>
      </c>
      <c r="N474" s="3" t="s">
        <v>368</v>
      </c>
      <c r="P474" s="3" t="s">
        <v>21</v>
      </c>
      <c r="Q474" s="3" t="s">
        <v>8952</v>
      </c>
      <c r="R474" s="2" t="str">
        <f t="shared" si="63"/>
        <v>OK</v>
      </c>
      <c r="S474" s="2" t="str">
        <f t="shared" si="64"/>
        <v>OK</v>
      </c>
      <c r="T474" s="2" t="str">
        <f t="shared" si="65"/>
        <v>OK</v>
      </c>
      <c r="U474" s="2" t="str">
        <f t="shared" si="66"/>
        <v>OK</v>
      </c>
      <c r="V474" s="2" t="str">
        <f t="shared" si="67"/>
        <v>OK</v>
      </c>
      <c r="W474" s="2" t="str">
        <f t="shared" si="68"/>
        <v>OK</v>
      </c>
      <c r="X474" s="2" t="str">
        <f t="shared" si="69"/>
        <v>OK</v>
      </c>
      <c r="Y474" s="2" t="str">
        <f t="shared" si="70"/>
        <v>OK</v>
      </c>
      <c r="Z474" s="3" t="str">
        <f t="shared" si="71"/>
        <v/>
      </c>
    </row>
    <row r="475" spans="1:26" x14ac:dyDescent="0.45">
      <c r="A475" s="3" t="s">
        <v>8924</v>
      </c>
      <c r="B475" s="3" t="s">
        <v>8925</v>
      </c>
      <c r="C475" s="3" t="s">
        <v>8953</v>
      </c>
      <c r="E475" s="3" t="s">
        <v>20</v>
      </c>
      <c r="H475" s="3" t="s">
        <v>21</v>
      </c>
      <c r="I475" s="3">
        <v>1693698</v>
      </c>
      <c r="J475" s="3" t="s">
        <v>8954</v>
      </c>
      <c r="K475" s="3">
        <v>15</v>
      </c>
      <c r="L475" s="3" t="s">
        <v>34</v>
      </c>
      <c r="M475" s="3" t="s">
        <v>35</v>
      </c>
      <c r="N475" s="3" t="s">
        <v>161</v>
      </c>
      <c r="O475" s="3" t="s">
        <v>479</v>
      </c>
      <c r="P475" s="3" t="s">
        <v>21</v>
      </c>
      <c r="Q475" s="3" t="s">
        <v>8955</v>
      </c>
      <c r="R475" s="2" t="str">
        <f t="shared" si="63"/>
        <v>OK</v>
      </c>
      <c r="S475" s="2" t="str">
        <f t="shared" si="64"/>
        <v>OK</v>
      </c>
      <c r="T475" s="2" t="str">
        <f t="shared" si="65"/>
        <v>OK</v>
      </c>
      <c r="U475" s="2" t="str">
        <f t="shared" si="66"/>
        <v>OK</v>
      </c>
      <c r="V475" s="2" t="str">
        <f t="shared" si="67"/>
        <v>OK</v>
      </c>
      <c r="W475" s="2" t="str">
        <f t="shared" si="68"/>
        <v>OK</v>
      </c>
      <c r="X475" s="2" t="str">
        <f t="shared" si="69"/>
        <v>OK</v>
      </c>
      <c r="Y475" s="2" t="str">
        <f t="shared" si="70"/>
        <v>OK</v>
      </c>
      <c r="Z475" s="3" t="str">
        <f t="shared" si="71"/>
        <v/>
      </c>
    </row>
    <row r="476" spans="1:26" x14ac:dyDescent="0.45">
      <c r="A476" s="3" t="s">
        <v>8924</v>
      </c>
      <c r="B476" s="3" t="s">
        <v>8925</v>
      </c>
      <c r="C476" s="3" t="s">
        <v>8956</v>
      </c>
      <c r="E476" s="3" t="s">
        <v>20</v>
      </c>
      <c r="H476" s="3" t="s">
        <v>21</v>
      </c>
      <c r="I476" s="3">
        <v>1176646</v>
      </c>
      <c r="J476" s="3" t="s">
        <v>8957</v>
      </c>
      <c r="K476" s="3">
        <v>5</v>
      </c>
      <c r="L476" s="3" t="s">
        <v>34</v>
      </c>
      <c r="M476" s="3" t="s">
        <v>35</v>
      </c>
      <c r="N476" s="3" t="s">
        <v>700</v>
      </c>
      <c r="O476" s="3" t="s">
        <v>37</v>
      </c>
      <c r="P476" s="3" t="s">
        <v>21</v>
      </c>
      <c r="Q476" s="3" t="s">
        <v>8958</v>
      </c>
      <c r="R476" s="2" t="str">
        <f t="shared" si="63"/>
        <v>OK</v>
      </c>
      <c r="S476" s="2" t="str">
        <f t="shared" si="64"/>
        <v>OK</v>
      </c>
      <c r="T476" s="2" t="str">
        <f t="shared" si="65"/>
        <v>OK</v>
      </c>
      <c r="U476" s="2" t="str">
        <f t="shared" si="66"/>
        <v>OK</v>
      </c>
      <c r="V476" s="2" t="str">
        <f t="shared" si="67"/>
        <v>OK</v>
      </c>
      <c r="W476" s="2" t="str">
        <f t="shared" si="68"/>
        <v>OK</v>
      </c>
      <c r="X476" s="2" t="str">
        <f t="shared" si="69"/>
        <v>OK</v>
      </c>
      <c r="Y476" s="2" t="str">
        <f t="shared" si="70"/>
        <v>OK</v>
      </c>
      <c r="Z476" s="3" t="str">
        <f t="shared" si="71"/>
        <v/>
      </c>
    </row>
    <row r="477" spans="1:26" x14ac:dyDescent="0.45">
      <c r="A477" s="3" t="s">
        <v>8924</v>
      </c>
      <c r="B477" s="3" t="s">
        <v>8925</v>
      </c>
      <c r="C477" s="3" t="s">
        <v>8959</v>
      </c>
      <c r="E477" s="3" t="s">
        <v>20</v>
      </c>
      <c r="H477" s="3" t="s">
        <v>21</v>
      </c>
      <c r="I477" s="3">
        <v>1189778</v>
      </c>
      <c r="J477" s="3" t="s">
        <v>8960</v>
      </c>
      <c r="K477" s="3">
        <v>10</v>
      </c>
      <c r="L477" s="3" t="s">
        <v>34</v>
      </c>
      <c r="M477" s="3" t="s">
        <v>35</v>
      </c>
      <c r="N477" s="3" t="s">
        <v>777</v>
      </c>
      <c r="O477" s="3" t="s">
        <v>37</v>
      </c>
      <c r="P477" s="3" t="s">
        <v>21</v>
      </c>
      <c r="Q477" s="3" t="s">
        <v>8961</v>
      </c>
      <c r="R477" s="2" t="str">
        <f t="shared" si="63"/>
        <v>OK</v>
      </c>
      <c r="S477" s="2" t="str">
        <f t="shared" si="64"/>
        <v>OK</v>
      </c>
      <c r="T477" s="2" t="str">
        <f t="shared" si="65"/>
        <v>OK</v>
      </c>
      <c r="U477" s="2" t="str">
        <f t="shared" si="66"/>
        <v>OK</v>
      </c>
      <c r="V477" s="2" t="str">
        <f t="shared" si="67"/>
        <v>OK</v>
      </c>
      <c r="W477" s="2" t="str">
        <f t="shared" si="68"/>
        <v>OK</v>
      </c>
      <c r="X477" s="2" t="str">
        <f t="shared" si="69"/>
        <v>OK</v>
      </c>
      <c r="Y477" s="2" t="str">
        <f t="shared" si="70"/>
        <v>OK</v>
      </c>
      <c r="Z477" s="3" t="str">
        <f t="shared" si="71"/>
        <v/>
      </c>
    </row>
    <row r="478" spans="1:26" x14ac:dyDescent="0.45">
      <c r="A478" s="3" t="s">
        <v>8924</v>
      </c>
      <c r="B478" s="3" t="s">
        <v>8925</v>
      </c>
      <c r="C478" s="3" t="s">
        <v>8962</v>
      </c>
      <c r="E478" s="3" t="s">
        <v>20</v>
      </c>
      <c r="H478" s="3" t="s">
        <v>21</v>
      </c>
      <c r="I478" s="3">
        <v>1099824</v>
      </c>
      <c r="J478" s="3" t="s">
        <v>8963</v>
      </c>
      <c r="K478" s="3">
        <v>15</v>
      </c>
      <c r="L478" s="3" t="s">
        <v>23</v>
      </c>
      <c r="M478" s="3" t="s">
        <v>24</v>
      </c>
      <c r="N478" s="3" t="s">
        <v>368</v>
      </c>
      <c r="P478" s="3" t="s">
        <v>21</v>
      </c>
      <c r="Q478" s="3" t="s">
        <v>8964</v>
      </c>
      <c r="R478" s="2" t="str">
        <f t="shared" si="63"/>
        <v>OK</v>
      </c>
      <c r="S478" s="2" t="str">
        <f t="shared" si="64"/>
        <v>KO</v>
      </c>
      <c r="T478" s="2" t="str">
        <f t="shared" si="65"/>
        <v>OK</v>
      </c>
      <c r="U478" s="2" t="str">
        <f t="shared" si="66"/>
        <v>OK</v>
      </c>
      <c r="V478" s="2" t="str">
        <f t="shared" si="67"/>
        <v>OK</v>
      </c>
      <c r="W478" s="2" t="str">
        <f t="shared" si="68"/>
        <v>OK</v>
      </c>
      <c r="X478" s="2" t="str">
        <f t="shared" si="69"/>
        <v>OK</v>
      </c>
      <c r="Y478" s="2" t="str">
        <f t="shared" si="70"/>
        <v>OK</v>
      </c>
      <c r="Z478" s="3" t="str">
        <f t="shared" si="71"/>
        <v xml:space="preserve">Tipo de media / </v>
      </c>
    </row>
    <row r="479" spans="1:26" x14ac:dyDescent="0.45">
      <c r="A479" s="3" t="s">
        <v>8924</v>
      </c>
      <c r="B479" s="3" t="s">
        <v>8925</v>
      </c>
      <c r="C479" s="3" t="s">
        <v>8965</v>
      </c>
      <c r="E479" s="3" t="s">
        <v>20</v>
      </c>
      <c r="H479" s="3" t="s">
        <v>21</v>
      </c>
      <c r="I479" s="3">
        <v>27236353</v>
      </c>
      <c r="J479" s="3" t="s">
        <v>8966</v>
      </c>
      <c r="K479" s="3">
        <v>15</v>
      </c>
      <c r="L479" s="3" t="s">
        <v>34</v>
      </c>
      <c r="M479" s="3" t="s">
        <v>35</v>
      </c>
      <c r="N479" s="3" t="s">
        <v>7859</v>
      </c>
      <c r="O479" s="3" t="s">
        <v>37</v>
      </c>
      <c r="P479" s="3" t="s">
        <v>21</v>
      </c>
      <c r="Q479" s="3" t="s">
        <v>8967</v>
      </c>
      <c r="R479" s="2" t="str">
        <f t="shared" si="63"/>
        <v>OK</v>
      </c>
      <c r="S479" s="2" t="str">
        <f t="shared" si="64"/>
        <v>OK</v>
      </c>
      <c r="T479" s="2" t="str">
        <f t="shared" si="65"/>
        <v>OK</v>
      </c>
      <c r="U479" s="2" t="str">
        <f t="shared" si="66"/>
        <v>OK</v>
      </c>
      <c r="V479" s="2" t="str">
        <f t="shared" si="67"/>
        <v>OK</v>
      </c>
      <c r="W479" s="2" t="str">
        <f t="shared" si="68"/>
        <v>OK</v>
      </c>
      <c r="X479" s="2" t="str">
        <f t="shared" si="69"/>
        <v>OK</v>
      </c>
      <c r="Y479" s="2" t="str">
        <f t="shared" si="70"/>
        <v>OK</v>
      </c>
      <c r="Z479" s="3" t="str">
        <f t="shared" si="71"/>
        <v/>
      </c>
    </row>
    <row r="480" spans="1:26" x14ac:dyDescent="0.45">
      <c r="A480" s="3" t="s">
        <v>8924</v>
      </c>
      <c r="B480" s="3" t="s">
        <v>8925</v>
      </c>
      <c r="C480" s="3" t="s">
        <v>8968</v>
      </c>
      <c r="E480" s="3" t="s">
        <v>20</v>
      </c>
      <c r="H480" s="3" t="s">
        <v>21</v>
      </c>
      <c r="I480" s="3">
        <v>1181127</v>
      </c>
      <c r="J480" s="3" t="s">
        <v>8969</v>
      </c>
      <c r="K480" s="3">
        <v>5</v>
      </c>
      <c r="L480" s="3" t="s">
        <v>34</v>
      </c>
      <c r="M480" s="3" t="s">
        <v>35</v>
      </c>
      <c r="N480" s="3" t="s">
        <v>41</v>
      </c>
      <c r="O480" s="3" t="s">
        <v>37</v>
      </c>
      <c r="P480" s="3" t="s">
        <v>21</v>
      </c>
      <c r="Q480" s="3" t="s">
        <v>8970</v>
      </c>
      <c r="R480" s="2" t="str">
        <f t="shared" si="63"/>
        <v>OK</v>
      </c>
      <c r="S480" s="2" t="str">
        <f t="shared" si="64"/>
        <v>OK</v>
      </c>
      <c r="T480" s="2" t="str">
        <f t="shared" si="65"/>
        <v>OK</v>
      </c>
      <c r="U480" s="2" t="str">
        <f t="shared" si="66"/>
        <v>OK</v>
      </c>
      <c r="V480" s="2" t="str">
        <f t="shared" si="67"/>
        <v>OK</v>
      </c>
      <c r="W480" s="2" t="str">
        <f t="shared" si="68"/>
        <v>OK</v>
      </c>
      <c r="X480" s="2" t="str">
        <f t="shared" si="69"/>
        <v>OK</v>
      </c>
      <c r="Y480" s="2" t="str">
        <f t="shared" si="70"/>
        <v>OK</v>
      </c>
      <c r="Z480" s="3" t="str">
        <f t="shared" si="71"/>
        <v/>
      </c>
    </row>
    <row r="481" spans="1:26" x14ac:dyDescent="0.45">
      <c r="A481" s="3" t="s">
        <v>8924</v>
      </c>
      <c r="B481" s="3" t="s">
        <v>8925</v>
      </c>
      <c r="C481" s="3" t="s">
        <v>8971</v>
      </c>
      <c r="E481" s="3" t="s">
        <v>20</v>
      </c>
      <c r="H481" s="3" t="s">
        <v>21</v>
      </c>
      <c r="I481" s="3">
        <v>1185736</v>
      </c>
      <c r="J481" s="3" t="s">
        <v>8972</v>
      </c>
      <c r="K481" s="3">
        <v>10</v>
      </c>
      <c r="L481" s="3" t="s">
        <v>34</v>
      </c>
      <c r="M481" s="3" t="s">
        <v>35</v>
      </c>
      <c r="N481" s="3" t="s">
        <v>36</v>
      </c>
      <c r="O481" s="3" t="s">
        <v>37</v>
      </c>
      <c r="P481" s="3" t="s">
        <v>21</v>
      </c>
      <c r="Q481" s="3" t="s">
        <v>8973</v>
      </c>
      <c r="R481" s="2" t="str">
        <f t="shared" si="63"/>
        <v>OK</v>
      </c>
      <c r="S481" s="2" t="str">
        <f t="shared" si="64"/>
        <v>OK</v>
      </c>
      <c r="T481" s="2" t="str">
        <f t="shared" si="65"/>
        <v>OK</v>
      </c>
      <c r="U481" s="2" t="str">
        <f t="shared" si="66"/>
        <v>OK</v>
      </c>
      <c r="V481" s="2" t="str">
        <f t="shared" si="67"/>
        <v>OK</v>
      </c>
      <c r="W481" s="2" t="str">
        <f t="shared" si="68"/>
        <v>OK</v>
      </c>
      <c r="X481" s="2" t="str">
        <f t="shared" si="69"/>
        <v>OK</v>
      </c>
      <c r="Y481" s="2" t="str">
        <f t="shared" si="70"/>
        <v>OK</v>
      </c>
      <c r="Z481" s="3" t="str">
        <f t="shared" si="71"/>
        <v/>
      </c>
    </row>
    <row r="482" spans="1:26" x14ac:dyDescent="0.45">
      <c r="A482" s="3" t="s">
        <v>8924</v>
      </c>
      <c r="B482" s="3" t="s">
        <v>8925</v>
      </c>
      <c r="C482" s="3" t="s">
        <v>8974</v>
      </c>
      <c r="E482" s="3" t="s">
        <v>20</v>
      </c>
      <c r="H482" s="3" t="s">
        <v>21</v>
      </c>
      <c r="I482" s="3">
        <v>6092211</v>
      </c>
      <c r="J482" s="3" t="s">
        <v>8975</v>
      </c>
      <c r="K482" s="3">
        <v>30</v>
      </c>
      <c r="L482" s="3" t="s">
        <v>34</v>
      </c>
      <c r="M482" s="3" t="s">
        <v>35</v>
      </c>
      <c r="N482" s="3" t="s">
        <v>161</v>
      </c>
      <c r="O482" s="3" t="s">
        <v>37</v>
      </c>
      <c r="P482" s="3" t="s">
        <v>21</v>
      </c>
      <c r="Q482" s="3" t="s">
        <v>8976</v>
      </c>
      <c r="R482" s="2" t="str">
        <f t="shared" si="63"/>
        <v>OK</v>
      </c>
      <c r="S482" s="2" t="str">
        <f t="shared" si="64"/>
        <v>OK</v>
      </c>
      <c r="T482" s="2" t="str">
        <f t="shared" si="65"/>
        <v>OK</v>
      </c>
      <c r="U482" s="2" t="str">
        <f t="shared" si="66"/>
        <v>OK</v>
      </c>
      <c r="V482" s="2" t="str">
        <f t="shared" si="67"/>
        <v>OK</v>
      </c>
      <c r="W482" s="2" t="str">
        <f t="shared" si="68"/>
        <v>OK</v>
      </c>
      <c r="X482" s="2" t="str">
        <f t="shared" si="69"/>
        <v>OK</v>
      </c>
      <c r="Y482" s="2" t="str">
        <f t="shared" si="70"/>
        <v>OK</v>
      </c>
      <c r="Z482" s="3" t="str">
        <f t="shared" si="71"/>
        <v/>
      </c>
    </row>
    <row r="483" spans="1:26" x14ac:dyDescent="0.45">
      <c r="A483" s="3" t="s">
        <v>8924</v>
      </c>
      <c r="B483" s="3" t="s">
        <v>8925</v>
      </c>
      <c r="C483" s="3" t="s">
        <v>8430</v>
      </c>
      <c r="D483" s="3" t="s">
        <v>8430</v>
      </c>
      <c r="E483" s="3" t="s">
        <v>20</v>
      </c>
      <c r="H483" s="3" t="s">
        <v>21</v>
      </c>
      <c r="I483" s="3">
        <v>5505881</v>
      </c>
      <c r="J483" s="3" t="s">
        <v>8431</v>
      </c>
      <c r="K483" s="3">
        <v>60</v>
      </c>
      <c r="L483" s="3" t="s">
        <v>23</v>
      </c>
      <c r="M483" s="3" t="s">
        <v>29</v>
      </c>
      <c r="N483" s="3" t="s">
        <v>684</v>
      </c>
      <c r="P483" s="3" t="s">
        <v>21</v>
      </c>
      <c r="Q483" s="3" t="s">
        <v>8977</v>
      </c>
      <c r="R483" s="2" t="str">
        <f t="shared" si="63"/>
        <v>OK</v>
      </c>
      <c r="S483" s="2" t="str">
        <f t="shared" si="64"/>
        <v>OK</v>
      </c>
      <c r="T483" s="2" t="str">
        <f t="shared" si="65"/>
        <v>OK</v>
      </c>
      <c r="U483" s="2" t="str">
        <f t="shared" si="66"/>
        <v>OK</v>
      </c>
      <c r="V483" s="2" t="str">
        <f t="shared" si="67"/>
        <v>OK</v>
      </c>
      <c r="W483" s="2" t="str">
        <f t="shared" si="68"/>
        <v>OK</v>
      </c>
      <c r="X483" s="2" t="str">
        <f t="shared" si="69"/>
        <v>OK</v>
      </c>
      <c r="Y483" s="2" t="str">
        <f t="shared" si="70"/>
        <v>OK</v>
      </c>
      <c r="Z483" s="3" t="str">
        <f t="shared" si="71"/>
        <v/>
      </c>
    </row>
    <row r="484" spans="1:26" x14ac:dyDescent="0.45">
      <c r="A484" s="3" t="s">
        <v>8924</v>
      </c>
      <c r="B484" s="3" t="s">
        <v>8925</v>
      </c>
      <c r="C484" s="3" t="s">
        <v>7760</v>
      </c>
      <c r="E484" s="3" t="s">
        <v>20</v>
      </c>
      <c r="H484" s="3" t="s">
        <v>21</v>
      </c>
      <c r="I484" s="3">
        <v>3060477</v>
      </c>
      <c r="J484" s="3" t="s">
        <v>8978</v>
      </c>
      <c r="K484" s="3">
        <v>20</v>
      </c>
      <c r="L484" s="3" t="s">
        <v>80</v>
      </c>
      <c r="M484" s="3" t="s">
        <v>35</v>
      </c>
      <c r="N484" s="3" t="s">
        <v>81</v>
      </c>
      <c r="O484" s="3" t="s">
        <v>37</v>
      </c>
      <c r="P484" s="3" t="s">
        <v>21</v>
      </c>
      <c r="Q484" s="3" t="s">
        <v>8979</v>
      </c>
      <c r="R484" s="2" t="str">
        <f t="shared" si="63"/>
        <v>OK</v>
      </c>
      <c r="S484" s="2" t="str">
        <f t="shared" si="64"/>
        <v>OK</v>
      </c>
      <c r="T484" s="2" t="str">
        <f t="shared" si="65"/>
        <v>OK</v>
      </c>
      <c r="U484" s="2" t="str">
        <f t="shared" si="66"/>
        <v>OK</v>
      </c>
      <c r="V484" s="2" t="str">
        <f t="shared" si="67"/>
        <v>OK</v>
      </c>
      <c r="W484" s="2" t="str">
        <f t="shared" si="68"/>
        <v>OK</v>
      </c>
      <c r="X484" s="2" t="str">
        <f t="shared" si="69"/>
        <v>OK</v>
      </c>
      <c r="Y484" s="2" t="str">
        <f t="shared" si="70"/>
        <v>OK</v>
      </c>
      <c r="Z484" s="3" t="str">
        <f t="shared" si="71"/>
        <v/>
      </c>
    </row>
    <row r="485" spans="1:26" x14ac:dyDescent="0.45">
      <c r="A485" s="3" t="s">
        <v>8924</v>
      </c>
      <c r="B485" s="3" t="s">
        <v>8925</v>
      </c>
      <c r="C485" s="3" t="s">
        <v>8980</v>
      </c>
      <c r="E485" s="3" t="s">
        <v>20</v>
      </c>
      <c r="H485" s="3" t="s">
        <v>21</v>
      </c>
      <c r="I485" s="3">
        <v>1179628</v>
      </c>
      <c r="J485" s="3" t="s">
        <v>8981</v>
      </c>
      <c r="K485" s="3">
        <v>10</v>
      </c>
      <c r="L485" s="3" t="s">
        <v>34</v>
      </c>
      <c r="M485" s="3" t="s">
        <v>35</v>
      </c>
      <c r="N485" s="3" t="s">
        <v>62</v>
      </c>
      <c r="O485" s="3" t="s">
        <v>479</v>
      </c>
      <c r="P485" s="3" t="s">
        <v>21</v>
      </c>
      <c r="Q485" s="3" t="s">
        <v>8982</v>
      </c>
      <c r="R485" s="2" t="str">
        <f t="shared" si="63"/>
        <v>OK</v>
      </c>
      <c r="S485" s="2" t="str">
        <f t="shared" si="64"/>
        <v>OK</v>
      </c>
      <c r="T485" s="2" t="str">
        <f t="shared" si="65"/>
        <v>OK</v>
      </c>
      <c r="U485" s="2" t="str">
        <f t="shared" si="66"/>
        <v>OK</v>
      </c>
      <c r="V485" s="2" t="str">
        <f t="shared" si="67"/>
        <v>OK</v>
      </c>
      <c r="W485" s="2" t="str">
        <f t="shared" si="68"/>
        <v>OK</v>
      </c>
      <c r="X485" s="2" t="str">
        <f t="shared" si="69"/>
        <v>OK</v>
      </c>
      <c r="Y485" s="2" t="str">
        <f t="shared" si="70"/>
        <v>OK</v>
      </c>
      <c r="Z485" s="3" t="str">
        <f t="shared" si="71"/>
        <v/>
      </c>
    </row>
    <row r="486" spans="1:26" x14ac:dyDescent="0.45">
      <c r="A486" s="3" t="s">
        <v>8924</v>
      </c>
      <c r="B486" s="3" t="s">
        <v>8925</v>
      </c>
      <c r="C486" s="3" t="s">
        <v>8983</v>
      </c>
      <c r="E486" s="3" t="s">
        <v>20</v>
      </c>
      <c r="H486" s="3" t="s">
        <v>21</v>
      </c>
      <c r="I486" s="3">
        <v>3663600</v>
      </c>
      <c r="J486" s="3" t="s">
        <v>8984</v>
      </c>
      <c r="K486" s="3">
        <v>20</v>
      </c>
      <c r="L486" s="3" t="s">
        <v>34</v>
      </c>
      <c r="M486" s="3" t="s">
        <v>35</v>
      </c>
      <c r="N486" s="3" t="s">
        <v>30</v>
      </c>
      <c r="P486" s="3" t="s">
        <v>21</v>
      </c>
      <c r="Q486" s="3" t="s">
        <v>8985</v>
      </c>
      <c r="R486" s="2" t="str">
        <f t="shared" si="63"/>
        <v>KO</v>
      </c>
      <c r="S486" s="2" t="str">
        <f t="shared" si="64"/>
        <v>KO</v>
      </c>
      <c r="T486" s="2" t="str">
        <f t="shared" si="65"/>
        <v>OK</v>
      </c>
      <c r="U486" s="2" t="str">
        <f t="shared" si="66"/>
        <v>OK</v>
      </c>
      <c r="V486" s="2" t="str">
        <f t="shared" si="67"/>
        <v>OK</v>
      </c>
      <c r="W486" s="2" t="str">
        <f t="shared" si="68"/>
        <v>OK</v>
      </c>
      <c r="X486" s="2" t="str">
        <f t="shared" si="69"/>
        <v>OK</v>
      </c>
      <c r="Y486" s="2" t="str">
        <f t="shared" si="70"/>
        <v>OK</v>
      </c>
      <c r="Z486" s="3" t="str">
        <f t="shared" si="71"/>
        <v xml:space="preserve">Acción didáctica / Tipo de media / </v>
      </c>
    </row>
    <row r="487" spans="1:26" x14ac:dyDescent="0.45">
      <c r="A487" s="3" t="s">
        <v>8924</v>
      </c>
      <c r="B487" s="3" t="s">
        <v>8925</v>
      </c>
      <c r="C487" s="3" t="s">
        <v>8986</v>
      </c>
      <c r="E487" s="3" t="s">
        <v>20</v>
      </c>
      <c r="H487" s="3" t="s">
        <v>21</v>
      </c>
      <c r="I487" s="3">
        <v>1187202</v>
      </c>
      <c r="J487" s="3" t="s">
        <v>8987</v>
      </c>
      <c r="K487" s="3">
        <v>5</v>
      </c>
      <c r="L487" s="3" t="s">
        <v>34</v>
      </c>
      <c r="M487" s="3" t="s">
        <v>35</v>
      </c>
      <c r="N487" s="3" t="s">
        <v>101</v>
      </c>
      <c r="O487" s="3" t="s">
        <v>37</v>
      </c>
      <c r="P487" s="3" t="s">
        <v>21</v>
      </c>
      <c r="Q487" s="3" t="s">
        <v>8988</v>
      </c>
      <c r="R487" s="2" t="str">
        <f t="shared" si="63"/>
        <v>OK</v>
      </c>
      <c r="S487" s="2" t="str">
        <f t="shared" si="64"/>
        <v>OK</v>
      </c>
      <c r="T487" s="2" t="str">
        <f t="shared" si="65"/>
        <v>OK</v>
      </c>
      <c r="U487" s="2" t="str">
        <f t="shared" si="66"/>
        <v>OK</v>
      </c>
      <c r="V487" s="2" t="str">
        <f t="shared" si="67"/>
        <v>OK</v>
      </c>
      <c r="W487" s="2" t="str">
        <f t="shared" si="68"/>
        <v>OK</v>
      </c>
      <c r="X487" s="2" t="str">
        <f t="shared" si="69"/>
        <v>OK</v>
      </c>
      <c r="Y487" s="2" t="str">
        <f t="shared" si="70"/>
        <v>OK</v>
      </c>
      <c r="Z487" s="3" t="str">
        <f t="shared" si="71"/>
        <v/>
      </c>
    </row>
    <row r="488" spans="1:26" x14ac:dyDescent="0.45">
      <c r="A488" s="3" t="s">
        <v>8924</v>
      </c>
      <c r="B488" s="3" t="s">
        <v>8925</v>
      </c>
      <c r="C488" s="3" t="s">
        <v>8989</v>
      </c>
      <c r="E488" s="3" t="s">
        <v>20</v>
      </c>
      <c r="H488" s="3" t="s">
        <v>21</v>
      </c>
      <c r="I488" s="3">
        <v>1193915</v>
      </c>
      <c r="J488" s="3" t="s">
        <v>8990</v>
      </c>
      <c r="K488" s="3">
        <v>5</v>
      </c>
      <c r="L488" s="3" t="s">
        <v>34</v>
      </c>
      <c r="M488" s="3" t="s">
        <v>35</v>
      </c>
      <c r="N488" s="3" t="s">
        <v>41</v>
      </c>
      <c r="O488" s="3" t="s">
        <v>37</v>
      </c>
      <c r="P488" s="3" t="s">
        <v>21</v>
      </c>
      <c r="Q488" s="3" t="s">
        <v>8991</v>
      </c>
      <c r="R488" s="2" t="str">
        <f t="shared" si="63"/>
        <v>OK</v>
      </c>
      <c r="S488" s="2" t="str">
        <f t="shared" si="64"/>
        <v>OK</v>
      </c>
      <c r="T488" s="2" t="str">
        <f t="shared" si="65"/>
        <v>OK</v>
      </c>
      <c r="U488" s="2" t="str">
        <f t="shared" si="66"/>
        <v>OK</v>
      </c>
      <c r="V488" s="2" t="str">
        <f t="shared" si="67"/>
        <v>OK</v>
      </c>
      <c r="W488" s="2" t="str">
        <f t="shared" si="68"/>
        <v>OK</v>
      </c>
      <c r="X488" s="2" t="str">
        <f t="shared" si="69"/>
        <v>OK</v>
      </c>
      <c r="Y488" s="2" t="str">
        <f t="shared" si="70"/>
        <v>OK</v>
      </c>
      <c r="Z488" s="3" t="str">
        <f t="shared" si="71"/>
        <v/>
      </c>
    </row>
    <row r="489" spans="1:26" x14ac:dyDescent="0.45">
      <c r="A489" s="3" t="s">
        <v>8924</v>
      </c>
      <c r="B489" s="3" t="s">
        <v>8925</v>
      </c>
      <c r="C489" s="3" t="s">
        <v>8992</v>
      </c>
      <c r="E489" s="3" t="s">
        <v>20</v>
      </c>
      <c r="H489" s="3" t="s">
        <v>21</v>
      </c>
      <c r="I489" s="3">
        <v>1684748</v>
      </c>
      <c r="J489" s="3" t="s">
        <v>8993</v>
      </c>
      <c r="K489" s="3">
        <v>5</v>
      </c>
      <c r="L489" s="3" t="s">
        <v>861</v>
      </c>
      <c r="M489" s="3" t="s">
        <v>35</v>
      </c>
      <c r="N489" s="3" t="s">
        <v>206</v>
      </c>
      <c r="O489" s="3" t="s">
        <v>37</v>
      </c>
      <c r="P489" s="3" t="s">
        <v>21</v>
      </c>
      <c r="Q489" s="3" t="s">
        <v>8994</v>
      </c>
      <c r="R489" s="2" t="str">
        <f t="shared" si="63"/>
        <v>KO</v>
      </c>
      <c r="S489" s="2" t="str">
        <f t="shared" si="64"/>
        <v>OK</v>
      </c>
      <c r="T489" s="2" t="str">
        <f t="shared" si="65"/>
        <v>OK</v>
      </c>
      <c r="U489" s="2" t="str">
        <f t="shared" si="66"/>
        <v>OK</v>
      </c>
      <c r="V489" s="2" t="str">
        <f t="shared" si="67"/>
        <v>OK</v>
      </c>
      <c r="W489" s="2" t="str">
        <f t="shared" si="68"/>
        <v>OK</v>
      </c>
      <c r="X489" s="2" t="str">
        <f t="shared" si="69"/>
        <v>OK</v>
      </c>
      <c r="Y489" s="2" t="str">
        <f t="shared" si="70"/>
        <v>OK</v>
      </c>
      <c r="Z489" s="3" t="str">
        <f t="shared" si="71"/>
        <v xml:space="preserve">Acción didáctica / </v>
      </c>
    </row>
    <row r="490" spans="1:26" x14ac:dyDescent="0.45">
      <c r="A490" s="3" t="s">
        <v>8924</v>
      </c>
      <c r="B490" s="3" t="s">
        <v>8925</v>
      </c>
      <c r="C490" s="3" t="s">
        <v>8995</v>
      </c>
      <c r="E490" s="3" t="s">
        <v>20</v>
      </c>
      <c r="H490" s="3" t="s">
        <v>21</v>
      </c>
      <c r="I490" s="3">
        <v>1873135</v>
      </c>
      <c r="J490" s="3" t="s">
        <v>8996</v>
      </c>
      <c r="K490" s="3">
        <v>15</v>
      </c>
      <c r="L490" s="3" t="s">
        <v>34</v>
      </c>
      <c r="M490" s="3" t="s">
        <v>35</v>
      </c>
      <c r="N490" s="3" t="s">
        <v>81</v>
      </c>
      <c r="O490" s="3" t="s">
        <v>85</v>
      </c>
      <c r="P490" s="3" t="s">
        <v>21</v>
      </c>
      <c r="Q490" s="3" t="s">
        <v>8997</v>
      </c>
      <c r="R490" s="2" t="str">
        <f t="shared" si="63"/>
        <v>KO</v>
      </c>
      <c r="S490" s="2" t="str">
        <f t="shared" si="64"/>
        <v>OK</v>
      </c>
      <c r="T490" s="2" t="str">
        <f t="shared" si="65"/>
        <v>OK</v>
      </c>
      <c r="U490" s="2" t="str">
        <f t="shared" si="66"/>
        <v>OK</v>
      </c>
      <c r="V490" s="2" t="str">
        <f t="shared" si="67"/>
        <v>OK</v>
      </c>
      <c r="W490" s="2" t="str">
        <f t="shared" si="68"/>
        <v>OK</v>
      </c>
      <c r="X490" s="2" t="str">
        <f t="shared" si="69"/>
        <v>OK</v>
      </c>
      <c r="Y490" s="2" t="str">
        <f t="shared" si="70"/>
        <v>OK</v>
      </c>
      <c r="Z490" s="3" t="str">
        <f t="shared" si="71"/>
        <v xml:space="preserve">Acción didáctica / </v>
      </c>
    </row>
    <row r="491" spans="1:26" x14ac:dyDescent="0.45">
      <c r="A491" s="3" t="s">
        <v>8924</v>
      </c>
      <c r="B491" s="3" t="s">
        <v>8925</v>
      </c>
      <c r="C491" s="3" t="s">
        <v>8998</v>
      </c>
      <c r="E491" s="3" t="s">
        <v>20</v>
      </c>
      <c r="H491" s="3" t="s">
        <v>21</v>
      </c>
      <c r="I491" s="3">
        <v>4391125</v>
      </c>
      <c r="J491" s="3" t="s">
        <v>8999</v>
      </c>
      <c r="K491" s="3">
        <v>15</v>
      </c>
      <c r="L491" s="3" t="s">
        <v>34</v>
      </c>
      <c r="M491" s="3" t="s">
        <v>35</v>
      </c>
      <c r="N491" s="3" t="s">
        <v>8149</v>
      </c>
      <c r="O491" s="3" t="s">
        <v>37</v>
      </c>
      <c r="P491" s="3" t="s">
        <v>21</v>
      </c>
      <c r="Q491" s="3" t="s">
        <v>9000</v>
      </c>
      <c r="R491" s="2" t="str">
        <f t="shared" si="63"/>
        <v>OK</v>
      </c>
      <c r="S491" s="2" t="str">
        <f t="shared" si="64"/>
        <v>OK</v>
      </c>
      <c r="T491" s="2" t="str">
        <f t="shared" si="65"/>
        <v>OK</v>
      </c>
      <c r="U491" s="2" t="str">
        <f t="shared" si="66"/>
        <v>OK</v>
      </c>
      <c r="V491" s="2" t="str">
        <f t="shared" si="67"/>
        <v>OK</v>
      </c>
      <c r="W491" s="2" t="str">
        <f t="shared" si="68"/>
        <v>OK</v>
      </c>
      <c r="X491" s="2" t="str">
        <f t="shared" si="69"/>
        <v>OK</v>
      </c>
      <c r="Y491" s="2" t="str">
        <f t="shared" si="70"/>
        <v>OK</v>
      </c>
      <c r="Z491" s="3" t="str">
        <f t="shared" si="71"/>
        <v/>
      </c>
    </row>
    <row r="492" spans="1:26" x14ac:dyDescent="0.45">
      <c r="A492" s="3" t="s">
        <v>8924</v>
      </c>
      <c r="B492" s="3" t="s">
        <v>8925</v>
      </c>
      <c r="C492" s="3" t="s">
        <v>9001</v>
      </c>
      <c r="E492" s="3" t="s">
        <v>20</v>
      </c>
      <c r="H492" s="3" t="s">
        <v>21</v>
      </c>
      <c r="I492" s="3">
        <v>684660</v>
      </c>
      <c r="J492" s="3" t="s">
        <v>9002</v>
      </c>
      <c r="K492" s="3">
        <v>20</v>
      </c>
      <c r="L492" s="3" t="s">
        <v>23</v>
      </c>
      <c r="M492" s="3" t="s">
        <v>29</v>
      </c>
      <c r="N492" s="3" t="s">
        <v>1152</v>
      </c>
      <c r="P492" s="3" t="s">
        <v>21</v>
      </c>
      <c r="Q492" s="3" t="s">
        <v>9003</v>
      </c>
      <c r="R492" s="2" t="str">
        <f t="shared" si="63"/>
        <v>OK</v>
      </c>
      <c r="S492" s="2" t="str">
        <f t="shared" si="64"/>
        <v>OK</v>
      </c>
      <c r="T492" s="2" t="str">
        <f t="shared" si="65"/>
        <v>OK</v>
      </c>
      <c r="U492" s="2" t="str">
        <f t="shared" si="66"/>
        <v>OK</v>
      </c>
      <c r="V492" s="2" t="str">
        <f t="shared" si="67"/>
        <v>OK</v>
      </c>
      <c r="W492" s="2" t="str">
        <f t="shared" si="68"/>
        <v>OK</v>
      </c>
      <c r="X492" s="2" t="str">
        <f t="shared" si="69"/>
        <v>OK</v>
      </c>
      <c r="Y492" s="2" t="str">
        <f t="shared" si="70"/>
        <v>OK</v>
      </c>
      <c r="Z492" s="3" t="str">
        <f t="shared" si="71"/>
        <v/>
      </c>
    </row>
    <row r="493" spans="1:26" x14ac:dyDescent="0.45">
      <c r="A493" s="3" t="s">
        <v>8924</v>
      </c>
      <c r="B493" s="3" t="s">
        <v>8925</v>
      </c>
      <c r="C493" s="3" t="s">
        <v>9004</v>
      </c>
      <c r="E493" s="3" t="s">
        <v>20</v>
      </c>
      <c r="H493" s="3" t="s">
        <v>21</v>
      </c>
      <c r="I493" s="3">
        <v>4704068</v>
      </c>
      <c r="J493" s="3" t="s">
        <v>9005</v>
      </c>
      <c r="K493" s="3">
        <v>35</v>
      </c>
      <c r="L493" s="3" t="s">
        <v>80</v>
      </c>
      <c r="M493" s="3" t="s">
        <v>35</v>
      </c>
      <c r="N493" s="3" t="s">
        <v>81</v>
      </c>
      <c r="O493" s="3" t="s">
        <v>85</v>
      </c>
      <c r="P493" s="3" t="s">
        <v>21</v>
      </c>
      <c r="Q493" s="3" t="s">
        <v>9006</v>
      </c>
      <c r="R493" s="2" t="str">
        <f t="shared" si="63"/>
        <v>OK</v>
      </c>
      <c r="S493" s="2" t="str">
        <f t="shared" si="64"/>
        <v>OK</v>
      </c>
      <c r="T493" s="2" t="str">
        <f t="shared" si="65"/>
        <v>OK</v>
      </c>
      <c r="U493" s="2" t="str">
        <f t="shared" si="66"/>
        <v>OK</v>
      </c>
      <c r="V493" s="2" t="str">
        <f t="shared" si="67"/>
        <v>OK</v>
      </c>
      <c r="W493" s="2" t="str">
        <f t="shared" si="68"/>
        <v>OK</v>
      </c>
      <c r="X493" s="2" t="str">
        <f t="shared" si="69"/>
        <v>OK</v>
      </c>
      <c r="Y493" s="2" t="str">
        <f t="shared" si="70"/>
        <v>OK</v>
      </c>
      <c r="Z493" s="3" t="str">
        <f t="shared" si="71"/>
        <v/>
      </c>
    </row>
    <row r="494" spans="1:26" x14ac:dyDescent="0.45">
      <c r="A494" s="3" t="s">
        <v>8924</v>
      </c>
      <c r="B494" s="3" t="s">
        <v>8925</v>
      </c>
      <c r="C494" s="3" t="s">
        <v>9007</v>
      </c>
      <c r="E494" s="3" t="s">
        <v>20</v>
      </c>
      <c r="H494" s="3" t="s">
        <v>21</v>
      </c>
      <c r="I494" s="3">
        <v>2104078</v>
      </c>
      <c r="J494" s="3" t="s">
        <v>9008</v>
      </c>
      <c r="K494" s="3">
        <v>25</v>
      </c>
      <c r="L494" s="3" t="s">
        <v>23</v>
      </c>
      <c r="M494" s="3" t="s">
        <v>24</v>
      </c>
      <c r="N494" s="3" t="s">
        <v>368</v>
      </c>
      <c r="P494" s="3" t="s">
        <v>21</v>
      </c>
      <c r="Q494" s="3" t="s">
        <v>9009</v>
      </c>
      <c r="R494" s="2" t="str">
        <f t="shared" si="63"/>
        <v>OK</v>
      </c>
      <c r="S494" s="2" t="str">
        <f t="shared" si="64"/>
        <v>KO</v>
      </c>
      <c r="T494" s="2" t="str">
        <f t="shared" si="65"/>
        <v>OK</v>
      </c>
      <c r="U494" s="2" t="str">
        <f t="shared" si="66"/>
        <v>OK</v>
      </c>
      <c r="V494" s="2" t="str">
        <f t="shared" si="67"/>
        <v>OK</v>
      </c>
      <c r="W494" s="2" t="str">
        <f t="shared" si="68"/>
        <v>OK</v>
      </c>
      <c r="X494" s="2" t="str">
        <f t="shared" si="69"/>
        <v>OK</v>
      </c>
      <c r="Y494" s="2" t="str">
        <f t="shared" si="70"/>
        <v>OK</v>
      </c>
      <c r="Z494" s="3" t="str">
        <f t="shared" si="71"/>
        <v xml:space="preserve">Tipo de media / </v>
      </c>
    </row>
    <row r="495" spans="1:26" x14ac:dyDescent="0.45">
      <c r="A495" s="3" t="s">
        <v>8924</v>
      </c>
      <c r="B495" s="3" t="s">
        <v>8925</v>
      </c>
      <c r="C495" s="3" t="s">
        <v>9010</v>
      </c>
      <c r="E495" s="3" t="s">
        <v>20</v>
      </c>
      <c r="H495" s="3" t="s">
        <v>21</v>
      </c>
      <c r="I495" s="3">
        <v>1415359</v>
      </c>
      <c r="J495" s="3" t="s">
        <v>9011</v>
      </c>
      <c r="K495" s="3">
        <v>10</v>
      </c>
      <c r="L495" s="3" t="s">
        <v>34</v>
      </c>
      <c r="M495" s="3" t="s">
        <v>35</v>
      </c>
      <c r="N495" s="3" t="s">
        <v>190</v>
      </c>
      <c r="O495" s="3" t="s">
        <v>85</v>
      </c>
      <c r="P495" s="3" t="s">
        <v>21</v>
      </c>
      <c r="Q495" s="3" t="s">
        <v>9012</v>
      </c>
      <c r="R495" s="2" t="str">
        <f t="shared" si="63"/>
        <v>OK</v>
      </c>
      <c r="S495" s="2" t="str">
        <f t="shared" si="64"/>
        <v>OK</v>
      </c>
      <c r="T495" s="2" t="str">
        <f t="shared" si="65"/>
        <v>OK</v>
      </c>
      <c r="U495" s="2" t="str">
        <f t="shared" si="66"/>
        <v>OK</v>
      </c>
      <c r="V495" s="2" t="str">
        <f t="shared" si="67"/>
        <v>OK</v>
      </c>
      <c r="W495" s="2" t="str">
        <f t="shared" si="68"/>
        <v>OK</v>
      </c>
      <c r="X495" s="2" t="str">
        <f t="shared" si="69"/>
        <v>OK</v>
      </c>
      <c r="Y495" s="2" t="str">
        <f t="shared" si="70"/>
        <v>OK</v>
      </c>
      <c r="Z495" s="3" t="str">
        <f t="shared" si="71"/>
        <v/>
      </c>
    </row>
    <row r="496" spans="1:26" x14ac:dyDescent="0.45">
      <c r="A496" s="3" t="s">
        <v>8924</v>
      </c>
      <c r="B496" s="3" t="s">
        <v>8925</v>
      </c>
      <c r="C496" s="3" t="s">
        <v>9013</v>
      </c>
      <c r="E496" s="3" t="s">
        <v>20</v>
      </c>
      <c r="H496" s="3" t="s">
        <v>21</v>
      </c>
      <c r="I496" s="3">
        <v>1849454</v>
      </c>
      <c r="J496" s="3" t="s">
        <v>9014</v>
      </c>
      <c r="K496" s="3">
        <v>20</v>
      </c>
      <c r="L496" s="3" t="s">
        <v>23</v>
      </c>
      <c r="M496" s="3" t="s">
        <v>29</v>
      </c>
      <c r="N496" s="3" t="s">
        <v>30</v>
      </c>
      <c r="P496" s="3" t="s">
        <v>21</v>
      </c>
      <c r="Q496" s="3" t="s">
        <v>9015</v>
      </c>
      <c r="R496" s="2" t="str">
        <f t="shared" si="63"/>
        <v>OK</v>
      </c>
      <c r="S496" s="2" t="str">
        <f t="shared" si="64"/>
        <v>OK</v>
      </c>
      <c r="T496" s="2" t="str">
        <f t="shared" si="65"/>
        <v>OK</v>
      </c>
      <c r="U496" s="2" t="str">
        <f t="shared" si="66"/>
        <v>OK</v>
      </c>
      <c r="V496" s="2" t="str">
        <f t="shared" si="67"/>
        <v>OK</v>
      </c>
      <c r="W496" s="2" t="str">
        <f t="shared" si="68"/>
        <v>OK</v>
      </c>
      <c r="X496" s="2" t="str">
        <f t="shared" si="69"/>
        <v>OK</v>
      </c>
      <c r="Y496" s="2" t="str">
        <f t="shared" si="70"/>
        <v>OK</v>
      </c>
      <c r="Z496" s="3" t="str">
        <f t="shared" si="71"/>
        <v/>
      </c>
    </row>
    <row r="497" spans="1:26" x14ac:dyDescent="0.45">
      <c r="A497" s="3" t="s">
        <v>8924</v>
      </c>
      <c r="B497" s="3" t="s">
        <v>8925</v>
      </c>
      <c r="C497" s="3" t="s">
        <v>9016</v>
      </c>
      <c r="E497" s="3" t="s">
        <v>20</v>
      </c>
      <c r="H497" s="3" t="s">
        <v>21</v>
      </c>
      <c r="I497" s="3">
        <v>2203153</v>
      </c>
      <c r="J497" s="3" t="s">
        <v>9017</v>
      </c>
      <c r="K497" s="3">
        <v>45</v>
      </c>
      <c r="L497" s="3" t="s">
        <v>80</v>
      </c>
      <c r="M497" s="3" t="s">
        <v>35</v>
      </c>
      <c r="N497" s="3" t="s">
        <v>81</v>
      </c>
      <c r="O497" s="3" t="s">
        <v>85</v>
      </c>
      <c r="P497" s="3" t="s">
        <v>21</v>
      </c>
      <c r="Q497" s="3" t="s">
        <v>9018</v>
      </c>
      <c r="R497" s="2" t="str">
        <f t="shared" si="63"/>
        <v>OK</v>
      </c>
      <c r="S497" s="2" t="str">
        <f t="shared" si="64"/>
        <v>OK</v>
      </c>
      <c r="T497" s="2" t="str">
        <f t="shared" si="65"/>
        <v>OK</v>
      </c>
      <c r="U497" s="2" t="str">
        <f t="shared" si="66"/>
        <v>OK</v>
      </c>
      <c r="V497" s="2" t="str">
        <f t="shared" si="67"/>
        <v>OK</v>
      </c>
      <c r="W497" s="2" t="str">
        <f t="shared" si="68"/>
        <v>OK</v>
      </c>
      <c r="X497" s="2" t="str">
        <f t="shared" si="69"/>
        <v>OK</v>
      </c>
      <c r="Y497" s="2" t="str">
        <f t="shared" si="70"/>
        <v>OK</v>
      </c>
      <c r="Z497" s="3" t="str">
        <f t="shared" si="71"/>
        <v/>
      </c>
    </row>
    <row r="498" spans="1:26" x14ac:dyDescent="0.45">
      <c r="A498" s="3" t="s">
        <v>8924</v>
      </c>
      <c r="B498" s="3" t="s">
        <v>8925</v>
      </c>
      <c r="C498" s="3" t="s">
        <v>9019</v>
      </c>
      <c r="E498" s="3" t="s">
        <v>20</v>
      </c>
      <c r="H498" s="3" t="s">
        <v>21</v>
      </c>
      <c r="I498" s="3">
        <v>1202158</v>
      </c>
      <c r="J498" s="3" t="s">
        <v>9020</v>
      </c>
      <c r="K498" s="3">
        <v>20</v>
      </c>
      <c r="L498" s="3" t="s">
        <v>861</v>
      </c>
      <c r="M498" s="3" t="s">
        <v>35</v>
      </c>
      <c r="N498" s="3" t="s">
        <v>173</v>
      </c>
      <c r="O498" s="3" t="s">
        <v>37</v>
      </c>
      <c r="P498" s="3" t="s">
        <v>21</v>
      </c>
      <c r="Q498" s="3" t="s">
        <v>9021</v>
      </c>
      <c r="R498" s="2" t="str">
        <f t="shared" si="63"/>
        <v>KO</v>
      </c>
      <c r="S498" s="2" t="str">
        <f t="shared" si="64"/>
        <v>OK</v>
      </c>
      <c r="T498" s="2" t="str">
        <f t="shared" si="65"/>
        <v>OK</v>
      </c>
      <c r="U498" s="2" t="str">
        <f t="shared" si="66"/>
        <v>OK</v>
      </c>
      <c r="V498" s="2" t="str">
        <f t="shared" si="67"/>
        <v>OK</v>
      </c>
      <c r="W498" s="2" t="str">
        <f t="shared" si="68"/>
        <v>OK</v>
      </c>
      <c r="X498" s="2" t="str">
        <f t="shared" si="69"/>
        <v>OK</v>
      </c>
      <c r="Y498" s="2" t="str">
        <f t="shared" si="70"/>
        <v>OK</v>
      </c>
      <c r="Z498" s="3" t="str">
        <f t="shared" si="71"/>
        <v xml:space="preserve">Acción didáctica / </v>
      </c>
    </row>
    <row r="499" spans="1:26" x14ac:dyDescent="0.45">
      <c r="A499" s="3" t="s">
        <v>8924</v>
      </c>
      <c r="B499" s="3" t="s">
        <v>8925</v>
      </c>
      <c r="C499" s="3" t="s">
        <v>9022</v>
      </c>
      <c r="E499" s="3" t="s">
        <v>20</v>
      </c>
      <c r="H499" s="3" t="s">
        <v>21</v>
      </c>
      <c r="I499" s="3">
        <v>969011</v>
      </c>
      <c r="J499" s="3" t="s">
        <v>9023</v>
      </c>
      <c r="K499" s="3">
        <v>30</v>
      </c>
      <c r="L499" s="3" t="s">
        <v>23</v>
      </c>
      <c r="M499" s="3" t="s">
        <v>29</v>
      </c>
      <c r="N499" s="3" t="s">
        <v>2043</v>
      </c>
      <c r="P499" s="3" t="s">
        <v>21</v>
      </c>
      <c r="Q499" s="3" t="s">
        <v>9024</v>
      </c>
      <c r="R499" s="2" t="str">
        <f t="shared" si="63"/>
        <v>OK</v>
      </c>
      <c r="S499" s="2" t="str">
        <f t="shared" si="64"/>
        <v>OK</v>
      </c>
      <c r="T499" s="2" t="str">
        <f t="shared" si="65"/>
        <v>OK</v>
      </c>
      <c r="U499" s="2" t="str">
        <f t="shared" si="66"/>
        <v>OK</v>
      </c>
      <c r="V499" s="2" t="str">
        <f t="shared" si="67"/>
        <v>OK</v>
      </c>
      <c r="W499" s="2" t="str">
        <f t="shared" si="68"/>
        <v>OK</v>
      </c>
      <c r="X499" s="2" t="str">
        <f t="shared" si="69"/>
        <v>OK</v>
      </c>
      <c r="Y499" s="2" t="str">
        <f t="shared" si="70"/>
        <v>OK</v>
      </c>
      <c r="Z499" s="3" t="str">
        <f t="shared" si="71"/>
        <v/>
      </c>
    </row>
    <row r="500" spans="1:26" x14ac:dyDescent="0.45">
      <c r="A500" s="3" t="s">
        <v>8924</v>
      </c>
      <c r="B500" s="3" t="s">
        <v>8925</v>
      </c>
      <c r="C500" s="3" t="s">
        <v>9025</v>
      </c>
      <c r="E500" s="3" t="s">
        <v>20</v>
      </c>
      <c r="H500" s="3" t="s">
        <v>21</v>
      </c>
      <c r="I500" s="3">
        <v>1244031</v>
      </c>
      <c r="J500" s="3" t="s">
        <v>9026</v>
      </c>
      <c r="K500" s="3">
        <v>5</v>
      </c>
      <c r="L500" s="3" t="s">
        <v>34</v>
      </c>
      <c r="M500" s="3" t="s">
        <v>35</v>
      </c>
      <c r="N500" s="3" t="s">
        <v>161</v>
      </c>
      <c r="O500" s="3" t="s">
        <v>37</v>
      </c>
      <c r="P500" s="3" t="s">
        <v>21</v>
      </c>
      <c r="Q500" s="3" t="s">
        <v>9027</v>
      </c>
      <c r="R500" s="2" t="str">
        <f t="shared" si="63"/>
        <v>OK</v>
      </c>
      <c r="S500" s="2" t="str">
        <f t="shared" si="64"/>
        <v>OK</v>
      </c>
      <c r="T500" s="2" t="str">
        <f t="shared" si="65"/>
        <v>OK</v>
      </c>
      <c r="U500" s="2" t="str">
        <f t="shared" si="66"/>
        <v>OK</v>
      </c>
      <c r="V500" s="2" t="str">
        <f t="shared" si="67"/>
        <v>OK</v>
      </c>
      <c r="W500" s="2" t="str">
        <f t="shared" si="68"/>
        <v>OK</v>
      </c>
      <c r="X500" s="2" t="str">
        <f t="shared" si="69"/>
        <v>OK</v>
      </c>
      <c r="Y500" s="2" t="str">
        <f t="shared" si="70"/>
        <v>OK</v>
      </c>
      <c r="Z500" s="3" t="str">
        <f t="shared" si="71"/>
        <v/>
      </c>
    </row>
    <row r="501" spans="1:26" x14ac:dyDescent="0.45">
      <c r="A501" s="3" t="s">
        <v>8924</v>
      </c>
      <c r="B501" s="3" t="s">
        <v>8925</v>
      </c>
      <c r="C501" s="3" t="s">
        <v>9028</v>
      </c>
      <c r="E501" s="3" t="s">
        <v>20</v>
      </c>
      <c r="H501" s="3" t="s">
        <v>21</v>
      </c>
      <c r="I501" s="3">
        <v>1792229</v>
      </c>
      <c r="J501" s="3" t="s">
        <v>9029</v>
      </c>
      <c r="K501" s="3">
        <v>7</v>
      </c>
      <c r="L501" s="3" t="s">
        <v>34</v>
      </c>
      <c r="M501" s="3" t="s">
        <v>35</v>
      </c>
      <c r="N501" s="3" t="s">
        <v>7212</v>
      </c>
      <c r="O501" s="3" t="s">
        <v>37</v>
      </c>
      <c r="P501" s="3" t="s">
        <v>21</v>
      </c>
      <c r="Q501" s="3" t="s">
        <v>9030</v>
      </c>
      <c r="R501" s="2" t="str">
        <f t="shared" si="63"/>
        <v>OK</v>
      </c>
      <c r="S501" s="2" t="str">
        <f t="shared" si="64"/>
        <v>OK</v>
      </c>
      <c r="T501" s="2" t="str">
        <f t="shared" si="65"/>
        <v>OK</v>
      </c>
      <c r="U501" s="2" t="str">
        <f t="shared" si="66"/>
        <v>OK</v>
      </c>
      <c r="V501" s="2" t="str">
        <f t="shared" si="67"/>
        <v>OK</v>
      </c>
      <c r="W501" s="2" t="str">
        <f t="shared" si="68"/>
        <v>OK</v>
      </c>
      <c r="X501" s="2" t="str">
        <f t="shared" si="69"/>
        <v>OK</v>
      </c>
      <c r="Y501" s="2" t="str">
        <f t="shared" si="70"/>
        <v>OK</v>
      </c>
      <c r="Z501" s="3" t="str">
        <f t="shared" si="71"/>
        <v/>
      </c>
    </row>
    <row r="502" spans="1:26" x14ac:dyDescent="0.45">
      <c r="A502" s="3" t="s">
        <v>8924</v>
      </c>
      <c r="B502" s="3" t="s">
        <v>8925</v>
      </c>
      <c r="C502" s="3" t="s">
        <v>9031</v>
      </c>
      <c r="E502" s="3" t="s">
        <v>20</v>
      </c>
      <c r="H502" s="3" t="s">
        <v>21</v>
      </c>
      <c r="I502" s="3">
        <v>1873788</v>
      </c>
      <c r="J502" s="3" t="s">
        <v>9032</v>
      </c>
      <c r="K502" s="3">
        <v>45</v>
      </c>
      <c r="L502" s="3" t="s">
        <v>34</v>
      </c>
      <c r="M502" s="3" t="s">
        <v>35</v>
      </c>
      <c r="N502" s="3" t="s">
        <v>81</v>
      </c>
      <c r="O502" s="3" t="s">
        <v>85</v>
      </c>
      <c r="P502" s="3" t="s">
        <v>21</v>
      </c>
      <c r="Q502" s="3" t="s">
        <v>9033</v>
      </c>
      <c r="R502" s="2" t="str">
        <f t="shared" si="63"/>
        <v>KO</v>
      </c>
      <c r="S502" s="2" t="str">
        <f t="shared" si="64"/>
        <v>OK</v>
      </c>
      <c r="T502" s="2" t="str">
        <f t="shared" si="65"/>
        <v>OK</v>
      </c>
      <c r="U502" s="2" t="str">
        <f t="shared" si="66"/>
        <v>OK</v>
      </c>
      <c r="V502" s="2" t="str">
        <f t="shared" si="67"/>
        <v>OK</v>
      </c>
      <c r="W502" s="2" t="str">
        <f t="shared" si="68"/>
        <v>OK</v>
      </c>
      <c r="X502" s="2" t="str">
        <f t="shared" si="69"/>
        <v>OK</v>
      </c>
      <c r="Y502" s="2" t="str">
        <f t="shared" si="70"/>
        <v>OK</v>
      </c>
      <c r="Z502" s="3" t="str">
        <f t="shared" si="71"/>
        <v xml:space="preserve">Acción didáctica / </v>
      </c>
    </row>
    <row r="503" spans="1:26" x14ac:dyDescent="0.45">
      <c r="A503" s="3" t="s">
        <v>8924</v>
      </c>
      <c r="B503" s="3" t="s">
        <v>8925</v>
      </c>
      <c r="C503" s="3" t="s">
        <v>9034</v>
      </c>
      <c r="E503" s="3" t="s">
        <v>20</v>
      </c>
      <c r="H503" s="3" t="s">
        <v>21</v>
      </c>
      <c r="I503" s="3">
        <v>1205297</v>
      </c>
      <c r="J503" s="3" t="s">
        <v>9035</v>
      </c>
      <c r="K503" s="3">
        <v>30</v>
      </c>
      <c r="L503" s="3" t="s">
        <v>80</v>
      </c>
      <c r="M503" s="3" t="s">
        <v>35</v>
      </c>
      <c r="N503" s="3" t="s">
        <v>58</v>
      </c>
      <c r="O503" s="3" t="s">
        <v>37</v>
      </c>
      <c r="P503" s="3" t="s">
        <v>21</v>
      </c>
      <c r="Q503" s="3" t="s">
        <v>9036</v>
      </c>
      <c r="R503" s="2" t="str">
        <f t="shared" si="63"/>
        <v>KO</v>
      </c>
      <c r="S503" s="2" t="str">
        <f t="shared" si="64"/>
        <v>OK</v>
      </c>
      <c r="T503" s="2" t="str">
        <f t="shared" si="65"/>
        <v>OK</v>
      </c>
      <c r="U503" s="2" t="str">
        <f t="shared" si="66"/>
        <v>OK</v>
      </c>
      <c r="V503" s="2" t="str">
        <f t="shared" si="67"/>
        <v>OK</v>
      </c>
      <c r="W503" s="2" t="str">
        <f t="shared" si="68"/>
        <v>OK</v>
      </c>
      <c r="X503" s="2" t="str">
        <f t="shared" si="69"/>
        <v>OK</v>
      </c>
      <c r="Y503" s="2" t="str">
        <f t="shared" si="70"/>
        <v>OK</v>
      </c>
      <c r="Z503" s="3" t="str">
        <f t="shared" si="71"/>
        <v xml:space="preserve">Acción didáctica / </v>
      </c>
    </row>
    <row r="504" spans="1:26" x14ac:dyDescent="0.45">
      <c r="A504" s="3" t="s">
        <v>8924</v>
      </c>
      <c r="B504" s="3" t="s">
        <v>8925</v>
      </c>
      <c r="C504" s="3" t="s">
        <v>9037</v>
      </c>
      <c r="E504" s="3" t="s">
        <v>20</v>
      </c>
      <c r="H504" s="3" t="s">
        <v>21</v>
      </c>
      <c r="I504" s="3">
        <v>1021707</v>
      </c>
      <c r="J504" s="3" t="s">
        <v>9038</v>
      </c>
      <c r="K504" s="3">
        <v>30</v>
      </c>
      <c r="L504" s="3" t="s">
        <v>23</v>
      </c>
      <c r="M504" s="3" t="s">
        <v>29</v>
      </c>
      <c r="N504" s="3" t="s">
        <v>2043</v>
      </c>
      <c r="P504" s="3" t="s">
        <v>21</v>
      </c>
      <c r="Q504" s="3" t="s">
        <v>9039</v>
      </c>
      <c r="R504" s="2" t="str">
        <f t="shared" si="63"/>
        <v>OK</v>
      </c>
      <c r="S504" s="2" t="str">
        <f t="shared" si="64"/>
        <v>OK</v>
      </c>
      <c r="T504" s="2" t="str">
        <f t="shared" si="65"/>
        <v>OK</v>
      </c>
      <c r="U504" s="2" t="str">
        <f t="shared" si="66"/>
        <v>OK</v>
      </c>
      <c r="V504" s="2" t="str">
        <f t="shared" si="67"/>
        <v>OK</v>
      </c>
      <c r="W504" s="2" t="str">
        <f t="shared" si="68"/>
        <v>OK</v>
      </c>
      <c r="X504" s="2" t="str">
        <f t="shared" si="69"/>
        <v>OK</v>
      </c>
      <c r="Y504" s="2" t="str">
        <f t="shared" si="70"/>
        <v>OK</v>
      </c>
      <c r="Z504" s="3" t="str">
        <f t="shared" si="71"/>
        <v/>
      </c>
    </row>
    <row r="505" spans="1:26" x14ac:dyDescent="0.45">
      <c r="A505" s="3" t="s">
        <v>8924</v>
      </c>
      <c r="B505" s="3" t="s">
        <v>8925</v>
      </c>
      <c r="C505" s="3" t="s">
        <v>9040</v>
      </c>
      <c r="E505" s="3" t="s">
        <v>20</v>
      </c>
      <c r="H505" s="3" t="s">
        <v>21</v>
      </c>
      <c r="I505" s="3">
        <v>1788053</v>
      </c>
      <c r="J505" s="3" t="s">
        <v>9041</v>
      </c>
      <c r="K505" s="3">
        <v>10</v>
      </c>
      <c r="L505" s="3" t="s">
        <v>34</v>
      </c>
      <c r="M505" s="3" t="s">
        <v>35</v>
      </c>
      <c r="N505" s="3" t="s">
        <v>213</v>
      </c>
      <c r="O505" s="3" t="s">
        <v>85</v>
      </c>
      <c r="P505" s="3" t="s">
        <v>21</v>
      </c>
      <c r="Q505" s="3" t="s">
        <v>9042</v>
      </c>
      <c r="R505" s="2" t="str">
        <f t="shared" si="63"/>
        <v>OK</v>
      </c>
      <c r="S505" s="2" t="str">
        <f t="shared" si="64"/>
        <v>OK</v>
      </c>
      <c r="T505" s="2" t="str">
        <f t="shared" si="65"/>
        <v>OK</v>
      </c>
      <c r="U505" s="2" t="str">
        <f t="shared" si="66"/>
        <v>OK</v>
      </c>
      <c r="V505" s="2" t="str">
        <f t="shared" si="67"/>
        <v>OK</v>
      </c>
      <c r="W505" s="2" t="str">
        <f t="shared" si="68"/>
        <v>OK</v>
      </c>
      <c r="X505" s="2" t="str">
        <f t="shared" si="69"/>
        <v>OK</v>
      </c>
      <c r="Y505" s="2" t="str">
        <f t="shared" si="70"/>
        <v>OK</v>
      </c>
      <c r="Z505" s="3" t="str">
        <f t="shared" si="71"/>
        <v/>
      </c>
    </row>
    <row r="506" spans="1:26" x14ac:dyDescent="0.45">
      <c r="A506" s="3" t="s">
        <v>8924</v>
      </c>
      <c r="B506" s="3" t="s">
        <v>8925</v>
      </c>
      <c r="C506" s="3" t="s">
        <v>534</v>
      </c>
      <c r="E506" s="3" t="s">
        <v>20</v>
      </c>
      <c r="H506" s="3" t="s">
        <v>21</v>
      </c>
      <c r="I506" s="3">
        <v>8301785</v>
      </c>
      <c r="J506" s="3" t="s">
        <v>9043</v>
      </c>
      <c r="K506" s="3">
        <v>60</v>
      </c>
      <c r="L506" s="3" t="s">
        <v>358</v>
      </c>
      <c r="M506" s="3" t="s">
        <v>35</v>
      </c>
      <c r="N506" s="3" t="s">
        <v>359</v>
      </c>
      <c r="O506" s="3" t="s">
        <v>85</v>
      </c>
      <c r="P506" s="3" t="s">
        <v>21</v>
      </c>
      <c r="Q506" s="3" t="s">
        <v>9044</v>
      </c>
      <c r="R506" s="2" t="str">
        <f t="shared" si="63"/>
        <v>OK</v>
      </c>
      <c r="S506" s="2" t="str">
        <f t="shared" si="64"/>
        <v>OK</v>
      </c>
      <c r="T506" s="2" t="str">
        <f t="shared" si="65"/>
        <v>OK</v>
      </c>
      <c r="U506" s="2" t="str">
        <f t="shared" si="66"/>
        <v>OK</v>
      </c>
      <c r="V506" s="2" t="str">
        <f t="shared" si="67"/>
        <v>OK</v>
      </c>
      <c r="W506" s="2" t="str">
        <f t="shared" si="68"/>
        <v>KO</v>
      </c>
      <c r="X506" s="2" t="str">
        <f t="shared" si="69"/>
        <v>OK</v>
      </c>
      <c r="Y506" s="2" t="str">
        <f t="shared" si="70"/>
        <v>OK</v>
      </c>
      <c r="Z506" s="3" t="str">
        <f t="shared" si="71"/>
        <v xml:space="preserve">Tiempo del recurso / </v>
      </c>
    </row>
    <row r="507" spans="1:26" x14ac:dyDescent="0.45">
      <c r="A507" s="3" t="s">
        <v>8924</v>
      </c>
      <c r="B507" s="3" t="s">
        <v>8925</v>
      </c>
      <c r="C507" s="3" t="s">
        <v>67</v>
      </c>
      <c r="D507" s="3" t="s">
        <v>67</v>
      </c>
      <c r="E507" s="3" t="s">
        <v>20</v>
      </c>
      <c r="H507" s="3" t="s">
        <v>21</v>
      </c>
      <c r="I507" s="3">
        <v>542914</v>
      </c>
      <c r="K507" s="3">
        <v>20</v>
      </c>
      <c r="L507" s="3" t="s">
        <v>23</v>
      </c>
      <c r="M507" s="3" t="s">
        <v>67</v>
      </c>
      <c r="N507" s="3" t="s">
        <v>227</v>
      </c>
      <c r="P507" s="3" t="s">
        <v>21</v>
      </c>
      <c r="Q507" s="3" t="s">
        <v>9045</v>
      </c>
      <c r="R507" s="2" t="str">
        <f t="shared" si="63"/>
        <v>OK</v>
      </c>
      <c r="S507" s="2" t="str">
        <f t="shared" si="64"/>
        <v>OK</v>
      </c>
      <c r="T507" s="2" t="str">
        <f t="shared" si="65"/>
        <v>OK</v>
      </c>
      <c r="U507" s="2" t="str">
        <f t="shared" si="66"/>
        <v>OK</v>
      </c>
      <c r="V507" s="2" t="str">
        <f t="shared" si="67"/>
        <v>OK</v>
      </c>
      <c r="W507" s="2" t="str">
        <f t="shared" si="68"/>
        <v>OK</v>
      </c>
      <c r="X507" s="2" t="str">
        <f t="shared" si="69"/>
        <v>KO</v>
      </c>
      <c r="Y507" s="2" t="str">
        <f t="shared" si="70"/>
        <v>OK</v>
      </c>
      <c r="Z507" s="3" t="str">
        <f t="shared" si="71"/>
        <v xml:space="preserve">Palabras clave / </v>
      </c>
    </row>
    <row r="508" spans="1:26" x14ac:dyDescent="0.45">
      <c r="A508" s="3" t="s">
        <v>8924</v>
      </c>
      <c r="B508" s="3" t="s">
        <v>8925</v>
      </c>
      <c r="C508" s="3" t="s">
        <v>70</v>
      </c>
      <c r="E508" s="3" t="s">
        <v>20</v>
      </c>
      <c r="H508" s="3" t="s">
        <v>21</v>
      </c>
      <c r="I508" s="3">
        <v>1189897</v>
      </c>
      <c r="J508" s="3" t="s">
        <v>9043</v>
      </c>
      <c r="K508" s="3">
        <v>30</v>
      </c>
      <c r="L508" s="3" t="s">
        <v>70</v>
      </c>
      <c r="M508" s="3" t="s">
        <v>35</v>
      </c>
      <c r="N508" s="3" t="s">
        <v>62</v>
      </c>
      <c r="O508" s="3" t="s">
        <v>37</v>
      </c>
      <c r="P508" s="3" t="s">
        <v>21</v>
      </c>
      <c r="Q508" s="3" t="s">
        <v>9046</v>
      </c>
      <c r="R508" s="2" t="str">
        <f t="shared" si="63"/>
        <v>OK</v>
      </c>
      <c r="S508" s="2" t="str">
        <f t="shared" si="64"/>
        <v>OK</v>
      </c>
      <c r="T508" s="2" t="str">
        <f t="shared" si="65"/>
        <v>OK</v>
      </c>
      <c r="U508" s="2" t="str">
        <f t="shared" si="66"/>
        <v>OK</v>
      </c>
      <c r="V508" s="2" t="str">
        <f t="shared" si="67"/>
        <v>OK</v>
      </c>
      <c r="W508" s="2" t="str">
        <f t="shared" si="68"/>
        <v>OK</v>
      </c>
      <c r="X508" s="2" t="str">
        <f t="shared" si="69"/>
        <v>OK</v>
      </c>
      <c r="Y508" s="2" t="str">
        <f t="shared" si="70"/>
        <v>OK</v>
      </c>
      <c r="Z508" s="3" t="str">
        <f t="shared" si="71"/>
        <v/>
      </c>
    </row>
    <row r="509" spans="1:26" x14ac:dyDescent="0.45">
      <c r="A509" s="3" t="s">
        <v>9047</v>
      </c>
      <c r="B509" s="3" t="s">
        <v>9048</v>
      </c>
      <c r="C509" s="3" t="s">
        <v>9049</v>
      </c>
      <c r="E509" s="3" t="s">
        <v>20</v>
      </c>
      <c r="H509" s="3" t="s">
        <v>21</v>
      </c>
      <c r="I509" s="3">
        <v>1182097</v>
      </c>
      <c r="J509" s="3" t="s">
        <v>9050</v>
      </c>
      <c r="K509" s="3">
        <v>30</v>
      </c>
      <c r="L509" s="3" t="s">
        <v>34</v>
      </c>
      <c r="M509" s="3" t="s">
        <v>35</v>
      </c>
      <c r="N509" s="3" t="s">
        <v>326</v>
      </c>
      <c r="O509" s="3" t="s">
        <v>479</v>
      </c>
      <c r="P509" s="3" t="s">
        <v>21</v>
      </c>
      <c r="Q509" s="3" t="s">
        <v>9051</v>
      </c>
      <c r="R509" s="2" t="str">
        <f t="shared" si="63"/>
        <v>OK</v>
      </c>
      <c r="S509" s="2" t="str">
        <f t="shared" si="64"/>
        <v>OK</v>
      </c>
      <c r="T509" s="2" t="str">
        <f t="shared" si="65"/>
        <v>OK</v>
      </c>
      <c r="U509" s="2" t="str">
        <f t="shared" si="66"/>
        <v>OK</v>
      </c>
      <c r="V509" s="2" t="str">
        <f t="shared" si="67"/>
        <v>OK</v>
      </c>
      <c r="W509" s="2" t="str">
        <f t="shared" si="68"/>
        <v>OK</v>
      </c>
      <c r="X509" s="2" t="str">
        <f t="shared" si="69"/>
        <v>OK</v>
      </c>
      <c r="Y509" s="2" t="str">
        <f t="shared" si="70"/>
        <v>OK</v>
      </c>
      <c r="Z509" s="3" t="str">
        <f t="shared" si="71"/>
        <v/>
      </c>
    </row>
    <row r="510" spans="1:26" x14ac:dyDescent="0.45">
      <c r="A510" s="3" t="s">
        <v>9047</v>
      </c>
      <c r="B510" s="3" t="s">
        <v>9048</v>
      </c>
      <c r="C510" s="3" t="s">
        <v>9052</v>
      </c>
      <c r="E510" s="3" t="s">
        <v>20</v>
      </c>
      <c r="H510" s="3" t="s">
        <v>21</v>
      </c>
      <c r="I510" s="3">
        <v>1177830</v>
      </c>
      <c r="J510" s="3" t="s">
        <v>9053</v>
      </c>
      <c r="K510" s="3">
        <v>15</v>
      </c>
      <c r="L510" s="3" t="s">
        <v>34</v>
      </c>
      <c r="M510" s="3" t="s">
        <v>35</v>
      </c>
      <c r="N510" s="3" t="s">
        <v>7737</v>
      </c>
      <c r="O510" s="3" t="s">
        <v>479</v>
      </c>
      <c r="P510" s="3" t="s">
        <v>21</v>
      </c>
      <c r="Q510" s="3" t="s">
        <v>9054</v>
      </c>
      <c r="R510" s="2" t="str">
        <f t="shared" si="63"/>
        <v>OK</v>
      </c>
      <c r="S510" s="2" t="str">
        <f t="shared" si="64"/>
        <v>OK</v>
      </c>
      <c r="T510" s="2" t="str">
        <f t="shared" si="65"/>
        <v>OK</v>
      </c>
      <c r="U510" s="2" t="str">
        <f t="shared" si="66"/>
        <v>OK</v>
      </c>
      <c r="V510" s="2" t="str">
        <f t="shared" si="67"/>
        <v>OK</v>
      </c>
      <c r="W510" s="2" t="str">
        <f t="shared" si="68"/>
        <v>OK</v>
      </c>
      <c r="X510" s="2" t="str">
        <f t="shared" si="69"/>
        <v>OK</v>
      </c>
      <c r="Y510" s="2" t="str">
        <f t="shared" si="70"/>
        <v>OK</v>
      </c>
      <c r="Z510" s="3" t="str">
        <f t="shared" si="71"/>
        <v/>
      </c>
    </row>
    <row r="511" spans="1:26" x14ac:dyDescent="0.45">
      <c r="A511" s="3" t="s">
        <v>9047</v>
      </c>
      <c r="B511" s="3" t="s">
        <v>9048</v>
      </c>
      <c r="C511" s="3" t="s">
        <v>9055</v>
      </c>
      <c r="E511" s="3" t="s">
        <v>20</v>
      </c>
      <c r="H511" s="3" t="s">
        <v>21</v>
      </c>
      <c r="I511" s="3">
        <v>1183727</v>
      </c>
      <c r="J511" s="3" t="s">
        <v>9056</v>
      </c>
      <c r="K511" s="3">
        <v>15</v>
      </c>
      <c r="L511" s="3" t="s">
        <v>34</v>
      </c>
      <c r="M511" s="3" t="s">
        <v>35</v>
      </c>
      <c r="N511" s="3" t="s">
        <v>777</v>
      </c>
      <c r="O511" s="3" t="s">
        <v>37</v>
      </c>
      <c r="P511" s="3" t="s">
        <v>21</v>
      </c>
      <c r="Q511" s="3" t="s">
        <v>9057</v>
      </c>
      <c r="R511" s="2" t="str">
        <f t="shared" si="63"/>
        <v>OK</v>
      </c>
      <c r="S511" s="2" t="str">
        <f t="shared" si="64"/>
        <v>OK</v>
      </c>
      <c r="T511" s="2" t="str">
        <f t="shared" si="65"/>
        <v>OK</v>
      </c>
      <c r="U511" s="2" t="str">
        <f t="shared" si="66"/>
        <v>OK</v>
      </c>
      <c r="V511" s="2" t="str">
        <f t="shared" si="67"/>
        <v>OK</v>
      </c>
      <c r="W511" s="2" t="str">
        <f t="shared" si="68"/>
        <v>OK</v>
      </c>
      <c r="X511" s="2" t="str">
        <f t="shared" si="69"/>
        <v>OK</v>
      </c>
      <c r="Y511" s="2" t="str">
        <f t="shared" si="70"/>
        <v>OK</v>
      </c>
      <c r="Z511" s="3" t="str">
        <f t="shared" si="71"/>
        <v/>
      </c>
    </row>
    <row r="512" spans="1:26" x14ac:dyDescent="0.45">
      <c r="A512" s="3" t="s">
        <v>9047</v>
      </c>
      <c r="B512" s="3" t="s">
        <v>9048</v>
      </c>
      <c r="C512" s="3" t="s">
        <v>9058</v>
      </c>
      <c r="E512" s="3" t="s">
        <v>20</v>
      </c>
      <c r="H512" s="3" t="s">
        <v>21</v>
      </c>
      <c r="I512" s="3">
        <v>1180438</v>
      </c>
      <c r="J512" s="3" t="s">
        <v>9059</v>
      </c>
      <c r="K512" s="3">
        <v>15</v>
      </c>
      <c r="L512" s="3" t="s">
        <v>34</v>
      </c>
      <c r="M512" s="3" t="s">
        <v>35</v>
      </c>
      <c r="N512" s="3" t="s">
        <v>7687</v>
      </c>
      <c r="O512" s="3" t="s">
        <v>37</v>
      </c>
      <c r="P512" s="3" t="s">
        <v>21</v>
      </c>
      <c r="Q512" s="3" t="s">
        <v>9060</v>
      </c>
      <c r="R512" s="2" t="str">
        <f t="shared" si="63"/>
        <v>OK</v>
      </c>
      <c r="S512" s="2" t="str">
        <f t="shared" si="64"/>
        <v>OK</v>
      </c>
      <c r="T512" s="2" t="str">
        <f t="shared" si="65"/>
        <v>OK</v>
      </c>
      <c r="U512" s="2" t="str">
        <f t="shared" si="66"/>
        <v>OK</v>
      </c>
      <c r="V512" s="2" t="str">
        <f t="shared" si="67"/>
        <v>OK</v>
      </c>
      <c r="W512" s="2" t="str">
        <f t="shared" si="68"/>
        <v>OK</v>
      </c>
      <c r="X512" s="2" t="str">
        <f t="shared" si="69"/>
        <v>OK</v>
      </c>
      <c r="Y512" s="2" t="str">
        <f t="shared" si="70"/>
        <v>OK</v>
      </c>
      <c r="Z512" s="3" t="str">
        <f t="shared" si="71"/>
        <v/>
      </c>
    </row>
    <row r="513" spans="1:26" x14ac:dyDescent="0.45">
      <c r="A513" s="3" t="s">
        <v>9047</v>
      </c>
      <c r="B513" s="3" t="s">
        <v>9048</v>
      </c>
      <c r="C513" s="3" t="s">
        <v>9061</v>
      </c>
      <c r="E513" s="3" t="s">
        <v>20</v>
      </c>
      <c r="H513" s="3" t="s">
        <v>21</v>
      </c>
      <c r="I513" s="3">
        <v>1537878</v>
      </c>
      <c r="J513" s="3" t="s">
        <v>9062</v>
      </c>
      <c r="K513" s="3">
        <v>20</v>
      </c>
      <c r="L513" s="3" t="s">
        <v>34</v>
      </c>
      <c r="M513" s="3" t="s">
        <v>35</v>
      </c>
      <c r="N513" s="3" t="s">
        <v>161</v>
      </c>
      <c r="O513" s="3" t="s">
        <v>37</v>
      </c>
      <c r="P513" s="3" t="s">
        <v>21</v>
      </c>
      <c r="Q513" s="3" t="s">
        <v>9063</v>
      </c>
      <c r="R513" s="2" t="str">
        <f t="shared" si="63"/>
        <v>OK</v>
      </c>
      <c r="S513" s="2" t="str">
        <f t="shared" si="64"/>
        <v>OK</v>
      </c>
      <c r="T513" s="2" t="str">
        <f t="shared" si="65"/>
        <v>OK</v>
      </c>
      <c r="U513" s="2" t="str">
        <f t="shared" si="66"/>
        <v>OK</v>
      </c>
      <c r="V513" s="2" t="str">
        <f t="shared" si="67"/>
        <v>OK</v>
      </c>
      <c r="W513" s="2" t="str">
        <f t="shared" si="68"/>
        <v>OK</v>
      </c>
      <c r="X513" s="2" t="str">
        <f t="shared" si="69"/>
        <v>OK</v>
      </c>
      <c r="Y513" s="2" t="str">
        <f t="shared" si="70"/>
        <v>OK</v>
      </c>
      <c r="Z513" s="3" t="str">
        <f t="shared" si="71"/>
        <v/>
      </c>
    </row>
    <row r="514" spans="1:26" x14ac:dyDescent="0.45">
      <c r="A514" s="3" t="s">
        <v>9047</v>
      </c>
      <c r="B514" s="3" t="s">
        <v>9048</v>
      </c>
      <c r="C514" s="3" t="s">
        <v>9064</v>
      </c>
      <c r="D514" s="3" t="s">
        <v>9065</v>
      </c>
      <c r="E514" s="3" t="s">
        <v>20</v>
      </c>
      <c r="H514" s="3" t="s">
        <v>21</v>
      </c>
      <c r="I514" s="3">
        <v>2895414</v>
      </c>
      <c r="J514" s="3" t="s">
        <v>9066</v>
      </c>
      <c r="K514" s="3">
        <v>20</v>
      </c>
      <c r="L514" s="3" t="s">
        <v>80</v>
      </c>
      <c r="M514" s="3" t="s">
        <v>35</v>
      </c>
      <c r="N514" s="3" t="s">
        <v>81</v>
      </c>
      <c r="O514" s="3" t="s">
        <v>37</v>
      </c>
      <c r="P514" s="3" t="s">
        <v>21</v>
      </c>
      <c r="Q514" s="3" t="s">
        <v>9067</v>
      </c>
      <c r="R514" s="2" t="str">
        <f t="shared" si="63"/>
        <v>OK</v>
      </c>
      <c r="S514" s="2" t="str">
        <f t="shared" si="64"/>
        <v>OK</v>
      </c>
      <c r="T514" s="2" t="str">
        <f t="shared" si="65"/>
        <v>OK</v>
      </c>
      <c r="U514" s="2" t="str">
        <f t="shared" si="66"/>
        <v>OK</v>
      </c>
      <c r="V514" s="2" t="str">
        <f t="shared" si="67"/>
        <v>OK</v>
      </c>
      <c r="W514" s="2" t="str">
        <f t="shared" si="68"/>
        <v>OK</v>
      </c>
      <c r="X514" s="2" t="str">
        <f t="shared" si="69"/>
        <v>OK</v>
      </c>
      <c r="Y514" s="2" t="str">
        <f t="shared" si="70"/>
        <v>OK</v>
      </c>
      <c r="Z514" s="3" t="str">
        <f t="shared" si="71"/>
        <v/>
      </c>
    </row>
    <row r="515" spans="1:26" x14ac:dyDescent="0.45">
      <c r="A515" s="3" t="s">
        <v>9047</v>
      </c>
      <c r="B515" s="3" t="s">
        <v>9048</v>
      </c>
      <c r="C515" s="3" t="s">
        <v>9068</v>
      </c>
      <c r="E515" s="3" t="s">
        <v>20</v>
      </c>
      <c r="H515" s="3" t="s">
        <v>21</v>
      </c>
      <c r="I515" s="3">
        <v>1444994</v>
      </c>
      <c r="J515" s="3" t="s">
        <v>9069</v>
      </c>
      <c r="K515" s="3">
        <v>40</v>
      </c>
      <c r="L515" s="3" t="s">
        <v>23</v>
      </c>
      <c r="M515" s="3" t="s">
        <v>29</v>
      </c>
      <c r="N515" s="3" t="s">
        <v>53</v>
      </c>
      <c r="P515" s="3" t="s">
        <v>21</v>
      </c>
      <c r="Q515" s="3" t="s">
        <v>9070</v>
      </c>
      <c r="R515" s="2" t="str">
        <f t="shared" ref="R515:R578" si="72">IF(_xlfn.XOR(
AND(N515="M102ab",L515="Proyecto"),
AND(N515="M101a",L515="Preguntas con respuesta libre"),
AND(LEFT(N515,1)="M",N515&lt;&gt;"M102AB",N515&lt;&gt;"M101a",N515&lt;&gt;"M101ap",L515="Ejercitación"),
AND(LEFT(C515,15)="Mapa conceptual",L515="Exposición"),
AND(LEFT(N515,1)&lt;&gt;"M",LEFT(C515,15)&lt;&gt;"Mapa conceptual",L515="Exposición"),
AND(LEFT(C515,8)="Banco de",L515="Generador de actividades"),
AND(C515=L515)
),"OK","KO")</f>
        <v>OK</v>
      </c>
      <c r="S515" s="2" t="str">
        <f t="shared" ref="S515:S578" si="73">IF(_xlfn.XOR(
AND(LEFT(N515,1)="M",M515="Actividad"),
AND(LEFT(N515,1)="F",M515="Interactivo"),
AND(N515="diaporama",M515="Secuencia de imágenes"),
OR(N515="video",M515="Animación",M515="Video"),
AND(C515=M515)
),"OK","KO")</f>
        <v>OK</v>
      </c>
      <c r="T515" s="2" t="str">
        <f t="shared" ref="T515:T578" si="74">IF(
AND(L515="Evaluación",C515&lt;&gt;L515),"KO",
IF(AND(L515="Mapa conceptual",C515&lt;&gt;L515),"KO",
IF(AND(N515="M101ap",C515&lt;&gt;"Banco de actividades"),"KO",
"OK")))</f>
        <v>OK</v>
      </c>
      <c r="U515" s="2" t="str">
        <f t="shared" ref="U515:U578" si="75">IF(
AND(LEFT(N515,1)="M",LEFT(M515,4)&lt;&gt;"Mapa",S515="OK",O515=""),
"KO","OK")</f>
        <v>OK</v>
      </c>
      <c r="V515" s="2" t="str">
        <f t="shared" ref="V515:V578" si="76">IF(OR(
AND(L515="Evaluación",R515="OK",OR(N515="M4a",N515="M5a")),
AND(LEFT(C515,8)="Banco de",N515="M101ap"),
OR(LEFT(C515,8)&lt;&gt;"Banco de",L515&lt;&gt;"Evaluación")
),"OK","KO")</f>
        <v>OK</v>
      </c>
      <c r="W515" s="2" t="str">
        <f t="shared" ref="W515:W578" si="77">IF(AND(LEFT(C515,8)="Banco de",K515=0),"OK",
IF(AND(LEFT(C515,8)&lt;&gt;"Banco de",K515&gt;0),"OK","KO"))</f>
        <v>OK</v>
      </c>
      <c r="X515" s="2" t="str">
        <f t="shared" ref="X515:X578" si="78">IF(J515&lt;&gt;"","OK","KO")</f>
        <v>OK</v>
      </c>
      <c r="Y515" s="2" t="str">
        <f t="shared" ref="Y515:Y578" si="79">IF(P515="Si","KO","OK")</f>
        <v>OK</v>
      </c>
      <c r="Z515" s="3" t="str">
        <f t="shared" ref="Z515:Z578" si="80">CONCATENATE(
IF(R515&lt;&gt;"OK",CONCATENATE($R$1," / "),""),
IF(S515&lt;&gt;"OK",CONCATENATE($S$1," / "),""),
IF(T515&lt;&gt;"OK",CONCATENATE($T$1," / "),""),
IF(U515&lt;&gt;"OK",CONCATENATE($U$1," / "),""),
IF(V515&lt;&gt;"OK",CONCATENATE($V$1," / "),""),
IF(W515&lt;&gt;"OK",CONCATENATE($W$1," / "),""),
IF(X515&lt;&gt;"OK",CONCATENATE($X$1," / "),""),
IF(Y515&lt;&gt;"OK",$Y$1,"")
)</f>
        <v/>
      </c>
    </row>
    <row r="516" spans="1:26" x14ac:dyDescent="0.45">
      <c r="A516" s="3" t="s">
        <v>9047</v>
      </c>
      <c r="B516" s="3" t="s">
        <v>9048</v>
      </c>
      <c r="C516" s="3" t="s">
        <v>9071</v>
      </c>
      <c r="E516" s="3" t="s">
        <v>20</v>
      </c>
      <c r="H516" s="3" t="s">
        <v>21</v>
      </c>
      <c r="I516" s="3">
        <v>1203866</v>
      </c>
      <c r="J516" s="3" t="s">
        <v>9072</v>
      </c>
      <c r="K516" s="3">
        <v>20</v>
      </c>
      <c r="L516" s="3" t="s">
        <v>34</v>
      </c>
      <c r="M516" s="3" t="s">
        <v>35</v>
      </c>
      <c r="N516" s="3" t="s">
        <v>326</v>
      </c>
      <c r="O516" s="3" t="s">
        <v>37</v>
      </c>
      <c r="P516" s="3" t="s">
        <v>21</v>
      </c>
      <c r="Q516" s="3" t="s">
        <v>9073</v>
      </c>
      <c r="R516" s="2" t="str">
        <f t="shared" si="72"/>
        <v>OK</v>
      </c>
      <c r="S516" s="2" t="str">
        <f t="shared" si="73"/>
        <v>OK</v>
      </c>
      <c r="T516" s="2" t="str">
        <f t="shared" si="74"/>
        <v>OK</v>
      </c>
      <c r="U516" s="2" t="str">
        <f t="shared" si="75"/>
        <v>OK</v>
      </c>
      <c r="V516" s="2" t="str">
        <f t="shared" si="76"/>
        <v>OK</v>
      </c>
      <c r="W516" s="2" t="str">
        <f t="shared" si="77"/>
        <v>OK</v>
      </c>
      <c r="X516" s="2" t="str">
        <f t="shared" si="78"/>
        <v>OK</v>
      </c>
      <c r="Y516" s="2" t="str">
        <f t="shared" si="79"/>
        <v>OK</v>
      </c>
      <c r="Z516" s="3" t="str">
        <f t="shared" si="80"/>
        <v/>
      </c>
    </row>
    <row r="517" spans="1:26" x14ac:dyDescent="0.45">
      <c r="A517" s="3" t="s">
        <v>9047</v>
      </c>
      <c r="B517" s="3" t="s">
        <v>9048</v>
      </c>
      <c r="C517" s="3" t="s">
        <v>9074</v>
      </c>
      <c r="E517" s="3" t="s">
        <v>20</v>
      </c>
      <c r="H517" s="3" t="s">
        <v>21</v>
      </c>
      <c r="I517" s="3">
        <v>1206616</v>
      </c>
      <c r="J517" s="3" t="s">
        <v>9075</v>
      </c>
      <c r="K517" s="3">
        <v>20</v>
      </c>
      <c r="L517" s="3" t="s">
        <v>34</v>
      </c>
      <c r="M517" s="3" t="s">
        <v>35</v>
      </c>
      <c r="N517" s="3" t="s">
        <v>326</v>
      </c>
      <c r="O517" s="3" t="s">
        <v>479</v>
      </c>
      <c r="P517" s="3" t="s">
        <v>21</v>
      </c>
      <c r="Q517" s="3" t="s">
        <v>9076</v>
      </c>
      <c r="R517" s="2" t="str">
        <f t="shared" si="72"/>
        <v>OK</v>
      </c>
      <c r="S517" s="2" t="str">
        <f t="shared" si="73"/>
        <v>OK</v>
      </c>
      <c r="T517" s="2" t="str">
        <f t="shared" si="74"/>
        <v>OK</v>
      </c>
      <c r="U517" s="2" t="str">
        <f t="shared" si="75"/>
        <v>OK</v>
      </c>
      <c r="V517" s="2" t="str">
        <f t="shared" si="76"/>
        <v>OK</v>
      </c>
      <c r="W517" s="2" t="str">
        <f t="shared" si="77"/>
        <v>OK</v>
      </c>
      <c r="X517" s="2" t="str">
        <f t="shared" si="78"/>
        <v>OK</v>
      </c>
      <c r="Y517" s="2" t="str">
        <f t="shared" si="79"/>
        <v>OK</v>
      </c>
      <c r="Z517" s="3" t="str">
        <f t="shared" si="80"/>
        <v/>
      </c>
    </row>
    <row r="518" spans="1:26" x14ac:dyDescent="0.45">
      <c r="A518" s="3" t="s">
        <v>9047</v>
      </c>
      <c r="B518" s="3" t="s">
        <v>9048</v>
      </c>
      <c r="C518" s="3" t="s">
        <v>9077</v>
      </c>
      <c r="E518" s="3" t="s">
        <v>20</v>
      </c>
      <c r="H518" s="3" t="s">
        <v>21</v>
      </c>
      <c r="I518" s="3">
        <v>1191788</v>
      </c>
      <c r="J518" s="3" t="s">
        <v>9078</v>
      </c>
      <c r="K518" s="3">
        <v>15</v>
      </c>
      <c r="L518" s="3" t="s">
        <v>34</v>
      </c>
      <c r="M518" s="3" t="s">
        <v>35</v>
      </c>
      <c r="N518" s="3" t="s">
        <v>62</v>
      </c>
      <c r="O518" s="3" t="s">
        <v>37</v>
      </c>
      <c r="P518" s="3" t="s">
        <v>21</v>
      </c>
      <c r="Q518" s="3" t="s">
        <v>9079</v>
      </c>
      <c r="R518" s="2" t="str">
        <f t="shared" si="72"/>
        <v>OK</v>
      </c>
      <c r="S518" s="2" t="str">
        <f t="shared" si="73"/>
        <v>OK</v>
      </c>
      <c r="T518" s="2" t="str">
        <f t="shared" si="74"/>
        <v>OK</v>
      </c>
      <c r="U518" s="2" t="str">
        <f t="shared" si="75"/>
        <v>OK</v>
      </c>
      <c r="V518" s="2" t="str">
        <f t="shared" si="76"/>
        <v>OK</v>
      </c>
      <c r="W518" s="2" t="str">
        <f t="shared" si="77"/>
        <v>OK</v>
      </c>
      <c r="X518" s="2" t="str">
        <f t="shared" si="78"/>
        <v>OK</v>
      </c>
      <c r="Y518" s="2" t="str">
        <f t="shared" si="79"/>
        <v>OK</v>
      </c>
      <c r="Z518" s="3" t="str">
        <f t="shared" si="80"/>
        <v/>
      </c>
    </row>
    <row r="519" spans="1:26" x14ac:dyDescent="0.45">
      <c r="A519" s="3" t="s">
        <v>9047</v>
      </c>
      <c r="B519" s="3" t="s">
        <v>9048</v>
      </c>
      <c r="C519" s="3" t="s">
        <v>9080</v>
      </c>
      <c r="E519" s="3" t="s">
        <v>20</v>
      </c>
      <c r="H519" s="3" t="s">
        <v>21</v>
      </c>
      <c r="I519" s="3">
        <v>1300763</v>
      </c>
      <c r="J519" s="3" t="s">
        <v>9081</v>
      </c>
      <c r="K519" s="3">
        <v>60</v>
      </c>
      <c r="L519" s="3" t="s">
        <v>23</v>
      </c>
      <c r="M519" s="3" t="s">
        <v>29</v>
      </c>
      <c r="N519" s="3" t="s">
        <v>684</v>
      </c>
      <c r="P519" s="3" t="s">
        <v>21</v>
      </c>
      <c r="Q519" s="3" t="s">
        <v>9082</v>
      </c>
      <c r="R519" s="2" t="str">
        <f t="shared" si="72"/>
        <v>OK</v>
      </c>
      <c r="S519" s="2" t="str">
        <f t="shared" si="73"/>
        <v>OK</v>
      </c>
      <c r="T519" s="2" t="str">
        <f t="shared" si="74"/>
        <v>OK</v>
      </c>
      <c r="U519" s="2" t="str">
        <f t="shared" si="75"/>
        <v>OK</v>
      </c>
      <c r="V519" s="2" t="str">
        <f t="shared" si="76"/>
        <v>OK</v>
      </c>
      <c r="W519" s="2" t="str">
        <f t="shared" si="77"/>
        <v>OK</v>
      </c>
      <c r="X519" s="2" t="str">
        <f t="shared" si="78"/>
        <v>OK</v>
      </c>
      <c r="Y519" s="2" t="str">
        <f t="shared" si="79"/>
        <v>OK</v>
      </c>
      <c r="Z519" s="3" t="str">
        <f t="shared" si="80"/>
        <v/>
      </c>
    </row>
    <row r="520" spans="1:26" x14ac:dyDescent="0.45">
      <c r="A520" s="3" t="s">
        <v>9047</v>
      </c>
      <c r="B520" s="3" t="s">
        <v>9048</v>
      </c>
      <c r="C520" s="3" t="s">
        <v>9083</v>
      </c>
      <c r="E520" s="3" t="s">
        <v>20</v>
      </c>
      <c r="H520" s="3" t="s">
        <v>21</v>
      </c>
      <c r="I520" s="3">
        <v>3427684</v>
      </c>
      <c r="J520" s="3" t="s">
        <v>9084</v>
      </c>
      <c r="K520" s="3">
        <v>60</v>
      </c>
      <c r="L520" s="3" t="s">
        <v>80</v>
      </c>
      <c r="M520" s="3" t="s">
        <v>35</v>
      </c>
      <c r="N520" s="3" t="s">
        <v>81</v>
      </c>
      <c r="O520" s="3" t="s">
        <v>85</v>
      </c>
      <c r="P520" s="3" t="s">
        <v>21</v>
      </c>
      <c r="Q520" s="3" t="s">
        <v>9085</v>
      </c>
      <c r="R520" s="2" t="str">
        <f t="shared" si="72"/>
        <v>OK</v>
      </c>
      <c r="S520" s="2" t="str">
        <f t="shared" si="73"/>
        <v>OK</v>
      </c>
      <c r="T520" s="2" t="str">
        <f t="shared" si="74"/>
        <v>OK</v>
      </c>
      <c r="U520" s="2" t="str">
        <f t="shared" si="75"/>
        <v>OK</v>
      </c>
      <c r="V520" s="2" t="str">
        <f t="shared" si="76"/>
        <v>OK</v>
      </c>
      <c r="W520" s="2" t="str">
        <f t="shared" si="77"/>
        <v>OK</v>
      </c>
      <c r="X520" s="2" t="str">
        <f t="shared" si="78"/>
        <v>OK</v>
      </c>
      <c r="Y520" s="2" t="str">
        <f t="shared" si="79"/>
        <v>OK</v>
      </c>
      <c r="Z520" s="3" t="str">
        <f t="shared" si="80"/>
        <v/>
      </c>
    </row>
    <row r="521" spans="1:26" x14ac:dyDescent="0.45">
      <c r="A521" s="3" t="s">
        <v>9047</v>
      </c>
      <c r="B521" s="3" t="s">
        <v>9048</v>
      </c>
      <c r="C521" s="3" t="s">
        <v>9086</v>
      </c>
      <c r="E521" s="3" t="s">
        <v>20</v>
      </c>
      <c r="H521" s="3" t="s">
        <v>21</v>
      </c>
      <c r="I521" s="3">
        <v>2424385</v>
      </c>
      <c r="J521" s="3" t="s">
        <v>9087</v>
      </c>
      <c r="K521" s="3">
        <v>10</v>
      </c>
      <c r="L521" s="3" t="s">
        <v>80</v>
      </c>
      <c r="M521" s="3" t="s">
        <v>35</v>
      </c>
      <c r="N521" s="3" t="s">
        <v>81</v>
      </c>
      <c r="O521" s="3" t="s">
        <v>37</v>
      </c>
      <c r="P521" s="3" t="s">
        <v>21</v>
      </c>
      <c r="Q521" s="3" t="s">
        <v>9088</v>
      </c>
      <c r="R521" s="2" t="str">
        <f t="shared" si="72"/>
        <v>OK</v>
      </c>
      <c r="S521" s="2" t="str">
        <f t="shared" si="73"/>
        <v>OK</v>
      </c>
      <c r="T521" s="2" t="str">
        <f t="shared" si="74"/>
        <v>OK</v>
      </c>
      <c r="U521" s="2" t="str">
        <f t="shared" si="75"/>
        <v>OK</v>
      </c>
      <c r="V521" s="2" t="str">
        <f t="shared" si="76"/>
        <v>OK</v>
      </c>
      <c r="W521" s="2" t="str">
        <f t="shared" si="77"/>
        <v>OK</v>
      </c>
      <c r="X521" s="2" t="str">
        <f t="shared" si="78"/>
        <v>OK</v>
      </c>
      <c r="Y521" s="2" t="str">
        <f t="shared" si="79"/>
        <v>OK</v>
      </c>
      <c r="Z521" s="3" t="str">
        <f t="shared" si="80"/>
        <v/>
      </c>
    </row>
    <row r="522" spans="1:26" x14ac:dyDescent="0.45">
      <c r="A522" s="3" t="s">
        <v>9047</v>
      </c>
      <c r="B522" s="3" t="s">
        <v>9048</v>
      </c>
      <c r="C522" s="3" t="s">
        <v>9089</v>
      </c>
      <c r="E522" s="3" t="s">
        <v>20</v>
      </c>
      <c r="H522" s="3" t="s">
        <v>21</v>
      </c>
      <c r="I522" s="3">
        <v>1859538</v>
      </c>
      <c r="J522" s="3" t="s">
        <v>9090</v>
      </c>
      <c r="K522" s="3">
        <v>60</v>
      </c>
      <c r="L522" s="3" t="s">
        <v>23</v>
      </c>
      <c r="M522" s="3" t="s">
        <v>29</v>
      </c>
      <c r="N522" s="3" t="s">
        <v>368</v>
      </c>
      <c r="P522" s="3" t="s">
        <v>21</v>
      </c>
      <c r="Q522" s="3" t="s">
        <v>9091</v>
      </c>
      <c r="R522" s="2" t="str">
        <f t="shared" si="72"/>
        <v>OK</v>
      </c>
      <c r="S522" s="2" t="str">
        <f t="shared" si="73"/>
        <v>OK</v>
      </c>
      <c r="T522" s="2" t="str">
        <f t="shared" si="74"/>
        <v>OK</v>
      </c>
      <c r="U522" s="2" t="str">
        <f t="shared" si="75"/>
        <v>OK</v>
      </c>
      <c r="V522" s="2" t="str">
        <f t="shared" si="76"/>
        <v>OK</v>
      </c>
      <c r="W522" s="2" t="str">
        <f t="shared" si="77"/>
        <v>OK</v>
      </c>
      <c r="X522" s="2" t="str">
        <f t="shared" si="78"/>
        <v>OK</v>
      </c>
      <c r="Y522" s="2" t="str">
        <f t="shared" si="79"/>
        <v>OK</v>
      </c>
      <c r="Z522" s="3" t="str">
        <f t="shared" si="80"/>
        <v/>
      </c>
    </row>
    <row r="523" spans="1:26" x14ac:dyDescent="0.45">
      <c r="A523" s="3" t="s">
        <v>9047</v>
      </c>
      <c r="B523" s="3" t="s">
        <v>9048</v>
      </c>
      <c r="C523" s="3" t="s">
        <v>9092</v>
      </c>
      <c r="E523" s="3" t="s">
        <v>20</v>
      </c>
      <c r="H523" s="3" t="s">
        <v>21</v>
      </c>
      <c r="I523" s="3">
        <v>2861586</v>
      </c>
      <c r="J523" s="3" t="s">
        <v>9093</v>
      </c>
      <c r="K523" s="3">
        <v>10</v>
      </c>
      <c r="L523" s="3" t="s">
        <v>34</v>
      </c>
      <c r="M523" s="3" t="s">
        <v>35</v>
      </c>
      <c r="N523" s="3" t="s">
        <v>7212</v>
      </c>
      <c r="O523" s="3" t="s">
        <v>37</v>
      </c>
      <c r="P523" s="3" t="s">
        <v>21</v>
      </c>
      <c r="Q523" s="3" t="s">
        <v>9094</v>
      </c>
      <c r="R523" s="2" t="str">
        <f t="shared" si="72"/>
        <v>OK</v>
      </c>
      <c r="S523" s="2" t="str">
        <f t="shared" si="73"/>
        <v>OK</v>
      </c>
      <c r="T523" s="2" t="str">
        <f t="shared" si="74"/>
        <v>OK</v>
      </c>
      <c r="U523" s="2" t="str">
        <f t="shared" si="75"/>
        <v>OK</v>
      </c>
      <c r="V523" s="2" t="str">
        <f t="shared" si="76"/>
        <v>OK</v>
      </c>
      <c r="W523" s="2" t="str">
        <f t="shared" si="77"/>
        <v>OK</v>
      </c>
      <c r="X523" s="2" t="str">
        <f t="shared" si="78"/>
        <v>OK</v>
      </c>
      <c r="Y523" s="2" t="str">
        <f t="shared" si="79"/>
        <v>OK</v>
      </c>
      <c r="Z523" s="3" t="str">
        <f t="shared" si="80"/>
        <v/>
      </c>
    </row>
    <row r="524" spans="1:26" x14ac:dyDescent="0.45">
      <c r="A524" s="3" t="s">
        <v>9047</v>
      </c>
      <c r="B524" s="3" t="s">
        <v>9048</v>
      </c>
      <c r="C524" s="3" t="s">
        <v>9095</v>
      </c>
      <c r="E524" s="3" t="s">
        <v>20</v>
      </c>
      <c r="H524" s="3" t="s">
        <v>21</v>
      </c>
      <c r="I524" s="3">
        <v>1174434</v>
      </c>
      <c r="J524" s="3" t="s">
        <v>9096</v>
      </c>
      <c r="K524" s="3">
        <v>10</v>
      </c>
      <c r="L524" s="3" t="s">
        <v>34</v>
      </c>
      <c r="M524" s="3" t="s">
        <v>35</v>
      </c>
      <c r="N524" s="3" t="s">
        <v>700</v>
      </c>
      <c r="O524" s="3" t="s">
        <v>85</v>
      </c>
      <c r="P524" s="3" t="s">
        <v>21</v>
      </c>
      <c r="Q524" s="3" t="s">
        <v>9097</v>
      </c>
      <c r="R524" s="2" t="str">
        <f t="shared" si="72"/>
        <v>OK</v>
      </c>
      <c r="S524" s="2" t="str">
        <f t="shared" si="73"/>
        <v>OK</v>
      </c>
      <c r="T524" s="2" t="str">
        <f t="shared" si="74"/>
        <v>OK</v>
      </c>
      <c r="U524" s="2" t="str">
        <f t="shared" si="75"/>
        <v>OK</v>
      </c>
      <c r="V524" s="2" t="str">
        <f t="shared" si="76"/>
        <v>OK</v>
      </c>
      <c r="W524" s="2" t="str">
        <f t="shared" si="77"/>
        <v>OK</v>
      </c>
      <c r="X524" s="2" t="str">
        <f t="shared" si="78"/>
        <v>OK</v>
      </c>
      <c r="Y524" s="2" t="str">
        <f t="shared" si="79"/>
        <v>OK</v>
      </c>
      <c r="Z524" s="3" t="str">
        <f t="shared" si="80"/>
        <v/>
      </c>
    </row>
    <row r="525" spans="1:26" x14ac:dyDescent="0.45">
      <c r="A525" s="3" t="s">
        <v>9047</v>
      </c>
      <c r="B525" s="3" t="s">
        <v>9048</v>
      </c>
      <c r="C525" s="3" t="s">
        <v>9098</v>
      </c>
      <c r="E525" s="3" t="s">
        <v>20</v>
      </c>
      <c r="H525" s="3" t="s">
        <v>21</v>
      </c>
      <c r="I525" s="3">
        <v>1420781</v>
      </c>
      <c r="J525" s="3" t="s">
        <v>9090</v>
      </c>
      <c r="K525" s="3">
        <v>10</v>
      </c>
      <c r="L525" s="3" t="s">
        <v>34</v>
      </c>
      <c r="M525" s="3" t="s">
        <v>35</v>
      </c>
      <c r="N525" s="3" t="s">
        <v>499</v>
      </c>
      <c r="O525" s="3" t="s">
        <v>85</v>
      </c>
      <c r="P525" s="3" t="s">
        <v>21</v>
      </c>
      <c r="Q525" s="3" t="s">
        <v>9099</v>
      </c>
      <c r="R525" s="2" t="str">
        <f t="shared" si="72"/>
        <v>OK</v>
      </c>
      <c r="S525" s="2" t="str">
        <f t="shared" si="73"/>
        <v>OK</v>
      </c>
      <c r="T525" s="2" t="str">
        <f t="shared" si="74"/>
        <v>OK</v>
      </c>
      <c r="U525" s="2" t="str">
        <f t="shared" si="75"/>
        <v>OK</v>
      </c>
      <c r="V525" s="2" t="str">
        <f t="shared" si="76"/>
        <v>OK</v>
      </c>
      <c r="W525" s="2" t="str">
        <f t="shared" si="77"/>
        <v>OK</v>
      </c>
      <c r="X525" s="2" t="str">
        <f t="shared" si="78"/>
        <v>OK</v>
      </c>
      <c r="Y525" s="2" t="str">
        <f t="shared" si="79"/>
        <v>OK</v>
      </c>
      <c r="Z525" s="3" t="str">
        <f t="shared" si="80"/>
        <v/>
      </c>
    </row>
    <row r="526" spans="1:26" x14ac:dyDescent="0.45">
      <c r="A526" s="3" t="s">
        <v>9047</v>
      </c>
      <c r="B526" s="3" t="s">
        <v>9048</v>
      </c>
      <c r="C526" s="3" t="s">
        <v>9100</v>
      </c>
      <c r="E526" s="3" t="s">
        <v>20</v>
      </c>
      <c r="H526" s="3" t="s">
        <v>21</v>
      </c>
      <c r="I526" s="3">
        <v>1188793</v>
      </c>
      <c r="J526" s="3" t="s">
        <v>9101</v>
      </c>
      <c r="K526" s="3">
        <v>15</v>
      </c>
      <c r="L526" s="3" t="s">
        <v>34</v>
      </c>
      <c r="M526" s="3" t="s">
        <v>35</v>
      </c>
      <c r="N526" s="3" t="s">
        <v>700</v>
      </c>
      <c r="O526" s="3" t="s">
        <v>37</v>
      </c>
      <c r="P526" s="3" t="s">
        <v>21</v>
      </c>
      <c r="Q526" s="3" t="s">
        <v>9102</v>
      </c>
      <c r="R526" s="2" t="str">
        <f t="shared" si="72"/>
        <v>OK</v>
      </c>
      <c r="S526" s="2" t="str">
        <f t="shared" si="73"/>
        <v>OK</v>
      </c>
      <c r="T526" s="2" t="str">
        <f t="shared" si="74"/>
        <v>OK</v>
      </c>
      <c r="U526" s="2" t="str">
        <f t="shared" si="75"/>
        <v>OK</v>
      </c>
      <c r="V526" s="2" t="str">
        <f t="shared" si="76"/>
        <v>OK</v>
      </c>
      <c r="W526" s="2" t="str">
        <f t="shared" si="77"/>
        <v>OK</v>
      </c>
      <c r="X526" s="2" t="str">
        <f t="shared" si="78"/>
        <v>OK</v>
      </c>
      <c r="Y526" s="2" t="str">
        <f t="shared" si="79"/>
        <v>OK</v>
      </c>
      <c r="Z526" s="3" t="str">
        <f t="shared" si="80"/>
        <v/>
      </c>
    </row>
    <row r="527" spans="1:26" x14ac:dyDescent="0.45">
      <c r="A527" s="3" t="s">
        <v>9047</v>
      </c>
      <c r="B527" s="3" t="s">
        <v>9048</v>
      </c>
      <c r="C527" s="3" t="s">
        <v>9103</v>
      </c>
      <c r="E527" s="3" t="s">
        <v>20</v>
      </c>
      <c r="H527" s="3" t="s">
        <v>21</v>
      </c>
      <c r="I527" s="3">
        <v>1198900</v>
      </c>
      <c r="J527" s="3" t="s">
        <v>9104</v>
      </c>
      <c r="K527" s="3">
        <v>10</v>
      </c>
      <c r="L527" s="3" t="s">
        <v>34</v>
      </c>
      <c r="M527" s="3" t="s">
        <v>35</v>
      </c>
      <c r="N527" s="3" t="s">
        <v>36</v>
      </c>
      <c r="O527" s="3" t="s">
        <v>85</v>
      </c>
      <c r="P527" s="3" t="s">
        <v>21</v>
      </c>
      <c r="Q527" s="3" t="s">
        <v>9105</v>
      </c>
      <c r="R527" s="2" t="str">
        <f t="shared" si="72"/>
        <v>OK</v>
      </c>
      <c r="S527" s="2" t="str">
        <f t="shared" si="73"/>
        <v>OK</v>
      </c>
      <c r="T527" s="2" t="str">
        <f t="shared" si="74"/>
        <v>OK</v>
      </c>
      <c r="U527" s="2" t="str">
        <f t="shared" si="75"/>
        <v>OK</v>
      </c>
      <c r="V527" s="2" t="str">
        <f t="shared" si="76"/>
        <v>OK</v>
      </c>
      <c r="W527" s="2" t="str">
        <f t="shared" si="77"/>
        <v>OK</v>
      </c>
      <c r="X527" s="2" t="str">
        <f t="shared" si="78"/>
        <v>OK</v>
      </c>
      <c r="Y527" s="2" t="str">
        <f t="shared" si="79"/>
        <v>OK</v>
      </c>
      <c r="Z527" s="3" t="str">
        <f t="shared" si="80"/>
        <v/>
      </c>
    </row>
    <row r="528" spans="1:26" x14ac:dyDescent="0.45">
      <c r="A528" s="3" t="s">
        <v>9047</v>
      </c>
      <c r="B528" s="3" t="s">
        <v>9048</v>
      </c>
      <c r="C528" s="3" t="s">
        <v>9106</v>
      </c>
      <c r="E528" s="3" t="s">
        <v>20</v>
      </c>
      <c r="H528" s="3" t="s">
        <v>21</v>
      </c>
      <c r="I528" s="3">
        <v>1876073</v>
      </c>
      <c r="J528" s="3" t="s">
        <v>9107</v>
      </c>
      <c r="K528" s="3">
        <v>30</v>
      </c>
      <c r="L528" s="3" t="s">
        <v>80</v>
      </c>
      <c r="M528" s="3" t="s">
        <v>35</v>
      </c>
      <c r="N528" s="3" t="s">
        <v>81</v>
      </c>
      <c r="O528" s="3" t="s">
        <v>479</v>
      </c>
      <c r="P528" s="3" t="s">
        <v>21</v>
      </c>
      <c r="Q528" s="3" t="s">
        <v>9108</v>
      </c>
      <c r="R528" s="2" t="str">
        <f t="shared" si="72"/>
        <v>OK</v>
      </c>
      <c r="S528" s="2" t="str">
        <f t="shared" si="73"/>
        <v>OK</v>
      </c>
      <c r="T528" s="2" t="str">
        <f t="shared" si="74"/>
        <v>OK</v>
      </c>
      <c r="U528" s="2" t="str">
        <f t="shared" si="75"/>
        <v>OK</v>
      </c>
      <c r="V528" s="2" t="str">
        <f t="shared" si="76"/>
        <v>OK</v>
      </c>
      <c r="W528" s="2" t="str">
        <f t="shared" si="77"/>
        <v>OK</v>
      </c>
      <c r="X528" s="2" t="str">
        <f t="shared" si="78"/>
        <v>OK</v>
      </c>
      <c r="Y528" s="2" t="str">
        <f t="shared" si="79"/>
        <v>OK</v>
      </c>
      <c r="Z528" s="3" t="str">
        <f t="shared" si="80"/>
        <v/>
      </c>
    </row>
    <row r="529" spans="1:26" x14ac:dyDescent="0.45">
      <c r="A529" s="3" t="s">
        <v>9047</v>
      </c>
      <c r="B529" s="3" t="s">
        <v>9048</v>
      </c>
      <c r="C529" s="3" t="s">
        <v>9109</v>
      </c>
      <c r="E529" s="3" t="s">
        <v>20</v>
      </c>
      <c r="H529" s="3" t="s">
        <v>21</v>
      </c>
      <c r="I529" s="3">
        <v>6538025</v>
      </c>
      <c r="J529" s="3" t="s">
        <v>9056</v>
      </c>
      <c r="K529" s="3">
        <v>30</v>
      </c>
      <c r="L529" s="3" t="s">
        <v>23</v>
      </c>
      <c r="M529" s="3" t="s">
        <v>29</v>
      </c>
      <c r="N529" s="3" t="s">
        <v>25</v>
      </c>
      <c r="P529" s="3" t="s">
        <v>21</v>
      </c>
      <c r="Q529" s="3" t="s">
        <v>9110</v>
      </c>
      <c r="R529" s="2" t="str">
        <f t="shared" si="72"/>
        <v>OK</v>
      </c>
      <c r="S529" s="2" t="str">
        <f t="shared" si="73"/>
        <v>KO</v>
      </c>
      <c r="T529" s="2" t="str">
        <f t="shared" si="74"/>
        <v>OK</v>
      </c>
      <c r="U529" s="2" t="str">
        <f t="shared" si="75"/>
        <v>OK</v>
      </c>
      <c r="V529" s="2" t="str">
        <f t="shared" si="76"/>
        <v>OK</v>
      </c>
      <c r="W529" s="2" t="str">
        <f t="shared" si="77"/>
        <v>OK</v>
      </c>
      <c r="X529" s="2" t="str">
        <f t="shared" si="78"/>
        <v>OK</v>
      </c>
      <c r="Y529" s="2" t="str">
        <f t="shared" si="79"/>
        <v>OK</v>
      </c>
      <c r="Z529" s="3" t="str">
        <f t="shared" si="80"/>
        <v xml:space="preserve">Tipo de media / </v>
      </c>
    </row>
    <row r="530" spans="1:26" x14ac:dyDescent="0.45">
      <c r="A530" s="3" t="s">
        <v>9047</v>
      </c>
      <c r="B530" s="3" t="s">
        <v>9048</v>
      </c>
      <c r="C530" s="3" t="s">
        <v>9111</v>
      </c>
      <c r="E530" s="3" t="s">
        <v>20</v>
      </c>
      <c r="H530" s="3" t="s">
        <v>21</v>
      </c>
      <c r="I530" s="3">
        <v>1193843</v>
      </c>
      <c r="J530" s="3" t="s">
        <v>9112</v>
      </c>
      <c r="K530" s="3">
        <v>10</v>
      </c>
      <c r="L530" s="3" t="s">
        <v>34</v>
      </c>
      <c r="M530" s="3" t="s">
        <v>35</v>
      </c>
      <c r="N530" s="3" t="s">
        <v>1300</v>
      </c>
      <c r="O530" s="3" t="s">
        <v>85</v>
      </c>
      <c r="P530" s="3" t="s">
        <v>21</v>
      </c>
      <c r="Q530" s="3" t="s">
        <v>9113</v>
      </c>
      <c r="R530" s="2" t="str">
        <f t="shared" si="72"/>
        <v>OK</v>
      </c>
      <c r="S530" s="2" t="str">
        <f t="shared" si="73"/>
        <v>OK</v>
      </c>
      <c r="T530" s="2" t="str">
        <f t="shared" si="74"/>
        <v>OK</v>
      </c>
      <c r="U530" s="2" t="str">
        <f t="shared" si="75"/>
        <v>OK</v>
      </c>
      <c r="V530" s="2" t="str">
        <f t="shared" si="76"/>
        <v>OK</v>
      </c>
      <c r="W530" s="2" t="str">
        <f t="shared" si="77"/>
        <v>OK</v>
      </c>
      <c r="X530" s="2" t="str">
        <f t="shared" si="78"/>
        <v>OK</v>
      </c>
      <c r="Y530" s="2" t="str">
        <f t="shared" si="79"/>
        <v>OK</v>
      </c>
      <c r="Z530" s="3" t="str">
        <f t="shared" si="80"/>
        <v/>
      </c>
    </row>
    <row r="531" spans="1:26" x14ac:dyDescent="0.45">
      <c r="A531" s="3" t="s">
        <v>9047</v>
      </c>
      <c r="B531" s="3" t="s">
        <v>9048</v>
      </c>
      <c r="C531" s="3" t="s">
        <v>9114</v>
      </c>
      <c r="E531" s="3" t="s">
        <v>20</v>
      </c>
      <c r="H531" s="3" t="s">
        <v>21</v>
      </c>
      <c r="I531" s="3">
        <v>1196403</v>
      </c>
      <c r="J531" s="3" t="s">
        <v>9115</v>
      </c>
      <c r="K531" s="3">
        <v>10</v>
      </c>
      <c r="L531" s="3" t="s">
        <v>34</v>
      </c>
      <c r="M531" s="3" t="s">
        <v>35</v>
      </c>
      <c r="N531" s="3" t="s">
        <v>114</v>
      </c>
      <c r="O531" s="3" t="s">
        <v>37</v>
      </c>
      <c r="P531" s="3" t="s">
        <v>21</v>
      </c>
      <c r="Q531" s="3" t="s">
        <v>9116</v>
      </c>
      <c r="R531" s="2" t="str">
        <f t="shared" si="72"/>
        <v>OK</v>
      </c>
      <c r="S531" s="2" t="str">
        <f t="shared" si="73"/>
        <v>OK</v>
      </c>
      <c r="T531" s="2" t="str">
        <f t="shared" si="74"/>
        <v>OK</v>
      </c>
      <c r="U531" s="2" t="str">
        <f t="shared" si="75"/>
        <v>OK</v>
      </c>
      <c r="V531" s="2" t="str">
        <f t="shared" si="76"/>
        <v>OK</v>
      </c>
      <c r="W531" s="2" t="str">
        <f t="shared" si="77"/>
        <v>OK</v>
      </c>
      <c r="X531" s="2" t="str">
        <f t="shared" si="78"/>
        <v>OK</v>
      </c>
      <c r="Y531" s="2" t="str">
        <f t="shared" si="79"/>
        <v>OK</v>
      </c>
      <c r="Z531" s="3" t="str">
        <f t="shared" si="80"/>
        <v/>
      </c>
    </row>
    <row r="532" spans="1:26" x14ac:dyDescent="0.45">
      <c r="A532" s="3" t="s">
        <v>9047</v>
      </c>
      <c r="B532" s="3" t="s">
        <v>9048</v>
      </c>
      <c r="C532" s="3" t="s">
        <v>9117</v>
      </c>
      <c r="E532" s="3" t="s">
        <v>20</v>
      </c>
      <c r="H532" s="3" t="s">
        <v>21</v>
      </c>
      <c r="I532" s="3">
        <v>1693319</v>
      </c>
      <c r="J532" s="3" t="s">
        <v>9118</v>
      </c>
      <c r="K532" s="3">
        <v>10</v>
      </c>
      <c r="L532" s="3" t="s">
        <v>861</v>
      </c>
      <c r="M532" s="3" t="s">
        <v>35</v>
      </c>
      <c r="N532" s="3" t="s">
        <v>206</v>
      </c>
      <c r="O532" s="3" t="s">
        <v>37</v>
      </c>
      <c r="P532" s="3" t="s">
        <v>21</v>
      </c>
      <c r="Q532" s="3" t="s">
        <v>9119</v>
      </c>
      <c r="R532" s="2" t="str">
        <f t="shared" si="72"/>
        <v>KO</v>
      </c>
      <c r="S532" s="2" t="str">
        <f t="shared" si="73"/>
        <v>OK</v>
      </c>
      <c r="T532" s="2" t="str">
        <f t="shared" si="74"/>
        <v>OK</v>
      </c>
      <c r="U532" s="2" t="str">
        <f t="shared" si="75"/>
        <v>OK</v>
      </c>
      <c r="V532" s="2" t="str">
        <f t="shared" si="76"/>
        <v>OK</v>
      </c>
      <c r="W532" s="2" t="str">
        <f t="shared" si="77"/>
        <v>OK</v>
      </c>
      <c r="X532" s="2" t="str">
        <f t="shared" si="78"/>
        <v>OK</v>
      </c>
      <c r="Y532" s="2" t="str">
        <f t="shared" si="79"/>
        <v>OK</v>
      </c>
      <c r="Z532" s="3" t="str">
        <f t="shared" si="80"/>
        <v xml:space="preserve">Acción didáctica / </v>
      </c>
    </row>
    <row r="533" spans="1:26" x14ac:dyDescent="0.45">
      <c r="A533" s="3" t="s">
        <v>9047</v>
      </c>
      <c r="B533" s="3" t="s">
        <v>9048</v>
      </c>
      <c r="C533" s="3" t="s">
        <v>9120</v>
      </c>
      <c r="E533" s="3" t="s">
        <v>20</v>
      </c>
      <c r="H533" s="3" t="s">
        <v>21</v>
      </c>
      <c r="I533" s="3">
        <v>1876754</v>
      </c>
      <c r="J533" s="3" t="s">
        <v>9059</v>
      </c>
      <c r="K533" s="3">
        <v>60</v>
      </c>
      <c r="L533" s="3" t="s">
        <v>80</v>
      </c>
      <c r="M533" s="3" t="s">
        <v>35</v>
      </c>
      <c r="N533" s="3" t="s">
        <v>81</v>
      </c>
      <c r="O533" s="3" t="s">
        <v>479</v>
      </c>
      <c r="P533" s="3" t="s">
        <v>21</v>
      </c>
      <c r="Q533" s="3" t="s">
        <v>9121</v>
      </c>
      <c r="R533" s="2" t="str">
        <f t="shared" si="72"/>
        <v>OK</v>
      </c>
      <c r="S533" s="2" t="str">
        <f t="shared" si="73"/>
        <v>OK</v>
      </c>
      <c r="T533" s="2" t="str">
        <f t="shared" si="74"/>
        <v>OK</v>
      </c>
      <c r="U533" s="2" t="str">
        <f t="shared" si="75"/>
        <v>OK</v>
      </c>
      <c r="V533" s="2" t="str">
        <f t="shared" si="76"/>
        <v>OK</v>
      </c>
      <c r="W533" s="2" t="str">
        <f t="shared" si="77"/>
        <v>OK</v>
      </c>
      <c r="X533" s="2" t="str">
        <f t="shared" si="78"/>
        <v>OK</v>
      </c>
      <c r="Y533" s="2" t="str">
        <f t="shared" si="79"/>
        <v>OK</v>
      </c>
      <c r="Z533" s="3" t="str">
        <f t="shared" si="80"/>
        <v/>
      </c>
    </row>
    <row r="534" spans="1:26" x14ac:dyDescent="0.45">
      <c r="A534" s="3" t="s">
        <v>9047</v>
      </c>
      <c r="B534" s="3" t="s">
        <v>9048</v>
      </c>
      <c r="C534" s="3" t="s">
        <v>9048</v>
      </c>
      <c r="D534" s="3" t="s">
        <v>9122</v>
      </c>
      <c r="E534" s="3" t="s">
        <v>20</v>
      </c>
      <c r="H534" s="3" t="s">
        <v>21</v>
      </c>
      <c r="I534" s="3">
        <v>1408733</v>
      </c>
      <c r="J534" s="3" t="s">
        <v>9123</v>
      </c>
      <c r="K534" s="3">
        <v>60</v>
      </c>
      <c r="L534" s="3" t="s">
        <v>23</v>
      </c>
      <c r="M534" s="3" t="s">
        <v>29</v>
      </c>
      <c r="N534" s="3" t="s">
        <v>348</v>
      </c>
      <c r="P534" s="3" t="s">
        <v>21</v>
      </c>
      <c r="Q534" s="3" t="s">
        <v>9124</v>
      </c>
      <c r="R534" s="2" t="str">
        <f t="shared" si="72"/>
        <v>OK</v>
      </c>
      <c r="S534" s="2" t="str">
        <f t="shared" si="73"/>
        <v>OK</v>
      </c>
      <c r="T534" s="2" t="str">
        <f t="shared" si="74"/>
        <v>OK</v>
      </c>
      <c r="U534" s="2" t="str">
        <f t="shared" si="75"/>
        <v>OK</v>
      </c>
      <c r="V534" s="2" t="str">
        <f t="shared" si="76"/>
        <v>OK</v>
      </c>
      <c r="W534" s="2" t="str">
        <f t="shared" si="77"/>
        <v>OK</v>
      </c>
      <c r="X534" s="2" t="str">
        <f t="shared" si="78"/>
        <v>OK</v>
      </c>
      <c r="Y534" s="2" t="str">
        <f t="shared" si="79"/>
        <v>OK</v>
      </c>
      <c r="Z534" s="3" t="str">
        <f t="shared" si="80"/>
        <v/>
      </c>
    </row>
    <row r="535" spans="1:26" x14ac:dyDescent="0.45">
      <c r="A535" s="3" t="s">
        <v>9047</v>
      </c>
      <c r="B535" s="3" t="s">
        <v>9048</v>
      </c>
      <c r="C535" s="3" t="s">
        <v>9125</v>
      </c>
      <c r="E535" s="3" t="s">
        <v>20</v>
      </c>
      <c r="H535" s="3" t="s">
        <v>21</v>
      </c>
      <c r="I535" s="3">
        <v>7178074</v>
      </c>
      <c r="J535" s="3" t="s">
        <v>9126</v>
      </c>
      <c r="K535" s="3">
        <v>30</v>
      </c>
      <c r="L535" s="3" t="s">
        <v>34</v>
      </c>
      <c r="M535" s="3" t="s">
        <v>35</v>
      </c>
      <c r="N535" s="3" t="s">
        <v>161</v>
      </c>
      <c r="O535" s="3" t="s">
        <v>37</v>
      </c>
      <c r="P535" s="3" t="s">
        <v>21</v>
      </c>
      <c r="Q535" s="3" t="s">
        <v>9127</v>
      </c>
      <c r="R535" s="2" t="str">
        <f t="shared" si="72"/>
        <v>OK</v>
      </c>
      <c r="S535" s="2" t="str">
        <f t="shared" si="73"/>
        <v>OK</v>
      </c>
      <c r="T535" s="2" t="str">
        <f t="shared" si="74"/>
        <v>OK</v>
      </c>
      <c r="U535" s="2" t="str">
        <f t="shared" si="75"/>
        <v>OK</v>
      </c>
      <c r="V535" s="2" t="str">
        <f t="shared" si="76"/>
        <v>OK</v>
      </c>
      <c r="W535" s="2" t="str">
        <f t="shared" si="77"/>
        <v>OK</v>
      </c>
      <c r="X535" s="2" t="str">
        <f t="shared" si="78"/>
        <v>OK</v>
      </c>
      <c r="Y535" s="2" t="str">
        <f t="shared" si="79"/>
        <v>OK</v>
      </c>
      <c r="Z535" s="3" t="str">
        <f t="shared" si="80"/>
        <v/>
      </c>
    </row>
    <row r="536" spans="1:26" x14ac:dyDescent="0.45">
      <c r="A536" s="3" t="s">
        <v>9047</v>
      </c>
      <c r="B536" s="3" t="s">
        <v>9048</v>
      </c>
      <c r="C536" s="3" t="s">
        <v>9128</v>
      </c>
      <c r="E536" s="3" t="s">
        <v>20</v>
      </c>
      <c r="H536" s="3" t="s">
        <v>21</v>
      </c>
      <c r="I536" s="3">
        <v>8400360</v>
      </c>
      <c r="J536" s="3" t="s">
        <v>9129</v>
      </c>
      <c r="K536" s="3">
        <v>30</v>
      </c>
      <c r="L536" s="3" t="s">
        <v>80</v>
      </c>
      <c r="M536" s="3" t="s">
        <v>35</v>
      </c>
      <c r="N536" s="3" t="s">
        <v>81</v>
      </c>
      <c r="O536" s="3" t="s">
        <v>479</v>
      </c>
      <c r="P536" s="3" t="s">
        <v>21</v>
      </c>
      <c r="Q536" s="3" t="s">
        <v>9130</v>
      </c>
      <c r="R536" s="2" t="str">
        <f t="shared" si="72"/>
        <v>OK</v>
      </c>
      <c r="S536" s="2" t="str">
        <f t="shared" si="73"/>
        <v>OK</v>
      </c>
      <c r="T536" s="2" t="str">
        <f t="shared" si="74"/>
        <v>OK</v>
      </c>
      <c r="U536" s="2" t="str">
        <f t="shared" si="75"/>
        <v>OK</v>
      </c>
      <c r="V536" s="2" t="str">
        <f t="shared" si="76"/>
        <v>OK</v>
      </c>
      <c r="W536" s="2" t="str">
        <f t="shared" si="77"/>
        <v>OK</v>
      </c>
      <c r="X536" s="2" t="str">
        <f t="shared" si="78"/>
        <v>OK</v>
      </c>
      <c r="Y536" s="2" t="str">
        <f t="shared" si="79"/>
        <v>OK</v>
      </c>
      <c r="Z536" s="3" t="str">
        <f t="shared" si="80"/>
        <v/>
      </c>
    </row>
    <row r="537" spans="1:26" x14ac:dyDescent="0.45">
      <c r="A537" s="3" t="s">
        <v>9047</v>
      </c>
      <c r="B537" s="3" t="s">
        <v>9048</v>
      </c>
      <c r="C537" s="3" t="s">
        <v>9131</v>
      </c>
      <c r="E537" s="3" t="s">
        <v>20</v>
      </c>
      <c r="H537" s="3" t="s">
        <v>21</v>
      </c>
      <c r="I537" s="3">
        <v>1198670</v>
      </c>
      <c r="K537" s="3">
        <v>20</v>
      </c>
      <c r="L537" s="3" t="s">
        <v>34</v>
      </c>
      <c r="M537" s="3" t="s">
        <v>35</v>
      </c>
      <c r="N537" s="3" t="s">
        <v>173</v>
      </c>
      <c r="O537" s="3" t="s">
        <v>37</v>
      </c>
      <c r="P537" s="3" t="s">
        <v>21</v>
      </c>
      <c r="Q537" s="3" t="s">
        <v>9132</v>
      </c>
      <c r="R537" s="2" t="str">
        <f t="shared" si="72"/>
        <v>OK</v>
      </c>
      <c r="S537" s="2" t="str">
        <f t="shared" si="73"/>
        <v>OK</v>
      </c>
      <c r="T537" s="2" t="str">
        <f t="shared" si="74"/>
        <v>OK</v>
      </c>
      <c r="U537" s="2" t="str">
        <f t="shared" si="75"/>
        <v>OK</v>
      </c>
      <c r="V537" s="2" t="str">
        <f t="shared" si="76"/>
        <v>OK</v>
      </c>
      <c r="W537" s="2" t="str">
        <f t="shared" si="77"/>
        <v>OK</v>
      </c>
      <c r="X537" s="2" t="str">
        <f t="shared" si="78"/>
        <v>KO</v>
      </c>
      <c r="Y537" s="2" t="str">
        <f t="shared" si="79"/>
        <v>OK</v>
      </c>
      <c r="Z537" s="3" t="str">
        <f t="shared" si="80"/>
        <v xml:space="preserve">Palabras clave / </v>
      </c>
    </row>
    <row r="538" spans="1:26" x14ac:dyDescent="0.45">
      <c r="A538" s="3" t="s">
        <v>9047</v>
      </c>
      <c r="B538" s="3" t="s">
        <v>9048</v>
      </c>
      <c r="C538" s="3" t="s">
        <v>9133</v>
      </c>
      <c r="E538" s="3" t="s">
        <v>20</v>
      </c>
      <c r="H538" s="3" t="s">
        <v>21</v>
      </c>
      <c r="I538" s="3">
        <v>1968468</v>
      </c>
      <c r="J538" s="3" t="s">
        <v>9134</v>
      </c>
      <c r="K538" s="3">
        <v>10</v>
      </c>
      <c r="L538" s="3" t="s">
        <v>34</v>
      </c>
      <c r="M538" s="3" t="s">
        <v>35</v>
      </c>
      <c r="N538" s="3" t="s">
        <v>190</v>
      </c>
      <c r="O538" s="3" t="s">
        <v>85</v>
      </c>
      <c r="P538" s="3" t="s">
        <v>21</v>
      </c>
      <c r="Q538" s="3" t="s">
        <v>9135</v>
      </c>
      <c r="R538" s="2" t="str">
        <f t="shared" si="72"/>
        <v>OK</v>
      </c>
      <c r="S538" s="2" t="str">
        <f t="shared" si="73"/>
        <v>OK</v>
      </c>
      <c r="T538" s="2" t="str">
        <f t="shared" si="74"/>
        <v>OK</v>
      </c>
      <c r="U538" s="2" t="str">
        <f t="shared" si="75"/>
        <v>OK</v>
      </c>
      <c r="V538" s="2" t="str">
        <f t="shared" si="76"/>
        <v>OK</v>
      </c>
      <c r="W538" s="2" t="str">
        <f t="shared" si="77"/>
        <v>OK</v>
      </c>
      <c r="X538" s="2" t="str">
        <f t="shared" si="78"/>
        <v>OK</v>
      </c>
      <c r="Y538" s="2" t="str">
        <f t="shared" si="79"/>
        <v>OK</v>
      </c>
      <c r="Z538" s="3" t="str">
        <f t="shared" si="80"/>
        <v/>
      </c>
    </row>
    <row r="539" spans="1:26" x14ac:dyDescent="0.45">
      <c r="A539" s="3" t="s">
        <v>9047</v>
      </c>
      <c r="B539" s="3" t="s">
        <v>9048</v>
      </c>
      <c r="C539" s="3" t="s">
        <v>9136</v>
      </c>
      <c r="D539" s="3" t="s">
        <v>9136</v>
      </c>
      <c r="E539" s="3" t="s">
        <v>20</v>
      </c>
      <c r="H539" s="3" t="s">
        <v>21</v>
      </c>
      <c r="I539" s="3">
        <v>1063790</v>
      </c>
      <c r="J539" s="3" t="s">
        <v>9137</v>
      </c>
      <c r="K539" s="3">
        <v>30</v>
      </c>
      <c r="L539" s="3" t="s">
        <v>23</v>
      </c>
      <c r="M539" s="3" t="s">
        <v>29</v>
      </c>
      <c r="N539" s="3" t="s">
        <v>348</v>
      </c>
      <c r="P539" s="3" t="s">
        <v>21</v>
      </c>
      <c r="Q539" s="3" t="s">
        <v>9138</v>
      </c>
      <c r="R539" s="2" t="str">
        <f t="shared" si="72"/>
        <v>OK</v>
      </c>
      <c r="S539" s="2" t="str">
        <f t="shared" si="73"/>
        <v>OK</v>
      </c>
      <c r="T539" s="2" t="str">
        <f t="shared" si="74"/>
        <v>OK</v>
      </c>
      <c r="U539" s="2" t="str">
        <f t="shared" si="75"/>
        <v>OK</v>
      </c>
      <c r="V539" s="2" t="str">
        <f t="shared" si="76"/>
        <v>OK</v>
      </c>
      <c r="W539" s="2" t="str">
        <f t="shared" si="77"/>
        <v>OK</v>
      </c>
      <c r="X539" s="2" t="str">
        <f t="shared" si="78"/>
        <v>OK</v>
      </c>
      <c r="Y539" s="2" t="str">
        <f t="shared" si="79"/>
        <v>OK</v>
      </c>
      <c r="Z539" s="3" t="str">
        <f t="shared" si="80"/>
        <v/>
      </c>
    </row>
    <row r="540" spans="1:26" x14ac:dyDescent="0.45">
      <c r="A540" s="3" t="s">
        <v>9047</v>
      </c>
      <c r="B540" s="3" t="s">
        <v>9048</v>
      </c>
      <c r="C540" s="3" t="s">
        <v>9139</v>
      </c>
      <c r="E540" s="3" t="s">
        <v>20</v>
      </c>
      <c r="H540" s="3" t="s">
        <v>21</v>
      </c>
      <c r="I540" s="3">
        <v>6165844</v>
      </c>
      <c r="J540" s="3" t="s">
        <v>9140</v>
      </c>
      <c r="K540" s="3">
        <v>30</v>
      </c>
      <c r="L540" s="3" t="s">
        <v>34</v>
      </c>
      <c r="M540" s="3" t="s">
        <v>35</v>
      </c>
      <c r="N540" s="3" t="s">
        <v>81</v>
      </c>
      <c r="O540" s="3" t="s">
        <v>479</v>
      </c>
      <c r="P540" s="3" t="s">
        <v>21</v>
      </c>
      <c r="Q540" s="3" t="s">
        <v>9141</v>
      </c>
      <c r="R540" s="2" t="str">
        <f t="shared" si="72"/>
        <v>KO</v>
      </c>
      <c r="S540" s="2" t="str">
        <f t="shared" si="73"/>
        <v>OK</v>
      </c>
      <c r="T540" s="2" t="str">
        <f t="shared" si="74"/>
        <v>OK</v>
      </c>
      <c r="U540" s="2" t="str">
        <f t="shared" si="75"/>
        <v>OK</v>
      </c>
      <c r="V540" s="2" t="str">
        <f t="shared" si="76"/>
        <v>OK</v>
      </c>
      <c r="W540" s="2" t="str">
        <f t="shared" si="77"/>
        <v>OK</v>
      </c>
      <c r="X540" s="2" t="str">
        <f t="shared" si="78"/>
        <v>OK</v>
      </c>
      <c r="Y540" s="2" t="str">
        <f t="shared" si="79"/>
        <v>OK</v>
      </c>
      <c r="Z540" s="3" t="str">
        <f t="shared" si="80"/>
        <v xml:space="preserve">Acción didáctica / </v>
      </c>
    </row>
    <row r="541" spans="1:26" x14ac:dyDescent="0.45">
      <c r="A541" s="3" t="s">
        <v>9047</v>
      </c>
      <c r="B541" s="3" t="s">
        <v>9048</v>
      </c>
      <c r="C541" s="3" t="s">
        <v>9142</v>
      </c>
      <c r="E541" s="3" t="s">
        <v>20</v>
      </c>
      <c r="H541" s="3" t="s">
        <v>21</v>
      </c>
      <c r="I541" s="3">
        <v>1686389</v>
      </c>
      <c r="J541" s="3" t="s">
        <v>9143</v>
      </c>
      <c r="K541" s="3">
        <v>5</v>
      </c>
      <c r="L541" s="3" t="s">
        <v>861</v>
      </c>
      <c r="M541" s="3" t="s">
        <v>35</v>
      </c>
      <c r="N541" s="3" t="s">
        <v>206</v>
      </c>
      <c r="O541" s="3" t="s">
        <v>479</v>
      </c>
      <c r="P541" s="3" t="s">
        <v>21</v>
      </c>
      <c r="Q541" s="3" t="s">
        <v>9144</v>
      </c>
      <c r="R541" s="2" t="str">
        <f t="shared" si="72"/>
        <v>KO</v>
      </c>
      <c r="S541" s="2" t="str">
        <f t="shared" si="73"/>
        <v>OK</v>
      </c>
      <c r="T541" s="2" t="str">
        <f t="shared" si="74"/>
        <v>OK</v>
      </c>
      <c r="U541" s="2" t="str">
        <f t="shared" si="75"/>
        <v>OK</v>
      </c>
      <c r="V541" s="2" t="str">
        <f t="shared" si="76"/>
        <v>OK</v>
      </c>
      <c r="W541" s="2" t="str">
        <f t="shared" si="77"/>
        <v>OK</v>
      </c>
      <c r="X541" s="2" t="str">
        <f t="shared" si="78"/>
        <v>OK</v>
      </c>
      <c r="Y541" s="2" t="str">
        <f t="shared" si="79"/>
        <v>OK</v>
      </c>
      <c r="Z541" s="3" t="str">
        <f t="shared" si="80"/>
        <v xml:space="preserve">Acción didáctica / </v>
      </c>
    </row>
    <row r="542" spans="1:26" x14ac:dyDescent="0.45">
      <c r="A542" s="3" t="s">
        <v>9047</v>
      </c>
      <c r="B542" s="3" t="s">
        <v>9048</v>
      </c>
      <c r="C542" s="3" t="s">
        <v>9145</v>
      </c>
      <c r="E542" s="3" t="s">
        <v>20</v>
      </c>
      <c r="H542" s="3" t="s">
        <v>21</v>
      </c>
      <c r="I542" s="3">
        <v>611976</v>
      </c>
      <c r="J542" s="3" t="s">
        <v>9146</v>
      </c>
      <c r="K542" s="3">
        <v>60</v>
      </c>
      <c r="L542" s="3" t="s">
        <v>23</v>
      </c>
      <c r="M542" s="3" t="s">
        <v>29</v>
      </c>
      <c r="N542" s="3" t="s">
        <v>2043</v>
      </c>
      <c r="P542" s="3" t="s">
        <v>21</v>
      </c>
      <c r="Q542" s="3" t="s">
        <v>9147</v>
      </c>
      <c r="R542" s="2" t="str">
        <f t="shared" si="72"/>
        <v>OK</v>
      </c>
      <c r="S542" s="2" t="str">
        <f t="shared" si="73"/>
        <v>OK</v>
      </c>
      <c r="T542" s="2" t="str">
        <f t="shared" si="74"/>
        <v>OK</v>
      </c>
      <c r="U542" s="2" t="str">
        <f t="shared" si="75"/>
        <v>OK</v>
      </c>
      <c r="V542" s="2" t="str">
        <f t="shared" si="76"/>
        <v>OK</v>
      </c>
      <c r="W542" s="2" t="str">
        <f t="shared" si="77"/>
        <v>OK</v>
      </c>
      <c r="X542" s="2" t="str">
        <f t="shared" si="78"/>
        <v>OK</v>
      </c>
      <c r="Y542" s="2" t="str">
        <f t="shared" si="79"/>
        <v>OK</v>
      </c>
      <c r="Z542" s="3" t="str">
        <f t="shared" si="80"/>
        <v/>
      </c>
    </row>
    <row r="543" spans="1:26" x14ac:dyDescent="0.45">
      <c r="A543" s="3" t="s">
        <v>9047</v>
      </c>
      <c r="B543" s="3" t="s">
        <v>9048</v>
      </c>
      <c r="C543" s="3" t="s">
        <v>9103</v>
      </c>
      <c r="E543" s="3" t="s">
        <v>20</v>
      </c>
      <c r="H543" s="3" t="s">
        <v>21</v>
      </c>
      <c r="I543" s="3">
        <v>1187594</v>
      </c>
      <c r="J543" s="3" t="s">
        <v>9148</v>
      </c>
      <c r="K543" s="3">
        <v>10</v>
      </c>
      <c r="L543" s="3" t="s">
        <v>34</v>
      </c>
      <c r="M543" s="3" t="s">
        <v>35</v>
      </c>
      <c r="N543" s="3" t="s">
        <v>36</v>
      </c>
      <c r="O543" s="3" t="s">
        <v>37</v>
      </c>
      <c r="P543" s="3" t="s">
        <v>21</v>
      </c>
      <c r="Q543" s="3" t="s">
        <v>9149</v>
      </c>
      <c r="R543" s="2" t="str">
        <f t="shared" si="72"/>
        <v>OK</v>
      </c>
      <c r="S543" s="2" t="str">
        <f t="shared" si="73"/>
        <v>OK</v>
      </c>
      <c r="T543" s="2" t="str">
        <f t="shared" si="74"/>
        <v>OK</v>
      </c>
      <c r="U543" s="2" t="str">
        <f t="shared" si="75"/>
        <v>OK</v>
      </c>
      <c r="V543" s="2" t="str">
        <f t="shared" si="76"/>
        <v>OK</v>
      </c>
      <c r="W543" s="2" t="str">
        <f t="shared" si="77"/>
        <v>OK</v>
      </c>
      <c r="X543" s="2" t="str">
        <f t="shared" si="78"/>
        <v>OK</v>
      </c>
      <c r="Y543" s="2" t="str">
        <f t="shared" si="79"/>
        <v>OK</v>
      </c>
      <c r="Z543" s="3" t="str">
        <f t="shared" si="80"/>
        <v/>
      </c>
    </row>
    <row r="544" spans="1:26" x14ac:dyDescent="0.45">
      <c r="A544" s="3" t="s">
        <v>9047</v>
      </c>
      <c r="B544" s="3" t="s">
        <v>9048</v>
      </c>
      <c r="C544" s="3" t="s">
        <v>9150</v>
      </c>
      <c r="E544" s="3" t="s">
        <v>20</v>
      </c>
      <c r="H544" s="3" t="s">
        <v>21</v>
      </c>
      <c r="I544" s="3">
        <v>2125900</v>
      </c>
      <c r="J544" s="3" t="s">
        <v>9126</v>
      </c>
      <c r="K544" s="3">
        <v>20</v>
      </c>
      <c r="L544" s="3" t="s">
        <v>34</v>
      </c>
      <c r="M544" s="3" t="s">
        <v>35</v>
      </c>
      <c r="N544" s="3" t="s">
        <v>8034</v>
      </c>
      <c r="O544" s="3" t="s">
        <v>479</v>
      </c>
      <c r="P544" s="3" t="s">
        <v>21</v>
      </c>
      <c r="Q544" s="3" t="s">
        <v>9151</v>
      </c>
      <c r="R544" s="2" t="str">
        <f t="shared" si="72"/>
        <v>OK</v>
      </c>
      <c r="S544" s="2" t="str">
        <f t="shared" si="73"/>
        <v>OK</v>
      </c>
      <c r="T544" s="2" t="str">
        <f t="shared" si="74"/>
        <v>OK</v>
      </c>
      <c r="U544" s="2" t="str">
        <f t="shared" si="75"/>
        <v>OK</v>
      </c>
      <c r="V544" s="2" t="str">
        <f t="shared" si="76"/>
        <v>OK</v>
      </c>
      <c r="W544" s="2" t="str">
        <f t="shared" si="77"/>
        <v>OK</v>
      </c>
      <c r="X544" s="2" t="str">
        <f t="shared" si="78"/>
        <v>OK</v>
      </c>
      <c r="Y544" s="2" t="str">
        <f t="shared" si="79"/>
        <v>OK</v>
      </c>
      <c r="Z544" s="3" t="str">
        <f t="shared" si="80"/>
        <v/>
      </c>
    </row>
    <row r="545" spans="1:26" x14ac:dyDescent="0.45">
      <c r="A545" s="3" t="s">
        <v>9047</v>
      </c>
      <c r="B545" s="3" t="s">
        <v>9048</v>
      </c>
      <c r="C545" s="3" t="s">
        <v>9152</v>
      </c>
      <c r="E545" s="3" t="s">
        <v>20</v>
      </c>
      <c r="H545" s="3" t="s">
        <v>21</v>
      </c>
      <c r="I545" s="3">
        <v>1164495</v>
      </c>
      <c r="J545" s="3" t="s">
        <v>9153</v>
      </c>
      <c r="K545" s="3">
        <v>10</v>
      </c>
      <c r="L545" s="3" t="s">
        <v>34</v>
      </c>
      <c r="M545" s="3" t="s">
        <v>35</v>
      </c>
      <c r="N545" s="3" t="s">
        <v>45</v>
      </c>
      <c r="O545" s="3" t="s">
        <v>85</v>
      </c>
      <c r="P545" s="3" t="s">
        <v>21</v>
      </c>
      <c r="Q545" s="3" t="s">
        <v>9154</v>
      </c>
      <c r="R545" s="2" t="str">
        <f t="shared" si="72"/>
        <v>OK</v>
      </c>
      <c r="S545" s="2" t="str">
        <f t="shared" si="73"/>
        <v>OK</v>
      </c>
      <c r="T545" s="2" t="str">
        <f t="shared" si="74"/>
        <v>OK</v>
      </c>
      <c r="U545" s="2" t="str">
        <f t="shared" si="75"/>
        <v>OK</v>
      </c>
      <c r="V545" s="2" t="str">
        <f t="shared" si="76"/>
        <v>OK</v>
      </c>
      <c r="W545" s="2" t="str">
        <f t="shared" si="77"/>
        <v>OK</v>
      </c>
      <c r="X545" s="2" t="str">
        <f t="shared" si="78"/>
        <v>OK</v>
      </c>
      <c r="Y545" s="2" t="str">
        <f t="shared" si="79"/>
        <v>OK</v>
      </c>
      <c r="Z545" s="3" t="str">
        <f t="shared" si="80"/>
        <v/>
      </c>
    </row>
    <row r="546" spans="1:26" x14ac:dyDescent="0.45">
      <c r="A546" s="3" t="s">
        <v>9047</v>
      </c>
      <c r="B546" s="3" t="s">
        <v>9048</v>
      </c>
      <c r="C546" s="3" t="s">
        <v>534</v>
      </c>
      <c r="E546" s="3" t="s">
        <v>20</v>
      </c>
      <c r="H546" s="3" t="s">
        <v>21</v>
      </c>
      <c r="I546" s="3">
        <v>9897343</v>
      </c>
      <c r="J546" s="3" t="s">
        <v>9155</v>
      </c>
      <c r="K546" s="3">
        <v>60</v>
      </c>
      <c r="L546" s="3" t="s">
        <v>358</v>
      </c>
      <c r="M546" s="3" t="s">
        <v>35</v>
      </c>
      <c r="N546" s="3" t="s">
        <v>359</v>
      </c>
      <c r="O546" s="3" t="s">
        <v>37</v>
      </c>
      <c r="P546" s="3" t="s">
        <v>21</v>
      </c>
      <c r="Q546" s="3" t="s">
        <v>9156</v>
      </c>
      <c r="R546" s="2" t="str">
        <f t="shared" si="72"/>
        <v>OK</v>
      </c>
      <c r="S546" s="2" t="str">
        <f t="shared" si="73"/>
        <v>OK</v>
      </c>
      <c r="T546" s="2" t="str">
        <f t="shared" si="74"/>
        <v>OK</v>
      </c>
      <c r="U546" s="2" t="str">
        <f t="shared" si="75"/>
        <v>OK</v>
      </c>
      <c r="V546" s="2" t="str">
        <f t="shared" si="76"/>
        <v>OK</v>
      </c>
      <c r="W546" s="2" t="str">
        <f t="shared" si="77"/>
        <v>KO</v>
      </c>
      <c r="X546" s="2" t="str">
        <f t="shared" si="78"/>
        <v>OK</v>
      </c>
      <c r="Y546" s="2" t="str">
        <f t="shared" si="79"/>
        <v>OK</v>
      </c>
      <c r="Z546" s="3" t="str">
        <f t="shared" si="80"/>
        <v xml:space="preserve">Tiempo del recurso / </v>
      </c>
    </row>
    <row r="547" spans="1:26" x14ac:dyDescent="0.45">
      <c r="A547" s="3" t="s">
        <v>9047</v>
      </c>
      <c r="B547" s="3" t="s">
        <v>9048</v>
      </c>
      <c r="C547" s="3" t="s">
        <v>67</v>
      </c>
      <c r="D547" s="3" t="s">
        <v>67</v>
      </c>
      <c r="E547" s="3" t="s">
        <v>20</v>
      </c>
      <c r="H547" s="3" t="s">
        <v>21</v>
      </c>
      <c r="I547" s="3">
        <v>548743</v>
      </c>
      <c r="K547" s="3">
        <v>20</v>
      </c>
      <c r="L547" s="3" t="s">
        <v>23</v>
      </c>
      <c r="M547" s="3" t="s">
        <v>67</v>
      </c>
      <c r="N547" s="3" t="s">
        <v>227</v>
      </c>
      <c r="P547" s="3" t="s">
        <v>21</v>
      </c>
      <c r="Q547" s="3" t="s">
        <v>9157</v>
      </c>
      <c r="R547" s="2" t="str">
        <f t="shared" si="72"/>
        <v>OK</v>
      </c>
      <c r="S547" s="2" t="str">
        <f t="shared" si="73"/>
        <v>OK</v>
      </c>
      <c r="T547" s="2" t="str">
        <f t="shared" si="74"/>
        <v>OK</v>
      </c>
      <c r="U547" s="2" t="str">
        <f t="shared" si="75"/>
        <v>OK</v>
      </c>
      <c r="V547" s="2" t="str">
        <f t="shared" si="76"/>
        <v>OK</v>
      </c>
      <c r="W547" s="2" t="str">
        <f t="shared" si="77"/>
        <v>OK</v>
      </c>
      <c r="X547" s="2" t="str">
        <f t="shared" si="78"/>
        <v>KO</v>
      </c>
      <c r="Y547" s="2" t="str">
        <f t="shared" si="79"/>
        <v>OK</v>
      </c>
      <c r="Z547" s="3" t="str">
        <f t="shared" si="80"/>
        <v xml:space="preserve">Palabras clave / </v>
      </c>
    </row>
    <row r="548" spans="1:26" x14ac:dyDescent="0.45">
      <c r="A548" s="3" t="s">
        <v>9047</v>
      </c>
      <c r="B548" s="3" t="s">
        <v>9048</v>
      </c>
      <c r="C548" s="3" t="s">
        <v>70</v>
      </c>
      <c r="E548" s="3" t="s">
        <v>20</v>
      </c>
      <c r="H548" s="3" t="s">
        <v>21</v>
      </c>
      <c r="I548" s="3">
        <v>717679</v>
      </c>
      <c r="J548" s="3" t="s">
        <v>9158</v>
      </c>
      <c r="K548" s="3">
        <v>30</v>
      </c>
      <c r="L548" s="3" t="s">
        <v>70</v>
      </c>
      <c r="M548" s="3" t="s">
        <v>35</v>
      </c>
      <c r="N548" s="3" t="s">
        <v>62</v>
      </c>
      <c r="O548" s="3" t="s">
        <v>479</v>
      </c>
      <c r="P548" s="3" t="s">
        <v>21</v>
      </c>
      <c r="Q548" s="3" t="s">
        <v>9159</v>
      </c>
      <c r="R548" s="2" t="str">
        <f t="shared" si="72"/>
        <v>OK</v>
      </c>
      <c r="S548" s="2" t="str">
        <f t="shared" si="73"/>
        <v>OK</v>
      </c>
      <c r="T548" s="2" t="str">
        <f t="shared" si="74"/>
        <v>OK</v>
      </c>
      <c r="U548" s="2" t="str">
        <f t="shared" si="75"/>
        <v>OK</v>
      </c>
      <c r="V548" s="2" t="str">
        <f t="shared" si="76"/>
        <v>OK</v>
      </c>
      <c r="W548" s="2" t="str">
        <f t="shared" si="77"/>
        <v>OK</v>
      </c>
      <c r="X548" s="2" t="str">
        <f t="shared" si="78"/>
        <v>OK</v>
      </c>
      <c r="Y548" s="2" t="str">
        <f t="shared" si="79"/>
        <v>OK</v>
      </c>
      <c r="Z548" s="3" t="str">
        <f t="shared" si="80"/>
        <v/>
      </c>
    </row>
    <row r="549" spans="1:26" x14ac:dyDescent="0.45">
      <c r="A549" s="3" t="s">
        <v>9160</v>
      </c>
      <c r="B549" s="3" t="s">
        <v>9161</v>
      </c>
      <c r="C549" s="3" t="s">
        <v>9162</v>
      </c>
      <c r="E549" s="3" t="s">
        <v>20</v>
      </c>
      <c r="H549" s="3" t="s">
        <v>21</v>
      </c>
      <c r="I549" s="3">
        <v>1193093</v>
      </c>
      <c r="J549" s="3" t="s">
        <v>9163</v>
      </c>
      <c r="K549" s="3">
        <v>30</v>
      </c>
      <c r="L549" s="3" t="s">
        <v>34</v>
      </c>
      <c r="M549" s="3" t="s">
        <v>35</v>
      </c>
      <c r="N549" s="3" t="s">
        <v>326</v>
      </c>
      <c r="O549" s="3" t="s">
        <v>37</v>
      </c>
      <c r="P549" s="3" t="s">
        <v>21</v>
      </c>
      <c r="Q549" s="3" t="s">
        <v>9164</v>
      </c>
      <c r="R549" s="2" t="str">
        <f t="shared" si="72"/>
        <v>OK</v>
      </c>
      <c r="S549" s="2" t="str">
        <f t="shared" si="73"/>
        <v>OK</v>
      </c>
      <c r="T549" s="2" t="str">
        <f t="shared" si="74"/>
        <v>OK</v>
      </c>
      <c r="U549" s="2" t="str">
        <f t="shared" si="75"/>
        <v>OK</v>
      </c>
      <c r="V549" s="2" t="str">
        <f t="shared" si="76"/>
        <v>OK</v>
      </c>
      <c r="W549" s="2" t="str">
        <f t="shared" si="77"/>
        <v>OK</v>
      </c>
      <c r="X549" s="2" t="str">
        <f t="shared" si="78"/>
        <v>OK</v>
      </c>
      <c r="Y549" s="2" t="str">
        <f t="shared" si="79"/>
        <v>OK</v>
      </c>
      <c r="Z549" s="3" t="str">
        <f t="shared" si="80"/>
        <v/>
      </c>
    </row>
    <row r="550" spans="1:26" x14ac:dyDescent="0.45">
      <c r="A550" s="3" t="s">
        <v>9160</v>
      </c>
      <c r="B550" s="3" t="s">
        <v>9161</v>
      </c>
      <c r="C550" s="3" t="s">
        <v>9165</v>
      </c>
      <c r="E550" s="3" t="s">
        <v>20</v>
      </c>
      <c r="H550" s="3" t="s">
        <v>21</v>
      </c>
      <c r="I550" s="3">
        <v>1193584</v>
      </c>
      <c r="J550" s="3" t="s">
        <v>9166</v>
      </c>
      <c r="K550" s="3">
        <v>10</v>
      </c>
      <c r="L550" s="3" t="s">
        <v>34</v>
      </c>
      <c r="M550" s="3" t="s">
        <v>35</v>
      </c>
      <c r="N550" s="3" t="s">
        <v>114</v>
      </c>
      <c r="O550" s="3" t="s">
        <v>37</v>
      </c>
      <c r="P550" s="3" t="s">
        <v>21</v>
      </c>
      <c r="Q550" s="3" t="s">
        <v>9167</v>
      </c>
      <c r="R550" s="2" t="str">
        <f t="shared" si="72"/>
        <v>OK</v>
      </c>
      <c r="S550" s="2" t="str">
        <f t="shared" si="73"/>
        <v>OK</v>
      </c>
      <c r="T550" s="2" t="str">
        <f t="shared" si="74"/>
        <v>OK</v>
      </c>
      <c r="U550" s="2" t="str">
        <f t="shared" si="75"/>
        <v>OK</v>
      </c>
      <c r="V550" s="2" t="str">
        <f t="shared" si="76"/>
        <v>OK</v>
      </c>
      <c r="W550" s="2" t="str">
        <f t="shared" si="77"/>
        <v>OK</v>
      </c>
      <c r="X550" s="2" t="str">
        <f t="shared" si="78"/>
        <v>OK</v>
      </c>
      <c r="Y550" s="2" t="str">
        <f t="shared" si="79"/>
        <v>OK</v>
      </c>
      <c r="Z550" s="3" t="str">
        <f t="shared" si="80"/>
        <v/>
      </c>
    </row>
    <row r="551" spans="1:26" x14ac:dyDescent="0.45">
      <c r="A551" s="3" t="s">
        <v>9160</v>
      </c>
      <c r="B551" s="3" t="s">
        <v>9161</v>
      </c>
      <c r="C551" s="3" t="s">
        <v>9168</v>
      </c>
      <c r="E551" s="3" t="s">
        <v>20</v>
      </c>
      <c r="H551" s="3" t="s">
        <v>21</v>
      </c>
      <c r="I551" s="3">
        <v>1181324</v>
      </c>
      <c r="J551" s="3" t="s">
        <v>9169</v>
      </c>
      <c r="K551" s="3">
        <v>15</v>
      </c>
      <c r="L551" s="3" t="s">
        <v>34</v>
      </c>
      <c r="M551" s="3" t="s">
        <v>35</v>
      </c>
      <c r="N551" s="3" t="s">
        <v>41</v>
      </c>
      <c r="O551" s="3" t="s">
        <v>37</v>
      </c>
      <c r="P551" s="3" t="s">
        <v>21</v>
      </c>
      <c r="Q551" s="3" t="s">
        <v>9170</v>
      </c>
      <c r="R551" s="2" t="str">
        <f t="shared" si="72"/>
        <v>OK</v>
      </c>
      <c r="S551" s="2" t="str">
        <f t="shared" si="73"/>
        <v>OK</v>
      </c>
      <c r="T551" s="2" t="str">
        <f t="shared" si="74"/>
        <v>OK</v>
      </c>
      <c r="U551" s="2" t="str">
        <f t="shared" si="75"/>
        <v>OK</v>
      </c>
      <c r="V551" s="2" t="str">
        <f t="shared" si="76"/>
        <v>OK</v>
      </c>
      <c r="W551" s="2" t="str">
        <f t="shared" si="77"/>
        <v>OK</v>
      </c>
      <c r="X551" s="2" t="str">
        <f t="shared" si="78"/>
        <v>OK</v>
      </c>
      <c r="Y551" s="2" t="str">
        <f t="shared" si="79"/>
        <v>OK</v>
      </c>
      <c r="Z551" s="3" t="str">
        <f t="shared" si="80"/>
        <v/>
      </c>
    </row>
    <row r="552" spans="1:26" x14ac:dyDescent="0.45">
      <c r="A552" s="3" t="s">
        <v>9160</v>
      </c>
      <c r="B552" s="3" t="s">
        <v>9161</v>
      </c>
      <c r="C552" s="3" t="s">
        <v>9171</v>
      </c>
      <c r="E552" s="3" t="s">
        <v>20</v>
      </c>
      <c r="H552" s="3" t="s">
        <v>21</v>
      </c>
      <c r="I552" s="3">
        <v>4888137</v>
      </c>
      <c r="J552" s="3" t="s">
        <v>9172</v>
      </c>
      <c r="K552" s="3">
        <v>20</v>
      </c>
      <c r="L552" s="3" t="s">
        <v>34</v>
      </c>
      <c r="M552" s="3" t="s">
        <v>35</v>
      </c>
      <c r="N552" s="3" t="s">
        <v>7212</v>
      </c>
      <c r="O552" s="3" t="s">
        <v>37</v>
      </c>
      <c r="P552" s="3" t="s">
        <v>21</v>
      </c>
      <c r="Q552" s="3" t="s">
        <v>9173</v>
      </c>
      <c r="R552" s="2" t="str">
        <f t="shared" si="72"/>
        <v>OK</v>
      </c>
      <c r="S552" s="2" t="str">
        <f t="shared" si="73"/>
        <v>OK</v>
      </c>
      <c r="T552" s="2" t="str">
        <f t="shared" si="74"/>
        <v>OK</v>
      </c>
      <c r="U552" s="2" t="str">
        <f t="shared" si="75"/>
        <v>OK</v>
      </c>
      <c r="V552" s="2" t="str">
        <f t="shared" si="76"/>
        <v>OK</v>
      </c>
      <c r="W552" s="2" t="str">
        <f t="shared" si="77"/>
        <v>OK</v>
      </c>
      <c r="X552" s="2" t="str">
        <f t="shared" si="78"/>
        <v>OK</v>
      </c>
      <c r="Y552" s="2" t="str">
        <f t="shared" si="79"/>
        <v>OK</v>
      </c>
      <c r="Z552" s="3" t="str">
        <f t="shared" si="80"/>
        <v/>
      </c>
    </row>
    <row r="553" spans="1:26" x14ac:dyDescent="0.45">
      <c r="A553" s="3" t="s">
        <v>9160</v>
      </c>
      <c r="B553" s="3" t="s">
        <v>9161</v>
      </c>
      <c r="C553" s="3" t="s">
        <v>9174</v>
      </c>
      <c r="E553" s="3" t="s">
        <v>20</v>
      </c>
      <c r="H553" s="3" t="s">
        <v>21</v>
      </c>
      <c r="I553" s="3">
        <v>2715553</v>
      </c>
      <c r="J553" s="3" t="s">
        <v>9175</v>
      </c>
      <c r="K553" s="3">
        <v>20</v>
      </c>
      <c r="L553" s="3" t="s">
        <v>34</v>
      </c>
      <c r="M553" s="3" t="s">
        <v>35</v>
      </c>
      <c r="N553" s="3" t="s">
        <v>161</v>
      </c>
      <c r="O553" s="3" t="s">
        <v>85</v>
      </c>
      <c r="P553" s="3" t="s">
        <v>21</v>
      </c>
      <c r="Q553" s="3" t="s">
        <v>9176</v>
      </c>
      <c r="R553" s="2" t="str">
        <f t="shared" si="72"/>
        <v>OK</v>
      </c>
      <c r="S553" s="2" t="str">
        <f t="shared" si="73"/>
        <v>OK</v>
      </c>
      <c r="T553" s="2" t="str">
        <f t="shared" si="74"/>
        <v>OK</v>
      </c>
      <c r="U553" s="2" t="str">
        <f t="shared" si="75"/>
        <v>OK</v>
      </c>
      <c r="V553" s="2" t="str">
        <f t="shared" si="76"/>
        <v>OK</v>
      </c>
      <c r="W553" s="2" t="str">
        <f t="shared" si="77"/>
        <v>OK</v>
      </c>
      <c r="X553" s="2" t="str">
        <f t="shared" si="78"/>
        <v>OK</v>
      </c>
      <c r="Y553" s="2" t="str">
        <f t="shared" si="79"/>
        <v>OK</v>
      </c>
      <c r="Z553" s="3" t="str">
        <f t="shared" si="80"/>
        <v/>
      </c>
    </row>
    <row r="554" spans="1:26" x14ac:dyDescent="0.45">
      <c r="A554" s="3" t="s">
        <v>9160</v>
      </c>
      <c r="B554" s="3" t="s">
        <v>9161</v>
      </c>
      <c r="C554" s="3" t="s">
        <v>9177</v>
      </c>
      <c r="E554" s="3" t="s">
        <v>20</v>
      </c>
      <c r="H554" s="3" t="s">
        <v>21</v>
      </c>
      <c r="I554" s="3">
        <v>1186647</v>
      </c>
      <c r="J554" s="3" t="s">
        <v>9178</v>
      </c>
      <c r="K554" s="3">
        <v>15</v>
      </c>
      <c r="L554" s="3" t="s">
        <v>34</v>
      </c>
      <c r="M554" s="3" t="s">
        <v>35</v>
      </c>
      <c r="N554" s="3" t="s">
        <v>36</v>
      </c>
      <c r="O554" s="3" t="s">
        <v>37</v>
      </c>
      <c r="P554" s="3" t="s">
        <v>21</v>
      </c>
      <c r="Q554" s="3" t="s">
        <v>9179</v>
      </c>
      <c r="R554" s="2" t="str">
        <f t="shared" si="72"/>
        <v>OK</v>
      </c>
      <c r="S554" s="2" t="str">
        <f t="shared" si="73"/>
        <v>OK</v>
      </c>
      <c r="T554" s="2" t="str">
        <f t="shared" si="74"/>
        <v>OK</v>
      </c>
      <c r="U554" s="2" t="str">
        <f t="shared" si="75"/>
        <v>OK</v>
      </c>
      <c r="V554" s="2" t="str">
        <f t="shared" si="76"/>
        <v>OK</v>
      </c>
      <c r="W554" s="2" t="str">
        <f t="shared" si="77"/>
        <v>OK</v>
      </c>
      <c r="X554" s="2" t="str">
        <f t="shared" si="78"/>
        <v>OK</v>
      </c>
      <c r="Y554" s="2" t="str">
        <f t="shared" si="79"/>
        <v>OK</v>
      </c>
      <c r="Z554" s="3" t="str">
        <f t="shared" si="80"/>
        <v/>
      </c>
    </row>
    <row r="555" spans="1:26" x14ac:dyDescent="0.45">
      <c r="A555" s="3" t="s">
        <v>9160</v>
      </c>
      <c r="B555" s="3" t="s">
        <v>9161</v>
      </c>
      <c r="C555" s="3" t="s">
        <v>9180</v>
      </c>
      <c r="E555" s="3" t="s">
        <v>20</v>
      </c>
      <c r="H555" s="3" t="s">
        <v>21</v>
      </c>
      <c r="I555" s="3">
        <v>10434192</v>
      </c>
      <c r="J555" s="3" t="s">
        <v>9181</v>
      </c>
      <c r="K555" s="3">
        <v>30</v>
      </c>
      <c r="L555" s="3" t="s">
        <v>23</v>
      </c>
      <c r="M555" s="3" t="s">
        <v>29</v>
      </c>
      <c r="N555" s="3" t="s">
        <v>368</v>
      </c>
      <c r="P555" s="3" t="s">
        <v>21</v>
      </c>
      <c r="Q555" s="3" t="s">
        <v>9182</v>
      </c>
      <c r="R555" s="2" t="str">
        <f t="shared" si="72"/>
        <v>OK</v>
      </c>
      <c r="S555" s="2" t="str">
        <f t="shared" si="73"/>
        <v>OK</v>
      </c>
      <c r="T555" s="2" t="str">
        <f t="shared" si="74"/>
        <v>OK</v>
      </c>
      <c r="U555" s="2" t="str">
        <f t="shared" si="75"/>
        <v>OK</v>
      </c>
      <c r="V555" s="2" t="str">
        <f t="shared" si="76"/>
        <v>OK</v>
      </c>
      <c r="W555" s="2" t="str">
        <f t="shared" si="77"/>
        <v>OK</v>
      </c>
      <c r="X555" s="2" t="str">
        <f t="shared" si="78"/>
        <v>OK</v>
      </c>
      <c r="Y555" s="2" t="str">
        <f t="shared" si="79"/>
        <v>OK</v>
      </c>
      <c r="Z555" s="3" t="str">
        <f t="shared" si="80"/>
        <v/>
      </c>
    </row>
    <row r="556" spans="1:26" x14ac:dyDescent="0.45">
      <c r="A556" s="3" t="s">
        <v>9160</v>
      </c>
      <c r="B556" s="3" t="s">
        <v>9161</v>
      </c>
      <c r="C556" s="3" t="s">
        <v>9183</v>
      </c>
      <c r="E556" s="3" t="s">
        <v>20</v>
      </c>
      <c r="H556" s="3" t="s">
        <v>21</v>
      </c>
      <c r="I556" s="3">
        <v>3965966</v>
      </c>
      <c r="J556" s="3" t="s">
        <v>9184</v>
      </c>
      <c r="K556" s="3">
        <v>10</v>
      </c>
      <c r="L556" s="3" t="s">
        <v>34</v>
      </c>
      <c r="M556" s="3" t="s">
        <v>35</v>
      </c>
      <c r="N556" s="3" t="s">
        <v>8100</v>
      </c>
      <c r="O556" s="3" t="s">
        <v>479</v>
      </c>
      <c r="P556" s="3" t="s">
        <v>21</v>
      </c>
      <c r="Q556" s="3" t="s">
        <v>9185</v>
      </c>
      <c r="R556" s="2" t="str">
        <f t="shared" si="72"/>
        <v>OK</v>
      </c>
      <c r="S556" s="2" t="str">
        <f t="shared" si="73"/>
        <v>OK</v>
      </c>
      <c r="T556" s="2" t="str">
        <f t="shared" si="74"/>
        <v>OK</v>
      </c>
      <c r="U556" s="2" t="str">
        <f t="shared" si="75"/>
        <v>OK</v>
      </c>
      <c r="V556" s="2" t="str">
        <f t="shared" si="76"/>
        <v>OK</v>
      </c>
      <c r="W556" s="2" t="str">
        <f t="shared" si="77"/>
        <v>OK</v>
      </c>
      <c r="X556" s="2" t="str">
        <f t="shared" si="78"/>
        <v>OK</v>
      </c>
      <c r="Y556" s="2" t="str">
        <f t="shared" si="79"/>
        <v>OK</v>
      </c>
      <c r="Z556" s="3" t="str">
        <f t="shared" si="80"/>
        <v/>
      </c>
    </row>
    <row r="557" spans="1:26" x14ac:dyDescent="0.45">
      <c r="A557" s="3" t="s">
        <v>9160</v>
      </c>
      <c r="B557" s="3" t="s">
        <v>9161</v>
      </c>
      <c r="C557" s="3" t="s">
        <v>9186</v>
      </c>
      <c r="E557" s="3" t="s">
        <v>20</v>
      </c>
      <c r="H557" s="3" t="s">
        <v>21</v>
      </c>
      <c r="I557" s="3">
        <v>3107003</v>
      </c>
      <c r="J557" s="3" t="s">
        <v>9187</v>
      </c>
      <c r="K557" s="3">
        <v>10</v>
      </c>
      <c r="L557" s="3" t="s">
        <v>34</v>
      </c>
      <c r="M557" s="3" t="s">
        <v>35</v>
      </c>
      <c r="N557" s="3" t="s">
        <v>7212</v>
      </c>
      <c r="O557" s="3" t="s">
        <v>37</v>
      </c>
      <c r="P557" s="3" t="s">
        <v>21</v>
      </c>
      <c r="Q557" s="3" t="s">
        <v>9188</v>
      </c>
      <c r="R557" s="2" t="str">
        <f t="shared" si="72"/>
        <v>OK</v>
      </c>
      <c r="S557" s="2" t="str">
        <f t="shared" si="73"/>
        <v>OK</v>
      </c>
      <c r="T557" s="2" t="str">
        <f t="shared" si="74"/>
        <v>OK</v>
      </c>
      <c r="U557" s="2" t="str">
        <f t="shared" si="75"/>
        <v>OK</v>
      </c>
      <c r="V557" s="2" t="str">
        <f t="shared" si="76"/>
        <v>OK</v>
      </c>
      <c r="W557" s="2" t="str">
        <f t="shared" si="77"/>
        <v>OK</v>
      </c>
      <c r="X557" s="2" t="str">
        <f t="shared" si="78"/>
        <v>OK</v>
      </c>
      <c r="Y557" s="2" t="str">
        <f t="shared" si="79"/>
        <v>OK</v>
      </c>
      <c r="Z557" s="3" t="str">
        <f t="shared" si="80"/>
        <v/>
      </c>
    </row>
    <row r="558" spans="1:26" x14ac:dyDescent="0.45">
      <c r="A558" s="3" t="s">
        <v>9160</v>
      </c>
      <c r="B558" s="3" t="s">
        <v>9161</v>
      </c>
      <c r="C558" s="3" t="s">
        <v>9189</v>
      </c>
      <c r="E558" s="3" t="s">
        <v>20</v>
      </c>
      <c r="H558" s="3" t="s">
        <v>21</v>
      </c>
      <c r="I558" s="3">
        <v>4406184</v>
      </c>
      <c r="J558" s="3" t="s">
        <v>9190</v>
      </c>
      <c r="K558" s="3">
        <v>30</v>
      </c>
      <c r="L558" s="3" t="s">
        <v>80</v>
      </c>
      <c r="M558" s="3" t="s">
        <v>35</v>
      </c>
      <c r="N558" s="3" t="s">
        <v>58</v>
      </c>
      <c r="O558" s="3" t="s">
        <v>479</v>
      </c>
      <c r="P558" s="3" t="s">
        <v>21</v>
      </c>
      <c r="Q558" s="3" t="s">
        <v>9191</v>
      </c>
      <c r="R558" s="2" t="str">
        <f t="shared" si="72"/>
        <v>KO</v>
      </c>
      <c r="S558" s="2" t="str">
        <f t="shared" si="73"/>
        <v>OK</v>
      </c>
      <c r="T558" s="2" t="str">
        <f t="shared" si="74"/>
        <v>OK</v>
      </c>
      <c r="U558" s="2" t="str">
        <f t="shared" si="75"/>
        <v>OK</v>
      </c>
      <c r="V558" s="2" t="str">
        <f t="shared" si="76"/>
        <v>OK</v>
      </c>
      <c r="W558" s="2" t="str">
        <f t="shared" si="77"/>
        <v>OK</v>
      </c>
      <c r="X558" s="2" t="str">
        <f t="shared" si="78"/>
        <v>OK</v>
      </c>
      <c r="Y558" s="2" t="str">
        <f t="shared" si="79"/>
        <v>OK</v>
      </c>
      <c r="Z558" s="3" t="str">
        <f t="shared" si="80"/>
        <v xml:space="preserve">Acción didáctica / </v>
      </c>
    </row>
    <row r="559" spans="1:26" x14ac:dyDescent="0.45">
      <c r="A559" s="3" t="s">
        <v>9160</v>
      </c>
      <c r="B559" s="3" t="s">
        <v>9161</v>
      </c>
      <c r="C559" s="3" t="s">
        <v>9192</v>
      </c>
      <c r="E559" s="3" t="s">
        <v>20</v>
      </c>
      <c r="H559" s="3" t="s">
        <v>21</v>
      </c>
      <c r="I559" s="3">
        <v>5013645</v>
      </c>
      <c r="J559" s="3" t="s">
        <v>9193</v>
      </c>
      <c r="K559" s="3">
        <v>20</v>
      </c>
      <c r="L559" s="3" t="s">
        <v>34</v>
      </c>
      <c r="M559" s="3" t="s">
        <v>35</v>
      </c>
      <c r="N559" s="3" t="s">
        <v>161</v>
      </c>
      <c r="O559" s="3" t="s">
        <v>479</v>
      </c>
      <c r="P559" s="3" t="s">
        <v>21</v>
      </c>
      <c r="Q559" s="3" t="s">
        <v>9194</v>
      </c>
      <c r="R559" s="2" t="str">
        <f t="shared" si="72"/>
        <v>OK</v>
      </c>
      <c r="S559" s="2" t="str">
        <f t="shared" si="73"/>
        <v>OK</v>
      </c>
      <c r="T559" s="2" t="str">
        <f t="shared" si="74"/>
        <v>OK</v>
      </c>
      <c r="U559" s="2" t="str">
        <f t="shared" si="75"/>
        <v>OK</v>
      </c>
      <c r="V559" s="2" t="str">
        <f t="shared" si="76"/>
        <v>OK</v>
      </c>
      <c r="W559" s="2" t="str">
        <f t="shared" si="77"/>
        <v>OK</v>
      </c>
      <c r="X559" s="2" t="str">
        <f t="shared" si="78"/>
        <v>OK</v>
      </c>
      <c r="Y559" s="2" t="str">
        <f t="shared" si="79"/>
        <v>OK</v>
      </c>
      <c r="Z559" s="3" t="str">
        <f t="shared" si="80"/>
        <v/>
      </c>
    </row>
    <row r="560" spans="1:26" x14ac:dyDescent="0.45">
      <c r="A560" s="3" t="s">
        <v>9160</v>
      </c>
      <c r="B560" s="3" t="s">
        <v>9161</v>
      </c>
      <c r="C560" s="3" t="s">
        <v>9195</v>
      </c>
      <c r="D560" s="3" t="s">
        <v>9196</v>
      </c>
      <c r="E560" s="3" t="s">
        <v>20</v>
      </c>
      <c r="H560" s="3" t="s">
        <v>21</v>
      </c>
      <c r="I560" s="3">
        <v>3514381</v>
      </c>
      <c r="J560" s="3" t="s">
        <v>9197</v>
      </c>
      <c r="K560" s="3">
        <v>60</v>
      </c>
      <c r="L560" s="3" t="s">
        <v>23</v>
      </c>
      <c r="M560" s="3" t="s">
        <v>29</v>
      </c>
      <c r="N560" s="3" t="s">
        <v>684</v>
      </c>
      <c r="P560" s="3" t="s">
        <v>21</v>
      </c>
      <c r="Q560" s="3" t="s">
        <v>9198</v>
      </c>
      <c r="R560" s="2" t="str">
        <f t="shared" si="72"/>
        <v>OK</v>
      </c>
      <c r="S560" s="2" t="str">
        <f t="shared" si="73"/>
        <v>OK</v>
      </c>
      <c r="T560" s="2" t="str">
        <f t="shared" si="74"/>
        <v>OK</v>
      </c>
      <c r="U560" s="2" t="str">
        <f t="shared" si="75"/>
        <v>OK</v>
      </c>
      <c r="V560" s="2" t="str">
        <f t="shared" si="76"/>
        <v>OK</v>
      </c>
      <c r="W560" s="2" t="str">
        <f t="shared" si="77"/>
        <v>OK</v>
      </c>
      <c r="X560" s="2" t="str">
        <f t="shared" si="78"/>
        <v>OK</v>
      </c>
      <c r="Y560" s="2" t="str">
        <f t="shared" si="79"/>
        <v>OK</v>
      </c>
      <c r="Z560" s="3" t="str">
        <f t="shared" si="80"/>
        <v/>
      </c>
    </row>
    <row r="561" spans="1:26" x14ac:dyDescent="0.45">
      <c r="A561" s="3" t="s">
        <v>9160</v>
      </c>
      <c r="B561" s="3" t="s">
        <v>9161</v>
      </c>
      <c r="C561" s="3" t="s">
        <v>7754</v>
      </c>
      <c r="E561" s="3" t="s">
        <v>20</v>
      </c>
      <c r="H561" s="3" t="s">
        <v>21</v>
      </c>
      <c r="I561" s="3">
        <v>2135571</v>
      </c>
      <c r="J561" s="3" t="s">
        <v>9199</v>
      </c>
      <c r="K561" s="3">
        <v>20</v>
      </c>
      <c r="L561" s="3" t="s">
        <v>80</v>
      </c>
      <c r="M561" s="3" t="s">
        <v>35</v>
      </c>
      <c r="N561" s="3" t="s">
        <v>81</v>
      </c>
      <c r="O561" s="3" t="s">
        <v>37</v>
      </c>
      <c r="P561" s="3" t="s">
        <v>21</v>
      </c>
      <c r="Q561" s="3" t="s">
        <v>9200</v>
      </c>
      <c r="R561" s="2" t="str">
        <f t="shared" si="72"/>
        <v>OK</v>
      </c>
      <c r="S561" s="2" t="str">
        <f t="shared" si="73"/>
        <v>OK</v>
      </c>
      <c r="T561" s="2" t="str">
        <f t="shared" si="74"/>
        <v>OK</v>
      </c>
      <c r="U561" s="2" t="str">
        <f t="shared" si="75"/>
        <v>OK</v>
      </c>
      <c r="V561" s="2" t="str">
        <f t="shared" si="76"/>
        <v>OK</v>
      </c>
      <c r="W561" s="2" t="str">
        <f t="shared" si="77"/>
        <v>OK</v>
      </c>
      <c r="X561" s="2" t="str">
        <f t="shared" si="78"/>
        <v>OK</v>
      </c>
      <c r="Y561" s="2" t="str">
        <f t="shared" si="79"/>
        <v>OK</v>
      </c>
      <c r="Z561" s="3" t="str">
        <f t="shared" si="80"/>
        <v/>
      </c>
    </row>
    <row r="562" spans="1:26" x14ac:dyDescent="0.45">
      <c r="A562" s="3" t="s">
        <v>9160</v>
      </c>
      <c r="B562" s="3" t="s">
        <v>9161</v>
      </c>
      <c r="C562" s="3" t="s">
        <v>9201</v>
      </c>
      <c r="E562" s="3" t="s">
        <v>20</v>
      </c>
      <c r="H562" s="3" t="s">
        <v>21</v>
      </c>
      <c r="I562" s="3">
        <v>1541981</v>
      </c>
      <c r="J562" s="3" t="s">
        <v>9202</v>
      </c>
      <c r="K562" s="3">
        <v>15</v>
      </c>
      <c r="L562" s="3" t="s">
        <v>34</v>
      </c>
      <c r="M562" s="3" t="s">
        <v>35</v>
      </c>
      <c r="N562" s="3" t="s">
        <v>8149</v>
      </c>
      <c r="O562" s="3" t="s">
        <v>479</v>
      </c>
      <c r="P562" s="3" t="s">
        <v>21</v>
      </c>
      <c r="Q562" s="3" t="s">
        <v>9203</v>
      </c>
      <c r="R562" s="2" t="str">
        <f t="shared" si="72"/>
        <v>OK</v>
      </c>
      <c r="S562" s="2" t="str">
        <f t="shared" si="73"/>
        <v>OK</v>
      </c>
      <c r="T562" s="2" t="str">
        <f t="shared" si="74"/>
        <v>OK</v>
      </c>
      <c r="U562" s="2" t="str">
        <f t="shared" si="75"/>
        <v>OK</v>
      </c>
      <c r="V562" s="2" t="str">
        <f t="shared" si="76"/>
        <v>OK</v>
      </c>
      <c r="W562" s="2" t="str">
        <f t="shared" si="77"/>
        <v>OK</v>
      </c>
      <c r="X562" s="2" t="str">
        <f t="shared" si="78"/>
        <v>OK</v>
      </c>
      <c r="Y562" s="2" t="str">
        <f t="shared" si="79"/>
        <v>OK</v>
      </c>
      <c r="Z562" s="3" t="str">
        <f t="shared" si="80"/>
        <v/>
      </c>
    </row>
    <row r="563" spans="1:26" x14ac:dyDescent="0.45">
      <c r="A563" s="3" t="s">
        <v>9160</v>
      </c>
      <c r="B563" s="3" t="s">
        <v>9161</v>
      </c>
      <c r="C563" s="3" t="s">
        <v>9204</v>
      </c>
      <c r="E563" s="3" t="s">
        <v>20</v>
      </c>
      <c r="H563" s="3" t="s">
        <v>21</v>
      </c>
      <c r="I563" s="3">
        <v>1530317</v>
      </c>
      <c r="J563" s="3" t="s">
        <v>9205</v>
      </c>
      <c r="K563" s="3">
        <v>20</v>
      </c>
      <c r="L563" s="3" t="s">
        <v>23</v>
      </c>
      <c r="M563" s="3" t="s">
        <v>29</v>
      </c>
      <c r="N563" s="3" t="s">
        <v>30</v>
      </c>
      <c r="P563" s="3" t="s">
        <v>21</v>
      </c>
      <c r="Q563" s="3" t="s">
        <v>9206</v>
      </c>
      <c r="R563" s="2" t="str">
        <f t="shared" si="72"/>
        <v>OK</v>
      </c>
      <c r="S563" s="2" t="str">
        <f t="shared" si="73"/>
        <v>OK</v>
      </c>
      <c r="T563" s="2" t="str">
        <f t="shared" si="74"/>
        <v>OK</v>
      </c>
      <c r="U563" s="2" t="str">
        <f t="shared" si="75"/>
        <v>OK</v>
      </c>
      <c r="V563" s="2" t="str">
        <f t="shared" si="76"/>
        <v>OK</v>
      </c>
      <c r="W563" s="2" t="str">
        <f t="shared" si="77"/>
        <v>OK</v>
      </c>
      <c r="X563" s="2" t="str">
        <f t="shared" si="78"/>
        <v>OK</v>
      </c>
      <c r="Y563" s="2" t="str">
        <f t="shared" si="79"/>
        <v>OK</v>
      </c>
      <c r="Z563" s="3" t="str">
        <f t="shared" si="80"/>
        <v/>
      </c>
    </row>
    <row r="564" spans="1:26" x14ac:dyDescent="0.45">
      <c r="A564" s="3" t="s">
        <v>9160</v>
      </c>
      <c r="B564" s="3" t="s">
        <v>9161</v>
      </c>
      <c r="C564" s="3" t="s">
        <v>9207</v>
      </c>
      <c r="E564" s="3" t="s">
        <v>20</v>
      </c>
      <c r="H564" s="3" t="s">
        <v>21</v>
      </c>
      <c r="I564" s="3">
        <v>1180374</v>
      </c>
      <c r="J564" s="3" t="s">
        <v>9208</v>
      </c>
      <c r="K564" s="3">
        <v>10</v>
      </c>
      <c r="L564" s="3" t="s">
        <v>34</v>
      </c>
      <c r="M564" s="3" t="s">
        <v>35</v>
      </c>
      <c r="N564" s="3" t="s">
        <v>7687</v>
      </c>
      <c r="O564" s="3" t="s">
        <v>479</v>
      </c>
      <c r="P564" s="3" t="s">
        <v>21</v>
      </c>
      <c r="Q564" s="3" t="s">
        <v>9209</v>
      </c>
      <c r="R564" s="2" t="str">
        <f t="shared" si="72"/>
        <v>OK</v>
      </c>
      <c r="S564" s="2" t="str">
        <f t="shared" si="73"/>
        <v>OK</v>
      </c>
      <c r="T564" s="2" t="str">
        <f t="shared" si="74"/>
        <v>OK</v>
      </c>
      <c r="U564" s="2" t="str">
        <f t="shared" si="75"/>
        <v>OK</v>
      </c>
      <c r="V564" s="2" t="str">
        <f t="shared" si="76"/>
        <v>OK</v>
      </c>
      <c r="W564" s="2" t="str">
        <f t="shared" si="77"/>
        <v>OK</v>
      </c>
      <c r="X564" s="2" t="str">
        <f t="shared" si="78"/>
        <v>OK</v>
      </c>
      <c r="Y564" s="2" t="str">
        <f t="shared" si="79"/>
        <v>OK</v>
      </c>
      <c r="Z564" s="3" t="str">
        <f t="shared" si="80"/>
        <v/>
      </c>
    </row>
    <row r="565" spans="1:26" x14ac:dyDescent="0.45">
      <c r="A565" s="3" t="s">
        <v>9160</v>
      </c>
      <c r="B565" s="3" t="s">
        <v>9161</v>
      </c>
      <c r="C565" s="3" t="s">
        <v>9210</v>
      </c>
      <c r="E565" s="3" t="s">
        <v>20</v>
      </c>
      <c r="H565" s="3" t="s">
        <v>21</v>
      </c>
      <c r="I565" s="3">
        <v>1167152</v>
      </c>
      <c r="J565" s="3" t="s">
        <v>9211</v>
      </c>
      <c r="K565" s="3">
        <v>10</v>
      </c>
      <c r="L565" s="3" t="s">
        <v>34</v>
      </c>
      <c r="M565" s="3" t="s">
        <v>35</v>
      </c>
      <c r="N565" s="3" t="s">
        <v>101</v>
      </c>
      <c r="O565" s="3" t="s">
        <v>37</v>
      </c>
      <c r="P565" s="3" t="s">
        <v>21</v>
      </c>
      <c r="Q565" s="3" t="s">
        <v>9212</v>
      </c>
      <c r="R565" s="2" t="str">
        <f t="shared" si="72"/>
        <v>OK</v>
      </c>
      <c r="S565" s="2" t="str">
        <f t="shared" si="73"/>
        <v>OK</v>
      </c>
      <c r="T565" s="2" t="str">
        <f t="shared" si="74"/>
        <v>OK</v>
      </c>
      <c r="U565" s="2" t="str">
        <f t="shared" si="75"/>
        <v>OK</v>
      </c>
      <c r="V565" s="2" t="str">
        <f t="shared" si="76"/>
        <v>OK</v>
      </c>
      <c r="W565" s="2" t="str">
        <f t="shared" si="77"/>
        <v>OK</v>
      </c>
      <c r="X565" s="2" t="str">
        <f t="shared" si="78"/>
        <v>OK</v>
      </c>
      <c r="Y565" s="2" t="str">
        <f t="shared" si="79"/>
        <v>OK</v>
      </c>
      <c r="Z565" s="3" t="str">
        <f t="shared" si="80"/>
        <v/>
      </c>
    </row>
    <row r="566" spans="1:26" x14ac:dyDescent="0.45">
      <c r="A566" s="3" t="s">
        <v>9160</v>
      </c>
      <c r="B566" s="3" t="s">
        <v>9161</v>
      </c>
      <c r="C566" s="3" t="s">
        <v>9213</v>
      </c>
      <c r="E566" s="3" t="s">
        <v>20</v>
      </c>
      <c r="H566" s="3" t="s">
        <v>21</v>
      </c>
      <c r="I566" s="3">
        <v>1937880</v>
      </c>
      <c r="J566" s="3" t="s">
        <v>9214</v>
      </c>
      <c r="K566" s="3">
        <v>30</v>
      </c>
      <c r="L566" s="3" t="s">
        <v>80</v>
      </c>
      <c r="M566" s="3" t="s">
        <v>35</v>
      </c>
      <c r="N566" s="3" t="s">
        <v>81</v>
      </c>
      <c r="O566" s="3" t="s">
        <v>37</v>
      </c>
      <c r="P566" s="3" t="s">
        <v>21</v>
      </c>
      <c r="Q566" s="3" t="s">
        <v>9215</v>
      </c>
      <c r="R566" s="2" t="str">
        <f t="shared" si="72"/>
        <v>OK</v>
      </c>
      <c r="S566" s="2" t="str">
        <f t="shared" si="73"/>
        <v>OK</v>
      </c>
      <c r="T566" s="2" t="str">
        <f t="shared" si="74"/>
        <v>OK</v>
      </c>
      <c r="U566" s="2" t="str">
        <f t="shared" si="75"/>
        <v>OK</v>
      </c>
      <c r="V566" s="2" t="str">
        <f t="shared" si="76"/>
        <v>OK</v>
      </c>
      <c r="W566" s="2" t="str">
        <f t="shared" si="77"/>
        <v>OK</v>
      </c>
      <c r="X566" s="2" t="str">
        <f t="shared" si="78"/>
        <v>OK</v>
      </c>
      <c r="Y566" s="2" t="str">
        <f t="shared" si="79"/>
        <v>OK</v>
      </c>
      <c r="Z566" s="3" t="str">
        <f t="shared" si="80"/>
        <v/>
      </c>
    </row>
    <row r="567" spans="1:26" x14ac:dyDescent="0.45">
      <c r="A567" s="3" t="s">
        <v>9160</v>
      </c>
      <c r="B567" s="3" t="s">
        <v>9161</v>
      </c>
      <c r="C567" s="3" t="s">
        <v>9216</v>
      </c>
      <c r="E567" s="3" t="s">
        <v>20</v>
      </c>
      <c r="H567" s="3" t="s">
        <v>21</v>
      </c>
      <c r="I567" s="3">
        <v>6561759</v>
      </c>
      <c r="J567" s="3" t="s">
        <v>9217</v>
      </c>
      <c r="K567" s="3">
        <v>15</v>
      </c>
      <c r="L567" s="3" t="s">
        <v>34</v>
      </c>
      <c r="M567" s="3" t="s">
        <v>35</v>
      </c>
      <c r="N567" s="3" t="s">
        <v>7212</v>
      </c>
      <c r="O567" s="3" t="s">
        <v>37</v>
      </c>
      <c r="P567" s="3" t="s">
        <v>21</v>
      </c>
      <c r="Q567" s="3" t="s">
        <v>9218</v>
      </c>
      <c r="R567" s="2" t="str">
        <f t="shared" si="72"/>
        <v>OK</v>
      </c>
      <c r="S567" s="2" t="str">
        <f t="shared" si="73"/>
        <v>OK</v>
      </c>
      <c r="T567" s="2" t="str">
        <f t="shared" si="74"/>
        <v>OK</v>
      </c>
      <c r="U567" s="2" t="str">
        <f t="shared" si="75"/>
        <v>OK</v>
      </c>
      <c r="V567" s="2" t="str">
        <f t="shared" si="76"/>
        <v>OK</v>
      </c>
      <c r="W567" s="2" t="str">
        <f t="shared" si="77"/>
        <v>OK</v>
      </c>
      <c r="X567" s="2" t="str">
        <f t="shared" si="78"/>
        <v>OK</v>
      </c>
      <c r="Y567" s="2" t="str">
        <f t="shared" si="79"/>
        <v>OK</v>
      </c>
      <c r="Z567" s="3" t="str">
        <f t="shared" si="80"/>
        <v/>
      </c>
    </row>
    <row r="568" spans="1:26" x14ac:dyDescent="0.45">
      <c r="A568" s="3" t="s">
        <v>9160</v>
      </c>
      <c r="B568" s="3" t="s">
        <v>9161</v>
      </c>
      <c r="C568" s="3" t="s">
        <v>9219</v>
      </c>
      <c r="E568" s="3" t="s">
        <v>20</v>
      </c>
      <c r="H568" s="3" t="s">
        <v>21</v>
      </c>
      <c r="I568" s="3">
        <v>2590682</v>
      </c>
      <c r="J568" s="3" t="s">
        <v>9220</v>
      </c>
      <c r="K568" s="3">
        <v>30</v>
      </c>
      <c r="L568" s="3" t="s">
        <v>23</v>
      </c>
      <c r="M568" s="3" t="s">
        <v>29</v>
      </c>
      <c r="N568" s="3" t="s">
        <v>6828</v>
      </c>
      <c r="P568" s="3" t="s">
        <v>21</v>
      </c>
      <c r="Q568" s="3" t="s">
        <v>9221</v>
      </c>
      <c r="R568" s="2" t="str">
        <f t="shared" si="72"/>
        <v>OK</v>
      </c>
      <c r="S568" s="2" t="str">
        <f t="shared" si="73"/>
        <v>OK</v>
      </c>
      <c r="T568" s="2" t="str">
        <f t="shared" si="74"/>
        <v>OK</v>
      </c>
      <c r="U568" s="2" t="str">
        <f t="shared" si="75"/>
        <v>OK</v>
      </c>
      <c r="V568" s="2" t="str">
        <f t="shared" si="76"/>
        <v>OK</v>
      </c>
      <c r="W568" s="2" t="str">
        <f t="shared" si="77"/>
        <v>OK</v>
      </c>
      <c r="X568" s="2" t="str">
        <f t="shared" si="78"/>
        <v>OK</v>
      </c>
      <c r="Y568" s="2" t="str">
        <f t="shared" si="79"/>
        <v>OK</v>
      </c>
      <c r="Z568" s="3" t="str">
        <f t="shared" si="80"/>
        <v/>
      </c>
    </row>
    <row r="569" spans="1:26" x14ac:dyDescent="0.45">
      <c r="A569" s="3" t="s">
        <v>9160</v>
      </c>
      <c r="B569" s="3" t="s">
        <v>9161</v>
      </c>
      <c r="C569" s="3" t="s">
        <v>9222</v>
      </c>
      <c r="E569" s="3" t="s">
        <v>20</v>
      </c>
      <c r="H569" s="3" t="s">
        <v>21</v>
      </c>
      <c r="I569" s="3">
        <v>4227152</v>
      </c>
      <c r="J569" s="3" t="s">
        <v>9223</v>
      </c>
      <c r="K569" s="3">
        <v>30</v>
      </c>
      <c r="L569" s="3" t="s">
        <v>80</v>
      </c>
      <c r="M569" s="3" t="s">
        <v>35</v>
      </c>
      <c r="N569" s="3" t="s">
        <v>81</v>
      </c>
      <c r="O569" s="3" t="s">
        <v>479</v>
      </c>
      <c r="P569" s="3" t="s">
        <v>21</v>
      </c>
      <c r="Q569" s="3" t="s">
        <v>9224</v>
      </c>
      <c r="R569" s="2" t="str">
        <f t="shared" si="72"/>
        <v>OK</v>
      </c>
      <c r="S569" s="2" t="str">
        <f t="shared" si="73"/>
        <v>OK</v>
      </c>
      <c r="T569" s="2" t="str">
        <f t="shared" si="74"/>
        <v>OK</v>
      </c>
      <c r="U569" s="2" t="str">
        <f t="shared" si="75"/>
        <v>OK</v>
      </c>
      <c r="V569" s="2" t="str">
        <f t="shared" si="76"/>
        <v>OK</v>
      </c>
      <c r="W569" s="2" t="str">
        <f t="shared" si="77"/>
        <v>OK</v>
      </c>
      <c r="X569" s="2" t="str">
        <f t="shared" si="78"/>
        <v>OK</v>
      </c>
      <c r="Y569" s="2" t="str">
        <f t="shared" si="79"/>
        <v>OK</v>
      </c>
      <c r="Z569" s="3" t="str">
        <f t="shared" si="80"/>
        <v/>
      </c>
    </row>
    <row r="570" spans="1:26" x14ac:dyDescent="0.45">
      <c r="A570" s="3" t="s">
        <v>9160</v>
      </c>
      <c r="B570" s="3" t="s">
        <v>9161</v>
      </c>
      <c r="C570" s="3" t="s">
        <v>9225</v>
      </c>
      <c r="E570" s="3" t="s">
        <v>20</v>
      </c>
      <c r="H570" s="3" t="s">
        <v>21</v>
      </c>
      <c r="I570" s="3">
        <v>1825820</v>
      </c>
      <c r="J570" s="3" t="s">
        <v>9226</v>
      </c>
      <c r="K570" s="3">
        <v>60</v>
      </c>
      <c r="L570" s="3" t="s">
        <v>23</v>
      </c>
      <c r="M570" s="3" t="s">
        <v>29</v>
      </c>
      <c r="N570" s="3" t="s">
        <v>30</v>
      </c>
      <c r="P570" s="3" t="s">
        <v>21</v>
      </c>
      <c r="Q570" s="3" t="s">
        <v>9227</v>
      </c>
      <c r="R570" s="2" t="str">
        <f t="shared" si="72"/>
        <v>OK</v>
      </c>
      <c r="S570" s="2" t="str">
        <f t="shared" si="73"/>
        <v>OK</v>
      </c>
      <c r="T570" s="2" t="str">
        <f t="shared" si="74"/>
        <v>OK</v>
      </c>
      <c r="U570" s="2" t="str">
        <f t="shared" si="75"/>
        <v>OK</v>
      </c>
      <c r="V570" s="2" t="str">
        <f t="shared" si="76"/>
        <v>OK</v>
      </c>
      <c r="W570" s="2" t="str">
        <f t="shared" si="77"/>
        <v>OK</v>
      </c>
      <c r="X570" s="2" t="str">
        <f t="shared" si="78"/>
        <v>OK</v>
      </c>
      <c r="Y570" s="2" t="str">
        <f t="shared" si="79"/>
        <v>OK</v>
      </c>
      <c r="Z570" s="3" t="str">
        <f t="shared" si="80"/>
        <v/>
      </c>
    </row>
    <row r="571" spans="1:26" x14ac:dyDescent="0.45">
      <c r="A571" s="3" t="s">
        <v>9160</v>
      </c>
      <c r="B571" s="3" t="s">
        <v>9161</v>
      </c>
      <c r="C571" s="3" t="s">
        <v>9228</v>
      </c>
      <c r="E571" s="3" t="s">
        <v>20</v>
      </c>
      <c r="H571" s="3" t="s">
        <v>21</v>
      </c>
      <c r="I571" s="3">
        <v>1177927</v>
      </c>
      <c r="J571" s="3" t="s">
        <v>9229</v>
      </c>
      <c r="K571" s="3">
        <v>10</v>
      </c>
      <c r="L571" s="3" t="s">
        <v>34</v>
      </c>
      <c r="M571" s="3" t="s">
        <v>35</v>
      </c>
      <c r="N571" s="3" t="s">
        <v>36</v>
      </c>
      <c r="O571" s="3" t="s">
        <v>85</v>
      </c>
      <c r="P571" s="3" t="s">
        <v>21</v>
      </c>
      <c r="Q571" s="3" t="s">
        <v>9230</v>
      </c>
      <c r="R571" s="2" t="str">
        <f t="shared" si="72"/>
        <v>OK</v>
      </c>
      <c r="S571" s="2" t="str">
        <f t="shared" si="73"/>
        <v>OK</v>
      </c>
      <c r="T571" s="2" t="str">
        <f t="shared" si="74"/>
        <v>OK</v>
      </c>
      <c r="U571" s="2" t="str">
        <f t="shared" si="75"/>
        <v>OK</v>
      </c>
      <c r="V571" s="2" t="str">
        <f t="shared" si="76"/>
        <v>OK</v>
      </c>
      <c r="W571" s="2" t="str">
        <f t="shared" si="77"/>
        <v>OK</v>
      </c>
      <c r="X571" s="2" t="str">
        <f t="shared" si="78"/>
        <v>OK</v>
      </c>
      <c r="Y571" s="2" t="str">
        <f t="shared" si="79"/>
        <v>OK</v>
      </c>
      <c r="Z571" s="3" t="str">
        <f t="shared" si="80"/>
        <v/>
      </c>
    </row>
    <row r="572" spans="1:26" x14ac:dyDescent="0.45">
      <c r="A572" s="3" t="s">
        <v>9160</v>
      </c>
      <c r="B572" s="3" t="s">
        <v>9161</v>
      </c>
      <c r="C572" s="3" t="s">
        <v>9231</v>
      </c>
      <c r="E572" s="3" t="s">
        <v>20</v>
      </c>
      <c r="H572" s="3" t="s">
        <v>21</v>
      </c>
      <c r="I572" s="3">
        <v>2902698</v>
      </c>
      <c r="J572" s="3" t="s">
        <v>9232</v>
      </c>
      <c r="K572" s="3">
        <v>25</v>
      </c>
      <c r="L572" s="3" t="s">
        <v>23</v>
      </c>
      <c r="M572" s="3" t="s">
        <v>24</v>
      </c>
      <c r="N572" s="3" t="s">
        <v>368</v>
      </c>
      <c r="P572" s="3" t="s">
        <v>21</v>
      </c>
      <c r="Q572" s="3" t="s">
        <v>9233</v>
      </c>
      <c r="R572" s="2" t="str">
        <f t="shared" si="72"/>
        <v>OK</v>
      </c>
      <c r="S572" s="2" t="str">
        <f t="shared" si="73"/>
        <v>KO</v>
      </c>
      <c r="T572" s="2" t="str">
        <f t="shared" si="74"/>
        <v>OK</v>
      </c>
      <c r="U572" s="2" t="str">
        <f t="shared" si="75"/>
        <v>OK</v>
      </c>
      <c r="V572" s="2" t="str">
        <f t="shared" si="76"/>
        <v>OK</v>
      </c>
      <c r="W572" s="2" t="str">
        <f t="shared" si="77"/>
        <v>OK</v>
      </c>
      <c r="X572" s="2" t="str">
        <f t="shared" si="78"/>
        <v>OK</v>
      </c>
      <c r="Y572" s="2" t="str">
        <f t="shared" si="79"/>
        <v>OK</v>
      </c>
      <c r="Z572" s="3" t="str">
        <f t="shared" si="80"/>
        <v xml:space="preserve">Tipo de media / </v>
      </c>
    </row>
    <row r="573" spans="1:26" x14ac:dyDescent="0.45">
      <c r="A573" s="3" t="s">
        <v>9160</v>
      </c>
      <c r="B573" s="3" t="s">
        <v>9161</v>
      </c>
      <c r="C573" s="3" t="s">
        <v>9234</v>
      </c>
      <c r="E573" s="3" t="s">
        <v>20</v>
      </c>
      <c r="H573" s="3" t="s">
        <v>21</v>
      </c>
      <c r="I573" s="3">
        <v>1193577</v>
      </c>
      <c r="J573" s="3" t="s">
        <v>9235</v>
      </c>
      <c r="K573" s="3">
        <v>20</v>
      </c>
      <c r="L573" s="3" t="s">
        <v>34</v>
      </c>
      <c r="M573" s="3" t="s">
        <v>35</v>
      </c>
      <c r="N573" s="3" t="s">
        <v>326</v>
      </c>
      <c r="O573" s="3" t="s">
        <v>37</v>
      </c>
      <c r="P573" s="3" t="s">
        <v>21</v>
      </c>
      <c r="Q573" s="3" t="s">
        <v>9236</v>
      </c>
      <c r="R573" s="2" t="str">
        <f t="shared" si="72"/>
        <v>OK</v>
      </c>
      <c r="S573" s="2" t="str">
        <f t="shared" si="73"/>
        <v>OK</v>
      </c>
      <c r="T573" s="2" t="str">
        <f t="shared" si="74"/>
        <v>OK</v>
      </c>
      <c r="U573" s="2" t="str">
        <f t="shared" si="75"/>
        <v>OK</v>
      </c>
      <c r="V573" s="2" t="str">
        <f t="shared" si="76"/>
        <v>OK</v>
      </c>
      <c r="W573" s="2" t="str">
        <f t="shared" si="77"/>
        <v>OK</v>
      </c>
      <c r="X573" s="2" t="str">
        <f t="shared" si="78"/>
        <v>OK</v>
      </c>
      <c r="Y573" s="2" t="str">
        <f t="shared" si="79"/>
        <v>OK</v>
      </c>
      <c r="Z573" s="3" t="str">
        <f t="shared" si="80"/>
        <v/>
      </c>
    </row>
    <row r="574" spans="1:26" x14ac:dyDescent="0.45">
      <c r="A574" s="3" t="s">
        <v>9160</v>
      </c>
      <c r="B574" s="3" t="s">
        <v>9161</v>
      </c>
      <c r="C574" s="3" t="s">
        <v>9237</v>
      </c>
      <c r="E574" s="3" t="s">
        <v>20</v>
      </c>
      <c r="H574" s="3" t="s">
        <v>21</v>
      </c>
      <c r="I574" s="3">
        <v>1168962</v>
      </c>
      <c r="J574" s="3" t="s">
        <v>9238</v>
      </c>
      <c r="K574" s="3">
        <v>5</v>
      </c>
      <c r="L574" s="3" t="s">
        <v>34</v>
      </c>
      <c r="M574" s="3" t="s">
        <v>35</v>
      </c>
      <c r="N574" s="3" t="s">
        <v>700</v>
      </c>
      <c r="O574" s="3" t="s">
        <v>85</v>
      </c>
      <c r="P574" s="3" t="s">
        <v>21</v>
      </c>
      <c r="Q574" s="3" t="s">
        <v>9239</v>
      </c>
      <c r="R574" s="2" t="str">
        <f t="shared" si="72"/>
        <v>OK</v>
      </c>
      <c r="S574" s="2" t="str">
        <f t="shared" si="73"/>
        <v>OK</v>
      </c>
      <c r="T574" s="2" t="str">
        <f t="shared" si="74"/>
        <v>OK</v>
      </c>
      <c r="U574" s="2" t="str">
        <f t="shared" si="75"/>
        <v>OK</v>
      </c>
      <c r="V574" s="2" t="str">
        <f t="shared" si="76"/>
        <v>OK</v>
      </c>
      <c r="W574" s="2" t="str">
        <f t="shared" si="77"/>
        <v>OK</v>
      </c>
      <c r="X574" s="2" t="str">
        <f t="shared" si="78"/>
        <v>OK</v>
      </c>
      <c r="Y574" s="2" t="str">
        <f t="shared" si="79"/>
        <v>OK</v>
      </c>
      <c r="Z574" s="3" t="str">
        <f t="shared" si="80"/>
        <v/>
      </c>
    </row>
    <row r="575" spans="1:26" x14ac:dyDescent="0.45">
      <c r="A575" s="3" t="s">
        <v>9160</v>
      </c>
      <c r="B575" s="3" t="s">
        <v>9161</v>
      </c>
      <c r="C575" s="3" t="s">
        <v>9240</v>
      </c>
      <c r="E575" s="3" t="s">
        <v>20</v>
      </c>
      <c r="H575" s="3" t="s">
        <v>21</v>
      </c>
      <c r="I575" s="3">
        <v>2348602</v>
      </c>
      <c r="J575" s="3" t="s">
        <v>9241</v>
      </c>
      <c r="K575" s="3">
        <v>10</v>
      </c>
      <c r="L575" s="3" t="s">
        <v>80</v>
      </c>
      <c r="M575" s="3" t="s">
        <v>35</v>
      </c>
      <c r="N575" s="3" t="s">
        <v>81</v>
      </c>
      <c r="O575" s="3" t="s">
        <v>37</v>
      </c>
      <c r="P575" s="3" t="s">
        <v>21</v>
      </c>
      <c r="Q575" s="3" t="s">
        <v>9242</v>
      </c>
      <c r="R575" s="2" t="str">
        <f t="shared" si="72"/>
        <v>OK</v>
      </c>
      <c r="S575" s="2" t="str">
        <f t="shared" si="73"/>
        <v>OK</v>
      </c>
      <c r="T575" s="2" t="str">
        <f t="shared" si="74"/>
        <v>OK</v>
      </c>
      <c r="U575" s="2" t="str">
        <f t="shared" si="75"/>
        <v>OK</v>
      </c>
      <c r="V575" s="2" t="str">
        <f t="shared" si="76"/>
        <v>OK</v>
      </c>
      <c r="W575" s="2" t="str">
        <f t="shared" si="77"/>
        <v>OK</v>
      </c>
      <c r="X575" s="2" t="str">
        <f t="shared" si="78"/>
        <v>OK</v>
      </c>
      <c r="Y575" s="2" t="str">
        <f t="shared" si="79"/>
        <v>OK</v>
      </c>
      <c r="Z575" s="3" t="str">
        <f t="shared" si="80"/>
        <v/>
      </c>
    </row>
    <row r="576" spans="1:26" x14ac:dyDescent="0.45">
      <c r="A576" s="3" t="s">
        <v>9160</v>
      </c>
      <c r="B576" s="3" t="s">
        <v>9161</v>
      </c>
      <c r="C576" s="3" t="s">
        <v>9243</v>
      </c>
      <c r="E576" s="3" t="s">
        <v>20</v>
      </c>
      <c r="H576" s="3" t="s">
        <v>21</v>
      </c>
      <c r="I576" s="3">
        <v>3915666</v>
      </c>
      <c r="J576" s="3" t="s">
        <v>9244</v>
      </c>
      <c r="K576" s="3">
        <v>30</v>
      </c>
      <c r="L576" s="3" t="s">
        <v>80</v>
      </c>
      <c r="M576" s="3" t="s">
        <v>35</v>
      </c>
      <c r="N576" s="3" t="s">
        <v>81</v>
      </c>
      <c r="O576" s="3" t="s">
        <v>479</v>
      </c>
      <c r="P576" s="3" t="s">
        <v>21</v>
      </c>
      <c r="Q576" s="3" t="s">
        <v>9245</v>
      </c>
      <c r="R576" s="2" t="str">
        <f t="shared" si="72"/>
        <v>OK</v>
      </c>
      <c r="S576" s="2" t="str">
        <f t="shared" si="73"/>
        <v>OK</v>
      </c>
      <c r="T576" s="2" t="str">
        <f t="shared" si="74"/>
        <v>OK</v>
      </c>
      <c r="U576" s="2" t="str">
        <f t="shared" si="75"/>
        <v>OK</v>
      </c>
      <c r="V576" s="2" t="str">
        <f t="shared" si="76"/>
        <v>OK</v>
      </c>
      <c r="W576" s="2" t="str">
        <f t="shared" si="77"/>
        <v>OK</v>
      </c>
      <c r="X576" s="2" t="str">
        <f t="shared" si="78"/>
        <v>OK</v>
      </c>
      <c r="Y576" s="2" t="str">
        <f t="shared" si="79"/>
        <v>OK</v>
      </c>
      <c r="Z576" s="3" t="str">
        <f t="shared" si="80"/>
        <v/>
      </c>
    </row>
    <row r="577" spans="1:26" x14ac:dyDescent="0.45">
      <c r="A577" s="3" t="s">
        <v>9160</v>
      </c>
      <c r="B577" s="3" t="s">
        <v>9161</v>
      </c>
      <c r="C577" s="3" t="s">
        <v>9246</v>
      </c>
      <c r="E577" s="3" t="s">
        <v>20</v>
      </c>
      <c r="H577" s="3" t="s">
        <v>21</v>
      </c>
      <c r="I577" s="3">
        <v>4117985</v>
      </c>
      <c r="J577" s="3" t="s">
        <v>9247</v>
      </c>
      <c r="K577" s="3">
        <v>20</v>
      </c>
      <c r="L577" s="3" t="s">
        <v>23</v>
      </c>
      <c r="M577" s="3" t="s">
        <v>29</v>
      </c>
      <c r="N577" s="3" t="s">
        <v>368</v>
      </c>
      <c r="P577" s="3" t="s">
        <v>21</v>
      </c>
      <c r="Q577" s="3" t="s">
        <v>9248</v>
      </c>
      <c r="R577" s="2" t="str">
        <f t="shared" si="72"/>
        <v>OK</v>
      </c>
      <c r="S577" s="2" t="str">
        <f t="shared" si="73"/>
        <v>OK</v>
      </c>
      <c r="T577" s="2" t="str">
        <f t="shared" si="74"/>
        <v>OK</v>
      </c>
      <c r="U577" s="2" t="str">
        <f t="shared" si="75"/>
        <v>OK</v>
      </c>
      <c r="V577" s="2" t="str">
        <f t="shared" si="76"/>
        <v>OK</v>
      </c>
      <c r="W577" s="2" t="str">
        <f t="shared" si="77"/>
        <v>OK</v>
      </c>
      <c r="X577" s="2" t="str">
        <f t="shared" si="78"/>
        <v>OK</v>
      </c>
      <c r="Y577" s="2" t="str">
        <f t="shared" si="79"/>
        <v>OK</v>
      </c>
      <c r="Z577" s="3" t="str">
        <f t="shared" si="80"/>
        <v/>
      </c>
    </row>
    <row r="578" spans="1:26" x14ac:dyDescent="0.45">
      <c r="A578" s="3" t="s">
        <v>9160</v>
      </c>
      <c r="B578" s="3" t="s">
        <v>9161</v>
      </c>
      <c r="C578" s="3" t="s">
        <v>9249</v>
      </c>
      <c r="E578" s="3" t="s">
        <v>20</v>
      </c>
      <c r="H578" s="3" t="s">
        <v>21</v>
      </c>
      <c r="I578" s="3">
        <v>1277209</v>
      </c>
      <c r="J578" s="3" t="s">
        <v>9250</v>
      </c>
      <c r="K578" s="3">
        <v>10</v>
      </c>
      <c r="L578" s="3" t="s">
        <v>34</v>
      </c>
      <c r="M578" s="3" t="s">
        <v>35</v>
      </c>
      <c r="N578" s="3" t="s">
        <v>213</v>
      </c>
      <c r="O578" s="3" t="s">
        <v>37</v>
      </c>
      <c r="P578" s="3" t="s">
        <v>21</v>
      </c>
      <c r="Q578" s="3" t="s">
        <v>9251</v>
      </c>
      <c r="R578" s="2" t="str">
        <f t="shared" si="72"/>
        <v>OK</v>
      </c>
      <c r="S578" s="2" t="str">
        <f t="shared" si="73"/>
        <v>OK</v>
      </c>
      <c r="T578" s="2" t="str">
        <f t="shared" si="74"/>
        <v>OK</v>
      </c>
      <c r="U578" s="2" t="str">
        <f t="shared" si="75"/>
        <v>OK</v>
      </c>
      <c r="V578" s="2" t="str">
        <f t="shared" si="76"/>
        <v>OK</v>
      </c>
      <c r="W578" s="2" t="str">
        <f t="shared" si="77"/>
        <v>OK</v>
      </c>
      <c r="X578" s="2" t="str">
        <f t="shared" si="78"/>
        <v>OK</v>
      </c>
      <c r="Y578" s="2" t="str">
        <f t="shared" si="79"/>
        <v>OK</v>
      </c>
      <c r="Z578" s="3" t="str">
        <f t="shared" si="80"/>
        <v/>
      </c>
    </row>
    <row r="579" spans="1:26" x14ac:dyDescent="0.45">
      <c r="A579" s="3" t="s">
        <v>9160</v>
      </c>
      <c r="B579" s="3" t="s">
        <v>9161</v>
      </c>
      <c r="C579" s="3" t="s">
        <v>9252</v>
      </c>
      <c r="E579" s="3" t="s">
        <v>20</v>
      </c>
      <c r="H579" s="3" t="s">
        <v>21</v>
      </c>
      <c r="I579" s="3">
        <v>1183278</v>
      </c>
      <c r="J579" s="3" t="s">
        <v>9253</v>
      </c>
      <c r="K579" s="3">
        <v>10</v>
      </c>
      <c r="L579" s="3" t="s">
        <v>34</v>
      </c>
      <c r="M579" s="3" t="s">
        <v>35</v>
      </c>
      <c r="N579" s="3" t="s">
        <v>41</v>
      </c>
      <c r="O579" s="3" t="s">
        <v>37</v>
      </c>
      <c r="P579" s="3" t="s">
        <v>21</v>
      </c>
      <c r="Q579" s="3" t="s">
        <v>9254</v>
      </c>
      <c r="R579" s="2" t="str">
        <f t="shared" ref="R579:R642" si="81">IF(_xlfn.XOR(
AND(N579="M102ab",L579="Proyecto"),
AND(N579="M101a",L579="Preguntas con respuesta libre"),
AND(LEFT(N579,1)="M",N579&lt;&gt;"M102AB",N579&lt;&gt;"M101a",N579&lt;&gt;"M101ap",L579="Ejercitación"),
AND(LEFT(C579,15)="Mapa conceptual",L579="Exposición"),
AND(LEFT(N579,1)&lt;&gt;"M",LEFT(C579,15)&lt;&gt;"Mapa conceptual",L579="Exposición"),
AND(LEFT(C579,8)="Banco de",L579="Generador de actividades"),
AND(C579=L579)
),"OK","KO")</f>
        <v>OK</v>
      </c>
      <c r="S579" s="2" t="str">
        <f t="shared" ref="S579:S642" si="82">IF(_xlfn.XOR(
AND(LEFT(N579,1)="M",M579="Actividad"),
AND(LEFT(N579,1)="F",M579="Interactivo"),
AND(N579="diaporama",M579="Secuencia de imágenes"),
OR(N579="video",M579="Animación",M579="Video"),
AND(C579=M579)
),"OK","KO")</f>
        <v>OK</v>
      </c>
      <c r="T579" s="2" t="str">
        <f t="shared" ref="T579:T642" si="83">IF(
AND(L579="Evaluación",C579&lt;&gt;L579),"KO",
IF(AND(L579="Mapa conceptual",C579&lt;&gt;L579),"KO",
IF(AND(N579="M101ap",C579&lt;&gt;"Banco de actividades"),"KO",
"OK")))</f>
        <v>OK</v>
      </c>
      <c r="U579" s="2" t="str">
        <f t="shared" ref="U579:U642" si="84">IF(
AND(LEFT(N579,1)="M",LEFT(M579,4)&lt;&gt;"Mapa",S579="OK",O579=""),
"KO","OK")</f>
        <v>OK</v>
      </c>
      <c r="V579" s="2" t="str">
        <f t="shared" ref="V579:V642" si="85">IF(OR(
AND(L579="Evaluación",R579="OK",OR(N579="M4a",N579="M5a")),
AND(LEFT(C579,8)="Banco de",N579="M101ap"),
OR(LEFT(C579,8)&lt;&gt;"Banco de",L579&lt;&gt;"Evaluación")
),"OK","KO")</f>
        <v>OK</v>
      </c>
      <c r="W579" s="2" t="str">
        <f t="shared" ref="W579:W642" si="86">IF(AND(LEFT(C579,8)="Banco de",K579=0),"OK",
IF(AND(LEFT(C579,8)&lt;&gt;"Banco de",K579&gt;0),"OK","KO"))</f>
        <v>OK</v>
      </c>
      <c r="X579" s="2" t="str">
        <f t="shared" ref="X579:X642" si="87">IF(J579&lt;&gt;"","OK","KO")</f>
        <v>OK</v>
      </c>
      <c r="Y579" s="2" t="str">
        <f t="shared" ref="Y579:Y642" si="88">IF(P579="Si","KO","OK")</f>
        <v>OK</v>
      </c>
      <c r="Z579" s="3" t="str">
        <f t="shared" ref="Z579:Z642" si="89">CONCATENATE(
IF(R579&lt;&gt;"OK",CONCATENATE($R$1," / "),""),
IF(S579&lt;&gt;"OK",CONCATENATE($S$1," / "),""),
IF(T579&lt;&gt;"OK",CONCATENATE($T$1," / "),""),
IF(U579&lt;&gt;"OK",CONCATENATE($U$1," / "),""),
IF(V579&lt;&gt;"OK",CONCATENATE($V$1," / "),""),
IF(W579&lt;&gt;"OK",CONCATENATE($W$1," / "),""),
IF(X579&lt;&gt;"OK",CONCATENATE($X$1," / "),""),
IF(Y579&lt;&gt;"OK",$Y$1,"")
)</f>
        <v/>
      </c>
    </row>
    <row r="580" spans="1:26" x14ac:dyDescent="0.45">
      <c r="A580" s="3" t="s">
        <v>9160</v>
      </c>
      <c r="B580" s="3" t="s">
        <v>9161</v>
      </c>
      <c r="C580" s="3" t="s">
        <v>9255</v>
      </c>
      <c r="E580" s="3" t="s">
        <v>20</v>
      </c>
      <c r="H580" s="3" t="s">
        <v>21</v>
      </c>
      <c r="I580" s="3">
        <v>1344834</v>
      </c>
      <c r="J580" s="3" t="s">
        <v>9250</v>
      </c>
      <c r="K580" s="3">
        <v>10</v>
      </c>
      <c r="L580" s="3" t="s">
        <v>34</v>
      </c>
      <c r="M580" s="3" t="s">
        <v>35</v>
      </c>
      <c r="N580" s="3" t="s">
        <v>499</v>
      </c>
      <c r="O580" s="3" t="s">
        <v>37</v>
      </c>
      <c r="P580" s="3" t="s">
        <v>21</v>
      </c>
      <c r="Q580" s="3" t="s">
        <v>9256</v>
      </c>
      <c r="R580" s="2" t="str">
        <f t="shared" si="81"/>
        <v>OK</v>
      </c>
      <c r="S580" s="2" t="str">
        <f t="shared" si="82"/>
        <v>OK</v>
      </c>
      <c r="T580" s="2" t="str">
        <f t="shared" si="83"/>
        <v>OK</v>
      </c>
      <c r="U580" s="2" t="str">
        <f t="shared" si="84"/>
        <v>OK</v>
      </c>
      <c r="V580" s="2" t="str">
        <f t="shared" si="85"/>
        <v>OK</v>
      </c>
      <c r="W580" s="2" t="str">
        <f t="shared" si="86"/>
        <v>OK</v>
      </c>
      <c r="X580" s="2" t="str">
        <f t="shared" si="87"/>
        <v>OK</v>
      </c>
      <c r="Y580" s="2" t="str">
        <f t="shared" si="88"/>
        <v>OK</v>
      </c>
      <c r="Z580" s="3" t="str">
        <f t="shared" si="89"/>
        <v/>
      </c>
    </row>
    <row r="581" spans="1:26" x14ac:dyDescent="0.45">
      <c r="A581" s="3" t="s">
        <v>9160</v>
      </c>
      <c r="B581" s="3" t="s">
        <v>9161</v>
      </c>
      <c r="C581" s="3" t="s">
        <v>9257</v>
      </c>
      <c r="E581" s="3" t="s">
        <v>20</v>
      </c>
      <c r="H581" s="3" t="s">
        <v>21</v>
      </c>
      <c r="I581" s="3">
        <v>2241353</v>
      </c>
      <c r="J581" s="3" t="s">
        <v>9258</v>
      </c>
      <c r="K581" s="3">
        <v>20</v>
      </c>
      <c r="L581" s="3" t="s">
        <v>80</v>
      </c>
      <c r="M581" s="3" t="s">
        <v>35</v>
      </c>
      <c r="N581" s="3" t="s">
        <v>81</v>
      </c>
      <c r="O581" s="3" t="s">
        <v>37</v>
      </c>
      <c r="P581" s="3" t="s">
        <v>21</v>
      </c>
      <c r="Q581" s="3" t="s">
        <v>9259</v>
      </c>
      <c r="R581" s="2" t="str">
        <f t="shared" si="81"/>
        <v>OK</v>
      </c>
      <c r="S581" s="2" t="str">
        <f t="shared" si="82"/>
        <v>OK</v>
      </c>
      <c r="T581" s="2" t="str">
        <f t="shared" si="83"/>
        <v>OK</v>
      </c>
      <c r="U581" s="2" t="str">
        <f t="shared" si="84"/>
        <v>OK</v>
      </c>
      <c r="V581" s="2" t="str">
        <f t="shared" si="85"/>
        <v>OK</v>
      </c>
      <c r="W581" s="2" t="str">
        <f t="shared" si="86"/>
        <v>OK</v>
      </c>
      <c r="X581" s="2" t="str">
        <f t="shared" si="87"/>
        <v>OK</v>
      </c>
      <c r="Y581" s="2" t="str">
        <f t="shared" si="88"/>
        <v>OK</v>
      </c>
      <c r="Z581" s="3" t="str">
        <f t="shared" si="89"/>
        <v/>
      </c>
    </row>
    <row r="582" spans="1:26" x14ac:dyDescent="0.45">
      <c r="A582" s="3" t="s">
        <v>9160</v>
      </c>
      <c r="B582" s="3" t="s">
        <v>9161</v>
      </c>
      <c r="C582" s="3" t="s">
        <v>9260</v>
      </c>
      <c r="E582" s="3" t="s">
        <v>20</v>
      </c>
      <c r="H582" s="3" t="s">
        <v>21</v>
      </c>
      <c r="I582" s="3">
        <v>1088139</v>
      </c>
      <c r="J582" s="3" t="s">
        <v>9261</v>
      </c>
      <c r="K582" s="3">
        <v>60</v>
      </c>
      <c r="L582" s="3" t="s">
        <v>23</v>
      </c>
      <c r="M582" s="3" t="s">
        <v>29</v>
      </c>
      <c r="N582" s="3" t="s">
        <v>2043</v>
      </c>
      <c r="P582" s="3" t="s">
        <v>21</v>
      </c>
      <c r="Q582" s="3" t="s">
        <v>9262</v>
      </c>
      <c r="R582" s="2" t="str">
        <f t="shared" si="81"/>
        <v>OK</v>
      </c>
      <c r="S582" s="2" t="str">
        <f t="shared" si="82"/>
        <v>OK</v>
      </c>
      <c r="T582" s="2" t="str">
        <f t="shared" si="83"/>
        <v>OK</v>
      </c>
      <c r="U582" s="2" t="str">
        <f t="shared" si="84"/>
        <v>OK</v>
      </c>
      <c r="V582" s="2" t="str">
        <f t="shared" si="85"/>
        <v>OK</v>
      </c>
      <c r="W582" s="2" t="str">
        <f t="shared" si="86"/>
        <v>OK</v>
      </c>
      <c r="X582" s="2" t="str">
        <f t="shared" si="87"/>
        <v>OK</v>
      </c>
      <c r="Y582" s="2" t="str">
        <f t="shared" si="88"/>
        <v>OK</v>
      </c>
      <c r="Z582" s="3" t="str">
        <f t="shared" si="89"/>
        <v/>
      </c>
    </row>
    <row r="583" spans="1:26" x14ac:dyDescent="0.45">
      <c r="A583" s="3" t="s">
        <v>9160</v>
      </c>
      <c r="B583" s="3" t="s">
        <v>9161</v>
      </c>
      <c r="C583" s="3" t="s">
        <v>9263</v>
      </c>
      <c r="E583" s="3" t="s">
        <v>20</v>
      </c>
      <c r="H583" s="3" t="s">
        <v>21</v>
      </c>
      <c r="I583" s="3">
        <v>1180389</v>
      </c>
      <c r="J583" s="3" t="s">
        <v>9264</v>
      </c>
      <c r="K583" s="3">
        <v>25</v>
      </c>
      <c r="L583" s="3" t="s">
        <v>34</v>
      </c>
      <c r="M583" s="3" t="s">
        <v>35</v>
      </c>
      <c r="N583" s="3" t="s">
        <v>62</v>
      </c>
      <c r="O583" s="3" t="s">
        <v>37</v>
      </c>
      <c r="P583" s="3" t="s">
        <v>21</v>
      </c>
      <c r="Q583" s="3" t="s">
        <v>9265</v>
      </c>
      <c r="R583" s="2" t="str">
        <f t="shared" si="81"/>
        <v>OK</v>
      </c>
      <c r="S583" s="2" t="str">
        <f t="shared" si="82"/>
        <v>OK</v>
      </c>
      <c r="T583" s="2" t="str">
        <f t="shared" si="83"/>
        <v>OK</v>
      </c>
      <c r="U583" s="2" t="str">
        <f t="shared" si="84"/>
        <v>OK</v>
      </c>
      <c r="V583" s="2" t="str">
        <f t="shared" si="85"/>
        <v>OK</v>
      </c>
      <c r="W583" s="2" t="str">
        <f t="shared" si="86"/>
        <v>OK</v>
      </c>
      <c r="X583" s="2" t="str">
        <f t="shared" si="87"/>
        <v>OK</v>
      </c>
      <c r="Y583" s="2" t="str">
        <f t="shared" si="88"/>
        <v>OK</v>
      </c>
      <c r="Z583" s="3" t="str">
        <f t="shared" si="89"/>
        <v/>
      </c>
    </row>
    <row r="584" spans="1:26" x14ac:dyDescent="0.45">
      <c r="A584" s="3" t="s">
        <v>9160</v>
      </c>
      <c r="B584" s="3" t="s">
        <v>9161</v>
      </c>
      <c r="C584" s="3" t="s">
        <v>9266</v>
      </c>
      <c r="E584" s="3" t="s">
        <v>20</v>
      </c>
      <c r="H584" s="3" t="s">
        <v>21</v>
      </c>
      <c r="I584" s="3">
        <v>1694533</v>
      </c>
      <c r="J584" s="3" t="s">
        <v>9267</v>
      </c>
      <c r="K584" s="3">
        <v>15</v>
      </c>
      <c r="L584" s="3" t="s">
        <v>861</v>
      </c>
      <c r="M584" s="3" t="s">
        <v>35</v>
      </c>
      <c r="N584" s="3" t="s">
        <v>206</v>
      </c>
      <c r="O584" s="3" t="s">
        <v>37</v>
      </c>
      <c r="P584" s="3" t="s">
        <v>21</v>
      </c>
      <c r="Q584" s="3" t="s">
        <v>9268</v>
      </c>
      <c r="R584" s="2" t="str">
        <f t="shared" si="81"/>
        <v>KO</v>
      </c>
      <c r="S584" s="2" t="str">
        <f t="shared" si="82"/>
        <v>OK</v>
      </c>
      <c r="T584" s="2" t="str">
        <f t="shared" si="83"/>
        <v>OK</v>
      </c>
      <c r="U584" s="2" t="str">
        <f t="shared" si="84"/>
        <v>OK</v>
      </c>
      <c r="V584" s="2" t="str">
        <f t="shared" si="85"/>
        <v>OK</v>
      </c>
      <c r="W584" s="2" t="str">
        <f t="shared" si="86"/>
        <v>OK</v>
      </c>
      <c r="X584" s="2" t="str">
        <f t="shared" si="87"/>
        <v>OK</v>
      </c>
      <c r="Y584" s="2" t="str">
        <f t="shared" si="88"/>
        <v>OK</v>
      </c>
      <c r="Z584" s="3" t="str">
        <f t="shared" si="89"/>
        <v xml:space="preserve">Acción didáctica / </v>
      </c>
    </row>
    <row r="585" spans="1:26" x14ac:dyDescent="0.45">
      <c r="A585" s="3" t="s">
        <v>9160</v>
      </c>
      <c r="B585" s="3" t="s">
        <v>9161</v>
      </c>
      <c r="C585" s="3" t="s">
        <v>9269</v>
      </c>
      <c r="E585" s="3" t="s">
        <v>20</v>
      </c>
      <c r="H585" s="3" t="s">
        <v>21</v>
      </c>
      <c r="I585" s="3">
        <v>2240589</v>
      </c>
      <c r="J585" s="3" t="s">
        <v>9258</v>
      </c>
      <c r="K585" s="3">
        <v>20</v>
      </c>
      <c r="L585" s="3" t="s">
        <v>80</v>
      </c>
      <c r="M585" s="3" t="s">
        <v>35</v>
      </c>
      <c r="N585" s="3" t="s">
        <v>81</v>
      </c>
      <c r="O585" s="3" t="s">
        <v>37</v>
      </c>
      <c r="P585" s="3" t="s">
        <v>21</v>
      </c>
      <c r="Q585" s="3" t="s">
        <v>9270</v>
      </c>
      <c r="R585" s="2" t="str">
        <f t="shared" si="81"/>
        <v>OK</v>
      </c>
      <c r="S585" s="2" t="str">
        <f t="shared" si="82"/>
        <v>OK</v>
      </c>
      <c r="T585" s="2" t="str">
        <f t="shared" si="83"/>
        <v>OK</v>
      </c>
      <c r="U585" s="2" t="str">
        <f t="shared" si="84"/>
        <v>OK</v>
      </c>
      <c r="V585" s="2" t="str">
        <f t="shared" si="85"/>
        <v>OK</v>
      </c>
      <c r="W585" s="2" t="str">
        <f t="shared" si="86"/>
        <v>OK</v>
      </c>
      <c r="X585" s="2" t="str">
        <f t="shared" si="87"/>
        <v>OK</v>
      </c>
      <c r="Y585" s="2" t="str">
        <f t="shared" si="88"/>
        <v>OK</v>
      </c>
      <c r="Z585" s="3" t="str">
        <f t="shared" si="89"/>
        <v/>
      </c>
    </row>
    <row r="586" spans="1:26" x14ac:dyDescent="0.45">
      <c r="A586" s="3" t="s">
        <v>9160</v>
      </c>
      <c r="B586" s="3" t="s">
        <v>9161</v>
      </c>
      <c r="C586" s="3" t="s">
        <v>534</v>
      </c>
      <c r="E586" s="3" t="s">
        <v>20</v>
      </c>
      <c r="H586" s="3" t="s">
        <v>21</v>
      </c>
      <c r="I586" s="3">
        <v>9411487</v>
      </c>
      <c r="J586" s="3" t="s">
        <v>9271</v>
      </c>
      <c r="K586" s="3">
        <v>60</v>
      </c>
      <c r="L586" s="3" t="s">
        <v>358</v>
      </c>
      <c r="M586" s="3" t="s">
        <v>35</v>
      </c>
      <c r="N586" s="3" t="s">
        <v>359</v>
      </c>
      <c r="O586" s="3" t="s">
        <v>479</v>
      </c>
      <c r="P586" s="3" t="s">
        <v>21</v>
      </c>
      <c r="Q586" s="3" t="s">
        <v>9272</v>
      </c>
      <c r="R586" s="2" t="str">
        <f t="shared" si="81"/>
        <v>OK</v>
      </c>
      <c r="S586" s="2" t="str">
        <f t="shared" si="82"/>
        <v>OK</v>
      </c>
      <c r="T586" s="2" t="str">
        <f t="shared" si="83"/>
        <v>OK</v>
      </c>
      <c r="U586" s="2" t="str">
        <f t="shared" si="84"/>
        <v>OK</v>
      </c>
      <c r="V586" s="2" t="str">
        <f t="shared" si="85"/>
        <v>OK</v>
      </c>
      <c r="W586" s="2" t="str">
        <f t="shared" si="86"/>
        <v>KO</v>
      </c>
      <c r="X586" s="2" t="str">
        <f t="shared" si="87"/>
        <v>OK</v>
      </c>
      <c r="Y586" s="2" t="str">
        <f t="shared" si="88"/>
        <v>OK</v>
      </c>
      <c r="Z586" s="3" t="str">
        <f t="shared" si="89"/>
        <v xml:space="preserve">Tiempo del recurso / </v>
      </c>
    </row>
    <row r="587" spans="1:26" x14ac:dyDescent="0.45">
      <c r="A587" s="3" t="s">
        <v>9160</v>
      </c>
      <c r="B587" s="3" t="s">
        <v>9161</v>
      </c>
      <c r="C587" s="3" t="s">
        <v>67</v>
      </c>
      <c r="D587" s="3" t="s">
        <v>67</v>
      </c>
      <c r="E587" s="3" t="s">
        <v>20</v>
      </c>
      <c r="H587" s="3" t="s">
        <v>21</v>
      </c>
      <c r="I587" s="3">
        <v>554228</v>
      </c>
      <c r="K587" s="3">
        <v>20</v>
      </c>
      <c r="L587" s="3" t="s">
        <v>23</v>
      </c>
      <c r="M587" s="3" t="s">
        <v>67</v>
      </c>
      <c r="N587" s="3" t="s">
        <v>227</v>
      </c>
      <c r="P587" s="3" t="s">
        <v>21</v>
      </c>
      <c r="Q587" s="3" t="s">
        <v>9273</v>
      </c>
      <c r="R587" s="2" t="str">
        <f t="shared" si="81"/>
        <v>OK</v>
      </c>
      <c r="S587" s="2" t="str">
        <f t="shared" si="82"/>
        <v>OK</v>
      </c>
      <c r="T587" s="2" t="str">
        <f t="shared" si="83"/>
        <v>OK</v>
      </c>
      <c r="U587" s="2" t="str">
        <f t="shared" si="84"/>
        <v>OK</v>
      </c>
      <c r="V587" s="2" t="str">
        <f t="shared" si="85"/>
        <v>OK</v>
      </c>
      <c r="W587" s="2" t="str">
        <f t="shared" si="86"/>
        <v>OK</v>
      </c>
      <c r="X587" s="2" t="str">
        <f t="shared" si="87"/>
        <v>KO</v>
      </c>
      <c r="Y587" s="2" t="str">
        <f t="shared" si="88"/>
        <v>OK</v>
      </c>
      <c r="Z587" s="3" t="str">
        <f t="shared" si="89"/>
        <v xml:space="preserve">Palabras clave / </v>
      </c>
    </row>
    <row r="588" spans="1:26" x14ac:dyDescent="0.45">
      <c r="A588" s="3" t="s">
        <v>9160</v>
      </c>
      <c r="B588" s="3" t="s">
        <v>9161</v>
      </c>
      <c r="C588" s="3" t="s">
        <v>70</v>
      </c>
      <c r="E588" s="3" t="s">
        <v>20</v>
      </c>
      <c r="H588" s="3" t="s">
        <v>21</v>
      </c>
      <c r="I588" s="3">
        <v>710455</v>
      </c>
      <c r="J588" s="3" t="s">
        <v>9271</v>
      </c>
      <c r="K588" s="3">
        <v>20</v>
      </c>
      <c r="L588" s="3" t="s">
        <v>70</v>
      </c>
      <c r="M588" s="3" t="s">
        <v>35</v>
      </c>
      <c r="N588" s="3" t="s">
        <v>62</v>
      </c>
      <c r="O588" s="3" t="s">
        <v>479</v>
      </c>
      <c r="P588" s="3" t="s">
        <v>21</v>
      </c>
      <c r="Q588" s="3" t="s">
        <v>9274</v>
      </c>
      <c r="R588" s="2" t="str">
        <f t="shared" si="81"/>
        <v>OK</v>
      </c>
      <c r="S588" s="2" t="str">
        <f t="shared" si="82"/>
        <v>OK</v>
      </c>
      <c r="T588" s="2" t="str">
        <f t="shared" si="83"/>
        <v>OK</v>
      </c>
      <c r="U588" s="2" t="str">
        <f t="shared" si="84"/>
        <v>OK</v>
      </c>
      <c r="V588" s="2" t="str">
        <f t="shared" si="85"/>
        <v>OK</v>
      </c>
      <c r="W588" s="2" t="str">
        <f t="shared" si="86"/>
        <v>OK</v>
      </c>
      <c r="X588" s="2" t="str">
        <f t="shared" si="87"/>
        <v>OK</v>
      </c>
      <c r="Y588" s="2" t="str">
        <f t="shared" si="88"/>
        <v>OK</v>
      </c>
      <c r="Z588" s="3" t="str">
        <f t="shared" si="89"/>
        <v/>
      </c>
    </row>
    <row r="589" spans="1:26" x14ac:dyDescent="0.45">
      <c r="A589" s="3" t="s">
        <v>9275</v>
      </c>
      <c r="B589" s="3" t="s">
        <v>9276</v>
      </c>
      <c r="C589" s="3" t="s">
        <v>9277</v>
      </c>
      <c r="E589" s="3" t="s">
        <v>20</v>
      </c>
      <c r="H589" s="3" t="s">
        <v>21</v>
      </c>
      <c r="I589" s="3">
        <v>1204226</v>
      </c>
      <c r="J589" s="3" t="s">
        <v>9278</v>
      </c>
      <c r="K589" s="3">
        <v>20</v>
      </c>
      <c r="L589" s="3" t="s">
        <v>34</v>
      </c>
      <c r="M589" s="3" t="s">
        <v>35</v>
      </c>
      <c r="N589" s="3" t="s">
        <v>326</v>
      </c>
      <c r="O589" s="3" t="s">
        <v>479</v>
      </c>
      <c r="P589" s="3" t="s">
        <v>21</v>
      </c>
      <c r="Q589" s="3" t="s">
        <v>9279</v>
      </c>
      <c r="R589" s="2" t="str">
        <f t="shared" si="81"/>
        <v>OK</v>
      </c>
      <c r="S589" s="2" t="str">
        <f t="shared" si="82"/>
        <v>OK</v>
      </c>
      <c r="T589" s="2" t="str">
        <f t="shared" si="83"/>
        <v>OK</v>
      </c>
      <c r="U589" s="2" t="str">
        <f t="shared" si="84"/>
        <v>OK</v>
      </c>
      <c r="V589" s="2" t="str">
        <f t="shared" si="85"/>
        <v>OK</v>
      </c>
      <c r="W589" s="2" t="str">
        <f t="shared" si="86"/>
        <v>OK</v>
      </c>
      <c r="X589" s="2" t="str">
        <f t="shared" si="87"/>
        <v>OK</v>
      </c>
      <c r="Y589" s="2" t="str">
        <f t="shared" si="88"/>
        <v>OK</v>
      </c>
      <c r="Z589" s="3" t="str">
        <f t="shared" si="89"/>
        <v/>
      </c>
    </row>
    <row r="590" spans="1:26" x14ac:dyDescent="0.45">
      <c r="A590" s="3" t="s">
        <v>9275</v>
      </c>
      <c r="B590" s="3" t="s">
        <v>9276</v>
      </c>
      <c r="C590" s="3" t="s">
        <v>9280</v>
      </c>
      <c r="E590" s="3" t="s">
        <v>20</v>
      </c>
      <c r="H590" s="3" t="s">
        <v>21</v>
      </c>
      <c r="I590" s="3">
        <v>1184725</v>
      </c>
      <c r="J590" s="3" t="s">
        <v>9281</v>
      </c>
      <c r="K590" s="3">
        <v>15</v>
      </c>
      <c r="L590" s="3" t="s">
        <v>34</v>
      </c>
      <c r="M590" s="3" t="s">
        <v>35</v>
      </c>
      <c r="N590" s="3" t="s">
        <v>36</v>
      </c>
      <c r="O590" s="3" t="s">
        <v>37</v>
      </c>
      <c r="P590" s="3" t="s">
        <v>21</v>
      </c>
      <c r="Q590" s="3" t="s">
        <v>9282</v>
      </c>
      <c r="R590" s="2" t="str">
        <f t="shared" si="81"/>
        <v>OK</v>
      </c>
      <c r="S590" s="2" t="str">
        <f t="shared" si="82"/>
        <v>OK</v>
      </c>
      <c r="T590" s="2" t="str">
        <f t="shared" si="83"/>
        <v>OK</v>
      </c>
      <c r="U590" s="2" t="str">
        <f t="shared" si="84"/>
        <v>OK</v>
      </c>
      <c r="V590" s="2" t="str">
        <f t="shared" si="85"/>
        <v>OK</v>
      </c>
      <c r="W590" s="2" t="str">
        <f t="shared" si="86"/>
        <v>OK</v>
      </c>
      <c r="X590" s="2" t="str">
        <f t="shared" si="87"/>
        <v>OK</v>
      </c>
      <c r="Y590" s="2" t="str">
        <f t="shared" si="88"/>
        <v>OK</v>
      </c>
      <c r="Z590" s="3" t="str">
        <f t="shared" si="89"/>
        <v/>
      </c>
    </row>
    <row r="591" spans="1:26" x14ac:dyDescent="0.45">
      <c r="A591" s="3" t="s">
        <v>9275</v>
      </c>
      <c r="B591" s="3" t="s">
        <v>9276</v>
      </c>
      <c r="C591" s="3" t="s">
        <v>9283</v>
      </c>
      <c r="E591" s="3" t="s">
        <v>20</v>
      </c>
      <c r="H591" s="3" t="s">
        <v>21</v>
      </c>
      <c r="I591" s="3">
        <v>1193975</v>
      </c>
      <c r="J591" s="3" t="s">
        <v>9284</v>
      </c>
      <c r="K591" s="3">
        <v>15</v>
      </c>
      <c r="L591" s="3" t="s">
        <v>34</v>
      </c>
      <c r="M591" s="3" t="s">
        <v>35</v>
      </c>
      <c r="N591" s="3" t="s">
        <v>114</v>
      </c>
      <c r="O591" s="3" t="s">
        <v>37</v>
      </c>
      <c r="P591" s="3" t="s">
        <v>21</v>
      </c>
      <c r="Q591" s="3" t="s">
        <v>9285</v>
      </c>
      <c r="R591" s="2" t="str">
        <f t="shared" si="81"/>
        <v>OK</v>
      </c>
      <c r="S591" s="2" t="str">
        <f t="shared" si="82"/>
        <v>OK</v>
      </c>
      <c r="T591" s="2" t="str">
        <f t="shared" si="83"/>
        <v>OK</v>
      </c>
      <c r="U591" s="2" t="str">
        <f t="shared" si="84"/>
        <v>OK</v>
      </c>
      <c r="V591" s="2" t="str">
        <f t="shared" si="85"/>
        <v>OK</v>
      </c>
      <c r="W591" s="2" t="str">
        <f t="shared" si="86"/>
        <v>OK</v>
      </c>
      <c r="X591" s="2" t="str">
        <f t="shared" si="87"/>
        <v>OK</v>
      </c>
      <c r="Y591" s="2" t="str">
        <f t="shared" si="88"/>
        <v>OK</v>
      </c>
      <c r="Z591" s="3" t="str">
        <f t="shared" si="89"/>
        <v/>
      </c>
    </row>
    <row r="592" spans="1:26" x14ac:dyDescent="0.45">
      <c r="A592" s="3" t="s">
        <v>9275</v>
      </c>
      <c r="B592" s="3" t="s">
        <v>9276</v>
      </c>
      <c r="C592" s="3" t="s">
        <v>9286</v>
      </c>
      <c r="E592" s="3" t="s">
        <v>20</v>
      </c>
      <c r="H592" s="3" t="s">
        <v>21</v>
      </c>
      <c r="I592" s="3">
        <v>1193626</v>
      </c>
      <c r="J592" s="3" t="s">
        <v>9284</v>
      </c>
      <c r="K592" s="3">
        <v>15</v>
      </c>
      <c r="L592" s="3" t="s">
        <v>34</v>
      </c>
      <c r="M592" s="3" t="s">
        <v>35</v>
      </c>
      <c r="N592" s="3" t="s">
        <v>1300</v>
      </c>
      <c r="O592" s="3" t="s">
        <v>37</v>
      </c>
      <c r="P592" s="3" t="s">
        <v>21</v>
      </c>
      <c r="Q592" s="3" t="s">
        <v>9287</v>
      </c>
      <c r="R592" s="2" t="str">
        <f t="shared" si="81"/>
        <v>OK</v>
      </c>
      <c r="S592" s="2" t="str">
        <f t="shared" si="82"/>
        <v>OK</v>
      </c>
      <c r="T592" s="2" t="str">
        <f t="shared" si="83"/>
        <v>OK</v>
      </c>
      <c r="U592" s="2" t="str">
        <f t="shared" si="84"/>
        <v>OK</v>
      </c>
      <c r="V592" s="2" t="str">
        <f t="shared" si="85"/>
        <v>OK</v>
      </c>
      <c r="W592" s="2" t="str">
        <f t="shared" si="86"/>
        <v>OK</v>
      </c>
      <c r="X592" s="2" t="str">
        <f t="shared" si="87"/>
        <v>OK</v>
      </c>
      <c r="Y592" s="2" t="str">
        <f t="shared" si="88"/>
        <v>OK</v>
      </c>
      <c r="Z592" s="3" t="str">
        <f t="shared" si="89"/>
        <v/>
      </c>
    </row>
    <row r="593" spans="1:26" x14ac:dyDescent="0.45">
      <c r="A593" s="3" t="s">
        <v>9275</v>
      </c>
      <c r="B593" s="3" t="s">
        <v>9276</v>
      </c>
      <c r="C593" s="3" t="s">
        <v>9288</v>
      </c>
      <c r="E593" s="3" t="s">
        <v>20</v>
      </c>
      <c r="H593" s="3" t="s">
        <v>21</v>
      </c>
      <c r="I593" s="3">
        <v>4028740</v>
      </c>
      <c r="J593" s="3" t="s">
        <v>9289</v>
      </c>
      <c r="K593" s="3">
        <v>10</v>
      </c>
      <c r="L593" s="3" t="s">
        <v>34</v>
      </c>
      <c r="M593" s="3" t="s">
        <v>35</v>
      </c>
      <c r="N593" s="3" t="s">
        <v>161</v>
      </c>
      <c r="O593" s="3" t="s">
        <v>85</v>
      </c>
      <c r="P593" s="3" t="s">
        <v>21</v>
      </c>
      <c r="Q593" s="3" t="s">
        <v>9290</v>
      </c>
      <c r="R593" s="2" t="str">
        <f t="shared" si="81"/>
        <v>OK</v>
      </c>
      <c r="S593" s="2" t="str">
        <f t="shared" si="82"/>
        <v>OK</v>
      </c>
      <c r="T593" s="2" t="str">
        <f t="shared" si="83"/>
        <v>OK</v>
      </c>
      <c r="U593" s="2" t="str">
        <f t="shared" si="84"/>
        <v>OK</v>
      </c>
      <c r="V593" s="2" t="str">
        <f t="shared" si="85"/>
        <v>OK</v>
      </c>
      <c r="W593" s="2" t="str">
        <f t="shared" si="86"/>
        <v>OK</v>
      </c>
      <c r="X593" s="2" t="str">
        <f t="shared" si="87"/>
        <v>OK</v>
      </c>
      <c r="Y593" s="2" t="str">
        <f t="shared" si="88"/>
        <v>OK</v>
      </c>
      <c r="Z593" s="3" t="str">
        <f t="shared" si="89"/>
        <v/>
      </c>
    </row>
    <row r="594" spans="1:26" x14ac:dyDescent="0.45">
      <c r="A594" s="3" t="s">
        <v>9275</v>
      </c>
      <c r="B594" s="3" t="s">
        <v>9276</v>
      </c>
      <c r="C594" s="3" t="s">
        <v>9291</v>
      </c>
      <c r="E594" s="3" t="s">
        <v>20</v>
      </c>
      <c r="H594" s="3" t="s">
        <v>21</v>
      </c>
      <c r="I594" s="3">
        <v>1806606</v>
      </c>
      <c r="J594" s="3" t="s">
        <v>9292</v>
      </c>
      <c r="K594" s="3">
        <v>20</v>
      </c>
      <c r="L594" s="3" t="s">
        <v>80</v>
      </c>
      <c r="M594" s="3" t="s">
        <v>35</v>
      </c>
      <c r="N594" s="3" t="s">
        <v>81</v>
      </c>
      <c r="O594" s="3" t="s">
        <v>479</v>
      </c>
      <c r="P594" s="3" t="s">
        <v>21</v>
      </c>
      <c r="Q594" s="3" t="s">
        <v>9293</v>
      </c>
      <c r="R594" s="2" t="str">
        <f t="shared" si="81"/>
        <v>OK</v>
      </c>
      <c r="S594" s="2" t="str">
        <f t="shared" si="82"/>
        <v>OK</v>
      </c>
      <c r="T594" s="2" t="str">
        <f t="shared" si="83"/>
        <v>OK</v>
      </c>
      <c r="U594" s="2" t="str">
        <f t="shared" si="84"/>
        <v>OK</v>
      </c>
      <c r="V594" s="2" t="str">
        <f t="shared" si="85"/>
        <v>OK</v>
      </c>
      <c r="W594" s="2" t="str">
        <f t="shared" si="86"/>
        <v>OK</v>
      </c>
      <c r="X594" s="2" t="str">
        <f t="shared" si="87"/>
        <v>OK</v>
      </c>
      <c r="Y594" s="2" t="str">
        <f t="shared" si="88"/>
        <v>OK</v>
      </c>
      <c r="Z594" s="3" t="str">
        <f t="shared" si="89"/>
        <v/>
      </c>
    </row>
    <row r="595" spans="1:26" x14ac:dyDescent="0.45">
      <c r="A595" s="3" t="s">
        <v>9275</v>
      </c>
      <c r="B595" s="3" t="s">
        <v>9276</v>
      </c>
      <c r="C595" s="3" t="s">
        <v>9294</v>
      </c>
      <c r="E595" s="3" t="s">
        <v>20</v>
      </c>
      <c r="H595" s="3" t="s">
        <v>21</v>
      </c>
      <c r="I595" s="3">
        <v>3565278</v>
      </c>
      <c r="J595" s="3" t="s">
        <v>9295</v>
      </c>
      <c r="K595" s="3">
        <v>45</v>
      </c>
      <c r="L595" s="3" t="s">
        <v>23</v>
      </c>
      <c r="M595" s="3" t="s">
        <v>29</v>
      </c>
      <c r="N595" s="3" t="s">
        <v>25</v>
      </c>
      <c r="P595" s="3" t="s">
        <v>21</v>
      </c>
      <c r="Q595" s="3" t="s">
        <v>9296</v>
      </c>
      <c r="R595" s="2" t="str">
        <f t="shared" si="81"/>
        <v>OK</v>
      </c>
      <c r="S595" s="2" t="str">
        <f t="shared" si="82"/>
        <v>KO</v>
      </c>
      <c r="T595" s="2" t="str">
        <f t="shared" si="83"/>
        <v>OK</v>
      </c>
      <c r="U595" s="2" t="str">
        <f t="shared" si="84"/>
        <v>OK</v>
      </c>
      <c r="V595" s="2" t="str">
        <f t="shared" si="85"/>
        <v>OK</v>
      </c>
      <c r="W595" s="2" t="str">
        <f t="shared" si="86"/>
        <v>OK</v>
      </c>
      <c r="X595" s="2" t="str">
        <f t="shared" si="87"/>
        <v>OK</v>
      </c>
      <c r="Y595" s="2" t="str">
        <f t="shared" si="88"/>
        <v>OK</v>
      </c>
      <c r="Z595" s="3" t="str">
        <f t="shared" si="89"/>
        <v xml:space="preserve">Tipo de media / </v>
      </c>
    </row>
    <row r="596" spans="1:26" x14ac:dyDescent="0.45">
      <c r="A596" s="3" t="s">
        <v>9275</v>
      </c>
      <c r="B596" s="3" t="s">
        <v>9276</v>
      </c>
      <c r="C596" s="3" t="s">
        <v>9297</v>
      </c>
      <c r="E596" s="3" t="s">
        <v>20</v>
      </c>
      <c r="H596" s="3" t="s">
        <v>21</v>
      </c>
      <c r="I596" s="3">
        <v>1174582</v>
      </c>
      <c r="J596" s="3" t="s">
        <v>9298</v>
      </c>
      <c r="K596" s="3">
        <v>10</v>
      </c>
      <c r="L596" s="3" t="s">
        <v>34</v>
      </c>
      <c r="M596" s="3" t="s">
        <v>35</v>
      </c>
      <c r="N596" s="3" t="s">
        <v>101</v>
      </c>
      <c r="O596" s="3" t="s">
        <v>37</v>
      </c>
      <c r="P596" s="3" t="s">
        <v>21</v>
      </c>
      <c r="Q596" s="3" t="s">
        <v>9299</v>
      </c>
      <c r="R596" s="2" t="str">
        <f t="shared" si="81"/>
        <v>OK</v>
      </c>
      <c r="S596" s="2" t="str">
        <f t="shared" si="82"/>
        <v>OK</v>
      </c>
      <c r="T596" s="2" t="str">
        <f t="shared" si="83"/>
        <v>OK</v>
      </c>
      <c r="U596" s="2" t="str">
        <f t="shared" si="84"/>
        <v>OK</v>
      </c>
      <c r="V596" s="2" t="str">
        <f t="shared" si="85"/>
        <v>OK</v>
      </c>
      <c r="W596" s="2" t="str">
        <f t="shared" si="86"/>
        <v>OK</v>
      </c>
      <c r="X596" s="2" t="str">
        <f t="shared" si="87"/>
        <v>OK</v>
      </c>
      <c r="Y596" s="2" t="str">
        <f t="shared" si="88"/>
        <v>OK</v>
      </c>
      <c r="Z596" s="3" t="str">
        <f t="shared" si="89"/>
        <v/>
      </c>
    </row>
    <row r="597" spans="1:26" x14ac:dyDescent="0.45">
      <c r="A597" s="3" t="s">
        <v>9275</v>
      </c>
      <c r="B597" s="3" t="s">
        <v>9276</v>
      </c>
      <c r="C597" s="3" t="s">
        <v>9300</v>
      </c>
      <c r="E597" s="3" t="s">
        <v>20</v>
      </c>
      <c r="H597" s="3" t="s">
        <v>21</v>
      </c>
      <c r="I597" s="3">
        <v>1187480</v>
      </c>
      <c r="J597" s="3" t="s">
        <v>9301</v>
      </c>
      <c r="K597" s="3">
        <v>20</v>
      </c>
      <c r="L597" s="3" t="s">
        <v>34</v>
      </c>
      <c r="M597" s="3" t="s">
        <v>35</v>
      </c>
      <c r="N597" s="3" t="s">
        <v>326</v>
      </c>
      <c r="O597" s="3" t="s">
        <v>37</v>
      </c>
      <c r="P597" s="3" t="s">
        <v>21</v>
      </c>
      <c r="Q597" s="3" t="s">
        <v>9302</v>
      </c>
      <c r="R597" s="2" t="str">
        <f t="shared" si="81"/>
        <v>OK</v>
      </c>
      <c r="S597" s="2" t="str">
        <f t="shared" si="82"/>
        <v>OK</v>
      </c>
      <c r="T597" s="2" t="str">
        <f t="shared" si="83"/>
        <v>OK</v>
      </c>
      <c r="U597" s="2" t="str">
        <f t="shared" si="84"/>
        <v>OK</v>
      </c>
      <c r="V597" s="2" t="str">
        <f t="shared" si="85"/>
        <v>OK</v>
      </c>
      <c r="W597" s="2" t="str">
        <f t="shared" si="86"/>
        <v>OK</v>
      </c>
      <c r="X597" s="2" t="str">
        <f t="shared" si="87"/>
        <v>OK</v>
      </c>
      <c r="Y597" s="2" t="str">
        <f t="shared" si="88"/>
        <v>OK</v>
      </c>
      <c r="Z597" s="3" t="str">
        <f t="shared" si="89"/>
        <v/>
      </c>
    </row>
    <row r="598" spans="1:26" x14ac:dyDescent="0.45">
      <c r="A598" s="3" t="s">
        <v>9275</v>
      </c>
      <c r="B598" s="3" t="s">
        <v>9276</v>
      </c>
      <c r="C598" s="3" t="s">
        <v>9303</v>
      </c>
      <c r="D598" s="3" t="s">
        <v>9303</v>
      </c>
      <c r="E598" s="3" t="s">
        <v>20</v>
      </c>
      <c r="H598" s="3" t="s">
        <v>21</v>
      </c>
      <c r="I598" s="3">
        <v>5465835</v>
      </c>
      <c r="J598" s="3" t="s">
        <v>9304</v>
      </c>
      <c r="K598" s="3">
        <v>45</v>
      </c>
      <c r="L598" s="3" t="s">
        <v>23</v>
      </c>
      <c r="M598" s="3" t="s">
        <v>29</v>
      </c>
      <c r="N598" s="3" t="s">
        <v>6828</v>
      </c>
      <c r="P598" s="3" t="s">
        <v>21</v>
      </c>
      <c r="Q598" s="3" t="s">
        <v>9305</v>
      </c>
      <c r="R598" s="2" t="str">
        <f t="shared" si="81"/>
        <v>OK</v>
      </c>
      <c r="S598" s="2" t="str">
        <f t="shared" si="82"/>
        <v>OK</v>
      </c>
      <c r="T598" s="2" t="str">
        <f t="shared" si="83"/>
        <v>OK</v>
      </c>
      <c r="U598" s="2" t="str">
        <f t="shared" si="84"/>
        <v>OK</v>
      </c>
      <c r="V598" s="2" t="str">
        <f t="shared" si="85"/>
        <v>OK</v>
      </c>
      <c r="W598" s="2" t="str">
        <f t="shared" si="86"/>
        <v>OK</v>
      </c>
      <c r="X598" s="2" t="str">
        <f t="shared" si="87"/>
        <v>OK</v>
      </c>
      <c r="Y598" s="2" t="str">
        <f t="shared" si="88"/>
        <v>OK</v>
      </c>
      <c r="Z598" s="3" t="str">
        <f t="shared" si="89"/>
        <v/>
      </c>
    </row>
    <row r="599" spans="1:26" x14ac:dyDescent="0.45">
      <c r="A599" s="3" t="s">
        <v>9275</v>
      </c>
      <c r="B599" s="3" t="s">
        <v>9276</v>
      </c>
      <c r="C599" s="3" t="s">
        <v>9306</v>
      </c>
      <c r="E599" s="3" t="s">
        <v>20</v>
      </c>
      <c r="H599" s="3" t="s">
        <v>21</v>
      </c>
      <c r="I599" s="3">
        <v>1938790</v>
      </c>
      <c r="J599" s="3" t="s">
        <v>9307</v>
      </c>
      <c r="K599" s="3">
        <v>45</v>
      </c>
      <c r="L599" s="3" t="s">
        <v>23</v>
      </c>
      <c r="M599" s="3" t="s">
        <v>29</v>
      </c>
      <c r="N599" s="3" t="s">
        <v>684</v>
      </c>
      <c r="P599" s="3" t="s">
        <v>21</v>
      </c>
      <c r="Q599" s="3" t="s">
        <v>9308</v>
      </c>
      <c r="R599" s="2" t="str">
        <f t="shared" si="81"/>
        <v>OK</v>
      </c>
      <c r="S599" s="2" t="str">
        <f t="shared" si="82"/>
        <v>OK</v>
      </c>
      <c r="T599" s="2" t="str">
        <f t="shared" si="83"/>
        <v>OK</v>
      </c>
      <c r="U599" s="2" t="str">
        <f t="shared" si="84"/>
        <v>OK</v>
      </c>
      <c r="V599" s="2" t="str">
        <f t="shared" si="85"/>
        <v>OK</v>
      </c>
      <c r="W599" s="2" t="str">
        <f t="shared" si="86"/>
        <v>OK</v>
      </c>
      <c r="X599" s="2" t="str">
        <f t="shared" si="87"/>
        <v>OK</v>
      </c>
      <c r="Y599" s="2" t="str">
        <f t="shared" si="88"/>
        <v>OK</v>
      </c>
      <c r="Z599" s="3" t="str">
        <f t="shared" si="89"/>
        <v/>
      </c>
    </row>
    <row r="600" spans="1:26" x14ac:dyDescent="0.45">
      <c r="A600" s="3" t="s">
        <v>9275</v>
      </c>
      <c r="B600" s="3" t="s">
        <v>9276</v>
      </c>
      <c r="C600" s="3" t="s">
        <v>9309</v>
      </c>
      <c r="E600" s="3" t="s">
        <v>20</v>
      </c>
      <c r="H600" s="3" t="s">
        <v>21</v>
      </c>
      <c r="I600" s="3">
        <v>4792168</v>
      </c>
      <c r="J600" s="3" t="s">
        <v>9307</v>
      </c>
      <c r="K600" s="3">
        <v>40</v>
      </c>
      <c r="L600" s="3" t="s">
        <v>80</v>
      </c>
      <c r="M600" s="3" t="s">
        <v>35</v>
      </c>
      <c r="N600" s="3" t="s">
        <v>81</v>
      </c>
      <c r="O600" s="3" t="s">
        <v>479</v>
      </c>
      <c r="P600" s="3" t="s">
        <v>21</v>
      </c>
      <c r="Q600" s="3" t="s">
        <v>9310</v>
      </c>
      <c r="R600" s="2" t="str">
        <f t="shared" si="81"/>
        <v>OK</v>
      </c>
      <c r="S600" s="2" t="str">
        <f t="shared" si="82"/>
        <v>OK</v>
      </c>
      <c r="T600" s="2" t="str">
        <f t="shared" si="83"/>
        <v>OK</v>
      </c>
      <c r="U600" s="2" t="str">
        <f t="shared" si="84"/>
        <v>OK</v>
      </c>
      <c r="V600" s="2" t="str">
        <f t="shared" si="85"/>
        <v>OK</v>
      </c>
      <c r="W600" s="2" t="str">
        <f t="shared" si="86"/>
        <v>OK</v>
      </c>
      <c r="X600" s="2" t="str">
        <f t="shared" si="87"/>
        <v>OK</v>
      </c>
      <c r="Y600" s="2" t="str">
        <f t="shared" si="88"/>
        <v>OK</v>
      </c>
      <c r="Z600" s="3" t="str">
        <f t="shared" si="89"/>
        <v/>
      </c>
    </row>
    <row r="601" spans="1:26" x14ac:dyDescent="0.45">
      <c r="A601" s="3" t="s">
        <v>9275</v>
      </c>
      <c r="B601" s="3" t="s">
        <v>9276</v>
      </c>
      <c r="C601" s="3" t="s">
        <v>9311</v>
      </c>
      <c r="E601" s="3" t="s">
        <v>20</v>
      </c>
      <c r="H601" s="3" t="s">
        <v>21</v>
      </c>
      <c r="I601" s="3">
        <v>1585068</v>
      </c>
      <c r="J601" s="3" t="s">
        <v>9312</v>
      </c>
      <c r="K601" s="3">
        <v>10</v>
      </c>
      <c r="L601" s="3" t="s">
        <v>34</v>
      </c>
      <c r="M601" s="3" t="s">
        <v>35</v>
      </c>
      <c r="N601" s="3" t="s">
        <v>8149</v>
      </c>
      <c r="O601" s="3" t="s">
        <v>37</v>
      </c>
      <c r="P601" s="3" t="s">
        <v>21</v>
      </c>
      <c r="Q601" s="3" t="s">
        <v>9313</v>
      </c>
      <c r="R601" s="2" t="str">
        <f t="shared" si="81"/>
        <v>OK</v>
      </c>
      <c r="S601" s="2" t="str">
        <f t="shared" si="82"/>
        <v>OK</v>
      </c>
      <c r="T601" s="2" t="str">
        <f t="shared" si="83"/>
        <v>OK</v>
      </c>
      <c r="U601" s="2" t="str">
        <f t="shared" si="84"/>
        <v>OK</v>
      </c>
      <c r="V601" s="2" t="str">
        <f t="shared" si="85"/>
        <v>OK</v>
      </c>
      <c r="W601" s="2" t="str">
        <f t="shared" si="86"/>
        <v>OK</v>
      </c>
      <c r="X601" s="2" t="str">
        <f t="shared" si="87"/>
        <v>OK</v>
      </c>
      <c r="Y601" s="2" t="str">
        <f t="shared" si="88"/>
        <v>OK</v>
      </c>
      <c r="Z601" s="3" t="str">
        <f t="shared" si="89"/>
        <v/>
      </c>
    </row>
    <row r="602" spans="1:26" x14ac:dyDescent="0.45">
      <c r="A602" s="3" t="s">
        <v>9275</v>
      </c>
      <c r="B602" s="3" t="s">
        <v>9276</v>
      </c>
      <c r="C602" s="3" t="s">
        <v>9314</v>
      </c>
      <c r="D602" s="3" t="s">
        <v>7903</v>
      </c>
      <c r="E602" s="3" t="s">
        <v>20</v>
      </c>
      <c r="H602" s="3" t="s">
        <v>21</v>
      </c>
      <c r="I602" s="3">
        <v>4993224</v>
      </c>
      <c r="J602" s="3" t="s">
        <v>9315</v>
      </c>
      <c r="K602" s="3">
        <v>25</v>
      </c>
      <c r="L602" s="3" t="s">
        <v>23</v>
      </c>
      <c r="M602" s="3" t="s">
        <v>29</v>
      </c>
      <c r="N602" s="3" t="s">
        <v>368</v>
      </c>
      <c r="P602" s="3" t="s">
        <v>21</v>
      </c>
      <c r="Q602" s="3" t="s">
        <v>9316</v>
      </c>
      <c r="R602" s="2" t="str">
        <f t="shared" si="81"/>
        <v>OK</v>
      </c>
      <c r="S602" s="2" t="str">
        <f t="shared" si="82"/>
        <v>OK</v>
      </c>
      <c r="T602" s="2" t="str">
        <f t="shared" si="83"/>
        <v>OK</v>
      </c>
      <c r="U602" s="2" t="str">
        <f t="shared" si="84"/>
        <v>OK</v>
      </c>
      <c r="V602" s="2" t="str">
        <f t="shared" si="85"/>
        <v>OK</v>
      </c>
      <c r="W602" s="2" t="str">
        <f t="shared" si="86"/>
        <v>OK</v>
      </c>
      <c r="X602" s="2" t="str">
        <f t="shared" si="87"/>
        <v>OK</v>
      </c>
      <c r="Y602" s="2" t="str">
        <f t="shared" si="88"/>
        <v>OK</v>
      </c>
      <c r="Z602" s="3" t="str">
        <f t="shared" si="89"/>
        <v/>
      </c>
    </row>
    <row r="603" spans="1:26" x14ac:dyDescent="0.45">
      <c r="A603" s="3" t="s">
        <v>9275</v>
      </c>
      <c r="B603" s="3" t="s">
        <v>9276</v>
      </c>
      <c r="C603" s="3" t="s">
        <v>9317</v>
      </c>
      <c r="E603" s="3" t="s">
        <v>20</v>
      </c>
      <c r="H603" s="3" t="s">
        <v>21</v>
      </c>
      <c r="I603" s="3">
        <v>1184253</v>
      </c>
      <c r="J603" s="3" t="s">
        <v>9318</v>
      </c>
      <c r="K603" s="3">
        <v>10</v>
      </c>
      <c r="L603" s="3" t="s">
        <v>34</v>
      </c>
      <c r="M603" s="3" t="s">
        <v>35</v>
      </c>
      <c r="N603" s="3" t="s">
        <v>7737</v>
      </c>
      <c r="O603" s="3" t="s">
        <v>37</v>
      </c>
      <c r="P603" s="3" t="s">
        <v>21</v>
      </c>
      <c r="Q603" s="3" t="s">
        <v>9319</v>
      </c>
      <c r="R603" s="2" t="str">
        <f t="shared" si="81"/>
        <v>OK</v>
      </c>
      <c r="S603" s="2" t="str">
        <f t="shared" si="82"/>
        <v>OK</v>
      </c>
      <c r="T603" s="2" t="str">
        <f t="shared" si="83"/>
        <v>OK</v>
      </c>
      <c r="U603" s="2" t="str">
        <f t="shared" si="84"/>
        <v>OK</v>
      </c>
      <c r="V603" s="2" t="str">
        <f t="shared" si="85"/>
        <v>OK</v>
      </c>
      <c r="W603" s="2" t="str">
        <f t="shared" si="86"/>
        <v>OK</v>
      </c>
      <c r="X603" s="2" t="str">
        <f t="shared" si="87"/>
        <v>OK</v>
      </c>
      <c r="Y603" s="2" t="str">
        <f t="shared" si="88"/>
        <v>OK</v>
      </c>
      <c r="Z603" s="3" t="str">
        <f t="shared" si="89"/>
        <v/>
      </c>
    </row>
    <row r="604" spans="1:26" x14ac:dyDescent="0.45">
      <c r="A604" s="3" t="s">
        <v>9275</v>
      </c>
      <c r="B604" s="3" t="s">
        <v>9276</v>
      </c>
      <c r="C604" s="3" t="s">
        <v>9320</v>
      </c>
      <c r="E604" s="3" t="s">
        <v>20</v>
      </c>
      <c r="H604" s="3" t="s">
        <v>21</v>
      </c>
      <c r="I604" s="3">
        <v>1183229</v>
      </c>
      <c r="J604" s="3" t="s">
        <v>9321</v>
      </c>
      <c r="K604" s="3">
        <v>0</v>
      </c>
      <c r="L604" s="3" t="s">
        <v>34</v>
      </c>
      <c r="M604" s="3" t="s">
        <v>35</v>
      </c>
      <c r="N604" s="3" t="s">
        <v>7737</v>
      </c>
      <c r="O604" s="3" t="s">
        <v>85</v>
      </c>
      <c r="P604" s="3" t="s">
        <v>21</v>
      </c>
      <c r="Q604" s="3" t="s">
        <v>9322</v>
      </c>
      <c r="R604" s="2" t="str">
        <f t="shared" si="81"/>
        <v>OK</v>
      </c>
      <c r="S604" s="2" t="str">
        <f t="shared" si="82"/>
        <v>OK</v>
      </c>
      <c r="T604" s="2" t="str">
        <f t="shared" si="83"/>
        <v>OK</v>
      </c>
      <c r="U604" s="2" t="str">
        <f t="shared" si="84"/>
        <v>OK</v>
      </c>
      <c r="V604" s="2" t="str">
        <f t="shared" si="85"/>
        <v>OK</v>
      </c>
      <c r="W604" s="2" t="str">
        <f t="shared" si="86"/>
        <v>KO</v>
      </c>
      <c r="X604" s="2" t="str">
        <f t="shared" si="87"/>
        <v>OK</v>
      </c>
      <c r="Y604" s="2" t="str">
        <f t="shared" si="88"/>
        <v>OK</v>
      </c>
      <c r="Z604" s="3" t="str">
        <f t="shared" si="89"/>
        <v xml:space="preserve">Tiempo del recurso / </v>
      </c>
    </row>
    <row r="605" spans="1:26" x14ac:dyDescent="0.45">
      <c r="A605" s="3" t="s">
        <v>9275</v>
      </c>
      <c r="B605" s="3" t="s">
        <v>9276</v>
      </c>
      <c r="C605" s="3" t="s">
        <v>9323</v>
      </c>
      <c r="E605" s="3" t="s">
        <v>20</v>
      </c>
      <c r="H605" s="3" t="s">
        <v>21</v>
      </c>
      <c r="I605" s="3">
        <v>1180444</v>
      </c>
      <c r="J605" s="3" t="s">
        <v>9324</v>
      </c>
      <c r="K605" s="3">
        <v>5</v>
      </c>
      <c r="L605" s="3" t="s">
        <v>34</v>
      </c>
      <c r="M605" s="3" t="s">
        <v>35</v>
      </c>
      <c r="N605" s="3" t="s">
        <v>62</v>
      </c>
      <c r="O605" s="3" t="s">
        <v>37</v>
      </c>
      <c r="P605" s="3" t="s">
        <v>21</v>
      </c>
      <c r="Q605" s="3" t="s">
        <v>9325</v>
      </c>
      <c r="R605" s="2" t="str">
        <f t="shared" si="81"/>
        <v>OK</v>
      </c>
      <c r="S605" s="2" t="str">
        <f t="shared" si="82"/>
        <v>OK</v>
      </c>
      <c r="T605" s="2" t="str">
        <f t="shared" si="83"/>
        <v>OK</v>
      </c>
      <c r="U605" s="2" t="str">
        <f t="shared" si="84"/>
        <v>OK</v>
      </c>
      <c r="V605" s="2" t="str">
        <f t="shared" si="85"/>
        <v>OK</v>
      </c>
      <c r="W605" s="2" t="str">
        <f t="shared" si="86"/>
        <v>OK</v>
      </c>
      <c r="X605" s="2" t="str">
        <f t="shared" si="87"/>
        <v>OK</v>
      </c>
      <c r="Y605" s="2" t="str">
        <f t="shared" si="88"/>
        <v>OK</v>
      </c>
      <c r="Z605" s="3" t="str">
        <f t="shared" si="89"/>
        <v/>
      </c>
    </row>
    <row r="606" spans="1:26" x14ac:dyDescent="0.45">
      <c r="A606" s="3" t="s">
        <v>9275</v>
      </c>
      <c r="B606" s="3" t="s">
        <v>9276</v>
      </c>
      <c r="C606" s="3" t="s">
        <v>9326</v>
      </c>
      <c r="E606" s="3" t="s">
        <v>20</v>
      </c>
      <c r="H606" s="3" t="s">
        <v>21</v>
      </c>
      <c r="I606" s="3">
        <v>1873412</v>
      </c>
      <c r="J606" s="3" t="s">
        <v>9327</v>
      </c>
      <c r="K606" s="3">
        <v>30</v>
      </c>
      <c r="L606" s="3" t="s">
        <v>80</v>
      </c>
      <c r="M606" s="3" t="s">
        <v>35</v>
      </c>
      <c r="N606" s="3" t="s">
        <v>81</v>
      </c>
      <c r="O606" s="3" t="s">
        <v>85</v>
      </c>
      <c r="P606" s="3" t="s">
        <v>21</v>
      </c>
      <c r="Q606" s="3" t="s">
        <v>9328</v>
      </c>
      <c r="R606" s="2" t="str">
        <f t="shared" si="81"/>
        <v>OK</v>
      </c>
      <c r="S606" s="2" t="str">
        <f t="shared" si="82"/>
        <v>OK</v>
      </c>
      <c r="T606" s="2" t="str">
        <f t="shared" si="83"/>
        <v>OK</v>
      </c>
      <c r="U606" s="2" t="str">
        <f t="shared" si="84"/>
        <v>OK</v>
      </c>
      <c r="V606" s="2" t="str">
        <f t="shared" si="85"/>
        <v>OK</v>
      </c>
      <c r="W606" s="2" t="str">
        <f t="shared" si="86"/>
        <v>OK</v>
      </c>
      <c r="X606" s="2" t="str">
        <f t="shared" si="87"/>
        <v>OK</v>
      </c>
      <c r="Y606" s="2" t="str">
        <f t="shared" si="88"/>
        <v>OK</v>
      </c>
      <c r="Z606" s="3" t="str">
        <f t="shared" si="89"/>
        <v/>
      </c>
    </row>
    <row r="607" spans="1:26" x14ac:dyDescent="0.45">
      <c r="A607" s="3" t="s">
        <v>9275</v>
      </c>
      <c r="B607" s="3" t="s">
        <v>9276</v>
      </c>
      <c r="C607" s="3" t="s">
        <v>9329</v>
      </c>
      <c r="E607" s="3" t="s">
        <v>20</v>
      </c>
      <c r="H607" s="3" t="s">
        <v>21</v>
      </c>
      <c r="I607" s="3">
        <v>1699410</v>
      </c>
      <c r="J607" s="3" t="s">
        <v>9330</v>
      </c>
      <c r="K607" s="3">
        <v>30</v>
      </c>
      <c r="L607" s="3" t="s">
        <v>23</v>
      </c>
      <c r="M607" s="3" t="s">
        <v>29</v>
      </c>
      <c r="N607" s="3" t="s">
        <v>495</v>
      </c>
      <c r="P607" s="3" t="s">
        <v>21</v>
      </c>
      <c r="Q607" s="3" t="s">
        <v>9331</v>
      </c>
      <c r="R607" s="2" t="str">
        <f t="shared" si="81"/>
        <v>OK</v>
      </c>
      <c r="S607" s="2" t="str">
        <f t="shared" si="82"/>
        <v>OK</v>
      </c>
      <c r="T607" s="2" t="str">
        <f t="shared" si="83"/>
        <v>OK</v>
      </c>
      <c r="U607" s="2" t="str">
        <f t="shared" si="84"/>
        <v>OK</v>
      </c>
      <c r="V607" s="2" t="str">
        <f t="shared" si="85"/>
        <v>OK</v>
      </c>
      <c r="W607" s="2" t="str">
        <f t="shared" si="86"/>
        <v>OK</v>
      </c>
      <c r="X607" s="2" t="str">
        <f t="shared" si="87"/>
        <v>OK</v>
      </c>
      <c r="Y607" s="2" t="str">
        <f t="shared" si="88"/>
        <v>OK</v>
      </c>
      <c r="Z607" s="3" t="str">
        <f t="shared" si="89"/>
        <v/>
      </c>
    </row>
    <row r="608" spans="1:26" x14ac:dyDescent="0.45">
      <c r="A608" s="3" t="s">
        <v>9275</v>
      </c>
      <c r="B608" s="3" t="s">
        <v>9276</v>
      </c>
      <c r="C608" s="3" t="s">
        <v>9332</v>
      </c>
      <c r="E608" s="3" t="s">
        <v>20</v>
      </c>
      <c r="H608" s="3" t="s">
        <v>21</v>
      </c>
      <c r="I608" s="3">
        <v>1189080</v>
      </c>
      <c r="J608" s="3" t="s">
        <v>9333</v>
      </c>
      <c r="K608" s="3">
        <v>10</v>
      </c>
      <c r="L608" s="3" t="s">
        <v>34</v>
      </c>
      <c r="M608" s="3" t="s">
        <v>35</v>
      </c>
      <c r="N608" s="3" t="s">
        <v>700</v>
      </c>
      <c r="O608" s="3" t="s">
        <v>37</v>
      </c>
      <c r="P608" s="3" t="s">
        <v>21</v>
      </c>
      <c r="Q608" s="3" t="s">
        <v>9334</v>
      </c>
      <c r="R608" s="2" t="str">
        <f t="shared" si="81"/>
        <v>OK</v>
      </c>
      <c r="S608" s="2" t="str">
        <f t="shared" si="82"/>
        <v>OK</v>
      </c>
      <c r="T608" s="2" t="str">
        <f t="shared" si="83"/>
        <v>OK</v>
      </c>
      <c r="U608" s="2" t="str">
        <f t="shared" si="84"/>
        <v>OK</v>
      </c>
      <c r="V608" s="2" t="str">
        <f t="shared" si="85"/>
        <v>OK</v>
      </c>
      <c r="W608" s="2" t="str">
        <f t="shared" si="86"/>
        <v>OK</v>
      </c>
      <c r="X608" s="2" t="str">
        <f t="shared" si="87"/>
        <v>OK</v>
      </c>
      <c r="Y608" s="2" t="str">
        <f t="shared" si="88"/>
        <v>OK</v>
      </c>
      <c r="Z608" s="3" t="str">
        <f t="shared" si="89"/>
        <v/>
      </c>
    </row>
    <row r="609" spans="1:26" x14ac:dyDescent="0.45">
      <c r="A609" s="3" t="s">
        <v>9275</v>
      </c>
      <c r="B609" s="3" t="s">
        <v>9276</v>
      </c>
      <c r="C609" s="3" t="s">
        <v>9335</v>
      </c>
      <c r="E609" s="3" t="s">
        <v>20</v>
      </c>
      <c r="H609" s="3" t="s">
        <v>21</v>
      </c>
      <c r="I609" s="3">
        <v>1187059</v>
      </c>
      <c r="J609" s="3" t="s">
        <v>9336</v>
      </c>
      <c r="K609" s="3">
        <v>20</v>
      </c>
      <c r="L609" s="3" t="s">
        <v>34</v>
      </c>
      <c r="M609" s="3" t="s">
        <v>35</v>
      </c>
      <c r="N609" s="3" t="s">
        <v>7687</v>
      </c>
      <c r="O609" s="3" t="s">
        <v>479</v>
      </c>
      <c r="P609" s="3" t="s">
        <v>21</v>
      </c>
      <c r="Q609" s="3" t="s">
        <v>9337</v>
      </c>
      <c r="R609" s="2" t="str">
        <f t="shared" si="81"/>
        <v>OK</v>
      </c>
      <c r="S609" s="2" t="str">
        <f t="shared" si="82"/>
        <v>OK</v>
      </c>
      <c r="T609" s="2" t="str">
        <f t="shared" si="83"/>
        <v>OK</v>
      </c>
      <c r="U609" s="2" t="str">
        <f t="shared" si="84"/>
        <v>OK</v>
      </c>
      <c r="V609" s="2" t="str">
        <f t="shared" si="85"/>
        <v>OK</v>
      </c>
      <c r="W609" s="2" t="str">
        <f t="shared" si="86"/>
        <v>OK</v>
      </c>
      <c r="X609" s="2" t="str">
        <f t="shared" si="87"/>
        <v>OK</v>
      </c>
      <c r="Y609" s="2" t="str">
        <f t="shared" si="88"/>
        <v>OK</v>
      </c>
      <c r="Z609" s="3" t="str">
        <f t="shared" si="89"/>
        <v/>
      </c>
    </row>
    <row r="610" spans="1:26" x14ac:dyDescent="0.45">
      <c r="A610" s="3" t="s">
        <v>9275</v>
      </c>
      <c r="B610" s="3" t="s">
        <v>9276</v>
      </c>
      <c r="C610" s="3" t="s">
        <v>9338</v>
      </c>
      <c r="E610" s="3" t="s">
        <v>20</v>
      </c>
      <c r="H610" s="3" t="s">
        <v>21</v>
      </c>
      <c r="I610" s="3">
        <v>1879785</v>
      </c>
      <c r="J610" s="3" t="s">
        <v>9339</v>
      </c>
      <c r="K610" s="3">
        <v>40</v>
      </c>
      <c r="L610" s="3" t="s">
        <v>80</v>
      </c>
      <c r="M610" s="3" t="s">
        <v>35</v>
      </c>
      <c r="N610" s="3" t="s">
        <v>81</v>
      </c>
      <c r="O610" s="3" t="s">
        <v>37</v>
      </c>
      <c r="P610" s="3" t="s">
        <v>21</v>
      </c>
      <c r="Q610" s="3" t="s">
        <v>9340</v>
      </c>
      <c r="R610" s="2" t="str">
        <f t="shared" si="81"/>
        <v>OK</v>
      </c>
      <c r="S610" s="2" t="str">
        <f t="shared" si="82"/>
        <v>OK</v>
      </c>
      <c r="T610" s="2" t="str">
        <f t="shared" si="83"/>
        <v>OK</v>
      </c>
      <c r="U610" s="2" t="str">
        <f t="shared" si="84"/>
        <v>OK</v>
      </c>
      <c r="V610" s="2" t="str">
        <f t="shared" si="85"/>
        <v>OK</v>
      </c>
      <c r="W610" s="2" t="str">
        <f t="shared" si="86"/>
        <v>OK</v>
      </c>
      <c r="X610" s="2" t="str">
        <f t="shared" si="87"/>
        <v>OK</v>
      </c>
      <c r="Y610" s="2" t="str">
        <f t="shared" si="88"/>
        <v>OK</v>
      </c>
      <c r="Z610" s="3" t="str">
        <f t="shared" si="89"/>
        <v/>
      </c>
    </row>
    <row r="611" spans="1:26" x14ac:dyDescent="0.45">
      <c r="A611" s="3" t="s">
        <v>9275</v>
      </c>
      <c r="B611" s="3" t="s">
        <v>9276</v>
      </c>
      <c r="C611" s="3" t="s">
        <v>9276</v>
      </c>
      <c r="E611" s="3" t="s">
        <v>20</v>
      </c>
      <c r="H611" s="3" t="s">
        <v>21</v>
      </c>
      <c r="I611" s="3">
        <v>712853</v>
      </c>
      <c r="J611" s="3" t="s">
        <v>9341</v>
      </c>
      <c r="K611" s="3">
        <v>120</v>
      </c>
      <c r="L611" s="3" t="s">
        <v>23</v>
      </c>
      <c r="M611" s="3" t="s">
        <v>29</v>
      </c>
      <c r="N611" s="3" t="s">
        <v>1124</v>
      </c>
      <c r="P611" s="3" t="s">
        <v>21</v>
      </c>
      <c r="Q611" s="3" t="s">
        <v>9342</v>
      </c>
      <c r="R611" s="2" t="str">
        <f t="shared" si="81"/>
        <v>OK</v>
      </c>
      <c r="S611" s="2" t="str">
        <f t="shared" si="82"/>
        <v>OK</v>
      </c>
      <c r="T611" s="2" t="str">
        <f t="shared" si="83"/>
        <v>OK</v>
      </c>
      <c r="U611" s="2" t="str">
        <f t="shared" si="84"/>
        <v>OK</v>
      </c>
      <c r="V611" s="2" t="str">
        <f t="shared" si="85"/>
        <v>OK</v>
      </c>
      <c r="W611" s="2" t="str">
        <f t="shared" si="86"/>
        <v>OK</v>
      </c>
      <c r="X611" s="2" t="str">
        <f t="shared" si="87"/>
        <v>OK</v>
      </c>
      <c r="Y611" s="2" t="str">
        <f t="shared" si="88"/>
        <v>OK</v>
      </c>
      <c r="Z611" s="3" t="str">
        <f t="shared" si="89"/>
        <v/>
      </c>
    </row>
    <row r="612" spans="1:26" x14ac:dyDescent="0.45">
      <c r="A612" s="3" t="s">
        <v>9275</v>
      </c>
      <c r="B612" s="3" t="s">
        <v>9276</v>
      </c>
      <c r="C612" s="3" t="s">
        <v>9343</v>
      </c>
      <c r="E612" s="3" t="s">
        <v>20</v>
      </c>
      <c r="H612" s="3" t="s">
        <v>21</v>
      </c>
      <c r="I612" s="3">
        <v>1201528</v>
      </c>
      <c r="J612" s="3" t="s">
        <v>9344</v>
      </c>
      <c r="K612" s="3">
        <v>20</v>
      </c>
      <c r="L612" s="3" t="s">
        <v>34</v>
      </c>
      <c r="M612" s="3" t="s">
        <v>35</v>
      </c>
      <c r="N612" s="3" t="s">
        <v>326</v>
      </c>
      <c r="O612" s="3" t="s">
        <v>479</v>
      </c>
      <c r="P612" s="3" t="s">
        <v>21</v>
      </c>
      <c r="Q612" s="3" t="s">
        <v>9345</v>
      </c>
      <c r="R612" s="2" t="str">
        <f t="shared" si="81"/>
        <v>OK</v>
      </c>
      <c r="S612" s="2" t="str">
        <f t="shared" si="82"/>
        <v>OK</v>
      </c>
      <c r="T612" s="2" t="str">
        <f t="shared" si="83"/>
        <v>OK</v>
      </c>
      <c r="U612" s="2" t="str">
        <f t="shared" si="84"/>
        <v>OK</v>
      </c>
      <c r="V612" s="2" t="str">
        <f t="shared" si="85"/>
        <v>OK</v>
      </c>
      <c r="W612" s="2" t="str">
        <f t="shared" si="86"/>
        <v>OK</v>
      </c>
      <c r="X612" s="2" t="str">
        <f t="shared" si="87"/>
        <v>OK</v>
      </c>
      <c r="Y612" s="2" t="str">
        <f t="shared" si="88"/>
        <v>OK</v>
      </c>
      <c r="Z612" s="3" t="str">
        <f t="shared" si="89"/>
        <v/>
      </c>
    </row>
    <row r="613" spans="1:26" x14ac:dyDescent="0.45">
      <c r="A613" s="3" t="s">
        <v>9275</v>
      </c>
      <c r="B613" s="3" t="s">
        <v>9276</v>
      </c>
      <c r="C613" s="3" t="s">
        <v>9346</v>
      </c>
      <c r="E613" s="3" t="s">
        <v>20</v>
      </c>
      <c r="H613" s="3" t="s">
        <v>21</v>
      </c>
      <c r="I613" s="3">
        <v>3973624</v>
      </c>
      <c r="J613" s="3" t="s">
        <v>9347</v>
      </c>
      <c r="K613" s="3">
        <v>30</v>
      </c>
      <c r="L613" s="3" t="s">
        <v>80</v>
      </c>
      <c r="M613" s="3" t="s">
        <v>35</v>
      </c>
      <c r="N613" s="3" t="s">
        <v>81</v>
      </c>
      <c r="O613" s="3" t="s">
        <v>85</v>
      </c>
      <c r="P613" s="3" t="s">
        <v>21</v>
      </c>
      <c r="Q613" s="3" t="s">
        <v>9348</v>
      </c>
      <c r="R613" s="2" t="str">
        <f t="shared" si="81"/>
        <v>OK</v>
      </c>
      <c r="S613" s="2" t="str">
        <f t="shared" si="82"/>
        <v>OK</v>
      </c>
      <c r="T613" s="2" t="str">
        <f t="shared" si="83"/>
        <v>OK</v>
      </c>
      <c r="U613" s="2" t="str">
        <f t="shared" si="84"/>
        <v>OK</v>
      </c>
      <c r="V613" s="2" t="str">
        <f t="shared" si="85"/>
        <v>OK</v>
      </c>
      <c r="W613" s="2" t="str">
        <f t="shared" si="86"/>
        <v>OK</v>
      </c>
      <c r="X613" s="2" t="str">
        <f t="shared" si="87"/>
        <v>OK</v>
      </c>
      <c r="Y613" s="2" t="str">
        <f t="shared" si="88"/>
        <v>OK</v>
      </c>
      <c r="Z613" s="3" t="str">
        <f t="shared" si="89"/>
        <v/>
      </c>
    </row>
    <row r="614" spans="1:26" x14ac:dyDescent="0.45">
      <c r="A614" s="3" t="s">
        <v>9275</v>
      </c>
      <c r="B614" s="3" t="s">
        <v>9276</v>
      </c>
      <c r="C614" s="3" t="s">
        <v>9349</v>
      </c>
      <c r="E614" s="3" t="s">
        <v>20</v>
      </c>
      <c r="H614" s="3" t="s">
        <v>21</v>
      </c>
      <c r="I614" s="3">
        <v>1193227</v>
      </c>
      <c r="J614" s="3" t="s">
        <v>9350</v>
      </c>
      <c r="K614" s="3">
        <v>20</v>
      </c>
      <c r="L614" s="3" t="s">
        <v>34</v>
      </c>
      <c r="M614" s="3" t="s">
        <v>35</v>
      </c>
      <c r="N614" s="3" t="s">
        <v>62</v>
      </c>
      <c r="O614" s="3" t="s">
        <v>37</v>
      </c>
      <c r="P614" s="3" t="s">
        <v>21</v>
      </c>
      <c r="Q614" s="3" t="s">
        <v>9351</v>
      </c>
      <c r="R614" s="2" t="str">
        <f t="shared" si="81"/>
        <v>OK</v>
      </c>
      <c r="S614" s="2" t="str">
        <f t="shared" si="82"/>
        <v>OK</v>
      </c>
      <c r="T614" s="2" t="str">
        <f t="shared" si="83"/>
        <v>OK</v>
      </c>
      <c r="U614" s="2" t="str">
        <f t="shared" si="84"/>
        <v>OK</v>
      </c>
      <c r="V614" s="2" t="str">
        <f t="shared" si="85"/>
        <v>OK</v>
      </c>
      <c r="W614" s="2" t="str">
        <f t="shared" si="86"/>
        <v>OK</v>
      </c>
      <c r="X614" s="2" t="str">
        <f t="shared" si="87"/>
        <v>OK</v>
      </c>
      <c r="Y614" s="2" t="str">
        <f t="shared" si="88"/>
        <v>OK</v>
      </c>
      <c r="Z614" s="3" t="str">
        <f t="shared" si="89"/>
        <v/>
      </c>
    </row>
    <row r="615" spans="1:26" x14ac:dyDescent="0.45">
      <c r="A615" s="3" t="s">
        <v>9275</v>
      </c>
      <c r="B615" s="3" t="s">
        <v>9276</v>
      </c>
      <c r="C615" s="3" t="s">
        <v>9352</v>
      </c>
      <c r="E615" s="3" t="s">
        <v>20</v>
      </c>
      <c r="H615" s="3" t="s">
        <v>21</v>
      </c>
      <c r="I615" s="3">
        <v>932242</v>
      </c>
      <c r="J615" s="3" t="s">
        <v>9353</v>
      </c>
      <c r="K615" s="3">
        <v>20</v>
      </c>
      <c r="L615" s="3" t="s">
        <v>23</v>
      </c>
      <c r="M615" s="3" t="s">
        <v>29</v>
      </c>
      <c r="N615" s="3" t="s">
        <v>348</v>
      </c>
      <c r="P615" s="3" t="s">
        <v>21</v>
      </c>
      <c r="Q615" s="3" t="s">
        <v>9354</v>
      </c>
      <c r="R615" s="2" t="str">
        <f t="shared" si="81"/>
        <v>OK</v>
      </c>
      <c r="S615" s="2" t="str">
        <f t="shared" si="82"/>
        <v>OK</v>
      </c>
      <c r="T615" s="2" t="str">
        <f t="shared" si="83"/>
        <v>OK</v>
      </c>
      <c r="U615" s="2" t="str">
        <f t="shared" si="84"/>
        <v>OK</v>
      </c>
      <c r="V615" s="2" t="str">
        <f t="shared" si="85"/>
        <v>OK</v>
      </c>
      <c r="W615" s="2" t="str">
        <f t="shared" si="86"/>
        <v>OK</v>
      </c>
      <c r="X615" s="2" t="str">
        <f t="shared" si="87"/>
        <v>OK</v>
      </c>
      <c r="Y615" s="2" t="str">
        <f t="shared" si="88"/>
        <v>OK</v>
      </c>
      <c r="Z615" s="3" t="str">
        <f t="shared" si="89"/>
        <v/>
      </c>
    </row>
    <row r="616" spans="1:26" x14ac:dyDescent="0.45">
      <c r="A616" s="3" t="s">
        <v>9275</v>
      </c>
      <c r="B616" s="3" t="s">
        <v>9276</v>
      </c>
      <c r="C616" s="3" t="s">
        <v>9355</v>
      </c>
      <c r="E616" s="3" t="s">
        <v>20</v>
      </c>
      <c r="H616" s="3" t="s">
        <v>21</v>
      </c>
      <c r="I616" s="3">
        <v>1814832</v>
      </c>
      <c r="J616" s="3" t="s">
        <v>9350</v>
      </c>
      <c r="K616" s="3">
        <v>90</v>
      </c>
      <c r="L616" s="3" t="s">
        <v>80</v>
      </c>
      <c r="M616" s="3" t="s">
        <v>35</v>
      </c>
      <c r="N616" s="3" t="s">
        <v>81</v>
      </c>
      <c r="O616" s="3" t="s">
        <v>479</v>
      </c>
      <c r="P616" s="3" t="s">
        <v>21</v>
      </c>
      <c r="Q616" s="3" t="s">
        <v>9356</v>
      </c>
      <c r="R616" s="2" t="str">
        <f t="shared" si="81"/>
        <v>OK</v>
      </c>
      <c r="S616" s="2" t="str">
        <f t="shared" si="82"/>
        <v>OK</v>
      </c>
      <c r="T616" s="2" t="str">
        <f t="shared" si="83"/>
        <v>OK</v>
      </c>
      <c r="U616" s="2" t="str">
        <f t="shared" si="84"/>
        <v>OK</v>
      </c>
      <c r="V616" s="2" t="str">
        <f t="shared" si="85"/>
        <v>OK</v>
      </c>
      <c r="W616" s="2" t="str">
        <f t="shared" si="86"/>
        <v>OK</v>
      </c>
      <c r="X616" s="2" t="str">
        <f t="shared" si="87"/>
        <v>OK</v>
      </c>
      <c r="Y616" s="2" t="str">
        <f t="shared" si="88"/>
        <v>OK</v>
      </c>
      <c r="Z616" s="3" t="str">
        <f t="shared" si="89"/>
        <v/>
      </c>
    </row>
    <row r="617" spans="1:26" x14ac:dyDescent="0.45">
      <c r="A617" s="3" t="s">
        <v>9275</v>
      </c>
      <c r="B617" s="3" t="s">
        <v>9276</v>
      </c>
      <c r="C617" s="3" t="s">
        <v>9357</v>
      </c>
      <c r="E617" s="3" t="s">
        <v>20</v>
      </c>
      <c r="H617" s="3" t="s">
        <v>21</v>
      </c>
      <c r="I617" s="3">
        <v>2970201</v>
      </c>
      <c r="J617" s="3" t="s">
        <v>9358</v>
      </c>
      <c r="K617" s="3">
        <v>30</v>
      </c>
      <c r="L617" s="3" t="s">
        <v>34</v>
      </c>
      <c r="M617" s="3" t="s">
        <v>35</v>
      </c>
      <c r="N617" s="3" t="s">
        <v>58</v>
      </c>
      <c r="O617" s="3" t="s">
        <v>479</v>
      </c>
      <c r="P617" s="3" t="s">
        <v>21</v>
      </c>
      <c r="Q617" s="3" t="s">
        <v>9359</v>
      </c>
      <c r="R617" s="2" t="str">
        <f t="shared" si="81"/>
        <v>KO</v>
      </c>
      <c r="S617" s="2" t="str">
        <f t="shared" si="82"/>
        <v>OK</v>
      </c>
      <c r="T617" s="2" t="str">
        <f t="shared" si="83"/>
        <v>OK</v>
      </c>
      <c r="U617" s="2" t="str">
        <f t="shared" si="84"/>
        <v>OK</v>
      </c>
      <c r="V617" s="2" t="str">
        <f t="shared" si="85"/>
        <v>OK</v>
      </c>
      <c r="W617" s="2" t="str">
        <f t="shared" si="86"/>
        <v>OK</v>
      </c>
      <c r="X617" s="2" t="str">
        <f t="shared" si="87"/>
        <v>OK</v>
      </c>
      <c r="Y617" s="2" t="str">
        <f t="shared" si="88"/>
        <v>OK</v>
      </c>
      <c r="Z617" s="3" t="str">
        <f t="shared" si="89"/>
        <v xml:space="preserve">Acción didáctica / </v>
      </c>
    </row>
    <row r="618" spans="1:26" x14ac:dyDescent="0.45">
      <c r="A618" s="3" t="s">
        <v>9275</v>
      </c>
      <c r="B618" s="3" t="s">
        <v>9276</v>
      </c>
      <c r="C618" s="3" t="s">
        <v>9360</v>
      </c>
      <c r="E618" s="3" t="s">
        <v>20</v>
      </c>
      <c r="H618" s="3" t="s">
        <v>21</v>
      </c>
      <c r="I618" s="3">
        <v>1181003</v>
      </c>
      <c r="J618" s="3" t="s">
        <v>9361</v>
      </c>
      <c r="K618" s="3">
        <v>10</v>
      </c>
      <c r="L618" s="3" t="s">
        <v>34</v>
      </c>
      <c r="M618" s="3" t="s">
        <v>35</v>
      </c>
      <c r="N618" s="3" t="s">
        <v>41</v>
      </c>
      <c r="O618" s="3" t="s">
        <v>85</v>
      </c>
      <c r="P618" s="3" t="s">
        <v>21</v>
      </c>
      <c r="Q618" s="3" t="s">
        <v>9362</v>
      </c>
      <c r="R618" s="2" t="str">
        <f t="shared" si="81"/>
        <v>OK</v>
      </c>
      <c r="S618" s="2" t="str">
        <f t="shared" si="82"/>
        <v>OK</v>
      </c>
      <c r="T618" s="2" t="str">
        <f t="shared" si="83"/>
        <v>OK</v>
      </c>
      <c r="U618" s="2" t="str">
        <f t="shared" si="84"/>
        <v>OK</v>
      </c>
      <c r="V618" s="2" t="str">
        <f t="shared" si="85"/>
        <v>OK</v>
      </c>
      <c r="W618" s="2" t="str">
        <f t="shared" si="86"/>
        <v>OK</v>
      </c>
      <c r="X618" s="2" t="str">
        <f t="shared" si="87"/>
        <v>OK</v>
      </c>
      <c r="Y618" s="2" t="str">
        <f t="shared" si="88"/>
        <v>OK</v>
      </c>
      <c r="Z618" s="3" t="str">
        <f t="shared" si="89"/>
        <v/>
      </c>
    </row>
    <row r="619" spans="1:26" x14ac:dyDescent="0.45">
      <c r="A619" s="3" t="s">
        <v>9275</v>
      </c>
      <c r="B619" s="3" t="s">
        <v>9276</v>
      </c>
      <c r="C619" s="3" t="s">
        <v>9363</v>
      </c>
      <c r="E619" s="3" t="s">
        <v>20</v>
      </c>
      <c r="H619" s="3" t="s">
        <v>21</v>
      </c>
      <c r="I619" s="3">
        <v>1183686</v>
      </c>
      <c r="J619" s="3" t="s">
        <v>9364</v>
      </c>
      <c r="K619" s="3">
        <v>15</v>
      </c>
      <c r="L619" s="3" t="s">
        <v>34</v>
      </c>
      <c r="M619" s="3" t="s">
        <v>35</v>
      </c>
      <c r="N619" s="3" t="s">
        <v>45</v>
      </c>
      <c r="O619" s="3" t="s">
        <v>85</v>
      </c>
      <c r="P619" s="3" t="s">
        <v>21</v>
      </c>
      <c r="Q619" s="3" t="s">
        <v>9365</v>
      </c>
      <c r="R619" s="2" t="str">
        <f t="shared" si="81"/>
        <v>OK</v>
      </c>
      <c r="S619" s="2" t="str">
        <f t="shared" si="82"/>
        <v>OK</v>
      </c>
      <c r="T619" s="2" t="str">
        <f t="shared" si="83"/>
        <v>OK</v>
      </c>
      <c r="U619" s="2" t="str">
        <f t="shared" si="84"/>
        <v>OK</v>
      </c>
      <c r="V619" s="2" t="str">
        <f t="shared" si="85"/>
        <v>OK</v>
      </c>
      <c r="W619" s="2" t="str">
        <f t="shared" si="86"/>
        <v>OK</v>
      </c>
      <c r="X619" s="2" t="str">
        <f t="shared" si="87"/>
        <v>OK</v>
      </c>
      <c r="Y619" s="2" t="str">
        <f t="shared" si="88"/>
        <v>OK</v>
      </c>
      <c r="Z619" s="3" t="str">
        <f t="shared" si="89"/>
        <v/>
      </c>
    </row>
    <row r="620" spans="1:26" x14ac:dyDescent="0.45">
      <c r="A620" s="3" t="s">
        <v>9275</v>
      </c>
      <c r="B620" s="3" t="s">
        <v>9276</v>
      </c>
      <c r="C620" s="3" t="s">
        <v>534</v>
      </c>
      <c r="E620" s="3" t="s">
        <v>20</v>
      </c>
      <c r="H620" s="3" t="s">
        <v>21</v>
      </c>
      <c r="I620" s="3">
        <v>8201188</v>
      </c>
      <c r="J620" s="3" t="s">
        <v>9366</v>
      </c>
      <c r="K620" s="3">
        <v>90</v>
      </c>
      <c r="L620" s="3" t="s">
        <v>358</v>
      </c>
      <c r="M620" s="3" t="s">
        <v>35</v>
      </c>
      <c r="N620" s="3" t="s">
        <v>359</v>
      </c>
      <c r="O620" s="3" t="s">
        <v>85</v>
      </c>
      <c r="P620" s="3" t="s">
        <v>21</v>
      </c>
      <c r="Q620" s="3" t="s">
        <v>9367</v>
      </c>
      <c r="R620" s="2" t="str">
        <f t="shared" si="81"/>
        <v>OK</v>
      </c>
      <c r="S620" s="2" t="str">
        <f t="shared" si="82"/>
        <v>OK</v>
      </c>
      <c r="T620" s="2" t="str">
        <f t="shared" si="83"/>
        <v>OK</v>
      </c>
      <c r="U620" s="2" t="str">
        <f t="shared" si="84"/>
        <v>OK</v>
      </c>
      <c r="V620" s="2" t="str">
        <f t="shared" si="85"/>
        <v>OK</v>
      </c>
      <c r="W620" s="2" t="str">
        <f t="shared" si="86"/>
        <v>KO</v>
      </c>
      <c r="X620" s="2" t="str">
        <f t="shared" si="87"/>
        <v>OK</v>
      </c>
      <c r="Y620" s="2" t="str">
        <f t="shared" si="88"/>
        <v>OK</v>
      </c>
      <c r="Z620" s="3" t="str">
        <f t="shared" si="89"/>
        <v xml:space="preserve">Tiempo del recurso / </v>
      </c>
    </row>
    <row r="621" spans="1:26" x14ac:dyDescent="0.45">
      <c r="A621" s="3" t="s">
        <v>9275</v>
      </c>
      <c r="B621" s="3" t="s">
        <v>9276</v>
      </c>
      <c r="C621" s="3" t="s">
        <v>67</v>
      </c>
      <c r="D621" s="3" t="s">
        <v>67</v>
      </c>
      <c r="E621" s="3" t="s">
        <v>20</v>
      </c>
      <c r="H621" s="3" t="s">
        <v>21</v>
      </c>
      <c r="I621" s="3">
        <v>469802</v>
      </c>
      <c r="K621" s="3">
        <v>20</v>
      </c>
      <c r="L621" s="3" t="s">
        <v>23</v>
      </c>
      <c r="M621" s="3" t="s">
        <v>67</v>
      </c>
      <c r="N621" s="3" t="s">
        <v>227</v>
      </c>
      <c r="P621" s="3" t="s">
        <v>21</v>
      </c>
      <c r="Q621" s="3" t="s">
        <v>9368</v>
      </c>
      <c r="R621" s="2" t="str">
        <f t="shared" si="81"/>
        <v>OK</v>
      </c>
      <c r="S621" s="2" t="str">
        <f t="shared" si="82"/>
        <v>OK</v>
      </c>
      <c r="T621" s="2" t="str">
        <f t="shared" si="83"/>
        <v>OK</v>
      </c>
      <c r="U621" s="2" t="str">
        <f t="shared" si="84"/>
        <v>OK</v>
      </c>
      <c r="V621" s="2" t="str">
        <f t="shared" si="85"/>
        <v>OK</v>
      </c>
      <c r="W621" s="2" t="str">
        <f t="shared" si="86"/>
        <v>OK</v>
      </c>
      <c r="X621" s="2" t="str">
        <f t="shared" si="87"/>
        <v>KO</v>
      </c>
      <c r="Y621" s="2" t="str">
        <f t="shared" si="88"/>
        <v>OK</v>
      </c>
      <c r="Z621" s="3" t="str">
        <f t="shared" si="89"/>
        <v xml:space="preserve">Palabras clave / </v>
      </c>
    </row>
    <row r="622" spans="1:26" x14ac:dyDescent="0.45">
      <c r="A622" s="3" t="s">
        <v>9275</v>
      </c>
      <c r="B622" s="3" t="s">
        <v>9276</v>
      </c>
      <c r="C622" s="3" t="s">
        <v>70</v>
      </c>
      <c r="E622" s="3" t="s">
        <v>20</v>
      </c>
      <c r="H622" s="3" t="s">
        <v>21</v>
      </c>
      <c r="I622" s="3">
        <v>717269</v>
      </c>
      <c r="J622" s="3" t="s">
        <v>9369</v>
      </c>
      <c r="K622" s="3">
        <v>30</v>
      </c>
      <c r="L622" s="3" t="s">
        <v>70</v>
      </c>
      <c r="M622" s="3" t="s">
        <v>35</v>
      </c>
      <c r="N622" s="3" t="s">
        <v>62</v>
      </c>
      <c r="O622" s="3" t="s">
        <v>479</v>
      </c>
      <c r="P622" s="3" t="s">
        <v>21</v>
      </c>
      <c r="Q622" s="3" t="s">
        <v>9370</v>
      </c>
      <c r="R622" s="2" t="str">
        <f t="shared" si="81"/>
        <v>OK</v>
      </c>
      <c r="S622" s="2" t="str">
        <f t="shared" si="82"/>
        <v>OK</v>
      </c>
      <c r="T622" s="2" t="str">
        <f t="shared" si="83"/>
        <v>OK</v>
      </c>
      <c r="U622" s="2" t="str">
        <f t="shared" si="84"/>
        <v>OK</v>
      </c>
      <c r="V622" s="2" t="str">
        <f t="shared" si="85"/>
        <v>OK</v>
      </c>
      <c r="W622" s="2" t="str">
        <f t="shared" si="86"/>
        <v>OK</v>
      </c>
      <c r="X622" s="2" t="str">
        <f t="shared" si="87"/>
        <v>OK</v>
      </c>
      <c r="Y622" s="2" t="str">
        <f t="shared" si="88"/>
        <v>OK</v>
      </c>
      <c r="Z622" s="3" t="str">
        <f t="shared" si="89"/>
        <v/>
      </c>
    </row>
    <row r="623" spans="1:26" x14ac:dyDescent="0.45">
      <c r="A623" s="3" t="s">
        <v>9371</v>
      </c>
      <c r="B623" s="3" t="s">
        <v>9372</v>
      </c>
      <c r="C623" s="3" t="s">
        <v>9373</v>
      </c>
      <c r="E623" s="3" t="s">
        <v>20</v>
      </c>
      <c r="H623" s="3" t="s">
        <v>21</v>
      </c>
      <c r="I623" s="3">
        <v>1193076</v>
      </c>
      <c r="J623" s="3" t="s">
        <v>9374</v>
      </c>
      <c r="K623" s="3">
        <v>30</v>
      </c>
      <c r="L623" s="3" t="s">
        <v>34</v>
      </c>
      <c r="M623" s="3" t="s">
        <v>35</v>
      </c>
      <c r="N623" s="3" t="s">
        <v>326</v>
      </c>
      <c r="O623" s="3" t="s">
        <v>37</v>
      </c>
      <c r="P623" s="3" t="s">
        <v>21</v>
      </c>
      <c r="Q623" s="3" t="s">
        <v>9375</v>
      </c>
      <c r="R623" s="2" t="str">
        <f t="shared" si="81"/>
        <v>OK</v>
      </c>
      <c r="S623" s="2" t="str">
        <f t="shared" si="82"/>
        <v>OK</v>
      </c>
      <c r="T623" s="2" t="str">
        <f t="shared" si="83"/>
        <v>OK</v>
      </c>
      <c r="U623" s="2" t="str">
        <f t="shared" si="84"/>
        <v>OK</v>
      </c>
      <c r="V623" s="2" t="str">
        <f t="shared" si="85"/>
        <v>OK</v>
      </c>
      <c r="W623" s="2" t="str">
        <f t="shared" si="86"/>
        <v>OK</v>
      </c>
      <c r="X623" s="2" t="str">
        <f t="shared" si="87"/>
        <v>OK</v>
      </c>
      <c r="Y623" s="2" t="str">
        <f t="shared" si="88"/>
        <v>OK</v>
      </c>
      <c r="Z623" s="3" t="str">
        <f t="shared" si="89"/>
        <v/>
      </c>
    </row>
    <row r="624" spans="1:26" x14ac:dyDescent="0.45">
      <c r="A624" s="3" t="s">
        <v>9371</v>
      </c>
      <c r="B624" s="3" t="s">
        <v>9372</v>
      </c>
      <c r="C624" s="3" t="s">
        <v>9376</v>
      </c>
      <c r="E624" s="3" t="s">
        <v>20</v>
      </c>
      <c r="H624" s="3" t="s">
        <v>21</v>
      </c>
      <c r="I624" s="3">
        <v>1184988</v>
      </c>
      <c r="J624" s="3" t="s">
        <v>9377</v>
      </c>
      <c r="K624" s="3">
        <v>5</v>
      </c>
      <c r="L624" s="3" t="s">
        <v>34</v>
      </c>
      <c r="M624" s="3" t="s">
        <v>35</v>
      </c>
      <c r="N624" s="3" t="s">
        <v>45</v>
      </c>
      <c r="O624" s="3" t="s">
        <v>85</v>
      </c>
      <c r="P624" s="3" t="s">
        <v>21</v>
      </c>
      <c r="Q624" s="3" t="s">
        <v>9378</v>
      </c>
      <c r="R624" s="2" t="str">
        <f t="shared" si="81"/>
        <v>OK</v>
      </c>
      <c r="S624" s="2" t="str">
        <f t="shared" si="82"/>
        <v>OK</v>
      </c>
      <c r="T624" s="2" t="str">
        <f t="shared" si="83"/>
        <v>OK</v>
      </c>
      <c r="U624" s="2" t="str">
        <f t="shared" si="84"/>
        <v>OK</v>
      </c>
      <c r="V624" s="2" t="str">
        <f t="shared" si="85"/>
        <v>OK</v>
      </c>
      <c r="W624" s="2" t="str">
        <f t="shared" si="86"/>
        <v>OK</v>
      </c>
      <c r="X624" s="2" t="str">
        <f t="shared" si="87"/>
        <v>OK</v>
      </c>
      <c r="Y624" s="2" t="str">
        <f t="shared" si="88"/>
        <v>OK</v>
      </c>
      <c r="Z624" s="3" t="str">
        <f t="shared" si="89"/>
        <v/>
      </c>
    </row>
    <row r="625" spans="1:26" x14ac:dyDescent="0.45">
      <c r="A625" s="3" t="s">
        <v>9371</v>
      </c>
      <c r="B625" s="3" t="s">
        <v>9372</v>
      </c>
      <c r="C625" s="3" t="s">
        <v>9379</v>
      </c>
      <c r="E625" s="3" t="s">
        <v>20</v>
      </c>
      <c r="H625" s="3" t="s">
        <v>21</v>
      </c>
      <c r="I625" s="3">
        <v>1188961</v>
      </c>
      <c r="J625" s="3" t="s">
        <v>9380</v>
      </c>
      <c r="K625" s="3">
        <v>10</v>
      </c>
      <c r="L625" s="3" t="s">
        <v>34</v>
      </c>
      <c r="M625" s="3" t="s">
        <v>35</v>
      </c>
      <c r="N625" s="3" t="s">
        <v>700</v>
      </c>
      <c r="O625" s="3" t="s">
        <v>37</v>
      </c>
      <c r="P625" s="3" t="s">
        <v>21</v>
      </c>
      <c r="Q625" s="3" t="s">
        <v>9381</v>
      </c>
      <c r="R625" s="2" t="str">
        <f t="shared" si="81"/>
        <v>OK</v>
      </c>
      <c r="S625" s="2" t="str">
        <f t="shared" si="82"/>
        <v>OK</v>
      </c>
      <c r="T625" s="2" t="str">
        <f t="shared" si="83"/>
        <v>OK</v>
      </c>
      <c r="U625" s="2" t="str">
        <f t="shared" si="84"/>
        <v>OK</v>
      </c>
      <c r="V625" s="2" t="str">
        <f t="shared" si="85"/>
        <v>OK</v>
      </c>
      <c r="W625" s="2" t="str">
        <f t="shared" si="86"/>
        <v>OK</v>
      </c>
      <c r="X625" s="2" t="str">
        <f t="shared" si="87"/>
        <v>OK</v>
      </c>
      <c r="Y625" s="2" t="str">
        <f t="shared" si="88"/>
        <v>OK</v>
      </c>
      <c r="Z625" s="3" t="str">
        <f t="shared" si="89"/>
        <v/>
      </c>
    </row>
    <row r="626" spans="1:26" x14ac:dyDescent="0.45">
      <c r="A626" s="3" t="s">
        <v>9371</v>
      </c>
      <c r="B626" s="3" t="s">
        <v>9372</v>
      </c>
      <c r="C626" s="3" t="s">
        <v>9382</v>
      </c>
      <c r="E626" s="3" t="s">
        <v>20</v>
      </c>
      <c r="H626" s="3" t="s">
        <v>21</v>
      </c>
      <c r="I626" s="3">
        <v>3796916</v>
      </c>
      <c r="J626" s="3" t="s">
        <v>9383</v>
      </c>
      <c r="K626" s="3">
        <v>15</v>
      </c>
      <c r="L626" s="3" t="s">
        <v>34</v>
      </c>
      <c r="M626" s="3" t="s">
        <v>35</v>
      </c>
      <c r="N626" s="3" t="s">
        <v>161</v>
      </c>
      <c r="O626" s="3" t="s">
        <v>479</v>
      </c>
      <c r="P626" s="3" t="s">
        <v>21</v>
      </c>
      <c r="Q626" s="3" t="s">
        <v>9384</v>
      </c>
      <c r="R626" s="2" t="str">
        <f t="shared" si="81"/>
        <v>OK</v>
      </c>
      <c r="S626" s="2" t="str">
        <f t="shared" si="82"/>
        <v>OK</v>
      </c>
      <c r="T626" s="2" t="str">
        <f t="shared" si="83"/>
        <v>OK</v>
      </c>
      <c r="U626" s="2" t="str">
        <f t="shared" si="84"/>
        <v>OK</v>
      </c>
      <c r="V626" s="2" t="str">
        <f t="shared" si="85"/>
        <v>OK</v>
      </c>
      <c r="W626" s="2" t="str">
        <f t="shared" si="86"/>
        <v>OK</v>
      </c>
      <c r="X626" s="2" t="str">
        <f t="shared" si="87"/>
        <v>OK</v>
      </c>
      <c r="Y626" s="2" t="str">
        <f t="shared" si="88"/>
        <v>OK</v>
      </c>
      <c r="Z626" s="3" t="str">
        <f t="shared" si="89"/>
        <v/>
      </c>
    </row>
    <row r="627" spans="1:26" x14ac:dyDescent="0.45">
      <c r="A627" s="3" t="s">
        <v>9371</v>
      </c>
      <c r="B627" s="3" t="s">
        <v>9372</v>
      </c>
      <c r="C627" s="3" t="s">
        <v>9385</v>
      </c>
      <c r="E627" s="3" t="s">
        <v>20</v>
      </c>
      <c r="H627" s="3" t="s">
        <v>21</v>
      </c>
      <c r="I627" s="3">
        <v>708707</v>
      </c>
      <c r="J627" s="3" t="s">
        <v>9386</v>
      </c>
      <c r="K627" s="3">
        <v>15</v>
      </c>
      <c r="L627" s="3" t="s">
        <v>34</v>
      </c>
      <c r="M627" s="3" t="s">
        <v>35</v>
      </c>
      <c r="N627" s="3" t="s">
        <v>41</v>
      </c>
      <c r="O627" s="3" t="s">
        <v>85</v>
      </c>
      <c r="P627" s="3" t="s">
        <v>21</v>
      </c>
      <c r="Q627" s="3" t="s">
        <v>9387</v>
      </c>
      <c r="R627" s="2" t="str">
        <f t="shared" si="81"/>
        <v>OK</v>
      </c>
      <c r="S627" s="2" t="str">
        <f t="shared" si="82"/>
        <v>OK</v>
      </c>
      <c r="T627" s="2" t="str">
        <f t="shared" si="83"/>
        <v>OK</v>
      </c>
      <c r="U627" s="2" t="str">
        <f t="shared" si="84"/>
        <v>OK</v>
      </c>
      <c r="V627" s="2" t="str">
        <f t="shared" si="85"/>
        <v>OK</v>
      </c>
      <c r="W627" s="2" t="str">
        <f t="shared" si="86"/>
        <v>OK</v>
      </c>
      <c r="X627" s="2" t="str">
        <f t="shared" si="87"/>
        <v>OK</v>
      </c>
      <c r="Y627" s="2" t="str">
        <f t="shared" si="88"/>
        <v>OK</v>
      </c>
      <c r="Z627" s="3" t="str">
        <f t="shared" si="89"/>
        <v/>
      </c>
    </row>
    <row r="628" spans="1:26" x14ac:dyDescent="0.45">
      <c r="A628" s="3" t="s">
        <v>9371</v>
      </c>
      <c r="B628" s="3" t="s">
        <v>9372</v>
      </c>
      <c r="C628" s="3" t="s">
        <v>9388</v>
      </c>
      <c r="E628" s="3" t="s">
        <v>20</v>
      </c>
      <c r="H628" s="3" t="s">
        <v>21</v>
      </c>
      <c r="I628" s="3">
        <v>1176491</v>
      </c>
      <c r="J628" s="3" t="s">
        <v>9389</v>
      </c>
      <c r="K628" s="3">
        <v>15</v>
      </c>
      <c r="L628" s="3" t="s">
        <v>34</v>
      </c>
      <c r="M628" s="3" t="s">
        <v>35</v>
      </c>
      <c r="N628" s="3" t="s">
        <v>700</v>
      </c>
      <c r="O628" s="3" t="s">
        <v>37</v>
      </c>
      <c r="P628" s="3" t="s">
        <v>21</v>
      </c>
      <c r="Q628" s="3" t="s">
        <v>9390</v>
      </c>
      <c r="R628" s="2" t="str">
        <f t="shared" si="81"/>
        <v>OK</v>
      </c>
      <c r="S628" s="2" t="str">
        <f t="shared" si="82"/>
        <v>OK</v>
      </c>
      <c r="T628" s="2" t="str">
        <f t="shared" si="83"/>
        <v>OK</v>
      </c>
      <c r="U628" s="2" t="str">
        <f t="shared" si="84"/>
        <v>OK</v>
      </c>
      <c r="V628" s="2" t="str">
        <f t="shared" si="85"/>
        <v>OK</v>
      </c>
      <c r="W628" s="2" t="str">
        <f t="shared" si="86"/>
        <v>OK</v>
      </c>
      <c r="X628" s="2" t="str">
        <f t="shared" si="87"/>
        <v>OK</v>
      </c>
      <c r="Y628" s="2" t="str">
        <f t="shared" si="88"/>
        <v>OK</v>
      </c>
      <c r="Z628" s="3" t="str">
        <f t="shared" si="89"/>
        <v/>
      </c>
    </row>
    <row r="629" spans="1:26" x14ac:dyDescent="0.45">
      <c r="A629" s="3" t="s">
        <v>9371</v>
      </c>
      <c r="B629" s="3" t="s">
        <v>9372</v>
      </c>
      <c r="C629" s="3" t="s">
        <v>9372</v>
      </c>
      <c r="E629" s="3" t="s">
        <v>20</v>
      </c>
      <c r="H629" s="3" t="s">
        <v>21</v>
      </c>
      <c r="I629" s="3">
        <v>5705942</v>
      </c>
      <c r="J629" s="3" t="s">
        <v>9391</v>
      </c>
      <c r="K629" s="3">
        <v>45</v>
      </c>
      <c r="L629" s="3" t="s">
        <v>23</v>
      </c>
      <c r="M629" s="3" t="s">
        <v>29</v>
      </c>
      <c r="N629" s="3" t="s">
        <v>25</v>
      </c>
      <c r="P629" s="3" t="s">
        <v>21</v>
      </c>
      <c r="Q629" s="3" t="s">
        <v>9392</v>
      </c>
      <c r="R629" s="2" t="str">
        <f t="shared" si="81"/>
        <v>OK</v>
      </c>
      <c r="S629" s="2" t="str">
        <f t="shared" si="82"/>
        <v>KO</v>
      </c>
      <c r="T629" s="2" t="str">
        <f t="shared" si="83"/>
        <v>OK</v>
      </c>
      <c r="U629" s="2" t="str">
        <f t="shared" si="84"/>
        <v>OK</v>
      </c>
      <c r="V629" s="2" t="str">
        <f t="shared" si="85"/>
        <v>OK</v>
      </c>
      <c r="W629" s="2" t="str">
        <f t="shared" si="86"/>
        <v>OK</v>
      </c>
      <c r="X629" s="2" t="str">
        <f t="shared" si="87"/>
        <v>OK</v>
      </c>
      <c r="Y629" s="2" t="str">
        <f t="shared" si="88"/>
        <v>OK</v>
      </c>
      <c r="Z629" s="3" t="str">
        <f t="shared" si="89"/>
        <v xml:space="preserve">Tipo de media / </v>
      </c>
    </row>
    <row r="630" spans="1:26" x14ac:dyDescent="0.45">
      <c r="A630" s="3" t="s">
        <v>9371</v>
      </c>
      <c r="B630" s="3" t="s">
        <v>9372</v>
      </c>
      <c r="C630" s="3" t="s">
        <v>9393</v>
      </c>
      <c r="E630" s="3" t="s">
        <v>20</v>
      </c>
      <c r="H630" s="3" t="s">
        <v>21</v>
      </c>
      <c r="I630" s="3">
        <v>1208529</v>
      </c>
      <c r="J630" s="3" t="s">
        <v>9394</v>
      </c>
      <c r="K630" s="3">
        <v>30</v>
      </c>
      <c r="L630" s="3" t="s">
        <v>34</v>
      </c>
      <c r="M630" s="3" t="s">
        <v>35</v>
      </c>
      <c r="N630" s="3" t="s">
        <v>326</v>
      </c>
      <c r="O630" s="3" t="s">
        <v>37</v>
      </c>
      <c r="P630" s="3" t="s">
        <v>21</v>
      </c>
      <c r="Q630" s="3" t="s">
        <v>9395</v>
      </c>
      <c r="R630" s="2" t="str">
        <f t="shared" si="81"/>
        <v>OK</v>
      </c>
      <c r="S630" s="2" t="str">
        <f t="shared" si="82"/>
        <v>OK</v>
      </c>
      <c r="T630" s="2" t="str">
        <f t="shared" si="83"/>
        <v>OK</v>
      </c>
      <c r="U630" s="2" t="str">
        <f t="shared" si="84"/>
        <v>OK</v>
      </c>
      <c r="V630" s="2" t="str">
        <f t="shared" si="85"/>
        <v>OK</v>
      </c>
      <c r="W630" s="2" t="str">
        <f t="shared" si="86"/>
        <v>OK</v>
      </c>
      <c r="X630" s="2" t="str">
        <f t="shared" si="87"/>
        <v>OK</v>
      </c>
      <c r="Y630" s="2" t="str">
        <f t="shared" si="88"/>
        <v>OK</v>
      </c>
      <c r="Z630" s="3" t="str">
        <f t="shared" si="89"/>
        <v/>
      </c>
    </row>
    <row r="631" spans="1:26" x14ac:dyDescent="0.45">
      <c r="A631" s="3" t="s">
        <v>9371</v>
      </c>
      <c r="B631" s="3" t="s">
        <v>9372</v>
      </c>
      <c r="C631" s="3" t="s">
        <v>9396</v>
      </c>
      <c r="E631" s="3" t="s">
        <v>20</v>
      </c>
      <c r="H631" s="3" t="s">
        <v>21</v>
      </c>
      <c r="I631" s="3">
        <v>5011772</v>
      </c>
      <c r="J631" s="3" t="s">
        <v>9397</v>
      </c>
      <c r="K631" s="3">
        <v>20</v>
      </c>
      <c r="L631" s="3" t="s">
        <v>34</v>
      </c>
      <c r="M631" s="3" t="s">
        <v>35</v>
      </c>
      <c r="N631" s="3" t="s">
        <v>122</v>
      </c>
      <c r="O631" s="3" t="s">
        <v>37</v>
      </c>
      <c r="P631" s="3" t="s">
        <v>21</v>
      </c>
      <c r="Q631" s="3" t="s">
        <v>9398</v>
      </c>
      <c r="R631" s="2" t="str">
        <f t="shared" si="81"/>
        <v>OK</v>
      </c>
      <c r="S631" s="2" t="str">
        <f t="shared" si="82"/>
        <v>OK</v>
      </c>
      <c r="T631" s="2" t="str">
        <f t="shared" si="83"/>
        <v>OK</v>
      </c>
      <c r="U631" s="2" t="str">
        <f t="shared" si="84"/>
        <v>OK</v>
      </c>
      <c r="V631" s="2" t="str">
        <f t="shared" si="85"/>
        <v>OK</v>
      </c>
      <c r="W631" s="2" t="str">
        <f t="shared" si="86"/>
        <v>OK</v>
      </c>
      <c r="X631" s="2" t="str">
        <f t="shared" si="87"/>
        <v>OK</v>
      </c>
      <c r="Y631" s="2" t="str">
        <f t="shared" si="88"/>
        <v>OK</v>
      </c>
      <c r="Z631" s="3" t="str">
        <f t="shared" si="89"/>
        <v/>
      </c>
    </row>
    <row r="632" spans="1:26" x14ac:dyDescent="0.45">
      <c r="A632" s="3" t="s">
        <v>9371</v>
      </c>
      <c r="B632" s="3" t="s">
        <v>9372</v>
      </c>
      <c r="C632" s="3" t="s">
        <v>9399</v>
      </c>
      <c r="E632" s="3" t="s">
        <v>20</v>
      </c>
      <c r="H632" s="3" t="s">
        <v>21</v>
      </c>
      <c r="I632" s="3">
        <v>1079203</v>
      </c>
      <c r="J632" s="3" t="s">
        <v>9400</v>
      </c>
      <c r="K632" s="3">
        <v>40</v>
      </c>
      <c r="L632" s="3" t="s">
        <v>23</v>
      </c>
      <c r="M632" s="3" t="s">
        <v>29</v>
      </c>
      <c r="N632" s="3" t="s">
        <v>684</v>
      </c>
      <c r="P632" s="3" t="s">
        <v>21</v>
      </c>
      <c r="Q632" s="3" t="s">
        <v>9401</v>
      </c>
      <c r="R632" s="2" t="str">
        <f t="shared" si="81"/>
        <v>OK</v>
      </c>
      <c r="S632" s="2" t="str">
        <f t="shared" si="82"/>
        <v>OK</v>
      </c>
      <c r="T632" s="2" t="str">
        <f t="shared" si="83"/>
        <v>OK</v>
      </c>
      <c r="U632" s="2" t="str">
        <f t="shared" si="84"/>
        <v>OK</v>
      </c>
      <c r="V632" s="2" t="str">
        <f t="shared" si="85"/>
        <v>OK</v>
      </c>
      <c r="W632" s="2" t="str">
        <f t="shared" si="86"/>
        <v>OK</v>
      </c>
      <c r="X632" s="2" t="str">
        <f t="shared" si="87"/>
        <v>OK</v>
      </c>
      <c r="Y632" s="2" t="str">
        <f t="shared" si="88"/>
        <v>OK</v>
      </c>
      <c r="Z632" s="3" t="str">
        <f t="shared" si="89"/>
        <v/>
      </c>
    </row>
    <row r="633" spans="1:26" x14ac:dyDescent="0.45">
      <c r="A633" s="3" t="s">
        <v>9371</v>
      </c>
      <c r="B633" s="3" t="s">
        <v>9372</v>
      </c>
      <c r="C633" s="3" t="s">
        <v>9402</v>
      </c>
      <c r="E633" s="3" t="s">
        <v>20</v>
      </c>
      <c r="H633" s="3" t="s">
        <v>21</v>
      </c>
      <c r="I633" s="3">
        <v>4807051</v>
      </c>
      <c r="J633" s="3" t="s">
        <v>9403</v>
      </c>
      <c r="K633" s="3">
        <v>30</v>
      </c>
      <c r="L633" s="3" t="s">
        <v>80</v>
      </c>
      <c r="M633" s="3" t="s">
        <v>35</v>
      </c>
      <c r="N633" s="3" t="s">
        <v>81</v>
      </c>
      <c r="O633" s="3" t="s">
        <v>479</v>
      </c>
      <c r="P633" s="3" t="s">
        <v>21</v>
      </c>
      <c r="Q633" s="3" t="s">
        <v>9404</v>
      </c>
      <c r="R633" s="2" t="str">
        <f t="shared" si="81"/>
        <v>OK</v>
      </c>
      <c r="S633" s="2" t="str">
        <f t="shared" si="82"/>
        <v>OK</v>
      </c>
      <c r="T633" s="2" t="str">
        <f t="shared" si="83"/>
        <v>OK</v>
      </c>
      <c r="U633" s="2" t="str">
        <f t="shared" si="84"/>
        <v>OK</v>
      </c>
      <c r="V633" s="2" t="str">
        <f t="shared" si="85"/>
        <v>OK</v>
      </c>
      <c r="W633" s="2" t="str">
        <f t="shared" si="86"/>
        <v>OK</v>
      </c>
      <c r="X633" s="2" t="str">
        <f t="shared" si="87"/>
        <v>OK</v>
      </c>
      <c r="Y633" s="2" t="str">
        <f t="shared" si="88"/>
        <v>OK</v>
      </c>
      <c r="Z633" s="3" t="str">
        <f t="shared" si="89"/>
        <v/>
      </c>
    </row>
    <row r="634" spans="1:26" x14ac:dyDescent="0.45">
      <c r="A634" s="3" t="s">
        <v>9371</v>
      </c>
      <c r="B634" s="3" t="s">
        <v>9372</v>
      </c>
      <c r="C634" s="3" t="s">
        <v>9405</v>
      </c>
      <c r="E634" s="3" t="s">
        <v>20</v>
      </c>
      <c r="H634" s="3" t="s">
        <v>21</v>
      </c>
      <c r="I634" s="3">
        <v>1193563</v>
      </c>
      <c r="J634" s="3" t="s">
        <v>9403</v>
      </c>
      <c r="K634" s="3">
        <v>10</v>
      </c>
      <c r="L634" s="3" t="s">
        <v>34</v>
      </c>
      <c r="M634" s="3" t="s">
        <v>35</v>
      </c>
      <c r="N634" s="3" t="s">
        <v>41</v>
      </c>
      <c r="O634" s="3" t="s">
        <v>85</v>
      </c>
      <c r="P634" s="3" t="s">
        <v>21</v>
      </c>
      <c r="Q634" s="3" t="s">
        <v>9406</v>
      </c>
      <c r="R634" s="2" t="str">
        <f t="shared" si="81"/>
        <v>OK</v>
      </c>
      <c r="S634" s="2" t="str">
        <f t="shared" si="82"/>
        <v>OK</v>
      </c>
      <c r="T634" s="2" t="str">
        <f t="shared" si="83"/>
        <v>OK</v>
      </c>
      <c r="U634" s="2" t="str">
        <f t="shared" si="84"/>
        <v>OK</v>
      </c>
      <c r="V634" s="2" t="str">
        <f t="shared" si="85"/>
        <v>OK</v>
      </c>
      <c r="W634" s="2" t="str">
        <f t="shared" si="86"/>
        <v>OK</v>
      </c>
      <c r="X634" s="2" t="str">
        <f t="shared" si="87"/>
        <v>OK</v>
      </c>
      <c r="Y634" s="2" t="str">
        <f t="shared" si="88"/>
        <v>OK</v>
      </c>
      <c r="Z634" s="3" t="str">
        <f t="shared" si="89"/>
        <v/>
      </c>
    </row>
    <row r="635" spans="1:26" x14ac:dyDescent="0.45">
      <c r="A635" s="3" t="s">
        <v>9371</v>
      </c>
      <c r="B635" s="3" t="s">
        <v>9372</v>
      </c>
      <c r="C635" s="3" t="s">
        <v>9407</v>
      </c>
      <c r="D635" s="3" t="s">
        <v>9408</v>
      </c>
      <c r="E635" s="3" t="s">
        <v>20</v>
      </c>
      <c r="H635" s="3" t="s">
        <v>21</v>
      </c>
      <c r="I635" s="3">
        <v>3506543</v>
      </c>
      <c r="J635" s="3" t="s">
        <v>9409</v>
      </c>
      <c r="K635" s="3">
        <v>45</v>
      </c>
      <c r="L635" s="3" t="s">
        <v>23</v>
      </c>
      <c r="M635" s="3" t="s">
        <v>29</v>
      </c>
      <c r="N635" s="3" t="s">
        <v>368</v>
      </c>
      <c r="P635" s="3" t="s">
        <v>21</v>
      </c>
      <c r="Q635" s="3" t="s">
        <v>9410</v>
      </c>
      <c r="R635" s="2" t="str">
        <f t="shared" si="81"/>
        <v>OK</v>
      </c>
      <c r="S635" s="2" t="str">
        <f t="shared" si="82"/>
        <v>OK</v>
      </c>
      <c r="T635" s="2" t="str">
        <f t="shared" si="83"/>
        <v>OK</v>
      </c>
      <c r="U635" s="2" t="str">
        <f t="shared" si="84"/>
        <v>OK</v>
      </c>
      <c r="V635" s="2" t="str">
        <f t="shared" si="85"/>
        <v>OK</v>
      </c>
      <c r="W635" s="2" t="str">
        <f t="shared" si="86"/>
        <v>OK</v>
      </c>
      <c r="X635" s="2" t="str">
        <f t="shared" si="87"/>
        <v>OK</v>
      </c>
      <c r="Y635" s="2" t="str">
        <f t="shared" si="88"/>
        <v>OK</v>
      </c>
      <c r="Z635" s="3" t="str">
        <f t="shared" si="89"/>
        <v/>
      </c>
    </row>
    <row r="636" spans="1:26" x14ac:dyDescent="0.45">
      <c r="A636" s="3" t="s">
        <v>9371</v>
      </c>
      <c r="B636" s="3" t="s">
        <v>9372</v>
      </c>
      <c r="C636" s="3" t="s">
        <v>9411</v>
      </c>
      <c r="E636" s="3" t="s">
        <v>20</v>
      </c>
      <c r="H636" s="3" t="s">
        <v>21</v>
      </c>
      <c r="I636" s="3">
        <v>1176506</v>
      </c>
      <c r="J636" s="3" t="s">
        <v>9412</v>
      </c>
      <c r="K636" s="3">
        <v>10</v>
      </c>
      <c r="L636" s="3" t="s">
        <v>34</v>
      </c>
      <c r="M636" s="3" t="s">
        <v>35</v>
      </c>
      <c r="N636" s="3" t="s">
        <v>700</v>
      </c>
      <c r="O636" s="3" t="s">
        <v>37</v>
      </c>
      <c r="P636" s="3" t="s">
        <v>21</v>
      </c>
      <c r="Q636" s="3" t="s">
        <v>9413</v>
      </c>
      <c r="R636" s="2" t="str">
        <f t="shared" si="81"/>
        <v>OK</v>
      </c>
      <c r="S636" s="2" t="str">
        <f t="shared" si="82"/>
        <v>OK</v>
      </c>
      <c r="T636" s="2" t="str">
        <f t="shared" si="83"/>
        <v>OK</v>
      </c>
      <c r="U636" s="2" t="str">
        <f t="shared" si="84"/>
        <v>OK</v>
      </c>
      <c r="V636" s="2" t="str">
        <f t="shared" si="85"/>
        <v>OK</v>
      </c>
      <c r="W636" s="2" t="str">
        <f t="shared" si="86"/>
        <v>OK</v>
      </c>
      <c r="X636" s="2" t="str">
        <f t="shared" si="87"/>
        <v>OK</v>
      </c>
      <c r="Y636" s="2" t="str">
        <f t="shared" si="88"/>
        <v>OK</v>
      </c>
      <c r="Z636" s="3" t="str">
        <f t="shared" si="89"/>
        <v/>
      </c>
    </row>
    <row r="637" spans="1:26" x14ac:dyDescent="0.45">
      <c r="A637" s="3" t="s">
        <v>9371</v>
      </c>
      <c r="B637" s="3" t="s">
        <v>9372</v>
      </c>
      <c r="C637" s="3" t="s">
        <v>9414</v>
      </c>
      <c r="E637" s="3" t="s">
        <v>20</v>
      </c>
      <c r="H637" s="3" t="s">
        <v>21</v>
      </c>
      <c r="I637" s="3">
        <v>1188407</v>
      </c>
      <c r="J637" s="3" t="s">
        <v>9415</v>
      </c>
      <c r="K637" s="3">
        <v>5</v>
      </c>
      <c r="L637" s="3" t="s">
        <v>34</v>
      </c>
      <c r="M637" s="3" t="s">
        <v>35</v>
      </c>
      <c r="N637" s="3" t="s">
        <v>101</v>
      </c>
      <c r="O637" s="3" t="s">
        <v>85</v>
      </c>
      <c r="P637" s="3" t="s">
        <v>21</v>
      </c>
      <c r="Q637" s="3" t="s">
        <v>9416</v>
      </c>
      <c r="R637" s="2" t="str">
        <f t="shared" si="81"/>
        <v>OK</v>
      </c>
      <c r="S637" s="2" t="str">
        <f t="shared" si="82"/>
        <v>OK</v>
      </c>
      <c r="T637" s="2" t="str">
        <f t="shared" si="83"/>
        <v>OK</v>
      </c>
      <c r="U637" s="2" t="str">
        <f t="shared" si="84"/>
        <v>OK</v>
      </c>
      <c r="V637" s="2" t="str">
        <f t="shared" si="85"/>
        <v>OK</v>
      </c>
      <c r="W637" s="2" t="str">
        <f t="shared" si="86"/>
        <v>OK</v>
      </c>
      <c r="X637" s="2" t="str">
        <f t="shared" si="87"/>
        <v>OK</v>
      </c>
      <c r="Y637" s="2" t="str">
        <f t="shared" si="88"/>
        <v>OK</v>
      </c>
      <c r="Z637" s="3" t="str">
        <f t="shared" si="89"/>
        <v/>
      </c>
    </row>
    <row r="638" spans="1:26" x14ac:dyDescent="0.45">
      <c r="A638" s="3" t="s">
        <v>9371</v>
      </c>
      <c r="B638" s="3" t="s">
        <v>9372</v>
      </c>
      <c r="C638" s="3" t="s">
        <v>9417</v>
      </c>
      <c r="E638" s="3" t="s">
        <v>20</v>
      </c>
      <c r="H638" s="3" t="s">
        <v>21</v>
      </c>
      <c r="I638" s="3">
        <v>2088088</v>
      </c>
      <c r="J638" s="3" t="s">
        <v>9418</v>
      </c>
      <c r="K638" s="3">
        <v>40</v>
      </c>
      <c r="L638" s="3" t="s">
        <v>80</v>
      </c>
      <c r="M638" s="3" t="s">
        <v>35</v>
      </c>
      <c r="N638" s="3" t="s">
        <v>81</v>
      </c>
      <c r="O638" s="3" t="s">
        <v>479</v>
      </c>
      <c r="P638" s="3" t="s">
        <v>21</v>
      </c>
      <c r="Q638" s="3" t="s">
        <v>9419</v>
      </c>
      <c r="R638" s="2" t="str">
        <f t="shared" si="81"/>
        <v>OK</v>
      </c>
      <c r="S638" s="2" t="str">
        <f t="shared" si="82"/>
        <v>OK</v>
      </c>
      <c r="T638" s="2" t="str">
        <f t="shared" si="83"/>
        <v>OK</v>
      </c>
      <c r="U638" s="2" t="str">
        <f t="shared" si="84"/>
        <v>OK</v>
      </c>
      <c r="V638" s="2" t="str">
        <f t="shared" si="85"/>
        <v>OK</v>
      </c>
      <c r="W638" s="2" t="str">
        <f t="shared" si="86"/>
        <v>OK</v>
      </c>
      <c r="X638" s="2" t="str">
        <f t="shared" si="87"/>
        <v>OK</v>
      </c>
      <c r="Y638" s="2" t="str">
        <f t="shared" si="88"/>
        <v>OK</v>
      </c>
      <c r="Z638" s="3" t="str">
        <f t="shared" si="89"/>
        <v/>
      </c>
    </row>
    <row r="639" spans="1:26" x14ac:dyDescent="0.45">
      <c r="A639" s="3" t="s">
        <v>9371</v>
      </c>
      <c r="B639" s="3" t="s">
        <v>9372</v>
      </c>
      <c r="C639" s="3" t="s">
        <v>9420</v>
      </c>
      <c r="E639" s="3" t="s">
        <v>20</v>
      </c>
      <c r="H639" s="3" t="s">
        <v>21</v>
      </c>
      <c r="I639" s="3">
        <v>1178937</v>
      </c>
      <c r="J639" s="3" t="s">
        <v>9421</v>
      </c>
      <c r="K639" s="3">
        <v>10</v>
      </c>
      <c r="L639" s="3" t="s">
        <v>34</v>
      </c>
      <c r="M639" s="3" t="s">
        <v>35</v>
      </c>
      <c r="N639" s="3" t="s">
        <v>41</v>
      </c>
      <c r="O639" s="3" t="s">
        <v>85</v>
      </c>
      <c r="P639" s="3" t="s">
        <v>21</v>
      </c>
      <c r="Q639" s="3" t="s">
        <v>9422</v>
      </c>
      <c r="R639" s="2" t="str">
        <f t="shared" si="81"/>
        <v>OK</v>
      </c>
      <c r="S639" s="2" t="str">
        <f t="shared" si="82"/>
        <v>OK</v>
      </c>
      <c r="T639" s="2" t="str">
        <f t="shared" si="83"/>
        <v>OK</v>
      </c>
      <c r="U639" s="2" t="str">
        <f t="shared" si="84"/>
        <v>OK</v>
      </c>
      <c r="V639" s="2" t="str">
        <f t="shared" si="85"/>
        <v>OK</v>
      </c>
      <c r="W639" s="2" t="str">
        <f t="shared" si="86"/>
        <v>OK</v>
      </c>
      <c r="X639" s="2" t="str">
        <f t="shared" si="87"/>
        <v>OK</v>
      </c>
      <c r="Y639" s="2" t="str">
        <f t="shared" si="88"/>
        <v>OK</v>
      </c>
      <c r="Z639" s="3" t="str">
        <f t="shared" si="89"/>
        <v/>
      </c>
    </row>
    <row r="640" spans="1:26" x14ac:dyDescent="0.45">
      <c r="A640" s="3" t="s">
        <v>9371</v>
      </c>
      <c r="B640" s="3" t="s">
        <v>9372</v>
      </c>
      <c r="C640" s="3" t="s">
        <v>9423</v>
      </c>
      <c r="E640" s="3" t="s">
        <v>20</v>
      </c>
      <c r="H640" s="3" t="s">
        <v>21</v>
      </c>
      <c r="I640" s="3">
        <v>3889293</v>
      </c>
      <c r="J640" s="3" t="s">
        <v>9424</v>
      </c>
      <c r="K640" s="3">
        <v>60</v>
      </c>
      <c r="L640" s="3" t="s">
        <v>23</v>
      </c>
      <c r="M640" s="3" t="s">
        <v>29</v>
      </c>
      <c r="N640" s="3" t="s">
        <v>842</v>
      </c>
      <c r="P640" s="3" t="s">
        <v>21</v>
      </c>
      <c r="Q640" s="3" t="s">
        <v>9425</v>
      </c>
      <c r="R640" s="2" t="str">
        <f t="shared" si="81"/>
        <v>OK</v>
      </c>
      <c r="S640" s="2" t="str">
        <f t="shared" si="82"/>
        <v>OK</v>
      </c>
      <c r="T640" s="2" t="str">
        <f t="shared" si="83"/>
        <v>OK</v>
      </c>
      <c r="U640" s="2" t="str">
        <f t="shared" si="84"/>
        <v>OK</v>
      </c>
      <c r="V640" s="2" t="str">
        <f t="shared" si="85"/>
        <v>OK</v>
      </c>
      <c r="W640" s="2" t="str">
        <f t="shared" si="86"/>
        <v>OK</v>
      </c>
      <c r="X640" s="2" t="str">
        <f t="shared" si="87"/>
        <v>OK</v>
      </c>
      <c r="Y640" s="2" t="str">
        <f t="shared" si="88"/>
        <v>OK</v>
      </c>
      <c r="Z640" s="3" t="str">
        <f t="shared" si="89"/>
        <v/>
      </c>
    </row>
    <row r="641" spans="1:26" x14ac:dyDescent="0.45">
      <c r="A641" s="3" t="s">
        <v>9371</v>
      </c>
      <c r="B641" s="3" t="s">
        <v>9372</v>
      </c>
      <c r="C641" s="3" t="s">
        <v>9426</v>
      </c>
      <c r="E641" s="3" t="s">
        <v>20</v>
      </c>
      <c r="H641" s="3" t="s">
        <v>21</v>
      </c>
      <c r="I641" s="3">
        <v>3481988</v>
      </c>
      <c r="J641" s="3" t="s">
        <v>9427</v>
      </c>
      <c r="K641" s="3">
        <v>30</v>
      </c>
      <c r="L641" s="3" t="s">
        <v>80</v>
      </c>
      <c r="M641" s="3" t="s">
        <v>35</v>
      </c>
      <c r="N641" s="3" t="s">
        <v>81</v>
      </c>
      <c r="O641" s="3" t="s">
        <v>479</v>
      </c>
      <c r="P641" s="3" t="s">
        <v>21</v>
      </c>
      <c r="Q641" s="3" t="s">
        <v>9428</v>
      </c>
      <c r="R641" s="2" t="str">
        <f t="shared" si="81"/>
        <v>OK</v>
      </c>
      <c r="S641" s="2" t="str">
        <f t="shared" si="82"/>
        <v>OK</v>
      </c>
      <c r="T641" s="2" t="str">
        <f t="shared" si="83"/>
        <v>OK</v>
      </c>
      <c r="U641" s="2" t="str">
        <f t="shared" si="84"/>
        <v>OK</v>
      </c>
      <c r="V641" s="2" t="str">
        <f t="shared" si="85"/>
        <v>OK</v>
      </c>
      <c r="W641" s="2" t="str">
        <f t="shared" si="86"/>
        <v>OK</v>
      </c>
      <c r="X641" s="2" t="str">
        <f t="shared" si="87"/>
        <v>OK</v>
      </c>
      <c r="Y641" s="2" t="str">
        <f t="shared" si="88"/>
        <v>OK</v>
      </c>
      <c r="Z641" s="3" t="str">
        <f t="shared" si="89"/>
        <v/>
      </c>
    </row>
    <row r="642" spans="1:26" x14ac:dyDescent="0.45">
      <c r="A642" s="3" t="s">
        <v>9371</v>
      </c>
      <c r="B642" s="3" t="s">
        <v>9372</v>
      </c>
      <c r="C642" s="3" t="s">
        <v>9429</v>
      </c>
      <c r="E642" s="3" t="s">
        <v>20</v>
      </c>
      <c r="H642" s="3" t="s">
        <v>21</v>
      </c>
      <c r="I642" s="3">
        <v>2234828</v>
      </c>
      <c r="J642" s="3" t="s">
        <v>9430</v>
      </c>
      <c r="K642" s="3">
        <v>60</v>
      </c>
      <c r="L642" s="3" t="s">
        <v>23</v>
      </c>
      <c r="M642" s="3" t="s">
        <v>29</v>
      </c>
      <c r="N642" s="3" t="s">
        <v>53</v>
      </c>
      <c r="P642" s="3" t="s">
        <v>21</v>
      </c>
      <c r="Q642" s="3" t="s">
        <v>9431</v>
      </c>
      <c r="R642" s="2" t="str">
        <f t="shared" si="81"/>
        <v>OK</v>
      </c>
      <c r="S642" s="2" t="str">
        <f t="shared" si="82"/>
        <v>OK</v>
      </c>
      <c r="T642" s="2" t="str">
        <f t="shared" si="83"/>
        <v>OK</v>
      </c>
      <c r="U642" s="2" t="str">
        <f t="shared" si="84"/>
        <v>OK</v>
      </c>
      <c r="V642" s="2" t="str">
        <f t="shared" si="85"/>
        <v>OK</v>
      </c>
      <c r="W642" s="2" t="str">
        <f t="shared" si="86"/>
        <v>OK</v>
      </c>
      <c r="X642" s="2" t="str">
        <f t="shared" si="87"/>
        <v>OK</v>
      </c>
      <c r="Y642" s="2" t="str">
        <f t="shared" si="88"/>
        <v>OK</v>
      </c>
      <c r="Z642" s="3" t="str">
        <f t="shared" si="89"/>
        <v/>
      </c>
    </row>
    <row r="643" spans="1:26" x14ac:dyDescent="0.45">
      <c r="A643" s="3" t="s">
        <v>9371</v>
      </c>
      <c r="B643" s="3" t="s">
        <v>9372</v>
      </c>
      <c r="C643" s="3" t="s">
        <v>9432</v>
      </c>
      <c r="E643" s="3" t="s">
        <v>20</v>
      </c>
      <c r="H643" s="3" t="s">
        <v>21</v>
      </c>
      <c r="I643" s="3">
        <v>1582309</v>
      </c>
      <c r="J643" s="3" t="s">
        <v>9433</v>
      </c>
      <c r="K643" s="3">
        <v>10</v>
      </c>
      <c r="L643" s="3" t="s">
        <v>34</v>
      </c>
      <c r="M643" s="3" t="s">
        <v>35</v>
      </c>
      <c r="N643" s="3" t="s">
        <v>763</v>
      </c>
      <c r="O643" s="3" t="s">
        <v>37</v>
      </c>
      <c r="P643" s="3" t="s">
        <v>21</v>
      </c>
      <c r="Q643" s="3" t="s">
        <v>9434</v>
      </c>
      <c r="R643" s="2" t="str">
        <f t="shared" ref="R643:R706" si="90">IF(_xlfn.XOR(
AND(N643="M102ab",L643="Proyecto"),
AND(N643="M101a",L643="Preguntas con respuesta libre"),
AND(LEFT(N643,1)="M",N643&lt;&gt;"M102AB",N643&lt;&gt;"M101a",N643&lt;&gt;"M101ap",L643="Ejercitación"),
AND(LEFT(C643,15)="Mapa conceptual",L643="Exposición"),
AND(LEFT(N643,1)&lt;&gt;"M",LEFT(C643,15)&lt;&gt;"Mapa conceptual",L643="Exposición"),
AND(LEFT(C643,8)="Banco de",L643="Generador de actividades"),
AND(C643=L643)
),"OK","KO")</f>
        <v>OK</v>
      </c>
      <c r="S643" s="2" t="str">
        <f t="shared" ref="S643:S706" si="91">IF(_xlfn.XOR(
AND(LEFT(N643,1)="M",M643="Actividad"),
AND(LEFT(N643,1)="F",M643="Interactivo"),
AND(N643="diaporama",M643="Secuencia de imágenes"),
OR(N643="video",M643="Animación",M643="Video"),
AND(C643=M643)
),"OK","KO")</f>
        <v>OK</v>
      </c>
      <c r="T643" s="2" t="str">
        <f t="shared" ref="T643:T706" si="92">IF(
AND(L643="Evaluación",C643&lt;&gt;L643),"KO",
IF(AND(L643="Mapa conceptual",C643&lt;&gt;L643),"KO",
IF(AND(N643="M101ap",C643&lt;&gt;"Banco de actividades"),"KO",
"OK")))</f>
        <v>OK</v>
      </c>
      <c r="U643" s="2" t="str">
        <f t="shared" ref="U643:U706" si="93">IF(
AND(LEFT(N643,1)="M",LEFT(M643,4)&lt;&gt;"Mapa",S643="OK",O643=""),
"KO","OK")</f>
        <v>OK</v>
      </c>
      <c r="V643" s="2" t="str">
        <f t="shared" ref="V643:V706" si="94">IF(OR(
AND(L643="Evaluación",R643="OK",OR(N643="M4a",N643="M5a")),
AND(LEFT(C643,8)="Banco de",N643="M101ap"),
OR(LEFT(C643,8)&lt;&gt;"Banco de",L643&lt;&gt;"Evaluación")
),"OK","KO")</f>
        <v>OK</v>
      </c>
      <c r="W643" s="2" t="str">
        <f t="shared" ref="W643:W706" si="95">IF(AND(LEFT(C643,8)="Banco de",K643=0),"OK",
IF(AND(LEFT(C643,8)&lt;&gt;"Banco de",K643&gt;0),"OK","KO"))</f>
        <v>OK</v>
      </c>
      <c r="X643" s="2" t="str">
        <f t="shared" ref="X643:X706" si="96">IF(J643&lt;&gt;"","OK","KO")</f>
        <v>OK</v>
      </c>
      <c r="Y643" s="2" t="str">
        <f t="shared" ref="Y643:Y706" si="97">IF(P643="Si","KO","OK")</f>
        <v>OK</v>
      </c>
      <c r="Z643" s="3" t="str">
        <f t="shared" ref="Z643:Z706" si="98">CONCATENATE(
IF(R643&lt;&gt;"OK",CONCATENATE($R$1," / "),""),
IF(S643&lt;&gt;"OK",CONCATENATE($S$1," / "),""),
IF(T643&lt;&gt;"OK",CONCATENATE($T$1," / "),""),
IF(U643&lt;&gt;"OK",CONCATENATE($U$1," / "),""),
IF(V643&lt;&gt;"OK",CONCATENATE($V$1," / "),""),
IF(W643&lt;&gt;"OK",CONCATENATE($W$1," / "),""),
IF(X643&lt;&gt;"OK",CONCATENATE($X$1," / "),""),
IF(Y643&lt;&gt;"OK",$Y$1,"")
)</f>
        <v/>
      </c>
    </row>
    <row r="644" spans="1:26" x14ac:dyDescent="0.45">
      <c r="A644" s="3" t="s">
        <v>9371</v>
      </c>
      <c r="B644" s="3" t="s">
        <v>9372</v>
      </c>
      <c r="C644" s="3" t="s">
        <v>9435</v>
      </c>
      <c r="E644" s="3" t="s">
        <v>20</v>
      </c>
      <c r="H644" s="3" t="s">
        <v>21</v>
      </c>
      <c r="I644" s="3">
        <v>1822874</v>
      </c>
      <c r="J644" s="3" t="s">
        <v>9436</v>
      </c>
      <c r="K644" s="3">
        <v>40</v>
      </c>
      <c r="L644" s="3" t="s">
        <v>23</v>
      </c>
      <c r="M644" s="3" t="s">
        <v>29</v>
      </c>
      <c r="N644" s="3" t="s">
        <v>368</v>
      </c>
      <c r="P644" s="3" t="s">
        <v>21</v>
      </c>
      <c r="Q644" s="3" t="s">
        <v>9437</v>
      </c>
      <c r="R644" s="2" t="str">
        <f t="shared" si="90"/>
        <v>OK</v>
      </c>
      <c r="S644" s="2" t="str">
        <f t="shared" si="91"/>
        <v>OK</v>
      </c>
      <c r="T644" s="2" t="str">
        <f t="shared" si="92"/>
        <v>OK</v>
      </c>
      <c r="U644" s="2" t="str">
        <f t="shared" si="93"/>
        <v>OK</v>
      </c>
      <c r="V644" s="2" t="str">
        <f t="shared" si="94"/>
        <v>OK</v>
      </c>
      <c r="W644" s="2" t="str">
        <f t="shared" si="95"/>
        <v>OK</v>
      </c>
      <c r="X644" s="2" t="str">
        <f t="shared" si="96"/>
        <v>OK</v>
      </c>
      <c r="Y644" s="2" t="str">
        <f t="shared" si="97"/>
        <v>OK</v>
      </c>
      <c r="Z644" s="3" t="str">
        <f t="shared" si="98"/>
        <v/>
      </c>
    </row>
    <row r="645" spans="1:26" x14ac:dyDescent="0.45">
      <c r="A645" s="3" t="s">
        <v>9371</v>
      </c>
      <c r="B645" s="3" t="s">
        <v>9372</v>
      </c>
      <c r="C645" s="3" t="s">
        <v>9438</v>
      </c>
      <c r="E645" s="3" t="s">
        <v>20</v>
      </c>
      <c r="H645" s="3" t="s">
        <v>21</v>
      </c>
      <c r="I645" s="3">
        <v>2907445</v>
      </c>
      <c r="J645" s="3" t="s">
        <v>9439</v>
      </c>
      <c r="K645" s="3">
        <v>40</v>
      </c>
      <c r="L645" s="3" t="s">
        <v>80</v>
      </c>
      <c r="M645" s="3" t="s">
        <v>35</v>
      </c>
      <c r="N645" s="3" t="s">
        <v>81</v>
      </c>
      <c r="O645" s="3" t="s">
        <v>479</v>
      </c>
      <c r="P645" s="3" t="s">
        <v>21</v>
      </c>
      <c r="Q645" s="3" t="s">
        <v>9440</v>
      </c>
      <c r="R645" s="2" t="str">
        <f t="shared" si="90"/>
        <v>OK</v>
      </c>
      <c r="S645" s="2" t="str">
        <f t="shared" si="91"/>
        <v>OK</v>
      </c>
      <c r="T645" s="2" t="str">
        <f t="shared" si="92"/>
        <v>OK</v>
      </c>
      <c r="U645" s="2" t="str">
        <f t="shared" si="93"/>
        <v>OK</v>
      </c>
      <c r="V645" s="2" t="str">
        <f t="shared" si="94"/>
        <v>OK</v>
      </c>
      <c r="W645" s="2" t="str">
        <f t="shared" si="95"/>
        <v>OK</v>
      </c>
      <c r="X645" s="2" t="str">
        <f t="shared" si="96"/>
        <v>OK</v>
      </c>
      <c r="Y645" s="2" t="str">
        <f t="shared" si="97"/>
        <v>OK</v>
      </c>
      <c r="Z645" s="3" t="str">
        <f t="shared" si="98"/>
        <v/>
      </c>
    </row>
    <row r="646" spans="1:26" x14ac:dyDescent="0.45">
      <c r="A646" s="3" t="s">
        <v>9371</v>
      </c>
      <c r="B646" s="3" t="s">
        <v>9372</v>
      </c>
      <c r="C646" s="3" t="s">
        <v>9441</v>
      </c>
      <c r="E646" s="3" t="s">
        <v>20</v>
      </c>
      <c r="H646" s="3" t="s">
        <v>21</v>
      </c>
      <c r="I646" s="3">
        <v>3756436</v>
      </c>
      <c r="J646" s="3" t="s">
        <v>9442</v>
      </c>
      <c r="K646" s="3">
        <v>45</v>
      </c>
      <c r="L646" s="3" t="s">
        <v>23</v>
      </c>
      <c r="M646" s="3" t="s">
        <v>29</v>
      </c>
      <c r="N646" s="3" t="s">
        <v>368</v>
      </c>
      <c r="P646" s="3" t="s">
        <v>21</v>
      </c>
      <c r="Q646" s="3" t="s">
        <v>9443</v>
      </c>
      <c r="R646" s="2" t="str">
        <f t="shared" si="90"/>
        <v>OK</v>
      </c>
      <c r="S646" s="2" t="str">
        <f t="shared" si="91"/>
        <v>OK</v>
      </c>
      <c r="T646" s="2" t="str">
        <f t="shared" si="92"/>
        <v>OK</v>
      </c>
      <c r="U646" s="2" t="str">
        <f t="shared" si="93"/>
        <v>OK</v>
      </c>
      <c r="V646" s="2" t="str">
        <f t="shared" si="94"/>
        <v>OK</v>
      </c>
      <c r="W646" s="2" t="str">
        <f t="shared" si="95"/>
        <v>OK</v>
      </c>
      <c r="X646" s="2" t="str">
        <f t="shared" si="96"/>
        <v>OK</v>
      </c>
      <c r="Y646" s="2" t="str">
        <f t="shared" si="97"/>
        <v>OK</v>
      </c>
      <c r="Z646" s="3" t="str">
        <f t="shared" si="98"/>
        <v/>
      </c>
    </row>
    <row r="647" spans="1:26" x14ac:dyDescent="0.45">
      <c r="A647" s="3" t="s">
        <v>9371</v>
      </c>
      <c r="B647" s="3" t="s">
        <v>9372</v>
      </c>
      <c r="C647" s="3" t="s">
        <v>9444</v>
      </c>
      <c r="E647" s="3" t="s">
        <v>20</v>
      </c>
      <c r="H647" s="3" t="s">
        <v>21</v>
      </c>
      <c r="I647" s="3">
        <v>3420671</v>
      </c>
      <c r="J647" s="3" t="s">
        <v>9445</v>
      </c>
      <c r="K647" s="3">
        <v>20</v>
      </c>
      <c r="L647" s="3" t="s">
        <v>34</v>
      </c>
      <c r="M647" s="3" t="s">
        <v>35</v>
      </c>
      <c r="N647" s="3" t="s">
        <v>8100</v>
      </c>
      <c r="O647" s="3" t="s">
        <v>37</v>
      </c>
      <c r="P647" s="3" t="s">
        <v>21</v>
      </c>
      <c r="Q647" s="3" t="s">
        <v>9446</v>
      </c>
      <c r="R647" s="2" t="str">
        <f t="shared" si="90"/>
        <v>OK</v>
      </c>
      <c r="S647" s="2" t="str">
        <f t="shared" si="91"/>
        <v>OK</v>
      </c>
      <c r="T647" s="2" t="str">
        <f t="shared" si="92"/>
        <v>OK</v>
      </c>
      <c r="U647" s="2" t="str">
        <f t="shared" si="93"/>
        <v>OK</v>
      </c>
      <c r="V647" s="2" t="str">
        <f t="shared" si="94"/>
        <v>OK</v>
      </c>
      <c r="W647" s="2" t="str">
        <f t="shared" si="95"/>
        <v>OK</v>
      </c>
      <c r="X647" s="2" t="str">
        <f t="shared" si="96"/>
        <v>OK</v>
      </c>
      <c r="Y647" s="2" t="str">
        <f t="shared" si="97"/>
        <v>OK</v>
      </c>
      <c r="Z647" s="3" t="str">
        <f t="shared" si="98"/>
        <v/>
      </c>
    </row>
    <row r="648" spans="1:26" x14ac:dyDescent="0.45">
      <c r="A648" s="3" t="s">
        <v>9371</v>
      </c>
      <c r="B648" s="3" t="s">
        <v>9372</v>
      </c>
      <c r="C648" s="3" t="s">
        <v>9447</v>
      </c>
      <c r="E648" s="3" t="s">
        <v>20</v>
      </c>
      <c r="H648" s="3" t="s">
        <v>21</v>
      </c>
      <c r="I648" s="3">
        <v>1880791</v>
      </c>
      <c r="J648" s="3" t="s">
        <v>9448</v>
      </c>
      <c r="K648" s="3">
        <v>30</v>
      </c>
      <c r="L648" s="3" t="s">
        <v>80</v>
      </c>
      <c r="M648" s="3" t="s">
        <v>35</v>
      </c>
      <c r="N648" s="3" t="s">
        <v>81</v>
      </c>
      <c r="O648" s="3" t="s">
        <v>37</v>
      </c>
      <c r="P648" s="3" t="s">
        <v>21</v>
      </c>
      <c r="Q648" s="3" t="s">
        <v>9449</v>
      </c>
      <c r="R648" s="2" t="str">
        <f t="shared" si="90"/>
        <v>OK</v>
      </c>
      <c r="S648" s="2" t="str">
        <f t="shared" si="91"/>
        <v>OK</v>
      </c>
      <c r="T648" s="2" t="str">
        <f t="shared" si="92"/>
        <v>OK</v>
      </c>
      <c r="U648" s="2" t="str">
        <f t="shared" si="93"/>
        <v>OK</v>
      </c>
      <c r="V648" s="2" t="str">
        <f t="shared" si="94"/>
        <v>OK</v>
      </c>
      <c r="W648" s="2" t="str">
        <f t="shared" si="95"/>
        <v>OK</v>
      </c>
      <c r="X648" s="2" t="str">
        <f t="shared" si="96"/>
        <v>OK</v>
      </c>
      <c r="Y648" s="2" t="str">
        <f t="shared" si="97"/>
        <v>OK</v>
      </c>
      <c r="Z648" s="3" t="str">
        <f t="shared" si="98"/>
        <v/>
      </c>
    </row>
    <row r="649" spans="1:26" x14ac:dyDescent="0.45">
      <c r="A649" s="3" t="s">
        <v>9371</v>
      </c>
      <c r="B649" s="3" t="s">
        <v>9372</v>
      </c>
      <c r="C649" s="3" t="s">
        <v>9450</v>
      </c>
      <c r="E649" s="3" t="s">
        <v>20</v>
      </c>
      <c r="H649" s="3" t="s">
        <v>21</v>
      </c>
      <c r="I649" s="3">
        <v>1181683</v>
      </c>
      <c r="J649" s="3" t="s">
        <v>9451</v>
      </c>
      <c r="K649" s="3">
        <v>10</v>
      </c>
      <c r="L649" s="3" t="s">
        <v>34</v>
      </c>
      <c r="M649" s="3" t="s">
        <v>35</v>
      </c>
      <c r="N649" s="3" t="s">
        <v>62</v>
      </c>
      <c r="O649" s="3" t="s">
        <v>479</v>
      </c>
      <c r="P649" s="3" t="s">
        <v>21</v>
      </c>
      <c r="Q649" s="3" t="s">
        <v>9452</v>
      </c>
      <c r="R649" s="2" t="str">
        <f t="shared" si="90"/>
        <v>OK</v>
      </c>
      <c r="S649" s="2" t="str">
        <f t="shared" si="91"/>
        <v>OK</v>
      </c>
      <c r="T649" s="2" t="str">
        <f t="shared" si="92"/>
        <v>OK</v>
      </c>
      <c r="U649" s="2" t="str">
        <f t="shared" si="93"/>
        <v>OK</v>
      </c>
      <c r="V649" s="2" t="str">
        <f t="shared" si="94"/>
        <v>OK</v>
      </c>
      <c r="W649" s="2" t="str">
        <f t="shared" si="95"/>
        <v>OK</v>
      </c>
      <c r="X649" s="2" t="str">
        <f t="shared" si="96"/>
        <v>OK</v>
      </c>
      <c r="Y649" s="2" t="str">
        <f t="shared" si="97"/>
        <v>OK</v>
      </c>
      <c r="Z649" s="3" t="str">
        <f t="shared" si="98"/>
        <v/>
      </c>
    </row>
    <row r="650" spans="1:26" x14ac:dyDescent="0.45">
      <c r="A650" s="3" t="s">
        <v>9371</v>
      </c>
      <c r="B650" s="3" t="s">
        <v>9372</v>
      </c>
      <c r="C650" s="3" t="s">
        <v>9453</v>
      </c>
      <c r="E650" s="3" t="s">
        <v>20</v>
      </c>
      <c r="H650" s="3" t="s">
        <v>21</v>
      </c>
      <c r="I650" s="3">
        <v>1663926</v>
      </c>
      <c r="J650" s="3" t="s">
        <v>9454</v>
      </c>
      <c r="K650" s="3">
        <v>120</v>
      </c>
      <c r="L650" s="3" t="s">
        <v>23</v>
      </c>
      <c r="M650" s="3" t="s">
        <v>29</v>
      </c>
      <c r="N650" s="3" t="s">
        <v>2043</v>
      </c>
      <c r="P650" s="3" t="s">
        <v>21</v>
      </c>
      <c r="Q650" s="3" t="s">
        <v>9455</v>
      </c>
      <c r="R650" s="2" t="str">
        <f t="shared" si="90"/>
        <v>OK</v>
      </c>
      <c r="S650" s="2" t="str">
        <f t="shared" si="91"/>
        <v>OK</v>
      </c>
      <c r="T650" s="2" t="str">
        <f t="shared" si="92"/>
        <v>OK</v>
      </c>
      <c r="U650" s="2" t="str">
        <f t="shared" si="93"/>
        <v>OK</v>
      </c>
      <c r="V650" s="2" t="str">
        <f t="shared" si="94"/>
        <v>OK</v>
      </c>
      <c r="W650" s="2" t="str">
        <f t="shared" si="95"/>
        <v>OK</v>
      </c>
      <c r="X650" s="2" t="str">
        <f t="shared" si="96"/>
        <v>OK</v>
      </c>
      <c r="Y650" s="2" t="str">
        <f t="shared" si="97"/>
        <v>OK</v>
      </c>
      <c r="Z650" s="3" t="str">
        <f t="shared" si="98"/>
        <v/>
      </c>
    </row>
    <row r="651" spans="1:26" x14ac:dyDescent="0.45">
      <c r="A651" s="3" t="s">
        <v>9371</v>
      </c>
      <c r="B651" s="3" t="s">
        <v>9372</v>
      </c>
      <c r="C651" s="3" t="s">
        <v>9456</v>
      </c>
      <c r="E651" s="3" t="s">
        <v>20</v>
      </c>
      <c r="H651" s="3" t="s">
        <v>21</v>
      </c>
      <c r="I651" s="3">
        <v>727007</v>
      </c>
      <c r="J651" s="3" t="s">
        <v>9457</v>
      </c>
      <c r="K651" s="3">
        <v>60</v>
      </c>
      <c r="L651" s="3" t="s">
        <v>23</v>
      </c>
      <c r="M651" s="3" t="s">
        <v>29</v>
      </c>
      <c r="N651" s="3" t="s">
        <v>1124</v>
      </c>
      <c r="P651" s="3" t="s">
        <v>21</v>
      </c>
      <c r="Q651" s="3" t="s">
        <v>9458</v>
      </c>
      <c r="R651" s="2" t="str">
        <f t="shared" si="90"/>
        <v>OK</v>
      </c>
      <c r="S651" s="2" t="str">
        <f t="shared" si="91"/>
        <v>OK</v>
      </c>
      <c r="T651" s="2" t="str">
        <f t="shared" si="92"/>
        <v>OK</v>
      </c>
      <c r="U651" s="2" t="str">
        <f t="shared" si="93"/>
        <v>OK</v>
      </c>
      <c r="V651" s="2" t="str">
        <f t="shared" si="94"/>
        <v>OK</v>
      </c>
      <c r="W651" s="2" t="str">
        <f t="shared" si="95"/>
        <v>OK</v>
      </c>
      <c r="X651" s="2" t="str">
        <f t="shared" si="96"/>
        <v>OK</v>
      </c>
      <c r="Y651" s="2" t="str">
        <f t="shared" si="97"/>
        <v>OK</v>
      </c>
      <c r="Z651" s="3" t="str">
        <f t="shared" si="98"/>
        <v/>
      </c>
    </row>
    <row r="652" spans="1:26" x14ac:dyDescent="0.45">
      <c r="A652" s="3" t="s">
        <v>9371</v>
      </c>
      <c r="B652" s="3" t="s">
        <v>9372</v>
      </c>
      <c r="C652" s="3" t="s">
        <v>9459</v>
      </c>
      <c r="E652" s="3" t="s">
        <v>20</v>
      </c>
      <c r="H652" s="3" t="s">
        <v>21</v>
      </c>
      <c r="I652" s="3">
        <v>1171138</v>
      </c>
      <c r="J652" s="3" t="s">
        <v>9460</v>
      </c>
      <c r="K652" s="3">
        <v>10</v>
      </c>
      <c r="L652" s="3" t="s">
        <v>34</v>
      </c>
      <c r="M652" s="3" t="s">
        <v>35</v>
      </c>
      <c r="N652" s="3" t="s">
        <v>45</v>
      </c>
      <c r="O652" s="3" t="s">
        <v>85</v>
      </c>
      <c r="P652" s="3" t="s">
        <v>21</v>
      </c>
      <c r="Q652" s="3" t="s">
        <v>9461</v>
      </c>
      <c r="R652" s="2" t="str">
        <f t="shared" si="90"/>
        <v>OK</v>
      </c>
      <c r="S652" s="2" t="str">
        <f t="shared" si="91"/>
        <v>OK</v>
      </c>
      <c r="T652" s="2" t="str">
        <f t="shared" si="92"/>
        <v>OK</v>
      </c>
      <c r="U652" s="2" t="str">
        <f t="shared" si="93"/>
        <v>OK</v>
      </c>
      <c r="V652" s="2" t="str">
        <f t="shared" si="94"/>
        <v>OK</v>
      </c>
      <c r="W652" s="2" t="str">
        <f t="shared" si="95"/>
        <v>OK</v>
      </c>
      <c r="X652" s="2" t="str">
        <f t="shared" si="96"/>
        <v>OK</v>
      </c>
      <c r="Y652" s="2" t="str">
        <f t="shared" si="97"/>
        <v>OK</v>
      </c>
      <c r="Z652" s="3" t="str">
        <f t="shared" si="98"/>
        <v/>
      </c>
    </row>
    <row r="653" spans="1:26" x14ac:dyDescent="0.45">
      <c r="A653" s="3" t="s">
        <v>9371</v>
      </c>
      <c r="B653" s="3" t="s">
        <v>9372</v>
      </c>
      <c r="C653" s="3" t="s">
        <v>9462</v>
      </c>
      <c r="E653" s="3" t="s">
        <v>20</v>
      </c>
      <c r="H653" s="3" t="s">
        <v>21</v>
      </c>
      <c r="I653" s="3">
        <v>1694202</v>
      </c>
      <c r="J653" s="3" t="s">
        <v>9463</v>
      </c>
      <c r="K653" s="3">
        <v>15</v>
      </c>
      <c r="L653" s="3" t="s">
        <v>861</v>
      </c>
      <c r="M653" s="3" t="s">
        <v>35</v>
      </c>
      <c r="N653" s="3" t="s">
        <v>206</v>
      </c>
      <c r="O653" s="3" t="s">
        <v>37</v>
      </c>
      <c r="P653" s="3" t="s">
        <v>21</v>
      </c>
      <c r="Q653" s="3" t="s">
        <v>9464</v>
      </c>
      <c r="R653" s="2" t="str">
        <f t="shared" si="90"/>
        <v>KO</v>
      </c>
      <c r="S653" s="2" t="str">
        <f t="shared" si="91"/>
        <v>OK</v>
      </c>
      <c r="T653" s="2" t="str">
        <f t="shared" si="92"/>
        <v>OK</v>
      </c>
      <c r="U653" s="2" t="str">
        <f t="shared" si="93"/>
        <v>OK</v>
      </c>
      <c r="V653" s="2" t="str">
        <f t="shared" si="94"/>
        <v>OK</v>
      </c>
      <c r="W653" s="2" t="str">
        <f t="shared" si="95"/>
        <v>OK</v>
      </c>
      <c r="X653" s="2" t="str">
        <f t="shared" si="96"/>
        <v>OK</v>
      </c>
      <c r="Y653" s="2" t="str">
        <f t="shared" si="97"/>
        <v>OK</v>
      </c>
      <c r="Z653" s="3" t="str">
        <f t="shared" si="98"/>
        <v xml:space="preserve">Acción didáctica / </v>
      </c>
    </row>
    <row r="654" spans="1:26" x14ac:dyDescent="0.45">
      <c r="A654" s="3" t="s">
        <v>9371</v>
      </c>
      <c r="B654" s="3" t="s">
        <v>9372</v>
      </c>
      <c r="C654" s="3" t="s">
        <v>534</v>
      </c>
      <c r="E654" s="3" t="s">
        <v>20</v>
      </c>
      <c r="H654" s="3" t="s">
        <v>21</v>
      </c>
      <c r="I654" s="3">
        <v>7213753</v>
      </c>
      <c r="J654" s="3" t="s">
        <v>9465</v>
      </c>
      <c r="K654" s="3">
        <v>60</v>
      </c>
      <c r="L654" s="3" t="s">
        <v>358</v>
      </c>
      <c r="M654" s="3" t="s">
        <v>35</v>
      </c>
      <c r="N654" s="3" t="s">
        <v>359</v>
      </c>
      <c r="O654" s="3" t="s">
        <v>479</v>
      </c>
      <c r="P654" s="3" t="s">
        <v>21</v>
      </c>
      <c r="Q654" s="3" t="s">
        <v>9466</v>
      </c>
      <c r="R654" s="2" t="str">
        <f t="shared" si="90"/>
        <v>OK</v>
      </c>
      <c r="S654" s="2" t="str">
        <f t="shared" si="91"/>
        <v>OK</v>
      </c>
      <c r="T654" s="2" t="str">
        <f t="shared" si="92"/>
        <v>OK</v>
      </c>
      <c r="U654" s="2" t="str">
        <f t="shared" si="93"/>
        <v>OK</v>
      </c>
      <c r="V654" s="2" t="str">
        <f t="shared" si="94"/>
        <v>OK</v>
      </c>
      <c r="W654" s="2" t="str">
        <f t="shared" si="95"/>
        <v>KO</v>
      </c>
      <c r="X654" s="2" t="str">
        <f t="shared" si="96"/>
        <v>OK</v>
      </c>
      <c r="Y654" s="2" t="str">
        <f t="shared" si="97"/>
        <v>OK</v>
      </c>
      <c r="Z654" s="3" t="str">
        <f t="shared" si="98"/>
        <v xml:space="preserve">Tiempo del recurso / </v>
      </c>
    </row>
    <row r="655" spans="1:26" x14ac:dyDescent="0.45">
      <c r="A655" s="3" t="s">
        <v>9371</v>
      </c>
      <c r="B655" s="3" t="s">
        <v>9372</v>
      </c>
      <c r="C655" s="3" t="s">
        <v>67</v>
      </c>
      <c r="D655" s="3" t="s">
        <v>67</v>
      </c>
      <c r="E655" s="3" t="s">
        <v>20</v>
      </c>
      <c r="H655" s="3" t="s">
        <v>21</v>
      </c>
      <c r="I655" s="3">
        <v>469187</v>
      </c>
      <c r="K655" s="3">
        <v>20</v>
      </c>
      <c r="L655" s="3" t="s">
        <v>23</v>
      </c>
      <c r="M655" s="3" t="s">
        <v>67</v>
      </c>
      <c r="N655" s="3" t="s">
        <v>227</v>
      </c>
      <c r="P655" s="3" t="s">
        <v>21</v>
      </c>
      <c r="Q655" s="3" t="s">
        <v>9467</v>
      </c>
      <c r="R655" s="2" t="str">
        <f t="shared" si="90"/>
        <v>OK</v>
      </c>
      <c r="S655" s="2" t="str">
        <f t="shared" si="91"/>
        <v>OK</v>
      </c>
      <c r="T655" s="2" t="str">
        <f t="shared" si="92"/>
        <v>OK</v>
      </c>
      <c r="U655" s="2" t="str">
        <f t="shared" si="93"/>
        <v>OK</v>
      </c>
      <c r="V655" s="2" t="str">
        <f t="shared" si="94"/>
        <v>OK</v>
      </c>
      <c r="W655" s="2" t="str">
        <f t="shared" si="95"/>
        <v>OK</v>
      </c>
      <c r="X655" s="2" t="str">
        <f t="shared" si="96"/>
        <v>KO</v>
      </c>
      <c r="Y655" s="2" t="str">
        <f t="shared" si="97"/>
        <v>OK</v>
      </c>
      <c r="Z655" s="3" t="str">
        <f t="shared" si="98"/>
        <v xml:space="preserve">Palabras clave / </v>
      </c>
    </row>
    <row r="656" spans="1:26" x14ac:dyDescent="0.45">
      <c r="A656" s="3" t="s">
        <v>9371</v>
      </c>
      <c r="B656" s="3" t="s">
        <v>9372</v>
      </c>
      <c r="C656" s="3" t="s">
        <v>70</v>
      </c>
      <c r="E656" s="3" t="s">
        <v>20</v>
      </c>
      <c r="H656" s="3" t="s">
        <v>21</v>
      </c>
      <c r="I656" s="3">
        <v>715644</v>
      </c>
      <c r="J656" s="3" t="s">
        <v>9468</v>
      </c>
      <c r="K656" s="3">
        <v>30</v>
      </c>
      <c r="L656" s="3" t="s">
        <v>70</v>
      </c>
      <c r="M656" s="3" t="s">
        <v>35</v>
      </c>
      <c r="N656" s="3" t="s">
        <v>62</v>
      </c>
      <c r="O656" s="3" t="s">
        <v>479</v>
      </c>
      <c r="P656" s="3" t="s">
        <v>21</v>
      </c>
      <c r="Q656" s="3" t="s">
        <v>9469</v>
      </c>
      <c r="R656" s="2" t="str">
        <f t="shared" si="90"/>
        <v>OK</v>
      </c>
      <c r="S656" s="2" t="str">
        <f t="shared" si="91"/>
        <v>OK</v>
      </c>
      <c r="T656" s="2" t="str">
        <f t="shared" si="92"/>
        <v>OK</v>
      </c>
      <c r="U656" s="2" t="str">
        <f t="shared" si="93"/>
        <v>OK</v>
      </c>
      <c r="V656" s="2" t="str">
        <f t="shared" si="94"/>
        <v>OK</v>
      </c>
      <c r="W656" s="2" t="str">
        <f t="shared" si="95"/>
        <v>OK</v>
      </c>
      <c r="X656" s="2" t="str">
        <f t="shared" si="96"/>
        <v>OK</v>
      </c>
      <c r="Y656" s="2" t="str">
        <f t="shared" si="97"/>
        <v>OK</v>
      </c>
      <c r="Z656" s="3" t="str">
        <f t="shared" si="98"/>
        <v/>
      </c>
    </row>
    <row r="657" spans="1:26" x14ac:dyDescent="0.45">
      <c r="A657" s="3" t="s">
        <v>9470</v>
      </c>
      <c r="B657" s="3" t="s">
        <v>9471</v>
      </c>
      <c r="C657" s="3" t="s">
        <v>9472</v>
      </c>
      <c r="E657" s="3" t="s">
        <v>20</v>
      </c>
      <c r="H657" s="3" t="s">
        <v>21</v>
      </c>
      <c r="I657" s="3">
        <v>1179045</v>
      </c>
      <c r="J657" s="3" t="s">
        <v>9473</v>
      </c>
      <c r="K657" s="3">
        <v>15</v>
      </c>
      <c r="L657" s="3" t="s">
        <v>34</v>
      </c>
      <c r="M657" s="3" t="s">
        <v>35</v>
      </c>
      <c r="N657" s="3" t="s">
        <v>326</v>
      </c>
      <c r="O657" s="3" t="s">
        <v>37</v>
      </c>
      <c r="P657" s="3" t="s">
        <v>21</v>
      </c>
      <c r="Q657" s="3" t="s">
        <v>9474</v>
      </c>
      <c r="R657" s="2" t="str">
        <f t="shared" si="90"/>
        <v>OK</v>
      </c>
      <c r="S657" s="2" t="str">
        <f t="shared" si="91"/>
        <v>OK</v>
      </c>
      <c r="T657" s="2" t="str">
        <f t="shared" si="92"/>
        <v>OK</v>
      </c>
      <c r="U657" s="2" t="str">
        <f t="shared" si="93"/>
        <v>OK</v>
      </c>
      <c r="V657" s="2" t="str">
        <f t="shared" si="94"/>
        <v>OK</v>
      </c>
      <c r="W657" s="2" t="str">
        <f t="shared" si="95"/>
        <v>OK</v>
      </c>
      <c r="X657" s="2" t="str">
        <f t="shared" si="96"/>
        <v>OK</v>
      </c>
      <c r="Y657" s="2" t="str">
        <f t="shared" si="97"/>
        <v>OK</v>
      </c>
      <c r="Z657" s="3" t="str">
        <f t="shared" si="98"/>
        <v/>
      </c>
    </row>
    <row r="658" spans="1:26" x14ac:dyDescent="0.45">
      <c r="A658" s="3" t="s">
        <v>9470</v>
      </c>
      <c r="B658" s="3" t="s">
        <v>9471</v>
      </c>
      <c r="C658" s="3" t="s">
        <v>9475</v>
      </c>
      <c r="E658" s="3" t="s">
        <v>20</v>
      </c>
      <c r="H658" s="3" t="s">
        <v>21</v>
      </c>
      <c r="I658" s="3">
        <v>703673</v>
      </c>
      <c r="J658" s="3" t="s">
        <v>9476</v>
      </c>
      <c r="K658" s="3">
        <v>15</v>
      </c>
      <c r="L658" s="3" t="s">
        <v>34</v>
      </c>
      <c r="M658" s="3" t="s">
        <v>35</v>
      </c>
      <c r="N658" s="3" t="s">
        <v>101</v>
      </c>
      <c r="O658" s="3" t="s">
        <v>37</v>
      </c>
      <c r="P658" s="3" t="s">
        <v>21</v>
      </c>
      <c r="Q658" s="3" t="s">
        <v>9477</v>
      </c>
      <c r="R658" s="2" t="str">
        <f t="shared" si="90"/>
        <v>OK</v>
      </c>
      <c r="S658" s="2" t="str">
        <f t="shared" si="91"/>
        <v>OK</v>
      </c>
      <c r="T658" s="2" t="str">
        <f t="shared" si="92"/>
        <v>OK</v>
      </c>
      <c r="U658" s="2" t="str">
        <f t="shared" si="93"/>
        <v>OK</v>
      </c>
      <c r="V658" s="2" t="str">
        <f t="shared" si="94"/>
        <v>OK</v>
      </c>
      <c r="W658" s="2" t="str">
        <f t="shared" si="95"/>
        <v>OK</v>
      </c>
      <c r="X658" s="2" t="str">
        <f t="shared" si="96"/>
        <v>OK</v>
      </c>
      <c r="Y658" s="2" t="str">
        <f t="shared" si="97"/>
        <v>OK</v>
      </c>
      <c r="Z658" s="3" t="str">
        <f t="shared" si="98"/>
        <v/>
      </c>
    </row>
    <row r="659" spans="1:26" x14ac:dyDescent="0.45">
      <c r="A659" s="3" t="s">
        <v>9470</v>
      </c>
      <c r="B659" s="3" t="s">
        <v>9471</v>
      </c>
      <c r="C659" s="3" t="s">
        <v>9478</v>
      </c>
      <c r="E659" s="3" t="s">
        <v>20</v>
      </c>
      <c r="H659" s="3" t="s">
        <v>21</v>
      </c>
      <c r="I659" s="3">
        <v>1183174</v>
      </c>
      <c r="K659" s="3">
        <v>15</v>
      </c>
      <c r="L659" s="3" t="s">
        <v>34</v>
      </c>
      <c r="M659" s="3" t="s">
        <v>35</v>
      </c>
      <c r="N659" s="3" t="s">
        <v>36</v>
      </c>
      <c r="O659" s="3" t="s">
        <v>37</v>
      </c>
      <c r="P659" s="3" t="s">
        <v>21</v>
      </c>
      <c r="Q659" s="3" t="s">
        <v>9479</v>
      </c>
      <c r="R659" s="2" t="str">
        <f t="shared" si="90"/>
        <v>OK</v>
      </c>
      <c r="S659" s="2" t="str">
        <f t="shared" si="91"/>
        <v>OK</v>
      </c>
      <c r="T659" s="2" t="str">
        <f t="shared" si="92"/>
        <v>OK</v>
      </c>
      <c r="U659" s="2" t="str">
        <f t="shared" si="93"/>
        <v>OK</v>
      </c>
      <c r="V659" s="2" t="str">
        <f t="shared" si="94"/>
        <v>OK</v>
      </c>
      <c r="W659" s="2" t="str">
        <f t="shared" si="95"/>
        <v>OK</v>
      </c>
      <c r="X659" s="2" t="str">
        <f t="shared" si="96"/>
        <v>KO</v>
      </c>
      <c r="Y659" s="2" t="str">
        <f t="shared" si="97"/>
        <v>OK</v>
      </c>
      <c r="Z659" s="3" t="str">
        <f t="shared" si="98"/>
        <v xml:space="preserve">Palabras clave / </v>
      </c>
    </row>
    <row r="660" spans="1:26" x14ac:dyDescent="0.45">
      <c r="A660" s="3" t="s">
        <v>9470</v>
      </c>
      <c r="B660" s="3" t="s">
        <v>9471</v>
      </c>
      <c r="C660" s="3" t="s">
        <v>9480</v>
      </c>
      <c r="E660" s="3" t="s">
        <v>20</v>
      </c>
      <c r="H660" s="3" t="s">
        <v>21</v>
      </c>
      <c r="I660" s="3">
        <v>1177626</v>
      </c>
      <c r="J660" s="3" t="s">
        <v>9481</v>
      </c>
      <c r="K660" s="3">
        <v>15</v>
      </c>
      <c r="L660" s="3" t="s">
        <v>34</v>
      </c>
      <c r="M660" s="3" t="s">
        <v>35</v>
      </c>
      <c r="N660" s="3" t="s">
        <v>326</v>
      </c>
      <c r="O660" s="3" t="s">
        <v>37</v>
      </c>
      <c r="P660" s="3" t="s">
        <v>21</v>
      </c>
      <c r="Q660" s="3" t="s">
        <v>9482</v>
      </c>
      <c r="R660" s="2" t="str">
        <f t="shared" si="90"/>
        <v>OK</v>
      </c>
      <c r="S660" s="2" t="str">
        <f t="shared" si="91"/>
        <v>OK</v>
      </c>
      <c r="T660" s="2" t="str">
        <f t="shared" si="92"/>
        <v>OK</v>
      </c>
      <c r="U660" s="2" t="str">
        <f t="shared" si="93"/>
        <v>OK</v>
      </c>
      <c r="V660" s="2" t="str">
        <f t="shared" si="94"/>
        <v>OK</v>
      </c>
      <c r="W660" s="2" t="str">
        <f t="shared" si="95"/>
        <v>OK</v>
      </c>
      <c r="X660" s="2" t="str">
        <f t="shared" si="96"/>
        <v>OK</v>
      </c>
      <c r="Y660" s="2" t="str">
        <f t="shared" si="97"/>
        <v>OK</v>
      </c>
      <c r="Z660" s="3" t="str">
        <f t="shared" si="98"/>
        <v/>
      </c>
    </row>
    <row r="661" spans="1:26" x14ac:dyDescent="0.45">
      <c r="A661" s="3" t="s">
        <v>9470</v>
      </c>
      <c r="B661" s="3" t="s">
        <v>9471</v>
      </c>
      <c r="C661" s="3" t="s">
        <v>9483</v>
      </c>
      <c r="E661" s="3" t="s">
        <v>20</v>
      </c>
      <c r="H661" s="3" t="s">
        <v>21</v>
      </c>
      <c r="I661" s="3">
        <v>1455180</v>
      </c>
      <c r="J661" s="3" t="s">
        <v>9484</v>
      </c>
      <c r="K661" s="3">
        <v>15</v>
      </c>
      <c r="L661" s="3" t="s">
        <v>34</v>
      </c>
      <c r="M661" s="3" t="s">
        <v>35</v>
      </c>
      <c r="N661" s="3" t="s">
        <v>161</v>
      </c>
      <c r="O661" s="3" t="s">
        <v>37</v>
      </c>
      <c r="P661" s="3" t="s">
        <v>21</v>
      </c>
      <c r="Q661" s="3" t="s">
        <v>9485</v>
      </c>
      <c r="R661" s="2" t="str">
        <f t="shared" si="90"/>
        <v>OK</v>
      </c>
      <c r="S661" s="2" t="str">
        <f t="shared" si="91"/>
        <v>OK</v>
      </c>
      <c r="T661" s="2" t="str">
        <f t="shared" si="92"/>
        <v>OK</v>
      </c>
      <c r="U661" s="2" t="str">
        <f t="shared" si="93"/>
        <v>OK</v>
      </c>
      <c r="V661" s="2" t="str">
        <f t="shared" si="94"/>
        <v>OK</v>
      </c>
      <c r="W661" s="2" t="str">
        <f t="shared" si="95"/>
        <v>OK</v>
      </c>
      <c r="X661" s="2" t="str">
        <f t="shared" si="96"/>
        <v>OK</v>
      </c>
      <c r="Y661" s="2" t="str">
        <f t="shared" si="97"/>
        <v>OK</v>
      </c>
      <c r="Z661" s="3" t="str">
        <f t="shared" si="98"/>
        <v/>
      </c>
    </row>
    <row r="662" spans="1:26" x14ac:dyDescent="0.45">
      <c r="A662" s="3" t="s">
        <v>9470</v>
      </c>
      <c r="B662" s="3" t="s">
        <v>9471</v>
      </c>
      <c r="C662" s="3" t="s">
        <v>9486</v>
      </c>
      <c r="E662" s="3" t="s">
        <v>20</v>
      </c>
      <c r="H662" s="3" t="s">
        <v>21</v>
      </c>
      <c r="I662" s="3">
        <v>1798586</v>
      </c>
      <c r="J662" s="3" t="s">
        <v>9487</v>
      </c>
      <c r="K662" s="3">
        <v>30</v>
      </c>
      <c r="L662" s="3" t="s">
        <v>80</v>
      </c>
      <c r="M662" s="3" t="s">
        <v>35</v>
      </c>
      <c r="N662" s="3" t="s">
        <v>81</v>
      </c>
      <c r="O662" s="3" t="s">
        <v>85</v>
      </c>
      <c r="P662" s="3" t="s">
        <v>21</v>
      </c>
      <c r="Q662" s="3" t="s">
        <v>9488</v>
      </c>
      <c r="R662" s="2" t="str">
        <f t="shared" si="90"/>
        <v>OK</v>
      </c>
      <c r="S662" s="2" t="str">
        <f t="shared" si="91"/>
        <v>OK</v>
      </c>
      <c r="T662" s="2" t="str">
        <f t="shared" si="92"/>
        <v>OK</v>
      </c>
      <c r="U662" s="2" t="str">
        <f t="shared" si="93"/>
        <v>OK</v>
      </c>
      <c r="V662" s="2" t="str">
        <f t="shared" si="94"/>
        <v>OK</v>
      </c>
      <c r="W662" s="2" t="str">
        <f t="shared" si="95"/>
        <v>OK</v>
      </c>
      <c r="X662" s="2" t="str">
        <f t="shared" si="96"/>
        <v>OK</v>
      </c>
      <c r="Y662" s="2" t="str">
        <f t="shared" si="97"/>
        <v>OK</v>
      </c>
      <c r="Z662" s="3" t="str">
        <f t="shared" si="98"/>
        <v/>
      </c>
    </row>
    <row r="663" spans="1:26" x14ac:dyDescent="0.45">
      <c r="A663" s="3" t="s">
        <v>9470</v>
      </c>
      <c r="B663" s="3" t="s">
        <v>9471</v>
      </c>
      <c r="C663" s="3" t="s">
        <v>9489</v>
      </c>
      <c r="E663" s="3" t="s">
        <v>20</v>
      </c>
      <c r="H663" s="3" t="s">
        <v>21</v>
      </c>
      <c r="I663" s="3">
        <v>2601889</v>
      </c>
      <c r="J663" s="3" t="s">
        <v>9490</v>
      </c>
      <c r="K663" s="3">
        <v>40</v>
      </c>
      <c r="L663" s="3" t="s">
        <v>23</v>
      </c>
      <c r="M663" s="3" t="s">
        <v>29</v>
      </c>
      <c r="N663" s="3" t="s">
        <v>30</v>
      </c>
      <c r="P663" s="3" t="s">
        <v>21</v>
      </c>
      <c r="Q663" s="3" t="s">
        <v>9491</v>
      </c>
      <c r="R663" s="2" t="str">
        <f t="shared" si="90"/>
        <v>OK</v>
      </c>
      <c r="S663" s="2" t="str">
        <f t="shared" si="91"/>
        <v>OK</v>
      </c>
      <c r="T663" s="2" t="str">
        <f t="shared" si="92"/>
        <v>OK</v>
      </c>
      <c r="U663" s="2" t="str">
        <f t="shared" si="93"/>
        <v>OK</v>
      </c>
      <c r="V663" s="2" t="str">
        <f t="shared" si="94"/>
        <v>OK</v>
      </c>
      <c r="W663" s="2" t="str">
        <f t="shared" si="95"/>
        <v>OK</v>
      </c>
      <c r="X663" s="2" t="str">
        <f t="shared" si="96"/>
        <v>OK</v>
      </c>
      <c r="Y663" s="2" t="str">
        <f t="shared" si="97"/>
        <v>OK</v>
      </c>
      <c r="Z663" s="3" t="str">
        <f t="shared" si="98"/>
        <v/>
      </c>
    </row>
    <row r="664" spans="1:26" x14ac:dyDescent="0.45">
      <c r="A664" s="3" t="s">
        <v>9470</v>
      </c>
      <c r="B664" s="3" t="s">
        <v>9471</v>
      </c>
      <c r="C664" s="3" t="s">
        <v>9492</v>
      </c>
      <c r="E664" s="3" t="s">
        <v>20</v>
      </c>
      <c r="H664" s="3" t="s">
        <v>21</v>
      </c>
      <c r="I664" s="3">
        <v>1187809</v>
      </c>
      <c r="J664" s="3" t="s">
        <v>9493</v>
      </c>
      <c r="K664" s="3">
        <v>15</v>
      </c>
      <c r="L664" s="3" t="s">
        <v>34</v>
      </c>
      <c r="M664" s="3" t="s">
        <v>35</v>
      </c>
      <c r="N664" s="3" t="s">
        <v>777</v>
      </c>
      <c r="O664" s="3" t="s">
        <v>37</v>
      </c>
      <c r="P664" s="3" t="s">
        <v>21</v>
      </c>
      <c r="Q664" s="3" t="s">
        <v>9494</v>
      </c>
      <c r="R664" s="2" t="str">
        <f t="shared" si="90"/>
        <v>OK</v>
      </c>
      <c r="S664" s="2" t="str">
        <f t="shared" si="91"/>
        <v>OK</v>
      </c>
      <c r="T664" s="2" t="str">
        <f t="shared" si="92"/>
        <v>OK</v>
      </c>
      <c r="U664" s="2" t="str">
        <f t="shared" si="93"/>
        <v>OK</v>
      </c>
      <c r="V664" s="2" t="str">
        <f t="shared" si="94"/>
        <v>OK</v>
      </c>
      <c r="W664" s="2" t="str">
        <f t="shared" si="95"/>
        <v>OK</v>
      </c>
      <c r="X664" s="2" t="str">
        <f t="shared" si="96"/>
        <v>OK</v>
      </c>
      <c r="Y664" s="2" t="str">
        <f t="shared" si="97"/>
        <v>OK</v>
      </c>
      <c r="Z664" s="3" t="str">
        <f t="shared" si="98"/>
        <v/>
      </c>
    </row>
    <row r="665" spans="1:26" x14ac:dyDescent="0.45">
      <c r="A665" s="3" t="s">
        <v>9470</v>
      </c>
      <c r="B665" s="3" t="s">
        <v>9471</v>
      </c>
      <c r="C665" s="3" t="s">
        <v>9495</v>
      </c>
      <c r="E665" s="3" t="s">
        <v>20</v>
      </c>
      <c r="H665" s="3" t="s">
        <v>21</v>
      </c>
      <c r="I665" s="3">
        <v>1371633</v>
      </c>
      <c r="J665" s="3" t="s">
        <v>9496</v>
      </c>
      <c r="K665" s="3">
        <v>40</v>
      </c>
      <c r="L665" s="3" t="s">
        <v>23</v>
      </c>
      <c r="M665" s="3" t="s">
        <v>29</v>
      </c>
      <c r="N665" s="3" t="s">
        <v>235</v>
      </c>
      <c r="P665" s="3" t="s">
        <v>21</v>
      </c>
      <c r="Q665" s="3" t="s">
        <v>9497</v>
      </c>
      <c r="R665" s="2" t="str">
        <f t="shared" si="90"/>
        <v>OK</v>
      </c>
      <c r="S665" s="2" t="str">
        <f t="shared" si="91"/>
        <v>OK</v>
      </c>
      <c r="T665" s="2" t="str">
        <f t="shared" si="92"/>
        <v>OK</v>
      </c>
      <c r="U665" s="2" t="str">
        <f t="shared" si="93"/>
        <v>OK</v>
      </c>
      <c r="V665" s="2" t="str">
        <f t="shared" si="94"/>
        <v>OK</v>
      </c>
      <c r="W665" s="2" t="str">
        <f t="shared" si="95"/>
        <v>OK</v>
      </c>
      <c r="X665" s="2" t="str">
        <f t="shared" si="96"/>
        <v>OK</v>
      </c>
      <c r="Y665" s="2" t="str">
        <f t="shared" si="97"/>
        <v>OK</v>
      </c>
      <c r="Z665" s="3" t="str">
        <f t="shared" si="98"/>
        <v/>
      </c>
    </row>
    <row r="666" spans="1:26" x14ac:dyDescent="0.45">
      <c r="A666" s="3" t="s">
        <v>9470</v>
      </c>
      <c r="B666" s="3" t="s">
        <v>9471</v>
      </c>
      <c r="C666" s="3" t="s">
        <v>9498</v>
      </c>
      <c r="E666" s="3" t="s">
        <v>20</v>
      </c>
      <c r="H666" s="3" t="s">
        <v>21</v>
      </c>
      <c r="I666" s="3">
        <v>1183509</v>
      </c>
      <c r="J666" s="3" t="s">
        <v>9499</v>
      </c>
      <c r="K666" s="3">
        <v>20</v>
      </c>
      <c r="L666" s="3" t="s">
        <v>34</v>
      </c>
      <c r="M666" s="3" t="s">
        <v>35</v>
      </c>
      <c r="N666" s="3" t="s">
        <v>36</v>
      </c>
      <c r="O666" s="3" t="s">
        <v>37</v>
      </c>
      <c r="P666" s="3" t="s">
        <v>21</v>
      </c>
      <c r="Q666" s="3" t="s">
        <v>9500</v>
      </c>
      <c r="R666" s="2" t="str">
        <f t="shared" si="90"/>
        <v>OK</v>
      </c>
      <c r="S666" s="2" t="str">
        <f t="shared" si="91"/>
        <v>OK</v>
      </c>
      <c r="T666" s="2" t="str">
        <f t="shared" si="92"/>
        <v>OK</v>
      </c>
      <c r="U666" s="2" t="str">
        <f t="shared" si="93"/>
        <v>OK</v>
      </c>
      <c r="V666" s="2" t="str">
        <f t="shared" si="94"/>
        <v>OK</v>
      </c>
      <c r="W666" s="2" t="str">
        <f t="shared" si="95"/>
        <v>OK</v>
      </c>
      <c r="X666" s="2" t="str">
        <f t="shared" si="96"/>
        <v>OK</v>
      </c>
      <c r="Y666" s="2" t="str">
        <f t="shared" si="97"/>
        <v>OK</v>
      </c>
      <c r="Z666" s="3" t="str">
        <f t="shared" si="98"/>
        <v/>
      </c>
    </row>
    <row r="667" spans="1:26" x14ac:dyDescent="0.45">
      <c r="A667" s="3" t="s">
        <v>9470</v>
      </c>
      <c r="B667" s="3" t="s">
        <v>9471</v>
      </c>
      <c r="C667" s="3" t="s">
        <v>9501</v>
      </c>
      <c r="E667" s="3" t="s">
        <v>20</v>
      </c>
      <c r="H667" s="3" t="s">
        <v>21</v>
      </c>
      <c r="I667" s="3">
        <v>711261</v>
      </c>
      <c r="J667" s="3" t="s">
        <v>9502</v>
      </c>
      <c r="K667" s="3">
        <v>20</v>
      </c>
      <c r="L667" s="3" t="s">
        <v>34</v>
      </c>
      <c r="M667" s="3" t="s">
        <v>35</v>
      </c>
      <c r="N667" s="3" t="s">
        <v>326</v>
      </c>
      <c r="O667" s="3" t="s">
        <v>479</v>
      </c>
      <c r="P667" s="3" t="s">
        <v>21</v>
      </c>
      <c r="Q667" s="3" t="s">
        <v>9503</v>
      </c>
      <c r="R667" s="2" t="str">
        <f t="shared" si="90"/>
        <v>OK</v>
      </c>
      <c r="S667" s="2" t="str">
        <f t="shared" si="91"/>
        <v>OK</v>
      </c>
      <c r="T667" s="2" t="str">
        <f t="shared" si="92"/>
        <v>OK</v>
      </c>
      <c r="U667" s="2" t="str">
        <f t="shared" si="93"/>
        <v>OK</v>
      </c>
      <c r="V667" s="2" t="str">
        <f t="shared" si="94"/>
        <v>OK</v>
      </c>
      <c r="W667" s="2" t="str">
        <f t="shared" si="95"/>
        <v>OK</v>
      </c>
      <c r="X667" s="2" t="str">
        <f t="shared" si="96"/>
        <v>OK</v>
      </c>
      <c r="Y667" s="2" t="str">
        <f t="shared" si="97"/>
        <v>OK</v>
      </c>
      <c r="Z667" s="3" t="str">
        <f t="shared" si="98"/>
        <v/>
      </c>
    </row>
    <row r="668" spans="1:26" x14ac:dyDescent="0.45">
      <c r="A668" s="3" t="s">
        <v>9470</v>
      </c>
      <c r="B668" s="3" t="s">
        <v>9471</v>
      </c>
      <c r="C668" s="3" t="s">
        <v>9504</v>
      </c>
      <c r="E668" s="3" t="s">
        <v>20</v>
      </c>
      <c r="H668" s="3" t="s">
        <v>21</v>
      </c>
      <c r="I668" s="3">
        <v>738712</v>
      </c>
      <c r="J668" s="3" t="s">
        <v>9505</v>
      </c>
      <c r="K668" s="3">
        <v>60</v>
      </c>
      <c r="L668" s="3" t="s">
        <v>23</v>
      </c>
      <c r="M668" s="3" t="s">
        <v>29</v>
      </c>
      <c r="N668" s="3" t="s">
        <v>1124</v>
      </c>
      <c r="P668" s="3" t="s">
        <v>21</v>
      </c>
      <c r="Q668" s="3" t="s">
        <v>9506</v>
      </c>
      <c r="R668" s="2" t="str">
        <f t="shared" si="90"/>
        <v>OK</v>
      </c>
      <c r="S668" s="2" t="str">
        <f t="shared" si="91"/>
        <v>OK</v>
      </c>
      <c r="T668" s="2" t="str">
        <f t="shared" si="92"/>
        <v>OK</v>
      </c>
      <c r="U668" s="2" t="str">
        <f t="shared" si="93"/>
        <v>OK</v>
      </c>
      <c r="V668" s="2" t="str">
        <f t="shared" si="94"/>
        <v>OK</v>
      </c>
      <c r="W668" s="2" t="str">
        <f t="shared" si="95"/>
        <v>OK</v>
      </c>
      <c r="X668" s="2" t="str">
        <f t="shared" si="96"/>
        <v>OK</v>
      </c>
      <c r="Y668" s="2" t="str">
        <f t="shared" si="97"/>
        <v>OK</v>
      </c>
      <c r="Z668" s="3" t="str">
        <f t="shared" si="98"/>
        <v/>
      </c>
    </row>
    <row r="669" spans="1:26" x14ac:dyDescent="0.45">
      <c r="A669" s="3" t="s">
        <v>9470</v>
      </c>
      <c r="B669" s="3" t="s">
        <v>9471</v>
      </c>
      <c r="C669" s="3" t="s">
        <v>9507</v>
      </c>
      <c r="E669" s="3" t="s">
        <v>20</v>
      </c>
      <c r="H669" s="3" t="s">
        <v>21</v>
      </c>
      <c r="I669" s="3">
        <v>1172410</v>
      </c>
      <c r="J669" s="3" t="s">
        <v>9508</v>
      </c>
      <c r="K669" s="3">
        <v>15</v>
      </c>
      <c r="L669" s="3" t="s">
        <v>34</v>
      </c>
      <c r="M669" s="3" t="s">
        <v>35</v>
      </c>
      <c r="N669" s="3" t="s">
        <v>101</v>
      </c>
      <c r="O669" s="3" t="s">
        <v>37</v>
      </c>
      <c r="P669" s="3" t="s">
        <v>21</v>
      </c>
      <c r="Q669" s="3" t="s">
        <v>9509</v>
      </c>
      <c r="R669" s="2" t="str">
        <f t="shared" si="90"/>
        <v>OK</v>
      </c>
      <c r="S669" s="2" t="str">
        <f t="shared" si="91"/>
        <v>OK</v>
      </c>
      <c r="T669" s="2" t="str">
        <f t="shared" si="92"/>
        <v>OK</v>
      </c>
      <c r="U669" s="2" t="str">
        <f t="shared" si="93"/>
        <v>OK</v>
      </c>
      <c r="V669" s="2" t="str">
        <f t="shared" si="94"/>
        <v>OK</v>
      </c>
      <c r="W669" s="2" t="str">
        <f t="shared" si="95"/>
        <v>OK</v>
      </c>
      <c r="X669" s="2" t="str">
        <f t="shared" si="96"/>
        <v>OK</v>
      </c>
      <c r="Y669" s="2" t="str">
        <f t="shared" si="97"/>
        <v>OK</v>
      </c>
      <c r="Z669" s="3" t="str">
        <f t="shared" si="98"/>
        <v/>
      </c>
    </row>
    <row r="670" spans="1:26" x14ac:dyDescent="0.45">
      <c r="A670" s="3" t="s">
        <v>9470</v>
      </c>
      <c r="B670" s="3" t="s">
        <v>9471</v>
      </c>
      <c r="C670" s="3" t="s">
        <v>9510</v>
      </c>
      <c r="E670" s="3" t="s">
        <v>20</v>
      </c>
      <c r="H670" s="3" t="s">
        <v>21</v>
      </c>
      <c r="I670" s="3">
        <v>1874497</v>
      </c>
      <c r="J670" s="3" t="s">
        <v>9511</v>
      </c>
      <c r="K670" s="3">
        <v>30</v>
      </c>
      <c r="L670" s="3" t="s">
        <v>80</v>
      </c>
      <c r="M670" s="3" t="s">
        <v>35</v>
      </c>
      <c r="N670" s="3" t="s">
        <v>81</v>
      </c>
      <c r="O670" s="3" t="s">
        <v>85</v>
      </c>
      <c r="P670" s="3" t="s">
        <v>21</v>
      </c>
      <c r="Q670" s="3" t="s">
        <v>9512</v>
      </c>
      <c r="R670" s="2" t="str">
        <f t="shared" si="90"/>
        <v>OK</v>
      </c>
      <c r="S670" s="2" t="str">
        <f t="shared" si="91"/>
        <v>OK</v>
      </c>
      <c r="T670" s="2" t="str">
        <f t="shared" si="92"/>
        <v>OK</v>
      </c>
      <c r="U670" s="2" t="str">
        <f t="shared" si="93"/>
        <v>OK</v>
      </c>
      <c r="V670" s="2" t="str">
        <f t="shared" si="94"/>
        <v>OK</v>
      </c>
      <c r="W670" s="2" t="str">
        <f t="shared" si="95"/>
        <v>OK</v>
      </c>
      <c r="X670" s="2" t="str">
        <f t="shared" si="96"/>
        <v>OK</v>
      </c>
      <c r="Y670" s="2" t="str">
        <f t="shared" si="97"/>
        <v>OK</v>
      </c>
      <c r="Z670" s="3" t="str">
        <f t="shared" si="98"/>
        <v/>
      </c>
    </row>
    <row r="671" spans="1:26" x14ac:dyDescent="0.45">
      <c r="A671" s="3" t="s">
        <v>9470</v>
      </c>
      <c r="B671" s="3" t="s">
        <v>9471</v>
      </c>
      <c r="C671" s="3" t="s">
        <v>9513</v>
      </c>
      <c r="E671" s="3" t="s">
        <v>20</v>
      </c>
      <c r="H671" s="3" t="s">
        <v>21</v>
      </c>
      <c r="I671" s="3">
        <v>1752921</v>
      </c>
      <c r="J671" s="3" t="s">
        <v>9514</v>
      </c>
      <c r="K671" s="3">
        <v>60</v>
      </c>
      <c r="L671" s="3" t="s">
        <v>23</v>
      </c>
      <c r="M671" s="3" t="s">
        <v>29</v>
      </c>
      <c r="N671" s="3" t="s">
        <v>684</v>
      </c>
      <c r="P671" s="3" t="s">
        <v>21</v>
      </c>
      <c r="Q671" s="3" t="s">
        <v>9515</v>
      </c>
      <c r="R671" s="2" t="str">
        <f t="shared" si="90"/>
        <v>OK</v>
      </c>
      <c r="S671" s="2" t="str">
        <f t="shared" si="91"/>
        <v>OK</v>
      </c>
      <c r="T671" s="2" t="str">
        <f t="shared" si="92"/>
        <v>OK</v>
      </c>
      <c r="U671" s="2" t="str">
        <f t="shared" si="93"/>
        <v>OK</v>
      </c>
      <c r="V671" s="2" t="str">
        <f t="shared" si="94"/>
        <v>OK</v>
      </c>
      <c r="W671" s="2" t="str">
        <f t="shared" si="95"/>
        <v>OK</v>
      </c>
      <c r="X671" s="2" t="str">
        <f t="shared" si="96"/>
        <v>OK</v>
      </c>
      <c r="Y671" s="2" t="str">
        <f t="shared" si="97"/>
        <v>OK</v>
      </c>
      <c r="Z671" s="3" t="str">
        <f t="shared" si="98"/>
        <v/>
      </c>
    </row>
    <row r="672" spans="1:26" x14ac:dyDescent="0.45">
      <c r="A672" s="3" t="s">
        <v>9470</v>
      </c>
      <c r="B672" s="3" t="s">
        <v>9471</v>
      </c>
      <c r="C672" s="3" t="s">
        <v>9516</v>
      </c>
      <c r="E672" s="3" t="s">
        <v>20</v>
      </c>
      <c r="H672" s="3" t="s">
        <v>21</v>
      </c>
      <c r="I672" s="3">
        <v>1067964</v>
      </c>
      <c r="J672" s="3" t="s">
        <v>9517</v>
      </c>
      <c r="K672" s="3">
        <v>45</v>
      </c>
      <c r="L672" s="3" t="s">
        <v>23</v>
      </c>
      <c r="M672" s="3" t="s">
        <v>29</v>
      </c>
      <c r="N672" s="3" t="s">
        <v>2043</v>
      </c>
      <c r="P672" s="3" t="s">
        <v>21</v>
      </c>
      <c r="Q672" s="3" t="s">
        <v>9518</v>
      </c>
      <c r="R672" s="2" t="str">
        <f t="shared" si="90"/>
        <v>OK</v>
      </c>
      <c r="S672" s="2" t="str">
        <f t="shared" si="91"/>
        <v>OK</v>
      </c>
      <c r="T672" s="2" t="str">
        <f t="shared" si="92"/>
        <v>OK</v>
      </c>
      <c r="U672" s="2" t="str">
        <f t="shared" si="93"/>
        <v>OK</v>
      </c>
      <c r="V672" s="2" t="str">
        <f t="shared" si="94"/>
        <v>OK</v>
      </c>
      <c r="W672" s="2" t="str">
        <f t="shared" si="95"/>
        <v>OK</v>
      </c>
      <c r="X672" s="2" t="str">
        <f t="shared" si="96"/>
        <v>OK</v>
      </c>
      <c r="Y672" s="2" t="str">
        <f t="shared" si="97"/>
        <v>OK</v>
      </c>
      <c r="Z672" s="3" t="str">
        <f t="shared" si="98"/>
        <v/>
      </c>
    </row>
    <row r="673" spans="1:26" x14ac:dyDescent="0.45">
      <c r="A673" s="3" t="s">
        <v>9470</v>
      </c>
      <c r="B673" s="3" t="s">
        <v>9471</v>
      </c>
      <c r="C673" s="3" t="s">
        <v>9519</v>
      </c>
      <c r="E673" s="3" t="s">
        <v>20</v>
      </c>
      <c r="H673" s="3" t="s">
        <v>21</v>
      </c>
      <c r="I673" s="3">
        <v>1183706</v>
      </c>
      <c r="J673" s="3" t="s">
        <v>9520</v>
      </c>
      <c r="K673" s="3">
        <v>15</v>
      </c>
      <c r="L673" s="3" t="s">
        <v>34</v>
      </c>
      <c r="M673" s="3" t="s">
        <v>35</v>
      </c>
      <c r="N673" s="3" t="s">
        <v>7737</v>
      </c>
      <c r="O673" s="3" t="s">
        <v>37</v>
      </c>
      <c r="P673" s="3" t="s">
        <v>21</v>
      </c>
      <c r="Q673" s="3" t="s">
        <v>9521</v>
      </c>
      <c r="R673" s="2" t="str">
        <f t="shared" si="90"/>
        <v>OK</v>
      </c>
      <c r="S673" s="2" t="str">
        <f t="shared" si="91"/>
        <v>OK</v>
      </c>
      <c r="T673" s="2" t="str">
        <f t="shared" si="92"/>
        <v>OK</v>
      </c>
      <c r="U673" s="2" t="str">
        <f t="shared" si="93"/>
        <v>OK</v>
      </c>
      <c r="V673" s="2" t="str">
        <f t="shared" si="94"/>
        <v>OK</v>
      </c>
      <c r="W673" s="2" t="str">
        <f t="shared" si="95"/>
        <v>OK</v>
      </c>
      <c r="X673" s="2" t="str">
        <f t="shared" si="96"/>
        <v>OK</v>
      </c>
      <c r="Y673" s="2" t="str">
        <f t="shared" si="97"/>
        <v>OK</v>
      </c>
      <c r="Z673" s="3" t="str">
        <f t="shared" si="98"/>
        <v/>
      </c>
    </row>
    <row r="674" spans="1:26" x14ac:dyDescent="0.45">
      <c r="A674" s="3" t="s">
        <v>9470</v>
      </c>
      <c r="B674" s="3" t="s">
        <v>9471</v>
      </c>
      <c r="C674" s="3" t="s">
        <v>9522</v>
      </c>
      <c r="E674" s="3" t="s">
        <v>20</v>
      </c>
      <c r="H674" s="3" t="s">
        <v>21</v>
      </c>
      <c r="I674" s="3">
        <v>2219588</v>
      </c>
      <c r="J674" s="3" t="s">
        <v>9523</v>
      </c>
      <c r="K674" s="3">
        <v>20</v>
      </c>
      <c r="L674" s="3" t="s">
        <v>34</v>
      </c>
      <c r="M674" s="3" t="s">
        <v>35</v>
      </c>
      <c r="N674" s="3" t="s">
        <v>161</v>
      </c>
      <c r="O674" s="3" t="s">
        <v>37</v>
      </c>
      <c r="P674" s="3" t="s">
        <v>21</v>
      </c>
      <c r="Q674" s="3" t="s">
        <v>9524</v>
      </c>
      <c r="R674" s="2" t="str">
        <f t="shared" si="90"/>
        <v>OK</v>
      </c>
      <c r="S674" s="2" t="str">
        <f t="shared" si="91"/>
        <v>OK</v>
      </c>
      <c r="T674" s="2" t="str">
        <f t="shared" si="92"/>
        <v>OK</v>
      </c>
      <c r="U674" s="2" t="str">
        <f t="shared" si="93"/>
        <v>OK</v>
      </c>
      <c r="V674" s="2" t="str">
        <f t="shared" si="94"/>
        <v>OK</v>
      </c>
      <c r="W674" s="2" t="str">
        <f t="shared" si="95"/>
        <v>OK</v>
      </c>
      <c r="X674" s="2" t="str">
        <f t="shared" si="96"/>
        <v>OK</v>
      </c>
      <c r="Y674" s="2" t="str">
        <f t="shared" si="97"/>
        <v>OK</v>
      </c>
      <c r="Z674" s="3" t="str">
        <f t="shared" si="98"/>
        <v/>
      </c>
    </row>
    <row r="675" spans="1:26" x14ac:dyDescent="0.45">
      <c r="A675" s="3" t="s">
        <v>9470</v>
      </c>
      <c r="B675" s="3" t="s">
        <v>9471</v>
      </c>
      <c r="C675" s="3" t="s">
        <v>9525</v>
      </c>
      <c r="E675" s="3" t="s">
        <v>20</v>
      </c>
      <c r="H675" s="3" t="s">
        <v>21</v>
      </c>
      <c r="I675" s="3">
        <v>1184021</v>
      </c>
      <c r="J675" s="3" t="s">
        <v>9526</v>
      </c>
      <c r="K675" s="3">
        <v>20</v>
      </c>
      <c r="L675" s="3" t="s">
        <v>34</v>
      </c>
      <c r="M675" s="3" t="s">
        <v>35</v>
      </c>
      <c r="N675" s="3" t="s">
        <v>7737</v>
      </c>
      <c r="O675" s="3" t="s">
        <v>37</v>
      </c>
      <c r="P675" s="3" t="s">
        <v>21</v>
      </c>
      <c r="Q675" s="3" t="s">
        <v>9527</v>
      </c>
      <c r="R675" s="2" t="str">
        <f t="shared" si="90"/>
        <v>OK</v>
      </c>
      <c r="S675" s="2" t="str">
        <f t="shared" si="91"/>
        <v>OK</v>
      </c>
      <c r="T675" s="2" t="str">
        <f t="shared" si="92"/>
        <v>OK</v>
      </c>
      <c r="U675" s="2" t="str">
        <f t="shared" si="93"/>
        <v>OK</v>
      </c>
      <c r="V675" s="2" t="str">
        <f t="shared" si="94"/>
        <v>OK</v>
      </c>
      <c r="W675" s="2" t="str">
        <f t="shared" si="95"/>
        <v>OK</v>
      </c>
      <c r="X675" s="2" t="str">
        <f t="shared" si="96"/>
        <v>OK</v>
      </c>
      <c r="Y675" s="2" t="str">
        <f t="shared" si="97"/>
        <v>OK</v>
      </c>
      <c r="Z675" s="3" t="str">
        <f t="shared" si="98"/>
        <v/>
      </c>
    </row>
    <row r="676" spans="1:26" x14ac:dyDescent="0.45">
      <c r="A676" s="3" t="s">
        <v>9470</v>
      </c>
      <c r="B676" s="3" t="s">
        <v>9471</v>
      </c>
      <c r="C676" s="3" t="s">
        <v>9528</v>
      </c>
      <c r="E676" s="3" t="s">
        <v>20</v>
      </c>
      <c r="H676" s="3" t="s">
        <v>21</v>
      </c>
      <c r="I676" s="3">
        <v>1183395</v>
      </c>
      <c r="J676" s="3" t="s">
        <v>9526</v>
      </c>
      <c r="K676" s="3">
        <v>15</v>
      </c>
      <c r="L676" s="3" t="s">
        <v>34</v>
      </c>
      <c r="M676" s="3" t="s">
        <v>35</v>
      </c>
      <c r="N676" s="3" t="s">
        <v>36</v>
      </c>
      <c r="O676" s="3" t="s">
        <v>37</v>
      </c>
      <c r="P676" s="3" t="s">
        <v>21</v>
      </c>
      <c r="Q676" s="3" t="s">
        <v>9529</v>
      </c>
      <c r="R676" s="2" t="str">
        <f t="shared" si="90"/>
        <v>OK</v>
      </c>
      <c r="S676" s="2" t="str">
        <f t="shared" si="91"/>
        <v>OK</v>
      </c>
      <c r="T676" s="2" t="str">
        <f t="shared" si="92"/>
        <v>OK</v>
      </c>
      <c r="U676" s="2" t="str">
        <f t="shared" si="93"/>
        <v>OK</v>
      </c>
      <c r="V676" s="2" t="str">
        <f t="shared" si="94"/>
        <v>OK</v>
      </c>
      <c r="W676" s="2" t="str">
        <f t="shared" si="95"/>
        <v>OK</v>
      </c>
      <c r="X676" s="2" t="str">
        <f t="shared" si="96"/>
        <v>OK</v>
      </c>
      <c r="Y676" s="2" t="str">
        <f t="shared" si="97"/>
        <v>OK</v>
      </c>
      <c r="Z676" s="3" t="str">
        <f t="shared" si="98"/>
        <v/>
      </c>
    </row>
    <row r="677" spans="1:26" x14ac:dyDescent="0.45">
      <c r="A677" s="3" t="s">
        <v>9470</v>
      </c>
      <c r="B677" s="3" t="s">
        <v>9471</v>
      </c>
      <c r="C677" s="3" t="s">
        <v>9530</v>
      </c>
      <c r="E677" s="3" t="s">
        <v>20</v>
      </c>
      <c r="H677" s="3" t="s">
        <v>21</v>
      </c>
      <c r="I677" s="3">
        <v>1280367</v>
      </c>
      <c r="J677" s="3" t="s">
        <v>9531</v>
      </c>
      <c r="K677" s="3">
        <v>40</v>
      </c>
      <c r="L677" s="3" t="s">
        <v>23</v>
      </c>
      <c r="M677" s="3" t="s">
        <v>29</v>
      </c>
      <c r="N677" s="3" t="s">
        <v>368</v>
      </c>
      <c r="P677" s="3" t="s">
        <v>21</v>
      </c>
      <c r="Q677" s="3" t="s">
        <v>9532</v>
      </c>
      <c r="R677" s="2" t="str">
        <f t="shared" si="90"/>
        <v>OK</v>
      </c>
      <c r="S677" s="2" t="str">
        <f t="shared" si="91"/>
        <v>OK</v>
      </c>
      <c r="T677" s="2" t="str">
        <f t="shared" si="92"/>
        <v>OK</v>
      </c>
      <c r="U677" s="2" t="str">
        <f t="shared" si="93"/>
        <v>OK</v>
      </c>
      <c r="V677" s="2" t="str">
        <f t="shared" si="94"/>
        <v>OK</v>
      </c>
      <c r="W677" s="2" t="str">
        <f t="shared" si="95"/>
        <v>OK</v>
      </c>
      <c r="X677" s="2" t="str">
        <f t="shared" si="96"/>
        <v>OK</v>
      </c>
      <c r="Y677" s="2" t="str">
        <f t="shared" si="97"/>
        <v>OK</v>
      </c>
      <c r="Z677" s="3" t="str">
        <f t="shared" si="98"/>
        <v/>
      </c>
    </row>
    <row r="678" spans="1:26" x14ac:dyDescent="0.45">
      <c r="A678" s="3" t="s">
        <v>9470</v>
      </c>
      <c r="B678" s="3" t="s">
        <v>9471</v>
      </c>
      <c r="C678" s="3" t="s">
        <v>9533</v>
      </c>
      <c r="E678" s="3" t="s">
        <v>20</v>
      </c>
      <c r="H678" s="3" t="s">
        <v>21</v>
      </c>
      <c r="I678" s="3">
        <v>1872351</v>
      </c>
      <c r="J678" s="3" t="s">
        <v>9534</v>
      </c>
      <c r="K678" s="3">
        <v>20</v>
      </c>
      <c r="L678" s="3" t="s">
        <v>80</v>
      </c>
      <c r="M678" s="3" t="s">
        <v>35</v>
      </c>
      <c r="N678" s="3" t="s">
        <v>81</v>
      </c>
      <c r="O678" s="3" t="s">
        <v>85</v>
      </c>
      <c r="P678" s="3" t="s">
        <v>21</v>
      </c>
      <c r="Q678" s="3" t="s">
        <v>9535</v>
      </c>
      <c r="R678" s="2" t="str">
        <f t="shared" si="90"/>
        <v>OK</v>
      </c>
      <c r="S678" s="2" t="str">
        <f t="shared" si="91"/>
        <v>OK</v>
      </c>
      <c r="T678" s="2" t="str">
        <f t="shared" si="92"/>
        <v>OK</v>
      </c>
      <c r="U678" s="2" t="str">
        <f t="shared" si="93"/>
        <v>OK</v>
      </c>
      <c r="V678" s="2" t="str">
        <f t="shared" si="94"/>
        <v>OK</v>
      </c>
      <c r="W678" s="2" t="str">
        <f t="shared" si="95"/>
        <v>OK</v>
      </c>
      <c r="X678" s="2" t="str">
        <f t="shared" si="96"/>
        <v>OK</v>
      </c>
      <c r="Y678" s="2" t="str">
        <f t="shared" si="97"/>
        <v>OK</v>
      </c>
      <c r="Z678" s="3" t="str">
        <f t="shared" si="98"/>
        <v/>
      </c>
    </row>
    <row r="679" spans="1:26" x14ac:dyDescent="0.45">
      <c r="A679" s="3" t="s">
        <v>9470</v>
      </c>
      <c r="B679" s="3" t="s">
        <v>9471</v>
      </c>
      <c r="C679" s="3" t="s">
        <v>9536</v>
      </c>
      <c r="E679" s="3" t="s">
        <v>20</v>
      </c>
      <c r="H679" s="3" t="s">
        <v>21</v>
      </c>
      <c r="I679" s="3">
        <v>1256789</v>
      </c>
      <c r="J679" s="3" t="s">
        <v>9537</v>
      </c>
      <c r="K679" s="3">
        <v>20</v>
      </c>
      <c r="L679" s="3" t="s">
        <v>34</v>
      </c>
      <c r="M679" s="3" t="s">
        <v>35</v>
      </c>
      <c r="N679" s="3" t="s">
        <v>7212</v>
      </c>
      <c r="O679" s="3" t="s">
        <v>37</v>
      </c>
      <c r="P679" s="3" t="s">
        <v>21</v>
      </c>
      <c r="Q679" s="3" t="s">
        <v>9538</v>
      </c>
      <c r="R679" s="2" t="str">
        <f t="shared" si="90"/>
        <v>OK</v>
      </c>
      <c r="S679" s="2" t="str">
        <f t="shared" si="91"/>
        <v>OK</v>
      </c>
      <c r="T679" s="2" t="str">
        <f t="shared" si="92"/>
        <v>OK</v>
      </c>
      <c r="U679" s="2" t="str">
        <f t="shared" si="93"/>
        <v>OK</v>
      </c>
      <c r="V679" s="2" t="str">
        <f t="shared" si="94"/>
        <v>OK</v>
      </c>
      <c r="W679" s="2" t="str">
        <f t="shared" si="95"/>
        <v>OK</v>
      </c>
      <c r="X679" s="2" t="str">
        <f t="shared" si="96"/>
        <v>OK</v>
      </c>
      <c r="Y679" s="2" t="str">
        <f t="shared" si="97"/>
        <v>OK</v>
      </c>
      <c r="Z679" s="3" t="str">
        <f t="shared" si="98"/>
        <v/>
      </c>
    </row>
    <row r="680" spans="1:26" x14ac:dyDescent="0.45">
      <c r="A680" s="3" t="s">
        <v>9470</v>
      </c>
      <c r="B680" s="3" t="s">
        <v>9471</v>
      </c>
      <c r="C680" s="3" t="s">
        <v>9539</v>
      </c>
      <c r="E680" s="3" t="s">
        <v>20</v>
      </c>
      <c r="H680" s="3" t="s">
        <v>21</v>
      </c>
      <c r="I680" s="3">
        <v>1684726</v>
      </c>
      <c r="J680" s="3" t="s">
        <v>9540</v>
      </c>
      <c r="K680" s="3">
        <v>20</v>
      </c>
      <c r="L680" s="3" t="s">
        <v>861</v>
      </c>
      <c r="M680" s="3" t="s">
        <v>35</v>
      </c>
      <c r="N680" s="3" t="s">
        <v>206</v>
      </c>
      <c r="O680" s="3" t="s">
        <v>85</v>
      </c>
      <c r="P680" s="3" t="s">
        <v>21</v>
      </c>
      <c r="Q680" s="3" t="s">
        <v>9541</v>
      </c>
      <c r="R680" s="2" t="str">
        <f t="shared" si="90"/>
        <v>KO</v>
      </c>
      <c r="S680" s="2" t="str">
        <f t="shared" si="91"/>
        <v>OK</v>
      </c>
      <c r="T680" s="2" t="str">
        <f t="shared" si="92"/>
        <v>OK</v>
      </c>
      <c r="U680" s="2" t="str">
        <f t="shared" si="93"/>
        <v>OK</v>
      </c>
      <c r="V680" s="2" t="str">
        <f t="shared" si="94"/>
        <v>OK</v>
      </c>
      <c r="W680" s="2" t="str">
        <f t="shared" si="95"/>
        <v>OK</v>
      </c>
      <c r="X680" s="2" t="str">
        <f t="shared" si="96"/>
        <v>OK</v>
      </c>
      <c r="Y680" s="2" t="str">
        <f t="shared" si="97"/>
        <v>OK</v>
      </c>
      <c r="Z680" s="3" t="str">
        <f t="shared" si="98"/>
        <v xml:space="preserve">Acción didáctica / </v>
      </c>
    </row>
    <row r="681" spans="1:26" x14ac:dyDescent="0.45">
      <c r="A681" s="3" t="s">
        <v>9470</v>
      </c>
      <c r="B681" s="3" t="s">
        <v>9471</v>
      </c>
      <c r="C681" s="3" t="s">
        <v>9542</v>
      </c>
      <c r="E681" s="3" t="s">
        <v>20</v>
      </c>
      <c r="H681" s="3" t="s">
        <v>21</v>
      </c>
      <c r="I681" s="3">
        <v>1202544</v>
      </c>
      <c r="J681" s="3" t="s">
        <v>9543</v>
      </c>
      <c r="K681" s="3">
        <v>5</v>
      </c>
      <c r="L681" s="3" t="s">
        <v>861</v>
      </c>
      <c r="M681" s="3" t="s">
        <v>35</v>
      </c>
      <c r="N681" s="3" t="s">
        <v>173</v>
      </c>
      <c r="O681" s="3" t="s">
        <v>37</v>
      </c>
      <c r="P681" s="3" t="s">
        <v>21</v>
      </c>
      <c r="Q681" s="3" t="s">
        <v>9544</v>
      </c>
      <c r="R681" s="2" t="str">
        <f t="shared" si="90"/>
        <v>KO</v>
      </c>
      <c r="S681" s="2" t="str">
        <f t="shared" si="91"/>
        <v>OK</v>
      </c>
      <c r="T681" s="2" t="str">
        <f t="shared" si="92"/>
        <v>OK</v>
      </c>
      <c r="U681" s="2" t="str">
        <f t="shared" si="93"/>
        <v>OK</v>
      </c>
      <c r="V681" s="2" t="str">
        <f t="shared" si="94"/>
        <v>OK</v>
      </c>
      <c r="W681" s="2" t="str">
        <f t="shared" si="95"/>
        <v>OK</v>
      </c>
      <c r="X681" s="2" t="str">
        <f t="shared" si="96"/>
        <v>OK</v>
      </c>
      <c r="Y681" s="2" t="str">
        <f t="shared" si="97"/>
        <v>OK</v>
      </c>
      <c r="Z681" s="3" t="str">
        <f t="shared" si="98"/>
        <v xml:space="preserve">Acción didáctica / </v>
      </c>
    </row>
    <row r="682" spans="1:26" x14ac:dyDescent="0.45">
      <c r="A682" s="3" t="s">
        <v>9470</v>
      </c>
      <c r="B682" s="3" t="s">
        <v>9471</v>
      </c>
      <c r="C682" s="3" t="s">
        <v>9545</v>
      </c>
      <c r="E682" s="3" t="s">
        <v>20</v>
      </c>
      <c r="H682" s="3" t="s">
        <v>21</v>
      </c>
      <c r="I682" s="3">
        <v>1198260</v>
      </c>
      <c r="J682" s="3" t="s">
        <v>9546</v>
      </c>
      <c r="K682" s="3">
        <v>15</v>
      </c>
      <c r="L682" s="3" t="s">
        <v>34</v>
      </c>
      <c r="M682" s="3" t="s">
        <v>35</v>
      </c>
      <c r="N682" s="3" t="s">
        <v>7737</v>
      </c>
      <c r="O682" s="3" t="s">
        <v>85</v>
      </c>
      <c r="P682" s="3" t="s">
        <v>21</v>
      </c>
      <c r="Q682" s="3" t="s">
        <v>9547</v>
      </c>
      <c r="R682" s="2" t="str">
        <f t="shared" si="90"/>
        <v>OK</v>
      </c>
      <c r="S682" s="2" t="str">
        <f t="shared" si="91"/>
        <v>OK</v>
      </c>
      <c r="T682" s="2" t="str">
        <f t="shared" si="92"/>
        <v>OK</v>
      </c>
      <c r="U682" s="2" t="str">
        <f t="shared" si="93"/>
        <v>OK</v>
      </c>
      <c r="V682" s="2" t="str">
        <f t="shared" si="94"/>
        <v>OK</v>
      </c>
      <c r="W682" s="2" t="str">
        <f t="shared" si="95"/>
        <v>OK</v>
      </c>
      <c r="X682" s="2" t="str">
        <f t="shared" si="96"/>
        <v>OK</v>
      </c>
      <c r="Y682" s="2" t="str">
        <f t="shared" si="97"/>
        <v>OK</v>
      </c>
      <c r="Z682" s="3" t="str">
        <f t="shared" si="98"/>
        <v/>
      </c>
    </row>
    <row r="683" spans="1:26" x14ac:dyDescent="0.45">
      <c r="A683" s="3" t="s">
        <v>9470</v>
      </c>
      <c r="B683" s="3" t="s">
        <v>9471</v>
      </c>
      <c r="C683" s="3" t="s">
        <v>9548</v>
      </c>
      <c r="E683" s="3" t="s">
        <v>20</v>
      </c>
      <c r="H683" s="3" t="s">
        <v>21</v>
      </c>
      <c r="I683" s="3">
        <v>1194278</v>
      </c>
      <c r="J683" s="3" t="s">
        <v>9540</v>
      </c>
      <c r="K683" s="3">
        <v>15</v>
      </c>
      <c r="L683" s="3" t="s">
        <v>34</v>
      </c>
      <c r="M683" s="3" t="s">
        <v>35</v>
      </c>
      <c r="N683" s="3" t="s">
        <v>41</v>
      </c>
      <c r="O683" s="3" t="s">
        <v>479</v>
      </c>
      <c r="P683" s="3" t="s">
        <v>21</v>
      </c>
      <c r="Q683" s="3" t="s">
        <v>9549</v>
      </c>
      <c r="R683" s="2" t="str">
        <f t="shared" si="90"/>
        <v>OK</v>
      </c>
      <c r="S683" s="2" t="str">
        <f t="shared" si="91"/>
        <v>OK</v>
      </c>
      <c r="T683" s="2" t="str">
        <f t="shared" si="92"/>
        <v>OK</v>
      </c>
      <c r="U683" s="2" t="str">
        <f t="shared" si="93"/>
        <v>OK</v>
      </c>
      <c r="V683" s="2" t="str">
        <f t="shared" si="94"/>
        <v>OK</v>
      </c>
      <c r="W683" s="2" t="str">
        <f t="shared" si="95"/>
        <v>OK</v>
      </c>
      <c r="X683" s="2" t="str">
        <f t="shared" si="96"/>
        <v>OK</v>
      </c>
      <c r="Y683" s="2" t="str">
        <f t="shared" si="97"/>
        <v>OK</v>
      </c>
      <c r="Z683" s="3" t="str">
        <f t="shared" si="98"/>
        <v/>
      </c>
    </row>
    <row r="684" spans="1:26" x14ac:dyDescent="0.45">
      <c r="A684" s="3" t="s">
        <v>9470</v>
      </c>
      <c r="B684" s="3" t="s">
        <v>9471</v>
      </c>
      <c r="C684" s="3" t="s">
        <v>9550</v>
      </c>
      <c r="E684" s="3" t="s">
        <v>20</v>
      </c>
      <c r="H684" s="3" t="s">
        <v>21</v>
      </c>
      <c r="I684" s="3">
        <v>1198463</v>
      </c>
      <c r="J684" s="3" t="s">
        <v>9540</v>
      </c>
      <c r="K684" s="3">
        <v>15</v>
      </c>
      <c r="L684" s="3" t="s">
        <v>34</v>
      </c>
      <c r="M684" s="3" t="s">
        <v>35</v>
      </c>
      <c r="N684" s="3" t="s">
        <v>36</v>
      </c>
      <c r="O684" s="3" t="s">
        <v>85</v>
      </c>
      <c r="P684" s="3" t="s">
        <v>21</v>
      </c>
      <c r="Q684" s="3" t="s">
        <v>9551</v>
      </c>
      <c r="R684" s="2" t="str">
        <f t="shared" si="90"/>
        <v>OK</v>
      </c>
      <c r="S684" s="2" t="str">
        <f t="shared" si="91"/>
        <v>OK</v>
      </c>
      <c r="T684" s="2" t="str">
        <f t="shared" si="92"/>
        <v>OK</v>
      </c>
      <c r="U684" s="2" t="str">
        <f t="shared" si="93"/>
        <v>OK</v>
      </c>
      <c r="V684" s="2" t="str">
        <f t="shared" si="94"/>
        <v>OK</v>
      </c>
      <c r="W684" s="2" t="str">
        <f t="shared" si="95"/>
        <v>OK</v>
      </c>
      <c r="X684" s="2" t="str">
        <f t="shared" si="96"/>
        <v>OK</v>
      </c>
      <c r="Y684" s="2" t="str">
        <f t="shared" si="97"/>
        <v>OK</v>
      </c>
      <c r="Z684" s="3" t="str">
        <f t="shared" si="98"/>
        <v/>
      </c>
    </row>
    <row r="685" spans="1:26" x14ac:dyDescent="0.45">
      <c r="A685" s="3" t="s">
        <v>9470</v>
      </c>
      <c r="B685" s="3" t="s">
        <v>9471</v>
      </c>
      <c r="C685" s="3" t="s">
        <v>9552</v>
      </c>
      <c r="E685" s="3" t="s">
        <v>20</v>
      </c>
      <c r="H685" s="3" t="s">
        <v>21</v>
      </c>
      <c r="I685" s="3">
        <v>1173689</v>
      </c>
      <c r="J685" s="3" t="s">
        <v>9553</v>
      </c>
      <c r="K685" s="3">
        <v>15</v>
      </c>
      <c r="L685" s="3" t="s">
        <v>34</v>
      </c>
      <c r="M685" s="3" t="s">
        <v>35</v>
      </c>
      <c r="N685" s="3" t="s">
        <v>101</v>
      </c>
      <c r="O685" s="3" t="s">
        <v>85</v>
      </c>
      <c r="P685" s="3" t="s">
        <v>21</v>
      </c>
      <c r="Q685" s="3" t="s">
        <v>9554</v>
      </c>
      <c r="R685" s="2" t="str">
        <f t="shared" si="90"/>
        <v>OK</v>
      </c>
      <c r="S685" s="2" t="str">
        <f t="shared" si="91"/>
        <v>OK</v>
      </c>
      <c r="T685" s="2" t="str">
        <f t="shared" si="92"/>
        <v>OK</v>
      </c>
      <c r="U685" s="2" t="str">
        <f t="shared" si="93"/>
        <v>OK</v>
      </c>
      <c r="V685" s="2" t="str">
        <f t="shared" si="94"/>
        <v>OK</v>
      </c>
      <c r="W685" s="2" t="str">
        <f t="shared" si="95"/>
        <v>OK</v>
      </c>
      <c r="X685" s="2" t="str">
        <f t="shared" si="96"/>
        <v>OK</v>
      </c>
      <c r="Y685" s="2" t="str">
        <f t="shared" si="97"/>
        <v>OK</v>
      </c>
      <c r="Z685" s="3" t="str">
        <f t="shared" si="98"/>
        <v/>
      </c>
    </row>
    <row r="686" spans="1:26" x14ac:dyDescent="0.45">
      <c r="A686" s="3" t="s">
        <v>9470</v>
      </c>
      <c r="B686" s="3" t="s">
        <v>9471</v>
      </c>
      <c r="C686" s="3" t="s">
        <v>9471</v>
      </c>
      <c r="E686" s="3" t="s">
        <v>20</v>
      </c>
      <c r="H686" s="3" t="s">
        <v>21</v>
      </c>
      <c r="I686" s="3">
        <v>1447383</v>
      </c>
      <c r="J686" s="3" t="s">
        <v>9555</v>
      </c>
      <c r="K686" s="3">
        <v>40</v>
      </c>
      <c r="L686" s="3" t="s">
        <v>23</v>
      </c>
      <c r="M686" s="3" t="s">
        <v>29</v>
      </c>
      <c r="N686" s="3" t="s">
        <v>30</v>
      </c>
      <c r="P686" s="3" t="s">
        <v>21</v>
      </c>
      <c r="Q686" s="3" t="s">
        <v>9556</v>
      </c>
      <c r="R686" s="2" t="str">
        <f t="shared" si="90"/>
        <v>OK</v>
      </c>
      <c r="S686" s="2" t="str">
        <f t="shared" si="91"/>
        <v>OK</v>
      </c>
      <c r="T686" s="2" t="str">
        <f t="shared" si="92"/>
        <v>OK</v>
      </c>
      <c r="U686" s="2" t="str">
        <f t="shared" si="93"/>
        <v>OK</v>
      </c>
      <c r="V686" s="2" t="str">
        <f t="shared" si="94"/>
        <v>OK</v>
      </c>
      <c r="W686" s="2" t="str">
        <f t="shared" si="95"/>
        <v>OK</v>
      </c>
      <c r="X686" s="2" t="str">
        <f t="shared" si="96"/>
        <v>OK</v>
      </c>
      <c r="Y686" s="2" t="str">
        <f t="shared" si="97"/>
        <v>OK</v>
      </c>
      <c r="Z686" s="3" t="str">
        <f t="shared" si="98"/>
        <v/>
      </c>
    </row>
    <row r="687" spans="1:26" x14ac:dyDescent="0.45">
      <c r="A687" s="3" t="s">
        <v>9470</v>
      </c>
      <c r="B687" s="3" t="s">
        <v>9471</v>
      </c>
      <c r="C687" s="3" t="s">
        <v>9557</v>
      </c>
      <c r="D687" s="3" t="s">
        <v>9557</v>
      </c>
      <c r="E687" s="3" t="s">
        <v>20</v>
      </c>
      <c r="H687" s="3" t="s">
        <v>21</v>
      </c>
      <c r="I687" s="3">
        <v>25474100</v>
      </c>
      <c r="J687" s="3" t="s">
        <v>9558</v>
      </c>
      <c r="K687" s="3">
        <v>40</v>
      </c>
      <c r="L687" s="3" t="s">
        <v>23</v>
      </c>
      <c r="M687" s="3" t="s">
        <v>29</v>
      </c>
      <c r="N687" s="3" t="s">
        <v>348</v>
      </c>
      <c r="P687" s="3" t="s">
        <v>21</v>
      </c>
      <c r="Q687" s="3" t="s">
        <v>9559</v>
      </c>
      <c r="R687" s="2" t="str">
        <f t="shared" si="90"/>
        <v>OK</v>
      </c>
      <c r="S687" s="2" t="str">
        <f t="shared" si="91"/>
        <v>OK</v>
      </c>
      <c r="T687" s="2" t="str">
        <f t="shared" si="92"/>
        <v>OK</v>
      </c>
      <c r="U687" s="2" t="str">
        <f t="shared" si="93"/>
        <v>OK</v>
      </c>
      <c r="V687" s="2" t="str">
        <f t="shared" si="94"/>
        <v>OK</v>
      </c>
      <c r="W687" s="2" t="str">
        <f t="shared" si="95"/>
        <v>OK</v>
      </c>
      <c r="X687" s="2" t="str">
        <f t="shared" si="96"/>
        <v>OK</v>
      </c>
      <c r="Y687" s="2" t="str">
        <f t="shared" si="97"/>
        <v>OK</v>
      </c>
      <c r="Z687" s="3" t="str">
        <f t="shared" si="98"/>
        <v/>
      </c>
    </row>
    <row r="688" spans="1:26" x14ac:dyDescent="0.45">
      <c r="A688" s="3" t="s">
        <v>9470</v>
      </c>
      <c r="B688" s="3" t="s">
        <v>9471</v>
      </c>
      <c r="C688" s="3" t="s">
        <v>9560</v>
      </c>
      <c r="E688" s="3" t="s">
        <v>20</v>
      </c>
      <c r="H688" s="3" t="s">
        <v>21</v>
      </c>
      <c r="I688" s="3">
        <v>738913</v>
      </c>
      <c r="J688" s="3" t="s">
        <v>9561</v>
      </c>
      <c r="K688" s="3">
        <v>10</v>
      </c>
      <c r="L688" s="3" t="s">
        <v>34</v>
      </c>
      <c r="M688" s="3" t="s">
        <v>35</v>
      </c>
      <c r="N688" s="3" t="s">
        <v>378</v>
      </c>
      <c r="O688" s="3" t="s">
        <v>37</v>
      </c>
      <c r="P688" s="3" t="s">
        <v>21</v>
      </c>
      <c r="Q688" s="3" t="s">
        <v>9562</v>
      </c>
      <c r="R688" s="2" t="str">
        <f t="shared" si="90"/>
        <v>OK</v>
      </c>
      <c r="S688" s="2" t="str">
        <f t="shared" si="91"/>
        <v>OK</v>
      </c>
      <c r="T688" s="2" t="str">
        <f t="shared" si="92"/>
        <v>OK</v>
      </c>
      <c r="U688" s="2" t="str">
        <f t="shared" si="93"/>
        <v>OK</v>
      </c>
      <c r="V688" s="2" t="str">
        <f t="shared" si="94"/>
        <v>OK</v>
      </c>
      <c r="W688" s="2" t="str">
        <f t="shared" si="95"/>
        <v>OK</v>
      </c>
      <c r="X688" s="2" t="str">
        <f t="shared" si="96"/>
        <v>OK</v>
      </c>
      <c r="Y688" s="2" t="str">
        <f t="shared" si="97"/>
        <v>OK</v>
      </c>
      <c r="Z688" s="3" t="str">
        <f t="shared" si="98"/>
        <v/>
      </c>
    </row>
    <row r="689" spans="1:26" x14ac:dyDescent="0.45">
      <c r="A689" s="3" t="s">
        <v>9470</v>
      </c>
      <c r="B689" s="3" t="s">
        <v>9471</v>
      </c>
      <c r="C689" s="3" t="s">
        <v>9563</v>
      </c>
      <c r="E689" s="3" t="s">
        <v>20</v>
      </c>
      <c r="H689" s="3" t="s">
        <v>21</v>
      </c>
      <c r="I689" s="3">
        <v>912380</v>
      </c>
      <c r="J689" s="3" t="s">
        <v>9564</v>
      </c>
      <c r="K689" s="3">
        <v>40</v>
      </c>
      <c r="L689" s="3" t="s">
        <v>23</v>
      </c>
      <c r="M689" s="3" t="s">
        <v>29</v>
      </c>
      <c r="N689" s="3" t="s">
        <v>2043</v>
      </c>
      <c r="P689" s="3" t="s">
        <v>21</v>
      </c>
      <c r="Q689" s="3" t="s">
        <v>9565</v>
      </c>
      <c r="R689" s="2" t="str">
        <f t="shared" si="90"/>
        <v>OK</v>
      </c>
      <c r="S689" s="2" t="str">
        <f t="shared" si="91"/>
        <v>OK</v>
      </c>
      <c r="T689" s="2" t="str">
        <f t="shared" si="92"/>
        <v>OK</v>
      </c>
      <c r="U689" s="2" t="str">
        <f t="shared" si="93"/>
        <v>OK</v>
      </c>
      <c r="V689" s="2" t="str">
        <f t="shared" si="94"/>
        <v>OK</v>
      </c>
      <c r="W689" s="2" t="str">
        <f t="shared" si="95"/>
        <v>OK</v>
      </c>
      <c r="X689" s="2" t="str">
        <f t="shared" si="96"/>
        <v>OK</v>
      </c>
      <c r="Y689" s="2" t="str">
        <f t="shared" si="97"/>
        <v>OK</v>
      </c>
      <c r="Z689" s="3" t="str">
        <f t="shared" si="98"/>
        <v/>
      </c>
    </row>
    <row r="690" spans="1:26" x14ac:dyDescent="0.45">
      <c r="A690" s="3" t="s">
        <v>9470</v>
      </c>
      <c r="B690" s="3" t="s">
        <v>9471</v>
      </c>
      <c r="C690" s="3" t="s">
        <v>9566</v>
      </c>
      <c r="E690" s="3" t="s">
        <v>20</v>
      </c>
      <c r="H690" s="3" t="s">
        <v>21</v>
      </c>
      <c r="I690" s="3">
        <v>3506078</v>
      </c>
      <c r="J690" s="3" t="s">
        <v>9567</v>
      </c>
      <c r="K690" s="3">
        <v>20</v>
      </c>
      <c r="L690" s="3" t="s">
        <v>34</v>
      </c>
      <c r="M690" s="3" t="s">
        <v>35</v>
      </c>
      <c r="N690" s="3" t="s">
        <v>81</v>
      </c>
      <c r="O690" s="3" t="s">
        <v>85</v>
      </c>
      <c r="P690" s="3" t="s">
        <v>21</v>
      </c>
      <c r="Q690" s="3" t="s">
        <v>9568</v>
      </c>
      <c r="R690" s="2" t="str">
        <f t="shared" si="90"/>
        <v>KO</v>
      </c>
      <c r="S690" s="2" t="str">
        <f t="shared" si="91"/>
        <v>OK</v>
      </c>
      <c r="T690" s="2" t="str">
        <f t="shared" si="92"/>
        <v>OK</v>
      </c>
      <c r="U690" s="2" t="str">
        <f t="shared" si="93"/>
        <v>OK</v>
      </c>
      <c r="V690" s="2" t="str">
        <f t="shared" si="94"/>
        <v>OK</v>
      </c>
      <c r="W690" s="2" t="str">
        <f t="shared" si="95"/>
        <v>OK</v>
      </c>
      <c r="X690" s="2" t="str">
        <f t="shared" si="96"/>
        <v>OK</v>
      </c>
      <c r="Y690" s="2" t="str">
        <f t="shared" si="97"/>
        <v>OK</v>
      </c>
      <c r="Z690" s="3" t="str">
        <f t="shared" si="98"/>
        <v xml:space="preserve">Acción didáctica / </v>
      </c>
    </row>
    <row r="691" spans="1:26" x14ac:dyDescent="0.45">
      <c r="A691" s="3" t="s">
        <v>9470</v>
      </c>
      <c r="B691" s="3" t="s">
        <v>9471</v>
      </c>
      <c r="C691" s="3" t="s">
        <v>9569</v>
      </c>
      <c r="D691" s="3" t="s">
        <v>9570</v>
      </c>
      <c r="E691" s="3" t="s">
        <v>20</v>
      </c>
      <c r="H691" s="3" t="s">
        <v>21</v>
      </c>
      <c r="I691" s="3">
        <v>1131638</v>
      </c>
      <c r="J691" s="3" t="s">
        <v>9571</v>
      </c>
      <c r="K691" s="3">
        <v>80</v>
      </c>
      <c r="L691" s="3" t="s">
        <v>23</v>
      </c>
      <c r="M691" s="3" t="s">
        <v>29</v>
      </c>
      <c r="N691" s="3" t="s">
        <v>235</v>
      </c>
      <c r="P691" s="3" t="s">
        <v>21</v>
      </c>
      <c r="Q691" s="3" t="s">
        <v>9572</v>
      </c>
      <c r="R691" s="2" t="str">
        <f t="shared" si="90"/>
        <v>OK</v>
      </c>
      <c r="S691" s="2" t="str">
        <f t="shared" si="91"/>
        <v>OK</v>
      </c>
      <c r="T691" s="2" t="str">
        <f t="shared" si="92"/>
        <v>OK</v>
      </c>
      <c r="U691" s="2" t="str">
        <f t="shared" si="93"/>
        <v>OK</v>
      </c>
      <c r="V691" s="2" t="str">
        <f t="shared" si="94"/>
        <v>OK</v>
      </c>
      <c r="W691" s="2" t="str">
        <f t="shared" si="95"/>
        <v>OK</v>
      </c>
      <c r="X691" s="2" t="str">
        <f t="shared" si="96"/>
        <v>OK</v>
      </c>
      <c r="Y691" s="2" t="str">
        <f t="shared" si="97"/>
        <v>OK</v>
      </c>
      <c r="Z691" s="3" t="str">
        <f t="shared" si="98"/>
        <v/>
      </c>
    </row>
    <row r="692" spans="1:26" x14ac:dyDescent="0.45">
      <c r="A692" s="3" t="s">
        <v>9470</v>
      </c>
      <c r="B692" s="3" t="s">
        <v>9471</v>
      </c>
      <c r="C692" s="3" t="s">
        <v>9573</v>
      </c>
      <c r="E692" s="3" t="s">
        <v>20</v>
      </c>
      <c r="H692" s="3" t="s">
        <v>21</v>
      </c>
      <c r="I692" s="3">
        <v>1206172</v>
      </c>
      <c r="J692" s="3" t="s">
        <v>9574</v>
      </c>
      <c r="K692" s="3">
        <v>80</v>
      </c>
      <c r="L692" s="3" t="s">
        <v>23</v>
      </c>
      <c r="M692" s="3" t="s">
        <v>29</v>
      </c>
      <c r="N692" s="3" t="s">
        <v>348</v>
      </c>
      <c r="P692" s="3" t="s">
        <v>21</v>
      </c>
      <c r="Q692" s="3" t="s">
        <v>9575</v>
      </c>
      <c r="R692" s="2" t="str">
        <f t="shared" si="90"/>
        <v>OK</v>
      </c>
      <c r="S692" s="2" t="str">
        <f t="shared" si="91"/>
        <v>OK</v>
      </c>
      <c r="T692" s="2" t="str">
        <f t="shared" si="92"/>
        <v>OK</v>
      </c>
      <c r="U692" s="2" t="str">
        <f t="shared" si="93"/>
        <v>OK</v>
      </c>
      <c r="V692" s="2" t="str">
        <f t="shared" si="94"/>
        <v>OK</v>
      </c>
      <c r="W692" s="2" t="str">
        <f t="shared" si="95"/>
        <v>OK</v>
      </c>
      <c r="X692" s="2" t="str">
        <f t="shared" si="96"/>
        <v>OK</v>
      </c>
      <c r="Y692" s="2" t="str">
        <f t="shared" si="97"/>
        <v>OK</v>
      </c>
      <c r="Z692" s="3" t="str">
        <f t="shared" si="98"/>
        <v/>
      </c>
    </row>
    <row r="693" spans="1:26" x14ac:dyDescent="0.45">
      <c r="A693" s="3" t="s">
        <v>9470</v>
      </c>
      <c r="B693" s="3" t="s">
        <v>9471</v>
      </c>
      <c r="C693" s="3" t="s">
        <v>9576</v>
      </c>
      <c r="E693" s="3" t="s">
        <v>20</v>
      </c>
      <c r="H693" s="3" t="s">
        <v>21</v>
      </c>
      <c r="I693" s="3">
        <v>1615869</v>
      </c>
      <c r="J693" s="3" t="s">
        <v>9577</v>
      </c>
      <c r="K693" s="3">
        <v>15</v>
      </c>
      <c r="L693" s="3" t="s">
        <v>34</v>
      </c>
      <c r="M693" s="3" t="s">
        <v>35</v>
      </c>
      <c r="N693" s="3" t="s">
        <v>161</v>
      </c>
      <c r="O693" s="3" t="s">
        <v>85</v>
      </c>
      <c r="P693" s="3" t="s">
        <v>21</v>
      </c>
      <c r="Q693" s="3" t="s">
        <v>9578</v>
      </c>
      <c r="R693" s="2" t="str">
        <f t="shared" si="90"/>
        <v>OK</v>
      </c>
      <c r="S693" s="2" t="str">
        <f t="shared" si="91"/>
        <v>OK</v>
      </c>
      <c r="T693" s="2" t="str">
        <f t="shared" si="92"/>
        <v>OK</v>
      </c>
      <c r="U693" s="2" t="str">
        <f t="shared" si="93"/>
        <v>OK</v>
      </c>
      <c r="V693" s="2" t="str">
        <f t="shared" si="94"/>
        <v>OK</v>
      </c>
      <c r="W693" s="2" t="str">
        <f t="shared" si="95"/>
        <v>OK</v>
      </c>
      <c r="X693" s="2" t="str">
        <f t="shared" si="96"/>
        <v>OK</v>
      </c>
      <c r="Y693" s="2" t="str">
        <f t="shared" si="97"/>
        <v>OK</v>
      </c>
      <c r="Z693" s="3" t="str">
        <f t="shared" si="98"/>
        <v/>
      </c>
    </row>
    <row r="694" spans="1:26" x14ac:dyDescent="0.45">
      <c r="A694" s="3" t="s">
        <v>9470</v>
      </c>
      <c r="B694" s="3" t="s">
        <v>9471</v>
      </c>
      <c r="C694" s="3" t="s">
        <v>9579</v>
      </c>
      <c r="E694" s="3" t="s">
        <v>20</v>
      </c>
      <c r="H694" s="3" t="s">
        <v>21</v>
      </c>
      <c r="I694" s="3">
        <v>1553685</v>
      </c>
      <c r="J694" s="3" t="s">
        <v>9580</v>
      </c>
      <c r="K694" s="3">
        <v>45</v>
      </c>
      <c r="L694" s="3" t="s">
        <v>23</v>
      </c>
      <c r="M694" s="3" t="s">
        <v>29</v>
      </c>
      <c r="N694" s="3" t="s">
        <v>2043</v>
      </c>
      <c r="P694" s="3" t="s">
        <v>21</v>
      </c>
      <c r="Q694" s="3" t="s">
        <v>9581</v>
      </c>
      <c r="R694" s="2" t="str">
        <f t="shared" si="90"/>
        <v>OK</v>
      </c>
      <c r="S694" s="2" t="str">
        <f t="shared" si="91"/>
        <v>OK</v>
      </c>
      <c r="T694" s="2" t="str">
        <f t="shared" si="92"/>
        <v>OK</v>
      </c>
      <c r="U694" s="2" t="str">
        <f t="shared" si="93"/>
        <v>OK</v>
      </c>
      <c r="V694" s="2" t="str">
        <f t="shared" si="94"/>
        <v>OK</v>
      </c>
      <c r="W694" s="2" t="str">
        <f t="shared" si="95"/>
        <v>OK</v>
      </c>
      <c r="X694" s="2" t="str">
        <f t="shared" si="96"/>
        <v>OK</v>
      </c>
      <c r="Y694" s="2" t="str">
        <f t="shared" si="97"/>
        <v>OK</v>
      </c>
      <c r="Z694" s="3" t="str">
        <f t="shared" si="98"/>
        <v/>
      </c>
    </row>
    <row r="695" spans="1:26" x14ac:dyDescent="0.45">
      <c r="A695" s="3" t="s">
        <v>9470</v>
      </c>
      <c r="B695" s="3" t="s">
        <v>9471</v>
      </c>
      <c r="C695" s="3" t="s">
        <v>9582</v>
      </c>
      <c r="E695" s="3" t="s">
        <v>20</v>
      </c>
      <c r="H695" s="3" t="s">
        <v>21</v>
      </c>
      <c r="I695" s="3">
        <v>1356866</v>
      </c>
      <c r="J695" s="3" t="s">
        <v>9583</v>
      </c>
      <c r="K695" s="3">
        <v>15</v>
      </c>
      <c r="L695" s="3" t="s">
        <v>34</v>
      </c>
      <c r="M695" s="3" t="s">
        <v>35</v>
      </c>
      <c r="N695" s="3" t="s">
        <v>81</v>
      </c>
      <c r="O695" s="3" t="s">
        <v>85</v>
      </c>
      <c r="P695" s="3" t="s">
        <v>21</v>
      </c>
      <c r="Q695" s="3" t="s">
        <v>9584</v>
      </c>
      <c r="R695" s="2" t="str">
        <f t="shared" si="90"/>
        <v>KO</v>
      </c>
      <c r="S695" s="2" t="str">
        <f t="shared" si="91"/>
        <v>OK</v>
      </c>
      <c r="T695" s="2" t="str">
        <f t="shared" si="92"/>
        <v>OK</v>
      </c>
      <c r="U695" s="2" t="str">
        <f t="shared" si="93"/>
        <v>OK</v>
      </c>
      <c r="V695" s="2" t="str">
        <f t="shared" si="94"/>
        <v>OK</v>
      </c>
      <c r="W695" s="2" t="str">
        <f t="shared" si="95"/>
        <v>OK</v>
      </c>
      <c r="X695" s="2" t="str">
        <f t="shared" si="96"/>
        <v>OK</v>
      </c>
      <c r="Y695" s="2" t="str">
        <f t="shared" si="97"/>
        <v>OK</v>
      </c>
      <c r="Z695" s="3" t="str">
        <f t="shared" si="98"/>
        <v xml:space="preserve">Acción didáctica / </v>
      </c>
    </row>
    <row r="696" spans="1:26" x14ac:dyDescent="0.45">
      <c r="A696" s="3" t="s">
        <v>9470</v>
      </c>
      <c r="B696" s="3" t="s">
        <v>9471</v>
      </c>
      <c r="C696" s="3" t="s">
        <v>9585</v>
      </c>
      <c r="E696" s="3" t="s">
        <v>20</v>
      </c>
      <c r="H696" s="3" t="s">
        <v>21</v>
      </c>
      <c r="I696" s="3">
        <v>1183672</v>
      </c>
      <c r="J696" s="3" t="s">
        <v>9586</v>
      </c>
      <c r="K696" s="3">
        <v>15</v>
      </c>
      <c r="L696" s="3" t="s">
        <v>34</v>
      </c>
      <c r="M696" s="3" t="s">
        <v>35</v>
      </c>
      <c r="N696" s="3" t="s">
        <v>36</v>
      </c>
      <c r="O696" s="3" t="s">
        <v>37</v>
      </c>
      <c r="P696" s="3" t="s">
        <v>21</v>
      </c>
      <c r="Q696" s="3" t="s">
        <v>9587</v>
      </c>
      <c r="R696" s="2" t="str">
        <f t="shared" si="90"/>
        <v>OK</v>
      </c>
      <c r="S696" s="2" t="str">
        <f t="shared" si="91"/>
        <v>OK</v>
      </c>
      <c r="T696" s="2" t="str">
        <f t="shared" si="92"/>
        <v>OK</v>
      </c>
      <c r="U696" s="2" t="str">
        <f t="shared" si="93"/>
        <v>OK</v>
      </c>
      <c r="V696" s="2" t="str">
        <f t="shared" si="94"/>
        <v>OK</v>
      </c>
      <c r="W696" s="2" t="str">
        <f t="shared" si="95"/>
        <v>OK</v>
      </c>
      <c r="X696" s="2" t="str">
        <f t="shared" si="96"/>
        <v>OK</v>
      </c>
      <c r="Y696" s="2" t="str">
        <f t="shared" si="97"/>
        <v>OK</v>
      </c>
      <c r="Z696" s="3" t="str">
        <f t="shared" si="98"/>
        <v/>
      </c>
    </row>
    <row r="697" spans="1:26" x14ac:dyDescent="0.45">
      <c r="A697" s="3" t="s">
        <v>9470</v>
      </c>
      <c r="B697" s="3" t="s">
        <v>9471</v>
      </c>
      <c r="C697" s="3" t="s">
        <v>9588</v>
      </c>
      <c r="E697" s="3" t="s">
        <v>20</v>
      </c>
      <c r="H697" s="3" t="s">
        <v>21</v>
      </c>
      <c r="I697" s="3">
        <v>1190412</v>
      </c>
      <c r="J697" s="3" t="s">
        <v>9589</v>
      </c>
      <c r="K697" s="3">
        <v>15</v>
      </c>
      <c r="L697" s="3" t="s">
        <v>34</v>
      </c>
      <c r="M697" s="3" t="s">
        <v>35</v>
      </c>
      <c r="N697" s="3" t="s">
        <v>114</v>
      </c>
      <c r="O697" s="3" t="s">
        <v>37</v>
      </c>
      <c r="P697" s="3" t="s">
        <v>21</v>
      </c>
      <c r="Q697" s="3" t="s">
        <v>9590</v>
      </c>
      <c r="R697" s="2" t="str">
        <f t="shared" si="90"/>
        <v>OK</v>
      </c>
      <c r="S697" s="2" t="str">
        <f t="shared" si="91"/>
        <v>OK</v>
      </c>
      <c r="T697" s="2" t="str">
        <f t="shared" si="92"/>
        <v>OK</v>
      </c>
      <c r="U697" s="2" t="str">
        <f t="shared" si="93"/>
        <v>OK</v>
      </c>
      <c r="V697" s="2" t="str">
        <f t="shared" si="94"/>
        <v>OK</v>
      </c>
      <c r="W697" s="2" t="str">
        <f t="shared" si="95"/>
        <v>OK</v>
      </c>
      <c r="X697" s="2" t="str">
        <f t="shared" si="96"/>
        <v>OK</v>
      </c>
      <c r="Y697" s="2" t="str">
        <f t="shared" si="97"/>
        <v>OK</v>
      </c>
      <c r="Z697" s="3" t="str">
        <f t="shared" si="98"/>
        <v/>
      </c>
    </row>
    <row r="698" spans="1:26" x14ac:dyDescent="0.45">
      <c r="A698" s="3" t="s">
        <v>9470</v>
      </c>
      <c r="B698" s="3" t="s">
        <v>9471</v>
      </c>
      <c r="C698" s="3" t="s">
        <v>67</v>
      </c>
      <c r="D698" s="3" t="s">
        <v>9591</v>
      </c>
      <c r="E698" s="3" t="s">
        <v>20</v>
      </c>
      <c r="H698" s="3" t="s">
        <v>21</v>
      </c>
      <c r="I698" s="3">
        <v>1407880</v>
      </c>
      <c r="K698" s="3">
        <v>20</v>
      </c>
      <c r="L698" s="3" t="s">
        <v>23</v>
      </c>
      <c r="M698" s="3" t="s">
        <v>67</v>
      </c>
      <c r="N698" s="3" t="s">
        <v>227</v>
      </c>
      <c r="P698" s="3" t="s">
        <v>21</v>
      </c>
      <c r="Q698" s="3" t="s">
        <v>9592</v>
      </c>
      <c r="R698" s="2" t="str">
        <f t="shared" si="90"/>
        <v>OK</v>
      </c>
      <c r="S698" s="2" t="str">
        <f t="shared" si="91"/>
        <v>OK</v>
      </c>
      <c r="T698" s="2" t="str">
        <f t="shared" si="92"/>
        <v>OK</v>
      </c>
      <c r="U698" s="2" t="str">
        <f t="shared" si="93"/>
        <v>OK</v>
      </c>
      <c r="V698" s="2" t="str">
        <f t="shared" si="94"/>
        <v>OK</v>
      </c>
      <c r="W698" s="2" t="str">
        <f t="shared" si="95"/>
        <v>OK</v>
      </c>
      <c r="X698" s="2" t="str">
        <f t="shared" si="96"/>
        <v>KO</v>
      </c>
      <c r="Y698" s="2" t="str">
        <f t="shared" si="97"/>
        <v>OK</v>
      </c>
      <c r="Z698" s="3" t="str">
        <f t="shared" si="98"/>
        <v xml:space="preserve">Palabras clave / </v>
      </c>
    </row>
    <row r="699" spans="1:26" x14ac:dyDescent="0.45">
      <c r="A699" s="3" t="s">
        <v>9470</v>
      </c>
      <c r="B699" s="3" t="s">
        <v>9471</v>
      </c>
      <c r="C699" s="3" t="s">
        <v>70</v>
      </c>
      <c r="E699" s="3" t="s">
        <v>20</v>
      </c>
      <c r="H699" s="3" t="s">
        <v>21</v>
      </c>
      <c r="I699" s="3">
        <v>1178002</v>
      </c>
      <c r="J699" s="3" t="s">
        <v>9593</v>
      </c>
      <c r="K699" s="3">
        <v>30</v>
      </c>
      <c r="L699" s="3" t="s">
        <v>70</v>
      </c>
      <c r="M699" s="3" t="s">
        <v>35</v>
      </c>
      <c r="N699" s="3" t="s">
        <v>62</v>
      </c>
      <c r="O699" s="3" t="s">
        <v>479</v>
      </c>
      <c r="P699" s="3" t="s">
        <v>21</v>
      </c>
      <c r="Q699" s="3" t="s">
        <v>9594</v>
      </c>
      <c r="R699" s="2" t="str">
        <f t="shared" si="90"/>
        <v>OK</v>
      </c>
      <c r="S699" s="2" t="str">
        <f t="shared" si="91"/>
        <v>OK</v>
      </c>
      <c r="T699" s="2" t="str">
        <f t="shared" si="92"/>
        <v>OK</v>
      </c>
      <c r="U699" s="2" t="str">
        <f t="shared" si="93"/>
        <v>OK</v>
      </c>
      <c r="V699" s="2" t="str">
        <f t="shared" si="94"/>
        <v>OK</v>
      </c>
      <c r="W699" s="2" t="str">
        <f t="shared" si="95"/>
        <v>OK</v>
      </c>
      <c r="X699" s="2" t="str">
        <f t="shared" si="96"/>
        <v>OK</v>
      </c>
      <c r="Y699" s="2" t="str">
        <f t="shared" si="97"/>
        <v>OK</v>
      </c>
      <c r="Z699" s="3" t="str">
        <f t="shared" si="98"/>
        <v/>
      </c>
    </row>
    <row r="700" spans="1:26" x14ac:dyDescent="0.45">
      <c r="A700" s="3" t="s">
        <v>9470</v>
      </c>
      <c r="B700" s="3" t="s">
        <v>9471</v>
      </c>
      <c r="C700" s="3" t="s">
        <v>534</v>
      </c>
      <c r="E700" s="3" t="s">
        <v>20</v>
      </c>
      <c r="H700" s="3" t="s">
        <v>21</v>
      </c>
      <c r="I700" s="3">
        <v>5306279</v>
      </c>
      <c r="J700" s="3" t="s">
        <v>9595</v>
      </c>
      <c r="K700" s="3">
        <v>40</v>
      </c>
      <c r="L700" s="3" t="s">
        <v>358</v>
      </c>
      <c r="M700" s="3" t="s">
        <v>35</v>
      </c>
      <c r="N700" s="3" t="s">
        <v>359</v>
      </c>
      <c r="O700" s="3" t="s">
        <v>85</v>
      </c>
      <c r="P700" s="3" t="s">
        <v>21</v>
      </c>
      <c r="Q700" s="3" t="s">
        <v>9596</v>
      </c>
      <c r="R700" s="2" t="str">
        <f t="shared" si="90"/>
        <v>OK</v>
      </c>
      <c r="S700" s="2" t="str">
        <f t="shared" si="91"/>
        <v>OK</v>
      </c>
      <c r="T700" s="2" t="str">
        <f t="shared" si="92"/>
        <v>OK</v>
      </c>
      <c r="U700" s="2" t="str">
        <f t="shared" si="93"/>
        <v>OK</v>
      </c>
      <c r="V700" s="2" t="str">
        <f t="shared" si="94"/>
        <v>OK</v>
      </c>
      <c r="W700" s="2" t="str">
        <f t="shared" si="95"/>
        <v>KO</v>
      </c>
      <c r="X700" s="2" t="str">
        <f t="shared" si="96"/>
        <v>OK</v>
      </c>
      <c r="Y700" s="2" t="str">
        <f t="shared" si="97"/>
        <v>OK</v>
      </c>
      <c r="Z700" s="3" t="str">
        <f t="shared" si="98"/>
        <v xml:space="preserve">Tiempo del recurso / </v>
      </c>
    </row>
    <row r="701" spans="1:26" x14ac:dyDescent="0.45">
      <c r="A701" s="3" t="s">
        <v>9470</v>
      </c>
      <c r="B701" s="3" t="s">
        <v>9471</v>
      </c>
      <c r="C701" s="3" t="s">
        <v>9597</v>
      </c>
      <c r="E701" s="3" t="s">
        <v>20</v>
      </c>
      <c r="H701" s="3" t="s">
        <v>21</v>
      </c>
      <c r="I701" s="3">
        <v>1872462</v>
      </c>
      <c r="J701" s="3" t="s">
        <v>9598</v>
      </c>
      <c r="K701" s="3">
        <v>30</v>
      </c>
      <c r="L701" s="3" t="s">
        <v>80</v>
      </c>
      <c r="M701" s="3" t="s">
        <v>35</v>
      </c>
      <c r="N701" s="3" t="s">
        <v>81</v>
      </c>
      <c r="O701" s="3" t="s">
        <v>85</v>
      </c>
      <c r="P701" s="3" t="s">
        <v>21</v>
      </c>
      <c r="Q701" s="3" t="s">
        <v>9599</v>
      </c>
      <c r="R701" s="2" t="str">
        <f t="shared" si="90"/>
        <v>OK</v>
      </c>
      <c r="S701" s="2" t="str">
        <f t="shared" si="91"/>
        <v>OK</v>
      </c>
      <c r="T701" s="2" t="str">
        <f t="shared" si="92"/>
        <v>OK</v>
      </c>
      <c r="U701" s="2" t="str">
        <f t="shared" si="93"/>
        <v>OK</v>
      </c>
      <c r="V701" s="2" t="str">
        <f t="shared" si="94"/>
        <v>OK</v>
      </c>
      <c r="W701" s="2" t="str">
        <f t="shared" si="95"/>
        <v>OK</v>
      </c>
      <c r="X701" s="2" t="str">
        <f t="shared" si="96"/>
        <v>OK</v>
      </c>
      <c r="Y701" s="2" t="str">
        <f t="shared" si="97"/>
        <v>OK</v>
      </c>
      <c r="Z701" s="3" t="str">
        <f t="shared" si="98"/>
        <v/>
      </c>
    </row>
    <row r="702" spans="1:26" x14ac:dyDescent="0.45">
      <c r="A702" s="3" t="s">
        <v>9470</v>
      </c>
      <c r="B702" s="3" t="s">
        <v>9471</v>
      </c>
      <c r="C702" s="3" t="s">
        <v>9600</v>
      </c>
      <c r="E702" s="3" t="s">
        <v>20</v>
      </c>
      <c r="H702" s="3" t="s">
        <v>21</v>
      </c>
      <c r="I702" s="3">
        <v>1872580</v>
      </c>
      <c r="J702" s="3" t="s">
        <v>9601</v>
      </c>
      <c r="K702" s="3">
        <v>40</v>
      </c>
      <c r="L702" s="3" t="s">
        <v>80</v>
      </c>
      <c r="M702" s="3" t="s">
        <v>35</v>
      </c>
      <c r="N702" s="3" t="s">
        <v>81</v>
      </c>
      <c r="O702" s="3" t="s">
        <v>85</v>
      </c>
      <c r="P702" s="3" t="s">
        <v>21</v>
      </c>
      <c r="Q702" s="3" t="s">
        <v>9602</v>
      </c>
      <c r="R702" s="2" t="str">
        <f t="shared" si="90"/>
        <v>OK</v>
      </c>
      <c r="S702" s="2" t="str">
        <f t="shared" si="91"/>
        <v>OK</v>
      </c>
      <c r="T702" s="2" t="str">
        <f t="shared" si="92"/>
        <v>OK</v>
      </c>
      <c r="U702" s="2" t="str">
        <f t="shared" si="93"/>
        <v>OK</v>
      </c>
      <c r="V702" s="2" t="str">
        <f t="shared" si="94"/>
        <v>OK</v>
      </c>
      <c r="W702" s="2" t="str">
        <f t="shared" si="95"/>
        <v>OK</v>
      </c>
      <c r="X702" s="2" t="str">
        <f t="shared" si="96"/>
        <v>OK</v>
      </c>
      <c r="Y702" s="2" t="str">
        <f t="shared" si="97"/>
        <v>OK</v>
      </c>
      <c r="Z702" s="3" t="str">
        <f t="shared" si="98"/>
        <v/>
      </c>
    </row>
    <row r="703" spans="1:26" x14ac:dyDescent="0.45">
      <c r="A703" s="3" t="s">
        <v>9603</v>
      </c>
      <c r="B703" s="3" t="s">
        <v>9604</v>
      </c>
      <c r="C703" s="3" t="s">
        <v>9605</v>
      </c>
      <c r="E703" s="3" t="s">
        <v>20</v>
      </c>
      <c r="H703" s="3" t="s">
        <v>21</v>
      </c>
      <c r="I703" s="3">
        <v>1179136</v>
      </c>
      <c r="J703" s="3" t="s">
        <v>9606</v>
      </c>
      <c r="K703" s="3">
        <v>20</v>
      </c>
      <c r="L703" s="3" t="s">
        <v>34</v>
      </c>
      <c r="M703" s="3" t="s">
        <v>35</v>
      </c>
      <c r="N703" s="3" t="s">
        <v>326</v>
      </c>
      <c r="O703" s="3" t="s">
        <v>37</v>
      </c>
      <c r="P703" s="3" t="s">
        <v>21</v>
      </c>
      <c r="Q703" s="3" t="s">
        <v>9607</v>
      </c>
      <c r="R703" s="2" t="str">
        <f t="shared" si="90"/>
        <v>OK</v>
      </c>
      <c r="S703" s="2" t="str">
        <f t="shared" si="91"/>
        <v>OK</v>
      </c>
      <c r="T703" s="2" t="str">
        <f t="shared" si="92"/>
        <v>OK</v>
      </c>
      <c r="U703" s="2" t="str">
        <f t="shared" si="93"/>
        <v>OK</v>
      </c>
      <c r="V703" s="2" t="str">
        <f t="shared" si="94"/>
        <v>OK</v>
      </c>
      <c r="W703" s="2" t="str">
        <f t="shared" si="95"/>
        <v>OK</v>
      </c>
      <c r="X703" s="2" t="str">
        <f t="shared" si="96"/>
        <v>OK</v>
      </c>
      <c r="Y703" s="2" t="str">
        <f t="shared" si="97"/>
        <v>OK</v>
      </c>
      <c r="Z703" s="3" t="str">
        <f t="shared" si="98"/>
        <v/>
      </c>
    </row>
    <row r="704" spans="1:26" x14ac:dyDescent="0.45">
      <c r="A704" s="3" t="s">
        <v>9603</v>
      </c>
      <c r="B704" s="3" t="s">
        <v>9604</v>
      </c>
      <c r="C704" s="3" t="s">
        <v>9608</v>
      </c>
      <c r="E704" s="3" t="s">
        <v>20</v>
      </c>
      <c r="H704" s="3" t="s">
        <v>21</v>
      </c>
      <c r="I704" s="3">
        <v>1183375</v>
      </c>
      <c r="J704" s="3" t="s">
        <v>9609</v>
      </c>
      <c r="K704" s="3">
        <v>20</v>
      </c>
      <c r="L704" s="3" t="s">
        <v>34</v>
      </c>
      <c r="M704" s="3" t="s">
        <v>35</v>
      </c>
      <c r="N704" s="3" t="s">
        <v>36</v>
      </c>
      <c r="O704" s="3" t="s">
        <v>479</v>
      </c>
      <c r="P704" s="3" t="s">
        <v>21</v>
      </c>
      <c r="Q704" s="3" t="s">
        <v>9610</v>
      </c>
      <c r="R704" s="2" t="str">
        <f t="shared" si="90"/>
        <v>OK</v>
      </c>
      <c r="S704" s="2" t="str">
        <f t="shared" si="91"/>
        <v>OK</v>
      </c>
      <c r="T704" s="2" t="str">
        <f t="shared" si="92"/>
        <v>OK</v>
      </c>
      <c r="U704" s="2" t="str">
        <f t="shared" si="93"/>
        <v>OK</v>
      </c>
      <c r="V704" s="2" t="str">
        <f t="shared" si="94"/>
        <v>OK</v>
      </c>
      <c r="W704" s="2" t="str">
        <f t="shared" si="95"/>
        <v>OK</v>
      </c>
      <c r="X704" s="2" t="str">
        <f t="shared" si="96"/>
        <v>OK</v>
      </c>
      <c r="Y704" s="2" t="str">
        <f t="shared" si="97"/>
        <v>OK</v>
      </c>
      <c r="Z704" s="3" t="str">
        <f t="shared" si="98"/>
        <v/>
      </c>
    </row>
    <row r="705" spans="1:26" x14ac:dyDescent="0.45">
      <c r="A705" s="3" t="s">
        <v>9603</v>
      </c>
      <c r="B705" s="3" t="s">
        <v>9604</v>
      </c>
      <c r="C705" s="3" t="s">
        <v>9611</v>
      </c>
      <c r="E705" s="3" t="s">
        <v>20</v>
      </c>
      <c r="H705" s="3" t="s">
        <v>21</v>
      </c>
      <c r="I705" s="3">
        <v>1327583</v>
      </c>
      <c r="J705" s="3" t="s">
        <v>9612</v>
      </c>
      <c r="K705" s="3">
        <v>30</v>
      </c>
      <c r="L705" s="3" t="s">
        <v>34</v>
      </c>
      <c r="M705" s="3" t="s">
        <v>35</v>
      </c>
      <c r="N705" s="3" t="s">
        <v>213</v>
      </c>
      <c r="O705" s="3" t="s">
        <v>37</v>
      </c>
      <c r="P705" s="3" t="s">
        <v>21</v>
      </c>
      <c r="Q705" s="3" t="s">
        <v>9613</v>
      </c>
      <c r="R705" s="2" t="str">
        <f t="shared" si="90"/>
        <v>OK</v>
      </c>
      <c r="S705" s="2" t="str">
        <f t="shared" si="91"/>
        <v>OK</v>
      </c>
      <c r="T705" s="2" t="str">
        <f t="shared" si="92"/>
        <v>OK</v>
      </c>
      <c r="U705" s="2" t="str">
        <f t="shared" si="93"/>
        <v>OK</v>
      </c>
      <c r="V705" s="2" t="str">
        <f t="shared" si="94"/>
        <v>OK</v>
      </c>
      <c r="W705" s="2" t="str">
        <f t="shared" si="95"/>
        <v>OK</v>
      </c>
      <c r="X705" s="2" t="str">
        <f t="shared" si="96"/>
        <v>OK</v>
      </c>
      <c r="Y705" s="2" t="str">
        <f t="shared" si="97"/>
        <v>OK</v>
      </c>
      <c r="Z705" s="3" t="str">
        <f t="shared" si="98"/>
        <v/>
      </c>
    </row>
    <row r="706" spans="1:26" x14ac:dyDescent="0.45">
      <c r="A706" s="3" t="s">
        <v>9603</v>
      </c>
      <c r="B706" s="3" t="s">
        <v>9604</v>
      </c>
      <c r="C706" s="3" t="s">
        <v>9614</v>
      </c>
      <c r="E706" s="3" t="s">
        <v>20</v>
      </c>
      <c r="H706" s="3" t="s">
        <v>21</v>
      </c>
      <c r="I706" s="3">
        <v>1256325</v>
      </c>
      <c r="J706" s="3" t="s">
        <v>9615</v>
      </c>
      <c r="K706" s="3">
        <v>15</v>
      </c>
      <c r="L706" s="3" t="s">
        <v>34</v>
      </c>
      <c r="M706" s="3" t="s">
        <v>35</v>
      </c>
      <c r="N706" s="3" t="s">
        <v>7587</v>
      </c>
      <c r="O706" s="3" t="s">
        <v>85</v>
      </c>
      <c r="P706" s="3" t="s">
        <v>21</v>
      </c>
      <c r="Q706" s="3" t="s">
        <v>9616</v>
      </c>
      <c r="R706" s="2" t="str">
        <f t="shared" si="90"/>
        <v>OK</v>
      </c>
      <c r="S706" s="2" t="str">
        <f t="shared" si="91"/>
        <v>OK</v>
      </c>
      <c r="T706" s="2" t="str">
        <f t="shared" si="92"/>
        <v>OK</v>
      </c>
      <c r="U706" s="2" t="str">
        <f t="shared" si="93"/>
        <v>OK</v>
      </c>
      <c r="V706" s="2" t="str">
        <f t="shared" si="94"/>
        <v>OK</v>
      </c>
      <c r="W706" s="2" t="str">
        <f t="shared" si="95"/>
        <v>OK</v>
      </c>
      <c r="X706" s="2" t="str">
        <f t="shared" si="96"/>
        <v>OK</v>
      </c>
      <c r="Y706" s="2" t="str">
        <f t="shared" si="97"/>
        <v>OK</v>
      </c>
      <c r="Z706" s="3" t="str">
        <f t="shared" si="98"/>
        <v/>
      </c>
    </row>
    <row r="707" spans="1:26" x14ac:dyDescent="0.45">
      <c r="A707" s="3" t="s">
        <v>9603</v>
      </c>
      <c r="B707" s="3" t="s">
        <v>9604</v>
      </c>
      <c r="C707" s="3" t="s">
        <v>9617</v>
      </c>
      <c r="E707" s="3" t="s">
        <v>20</v>
      </c>
      <c r="H707" s="3" t="s">
        <v>21</v>
      </c>
      <c r="I707" s="3">
        <v>1804051</v>
      </c>
      <c r="J707" s="3" t="s">
        <v>9618</v>
      </c>
      <c r="K707" s="3">
        <v>40</v>
      </c>
      <c r="L707" s="3" t="s">
        <v>34</v>
      </c>
      <c r="M707" s="3" t="s">
        <v>35</v>
      </c>
      <c r="N707" s="3" t="s">
        <v>81</v>
      </c>
      <c r="O707" s="3" t="s">
        <v>85</v>
      </c>
      <c r="P707" s="3" t="s">
        <v>21</v>
      </c>
      <c r="Q707" s="3" t="s">
        <v>9619</v>
      </c>
      <c r="R707" s="2" t="str">
        <f t="shared" ref="R707:R770" si="99">IF(_xlfn.XOR(
AND(N707="M102ab",L707="Proyecto"),
AND(N707="M101a",L707="Preguntas con respuesta libre"),
AND(LEFT(N707,1)="M",N707&lt;&gt;"M102AB",N707&lt;&gt;"M101a",N707&lt;&gt;"M101ap",L707="Ejercitación"),
AND(LEFT(C707,15)="Mapa conceptual",L707="Exposición"),
AND(LEFT(N707,1)&lt;&gt;"M",LEFT(C707,15)&lt;&gt;"Mapa conceptual",L707="Exposición"),
AND(LEFT(C707,8)="Banco de",L707="Generador de actividades"),
AND(C707=L707)
),"OK","KO")</f>
        <v>KO</v>
      </c>
      <c r="S707" s="2" t="str">
        <f t="shared" ref="S707:S770" si="100">IF(_xlfn.XOR(
AND(LEFT(N707,1)="M",M707="Actividad"),
AND(LEFT(N707,1)="F",M707="Interactivo"),
AND(N707="diaporama",M707="Secuencia de imágenes"),
OR(N707="video",M707="Animación",M707="Video"),
AND(C707=M707)
),"OK","KO")</f>
        <v>OK</v>
      </c>
      <c r="T707" s="2" t="str">
        <f t="shared" ref="T707:T770" si="101">IF(
AND(L707="Evaluación",C707&lt;&gt;L707),"KO",
IF(AND(L707="Mapa conceptual",C707&lt;&gt;L707),"KO",
IF(AND(N707="M101ap",C707&lt;&gt;"Banco de actividades"),"KO",
"OK")))</f>
        <v>OK</v>
      </c>
      <c r="U707" s="2" t="str">
        <f t="shared" ref="U707:U770" si="102">IF(
AND(LEFT(N707,1)="M",LEFT(M707,4)&lt;&gt;"Mapa",S707="OK",O707=""),
"KO","OK")</f>
        <v>OK</v>
      </c>
      <c r="V707" s="2" t="str">
        <f t="shared" ref="V707:V770" si="103">IF(OR(
AND(L707="Evaluación",R707="OK",OR(N707="M4a",N707="M5a")),
AND(LEFT(C707,8)="Banco de",N707="M101ap"),
OR(LEFT(C707,8)&lt;&gt;"Banco de",L707&lt;&gt;"Evaluación")
),"OK","KO")</f>
        <v>OK</v>
      </c>
      <c r="W707" s="2" t="str">
        <f t="shared" ref="W707:W770" si="104">IF(AND(LEFT(C707,8)="Banco de",K707=0),"OK",
IF(AND(LEFT(C707,8)&lt;&gt;"Banco de",K707&gt;0),"OK","KO"))</f>
        <v>OK</v>
      </c>
      <c r="X707" s="2" t="str">
        <f t="shared" ref="X707:X770" si="105">IF(J707&lt;&gt;"","OK","KO")</f>
        <v>OK</v>
      </c>
      <c r="Y707" s="2" t="str">
        <f t="shared" ref="Y707:Y770" si="106">IF(P707="Si","KO","OK")</f>
        <v>OK</v>
      </c>
      <c r="Z707" s="3" t="str">
        <f t="shared" ref="Z707:Z770" si="107">CONCATENATE(
IF(R707&lt;&gt;"OK",CONCATENATE($R$1," / "),""),
IF(S707&lt;&gt;"OK",CONCATENATE($S$1," / "),""),
IF(T707&lt;&gt;"OK",CONCATENATE($T$1," / "),""),
IF(U707&lt;&gt;"OK",CONCATENATE($U$1," / "),""),
IF(V707&lt;&gt;"OK",CONCATENATE($V$1," / "),""),
IF(W707&lt;&gt;"OK",CONCATENATE($W$1," / "),""),
IF(X707&lt;&gt;"OK",CONCATENATE($X$1," / "),""),
IF(Y707&lt;&gt;"OK",$Y$1,"")
)</f>
        <v xml:space="preserve">Acción didáctica / </v>
      </c>
    </row>
    <row r="708" spans="1:26" x14ac:dyDescent="0.45">
      <c r="A708" s="3" t="s">
        <v>9603</v>
      </c>
      <c r="B708" s="3" t="s">
        <v>9604</v>
      </c>
      <c r="C708" s="3" t="s">
        <v>9620</v>
      </c>
      <c r="E708" s="3" t="s">
        <v>20</v>
      </c>
      <c r="H708" s="3" t="s">
        <v>21</v>
      </c>
      <c r="I708" s="3">
        <v>788222</v>
      </c>
      <c r="J708" s="3" t="s">
        <v>9621</v>
      </c>
      <c r="K708" s="3">
        <v>15</v>
      </c>
      <c r="L708" s="3" t="s">
        <v>34</v>
      </c>
      <c r="M708" s="3" t="s">
        <v>35</v>
      </c>
      <c r="N708" s="3" t="s">
        <v>8100</v>
      </c>
      <c r="O708" s="3" t="s">
        <v>85</v>
      </c>
      <c r="P708" s="3" t="s">
        <v>21</v>
      </c>
      <c r="Q708" s="3" t="s">
        <v>9622</v>
      </c>
      <c r="R708" s="2" t="str">
        <f t="shared" si="99"/>
        <v>OK</v>
      </c>
      <c r="S708" s="2" t="str">
        <f t="shared" si="100"/>
        <v>OK</v>
      </c>
      <c r="T708" s="2" t="str">
        <f t="shared" si="101"/>
        <v>OK</v>
      </c>
      <c r="U708" s="2" t="str">
        <f t="shared" si="102"/>
        <v>OK</v>
      </c>
      <c r="V708" s="2" t="str">
        <f t="shared" si="103"/>
        <v>OK</v>
      </c>
      <c r="W708" s="2" t="str">
        <f t="shared" si="104"/>
        <v>OK</v>
      </c>
      <c r="X708" s="2" t="str">
        <f t="shared" si="105"/>
        <v>OK</v>
      </c>
      <c r="Y708" s="2" t="str">
        <f t="shared" si="106"/>
        <v>OK</v>
      </c>
      <c r="Z708" s="3" t="str">
        <f t="shared" si="107"/>
        <v/>
      </c>
    </row>
    <row r="709" spans="1:26" x14ac:dyDescent="0.45">
      <c r="A709" s="3" t="s">
        <v>9603</v>
      </c>
      <c r="B709" s="3" t="s">
        <v>9604</v>
      </c>
      <c r="C709" s="3" t="s">
        <v>9623</v>
      </c>
      <c r="E709" s="3" t="s">
        <v>20</v>
      </c>
      <c r="H709" s="3" t="s">
        <v>21</v>
      </c>
      <c r="I709" s="3">
        <v>1173163</v>
      </c>
      <c r="J709" s="3" t="s">
        <v>9624</v>
      </c>
      <c r="K709" s="3">
        <v>20</v>
      </c>
      <c r="L709" s="3" t="s">
        <v>34</v>
      </c>
      <c r="M709" s="3" t="s">
        <v>35</v>
      </c>
      <c r="N709" s="3" t="s">
        <v>700</v>
      </c>
      <c r="O709" s="3" t="s">
        <v>85</v>
      </c>
      <c r="P709" s="3" t="s">
        <v>21</v>
      </c>
      <c r="Q709" s="3" t="s">
        <v>9625</v>
      </c>
      <c r="R709" s="2" t="str">
        <f t="shared" si="99"/>
        <v>OK</v>
      </c>
      <c r="S709" s="2" t="str">
        <f t="shared" si="100"/>
        <v>OK</v>
      </c>
      <c r="T709" s="2" t="str">
        <f t="shared" si="101"/>
        <v>OK</v>
      </c>
      <c r="U709" s="2" t="str">
        <f t="shared" si="102"/>
        <v>OK</v>
      </c>
      <c r="V709" s="2" t="str">
        <f t="shared" si="103"/>
        <v>OK</v>
      </c>
      <c r="W709" s="2" t="str">
        <f t="shared" si="104"/>
        <v>OK</v>
      </c>
      <c r="X709" s="2" t="str">
        <f t="shared" si="105"/>
        <v>OK</v>
      </c>
      <c r="Y709" s="2" t="str">
        <f t="shared" si="106"/>
        <v>OK</v>
      </c>
      <c r="Z709" s="3" t="str">
        <f t="shared" si="107"/>
        <v/>
      </c>
    </row>
    <row r="710" spans="1:26" x14ac:dyDescent="0.45">
      <c r="A710" s="3" t="s">
        <v>9603</v>
      </c>
      <c r="B710" s="3" t="s">
        <v>9604</v>
      </c>
      <c r="C710" s="3" t="s">
        <v>9626</v>
      </c>
      <c r="E710" s="3" t="s">
        <v>20</v>
      </c>
      <c r="H710" s="3" t="s">
        <v>21</v>
      </c>
      <c r="I710" s="3">
        <v>670580</v>
      </c>
      <c r="J710" s="3" t="s">
        <v>9627</v>
      </c>
      <c r="K710" s="3">
        <v>60</v>
      </c>
      <c r="L710" s="3" t="s">
        <v>23</v>
      </c>
      <c r="M710" s="3" t="s">
        <v>29</v>
      </c>
      <c r="N710" s="3" t="s">
        <v>1124</v>
      </c>
      <c r="P710" s="3" t="s">
        <v>21</v>
      </c>
      <c r="Q710" s="3" t="s">
        <v>9628</v>
      </c>
      <c r="R710" s="2" t="str">
        <f t="shared" si="99"/>
        <v>OK</v>
      </c>
      <c r="S710" s="2" t="str">
        <f t="shared" si="100"/>
        <v>OK</v>
      </c>
      <c r="T710" s="2" t="str">
        <f t="shared" si="101"/>
        <v>OK</v>
      </c>
      <c r="U710" s="2" t="str">
        <f t="shared" si="102"/>
        <v>OK</v>
      </c>
      <c r="V710" s="2" t="str">
        <f t="shared" si="103"/>
        <v>OK</v>
      </c>
      <c r="W710" s="2" t="str">
        <f t="shared" si="104"/>
        <v>OK</v>
      </c>
      <c r="X710" s="2" t="str">
        <f t="shared" si="105"/>
        <v>OK</v>
      </c>
      <c r="Y710" s="2" t="str">
        <f t="shared" si="106"/>
        <v>OK</v>
      </c>
      <c r="Z710" s="3" t="str">
        <f t="shared" si="107"/>
        <v/>
      </c>
    </row>
    <row r="711" spans="1:26" x14ac:dyDescent="0.45">
      <c r="A711" s="3" t="s">
        <v>9603</v>
      </c>
      <c r="B711" s="3" t="s">
        <v>9604</v>
      </c>
      <c r="C711" s="3" t="s">
        <v>9629</v>
      </c>
      <c r="E711" s="3" t="s">
        <v>20</v>
      </c>
      <c r="H711" s="3" t="s">
        <v>21</v>
      </c>
      <c r="I711" s="3">
        <v>1141427</v>
      </c>
      <c r="J711" s="3" t="s">
        <v>9630</v>
      </c>
      <c r="K711" s="3">
        <v>30</v>
      </c>
      <c r="L711" s="3" t="s">
        <v>23</v>
      </c>
      <c r="M711" s="3" t="s">
        <v>29</v>
      </c>
      <c r="N711" s="3" t="s">
        <v>235</v>
      </c>
      <c r="P711" s="3" t="s">
        <v>21</v>
      </c>
      <c r="Q711" s="3" t="s">
        <v>9631</v>
      </c>
      <c r="R711" s="2" t="str">
        <f t="shared" si="99"/>
        <v>OK</v>
      </c>
      <c r="S711" s="2" t="str">
        <f t="shared" si="100"/>
        <v>OK</v>
      </c>
      <c r="T711" s="2" t="str">
        <f t="shared" si="101"/>
        <v>OK</v>
      </c>
      <c r="U711" s="2" t="str">
        <f t="shared" si="102"/>
        <v>OK</v>
      </c>
      <c r="V711" s="2" t="str">
        <f t="shared" si="103"/>
        <v>OK</v>
      </c>
      <c r="W711" s="2" t="str">
        <f t="shared" si="104"/>
        <v>OK</v>
      </c>
      <c r="X711" s="2" t="str">
        <f t="shared" si="105"/>
        <v>OK</v>
      </c>
      <c r="Y711" s="2" t="str">
        <f t="shared" si="106"/>
        <v>OK</v>
      </c>
      <c r="Z711" s="3" t="str">
        <f t="shared" si="107"/>
        <v/>
      </c>
    </row>
    <row r="712" spans="1:26" x14ac:dyDescent="0.45">
      <c r="A712" s="3" t="s">
        <v>9603</v>
      </c>
      <c r="B712" s="3" t="s">
        <v>9604</v>
      </c>
      <c r="C712" s="3" t="s">
        <v>9632</v>
      </c>
      <c r="D712" s="3" t="s">
        <v>9632</v>
      </c>
      <c r="E712" s="3" t="s">
        <v>20</v>
      </c>
      <c r="H712" s="3" t="s">
        <v>21</v>
      </c>
      <c r="I712" s="3">
        <v>1357032</v>
      </c>
      <c r="J712" s="3" t="s">
        <v>9633</v>
      </c>
      <c r="K712" s="3">
        <v>30</v>
      </c>
      <c r="L712" s="3" t="s">
        <v>34</v>
      </c>
      <c r="M712" s="3" t="s">
        <v>35</v>
      </c>
      <c r="N712" s="3" t="s">
        <v>62</v>
      </c>
      <c r="O712" s="3" t="s">
        <v>479</v>
      </c>
      <c r="P712" s="3" t="s">
        <v>21</v>
      </c>
      <c r="Q712" s="3" t="s">
        <v>9634</v>
      </c>
      <c r="R712" s="2" t="str">
        <f t="shared" si="99"/>
        <v>OK</v>
      </c>
      <c r="S712" s="2" t="str">
        <f t="shared" si="100"/>
        <v>OK</v>
      </c>
      <c r="T712" s="2" t="str">
        <f t="shared" si="101"/>
        <v>OK</v>
      </c>
      <c r="U712" s="2" t="str">
        <f t="shared" si="102"/>
        <v>OK</v>
      </c>
      <c r="V712" s="2" t="str">
        <f t="shared" si="103"/>
        <v>OK</v>
      </c>
      <c r="W712" s="2" t="str">
        <f t="shared" si="104"/>
        <v>OK</v>
      </c>
      <c r="X712" s="2" t="str">
        <f t="shared" si="105"/>
        <v>OK</v>
      </c>
      <c r="Y712" s="2" t="str">
        <f t="shared" si="106"/>
        <v>OK</v>
      </c>
      <c r="Z712" s="3" t="str">
        <f t="shared" si="107"/>
        <v/>
      </c>
    </row>
    <row r="713" spans="1:26" x14ac:dyDescent="0.45">
      <c r="A713" s="3" t="s">
        <v>9603</v>
      </c>
      <c r="B713" s="3" t="s">
        <v>9604</v>
      </c>
      <c r="C713" s="3" t="s">
        <v>9635</v>
      </c>
      <c r="E713" s="3" t="s">
        <v>20</v>
      </c>
      <c r="H713" s="3" t="s">
        <v>21</v>
      </c>
      <c r="I713" s="3">
        <v>1200626</v>
      </c>
      <c r="J713" s="3" t="s">
        <v>9636</v>
      </c>
      <c r="K713" s="3">
        <v>30</v>
      </c>
      <c r="L713" s="3" t="s">
        <v>34</v>
      </c>
      <c r="M713" s="3" t="s">
        <v>35</v>
      </c>
      <c r="N713" s="3" t="s">
        <v>173</v>
      </c>
      <c r="O713" s="3" t="s">
        <v>37</v>
      </c>
      <c r="P713" s="3" t="s">
        <v>21</v>
      </c>
      <c r="Q713" s="3" t="s">
        <v>9637</v>
      </c>
      <c r="R713" s="2" t="str">
        <f t="shared" si="99"/>
        <v>OK</v>
      </c>
      <c r="S713" s="2" t="str">
        <f t="shared" si="100"/>
        <v>OK</v>
      </c>
      <c r="T713" s="2" t="str">
        <f t="shared" si="101"/>
        <v>OK</v>
      </c>
      <c r="U713" s="2" t="str">
        <f t="shared" si="102"/>
        <v>OK</v>
      </c>
      <c r="V713" s="2" t="str">
        <f t="shared" si="103"/>
        <v>OK</v>
      </c>
      <c r="W713" s="2" t="str">
        <f t="shared" si="104"/>
        <v>OK</v>
      </c>
      <c r="X713" s="2" t="str">
        <f t="shared" si="105"/>
        <v>OK</v>
      </c>
      <c r="Y713" s="2" t="str">
        <f t="shared" si="106"/>
        <v>OK</v>
      </c>
      <c r="Z713" s="3" t="str">
        <f t="shared" si="107"/>
        <v/>
      </c>
    </row>
    <row r="714" spans="1:26" x14ac:dyDescent="0.45">
      <c r="A714" s="3" t="s">
        <v>9603</v>
      </c>
      <c r="B714" s="3" t="s">
        <v>9604</v>
      </c>
      <c r="C714" s="3" t="s">
        <v>9638</v>
      </c>
      <c r="E714" s="3" t="s">
        <v>20</v>
      </c>
      <c r="H714" s="3" t="s">
        <v>21</v>
      </c>
      <c r="I714" s="3">
        <v>1058332</v>
      </c>
      <c r="J714" s="3" t="s">
        <v>9639</v>
      </c>
      <c r="K714" s="3">
        <v>60</v>
      </c>
      <c r="L714" s="3" t="s">
        <v>23</v>
      </c>
      <c r="M714" s="3" t="s">
        <v>29</v>
      </c>
      <c r="N714" s="3" t="s">
        <v>684</v>
      </c>
      <c r="P714" s="3" t="s">
        <v>21</v>
      </c>
      <c r="Q714" s="3" t="s">
        <v>9640</v>
      </c>
      <c r="R714" s="2" t="str">
        <f t="shared" si="99"/>
        <v>OK</v>
      </c>
      <c r="S714" s="2" t="str">
        <f t="shared" si="100"/>
        <v>OK</v>
      </c>
      <c r="T714" s="2" t="str">
        <f t="shared" si="101"/>
        <v>OK</v>
      </c>
      <c r="U714" s="2" t="str">
        <f t="shared" si="102"/>
        <v>OK</v>
      </c>
      <c r="V714" s="2" t="str">
        <f t="shared" si="103"/>
        <v>OK</v>
      </c>
      <c r="W714" s="2" t="str">
        <f t="shared" si="104"/>
        <v>OK</v>
      </c>
      <c r="X714" s="2" t="str">
        <f t="shared" si="105"/>
        <v>OK</v>
      </c>
      <c r="Y714" s="2" t="str">
        <f t="shared" si="106"/>
        <v>OK</v>
      </c>
      <c r="Z714" s="3" t="str">
        <f t="shared" si="107"/>
        <v/>
      </c>
    </row>
    <row r="715" spans="1:26" x14ac:dyDescent="0.45">
      <c r="A715" s="3" t="s">
        <v>9603</v>
      </c>
      <c r="B715" s="3" t="s">
        <v>9604</v>
      </c>
      <c r="C715" s="3" t="s">
        <v>9641</v>
      </c>
      <c r="E715" s="3" t="s">
        <v>20</v>
      </c>
      <c r="H715" s="3" t="s">
        <v>21</v>
      </c>
      <c r="I715" s="3">
        <v>1180359</v>
      </c>
      <c r="J715" s="3" t="s">
        <v>9642</v>
      </c>
      <c r="K715" s="3">
        <v>30</v>
      </c>
      <c r="L715" s="3" t="s">
        <v>34</v>
      </c>
      <c r="M715" s="3" t="s">
        <v>35</v>
      </c>
      <c r="N715" s="3" t="s">
        <v>326</v>
      </c>
      <c r="O715" s="3" t="s">
        <v>37</v>
      </c>
      <c r="P715" s="3" t="s">
        <v>21</v>
      </c>
      <c r="Q715" s="3" t="s">
        <v>9643</v>
      </c>
      <c r="R715" s="2" t="str">
        <f t="shared" si="99"/>
        <v>OK</v>
      </c>
      <c r="S715" s="2" t="str">
        <f t="shared" si="100"/>
        <v>OK</v>
      </c>
      <c r="T715" s="2" t="str">
        <f t="shared" si="101"/>
        <v>OK</v>
      </c>
      <c r="U715" s="2" t="str">
        <f t="shared" si="102"/>
        <v>OK</v>
      </c>
      <c r="V715" s="2" t="str">
        <f t="shared" si="103"/>
        <v>OK</v>
      </c>
      <c r="W715" s="2" t="str">
        <f t="shared" si="104"/>
        <v>OK</v>
      </c>
      <c r="X715" s="2" t="str">
        <f t="shared" si="105"/>
        <v>OK</v>
      </c>
      <c r="Y715" s="2" t="str">
        <f t="shared" si="106"/>
        <v>OK</v>
      </c>
      <c r="Z715" s="3" t="str">
        <f t="shared" si="107"/>
        <v/>
      </c>
    </row>
    <row r="716" spans="1:26" x14ac:dyDescent="0.45">
      <c r="A716" s="3" t="s">
        <v>9603</v>
      </c>
      <c r="B716" s="3" t="s">
        <v>9604</v>
      </c>
      <c r="C716" s="3" t="s">
        <v>9644</v>
      </c>
      <c r="E716" s="3" t="s">
        <v>20</v>
      </c>
      <c r="H716" s="3" t="s">
        <v>21</v>
      </c>
      <c r="I716" s="3">
        <v>2075609</v>
      </c>
      <c r="J716" s="3" t="s">
        <v>9645</v>
      </c>
      <c r="K716" s="3">
        <v>60</v>
      </c>
      <c r="L716" s="3" t="s">
        <v>23</v>
      </c>
      <c r="M716" s="3" t="s">
        <v>29</v>
      </c>
      <c r="N716" s="3" t="s">
        <v>684</v>
      </c>
      <c r="P716" s="3" t="s">
        <v>21</v>
      </c>
      <c r="Q716" s="3" t="s">
        <v>9646</v>
      </c>
      <c r="R716" s="2" t="str">
        <f t="shared" si="99"/>
        <v>OK</v>
      </c>
      <c r="S716" s="2" t="str">
        <f t="shared" si="100"/>
        <v>OK</v>
      </c>
      <c r="T716" s="2" t="str">
        <f t="shared" si="101"/>
        <v>OK</v>
      </c>
      <c r="U716" s="2" t="str">
        <f t="shared" si="102"/>
        <v>OK</v>
      </c>
      <c r="V716" s="2" t="str">
        <f t="shared" si="103"/>
        <v>OK</v>
      </c>
      <c r="W716" s="2" t="str">
        <f t="shared" si="104"/>
        <v>OK</v>
      </c>
      <c r="X716" s="2" t="str">
        <f t="shared" si="105"/>
        <v>OK</v>
      </c>
      <c r="Y716" s="2" t="str">
        <f t="shared" si="106"/>
        <v>OK</v>
      </c>
      <c r="Z716" s="3" t="str">
        <f t="shared" si="107"/>
        <v/>
      </c>
    </row>
    <row r="717" spans="1:26" x14ac:dyDescent="0.45">
      <c r="A717" s="3" t="s">
        <v>9603</v>
      </c>
      <c r="B717" s="3" t="s">
        <v>9604</v>
      </c>
      <c r="C717" s="3" t="s">
        <v>9647</v>
      </c>
      <c r="E717" s="3" t="s">
        <v>20</v>
      </c>
      <c r="H717" s="3" t="s">
        <v>21</v>
      </c>
      <c r="I717" s="3">
        <v>1183782</v>
      </c>
      <c r="J717" s="3" t="s">
        <v>9648</v>
      </c>
      <c r="K717" s="3">
        <v>20</v>
      </c>
      <c r="L717" s="3" t="s">
        <v>34</v>
      </c>
      <c r="M717" s="3" t="s">
        <v>35</v>
      </c>
      <c r="N717" s="3" t="s">
        <v>7737</v>
      </c>
      <c r="O717" s="3" t="s">
        <v>85</v>
      </c>
      <c r="P717" s="3" t="s">
        <v>21</v>
      </c>
      <c r="Q717" s="3" t="s">
        <v>9649</v>
      </c>
      <c r="R717" s="2" t="str">
        <f t="shared" si="99"/>
        <v>OK</v>
      </c>
      <c r="S717" s="2" t="str">
        <f t="shared" si="100"/>
        <v>OK</v>
      </c>
      <c r="T717" s="2" t="str">
        <f t="shared" si="101"/>
        <v>OK</v>
      </c>
      <c r="U717" s="2" t="str">
        <f t="shared" si="102"/>
        <v>OK</v>
      </c>
      <c r="V717" s="2" t="str">
        <f t="shared" si="103"/>
        <v>OK</v>
      </c>
      <c r="W717" s="2" t="str">
        <f t="shared" si="104"/>
        <v>OK</v>
      </c>
      <c r="X717" s="2" t="str">
        <f t="shared" si="105"/>
        <v>OK</v>
      </c>
      <c r="Y717" s="2" t="str">
        <f t="shared" si="106"/>
        <v>OK</v>
      </c>
      <c r="Z717" s="3" t="str">
        <f t="shared" si="107"/>
        <v/>
      </c>
    </row>
    <row r="718" spans="1:26" x14ac:dyDescent="0.45">
      <c r="A718" s="3" t="s">
        <v>9603</v>
      </c>
      <c r="B718" s="3" t="s">
        <v>9604</v>
      </c>
      <c r="C718" s="3" t="s">
        <v>9650</v>
      </c>
      <c r="E718" s="3" t="s">
        <v>20</v>
      </c>
      <c r="H718" s="3" t="s">
        <v>21</v>
      </c>
      <c r="I718" s="3">
        <v>2543351</v>
      </c>
      <c r="J718" s="3" t="s">
        <v>9651</v>
      </c>
      <c r="K718" s="3">
        <v>60</v>
      </c>
      <c r="L718" s="3" t="s">
        <v>23</v>
      </c>
      <c r="M718" s="3" t="s">
        <v>29</v>
      </c>
      <c r="N718" s="3" t="s">
        <v>30</v>
      </c>
      <c r="P718" s="3" t="s">
        <v>21</v>
      </c>
      <c r="Q718" s="3" t="s">
        <v>9652</v>
      </c>
      <c r="R718" s="2" t="str">
        <f t="shared" si="99"/>
        <v>OK</v>
      </c>
      <c r="S718" s="2" t="str">
        <f t="shared" si="100"/>
        <v>OK</v>
      </c>
      <c r="T718" s="2" t="str">
        <f t="shared" si="101"/>
        <v>OK</v>
      </c>
      <c r="U718" s="2" t="str">
        <f t="shared" si="102"/>
        <v>OK</v>
      </c>
      <c r="V718" s="2" t="str">
        <f t="shared" si="103"/>
        <v>OK</v>
      </c>
      <c r="W718" s="2" t="str">
        <f t="shared" si="104"/>
        <v>OK</v>
      </c>
      <c r="X718" s="2" t="str">
        <f t="shared" si="105"/>
        <v>OK</v>
      </c>
      <c r="Y718" s="2" t="str">
        <f t="shared" si="106"/>
        <v>OK</v>
      </c>
      <c r="Z718" s="3" t="str">
        <f t="shared" si="107"/>
        <v/>
      </c>
    </row>
    <row r="719" spans="1:26" x14ac:dyDescent="0.45">
      <c r="A719" s="3" t="s">
        <v>9603</v>
      </c>
      <c r="B719" s="3" t="s">
        <v>9604</v>
      </c>
      <c r="C719" s="3" t="s">
        <v>9653</v>
      </c>
      <c r="E719" s="3" t="s">
        <v>20</v>
      </c>
      <c r="H719" s="3" t="s">
        <v>21</v>
      </c>
      <c r="I719" s="3">
        <v>1190034</v>
      </c>
      <c r="J719" s="3" t="s">
        <v>9654</v>
      </c>
      <c r="K719" s="3">
        <v>20</v>
      </c>
      <c r="L719" s="3" t="s">
        <v>34</v>
      </c>
      <c r="M719" s="3" t="s">
        <v>35</v>
      </c>
      <c r="N719" s="3" t="s">
        <v>114</v>
      </c>
      <c r="O719" s="3" t="s">
        <v>37</v>
      </c>
      <c r="P719" s="3" t="s">
        <v>21</v>
      </c>
      <c r="Q719" s="3" t="s">
        <v>9655</v>
      </c>
      <c r="R719" s="2" t="str">
        <f t="shared" si="99"/>
        <v>OK</v>
      </c>
      <c r="S719" s="2" t="str">
        <f t="shared" si="100"/>
        <v>OK</v>
      </c>
      <c r="T719" s="2" t="str">
        <f t="shared" si="101"/>
        <v>OK</v>
      </c>
      <c r="U719" s="2" t="str">
        <f t="shared" si="102"/>
        <v>OK</v>
      </c>
      <c r="V719" s="2" t="str">
        <f t="shared" si="103"/>
        <v>OK</v>
      </c>
      <c r="W719" s="2" t="str">
        <f t="shared" si="104"/>
        <v>OK</v>
      </c>
      <c r="X719" s="2" t="str">
        <f t="shared" si="105"/>
        <v>OK</v>
      </c>
      <c r="Y719" s="2" t="str">
        <f t="shared" si="106"/>
        <v>OK</v>
      </c>
      <c r="Z719" s="3" t="str">
        <f t="shared" si="107"/>
        <v/>
      </c>
    </row>
    <row r="720" spans="1:26" x14ac:dyDescent="0.45">
      <c r="A720" s="3" t="s">
        <v>9603</v>
      </c>
      <c r="B720" s="3" t="s">
        <v>9604</v>
      </c>
      <c r="C720" s="3" t="s">
        <v>9656</v>
      </c>
      <c r="E720" s="3" t="s">
        <v>20</v>
      </c>
      <c r="H720" s="3" t="s">
        <v>21</v>
      </c>
      <c r="I720" s="3">
        <v>1691730</v>
      </c>
      <c r="J720" s="3" t="s">
        <v>9657</v>
      </c>
      <c r="K720" s="3">
        <v>30</v>
      </c>
      <c r="L720" s="3" t="s">
        <v>34</v>
      </c>
      <c r="M720" s="3" t="s">
        <v>35</v>
      </c>
      <c r="N720" s="3" t="s">
        <v>206</v>
      </c>
      <c r="O720" s="3" t="s">
        <v>37</v>
      </c>
      <c r="P720" s="3" t="s">
        <v>21</v>
      </c>
      <c r="Q720" s="3" t="s">
        <v>9658</v>
      </c>
      <c r="R720" s="2" t="str">
        <f t="shared" si="99"/>
        <v>OK</v>
      </c>
      <c r="S720" s="2" t="str">
        <f t="shared" si="100"/>
        <v>OK</v>
      </c>
      <c r="T720" s="2" t="str">
        <f t="shared" si="101"/>
        <v>OK</v>
      </c>
      <c r="U720" s="2" t="str">
        <f t="shared" si="102"/>
        <v>OK</v>
      </c>
      <c r="V720" s="2" t="str">
        <f t="shared" si="103"/>
        <v>OK</v>
      </c>
      <c r="W720" s="2" t="str">
        <f t="shared" si="104"/>
        <v>OK</v>
      </c>
      <c r="X720" s="2" t="str">
        <f t="shared" si="105"/>
        <v>OK</v>
      </c>
      <c r="Y720" s="2" t="str">
        <f t="shared" si="106"/>
        <v>OK</v>
      </c>
      <c r="Z720" s="3" t="str">
        <f t="shared" si="107"/>
        <v/>
      </c>
    </row>
    <row r="721" spans="1:26" x14ac:dyDescent="0.45">
      <c r="A721" s="3" t="s">
        <v>9603</v>
      </c>
      <c r="B721" s="3" t="s">
        <v>9604</v>
      </c>
      <c r="C721" s="3" t="s">
        <v>9659</v>
      </c>
      <c r="E721" s="3" t="s">
        <v>20</v>
      </c>
      <c r="H721" s="3" t="s">
        <v>21</v>
      </c>
      <c r="I721" s="3">
        <v>1870082</v>
      </c>
      <c r="J721" s="3" t="s">
        <v>9660</v>
      </c>
      <c r="K721" s="3">
        <v>30</v>
      </c>
      <c r="L721" s="3" t="s">
        <v>34</v>
      </c>
      <c r="M721" s="3" t="s">
        <v>35</v>
      </c>
      <c r="N721" s="3" t="s">
        <v>81</v>
      </c>
      <c r="O721" s="3" t="s">
        <v>85</v>
      </c>
      <c r="P721" s="3" t="s">
        <v>21</v>
      </c>
      <c r="Q721" s="3" t="s">
        <v>9661</v>
      </c>
      <c r="R721" s="2" t="str">
        <f t="shared" si="99"/>
        <v>KO</v>
      </c>
      <c r="S721" s="2" t="str">
        <f t="shared" si="100"/>
        <v>OK</v>
      </c>
      <c r="T721" s="2" t="str">
        <f t="shared" si="101"/>
        <v>OK</v>
      </c>
      <c r="U721" s="2" t="str">
        <f t="shared" si="102"/>
        <v>OK</v>
      </c>
      <c r="V721" s="2" t="str">
        <f t="shared" si="103"/>
        <v>OK</v>
      </c>
      <c r="W721" s="2" t="str">
        <f t="shared" si="104"/>
        <v>OK</v>
      </c>
      <c r="X721" s="2" t="str">
        <f t="shared" si="105"/>
        <v>OK</v>
      </c>
      <c r="Y721" s="2" t="str">
        <f t="shared" si="106"/>
        <v>OK</v>
      </c>
      <c r="Z721" s="3" t="str">
        <f t="shared" si="107"/>
        <v xml:space="preserve">Acción didáctica / </v>
      </c>
    </row>
    <row r="722" spans="1:26" x14ac:dyDescent="0.45">
      <c r="A722" s="3" t="s">
        <v>9603</v>
      </c>
      <c r="B722" s="3" t="s">
        <v>9604</v>
      </c>
      <c r="C722" s="3" t="s">
        <v>9662</v>
      </c>
      <c r="E722" s="3" t="s">
        <v>20</v>
      </c>
      <c r="H722" s="3" t="s">
        <v>21</v>
      </c>
      <c r="I722" s="3">
        <v>1718386</v>
      </c>
      <c r="J722" s="3" t="s">
        <v>9663</v>
      </c>
      <c r="K722" s="3">
        <v>80</v>
      </c>
      <c r="L722" s="3" t="s">
        <v>23</v>
      </c>
      <c r="M722" s="3" t="s">
        <v>29</v>
      </c>
      <c r="N722" s="3" t="s">
        <v>53</v>
      </c>
      <c r="P722" s="3" t="s">
        <v>21</v>
      </c>
      <c r="Q722" s="3" t="s">
        <v>9664</v>
      </c>
      <c r="R722" s="2" t="str">
        <f t="shared" si="99"/>
        <v>OK</v>
      </c>
      <c r="S722" s="2" t="str">
        <f t="shared" si="100"/>
        <v>OK</v>
      </c>
      <c r="T722" s="2" t="str">
        <f t="shared" si="101"/>
        <v>OK</v>
      </c>
      <c r="U722" s="2" t="str">
        <f t="shared" si="102"/>
        <v>OK</v>
      </c>
      <c r="V722" s="2" t="str">
        <f t="shared" si="103"/>
        <v>OK</v>
      </c>
      <c r="W722" s="2" t="str">
        <f t="shared" si="104"/>
        <v>OK</v>
      </c>
      <c r="X722" s="2" t="str">
        <f t="shared" si="105"/>
        <v>OK</v>
      </c>
      <c r="Y722" s="2" t="str">
        <f t="shared" si="106"/>
        <v>OK</v>
      </c>
      <c r="Z722" s="3" t="str">
        <f t="shared" si="107"/>
        <v/>
      </c>
    </row>
    <row r="723" spans="1:26" x14ac:dyDescent="0.45">
      <c r="A723" s="3" t="s">
        <v>9603</v>
      </c>
      <c r="B723" s="3" t="s">
        <v>9604</v>
      </c>
      <c r="C723" s="3" t="s">
        <v>9665</v>
      </c>
      <c r="E723" s="3" t="s">
        <v>20</v>
      </c>
      <c r="H723" s="3" t="s">
        <v>21</v>
      </c>
      <c r="I723" s="3">
        <v>1256515</v>
      </c>
      <c r="J723" s="3" t="s">
        <v>9666</v>
      </c>
      <c r="K723" s="3">
        <v>20</v>
      </c>
      <c r="L723" s="3" t="s">
        <v>34</v>
      </c>
      <c r="M723" s="3" t="s">
        <v>35</v>
      </c>
      <c r="N723" s="3" t="s">
        <v>7587</v>
      </c>
      <c r="O723" s="3" t="s">
        <v>85</v>
      </c>
      <c r="P723" s="3" t="s">
        <v>21</v>
      </c>
      <c r="Q723" s="3" t="s">
        <v>9667</v>
      </c>
      <c r="R723" s="2" t="str">
        <f t="shared" si="99"/>
        <v>OK</v>
      </c>
      <c r="S723" s="2" t="str">
        <f t="shared" si="100"/>
        <v>OK</v>
      </c>
      <c r="T723" s="2" t="str">
        <f t="shared" si="101"/>
        <v>OK</v>
      </c>
      <c r="U723" s="2" t="str">
        <f t="shared" si="102"/>
        <v>OK</v>
      </c>
      <c r="V723" s="2" t="str">
        <f t="shared" si="103"/>
        <v>OK</v>
      </c>
      <c r="W723" s="2" t="str">
        <f t="shared" si="104"/>
        <v>OK</v>
      </c>
      <c r="X723" s="2" t="str">
        <f t="shared" si="105"/>
        <v>OK</v>
      </c>
      <c r="Y723" s="2" t="str">
        <f t="shared" si="106"/>
        <v>OK</v>
      </c>
      <c r="Z723" s="3" t="str">
        <f t="shared" si="107"/>
        <v/>
      </c>
    </row>
    <row r="724" spans="1:26" x14ac:dyDescent="0.45">
      <c r="A724" s="3" t="s">
        <v>9603</v>
      </c>
      <c r="B724" s="3" t="s">
        <v>9604</v>
      </c>
      <c r="C724" s="3" t="s">
        <v>9668</v>
      </c>
      <c r="E724" s="3" t="s">
        <v>20</v>
      </c>
      <c r="H724" s="3" t="s">
        <v>21</v>
      </c>
      <c r="I724" s="3">
        <v>4127043</v>
      </c>
      <c r="J724" s="3" t="s">
        <v>9669</v>
      </c>
      <c r="K724" s="3">
        <v>20</v>
      </c>
      <c r="L724" s="3" t="s">
        <v>34</v>
      </c>
      <c r="M724" s="3" t="s">
        <v>35</v>
      </c>
      <c r="N724" s="3" t="s">
        <v>499</v>
      </c>
      <c r="O724" s="3" t="s">
        <v>37</v>
      </c>
      <c r="P724" s="3" t="s">
        <v>21</v>
      </c>
      <c r="Q724" s="3" t="s">
        <v>9670</v>
      </c>
      <c r="R724" s="2" t="str">
        <f t="shared" si="99"/>
        <v>OK</v>
      </c>
      <c r="S724" s="2" t="str">
        <f t="shared" si="100"/>
        <v>OK</v>
      </c>
      <c r="T724" s="2" t="str">
        <f t="shared" si="101"/>
        <v>OK</v>
      </c>
      <c r="U724" s="2" t="str">
        <f t="shared" si="102"/>
        <v>OK</v>
      </c>
      <c r="V724" s="2" t="str">
        <f t="shared" si="103"/>
        <v>OK</v>
      </c>
      <c r="W724" s="2" t="str">
        <f t="shared" si="104"/>
        <v>OK</v>
      </c>
      <c r="X724" s="2" t="str">
        <f t="shared" si="105"/>
        <v>OK</v>
      </c>
      <c r="Y724" s="2" t="str">
        <f t="shared" si="106"/>
        <v>OK</v>
      </c>
      <c r="Z724" s="3" t="str">
        <f t="shared" si="107"/>
        <v/>
      </c>
    </row>
    <row r="725" spans="1:26" x14ac:dyDescent="0.45">
      <c r="A725" s="3" t="s">
        <v>9603</v>
      </c>
      <c r="B725" s="3" t="s">
        <v>9604</v>
      </c>
      <c r="C725" s="3" t="s">
        <v>9671</v>
      </c>
      <c r="E725" s="3" t="s">
        <v>20</v>
      </c>
      <c r="H725" s="3" t="s">
        <v>21</v>
      </c>
      <c r="I725" s="3">
        <v>1183507</v>
      </c>
      <c r="J725" s="3" t="s">
        <v>9672</v>
      </c>
      <c r="K725" s="3">
        <v>20</v>
      </c>
      <c r="L725" s="3" t="s">
        <v>34</v>
      </c>
      <c r="M725" s="3" t="s">
        <v>35</v>
      </c>
      <c r="N725" s="3" t="s">
        <v>7737</v>
      </c>
      <c r="O725" s="3" t="s">
        <v>85</v>
      </c>
      <c r="P725" s="3" t="s">
        <v>21</v>
      </c>
      <c r="Q725" s="3" t="s">
        <v>9673</v>
      </c>
      <c r="R725" s="2" t="str">
        <f t="shared" si="99"/>
        <v>OK</v>
      </c>
      <c r="S725" s="2" t="str">
        <f t="shared" si="100"/>
        <v>OK</v>
      </c>
      <c r="T725" s="2" t="str">
        <f t="shared" si="101"/>
        <v>OK</v>
      </c>
      <c r="U725" s="2" t="str">
        <f t="shared" si="102"/>
        <v>OK</v>
      </c>
      <c r="V725" s="2" t="str">
        <f t="shared" si="103"/>
        <v>OK</v>
      </c>
      <c r="W725" s="2" t="str">
        <f t="shared" si="104"/>
        <v>OK</v>
      </c>
      <c r="X725" s="2" t="str">
        <f t="shared" si="105"/>
        <v>OK</v>
      </c>
      <c r="Y725" s="2" t="str">
        <f t="shared" si="106"/>
        <v>OK</v>
      </c>
      <c r="Z725" s="3" t="str">
        <f t="shared" si="107"/>
        <v/>
      </c>
    </row>
    <row r="726" spans="1:26" x14ac:dyDescent="0.45">
      <c r="A726" s="3" t="s">
        <v>9603</v>
      </c>
      <c r="B726" s="3" t="s">
        <v>9604</v>
      </c>
      <c r="C726" s="3" t="s">
        <v>9674</v>
      </c>
      <c r="E726" s="3" t="s">
        <v>20</v>
      </c>
      <c r="H726" s="3" t="s">
        <v>21</v>
      </c>
      <c r="I726" s="3">
        <v>1418106</v>
      </c>
      <c r="J726" s="3" t="s">
        <v>9675</v>
      </c>
      <c r="K726" s="3">
        <v>30</v>
      </c>
      <c r="L726" s="3" t="s">
        <v>34</v>
      </c>
      <c r="M726" s="3" t="s">
        <v>35</v>
      </c>
      <c r="N726" s="3" t="s">
        <v>53</v>
      </c>
      <c r="P726" s="3" t="s">
        <v>21</v>
      </c>
      <c r="Q726" s="3" t="s">
        <v>9676</v>
      </c>
      <c r="R726" s="2" t="str">
        <f t="shared" si="99"/>
        <v>KO</v>
      </c>
      <c r="S726" s="2" t="str">
        <f t="shared" si="100"/>
        <v>KO</v>
      </c>
      <c r="T726" s="2" t="str">
        <f t="shared" si="101"/>
        <v>OK</v>
      </c>
      <c r="U726" s="2" t="str">
        <f t="shared" si="102"/>
        <v>OK</v>
      </c>
      <c r="V726" s="2" t="str">
        <f t="shared" si="103"/>
        <v>OK</v>
      </c>
      <c r="W726" s="2" t="str">
        <f t="shared" si="104"/>
        <v>OK</v>
      </c>
      <c r="X726" s="2" t="str">
        <f t="shared" si="105"/>
        <v>OK</v>
      </c>
      <c r="Y726" s="2" t="str">
        <f t="shared" si="106"/>
        <v>OK</v>
      </c>
      <c r="Z726" s="3" t="str">
        <f t="shared" si="107"/>
        <v xml:space="preserve">Acción didáctica / Tipo de media / </v>
      </c>
    </row>
    <row r="727" spans="1:26" x14ac:dyDescent="0.45">
      <c r="A727" s="3" t="s">
        <v>9603</v>
      </c>
      <c r="B727" s="3" t="s">
        <v>9604</v>
      </c>
      <c r="C727" s="3" t="s">
        <v>9677</v>
      </c>
      <c r="E727" s="3" t="s">
        <v>20</v>
      </c>
      <c r="H727" s="3" t="s">
        <v>21</v>
      </c>
      <c r="I727" s="3">
        <v>4664315</v>
      </c>
      <c r="J727" s="3" t="s">
        <v>9678</v>
      </c>
      <c r="K727" s="3">
        <v>20</v>
      </c>
      <c r="L727" s="3" t="s">
        <v>23</v>
      </c>
      <c r="M727" s="3" t="s">
        <v>24</v>
      </c>
      <c r="N727" s="3" t="s">
        <v>368</v>
      </c>
      <c r="P727" s="3" t="s">
        <v>21</v>
      </c>
      <c r="Q727" s="3" t="s">
        <v>9679</v>
      </c>
      <c r="R727" s="2" t="str">
        <f t="shared" si="99"/>
        <v>OK</v>
      </c>
      <c r="S727" s="2" t="str">
        <f t="shared" si="100"/>
        <v>KO</v>
      </c>
      <c r="T727" s="2" t="str">
        <f t="shared" si="101"/>
        <v>OK</v>
      </c>
      <c r="U727" s="2" t="str">
        <f t="shared" si="102"/>
        <v>OK</v>
      </c>
      <c r="V727" s="2" t="str">
        <f t="shared" si="103"/>
        <v>OK</v>
      </c>
      <c r="W727" s="2" t="str">
        <f t="shared" si="104"/>
        <v>OK</v>
      </c>
      <c r="X727" s="2" t="str">
        <f t="shared" si="105"/>
        <v>OK</v>
      </c>
      <c r="Y727" s="2" t="str">
        <f t="shared" si="106"/>
        <v>OK</v>
      </c>
      <c r="Z727" s="3" t="str">
        <f t="shared" si="107"/>
        <v xml:space="preserve">Tipo de media / </v>
      </c>
    </row>
    <row r="728" spans="1:26" x14ac:dyDescent="0.45">
      <c r="A728" s="3" t="s">
        <v>9603</v>
      </c>
      <c r="B728" s="3" t="s">
        <v>9604</v>
      </c>
      <c r="C728" s="3" t="s">
        <v>9680</v>
      </c>
      <c r="E728" s="3" t="s">
        <v>20</v>
      </c>
      <c r="H728" s="3" t="s">
        <v>21</v>
      </c>
      <c r="I728" s="3">
        <v>1183278</v>
      </c>
      <c r="J728" s="3" t="s">
        <v>9681</v>
      </c>
      <c r="K728" s="3">
        <v>15</v>
      </c>
      <c r="L728" s="3" t="s">
        <v>34</v>
      </c>
      <c r="M728" s="3" t="s">
        <v>35</v>
      </c>
      <c r="N728" s="3" t="s">
        <v>36</v>
      </c>
      <c r="O728" s="3" t="s">
        <v>85</v>
      </c>
      <c r="P728" s="3" t="s">
        <v>21</v>
      </c>
      <c r="Q728" s="3" t="s">
        <v>9682</v>
      </c>
      <c r="R728" s="2" t="str">
        <f t="shared" si="99"/>
        <v>OK</v>
      </c>
      <c r="S728" s="2" t="str">
        <f t="shared" si="100"/>
        <v>OK</v>
      </c>
      <c r="T728" s="2" t="str">
        <f t="shared" si="101"/>
        <v>OK</v>
      </c>
      <c r="U728" s="2" t="str">
        <f t="shared" si="102"/>
        <v>OK</v>
      </c>
      <c r="V728" s="2" t="str">
        <f t="shared" si="103"/>
        <v>OK</v>
      </c>
      <c r="W728" s="2" t="str">
        <f t="shared" si="104"/>
        <v>OK</v>
      </c>
      <c r="X728" s="2" t="str">
        <f t="shared" si="105"/>
        <v>OK</v>
      </c>
      <c r="Y728" s="2" t="str">
        <f t="shared" si="106"/>
        <v>OK</v>
      </c>
      <c r="Z728" s="3" t="str">
        <f t="shared" si="107"/>
        <v/>
      </c>
    </row>
    <row r="729" spans="1:26" x14ac:dyDescent="0.45">
      <c r="A729" s="3" t="s">
        <v>9603</v>
      </c>
      <c r="B729" s="3" t="s">
        <v>9604</v>
      </c>
      <c r="C729" s="3" t="s">
        <v>9683</v>
      </c>
      <c r="E729" s="3" t="s">
        <v>20</v>
      </c>
      <c r="H729" s="3" t="s">
        <v>21</v>
      </c>
      <c r="I729" s="3">
        <v>1257646</v>
      </c>
      <c r="J729" s="3" t="s">
        <v>9684</v>
      </c>
      <c r="K729" s="3">
        <v>30</v>
      </c>
      <c r="L729" s="3" t="s">
        <v>34</v>
      </c>
      <c r="M729" s="3" t="s">
        <v>35</v>
      </c>
      <c r="N729" s="3" t="s">
        <v>8149</v>
      </c>
      <c r="O729" s="3" t="s">
        <v>37</v>
      </c>
      <c r="P729" s="3" t="s">
        <v>21</v>
      </c>
      <c r="Q729" s="3" t="s">
        <v>9685</v>
      </c>
      <c r="R729" s="2" t="str">
        <f t="shared" si="99"/>
        <v>OK</v>
      </c>
      <c r="S729" s="2" t="str">
        <f t="shared" si="100"/>
        <v>OK</v>
      </c>
      <c r="T729" s="2" t="str">
        <f t="shared" si="101"/>
        <v>OK</v>
      </c>
      <c r="U729" s="2" t="str">
        <f t="shared" si="102"/>
        <v>OK</v>
      </c>
      <c r="V729" s="2" t="str">
        <f t="shared" si="103"/>
        <v>OK</v>
      </c>
      <c r="W729" s="2" t="str">
        <f t="shared" si="104"/>
        <v>OK</v>
      </c>
      <c r="X729" s="2" t="str">
        <f t="shared" si="105"/>
        <v>OK</v>
      </c>
      <c r="Y729" s="2" t="str">
        <f t="shared" si="106"/>
        <v>OK</v>
      </c>
      <c r="Z729" s="3" t="str">
        <f t="shared" si="107"/>
        <v/>
      </c>
    </row>
    <row r="730" spans="1:26" x14ac:dyDescent="0.45">
      <c r="A730" s="3" t="s">
        <v>9603</v>
      </c>
      <c r="B730" s="3" t="s">
        <v>9604</v>
      </c>
      <c r="C730" s="3" t="s">
        <v>9686</v>
      </c>
      <c r="E730" s="3" t="s">
        <v>20</v>
      </c>
      <c r="H730" s="3" t="s">
        <v>21</v>
      </c>
      <c r="I730" s="3">
        <v>1167759</v>
      </c>
      <c r="K730" s="3">
        <v>45</v>
      </c>
      <c r="L730" s="3" t="s">
        <v>23</v>
      </c>
      <c r="M730" s="3" t="s">
        <v>29</v>
      </c>
      <c r="N730" s="3" t="s">
        <v>348</v>
      </c>
      <c r="P730" s="3" t="s">
        <v>21</v>
      </c>
      <c r="Q730" s="3" t="s">
        <v>9687</v>
      </c>
      <c r="R730" s="2" t="str">
        <f t="shared" si="99"/>
        <v>OK</v>
      </c>
      <c r="S730" s="2" t="str">
        <f t="shared" si="100"/>
        <v>OK</v>
      </c>
      <c r="T730" s="2" t="str">
        <f t="shared" si="101"/>
        <v>OK</v>
      </c>
      <c r="U730" s="2" t="str">
        <f t="shared" si="102"/>
        <v>OK</v>
      </c>
      <c r="V730" s="2" t="str">
        <f t="shared" si="103"/>
        <v>OK</v>
      </c>
      <c r="W730" s="2" t="str">
        <f t="shared" si="104"/>
        <v>OK</v>
      </c>
      <c r="X730" s="2" t="str">
        <f t="shared" si="105"/>
        <v>KO</v>
      </c>
      <c r="Y730" s="2" t="str">
        <f t="shared" si="106"/>
        <v>OK</v>
      </c>
      <c r="Z730" s="3" t="str">
        <f t="shared" si="107"/>
        <v xml:space="preserve">Palabras clave / </v>
      </c>
    </row>
    <row r="731" spans="1:26" x14ac:dyDescent="0.45">
      <c r="A731" s="3" t="s">
        <v>9603</v>
      </c>
      <c r="B731" s="3" t="s">
        <v>9604</v>
      </c>
      <c r="C731" s="3" t="s">
        <v>9688</v>
      </c>
      <c r="E731" s="3" t="s">
        <v>20</v>
      </c>
      <c r="H731" s="3" t="s">
        <v>21</v>
      </c>
      <c r="I731" s="3">
        <v>3015367</v>
      </c>
      <c r="J731" s="3" t="s">
        <v>9689</v>
      </c>
      <c r="K731" s="3">
        <v>30</v>
      </c>
      <c r="L731" s="3" t="s">
        <v>34</v>
      </c>
      <c r="M731" s="3" t="s">
        <v>35</v>
      </c>
      <c r="N731" s="3" t="s">
        <v>81</v>
      </c>
      <c r="O731" s="3" t="s">
        <v>85</v>
      </c>
      <c r="P731" s="3" t="s">
        <v>21</v>
      </c>
      <c r="Q731" s="3" t="s">
        <v>9690</v>
      </c>
      <c r="R731" s="2" t="str">
        <f t="shared" si="99"/>
        <v>KO</v>
      </c>
      <c r="S731" s="2" t="str">
        <f t="shared" si="100"/>
        <v>OK</v>
      </c>
      <c r="T731" s="2" t="str">
        <f t="shared" si="101"/>
        <v>OK</v>
      </c>
      <c r="U731" s="2" t="str">
        <f t="shared" si="102"/>
        <v>OK</v>
      </c>
      <c r="V731" s="2" t="str">
        <f t="shared" si="103"/>
        <v>OK</v>
      </c>
      <c r="W731" s="2" t="str">
        <f t="shared" si="104"/>
        <v>OK</v>
      </c>
      <c r="X731" s="2" t="str">
        <f t="shared" si="105"/>
        <v>OK</v>
      </c>
      <c r="Y731" s="2" t="str">
        <f t="shared" si="106"/>
        <v>OK</v>
      </c>
      <c r="Z731" s="3" t="str">
        <f t="shared" si="107"/>
        <v xml:space="preserve">Acción didáctica / </v>
      </c>
    </row>
    <row r="732" spans="1:26" x14ac:dyDescent="0.45">
      <c r="A732" s="3" t="s">
        <v>9603</v>
      </c>
      <c r="B732" s="3" t="s">
        <v>9604</v>
      </c>
      <c r="C732" s="3" t="s">
        <v>9691</v>
      </c>
      <c r="E732" s="3" t="s">
        <v>20</v>
      </c>
      <c r="H732" s="3" t="s">
        <v>21</v>
      </c>
      <c r="I732" s="3">
        <v>1178967</v>
      </c>
      <c r="J732" s="3" t="s">
        <v>9692</v>
      </c>
      <c r="K732" s="3">
        <v>30</v>
      </c>
      <c r="L732" s="3" t="s">
        <v>34</v>
      </c>
      <c r="M732" s="3" t="s">
        <v>35</v>
      </c>
      <c r="N732" s="3" t="s">
        <v>41</v>
      </c>
      <c r="O732" s="3" t="s">
        <v>37</v>
      </c>
      <c r="P732" s="3" t="s">
        <v>21</v>
      </c>
      <c r="Q732" s="3" t="s">
        <v>9693</v>
      </c>
      <c r="R732" s="2" t="str">
        <f t="shared" si="99"/>
        <v>OK</v>
      </c>
      <c r="S732" s="2" t="str">
        <f t="shared" si="100"/>
        <v>OK</v>
      </c>
      <c r="T732" s="2" t="str">
        <f t="shared" si="101"/>
        <v>OK</v>
      </c>
      <c r="U732" s="2" t="str">
        <f t="shared" si="102"/>
        <v>OK</v>
      </c>
      <c r="V732" s="2" t="str">
        <f t="shared" si="103"/>
        <v>OK</v>
      </c>
      <c r="W732" s="2" t="str">
        <f t="shared" si="104"/>
        <v>OK</v>
      </c>
      <c r="X732" s="2" t="str">
        <f t="shared" si="105"/>
        <v>OK</v>
      </c>
      <c r="Y732" s="2" t="str">
        <f t="shared" si="106"/>
        <v>OK</v>
      </c>
      <c r="Z732" s="3" t="str">
        <f t="shared" si="107"/>
        <v/>
      </c>
    </row>
    <row r="733" spans="1:26" x14ac:dyDescent="0.45">
      <c r="A733" s="3" t="s">
        <v>9603</v>
      </c>
      <c r="B733" s="3" t="s">
        <v>9604</v>
      </c>
      <c r="C733" s="3" t="s">
        <v>9694</v>
      </c>
      <c r="E733" s="3" t="s">
        <v>20</v>
      </c>
      <c r="H733" s="3" t="s">
        <v>21</v>
      </c>
      <c r="I733" s="3">
        <v>1406003</v>
      </c>
      <c r="J733" s="3" t="s">
        <v>9695</v>
      </c>
      <c r="K733" s="3">
        <v>120</v>
      </c>
      <c r="L733" s="3" t="s">
        <v>23</v>
      </c>
      <c r="M733" s="3" t="s">
        <v>29</v>
      </c>
      <c r="N733" s="3" t="s">
        <v>495</v>
      </c>
      <c r="P733" s="3" t="s">
        <v>21</v>
      </c>
      <c r="Q733" s="3" t="s">
        <v>9696</v>
      </c>
      <c r="R733" s="2" t="str">
        <f t="shared" si="99"/>
        <v>OK</v>
      </c>
      <c r="S733" s="2" t="str">
        <f t="shared" si="100"/>
        <v>OK</v>
      </c>
      <c r="T733" s="2" t="str">
        <f t="shared" si="101"/>
        <v>OK</v>
      </c>
      <c r="U733" s="2" t="str">
        <f t="shared" si="102"/>
        <v>OK</v>
      </c>
      <c r="V733" s="2" t="str">
        <f t="shared" si="103"/>
        <v>OK</v>
      </c>
      <c r="W733" s="2" t="str">
        <f t="shared" si="104"/>
        <v>OK</v>
      </c>
      <c r="X733" s="2" t="str">
        <f t="shared" si="105"/>
        <v>OK</v>
      </c>
      <c r="Y733" s="2" t="str">
        <f t="shared" si="106"/>
        <v>OK</v>
      </c>
      <c r="Z733" s="3" t="str">
        <f t="shared" si="107"/>
        <v/>
      </c>
    </row>
    <row r="734" spans="1:26" x14ac:dyDescent="0.45">
      <c r="A734" s="3" t="s">
        <v>9603</v>
      </c>
      <c r="B734" s="3" t="s">
        <v>9604</v>
      </c>
      <c r="C734" s="3" t="s">
        <v>9697</v>
      </c>
      <c r="E734" s="3" t="s">
        <v>20</v>
      </c>
      <c r="H734" s="3" t="s">
        <v>21</v>
      </c>
      <c r="I734" s="3">
        <v>1691307</v>
      </c>
      <c r="J734" s="3" t="s">
        <v>9698</v>
      </c>
      <c r="K734" s="3">
        <v>40</v>
      </c>
      <c r="L734" s="3" t="s">
        <v>34</v>
      </c>
      <c r="M734" s="3" t="s">
        <v>35</v>
      </c>
      <c r="N734" s="3" t="s">
        <v>206</v>
      </c>
      <c r="O734" s="3" t="s">
        <v>37</v>
      </c>
      <c r="P734" s="3" t="s">
        <v>21</v>
      </c>
      <c r="Q734" s="3" t="s">
        <v>9699</v>
      </c>
      <c r="R734" s="2" t="str">
        <f t="shared" si="99"/>
        <v>OK</v>
      </c>
      <c r="S734" s="2" t="str">
        <f t="shared" si="100"/>
        <v>OK</v>
      </c>
      <c r="T734" s="2" t="str">
        <f t="shared" si="101"/>
        <v>OK</v>
      </c>
      <c r="U734" s="2" t="str">
        <f t="shared" si="102"/>
        <v>OK</v>
      </c>
      <c r="V734" s="2" t="str">
        <f t="shared" si="103"/>
        <v>OK</v>
      </c>
      <c r="W734" s="2" t="str">
        <f t="shared" si="104"/>
        <v>OK</v>
      </c>
      <c r="X734" s="2" t="str">
        <f t="shared" si="105"/>
        <v>OK</v>
      </c>
      <c r="Y734" s="2" t="str">
        <f t="shared" si="106"/>
        <v>OK</v>
      </c>
      <c r="Z734" s="3" t="str">
        <f t="shared" si="107"/>
        <v/>
      </c>
    </row>
    <row r="735" spans="1:26" x14ac:dyDescent="0.45">
      <c r="A735" s="3" t="s">
        <v>9603</v>
      </c>
      <c r="B735" s="3" t="s">
        <v>9604</v>
      </c>
      <c r="C735" s="3" t="s">
        <v>9700</v>
      </c>
      <c r="E735" s="3" t="s">
        <v>20</v>
      </c>
      <c r="H735" s="3" t="s">
        <v>21</v>
      </c>
      <c r="I735" s="3">
        <v>1352004</v>
      </c>
      <c r="J735" s="3" t="s">
        <v>9701</v>
      </c>
      <c r="K735" s="3">
        <v>30</v>
      </c>
      <c r="L735" s="3" t="s">
        <v>23</v>
      </c>
      <c r="M735" s="3" t="s">
        <v>29</v>
      </c>
      <c r="N735" s="3" t="s">
        <v>1152</v>
      </c>
      <c r="P735" s="3" t="s">
        <v>21</v>
      </c>
      <c r="Q735" s="3" t="s">
        <v>9702</v>
      </c>
      <c r="R735" s="2" t="str">
        <f t="shared" si="99"/>
        <v>OK</v>
      </c>
      <c r="S735" s="2" t="str">
        <f t="shared" si="100"/>
        <v>OK</v>
      </c>
      <c r="T735" s="2" t="str">
        <f t="shared" si="101"/>
        <v>OK</v>
      </c>
      <c r="U735" s="2" t="str">
        <f t="shared" si="102"/>
        <v>OK</v>
      </c>
      <c r="V735" s="2" t="str">
        <f t="shared" si="103"/>
        <v>OK</v>
      </c>
      <c r="W735" s="2" t="str">
        <f t="shared" si="104"/>
        <v>OK</v>
      </c>
      <c r="X735" s="2" t="str">
        <f t="shared" si="105"/>
        <v>OK</v>
      </c>
      <c r="Y735" s="2" t="str">
        <f t="shared" si="106"/>
        <v>OK</v>
      </c>
      <c r="Z735" s="3" t="str">
        <f t="shared" si="107"/>
        <v/>
      </c>
    </row>
    <row r="736" spans="1:26" x14ac:dyDescent="0.45">
      <c r="A736" s="3" t="s">
        <v>9603</v>
      </c>
      <c r="B736" s="3" t="s">
        <v>9604</v>
      </c>
      <c r="C736" s="3" t="s">
        <v>9703</v>
      </c>
      <c r="E736" s="3" t="s">
        <v>20</v>
      </c>
      <c r="H736" s="3" t="s">
        <v>21</v>
      </c>
      <c r="I736" s="3">
        <v>1183684</v>
      </c>
      <c r="J736" s="3" t="s">
        <v>9704</v>
      </c>
      <c r="K736" s="3">
        <v>20</v>
      </c>
      <c r="L736" s="3" t="s">
        <v>34</v>
      </c>
      <c r="M736" s="3" t="s">
        <v>35</v>
      </c>
      <c r="N736" s="3" t="s">
        <v>36</v>
      </c>
      <c r="O736" s="3" t="s">
        <v>37</v>
      </c>
      <c r="P736" s="3" t="s">
        <v>21</v>
      </c>
      <c r="Q736" s="3" t="s">
        <v>9705</v>
      </c>
      <c r="R736" s="2" t="str">
        <f t="shared" si="99"/>
        <v>OK</v>
      </c>
      <c r="S736" s="2" t="str">
        <f t="shared" si="100"/>
        <v>OK</v>
      </c>
      <c r="T736" s="2" t="str">
        <f t="shared" si="101"/>
        <v>OK</v>
      </c>
      <c r="U736" s="2" t="str">
        <f t="shared" si="102"/>
        <v>OK</v>
      </c>
      <c r="V736" s="2" t="str">
        <f t="shared" si="103"/>
        <v>OK</v>
      </c>
      <c r="W736" s="2" t="str">
        <f t="shared" si="104"/>
        <v>OK</v>
      </c>
      <c r="X736" s="2" t="str">
        <f t="shared" si="105"/>
        <v>OK</v>
      </c>
      <c r="Y736" s="2" t="str">
        <f t="shared" si="106"/>
        <v>OK</v>
      </c>
      <c r="Z736" s="3" t="str">
        <f t="shared" si="107"/>
        <v/>
      </c>
    </row>
    <row r="737" spans="1:26" x14ac:dyDescent="0.45">
      <c r="A737" s="3" t="s">
        <v>9603</v>
      </c>
      <c r="B737" s="3" t="s">
        <v>9604</v>
      </c>
      <c r="C737" s="3" t="s">
        <v>9706</v>
      </c>
      <c r="E737" s="3" t="s">
        <v>20</v>
      </c>
      <c r="H737" s="3" t="s">
        <v>21</v>
      </c>
      <c r="I737" s="3">
        <v>4110344</v>
      </c>
      <c r="J737" s="3" t="s">
        <v>9707</v>
      </c>
      <c r="K737" s="3">
        <v>30</v>
      </c>
      <c r="L737" s="3" t="s">
        <v>34</v>
      </c>
      <c r="M737" s="3" t="s">
        <v>35</v>
      </c>
      <c r="N737" s="3" t="s">
        <v>81</v>
      </c>
      <c r="O737" s="3" t="s">
        <v>85</v>
      </c>
      <c r="P737" s="3" t="s">
        <v>21</v>
      </c>
      <c r="Q737" s="3" t="s">
        <v>9708</v>
      </c>
      <c r="R737" s="2" t="str">
        <f t="shared" si="99"/>
        <v>KO</v>
      </c>
      <c r="S737" s="2" t="str">
        <f t="shared" si="100"/>
        <v>OK</v>
      </c>
      <c r="T737" s="2" t="str">
        <f t="shared" si="101"/>
        <v>OK</v>
      </c>
      <c r="U737" s="2" t="str">
        <f t="shared" si="102"/>
        <v>OK</v>
      </c>
      <c r="V737" s="2" t="str">
        <f t="shared" si="103"/>
        <v>OK</v>
      </c>
      <c r="W737" s="2" t="str">
        <f t="shared" si="104"/>
        <v>OK</v>
      </c>
      <c r="X737" s="2" t="str">
        <f t="shared" si="105"/>
        <v>OK</v>
      </c>
      <c r="Y737" s="2" t="str">
        <f t="shared" si="106"/>
        <v>OK</v>
      </c>
      <c r="Z737" s="3" t="str">
        <f t="shared" si="107"/>
        <v xml:space="preserve">Acción didáctica / </v>
      </c>
    </row>
    <row r="738" spans="1:26" x14ac:dyDescent="0.45">
      <c r="A738" s="3" t="s">
        <v>9603</v>
      </c>
      <c r="B738" s="3" t="s">
        <v>9604</v>
      </c>
      <c r="C738" s="3" t="s">
        <v>9709</v>
      </c>
      <c r="E738" s="3" t="s">
        <v>20</v>
      </c>
      <c r="H738" s="3" t="s">
        <v>21</v>
      </c>
      <c r="I738" s="3">
        <v>1173705</v>
      </c>
      <c r="J738" s="3" t="s">
        <v>9710</v>
      </c>
      <c r="K738" s="3">
        <v>20</v>
      </c>
      <c r="L738" s="3" t="s">
        <v>34</v>
      </c>
      <c r="M738" s="3" t="s">
        <v>35</v>
      </c>
      <c r="N738" s="3" t="s">
        <v>62</v>
      </c>
      <c r="O738" s="3" t="s">
        <v>37</v>
      </c>
      <c r="P738" s="3" t="s">
        <v>21</v>
      </c>
      <c r="Q738" s="3" t="s">
        <v>9711</v>
      </c>
      <c r="R738" s="2" t="str">
        <f t="shared" si="99"/>
        <v>OK</v>
      </c>
      <c r="S738" s="2" t="str">
        <f t="shared" si="100"/>
        <v>OK</v>
      </c>
      <c r="T738" s="2" t="str">
        <f t="shared" si="101"/>
        <v>OK</v>
      </c>
      <c r="U738" s="2" t="str">
        <f t="shared" si="102"/>
        <v>OK</v>
      </c>
      <c r="V738" s="2" t="str">
        <f t="shared" si="103"/>
        <v>OK</v>
      </c>
      <c r="W738" s="2" t="str">
        <f t="shared" si="104"/>
        <v>OK</v>
      </c>
      <c r="X738" s="2" t="str">
        <f t="shared" si="105"/>
        <v>OK</v>
      </c>
      <c r="Y738" s="2" t="str">
        <f t="shared" si="106"/>
        <v>OK</v>
      </c>
      <c r="Z738" s="3" t="str">
        <f t="shared" si="107"/>
        <v/>
      </c>
    </row>
    <row r="739" spans="1:26" x14ac:dyDescent="0.45">
      <c r="A739" s="3" t="s">
        <v>9603</v>
      </c>
      <c r="B739" s="3" t="s">
        <v>9604</v>
      </c>
      <c r="C739" s="3" t="s">
        <v>9712</v>
      </c>
      <c r="E739" s="3" t="s">
        <v>20</v>
      </c>
      <c r="H739" s="3" t="s">
        <v>21</v>
      </c>
      <c r="I739" s="3">
        <v>2105990</v>
      </c>
      <c r="J739" s="3" t="s">
        <v>9713</v>
      </c>
      <c r="K739" s="3">
        <v>20</v>
      </c>
      <c r="L739" s="3" t="s">
        <v>80</v>
      </c>
      <c r="M739" s="3" t="s">
        <v>35</v>
      </c>
      <c r="N739" s="3" t="s">
        <v>81</v>
      </c>
      <c r="O739" s="3" t="s">
        <v>37</v>
      </c>
      <c r="P739" s="3" t="s">
        <v>21</v>
      </c>
      <c r="Q739" s="3" t="s">
        <v>9714</v>
      </c>
      <c r="R739" s="2" t="str">
        <f t="shared" si="99"/>
        <v>OK</v>
      </c>
      <c r="S739" s="2" t="str">
        <f t="shared" si="100"/>
        <v>OK</v>
      </c>
      <c r="T739" s="2" t="str">
        <f t="shared" si="101"/>
        <v>OK</v>
      </c>
      <c r="U739" s="2" t="str">
        <f t="shared" si="102"/>
        <v>OK</v>
      </c>
      <c r="V739" s="2" t="str">
        <f t="shared" si="103"/>
        <v>OK</v>
      </c>
      <c r="W739" s="2" t="str">
        <f t="shared" si="104"/>
        <v>OK</v>
      </c>
      <c r="X739" s="2" t="str">
        <f t="shared" si="105"/>
        <v>OK</v>
      </c>
      <c r="Y739" s="2" t="str">
        <f t="shared" si="106"/>
        <v>OK</v>
      </c>
      <c r="Z739" s="3" t="str">
        <f t="shared" si="107"/>
        <v/>
      </c>
    </row>
    <row r="740" spans="1:26" x14ac:dyDescent="0.45">
      <c r="A740" s="3" t="s">
        <v>9603</v>
      </c>
      <c r="B740" s="3" t="s">
        <v>9604</v>
      </c>
      <c r="C740" s="3" t="s">
        <v>9715</v>
      </c>
      <c r="E740" s="3" t="s">
        <v>20</v>
      </c>
      <c r="H740" s="3" t="s">
        <v>21</v>
      </c>
      <c r="I740" s="3">
        <v>1691202</v>
      </c>
      <c r="J740" s="3" t="s">
        <v>9716</v>
      </c>
      <c r="K740" s="3">
        <v>30</v>
      </c>
      <c r="L740" s="3" t="s">
        <v>34</v>
      </c>
      <c r="M740" s="3" t="s">
        <v>35</v>
      </c>
      <c r="N740" s="3" t="s">
        <v>206</v>
      </c>
      <c r="O740" s="3" t="s">
        <v>37</v>
      </c>
      <c r="P740" s="3" t="s">
        <v>21</v>
      </c>
      <c r="Q740" s="3" t="s">
        <v>9717</v>
      </c>
      <c r="R740" s="2" t="str">
        <f t="shared" si="99"/>
        <v>OK</v>
      </c>
      <c r="S740" s="2" t="str">
        <f t="shared" si="100"/>
        <v>OK</v>
      </c>
      <c r="T740" s="2" t="str">
        <f t="shared" si="101"/>
        <v>OK</v>
      </c>
      <c r="U740" s="2" t="str">
        <f t="shared" si="102"/>
        <v>OK</v>
      </c>
      <c r="V740" s="2" t="str">
        <f t="shared" si="103"/>
        <v>OK</v>
      </c>
      <c r="W740" s="2" t="str">
        <f t="shared" si="104"/>
        <v>OK</v>
      </c>
      <c r="X740" s="2" t="str">
        <f t="shared" si="105"/>
        <v>OK</v>
      </c>
      <c r="Y740" s="2" t="str">
        <f t="shared" si="106"/>
        <v>OK</v>
      </c>
      <c r="Z740" s="3" t="str">
        <f t="shared" si="107"/>
        <v/>
      </c>
    </row>
    <row r="741" spans="1:26" x14ac:dyDescent="0.45">
      <c r="A741" s="3" t="s">
        <v>9603</v>
      </c>
      <c r="B741" s="3" t="s">
        <v>9604</v>
      </c>
      <c r="C741" s="3" t="s">
        <v>9718</v>
      </c>
      <c r="E741" s="3" t="s">
        <v>20</v>
      </c>
      <c r="H741" s="3" t="s">
        <v>21</v>
      </c>
      <c r="I741" s="3">
        <v>1472312</v>
      </c>
      <c r="K741" s="3">
        <v>45</v>
      </c>
      <c r="L741" s="3" t="s">
        <v>23</v>
      </c>
      <c r="M741" s="3" t="s">
        <v>29</v>
      </c>
      <c r="N741" s="3" t="s">
        <v>49</v>
      </c>
      <c r="P741" s="3" t="s">
        <v>21</v>
      </c>
      <c r="Q741" s="3" t="s">
        <v>9719</v>
      </c>
      <c r="R741" s="2" t="str">
        <f t="shared" si="99"/>
        <v>OK</v>
      </c>
      <c r="S741" s="2" t="str">
        <f t="shared" si="100"/>
        <v>OK</v>
      </c>
      <c r="T741" s="2" t="str">
        <f t="shared" si="101"/>
        <v>OK</v>
      </c>
      <c r="U741" s="2" t="str">
        <f t="shared" si="102"/>
        <v>OK</v>
      </c>
      <c r="V741" s="2" t="str">
        <f t="shared" si="103"/>
        <v>OK</v>
      </c>
      <c r="W741" s="2" t="str">
        <f t="shared" si="104"/>
        <v>OK</v>
      </c>
      <c r="X741" s="2" t="str">
        <f t="shared" si="105"/>
        <v>KO</v>
      </c>
      <c r="Y741" s="2" t="str">
        <f t="shared" si="106"/>
        <v>OK</v>
      </c>
      <c r="Z741" s="3" t="str">
        <f t="shared" si="107"/>
        <v xml:space="preserve">Palabras clave / </v>
      </c>
    </row>
    <row r="742" spans="1:26" x14ac:dyDescent="0.45">
      <c r="A742" s="3" t="s">
        <v>9603</v>
      </c>
      <c r="B742" s="3" t="s">
        <v>9604</v>
      </c>
      <c r="C742" s="3" t="s">
        <v>9720</v>
      </c>
      <c r="E742" s="3" t="s">
        <v>20</v>
      </c>
      <c r="H742" s="3" t="s">
        <v>21</v>
      </c>
      <c r="I742" s="3">
        <v>1870063</v>
      </c>
      <c r="J742" s="3" t="s">
        <v>9721</v>
      </c>
      <c r="K742" s="3">
        <v>30</v>
      </c>
      <c r="L742" s="3" t="s">
        <v>34</v>
      </c>
      <c r="M742" s="3" t="s">
        <v>35</v>
      </c>
      <c r="N742" s="3" t="s">
        <v>81</v>
      </c>
      <c r="O742" s="3" t="s">
        <v>85</v>
      </c>
      <c r="P742" s="3" t="s">
        <v>21</v>
      </c>
      <c r="Q742" s="3" t="s">
        <v>9722</v>
      </c>
      <c r="R742" s="2" t="str">
        <f t="shared" si="99"/>
        <v>KO</v>
      </c>
      <c r="S742" s="2" t="str">
        <f t="shared" si="100"/>
        <v>OK</v>
      </c>
      <c r="T742" s="2" t="str">
        <f t="shared" si="101"/>
        <v>OK</v>
      </c>
      <c r="U742" s="2" t="str">
        <f t="shared" si="102"/>
        <v>OK</v>
      </c>
      <c r="V742" s="2" t="str">
        <f t="shared" si="103"/>
        <v>OK</v>
      </c>
      <c r="W742" s="2" t="str">
        <f t="shared" si="104"/>
        <v>OK</v>
      </c>
      <c r="X742" s="2" t="str">
        <f t="shared" si="105"/>
        <v>OK</v>
      </c>
      <c r="Y742" s="2" t="str">
        <f t="shared" si="106"/>
        <v>OK</v>
      </c>
      <c r="Z742" s="3" t="str">
        <f t="shared" si="107"/>
        <v xml:space="preserve">Acción didáctica / </v>
      </c>
    </row>
    <row r="743" spans="1:26" x14ac:dyDescent="0.45">
      <c r="A743" s="3" t="s">
        <v>9603</v>
      </c>
      <c r="B743" s="3" t="s">
        <v>9604</v>
      </c>
      <c r="C743" s="3" t="s">
        <v>9723</v>
      </c>
      <c r="E743" s="3" t="s">
        <v>20</v>
      </c>
      <c r="H743" s="3" t="s">
        <v>21</v>
      </c>
      <c r="I743" s="3">
        <v>1173328</v>
      </c>
      <c r="J743" s="3" t="s">
        <v>9724</v>
      </c>
      <c r="K743" s="3">
        <v>40</v>
      </c>
      <c r="L743" s="3" t="s">
        <v>34</v>
      </c>
      <c r="M743" s="3" t="s">
        <v>35</v>
      </c>
      <c r="N743" s="3" t="s">
        <v>700</v>
      </c>
      <c r="O743" s="3" t="s">
        <v>479</v>
      </c>
      <c r="P743" s="3" t="s">
        <v>21</v>
      </c>
      <c r="Q743" s="3" t="s">
        <v>9725</v>
      </c>
      <c r="R743" s="2" t="str">
        <f t="shared" si="99"/>
        <v>OK</v>
      </c>
      <c r="S743" s="2" t="str">
        <f t="shared" si="100"/>
        <v>OK</v>
      </c>
      <c r="T743" s="2" t="str">
        <f t="shared" si="101"/>
        <v>OK</v>
      </c>
      <c r="U743" s="2" t="str">
        <f t="shared" si="102"/>
        <v>OK</v>
      </c>
      <c r="V743" s="2" t="str">
        <f t="shared" si="103"/>
        <v>OK</v>
      </c>
      <c r="W743" s="2" t="str">
        <f t="shared" si="104"/>
        <v>OK</v>
      </c>
      <c r="X743" s="2" t="str">
        <f t="shared" si="105"/>
        <v>OK</v>
      </c>
      <c r="Y743" s="2" t="str">
        <f t="shared" si="106"/>
        <v>OK</v>
      </c>
      <c r="Z743" s="3" t="str">
        <f t="shared" si="107"/>
        <v/>
      </c>
    </row>
    <row r="744" spans="1:26" x14ac:dyDescent="0.45">
      <c r="A744" s="3" t="s">
        <v>9603</v>
      </c>
      <c r="B744" s="3" t="s">
        <v>9604</v>
      </c>
      <c r="C744" s="3" t="s">
        <v>9726</v>
      </c>
      <c r="E744" s="3" t="s">
        <v>20</v>
      </c>
      <c r="H744" s="3" t="s">
        <v>21</v>
      </c>
      <c r="I744" s="3">
        <v>1710826</v>
      </c>
      <c r="J744" s="3" t="s">
        <v>9727</v>
      </c>
      <c r="K744" s="3">
        <v>30</v>
      </c>
      <c r="L744" s="3" t="s">
        <v>34</v>
      </c>
      <c r="M744" s="3" t="s">
        <v>35</v>
      </c>
      <c r="N744" s="3" t="s">
        <v>190</v>
      </c>
      <c r="O744" s="3" t="s">
        <v>37</v>
      </c>
      <c r="P744" s="3" t="s">
        <v>21</v>
      </c>
      <c r="Q744" s="3" t="s">
        <v>9728</v>
      </c>
      <c r="R744" s="2" t="str">
        <f t="shared" si="99"/>
        <v>OK</v>
      </c>
      <c r="S744" s="2" t="str">
        <f t="shared" si="100"/>
        <v>OK</v>
      </c>
      <c r="T744" s="2" t="str">
        <f t="shared" si="101"/>
        <v>OK</v>
      </c>
      <c r="U744" s="2" t="str">
        <f t="shared" si="102"/>
        <v>OK</v>
      </c>
      <c r="V744" s="2" t="str">
        <f t="shared" si="103"/>
        <v>OK</v>
      </c>
      <c r="W744" s="2" t="str">
        <f t="shared" si="104"/>
        <v>OK</v>
      </c>
      <c r="X744" s="2" t="str">
        <f t="shared" si="105"/>
        <v>OK</v>
      </c>
      <c r="Y744" s="2" t="str">
        <f t="shared" si="106"/>
        <v>OK</v>
      </c>
      <c r="Z744" s="3" t="str">
        <f t="shared" si="107"/>
        <v/>
      </c>
    </row>
    <row r="745" spans="1:26" x14ac:dyDescent="0.45">
      <c r="A745" s="3" t="s">
        <v>9603</v>
      </c>
      <c r="B745" s="3" t="s">
        <v>9604</v>
      </c>
      <c r="C745" s="3" t="s">
        <v>9729</v>
      </c>
      <c r="E745" s="3" t="s">
        <v>20</v>
      </c>
      <c r="H745" s="3" t="s">
        <v>21</v>
      </c>
      <c r="I745" s="3">
        <v>1256555</v>
      </c>
      <c r="J745" s="3" t="s">
        <v>9730</v>
      </c>
      <c r="K745" s="3">
        <v>20</v>
      </c>
      <c r="L745" s="3" t="s">
        <v>34</v>
      </c>
      <c r="M745" s="3" t="s">
        <v>35</v>
      </c>
      <c r="N745" s="3" t="s">
        <v>7587</v>
      </c>
      <c r="O745" s="3" t="s">
        <v>37</v>
      </c>
      <c r="P745" s="3" t="s">
        <v>21</v>
      </c>
      <c r="Q745" s="3" t="s">
        <v>9731</v>
      </c>
      <c r="R745" s="2" t="str">
        <f t="shared" si="99"/>
        <v>OK</v>
      </c>
      <c r="S745" s="2" t="str">
        <f t="shared" si="100"/>
        <v>OK</v>
      </c>
      <c r="T745" s="2" t="str">
        <f t="shared" si="101"/>
        <v>OK</v>
      </c>
      <c r="U745" s="2" t="str">
        <f t="shared" si="102"/>
        <v>OK</v>
      </c>
      <c r="V745" s="2" t="str">
        <f t="shared" si="103"/>
        <v>OK</v>
      </c>
      <c r="W745" s="2" t="str">
        <f t="shared" si="104"/>
        <v>OK</v>
      </c>
      <c r="X745" s="2" t="str">
        <f t="shared" si="105"/>
        <v>OK</v>
      </c>
      <c r="Y745" s="2" t="str">
        <f t="shared" si="106"/>
        <v>OK</v>
      </c>
      <c r="Z745" s="3" t="str">
        <f t="shared" si="107"/>
        <v/>
      </c>
    </row>
    <row r="746" spans="1:26" x14ac:dyDescent="0.45">
      <c r="A746" s="3" t="s">
        <v>9603</v>
      </c>
      <c r="B746" s="3" t="s">
        <v>9604</v>
      </c>
      <c r="C746" s="3" t="s">
        <v>9732</v>
      </c>
      <c r="E746" s="3" t="s">
        <v>20</v>
      </c>
      <c r="H746" s="3" t="s">
        <v>21</v>
      </c>
      <c r="I746" s="3">
        <v>2016603</v>
      </c>
      <c r="J746" s="3" t="s">
        <v>9733</v>
      </c>
      <c r="K746" s="3">
        <v>120</v>
      </c>
      <c r="L746" s="3" t="s">
        <v>57</v>
      </c>
      <c r="M746" s="3" t="s">
        <v>29</v>
      </c>
      <c r="N746" s="3" t="s">
        <v>58</v>
      </c>
      <c r="O746" s="3" t="s">
        <v>479</v>
      </c>
      <c r="P746" s="3" t="s">
        <v>21</v>
      </c>
      <c r="Q746" s="3" t="s">
        <v>9734</v>
      </c>
      <c r="R746" s="2" t="str">
        <f t="shared" si="99"/>
        <v>OK</v>
      </c>
      <c r="S746" s="2" t="str">
        <f t="shared" si="100"/>
        <v>KO</v>
      </c>
      <c r="T746" s="2" t="str">
        <f t="shared" si="101"/>
        <v>OK</v>
      </c>
      <c r="U746" s="2" t="str">
        <f t="shared" si="102"/>
        <v>OK</v>
      </c>
      <c r="V746" s="2" t="str">
        <f t="shared" si="103"/>
        <v>OK</v>
      </c>
      <c r="W746" s="2" t="str">
        <f t="shared" si="104"/>
        <v>OK</v>
      </c>
      <c r="X746" s="2" t="str">
        <f t="shared" si="105"/>
        <v>OK</v>
      </c>
      <c r="Y746" s="2" t="str">
        <f t="shared" si="106"/>
        <v>OK</v>
      </c>
      <c r="Z746" s="3" t="str">
        <f t="shared" si="107"/>
        <v xml:space="preserve">Tipo de media / </v>
      </c>
    </row>
    <row r="747" spans="1:26" x14ac:dyDescent="0.45">
      <c r="A747" s="3" t="s">
        <v>9603</v>
      </c>
      <c r="B747" s="3" t="s">
        <v>9604</v>
      </c>
      <c r="C747" s="3" t="s">
        <v>534</v>
      </c>
      <c r="E747" s="3" t="s">
        <v>20</v>
      </c>
      <c r="H747" s="3" t="s">
        <v>21</v>
      </c>
      <c r="I747" s="3">
        <v>7697755</v>
      </c>
      <c r="J747" s="3" t="s">
        <v>9735</v>
      </c>
      <c r="K747" s="3">
        <v>40</v>
      </c>
      <c r="L747" s="3" t="s">
        <v>358</v>
      </c>
      <c r="M747" s="3" t="s">
        <v>35</v>
      </c>
      <c r="N747" s="3" t="s">
        <v>359</v>
      </c>
      <c r="O747" s="3" t="s">
        <v>85</v>
      </c>
      <c r="P747" s="3" t="s">
        <v>21</v>
      </c>
      <c r="Q747" s="3" t="s">
        <v>9736</v>
      </c>
      <c r="R747" s="2" t="str">
        <f t="shared" si="99"/>
        <v>OK</v>
      </c>
      <c r="S747" s="2" t="str">
        <f t="shared" si="100"/>
        <v>OK</v>
      </c>
      <c r="T747" s="2" t="str">
        <f t="shared" si="101"/>
        <v>OK</v>
      </c>
      <c r="U747" s="2" t="str">
        <f t="shared" si="102"/>
        <v>OK</v>
      </c>
      <c r="V747" s="2" t="str">
        <f t="shared" si="103"/>
        <v>OK</v>
      </c>
      <c r="W747" s="2" t="str">
        <f t="shared" si="104"/>
        <v>KO</v>
      </c>
      <c r="X747" s="2" t="str">
        <f t="shared" si="105"/>
        <v>OK</v>
      </c>
      <c r="Y747" s="2" t="str">
        <f t="shared" si="106"/>
        <v>OK</v>
      </c>
      <c r="Z747" s="3" t="str">
        <f t="shared" si="107"/>
        <v xml:space="preserve">Tiempo del recurso / </v>
      </c>
    </row>
    <row r="748" spans="1:26" x14ac:dyDescent="0.45">
      <c r="A748" s="3" t="s">
        <v>9603</v>
      </c>
      <c r="B748" s="3" t="s">
        <v>9604</v>
      </c>
      <c r="C748" s="3" t="s">
        <v>67</v>
      </c>
      <c r="D748" s="3" t="s">
        <v>9737</v>
      </c>
      <c r="E748" s="3" t="s">
        <v>20</v>
      </c>
      <c r="H748" s="3" t="s">
        <v>21</v>
      </c>
      <c r="I748" s="3">
        <v>547973</v>
      </c>
      <c r="K748" s="3">
        <v>20</v>
      </c>
      <c r="L748" s="3" t="s">
        <v>23</v>
      </c>
      <c r="M748" s="3" t="s">
        <v>67</v>
      </c>
      <c r="N748" s="3" t="s">
        <v>227</v>
      </c>
      <c r="P748" s="3" t="s">
        <v>21</v>
      </c>
      <c r="Q748" s="3" t="s">
        <v>9738</v>
      </c>
      <c r="R748" s="2" t="str">
        <f t="shared" si="99"/>
        <v>OK</v>
      </c>
      <c r="S748" s="2" t="str">
        <f t="shared" si="100"/>
        <v>OK</v>
      </c>
      <c r="T748" s="2" t="str">
        <f t="shared" si="101"/>
        <v>OK</v>
      </c>
      <c r="U748" s="2" t="str">
        <f t="shared" si="102"/>
        <v>OK</v>
      </c>
      <c r="V748" s="2" t="str">
        <f t="shared" si="103"/>
        <v>OK</v>
      </c>
      <c r="W748" s="2" t="str">
        <f t="shared" si="104"/>
        <v>OK</v>
      </c>
      <c r="X748" s="2" t="str">
        <f t="shared" si="105"/>
        <v>KO</v>
      </c>
      <c r="Y748" s="2" t="str">
        <f t="shared" si="106"/>
        <v>OK</v>
      </c>
      <c r="Z748" s="3" t="str">
        <f t="shared" si="107"/>
        <v xml:space="preserve">Palabras clave / </v>
      </c>
    </row>
    <row r="749" spans="1:26" x14ac:dyDescent="0.45">
      <c r="A749" s="3" t="s">
        <v>9603</v>
      </c>
      <c r="B749" s="3" t="s">
        <v>9604</v>
      </c>
      <c r="C749" s="3" t="s">
        <v>70</v>
      </c>
      <c r="E749" s="3" t="s">
        <v>20</v>
      </c>
      <c r="H749" s="3" t="s">
        <v>21</v>
      </c>
      <c r="I749" s="3">
        <v>1178643</v>
      </c>
      <c r="J749" s="3" t="s">
        <v>9739</v>
      </c>
      <c r="K749" s="3">
        <v>30</v>
      </c>
      <c r="L749" s="3" t="s">
        <v>70</v>
      </c>
      <c r="M749" s="3" t="s">
        <v>35</v>
      </c>
      <c r="N749" s="3" t="s">
        <v>62</v>
      </c>
      <c r="O749" s="3" t="s">
        <v>479</v>
      </c>
      <c r="P749" s="3" t="s">
        <v>21</v>
      </c>
      <c r="Q749" s="3" t="s">
        <v>9740</v>
      </c>
      <c r="R749" s="2" t="str">
        <f t="shared" si="99"/>
        <v>OK</v>
      </c>
      <c r="S749" s="2" t="str">
        <f t="shared" si="100"/>
        <v>OK</v>
      </c>
      <c r="T749" s="2" t="str">
        <f t="shared" si="101"/>
        <v>OK</v>
      </c>
      <c r="U749" s="2" t="str">
        <f t="shared" si="102"/>
        <v>OK</v>
      </c>
      <c r="V749" s="2" t="str">
        <f t="shared" si="103"/>
        <v>OK</v>
      </c>
      <c r="W749" s="2" t="str">
        <f t="shared" si="104"/>
        <v>OK</v>
      </c>
      <c r="X749" s="2" t="str">
        <f t="shared" si="105"/>
        <v>OK</v>
      </c>
      <c r="Y749" s="2" t="str">
        <f t="shared" si="106"/>
        <v>OK</v>
      </c>
      <c r="Z749" s="3" t="str">
        <f t="shared" si="107"/>
        <v/>
      </c>
    </row>
    <row r="750" spans="1:26" x14ac:dyDescent="0.45">
      <c r="A750" s="3" t="s">
        <v>9741</v>
      </c>
      <c r="B750" s="3" t="s">
        <v>9742</v>
      </c>
      <c r="C750" s="3" t="s">
        <v>9743</v>
      </c>
      <c r="E750" s="3" t="s">
        <v>20</v>
      </c>
      <c r="H750" s="3" t="s">
        <v>21</v>
      </c>
      <c r="I750" s="3">
        <v>1178459</v>
      </c>
      <c r="J750" s="3" t="s">
        <v>9744</v>
      </c>
      <c r="K750" s="3">
        <v>20</v>
      </c>
      <c r="L750" s="3" t="s">
        <v>34</v>
      </c>
      <c r="M750" s="3" t="s">
        <v>35</v>
      </c>
      <c r="N750" s="3" t="s">
        <v>326</v>
      </c>
      <c r="O750" s="3" t="s">
        <v>37</v>
      </c>
      <c r="P750" s="3" t="s">
        <v>21</v>
      </c>
      <c r="Q750" s="3" t="s">
        <v>9745</v>
      </c>
      <c r="R750" s="2" t="str">
        <f t="shared" si="99"/>
        <v>OK</v>
      </c>
      <c r="S750" s="2" t="str">
        <f t="shared" si="100"/>
        <v>OK</v>
      </c>
      <c r="T750" s="2" t="str">
        <f t="shared" si="101"/>
        <v>OK</v>
      </c>
      <c r="U750" s="2" t="str">
        <f t="shared" si="102"/>
        <v>OK</v>
      </c>
      <c r="V750" s="2" t="str">
        <f t="shared" si="103"/>
        <v>OK</v>
      </c>
      <c r="W750" s="2" t="str">
        <f t="shared" si="104"/>
        <v>OK</v>
      </c>
      <c r="X750" s="2" t="str">
        <f t="shared" si="105"/>
        <v>OK</v>
      </c>
      <c r="Y750" s="2" t="str">
        <f t="shared" si="106"/>
        <v>OK</v>
      </c>
      <c r="Z750" s="3" t="str">
        <f t="shared" si="107"/>
        <v/>
      </c>
    </row>
    <row r="751" spans="1:26" x14ac:dyDescent="0.45">
      <c r="A751" s="3" t="s">
        <v>9741</v>
      </c>
      <c r="B751" s="3" t="s">
        <v>9742</v>
      </c>
      <c r="C751" s="3" t="s">
        <v>9746</v>
      </c>
      <c r="E751" s="3" t="s">
        <v>20</v>
      </c>
      <c r="H751" s="3" t="s">
        <v>21</v>
      </c>
      <c r="I751" s="3">
        <v>1183286</v>
      </c>
      <c r="J751" s="3" t="s">
        <v>9747</v>
      </c>
      <c r="K751" s="3">
        <v>15</v>
      </c>
      <c r="L751" s="3" t="s">
        <v>34</v>
      </c>
      <c r="M751" s="3" t="s">
        <v>35</v>
      </c>
      <c r="N751" s="3" t="s">
        <v>36</v>
      </c>
      <c r="O751" s="3" t="s">
        <v>85</v>
      </c>
      <c r="P751" s="3" t="s">
        <v>21</v>
      </c>
      <c r="Q751" s="3" t="s">
        <v>9748</v>
      </c>
      <c r="R751" s="2" t="str">
        <f t="shared" si="99"/>
        <v>OK</v>
      </c>
      <c r="S751" s="2" t="str">
        <f t="shared" si="100"/>
        <v>OK</v>
      </c>
      <c r="T751" s="2" t="str">
        <f t="shared" si="101"/>
        <v>OK</v>
      </c>
      <c r="U751" s="2" t="str">
        <f t="shared" si="102"/>
        <v>OK</v>
      </c>
      <c r="V751" s="2" t="str">
        <f t="shared" si="103"/>
        <v>OK</v>
      </c>
      <c r="W751" s="2" t="str">
        <f t="shared" si="104"/>
        <v>OK</v>
      </c>
      <c r="X751" s="2" t="str">
        <f t="shared" si="105"/>
        <v>OK</v>
      </c>
      <c r="Y751" s="2" t="str">
        <f t="shared" si="106"/>
        <v>OK</v>
      </c>
      <c r="Z751" s="3" t="str">
        <f t="shared" si="107"/>
        <v/>
      </c>
    </row>
    <row r="752" spans="1:26" x14ac:dyDescent="0.45">
      <c r="A752" s="3" t="s">
        <v>9741</v>
      </c>
      <c r="B752" s="3" t="s">
        <v>9742</v>
      </c>
      <c r="C752" s="3" t="s">
        <v>9749</v>
      </c>
      <c r="E752" s="3" t="s">
        <v>20</v>
      </c>
      <c r="H752" s="3" t="s">
        <v>21</v>
      </c>
      <c r="I752" s="3">
        <v>1190588</v>
      </c>
      <c r="J752" s="3" t="s">
        <v>9750</v>
      </c>
      <c r="K752" s="3">
        <v>15</v>
      </c>
      <c r="L752" s="3" t="s">
        <v>34</v>
      </c>
      <c r="M752" s="3" t="s">
        <v>35</v>
      </c>
      <c r="N752" s="3" t="s">
        <v>114</v>
      </c>
      <c r="O752" s="3" t="s">
        <v>85</v>
      </c>
      <c r="P752" s="3" t="s">
        <v>21</v>
      </c>
      <c r="Q752" s="3" t="s">
        <v>9751</v>
      </c>
      <c r="R752" s="2" t="str">
        <f t="shared" si="99"/>
        <v>OK</v>
      </c>
      <c r="S752" s="2" t="str">
        <f t="shared" si="100"/>
        <v>OK</v>
      </c>
      <c r="T752" s="2" t="str">
        <f t="shared" si="101"/>
        <v>OK</v>
      </c>
      <c r="U752" s="2" t="str">
        <f t="shared" si="102"/>
        <v>OK</v>
      </c>
      <c r="V752" s="2" t="str">
        <f t="shared" si="103"/>
        <v>OK</v>
      </c>
      <c r="W752" s="2" t="str">
        <f t="shared" si="104"/>
        <v>OK</v>
      </c>
      <c r="X752" s="2" t="str">
        <f t="shared" si="105"/>
        <v>OK</v>
      </c>
      <c r="Y752" s="2" t="str">
        <f t="shared" si="106"/>
        <v>OK</v>
      </c>
      <c r="Z752" s="3" t="str">
        <f t="shared" si="107"/>
        <v/>
      </c>
    </row>
    <row r="753" spans="1:26" x14ac:dyDescent="0.45">
      <c r="A753" s="3" t="s">
        <v>9741</v>
      </c>
      <c r="B753" s="3" t="s">
        <v>9742</v>
      </c>
      <c r="C753" s="3" t="s">
        <v>9752</v>
      </c>
      <c r="E753" s="3" t="s">
        <v>20</v>
      </c>
      <c r="H753" s="3" t="s">
        <v>21</v>
      </c>
      <c r="I753" s="3">
        <v>1256538</v>
      </c>
      <c r="J753" s="3" t="s">
        <v>9753</v>
      </c>
      <c r="K753" s="3">
        <v>25</v>
      </c>
      <c r="L753" s="3" t="s">
        <v>34</v>
      </c>
      <c r="M753" s="3" t="s">
        <v>6936</v>
      </c>
      <c r="N753" s="3" t="s">
        <v>7587</v>
      </c>
      <c r="O753" s="3" t="s">
        <v>37</v>
      </c>
      <c r="P753" s="3" t="s">
        <v>21</v>
      </c>
      <c r="Q753" s="3" t="s">
        <v>9754</v>
      </c>
      <c r="R753" s="2" t="str">
        <f t="shared" si="99"/>
        <v>OK</v>
      </c>
      <c r="S753" s="2" t="str">
        <f t="shared" si="100"/>
        <v>KO</v>
      </c>
      <c r="T753" s="2" t="str">
        <f t="shared" si="101"/>
        <v>OK</v>
      </c>
      <c r="U753" s="2" t="str">
        <f t="shared" si="102"/>
        <v>OK</v>
      </c>
      <c r="V753" s="2" t="str">
        <f t="shared" si="103"/>
        <v>OK</v>
      </c>
      <c r="W753" s="2" t="str">
        <f t="shared" si="104"/>
        <v>OK</v>
      </c>
      <c r="X753" s="2" t="str">
        <f t="shared" si="105"/>
        <v>OK</v>
      </c>
      <c r="Y753" s="2" t="str">
        <f t="shared" si="106"/>
        <v>OK</v>
      </c>
      <c r="Z753" s="3" t="str">
        <f t="shared" si="107"/>
        <v xml:space="preserve">Tipo de media / </v>
      </c>
    </row>
    <row r="754" spans="1:26" x14ac:dyDescent="0.45">
      <c r="A754" s="3" t="s">
        <v>9741</v>
      </c>
      <c r="B754" s="3" t="s">
        <v>9742</v>
      </c>
      <c r="C754" s="3" t="s">
        <v>9755</v>
      </c>
      <c r="E754" s="3" t="s">
        <v>20</v>
      </c>
      <c r="H754" s="3" t="s">
        <v>21</v>
      </c>
      <c r="I754" s="3">
        <v>1181503</v>
      </c>
      <c r="J754" s="3" t="s">
        <v>9756</v>
      </c>
      <c r="K754" s="3">
        <v>20</v>
      </c>
      <c r="L754" s="3" t="s">
        <v>34</v>
      </c>
      <c r="M754" s="3" t="s">
        <v>35</v>
      </c>
      <c r="N754" s="3" t="s">
        <v>326</v>
      </c>
      <c r="O754" s="3" t="s">
        <v>37</v>
      </c>
      <c r="P754" s="3" t="s">
        <v>21</v>
      </c>
      <c r="Q754" s="3" t="s">
        <v>9757</v>
      </c>
      <c r="R754" s="2" t="str">
        <f t="shared" si="99"/>
        <v>OK</v>
      </c>
      <c r="S754" s="2" t="str">
        <f t="shared" si="100"/>
        <v>OK</v>
      </c>
      <c r="T754" s="2" t="str">
        <f t="shared" si="101"/>
        <v>OK</v>
      </c>
      <c r="U754" s="2" t="str">
        <f t="shared" si="102"/>
        <v>OK</v>
      </c>
      <c r="V754" s="2" t="str">
        <f t="shared" si="103"/>
        <v>OK</v>
      </c>
      <c r="W754" s="2" t="str">
        <f t="shared" si="104"/>
        <v>OK</v>
      </c>
      <c r="X754" s="2" t="str">
        <f t="shared" si="105"/>
        <v>OK</v>
      </c>
      <c r="Y754" s="2" t="str">
        <f t="shared" si="106"/>
        <v>OK</v>
      </c>
      <c r="Z754" s="3" t="str">
        <f t="shared" si="107"/>
        <v/>
      </c>
    </row>
    <row r="755" spans="1:26" x14ac:dyDescent="0.45">
      <c r="A755" s="3" t="s">
        <v>9741</v>
      </c>
      <c r="B755" s="3" t="s">
        <v>9742</v>
      </c>
      <c r="C755" s="3" t="s">
        <v>9758</v>
      </c>
      <c r="E755" s="3" t="s">
        <v>20</v>
      </c>
      <c r="H755" s="3" t="s">
        <v>21</v>
      </c>
      <c r="I755" s="3">
        <v>1872506</v>
      </c>
      <c r="J755" s="3" t="s">
        <v>9759</v>
      </c>
      <c r="K755" s="3">
        <v>20</v>
      </c>
      <c r="L755" s="3" t="s">
        <v>34</v>
      </c>
      <c r="M755" s="3" t="s">
        <v>35</v>
      </c>
      <c r="N755" s="3" t="s">
        <v>81</v>
      </c>
      <c r="O755" s="3" t="s">
        <v>85</v>
      </c>
      <c r="P755" s="3" t="s">
        <v>21</v>
      </c>
      <c r="Q755" s="3" t="s">
        <v>9760</v>
      </c>
      <c r="R755" s="2" t="str">
        <f t="shared" si="99"/>
        <v>KO</v>
      </c>
      <c r="S755" s="2" t="str">
        <f t="shared" si="100"/>
        <v>OK</v>
      </c>
      <c r="T755" s="2" t="str">
        <f t="shared" si="101"/>
        <v>OK</v>
      </c>
      <c r="U755" s="2" t="str">
        <f t="shared" si="102"/>
        <v>OK</v>
      </c>
      <c r="V755" s="2" t="str">
        <f t="shared" si="103"/>
        <v>OK</v>
      </c>
      <c r="W755" s="2" t="str">
        <f t="shared" si="104"/>
        <v>OK</v>
      </c>
      <c r="X755" s="2" t="str">
        <f t="shared" si="105"/>
        <v>OK</v>
      </c>
      <c r="Y755" s="2" t="str">
        <f t="shared" si="106"/>
        <v>OK</v>
      </c>
      <c r="Z755" s="3" t="str">
        <f t="shared" si="107"/>
        <v xml:space="preserve">Acción didáctica / </v>
      </c>
    </row>
    <row r="756" spans="1:26" x14ac:dyDescent="0.45">
      <c r="A756" s="3" t="s">
        <v>9741</v>
      </c>
      <c r="B756" s="3" t="s">
        <v>9742</v>
      </c>
      <c r="C756" s="3" t="s">
        <v>9761</v>
      </c>
      <c r="E756" s="3" t="s">
        <v>20</v>
      </c>
      <c r="H756" s="3" t="s">
        <v>21</v>
      </c>
      <c r="I756" s="3">
        <v>2484095</v>
      </c>
      <c r="J756" s="3" t="s">
        <v>9762</v>
      </c>
      <c r="K756" s="3">
        <v>90</v>
      </c>
      <c r="L756" s="3" t="s">
        <v>23</v>
      </c>
      <c r="M756" s="3" t="s">
        <v>29</v>
      </c>
      <c r="N756" s="3" t="s">
        <v>30</v>
      </c>
      <c r="P756" s="3" t="s">
        <v>21</v>
      </c>
      <c r="Q756" s="3" t="s">
        <v>9763</v>
      </c>
      <c r="R756" s="2" t="str">
        <f t="shared" si="99"/>
        <v>OK</v>
      </c>
      <c r="S756" s="2" t="str">
        <f t="shared" si="100"/>
        <v>OK</v>
      </c>
      <c r="T756" s="2" t="str">
        <f t="shared" si="101"/>
        <v>OK</v>
      </c>
      <c r="U756" s="2" t="str">
        <f t="shared" si="102"/>
        <v>OK</v>
      </c>
      <c r="V756" s="2" t="str">
        <f t="shared" si="103"/>
        <v>OK</v>
      </c>
      <c r="W756" s="2" t="str">
        <f t="shared" si="104"/>
        <v>OK</v>
      </c>
      <c r="X756" s="2" t="str">
        <f t="shared" si="105"/>
        <v>OK</v>
      </c>
      <c r="Y756" s="2" t="str">
        <f t="shared" si="106"/>
        <v>OK</v>
      </c>
      <c r="Z756" s="3" t="str">
        <f t="shared" si="107"/>
        <v/>
      </c>
    </row>
    <row r="757" spans="1:26" x14ac:dyDescent="0.45">
      <c r="A757" s="3" t="s">
        <v>9741</v>
      </c>
      <c r="B757" s="3" t="s">
        <v>9742</v>
      </c>
      <c r="C757" s="3" t="s">
        <v>9764</v>
      </c>
      <c r="E757" s="3" t="s">
        <v>20</v>
      </c>
      <c r="H757" s="3" t="s">
        <v>21</v>
      </c>
      <c r="I757" s="3">
        <v>5387701</v>
      </c>
      <c r="J757" s="3" t="s">
        <v>9765</v>
      </c>
      <c r="K757" s="3">
        <v>25</v>
      </c>
      <c r="L757" s="3" t="s">
        <v>34</v>
      </c>
      <c r="M757" s="3" t="s">
        <v>35</v>
      </c>
      <c r="N757" s="3" t="s">
        <v>8149</v>
      </c>
      <c r="O757" s="3" t="s">
        <v>37</v>
      </c>
      <c r="P757" s="3" t="s">
        <v>21</v>
      </c>
      <c r="Q757" s="3" t="s">
        <v>9766</v>
      </c>
      <c r="R757" s="2" t="str">
        <f t="shared" si="99"/>
        <v>OK</v>
      </c>
      <c r="S757" s="2" t="str">
        <f t="shared" si="100"/>
        <v>OK</v>
      </c>
      <c r="T757" s="2" t="str">
        <f t="shared" si="101"/>
        <v>OK</v>
      </c>
      <c r="U757" s="2" t="str">
        <f t="shared" si="102"/>
        <v>OK</v>
      </c>
      <c r="V757" s="2" t="str">
        <f t="shared" si="103"/>
        <v>OK</v>
      </c>
      <c r="W757" s="2" t="str">
        <f t="shared" si="104"/>
        <v>OK</v>
      </c>
      <c r="X757" s="2" t="str">
        <f t="shared" si="105"/>
        <v>OK</v>
      </c>
      <c r="Y757" s="2" t="str">
        <f t="shared" si="106"/>
        <v>OK</v>
      </c>
      <c r="Z757" s="3" t="str">
        <f t="shared" si="107"/>
        <v/>
      </c>
    </row>
    <row r="758" spans="1:26" x14ac:dyDescent="0.45">
      <c r="A758" s="3" t="s">
        <v>9741</v>
      </c>
      <c r="B758" s="3" t="s">
        <v>9742</v>
      </c>
      <c r="C758" s="3" t="s">
        <v>9767</v>
      </c>
      <c r="E758" s="3" t="s">
        <v>20</v>
      </c>
      <c r="H758" s="3" t="s">
        <v>21</v>
      </c>
      <c r="I758" s="3">
        <v>789222</v>
      </c>
      <c r="J758" s="3" t="s">
        <v>9768</v>
      </c>
      <c r="K758" s="3">
        <v>20</v>
      </c>
      <c r="L758" s="3" t="s">
        <v>34</v>
      </c>
      <c r="M758" s="3" t="s">
        <v>35</v>
      </c>
      <c r="N758" s="3" t="s">
        <v>41</v>
      </c>
      <c r="O758" s="3" t="s">
        <v>37</v>
      </c>
      <c r="P758" s="3" t="s">
        <v>21</v>
      </c>
      <c r="Q758" s="3" t="s">
        <v>9769</v>
      </c>
      <c r="R758" s="2" t="str">
        <f t="shared" si="99"/>
        <v>OK</v>
      </c>
      <c r="S758" s="2" t="str">
        <f t="shared" si="100"/>
        <v>OK</v>
      </c>
      <c r="T758" s="2" t="str">
        <f t="shared" si="101"/>
        <v>OK</v>
      </c>
      <c r="U758" s="2" t="str">
        <f t="shared" si="102"/>
        <v>OK</v>
      </c>
      <c r="V758" s="2" t="str">
        <f t="shared" si="103"/>
        <v>OK</v>
      </c>
      <c r="W758" s="2" t="str">
        <f t="shared" si="104"/>
        <v>OK</v>
      </c>
      <c r="X758" s="2" t="str">
        <f t="shared" si="105"/>
        <v>OK</v>
      </c>
      <c r="Y758" s="2" t="str">
        <f t="shared" si="106"/>
        <v>OK</v>
      </c>
      <c r="Z758" s="3" t="str">
        <f t="shared" si="107"/>
        <v/>
      </c>
    </row>
    <row r="759" spans="1:26" x14ac:dyDescent="0.45">
      <c r="A759" s="3" t="s">
        <v>9741</v>
      </c>
      <c r="B759" s="3" t="s">
        <v>9742</v>
      </c>
      <c r="C759" s="3" t="s">
        <v>9770</v>
      </c>
      <c r="E759" s="3" t="s">
        <v>20</v>
      </c>
      <c r="H759" s="3" t="s">
        <v>21</v>
      </c>
      <c r="I759" s="3">
        <v>2553115</v>
      </c>
      <c r="J759" s="3" t="s">
        <v>9771</v>
      </c>
      <c r="K759" s="3">
        <v>60</v>
      </c>
      <c r="L759" s="3" t="s">
        <v>23</v>
      </c>
      <c r="M759" s="3" t="s">
        <v>29</v>
      </c>
      <c r="N759" s="3" t="s">
        <v>495</v>
      </c>
      <c r="P759" s="3" t="s">
        <v>21</v>
      </c>
      <c r="Q759" s="3" t="s">
        <v>9772</v>
      </c>
      <c r="R759" s="2" t="str">
        <f t="shared" si="99"/>
        <v>OK</v>
      </c>
      <c r="S759" s="2" t="str">
        <f t="shared" si="100"/>
        <v>OK</v>
      </c>
      <c r="T759" s="2" t="str">
        <f t="shared" si="101"/>
        <v>OK</v>
      </c>
      <c r="U759" s="2" t="str">
        <f t="shared" si="102"/>
        <v>OK</v>
      </c>
      <c r="V759" s="2" t="str">
        <f t="shared" si="103"/>
        <v>OK</v>
      </c>
      <c r="W759" s="2" t="str">
        <f t="shared" si="104"/>
        <v>OK</v>
      </c>
      <c r="X759" s="2" t="str">
        <f t="shared" si="105"/>
        <v>OK</v>
      </c>
      <c r="Y759" s="2" t="str">
        <f t="shared" si="106"/>
        <v>OK</v>
      </c>
      <c r="Z759" s="3" t="str">
        <f t="shared" si="107"/>
        <v/>
      </c>
    </row>
    <row r="760" spans="1:26" x14ac:dyDescent="0.45">
      <c r="A760" s="3" t="s">
        <v>9741</v>
      </c>
      <c r="B760" s="3" t="s">
        <v>9742</v>
      </c>
      <c r="C760" s="3" t="s">
        <v>9773</v>
      </c>
      <c r="E760" s="3" t="s">
        <v>20</v>
      </c>
      <c r="H760" s="3" t="s">
        <v>21</v>
      </c>
      <c r="I760" s="3">
        <v>12785502</v>
      </c>
      <c r="J760" s="3" t="s">
        <v>9774</v>
      </c>
      <c r="K760" s="3">
        <v>20</v>
      </c>
      <c r="L760" s="3" t="s">
        <v>34</v>
      </c>
      <c r="M760" s="3" t="s">
        <v>35</v>
      </c>
      <c r="N760" s="3" t="s">
        <v>8100</v>
      </c>
      <c r="O760" s="3" t="s">
        <v>37</v>
      </c>
      <c r="P760" s="3" t="s">
        <v>21</v>
      </c>
      <c r="Q760" s="3" t="s">
        <v>9775</v>
      </c>
      <c r="R760" s="2" t="str">
        <f t="shared" si="99"/>
        <v>OK</v>
      </c>
      <c r="S760" s="2" t="str">
        <f t="shared" si="100"/>
        <v>OK</v>
      </c>
      <c r="T760" s="2" t="str">
        <f t="shared" si="101"/>
        <v>OK</v>
      </c>
      <c r="U760" s="2" t="str">
        <f t="shared" si="102"/>
        <v>OK</v>
      </c>
      <c r="V760" s="2" t="str">
        <f t="shared" si="103"/>
        <v>OK</v>
      </c>
      <c r="W760" s="2" t="str">
        <f t="shared" si="104"/>
        <v>OK</v>
      </c>
      <c r="X760" s="2" t="str">
        <f t="shared" si="105"/>
        <v>OK</v>
      </c>
      <c r="Y760" s="2" t="str">
        <f t="shared" si="106"/>
        <v>OK</v>
      </c>
      <c r="Z760" s="3" t="str">
        <f t="shared" si="107"/>
        <v/>
      </c>
    </row>
    <row r="761" spans="1:26" x14ac:dyDescent="0.45">
      <c r="A761" s="3" t="s">
        <v>9741</v>
      </c>
      <c r="B761" s="3" t="s">
        <v>9742</v>
      </c>
      <c r="C761" s="3" t="s">
        <v>9776</v>
      </c>
      <c r="E761" s="3" t="s">
        <v>20</v>
      </c>
      <c r="H761" s="3" t="s">
        <v>21</v>
      </c>
      <c r="I761" s="3">
        <v>1586938</v>
      </c>
      <c r="J761" s="3" t="s">
        <v>9777</v>
      </c>
      <c r="K761" s="3">
        <v>60</v>
      </c>
      <c r="L761" s="3" t="s">
        <v>23</v>
      </c>
      <c r="M761" s="3" t="s">
        <v>29</v>
      </c>
      <c r="N761" s="3" t="s">
        <v>684</v>
      </c>
      <c r="P761" s="3" t="s">
        <v>21</v>
      </c>
      <c r="Q761" s="3" t="s">
        <v>9778</v>
      </c>
      <c r="R761" s="2" t="str">
        <f t="shared" si="99"/>
        <v>OK</v>
      </c>
      <c r="S761" s="2" t="str">
        <f t="shared" si="100"/>
        <v>OK</v>
      </c>
      <c r="T761" s="2" t="str">
        <f t="shared" si="101"/>
        <v>OK</v>
      </c>
      <c r="U761" s="2" t="str">
        <f t="shared" si="102"/>
        <v>OK</v>
      </c>
      <c r="V761" s="2" t="str">
        <f t="shared" si="103"/>
        <v>OK</v>
      </c>
      <c r="W761" s="2" t="str">
        <f t="shared" si="104"/>
        <v>OK</v>
      </c>
      <c r="X761" s="2" t="str">
        <f t="shared" si="105"/>
        <v>OK</v>
      </c>
      <c r="Y761" s="2" t="str">
        <f t="shared" si="106"/>
        <v>OK</v>
      </c>
      <c r="Z761" s="3" t="str">
        <f t="shared" si="107"/>
        <v/>
      </c>
    </row>
    <row r="762" spans="1:26" x14ac:dyDescent="0.45">
      <c r="A762" s="3" t="s">
        <v>9741</v>
      </c>
      <c r="B762" s="3" t="s">
        <v>9742</v>
      </c>
      <c r="C762" s="3" t="s">
        <v>9779</v>
      </c>
      <c r="E762" s="3" t="s">
        <v>20</v>
      </c>
      <c r="H762" s="3" t="s">
        <v>21</v>
      </c>
      <c r="I762" s="3">
        <v>1292350</v>
      </c>
      <c r="J762" s="3" t="s">
        <v>9780</v>
      </c>
      <c r="K762" s="3">
        <v>40</v>
      </c>
      <c r="L762" s="3" t="s">
        <v>34</v>
      </c>
      <c r="M762" s="3" t="s">
        <v>35</v>
      </c>
      <c r="N762" s="3" t="s">
        <v>81</v>
      </c>
      <c r="O762" s="3" t="s">
        <v>85</v>
      </c>
      <c r="P762" s="3" t="s">
        <v>21</v>
      </c>
      <c r="Q762" s="3" t="s">
        <v>9781</v>
      </c>
      <c r="R762" s="2" t="str">
        <f t="shared" si="99"/>
        <v>KO</v>
      </c>
      <c r="S762" s="2" t="str">
        <f t="shared" si="100"/>
        <v>OK</v>
      </c>
      <c r="T762" s="2" t="str">
        <f t="shared" si="101"/>
        <v>OK</v>
      </c>
      <c r="U762" s="2" t="str">
        <f t="shared" si="102"/>
        <v>OK</v>
      </c>
      <c r="V762" s="2" t="str">
        <f t="shared" si="103"/>
        <v>OK</v>
      </c>
      <c r="W762" s="2" t="str">
        <f t="shared" si="104"/>
        <v>OK</v>
      </c>
      <c r="X762" s="2" t="str">
        <f t="shared" si="105"/>
        <v>OK</v>
      </c>
      <c r="Y762" s="2" t="str">
        <f t="shared" si="106"/>
        <v>OK</v>
      </c>
      <c r="Z762" s="3" t="str">
        <f t="shared" si="107"/>
        <v xml:space="preserve">Acción didáctica / </v>
      </c>
    </row>
    <row r="763" spans="1:26" x14ac:dyDescent="0.45">
      <c r="A763" s="3" t="s">
        <v>9741</v>
      </c>
      <c r="B763" s="3" t="s">
        <v>9742</v>
      </c>
      <c r="C763" s="3" t="s">
        <v>9782</v>
      </c>
      <c r="E763" s="3" t="s">
        <v>20</v>
      </c>
      <c r="H763" s="3" t="s">
        <v>21</v>
      </c>
      <c r="I763" s="3">
        <v>4608544</v>
      </c>
      <c r="J763" s="3" t="s">
        <v>9783</v>
      </c>
      <c r="K763" s="3">
        <v>25</v>
      </c>
      <c r="L763" s="3" t="s">
        <v>23</v>
      </c>
      <c r="M763" s="3" t="s">
        <v>29</v>
      </c>
      <c r="N763" s="3" t="s">
        <v>368</v>
      </c>
      <c r="P763" s="3" t="s">
        <v>21</v>
      </c>
      <c r="Q763" s="3" t="s">
        <v>9784</v>
      </c>
      <c r="R763" s="2" t="str">
        <f t="shared" si="99"/>
        <v>OK</v>
      </c>
      <c r="S763" s="2" t="str">
        <f t="shared" si="100"/>
        <v>OK</v>
      </c>
      <c r="T763" s="2" t="str">
        <f t="shared" si="101"/>
        <v>OK</v>
      </c>
      <c r="U763" s="2" t="str">
        <f t="shared" si="102"/>
        <v>OK</v>
      </c>
      <c r="V763" s="2" t="str">
        <f t="shared" si="103"/>
        <v>OK</v>
      </c>
      <c r="W763" s="2" t="str">
        <f t="shared" si="104"/>
        <v>OK</v>
      </c>
      <c r="X763" s="2" t="str">
        <f t="shared" si="105"/>
        <v>OK</v>
      </c>
      <c r="Y763" s="2" t="str">
        <f t="shared" si="106"/>
        <v>OK</v>
      </c>
      <c r="Z763" s="3" t="str">
        <f t="shared" si="107"/>
        <v/>
      </c>
    </row>
    <row r="764" spans="1:26" x14ac:dyDescent="0.45">
      <c r="A764" s="3" t="s">
        <v>9741</v>
      </c>
      <c r="B764" s="3" t="s">
        <v>9742</v>
      </c>
      <c r="C764" s="3" t="s">
        <v>9785</v>
      </c>
      <c r="E764" s="3" t="s">
        <v>20</v>
      </c>
      <c r="H764" s="3" t="s">
        <v>21</v>
      </c>
      <c r="I764" s="3">
        <v>1190798</v>
      </c>
      <c r="J764" s="3" t="s">
        <v>9786</v>
      </c>
      <c r="K764" s="3">
        <v>20</v>
      </c>
      <c r="L764" s="3" t="s">
        <v>34</v>
      </c>
      <c r="M764" s="3" t="s">
        <v>35</v>
      </c>
      <c r="N764" s="3" t="s">
        <v>114</v>
      </c>
      <c r="O764" s="3" t="s">
        <v>85</v>
      </c>
      <c r="P764" s="3" t="s">
        <v>21</v>
      </c>
      <c r="Q764" s="3" t="s">
        <v>9787</v>
      </c>
      <c r="R764" s="2" t="str">
        <f t="shared" si="99"/>
        <v>OK</v>
      </c>
      <c r="S764" s="2" t="str">
        <f t="shared" si="100"/>
        <v>OK</v>
      </c>
      <c r="T764" s="2" t="str">
        <f t="shared" si="101"/>
        <v>OK</v>
      </c>
      <c r="U764" s="2" t="str">
        <f t="shared" si="102"/>
        <v>OK</v>
      </c>
      <c r="V764" s="2" t="str">
        <f t="shared" si="103"/>
        <v>OK</v>
      </c>
      <c r="W764" s="2" t="str">
        <f t="shared" si="104"/>
        <v>OK</v>
      </c>
      <c r="X764" s="2" t="str">
        <f t="shared" si="105"/>
        <v>OK</v>
      </c>
      <c r="Y764" s="2" t="str">
        <f t="shared" si="106"/>
        <v>OK</v>
      </c>
      <c r="Z764" s="3" t="str">
        <f t="shared" si="107"/>
        <v/>
      </c>
    </row>
    <row r="765" spans="1:26" x14ac:dyDescent="0.45">
      <c r="A765" s="3" t="s">
        <v>9741</v>
      </c>
      <c r="B765" s="3" t="s">
        <v>9742</v>
      </c>
      <c r="C765" s="3" t="s">
        <v>9788</v>
      </c>
      <c r="E765" s="3" t="s">
        <v>20</v>
      </c>
      <c r="H765" s="3" t="s">
        <v>21</v>
      </c>
      <c r="I765" s="3">
        <v>1675757</v>
      </c>
      <c r="J765" s="3" t="s">
        <v>9789</v>
      </c>
      <c r="K765" s="3">
        <v>5</v>
      </c>
      <c r="L765" s="3" t="s">
        <v>34</v>
      </c>
      <c r="M765" s="3" t="s">
        <v>35</v>
      </c>
      <c r="N765" s="3" t="s">
        <v>499</v>
      </c>
      <c r="O765" s="3" t="s">
        <v>479</v>
      </c>
      <c r="P765" s="3" t="s">
        <v>21</v>
      </c>
      <c r="Q765" s="3" t="s">
        <v>9790</v>
      </c>
      <c r="R765" s="2" t="str">
        <f t="shared" si="99"/>
        <v>OK</v>
      </c>
      <c r="S765" s="2" t="str">
        <f t="shared" si="100"/>
        <v>OK</v>
      </c>
      <c r="T765" s="2" t="str">
        <f t="shared" si="101"/>
        <v>OK</v>
      </c>
      <c r="U765" s="2" t="str">
        <f t="shared" si="102"/>
        <v>OK</v>
      </c>
      <c r="V765" s="2" t="str">
        <f t="shared" si="103"/>
        <v>OK</v>
      </c>
      <c r="W765" s="2" t="str">
        <f t="shared" si="104"/>
        <v>OK</v>
      </c>
      <c r="X765" s="2" t="str">
        <f t="shared" si="105"/>
        <v>OK</v>
      </c>
      <c r="Y765" s="2" t="str">
        <f t="shared" si="106"/>
        <v>OK</v>
      </c>
      <c r="Z765" s="3" t="str">
        <f t="shared" si="107"/>
        <v/>
      </c>
    </row>
    <row r="766" spans="1:26" x14ac:dyDescent="0.45">
      <c r="A766" s="3" t="s">
        <v>9741</v>
      </c>
      <c r="B766" s="3" t="s">
        <v>9742</v>
      </c>
      <c r="C766" s="3" t="s">
        <v>9791</v>
      </c>
      <c r="E766" s="3" t="s">
        <v>20</v>
      </c>
      <c r="H766" s="3" t="s">
        <v>21</v>
      </c>
      <c r="I766" s="3">
        <v>2161124</v>
      </c>
      <c r="J766" s="3" t="s">
        <v>9792</v>
      </c>
      <c r="K766" s="3">
        <v>20</v>
      </c>
      <c r="L766" s="3" t="s">
        <v>34</v>
      </c>
      <c r="M766" s="3" t="s">
        <v>35</v>
      </c>
      <c r="N766" s="3" t="s">
        <v>81</v>
      </c>
      <c r="O766" s="3" t="s">
        <v>37</v>
      </c>
      <c r="P766" s="3" t="s">
        <v>21</v>
      </c>
      <c r="Q766" s="3" t="s">
        <v>9793</v>
      </c>
      <c r="R766" s="2" t="str">
        <f t="shared" si="99"/>
        <v>KO</v>
      </c>
      <c r="S766" s="2" t="str">
        <f t="shared" si="100"/>
        <v>OK</v>
      </c>
      <c r="T766" s="2" t="str">
        <f t="shared" si="101"/>
        <v>OK</v>
      </c>
      <c r="U766" s="2" t="str">
        <f t="shared" si="102"/>
        <v>OK</v>
      </c>
      <c r="V766" s="2" t="str">
        <f t="shared" si="103"/>
        <v>OK</v>
      </c>
      <c r="W766" s="2" t="str">
        <f t="shared" si="104"/>
        <v>OK</v>
      </c>
      <c r="X766" s="2" t="str">
        <f t="shared" si="105"/>
        <v>OK</v>
      </c>
      <c r="Y766" s="2" t="str">
        <f t="shared" si="106"/>
        <v>OK</v>
      </c>
      <c r="Z766" s="3" t="str">
        <f t="shared" si="107"/>
        <v xml:space="preserve">Acción didáctica / </v>
      </c>
    </row>
    <row r="767" spans="1:26" x14ac:dyDescent="0.45">
      <c r="A767" s="3" t="s">
        <v>9741</v>
      </c>
      <c r="B767" s="3" t="s">
        <v>9742</v>
      </c>
      <c r="C767" s="3" t="s">
        <v>9794</v>
      </c>
      <c r="E767" s="3" t="s">
        <v>20</v>
      </c>
      <c r="H767" s="3" t="s">
        <v>21</v>
      </c>
      <c r="I767" s="3">
        <v>1863167</v>
      </c>
      <c r="J767" s="3" t="s">
        <v>9795</v>
      </c>
      <c r="K767" s="3">
        <v>20</v>
      </c>
      <c r="L767" s="3" t="s">
        <v>34</v>
      </c>
      <c r="M767" s="3" t="s">
        <v>35</v>
      </c>
      <c r="N767" s="3" t="s">
        <v>81</v>
      </c>
      <c r="O767" s="3" t="s">
        <v>85</v>
      </c>
      <c r="P767" s="3" t="s">
        <v>21</v>
      </c>
      <c r="Q767" s="3" t="s">
        <v>9796</v>
      </c>
      <c r="R767" s="2" t="str">
        <f t="shared" si="99"/>
        <v>KO</v>
      </c>
      <c r="S767" s="2" t="str">
        <f t="shared" si="100"/>
        <v>OK</v>
      </c>
      <c r="T767" s="2" t="str">
        <f t="shared" si="101"/>
        <v>OK</v>
      </c>
      <c r="U767" s="2" t="str">
        <f t="shared" si="102"/>
        <v>OK</v>
      </c>
      <c r="V767" s="2" t="str">
        <f t="shared" si="103"/>
        <v>OK</v>
      </c>
      <c r="W767" s="2" t="str">
        <f t="shared" si="104"/>
        <v>OK</v>
      </c>
      <c r="X767" s="2" t="str">
        <f t="shared" si="105"/>
        <v>OK</v>
      </c>
      <c r="Y767" s="2" t="str">
        <f t="shared" si="106"/>
        <v>OK</v>
      </c>
      <c r="Z767" s="3" t="str">
        <f t="shared" si="107"/>
        <v xml:space="preserve">Acción didáctica / </v>
      </c>
    </row>
    <row r="768" spans="1:26" x14ac:dyDescent="0.45">
      <c r="A768" s="3" t="s">
        <v>9741</v>
      </c>
      <c r="B768" s="3" t="s">
        <v>9742</v>
      </c>
      <c r="C768" s="3" t="s">
        <v>9797</v>
      </c>
      <c r="E768" s="3" t="s">
        <v>20</v>
      </c>
      <c r="H768" s="3" t="s">
        <v>21</v>
      </c>
      <c r="I768" s="3">
        <v>1943835</v>
      </c>
      <c r="J768" s="3" t="s">
        <v>9798</v>
      </c>
      <c r="K768" s="3">
        <v>60</v>
      </c>
      <c r="L768" s="3" t="s">
        <v>23</v>
      </c>
      <c r="M768" s="3" t="s">
        <v>29</v>
      </c>
      <c r="N768" s="3" t="s">
        <v>30</v>
      </c>
      <c r="P768" s="3" t="s">
        <v>21</v>
      </c>
      <c r="Q768" s="3" t="s">
        <v>9799</v>
      </c>
      <c r="R768" s="2" t="str">
        <f t="shared" si="99"/>
        <v>OK</v>
      </c>
      <c r="S768" s="2" t="str">
        <f t="shared" si="100"/>
        <v>OK</v>
      </c>
      <c r="T768" s="2" t="str">
        <f t="shared" si="101"/>
        <v>OK</v>
      </c>
      <c r="U768" s="2" t="str">
        <f t="shared" si="102"/>
        <v>OK</v>
      </c>
      <c r="V768" s="2" t="str">
        <f t="shared" si="103"/>
        <v>OK</v>
      </c>
      <c r="W768" s="2" t="str">
        <f t="shared" si="104"/>
        <v>OK</v>
      </c>
      <c r="X768" s="2" t="str">
        <f t="shared" si="105"/>
        <v>OK</v>
      </c>
      <c r="Y768" s="2" t="str">
        <f t="shared" si="106"/>
        <v>OK</v>
      </c>
      <c r="Z768" s="3" t="str">
        <f t="shared" si="107"/>
        <v/>
      </c>
    </row>
    <row r="769" spans="1:26" x14ac:dyDescent="0.45">
      <c r="A769" s="3" t="s">
        <v>9741</v>
      </c>
      <c r="B769" s="3" t="s">
        <v>9742</v>
      </c>
      <c r="C769" s="3" t="s">
        <v>9800</v>
      </c>
      <c r="E769" s="3" t="s">
        <v>20</v>
      </c>
      <c r="H769" s="3" t="s">
        <v>21</v>
      </c>
      <c r="I769" s="3">
        <v>1179333</v>
      </c>
      <c r="J769" s="3" t="s">
        <v>9801</v>
      </c>
      <c r="K769" s="3">
        <v>20</v>
      </c>
      <c r="L769" s="3" t="s">
        <v>34</v>
      </c>
      <c r="M769" s="3" t="s">
        <v>35</v>
      </c>
      <c r="N769" s="3" t="s">
        <v>41</v>
      </c>
      <c r="O769" s="3" t="s">
        <v>37</v>
      </c>
      <c r="P769" s="3" t="s">
        <v>21</v>
      </c>
      <c r="Q769" s="3" t="s">
        <v>9802</v>
      </c>
      <c r="R769" s="2" t="str">
        <f t="shared" si="99"/>
        <v>OK</v>
      </c>
      <c r="S769" s="2" t="str">
        <f t="shared" si="100"/>
        <v>OK</v>
      </c>
      <c r="T769" s="2" t="str">
        <f t="shared" si="101"/>
        <v>OK</v>
      </c>
      <c r="U769" s="2" t="str">
        <f t="shared" si="102"/>
        <v>OK</v>
      </c>
      <c r="V769" s="2" t="str">
        <f t="shared" si="103"/>
        <v>OK</v>
      </c>
      <c r="W769" s="2" t="str">
        <f t="shared" si="104"/>
        <v>OK</v>
      </c>
      <c r="X769" s="2" t="str">
        <f t="shared" si="105"/>
        <v>OK</v>
      </c>
      <c r="Y769" s="2" t="str">
        <f t="shared" si="106"/>
        <v>OK</v>
      </c>
      <c r="Z769" s="3" t="str">
        <f t="shared" si="107"/>
        <v/>
      </c>
    </row>
    <row r="770" spans="1:26" x14ac:dyDescent="0.45">
      <c r="A770" s="3" t="s">
        <v>9741</v>
      </c>
      <c r="B770" s="3" t="s">
        <v>9742</v>
      </c>
      <c r="C770" s="3" t="s">
        <v>9803</v>
      </c>
      <c r="E770" s="3" t="s">
        <v>20</v>
      </c>
      <c r="H770" s="3" t="s">
        <v>21</v>
      </c>
      <c r="I770" s="3">
        <v>883173</v>
      </c>
      <c r="J770" s="3" t="s">
        <v>9804</v>
      </c>
      <c r="K770" s="3">
        <v>40</v>
      </c>
      <c r="L770" s="3" t="s">
        <v>34</v>
      </c>
      <c r="M770" s="3" t="s">
        <v>35</v>
      </c>
      <c r="N770" s="3" t="s">
        <v>7859</v>
      </c>
      <c r="O770" s="3" t="s">
        <v>37</v>
      </c>
      <c r="P770" s="3" t="s">
        <v>21</v>
      </c>
      <c r="Q770" s="3" t="s">
        <v>9805</v>
      </c>
      <c r="R770" s="2" t="str">
        <f t="shared" si="99"/>
        <v>OK</v>
      </c>
      <c r="S770" s="2" t="str">
        <f t="shared" si="100"/>
        <v>OK</v>
      </c>
      <c r="T770" s="2" t="str">
        <f t="shared" si="101"/>
        <v>OK</v>
      </c>
      <c r="U770" s="2" t="str">
        <f t="shared" si="102"/>
        <v>OK</v>
      </c>
      <c r="V770" s="2" t="str">
        <f t="shared" si="103"/>
        <v>OK</v>
      </c>
      <c r="W770" s="2" t="str">
        <f t="shared" si="104"/>
        <v>OK</v>
      </c>
      <c r="X770" s="2" t="str">
        <f t="shared" si="105"/>
        <v>OK</v>
      </c>
      <c r="Y770" s="2" t="str">
        <f t="shared" si="106"/>
        <v>OK</v>
      </c>
      <c r="Z770" s="3" t="str">
        <f t="shared" si="107"/>
        <v/>
      </c>
    </row>
    <row r="771" spans="1:26" x14ac:dyDescent="0.45">
      <c r="A771" s="3" t="s">
        <v>9741</v>
      </c>
      <c r="B771" s="3" t="s">
        <v>9742</v>
      </c>
      <c r="C771" s="3" t="s">
        <v>9806</v>
      </c>
      <c r="E771" s="3" t="s">
        <v>20</v>
      </c>
      <c r="H771" s="3" t="s">
        <v>21</v>
      </c>
      <c r="I771" s="3">
        <v>1691042</v>
      </c>
      <c r="J771" s="3" t="s">
        <v>9807</v>
      </c>
      <c r="K771" s="3">
        <v>20</v>
      </c>
      <c r="L771" s="3" t="s">
        <v>34</v>
      </c>
      <c r="M771" s="3" t="s">
        <v>35</v>
      </c>
      <c r="N771" s="3" t="s">
        <v>206</v>
      </c>
      <c r="O771" s="3" t="s">
        <v>37</v>
      </c>
      <c r="P771" s="3" t="s">
        <v>21</v>
      </c>
      <c r="Q771" s="3" t="s">
        <v>9808</v>
      </c>
      <c r="R771" s="2" t="str">
        <f t="shared" ref="R771:R834" si="108">IF(_xlfn.XOR(
AND(N771="M102ab",L771="Proyecto"),
AND(N771="M101a",L771="Preguntas con respuesta libre"),
AND(LEFT(N771,1)="M",N771&lt;&gt;"M102AB",N771&lt;&gt;"M101a",N771&lt;&gt;"M101ap",L771="Ejercitación"),
AND(LEFT(C771,15)="Mapa conceptual",L771="Exposición"),
AND(LEFT(N771,1)&lt;&gt;"M",LEFT(C771,15)&lt;&gt;"Mapa conceptual",L771="Exposición"),
AND(LEFT(C771,8)="Banco de",L771="Generador de actividades"),
AND(C771=L771)
),"OK","KO")</f>
        <v>OK</v>
      </c>
      <c r="S771" s="2" t="str">
        <f t="shared" ref="S771:S834" si="109">IF(_xlfn.XOR(
AND(LEFT(N771,1)="M",M771="Actividad"),
AND(LEFT(N771,1)="F",M771="Interactivo"),
AND(N771="diaporama",M771="Secuencia de imágenes"),
OR(N771="video",M771="Animación",M771="Video"),
AND(C771=M771)
),"OK","KO")</f>
        <v>OK</v>
      </c>
      <c r="T771" s="2" t="str">
        <f t="shared" ref="T771:T834" si="110">IF(
AND(L771="Evaluación",C771&lt;&gt;L771),"KO",
IF(AND(L771="Mapa conceptual",C771&lt;&gt;L771),"KO",
IF(AND(N771="M101ap",C771&lt;&gt;"Banco de actividades"),"KO",
"OK")))</f>
        <v>OK</v>
      </c>
      <c r="U771" s="2" t="str">
        <f t="shared" ref="U771:U834" si="111">IF(
AND(LEFT(N771,1)="M",LEFT(M771,4)&lt;&gt;"Mapa",S771="OK",O771=""),
"KO","OK")</f>
        <v>OK</v>
      </c>
      <c r="V771" s="2" t="str">
        <f t="shared" ref="V771:V834" si="112">IF(OR(
AND(L771="Evaluación",R771="OK",OR(N771="M4a",N771="M5a")),
AND(LEFT(C771,8)="Banco de",N771="M101ap"),
OR(LEFT(C771,8)&lt;&gt;"Banco de",L771&lt;&gt;"Evaluación")
),"OK","KO")</f>
        <v>OK</v>
      </c>
      <c r="W771" s="2" t="str">
        <f t="shared" ref="W771:W834" si="113">IF(AND(LEFT(C771,8)="Banco de",K771=0),"OK",
IF(AND(LEFT(C771,8)&lt;&gt;"Banco de",K771&gt;0),"OK","KO"))</f>
        <v>OK</v>
      </c>
      <c r="X771" s="2" t="str">
        <f t="shared" ref="X771:X834" si="114">IF(J771&lt;&gt;"","OK","KO")</f>
        <v>OK</v>
      </c>
      <c r="Y771" s="2" t="str">
        <f t="shared" ref="Y771:Y834" si="115">IF(P771="Si","KO","OK")</f>
        <v>OK</v>
      </c>
      <c r="Z771" s="3" t="str">
        <f t="shared" ref="Z771:Z834" si="116">CONCATENATE(
IF(R771&lt;&gt;"OK",CONCATENATE($R$1," / "),""),
IF(S771&lt;&gt;"OK",CONCATENATE($S$1," / "),""),
IF(T771&lt;&gt;"OK",CONCATENATE($T$1," / "),""),
IF(U771&lt;&gt;"OK",CONCATENATE($U$1," / "),""),
IF(V771&lt;&gt;"OK",CONCATENATE($V$1," / "),""),
IF(W771&lt;&gt;"OK",CONCATENATE($W$1," / "),""),
IF(X771&lt;&gt;"OK",CONCATENATE($X$1," / "),""),
IF(Y771&lt;&gt;"OK",$Y$1,"")
)</f>
        <v/>
      </c>
    </row>
    <row r="772" spans="1:26" x14ac:dyDescent="0.45">
      <c r="A772" s="3" t="s">
        <v>9741</v>
      </c>
      <c r="B772" s="3" t="s">
        <v>9742</v>
      </c>
      <c r="C772" s="3" t="s">
        <v>9809</v>
      </c>
      <c r="E772" s="3" t="s">
        <v>20</v>
      </c>
      <c r="H772" s="3" t="s">
        <v>21</v>
      </c>
      <c r="I772" s="3">
        <v>1198924</v>
      </c>
      <c r="J772" s="3" t="s">
        <v>9810</v>
      </c>
      <c r="K772" s="3">
        <v>20</v>
      </c>
      <c r="L772" s="3" t="s">
        <v>34</v>
      </c>
      <c r="M772" s="3" t="s">
        <v>35</v>
      </c>
      <c r="N772" s="3" t="s">
        <v>36</v>
      </c>
      <c r="O772" s="3" t="s">
        <v>85</v>
      </c>
      <c r="P772" s="3" t="s">
        <v>21</v>
      </c>
      <c r="Q772" s="3" t="s">
        <v>9811</v>
      </c>
      <c r="R772" s="2" t="str">
        <f t="shared" si="108"/>
        <v>OK</v>
      </c>
      <c r="S772" s="2" t="str">
        <f t="shared" si="109"/>
        <v>OK</v>
      </c>
      <c r="T772" s="2" t="str">
        <f t="shared" si="110"/>
        <v>OK</v>
      </c>
      <c r="U772" s="2" t="str">
        <f t="shared" si="111"/>
        <v>OK</v>
      </c>
      <c r="V772" s="2" t="str">
        <f t="shared" si="112"/>
        <v>OK</v>
      </c>
      <c r="W772" s="2" t="str">
        <f t="shared" si="113"/>
        <v>OK</v>
      </c>
      <c r="X772" s="2" t="str">
        <f t="shared" si="114"/>
        <v>OK</v>
      </c>
      <c r="Y772" s="2" t="str">
        <f t="shared" si="115"/>
        <v>OK</v>
      </c>
      <c r="Z772" s="3" t="str">
        <f t="shared" si="116"/>
        <v/>
      </c>
    </row>
    <row r="773" spans="1:26" x14ac:dyDescent="0.45">
      <c r="A773" s="3" t="s">
        <v>9741</v>
      </c>
      <c r="B773" s="3" t="s">
        <v>9742</v>
      </c>
      <c r="C773" s="3" t="s">
        <v>9812</v>
      </c>
      <c r="E773" s="3" t="s">
        <v>20</v>
      </c>
      <c r="H773" s="3" t="s">
        <v>21</v>
      </c>
      <c r="I773" s="3">
        <v>1202919</v>
      </c>
      <c r="J773" s="3" t="s">
        <v>9810</v>
      </c>
      <c r="K773" s="3">
        <v>20</v>
      </c>
      <c r="L773" s="3" t="s">
        <v>34</v>
      </c>
      <c r="M773" s="3" t="s">
        <v>35</v>
      </c>
      <c r="N773" s="3" t="s">
        <v>777</v>
      </c>
      <c r="O773" s="3" t="s">
        <v>479</v>
      </c>
      <c r="P773" s="3" t="s">
        <v>21</v>
      </c>
      <c r="Q773" s="3" t="s">
        <v>9813</v>
      </c>
      <c r="R773" s="2" t="str">
        <f t="shared" si="108"/>
        <v>OK</v>
      </c>
      <c r="S773" s="2" t="str">
        <f t="shared" si="109"/>
        <v>OK</v>
      </c>
      <c r="T773" s="2" t="str">
        <f t="shared" si="110"/>
        <v>OK</v>
      </c>
      <c r="U773" s="2" t="str">
        <f t="shared" si="111"/>
        <v>OK</v>
      </c>
      <c r="V773" s="2" t="str">
        <f t="shared" si="112"/>
        <v>OK</v>
      </c>
      <c r="W773" s="2" t="str">
        <f t="shared" si="113"/>
        <v>OK</v>
      </c>
      <c r="X773" s="2" t="str">
        <f t="shared" si="114"/>
        <v>OK</v>
      </c>
      <c r="Y773" s="2" t="str">
        <f t="shared" si="115"/>
        <v>OK</v>
      </c>
      <c r="Z773" s="3" t="str">
        <f t="shared" si="116"/>
        <v/>
      </c>
    </row>
    <row r="774" spans="1:26" x14ac:dyDescent="0.45">
      <c r="A774" s="3" t="s">
        <v>9741</v>
      </c>
      <c r="B774" s="3" t="s">
        <v>9742</v>
      </c>
      <c r="C774" s="3" t="s">
        <v>9814</v>
      </c>
      <c r="E774" s="3" t="s">
        <v>20</v>
      </c>
      <c r="H774" s="3" t="s">
        <v>21</v>
      </c>
      <c r="I774" s="3">
        <v>1206441</v>
      </c>
      <c r="J774" s="3" t="s">
        <v>9810</v>
      </c>
      <c r="K774" s="3">
        <v>20</v>
      </c>
      <c r="L774" s="3" t="s">
        <v>34</v>
      </c>
      <c r="M774" s="3" t="s">
        <v>35</v>
      </c>
      <c r="N774" s="3" t="s">
        <v>1300</v>
      </c>
      <c r="O774" s="3" t="s">
        <v>37</v>
      </c>
      <c r="P774" s="3" t="s">
        <v>21</v>
      </c>
      <c r="Q774" s="3" t="s">
        <v>9815</v>
      </c>
      <c r="R774" s="2" t="str">
        <f t="shared" si="108"/>
        <v>OK</v>
      </c>
      <c r="S774" s="2" t="str">
        <f t="shared" si="109"/>
        <v>OK</v>
      </c>
      <c r="T774" s="2" t="str">
        <f t="shared" si="110"/>
        <v>OK</v>
      </c>
      <c r="U774" s="2" t="str">
        <f t="shared" si="111"/>
        <v>OK</v>
      </c>
      <c r="V774" s="2" t="str">
        <f t="shared" si="112"/>
        <v>OK</v>
      </c>
      <c r="W774" s="2" t="str">
        <f t="shared" si="113"/>
        <v>OK</v>
      </c>
      <c r="X774" s="2" t="str">
        <f t="shared" si="114"/>
        <v>OK</v>
      </c>
      <c r="Y774" s="2" t="str">
        <f t="shared" si="115"/>
        <v>OK</v>
      </c>
      <c r="Z774" s="3" t="str">
        <f t="shared" si="116"/>
        <v/>
      </c>
    </row>
    <row r="775" spans="1:26" x14ac:dyDescent="0.45">
      <c r="A775" s="3" t="s">
        <v>9741</v>
      </c>
      <c r="B775" s="3" t="s">
        <v>9742</v>
      </c>
      <c r="C775" s="3" t="s">
        <v>9816</v>
      </c>
      <c r="E775" s="3" t="s">
        <v>20</v>
      </c>
      <c r="H775" s="3" t="s">
        <v>21</v>
      </c>
      <c r="I775" s="3">
        <v>3431077</v>
      </c>
      <c r="J775" s="3" t="s">
        <v>9798</v>
      </c>
      <c r="K775" s="3">
        <v>20</v>
      </c>
      <c r="L775" s="3" t="s">
        <v>34</v>
      </c>
      <c r="M775" s="3" t="s">
        <v>35</v>
      </c>
      <c r="N775" s="3" t="s">
        <v>81</v>
      </c>
      <c r="O775" s="3" t="s">
        <v>85</v>
      </c>
      <c r="P775" s="3" t="s">
        <v>21</v>
      </c>
      <c r="Q775" s="3" t="s">
        <v>9817</v>
      </c>
      <c r="R775" s="2" t="str">
        <f t="shared" si="108"/>
        <v>KO</v>
      </c>
      <c r="S775" s="2" t="str">
        <f t="shared" si="109"/>
        <v>OK</v>
      </c>
      <c r="T775" s="2" t="str">
        <f t="shared" si="110"/>
        <v>OK</v>
      </c>
      <c r="U775" s="2" t="str">
        <f t="shared" si="111"/>
        <v>OK</v>
      </c>
      <c r="V775" s="2" t="str">
        <f t="shared" si="112"/>
        <v>OK</v>
      </c>
      <c r="W775" s="2" t="str">
        <f t="shared" si="113"/>
        <v>OK</v>
      </c>
      <c r="X775" s="2" t="str">
        <f t="shared" si="114"/>
        <v>OK</v>
      </c>
      <c r="Y775" s="2" t="str">
        <f t="shared" si="115"/>
        <v>OK</v>
      </c>
      <c r="Z775" s="3" t="str">
        <f t="shared" si="116"/>
        <v xml:space="preserve">Acción didáctica / </v>
      </c>
    </row>
    <row r="776" spans="1:26" x14ac:dyDescent="0.45">
      <c r="A776" s="3" t="s">
        <v>9741</v>
      </c>
      <c r="B776" s="3" t="s">
        <v>9742</v>
      </c>
      <c r="C776" s="3" t="s">
        <v>9818</v>
      </c>
      <c r="E776" s="3" t="s">
        <v>20</v>
      </c>
      <c r="H776" s="3" t="s">
        <v>21</v>
      </c>
      <c r="I776" s="3">
        <v>1172545</v>
      </c>
      <c r="J776" s="3" t="s">
        <v>9819</v>
      </c>
      <c r="K776" s="3">
        <v>20</v>
      </c>
      <c r="L776" s="3" t="s">
        <v>34</v>
      </c>
      <c r="M776" s="3" t="s">
        <v>35</v>
      </c>
      <c r="N776" s="3" t="s">
        <v>101</v>
      </c>
      <c r="O776" s="3" t="s">
        <v>37</v>
      </c>
      <c r="P776" s="3" t="s">
        <v>21</v>
      </c>
      <c r="Q776" s="3" t="s">
        <v>9820</v>
      </c>
      <c r="R776" s="2" t="str">
        <f t="shared" si="108"/>
        <v>OK</v>
      </c>
      <c r="S776" s="2" t="str">
        <f t="shared" si="109"/>
        <v>OK</v>
      </c>
      <c r="T776" s="2" t="str">
        <f t="shared" si="110"/>
        <v>OK</v>
      </c>
      <c r="U776" s="2" t="str">
        <f t="shared" si="111"/>
        <v>OK</v>
      </c>
      <c r="V776" s="2" t="str">
        <f t="shared" si="112"/>
        <v>OK</v>
      </c>
      <c r="W776" s="2" t="str">
        <f t="shared" si="113"/>
        <v>OK</v>
      </c>
      <c r="X776" s="2" t="str">
        <f t="shared" si="114"/>
        <v>OK</v>
      </c>
      <c r="Y776" s="2" t="str">
        <f t="shared" si="115"/>
        <v>OK</v>
      </c>
      <c r="Z776" s="3" t="str">
        <f t="shared" si="116"/>
        <v/>
      </c>
    </row>
    <row r="777" spans="1:26" x14ac:dyDescent="0.45">
      <c r="A777" s="3" t="s">
        <v>9741</v>
      </c>
      <c r="B777" s="3" t="s">
        <v>9742</v>
      </c>
      <c r="C777" s="3" t="s">
        <v>9821</v>
      </c>
      <c r="E777" s="3" t="s">
        <v>20</v>
      </c>
      <c r="H777" s="3" t="s">
        <v>21</v>
      </c>
      <c r="I777" s="3">
        <v>1181086</v>
      </c>
      <c r="J777" s="3" t="s">
        <v>9822</v>
      </c>
      <c r="K777" s="3">
        <v>30</v>
      </c>
      <c r="L777" s="3" t="s">
        <v>34</v>
      </c>
      <c r="M777" s="3" t="s">
        <v>35</v>
      </c>
      <c r="N777" s="3" t="s">
        <v>326</v>
      </c>
      <c r="O777" s="3" t="s">
        <v>37</v>
      </c>
      <c r="P777" s="3" t="s">
        <v>21</v>
      </c>
      <c r="Q777" s="3" t="s">
        <v>9823</v>
      </c>
      <c r="R777" s="2" t="str">
        <f t="shared" si="108"/>
        <v>OK</v>
      </c>
      <c r="S777" s="2" t="str">
        <f t="shared" si="109"/>
        <v>OK</v>
      </c>
      <c r="T777" s="2" t="str">
        <f t="shared" si="110"/>
        <v>OK</v>
      </c>
      <c r="U777" s="2" t="str">
        <f t="shared" si="111"/>
        <v>OK</v>
      </c>
      <c r="V777" s="2" t="str">
        <f t="shared" si="112"/>
        <v>OK</v>
      </c>
      <c r="W777" s="2" t="str">
        <f t="shared" si="113"/>
        <v>OK</v>
      </c>
      <c r="X777" s="2" t="str">
        <f t="shared" si="114"/>
        <v>OK</v>
      </c>
      <c r="Y777" s="2" t="str">
        <f t="shared" si="115"/>
        <v>OK</v>
      </c>
      <c r="Z777" s="3" t="str">
        <f t="shared" si="116"/>
        <v/>
      </c>
    </row>
    <row r="778" spans="1:26" x14ac:dyDescent="0.45">
      <c r="A778" s="3" t="s">
        <v>9741</v>
      </c>
      <c r="B778" s="3" t="s">
        <v>9742</v>
      </c>
      <c r="C778" s="3" t="s">
        <v>9824</v>
      </c>
      <c r="E778" s="3" t="s">
        <v>20</v>
      </c>
      <c r="H778" s="3" t="s">
        <v>21</v>
      </c>
      <c r="I778" s="3">
        <v>1055338</v>
      </c>
      <c r="J778" s="3" t="s">
        <v>9825</v>
      </c>
      <c r="K778" s="3">
        <v>60</v>
      </c>
      <c r="L778" s="3" t="s">
        <v>23</v>
      </c>
      <c r="M778" s="3" t="s">
        <v>29</v>
      </c>
      <c r="N778" s="3" t="s">
        <v>684</v>
      </c>
      <c r="P778" s="3" t="s">
        <v>21</v>
      </c>
      <c r="Q778" s="3" t="s">
        <v>9826</v>
      </c>
      <c r="R778" s="2" t="str">
        <f t="shared" si="108"/>
        <v>OK</v>
      </c>
      <c r="S778" s="2" t="str">
        <f t="shared" si="109"/>
        <v>OK</v>
      </c>
      <c r="T778" s="2" t="str">
        <f t="shared" si="110"/>
        <v>OK</v>
      </c>
      <c r="U778" s="2" t="str">
        <f t="shared" si="111"/>
        <v>OK</v>
      </c>
      <c r="V778" s="2" t="str">
        <f t="shared" si="112"/>
        <v>OK</v>
      </c>
      <c r="W778" s="2" t="str">
        <f t="shared" si="113"/>
        <v>OK</v>
      </c>
      <c r="X778" s="2" t="str">
        <f t="shared" si="114"/>
        <v>OK</v>
      </c>
      <c r="Y778" s="2" t="str">
        <f t="shared" si="115"/>
        <v>OK</v>
      </c>
      <c r="Z778" s="3" t="str">
        <f t="shared" si="116"/>
        <v/>
      </c>
    </row>
    <row r="779" spans="1:26" x14ac:dyDescent="0.45">
      <c r="A779" s="3" t="s">
        <v>9741</v>
      </c>
      <c r="B779" s="3" t="s">
        <v>9742</v>
      </c>
      <c r="C779" s="3" t="s">
        <v>9827</v>
      </c>
      <c r="E779" s="3" t="s">
        <v>20</v>
      </c>
      <c r="H779" s="3" t="s">
        <v>21</v>
      </c>
      <c r="I779" s="3">
        <v>1805012</v>
      </c>
      <c r="J779" s="3" t="s">
        <v>9828</v>
      </c>
      <c r="K779" s="3">
        <v>40</v>
      </c>
      <c r="L779" s="3" t="s">
        <v>34</v>
      </c>
      <c r="M779" s="3" t="s">
        <v>35</v>
      </c>
      <c r="N779" s="3" t="s">
        <v>81</v>
      </c>
      <c r="O779" s="3" t="s">
        <v>85</v>
      </c>
      <c r="P779" s="3" t="s">
        <v>21</v>
      </c>
      <c r="Q779" s="3" t="s">
        <v>9829</v>
      </c>
      <c r="R779" s="2" t="str">
        <f t="shared" si="108"/>
        <v>KO</v>
      </c>
      <c r="S779" s="2" t="str">
        <f t="shared" si="109"/>
        <v>OK</v>
      </c>
      <c r="T779" s="2" t="str">
        <f t="shared" si="110"/>
        <v>OK</v>
      </c>
      <c r="U779" s="2" t="str">
        <f t="shared" si="111"/>
        <v>OK</v>
      </c>
      <c r="V779" s="2" t="str">
        <f t="shared" si="112"/>
        <v>OK</v>
      </c>
      <c r="W779" s="2" t="str">
        <f t="shared" si="113"/>
        <v>OK</v>
      </c>
      <c r="X779" s="2" t="str">
        <f t="shared" si="114"/>
        <v>OK</v>
      </c>
      <c r="Y779" s="2" t="str">
        <f t="shared" si="115"/>
        <v>OK</v>
      </c>
      <c r="Z779" s="3" t="str">
        <f t="shared" si="116"/>
        <v xml:space="preserve">Acción didáctica / </v>
      </c>
    </row>
    <row r="780" spans="1:26" x14ac:dyDescent="0.45">
      <c r="A780" s="3" t="s">
        <v>9741</v>
      </c>
      <c r="B780" s="3" t="s">
        <v>9742</v>
      </c>
      <c r="C780" s="3" t="s">
        <v>9830</v>
      </c>
      <c r="E780" s="3" t="s">
        <v>20</v>
      </c>
      <c r="H780" s="3" t="s">
        <v>21</v>
      </c>
      <c r="I780" s="3">
        <v>700913</v>
      </c>
      <c r="J780" s="3" t="s">
        <v>9831</v>
      </c>
      <c r="K780" s="3">
        <v>120</v>
      </c>
      <c r="L780" s="3" t="s">
        <v>23</v>
      </c>
      <c r="M780" s="3" t="s">
        <v>29</v>
      </c>
      <c r="N780" s="3" t="s">
        <v>1152</v>
      </c>
      <c r="P780" s="3" t="s">
        <v>21</v>
      </c>
      <c r="Q780" s="3" t="s">
        <v>9832</v>
      </c>
      <c r="R780" s="2" t="str">
        <f t="shared" si="108"/>
        <v>OK</v>
      </c>
      <c r="S780" s="2" t="str">
        <f t="shared" si="109"/>
        <v>OK</v>
      </c>
      <c r="T780" s="2" t="str">
        <f t="shared" si="110"/>
        <v>OK</v>
      </c>
      <c r="U780" s="2" t="str">
        <f t="shared" si="111"/>
        <v>OK</v>
      </c>
      <c r="V780" s="2" t="str">
        <f t="shared" si="112"/>
        <v>OK</v>
      </c>
      <c r="W780" s="2" t="str">
        <f t="shared" si="113"/>
        <v>OK</v>
      </c>
      <c r="X780" s="2" t="str">
        <f t="shared" si="114"/>
        <v>OK</v>
      </c>
      <c r="Y780" s="2" t="str">
        <f t="shared" si="115"/>
        <v>OK</v>
      </c>
      <c r="Z780" s="3" t="str">
        <f t="shared" si="116"/>
        <v/>
      </c>
    </row>
    <row r="781" spans="1:26" x14ac:dyDescent="0.45">
      <c r="A781" s="3" t="s">
        <v>9741</v>
      </c>
      <c r="B781" s="3" t="s">
        <v>9742</v>
      </c>
      <c r="C781" s="3" t="s">
        <v>9833</v>
      </c>
      <c r="E781" s="3" t="s">
        <v>20</v>
      </c>
      <c r="H781" s="3" t="s">
        <v>21</v>
      </c>
      <c r="I781" s="3">
        <v>4409658</v>
      </c>
      <c r="J781" s="3" t="s">
        <v>9834</v>
      </c>
      <c r="K781" s="3">
        <v>30</v>
      </c>
      <c r="L781" s="3" t="s">
        <v>34</v>
      </c>
      <c r="M781" s="3" t="s">
        <v>35</v>
      </c>
      <c r="N781" s="3" t="s">
        <v>8149</v>
      </c>
      <c r="O781" s="3" t="s">
        <v>37</v>
      </c>
      <c r="P781" s="3" t="s">
        <v>21</v>
      </c>
      <c r="Q781" s="3" t="s">
        <v>9835</v>
      </c>
      <c r="R781" s="2" t="str">
        <f t="shared" si="108"/>
        <v>OK</v>
      </c>
      <c r="S781" s="2" t="str">
        <f t="shared" si="109"/>
        <v>OK</v>
      </c>
      <c r="T781" s="2" t="str">
        <f t="shared" si="110"/>
        <v>OK</v>
      </c>
      <c r="U781" s="2" t="str">
        <f t="shared" si="111"/>
        <v>OK</v>
      </c>
      <c r="V781" s="2" t="str">
        <f t="shared" si="112"/>
        <v>OK</v>
      </c>
      <c r="W781" s="2" t="str">
        <f t="shared" si="113"/>
        <v>OK</v>
      </c>
      <c r="X781" s="2" t="str">
        <f t="shared" si="114"/>
        <v>OK</v>
      </c>
      <c r="Y781" s="2" t="str">
        <f t="shared" si="115"/>
        <v>OK</v>
      </c>
      <c r="Z781" s="3" t="str">
        <f t="shared" si="116"/>
        <v/>
      </c>
    </row>
    <row r="782" spans="1:26" x14ac:dyDescent="0.45">
      <c r="A782" s="3" t="s">
        <v>9741</v>
      </c>
      <c r="B782" s="3" t="s">
        <v>9742</v>
      </c>
      <c r="C782" s="3" t="s">
        <v>9836</v>
      </c>
      <c r="E782" s="3" t="s">
        <v>20</v>
      </c>
      <c r="H782" s="3" t="s">
        <v>21</v>
      </c>
      <c r="I782" s="3">
        <v>1804829</v>
      </c>
      <c r="J782" s="3" t="s">
        <v>9837</v>
      </c>
      <c r="K782" s="3">
        <v>40</v>
      </c>
      <c r="L782" s="3" t="s">
        <v>34</v>
      </c>
      <c r="M782" s="3" t="s">
        <v>35</v>
      </c>
      <c r="N782" s="3" t="s">
        <v>81</v>
      </c>
      <c r="O782" s="3" t="s">
        <v>85</v>
      </c>
      <c r="P782" s="3" t="s">
        <v>21</v>
      </c>
      <c r="Q782" s="3" t="s">
        <v>9838</v>
      </c>
      <c r="R782" s="2" t="str">
        <f t="shared" si="108"/>
        <v>KO</v>
      </c>
      <c r="S782" s="2" t="str">
        <f t="shared" si="109"/>
        <v>OK</v>
      </c>
      <c r="T782" s="2" t="str">
        <f t="shared" si="110"/>
        <v>OK</v>
      </c>
      <c r="U782" s="2" t="str">
        <f t="shared" si="111"/>
        <v>OK</v>
      </c>
      <c r="V782" s="2" t="str">
        <f t="shared" si="112"/>
        <v>OK</v>
      </c>
      <c r="W782" s="2" t="str">
        <f t="shared" si="113"/>
        <v>OK</v>
      </c>
      <c r="X782" s="2" t="str">
        <f t="shared" si="114"/>
        <v>OK</v>
      </c>
      <c r="Y782" s="2" t="str">
        <f t="shared" si="115"/>
        <v>OK</v>
      </c>
      <c r="Z782" s="3" t="str">
        <f t="shared" si="116"/>
        <v xml:space="preserve">Acción didáctica / </v>
      </c>
    </row>
    <row r="783" spans="1:26" x14ac:dyDescent="0.45">
      <c r="A783" s="3" t="s">
        <v>9741</v>
      </c>
      <c r="B783" s="3" t="s">
        <v>9742</v>
      </c>
      <c r="C783" s="3" t="s">
        <v>9839</v>
      </c>
      <c r="E783" s="3" t="s">
        <v>20</v>
      </c>
      <c r="H783" s="3" t="s">
        <v>21</v>
      </c>
      <c r="I783" s="3">
        <v>981511</v>
      </c>
      <c r="J783" s="3" t="s">
        <v>9840</v>
      </c>
      <c r="K783" s="3">
        <v>90</v>
      </c>
      <c r="L783" s="3" t="s">
        <v>23</v>
      </c>
      <c r="M783" s="3" t="s">
        <v>29</v>
      </c>
      <c r="N783" s="3" t="s">
        <v>2043</v>
      </c>
      <c r="P783" s="3" t="s">
        <v>21</v>
      </c>
      <c r="Q783" s="3" t="s">
        <v>9841</v>
      </c>
      <c r="R783" s="2" t="str">
        <f t="shared" si="108"/>
        <v>OK</v>
      </c>
      <c r="S783" s="2" t="str">
        <f t="shared" si="109"/>
        <v>OK</v>
      </c>
      <c r="T783" s="2" t="str">
        <f t="shared" si="110"/>
        <v>OK</v>
      </c>
      <c r="U783" s="2" t="str">
        <f t="shared" si="111"/>
        <v>OK</v>
      </c>
      <c r="V783" s="2" t="str">
        <f t="shared" si="112"/>
        <v>OK</v>
      </c>
      <c r="W783" s="2" t="str">
        <f t="shared" si="113"/>
        <v>OK</v>
      </c>
      <c r="X783" s="2" t="str">
        <f t="shared" si="114"/>
        <v>OK</v>
      </c>
      <c r="Y783" s="2" t="str">
        <f t="shared" si="115"/>
        <v>OK</v>
      </c>
      <c r="Z783" s="3" t="str">
        <f t="shared" si="116"/>
        <v/>
      </c>
    </row>
    <row r="784" spans="1:26" x14ac:dyDescent="0.45">
      <c r="A784" s="3" t="s">
        <v>9741</v>
      </c>
      <c r="B784" s="3" t="s">
        <v>9742</v>
      </c>
      <c r="C784" s="3" t="s">
        <v>9842</v>
      </c>
      <c r="E784" s="3" t="s">
        <v>20</v>
      </c>
      <c r="H784" s="3" t="s">
        <v>21</v>
      </c>
      <c r="I784" s="3">
        <v>1175020</v>
      </c>
      <c r="J784" s="3" t="s">
        <v>9843</v>
      </c>
      <c r="K784" s="3">
        <v>20</v>
      </c>
      <c r="L784" s="3" t="s">
        <v>34</v>
      </c>
      <c r="M784" s="3" t="s">
        <v>35</v>
      </c>
      <c r="N784" s="3" t="s">
        <v>700</v>
      </c>
      <c r="O784" s="3" t="s">
        <v>37</v>
      </c>
      <c r="P784" s="3" t="s">
        <v>21</v>
      </c>
      <c r="Q784" s="3" t="s">
        <v>9844</v>
      </c>
      <c r="R784" s="2" t="str">
        <f t="shared" si="108"/>
        <v>OK</v>
      </c>
      <c r="S784" s="2" t="str">
        <f t="shared" si="109"/>
        <v>OK</v>
      </c>
      <c r="T784" s="2" t="str">
        <f t="shared" si="110"/>
        <v>OK</v>
      </c>
      <c r="U784" s="2" t="str">
        <f t="shared" si="111"/>
        <v>OK</v>
      </c>
      <c r="V784" s="2" t="str">
        <f t="shared" si="112"/>
        <v>OK</v>
      </c>
      <c r="W784" s="2" t="str">
        <f t="shared" si="113"/>
        <v>OK</v>
      </c>
      <c r="X784" s="2" t="str">
        <f t="shared" si="114"/>
        <v>OK</v>
      </c>
      <c r="Y784" s="2" t="str">
        <f t="shared" si="115"/>
        <v>OK</v>
      </c>
      <c r="Z784" s="3" t="str">
        <f t="shared" si="116"/>
        <v/>
      </c>
    </row>
    <row r="785" spans="1:26" x14ac:dyDescent="0.45">
      <c r="A785" s="3" t="s">
        <v>9741</v>
      </c>
      <c r="B785" s="3" t="s">
        <v>9742</v>
      </c>
      <c r="C785" s="3" t="s">
        <v>9845</v>
      </c>
      <c r="E785" s="3" t="s">
        <v>20</v>
      </c>
      <c r="H785" s="3" t="s">
        <v>21</v>
      </c>
      <c r="I785" s="3">
        <v>1179034</v>
      </c>
      <c r="J785" s="3" t="s">
        <v>9846</v>
      </c>
      <c r="K785" s="3">
        <v>20</v>
      </c>
      <c r="L785" s="3" t="s">
        <v>34</v>
      </c>
      <c r="M785" s="3" t="s">
        <v>35</v>
      </c>
      <c r="N785" s="3" t="s">
        <v>41</v>
      </c>
      <c r="O785" s="3" t="s">
        <v>85</v>
      </c>
      <c r="P785" s="3" t="s">
        <v>21</v>
      </c>
      <c r="Q785" s="3" t="s">
        <v>9847</v>
      </c>
      <c r="R785" s="2" t="str">
        <f t="shared" si="108"/>
        <v>OK</v>
      </c>
      <c r="S785" s="2" t="str">
        <f t="shared" si="109"/>
        <v>OK</v>
      </c>
      <c r="T785" s="2" t="str">
        <f t="shared" si="110"/>
        <v>OK</v>
      </c>
      <c r="U785" s="2" t="str">
        <f t="shared" si="111"/>
        <v>OK</v>
      </c>
      <c r="V785" s="2" t="str">
        <f t="shared" si="112"/>
        <v>OK</v>
      </c>
      <c r="W785" s="2" t="str">
        <f t="shared" si="113"/>
        <v>OK</v>
      </c>
      <c r="X785" s="2" t="str">
        <f t="shared" si="114"/>
        <v>OK</v>
      </c>
      <c r="Y785" s="2" t="str">
        <f t="shared" si="115"/>
        <v>OK</v>
      </c>
      <c r="Z785" s="3" t="str">
        <f t="shared" si="116"/>
        <v/>
      </c>
    </row>
    <row r="786" spans="1:26" x14ac:dyDescent="0.45">
      <c r="A786" s="3" t="s">
        <v>9741</v>
      </c>
      <c r="B786" s="3" t="s">
        <v>9742</v>
      </c>
      <c r="C786" s="3" t="s">
        <v>9848</v>
      </c>
      <c r="E786" s="3" t="s">
        <v>20</v>
      </c>
      <c r="H786" s="3" t="s">
        <v>21</v>
      </c>
      <c r="I786" s="3">
        <v>1170346</v>
      </c>
      <c r="J786" s="3" t="s">
        <v>9849</v>
      </c>
      <c r="K786" s="3">
        <v>20</v>
      </c>
      <c r="L786" s="3" t="s">
        <v>34</v>
      </c>
      <c r="M786" s="3" t="s">
        <v>35</v>
      </c>
      <c r="N786" s="3" t="s">
        <v>45</v>
      </c>
      <c r="O786" s="3" t="s">
        <v>37</v>
      </c>
      <c r="P786" s="3" t="s">
        <v>21</v>
      </c>
      <c r="Q786" s="3" t="s">
        <v>9850</v>
      </c>
      <c r="R786" s="2" t="str">
        <f t="shared" si="108"/>
        <v>OK</v>
      </c>
      <c r="S786" s="2" t="str">
        <f t="shared" si="109"/>
        <v>OK</v>
      </c>
      <c r="T786" s="2" t="str">
        <f t="shared" si="110"/>
        <v>OK</v>
      </c>
      <c r="U786" s="2" t="str">
        <f t="shared" si="111"/>
        <v>OK</v>
      </c>
      <c r="V786" s="2" t="str">
        <f t="shared" si="112"/>
        <v>OK</v>
      </c>
      <c r="W786" s="2" t="str">
        <f t="shared" si="113"/>
        <v>OK</v>
      </c>
      <c r="X786" s="2" t="str">
        <f t="shared" si="114"/>
        <v>OK</v>
      </c>
      <c r="Y786" s="2" t="str">
        <f t="shared" si="115"/>
        <v>OK</v>
      </c>
      <c r="Z786" s="3" t="str">
        <f t="shared" si="116"/>
        <v/>
      </c>
    </row>
    <row r="787" spans="1:26" x14ac:dyDescent="0.45">
      <c r="A787" s="3" t="s">
        <v>9741</v>
      </c>
      <c r="B787" s="3" t="s">
        <v>9742</v>
      </c>
      <c r="C787" s="3" t="s">
        <v>534</v>
      </c>
      <c r="E787" s="3" t="s">
        <v>20</v>
      </c>
      <c r="H787" s="3" t="s">
        <v>21</v>
      </c>
      <c r="I787" s="3">
        <v>4357832</v>
      </c>
      <c r="J787" s="3" t="s">
        <v>9851</v>
      </c>
      <c r="K787" s="3">
        <v>90</v>
      </c>
      <c r="L787" s="3" t="s">
        <v>358</v>
      </c>
      <c r="M787" s="3" t="s">
        <v>35</v>
      </c>
      <c r="N787" s="3" t="s">
        <v>359</v>
      </c>
      <c r="O787" s="3" t="s">
        <v>85</v>
      </c>
      <c r="P787" s="3" t="s">
        <v>21</v>
      </c>
      <c r="Q787" s="3" t="s">
        <v>9852</v>
      </c>
      <c r="R787" s="2" t="str">
        <f t="shared" si="108"/>
        <v>OK</v>
      </c>
      <c r="S787" s="2" t="str">
        <f t="shared" si="109"/>
        <v>OK</v>
      </c>
      <c r="T787" s="2" t="str">
        <f t="shared" si="110"/>
        <v>OK</v>
      </c>
      <c r="U787" s="2" t="str">
        <f t="shared" si="111"/>
        <v>OK</v>
      </c>
      <c r="V787" s="2" t="str">
        <f t="shared" si="112"/>
        <v>OK</v>
      </c>
      <c r="W787" s="2" t="str">
        <f t="shared" si="113"/>
        <v>KO</v>
      </c>
      <c r="X787" s="2" t="str">
        <f t="shared" si="114"/>
        <v>OK</v>
      </c>
      <c r="Y787" s="2" t="str">
        <f t="shared" si="115"/>
        <v>OK</v>
      </c>
      <c r="Z787" s="3" t="str">
        <f t="shared" si="116"/>
        <v xml:space="preserve">Tiempo del recurso / </v>
      </c>
    </row>
    <row r="788" spans="1:26" x14ac:dyDescent="0.45">
      <c r="A788" s="3" t="s">
        <v>9741</v>
      </c>
      <c r="B788" s="3" t="s">
        <v>9742</v>
      </c>
      <c r="C788" s="3" t="s">
        <v>67</v>
      </c>
      <c r="D788" s="3" t="s">
        <v>67</v>
      </c>
      <c r="E788" s="3" t="s">
        <v>20</v>
      </c>
      <c r="H788" s="3" t="s">
        <v>21</v>
      </c>
      <c r="I788" s="3">
        <v>503820</v>
      </c>
      <c r="K788" s="3">
        <v>20</v>
      </c>
      <c r="L788" s="3" t="s">
        <v>23</v>
      </c>
      <c r="M788" s="3" t="s">
        <v>67</v>
      </c>
      <c r="N788" s="3" t="s">
        <v>227</v>
      </c>
      <c r="P788" s="3" t="s">
        <v>21</v>
      </c>
      <c r="Q788" s="3" t="s">
        <v>9853</v>
      </c>
      <c r="R788" s="2" t="str">
        <f t="shared" si="108"/>
        <v>OK</v>
      </c>
      <c r="S788" s="2" t="str">
        <f t="shared" si="109"/>
        <v>OK</v>
      </c>
      <c r="T788" s="2" t="str">
        <f t="shared" si="110"/>
        <v>OK</v>
      </c>
      <c r="U788" s="2" t="str">
        <f t="shared" si="111"/>
        <v>OK</v>
      </c>
      <c r="V788" s="2" t="str">
        <f t="shared" si="112"/>
        <v>OK</v>
      </c>
      <c r="W788" s="2" t="str">
        <f t="shared" si="113"/>
        <v>OK</v>
      </c>
      <c r="X788" s="2" t="str">
        <f t="shared" si="114"/>
        <v>KO</v>
      </c>
      <c r="Y788" s="2" t="str">
        <f t="shared" si="115"/>
        <v>OK</v>
      </c>
      <c r="Z788" s="3" t="str">
        <f t="shared" si="116"/>
        <v xml:space="preserve">Palabras clave / </v>
      </c>
    </row>
    <row r="789" spans="1:26" x14ac:dyDescent="0.45">
      <c r="A789" s="3" t="s">
        <v>9741</v>
      </c>
      <c r="B789" s="3" t="s">
        <v>9742</v>
      </c>
      <c r="C789" s="3" t="s">
        <v>70</v>
      </c>
      <c r="E789" s="3" t="s">
        <v>20</v>
      </c>
      <c r="H789" s="3" t="s">
        <v>21</v>
      </c>
      <c r="I789" s="3">
        <v>1179742</v>
      </c>
      <c r="J789" s="3" t="s">
        <v>9854</v>
      </c>
      <c r="K789" s="3">
        <v>40</v>
      </c>
      <c r="L789" s="3" t="s">
        <v>70</v>
      </c>
      <c r="M789" s="3" t="s">
        <v>35</v>
      </c>
      <c r="N789" s="3" t="s">
        <v>62</v>
      </c>
      <c r="O789" s="3" t="s">
        <v>479</v>
      </c>
      <c r="P789" s="3" t="s">
        <v>21</v>
      </c>
      <c r="Q789" s="3" t="s">
        <v>9855</v>
      </c>
      <c r="R789" s="2" t="str">
        <f t="shared" si="108"/>
        <v>OK</v>
      </c>
      <c r="S789" s="2" t="str">
        <f t="shared" si="109"/>
        <v>OK</v>
      </c>
      <c r="T789" s="2" t="str">
        <f t="shared" si="110"/>
        <v>OK</v>
      </c>
      <c r="U789" s="2" t="str">
        <f t="shared" si="111"/>
        <v>OK</v>
      </c>
      <c r="V789" s="2" t="str">
        <f t="shared" si="112"/>
        <v>OK</v>
      </c>
      <c r="W789" s="2" t="str">
        <f t="shared" si="113"/>
        <v>OK</v>
      </c>
      <c r="X789" s="2" t="str">
        <f t="shared" si="114"/>
        <v>OK</v>
      </c>
      <c r="Y789" s="2" t="str">
        <f t="shared" si="115"/>
        <v>OK</v>
      </c>
      <c r="Z789" s="3" t="str">
        <f t="shared" si="116"/>
        <v/>
      </c>
    </row>
    <row r="790" spans="1:26" x14ac:dyDescent="0.45">
      <c r="A790" s="3" t="s">
        <v>9856</v>
      </c>
      <c r="B790" s="3" t="s">
        <v>9857</v>
      </c>
      <c r="C790" s="3" t="s">
        <v>9858</v>
      </c>
      <c r="E790" s="3" t="s">
        <v>20</v>
      </c>
      <c r="H790" s="3" t="s">
        <v>21</v>
      </c>
      <c r="I790" s="3">
        <v>759360</v>
      </c>
      <c r="J790" s="3" t="s">
        <v>9859</v>
      </c>
      <c r="K790" s="3">
        <v>20</v>
      </c>
      <c r="L790" s="3" t="s">
        <v>34</v>
      </c>
      <c r="M790" s="3" t="s">
        <v>35</v>
      </c>
      <c r="N790" s="3" t="s">
        <v>326</v>
      </c>
      <c r="O790" s="3" t="s">
        <v>37</v>
      </c>
      <c r="P790" s="3" t="s">
        <v>21</v>
      </c>
      <c r="Q790" s="3" t="s">
        <v>9860</v>
      </c>
      <c r="R790" s="2" t="str">
        <f t="shared" si="108"/>
        <v>OK</v>
      </c>
      <c r="S790" s="2" t="str">
        <f t="shared" si="109"/>
        <v>OK</v>
      </c>
      <c r="T790" s="2" t="str">
        <f t="shared" si="110"/>
        <v>OK</v>
      </c>
      <c r="U790" s="2" t="str">
        <f t="shared" si="111"/>
        <v>OK</v>
      </c>
      <c r="V790" s="2" t="str">
        <f t="shared" si="112"/>
        <v>OK</v>
      </c>
      <c r="W790" s="2" t="str">
        <f t="shared" si="113"/>
        <v>OK</v>
      </c>
      <c r="X790" s="2" t="str">
        <f t="shared" si="114"/>
        <v>OK</v>
      </c>
      <c r="Y790" s="2" t="str">
        <f t="shared" si="115"/>
        <v>OK</v>
      </c>
      <c r="Z790" s="3" t="str">
        <f t="shared" si="116"/>
        <v/>
      </c>
    </row>
    <row r="791" spans="1:26" x14ac:dyDescent="0.45">
      <c r="A791" s="3" t="s">
        <v>9856</v>
      </c>
      <c r="B791" s="3" t="s">
        <v>9857</v>
      </c>
      <c r="C791" s="3" t="s">
        <v>9861</v>
      </c>
      <c r="E791" s="3" t="s">
        <v>20</v>
      </c>
      <c r="H791" s="3" t="s">
        <v>21</v>
      </c>
      <c r="I791" s="3">
        <v>771599</v>
      </c>
      <c r="J791" s="3" t="s">
        <v>9862</v>
      </c>
      <c r="K791" s="3">
        <v>20</v>
      </c>
      <c r="L791" s="3" t="s">
        <v>34</v>
      </c>
      <c r="M791" s="3" t="s">
        <v>35</v>
      </c>
      <c r="N791" s="3" t="s">
        <v>1300</v>
      </c>
      <c r="O791" s="3" t="s">
        <v>85</v>
      </c>
      <c r="P791" s="3" t="s">
        <v>21</v>
      </c>
      <c r="Q791" s="3" t="s">
        <v>9863</v>
      </c>
      <c r="R791" s="2" t="str">
        <f t="shared" si="108"/>
        <v>OK</v>
      </c>
      <c r="S791" s="2" t="str">
        <f t="shared" si="109"/>
        <v>OK</v>
      </c>
      <c r="T791" s="2" t="str">
        <f t="shared" si="110"/>
        <v>OK</v>
      </c>
      <c r="U791" s="2" t="str">
        <f t="shared" si="111"/>
        <v>OK</v>
      </c>
      <c r="V791" s="2" t="str">
        <f t="shared" si="112"/>
        <v>OK</v>
      </c>
      <c r="W791" s="2" t="str">
        <f t="shared" si="113"/>
        <v>OK</v>
      </c>
      <c r="X791" s="2" t="str">
        <f t="shared" si="114"/>
        <v>OK</v>
      </c>
      <c r="Y791" s="2" t="str">
        <f t="shared" si="115"/>
        <v>OK</v>
      </c>
      <c r="Z791" s="3" t="str">
        <f t="shared" si="116"/>
        <v/>
      </c>
    </row>
    <row r="792" spans="1:26" x14ac:dyDescent="0.45">
      <c r="A792" s="3" t="s">
        <v>9856</v>
      </c>
      <c r="B792" s="3" t="s">
        <v>9857</v>
      </c>
      <c r="C792" s="3" t="s">
        <v>9864</v>
      </c>
      <c r="E792" s="3" t="s">
        <v>20</v>
      </c>
      <c r="H792" s="3" t="s">
        <v>21</v>
      </c>
      <c r="I792" s="3">
        <v>2484654</v>
      </c>
      <c r="J792" s="3" t="s">
        <v>9865</v>
      </c>
      <c r="K792" s="3">
        <v>20</v>
      </c>
      <c r="L792" s="3" t="s">
        <v>34</v>
      </c>
      <c r="M792" s="3" t="s">
        <v>35</v>
      </c>
      <c r="N792" s="3" t="s">
        <v>8149</v>
      </c>
      <c r="O792" s="3" t="s">
        <v>85</v>
      </c>
      <c r="P792" s="3" t="s">
        <v>21</v>
      </c>
      <c r="Q792" s="3" t="s">
        <v>9866</v>
      </c>
      <c r="R792" s="2" t="str">
        <f t="shared" si="108"/>
        <v>OK</v>
      </c>
      <c r="S792" s="2" t="str">
        <f t="shared" si="109"/>
        <v>OK</v>
      </c>
      <c r="T792" s="2" t="str">
        <f t="shared" si="110"/>
        <v>OK</v>
      </c>
      <c r="U792" s="2" t="str">
        <f t="shared" si="111"/>
        <v>OK</v>
      </c>
      <c r="V792" s="2" t="str">
        <f t="shared" si="112"/>
        <v>OK</v>
      </c>
      <c r="W792" s="2" t="str">
        <f t="shared" si="113"/>
        <v>OK</v>
      </c>
      <c r="X792" s="2" t="str">
        <f t="shared" si="114"/>
        <v>OK</v>
      </c>
      <c r="Y792" s="2" t="str">
        <f t="shared" si="115"/>
        <v>OK</v>
      </c>
      <c r="Z792" s="3" t="str">
        <f t="shared" si="116"/>
        <v/>
      </c>
    </row>
    <row r="793" spans="1:26" x14ac:dyDescent="0.45">
      <c r="A793" s="3" t="s">
        <v>9856</v>
      </c>
      <c r="B793" s="3" t="s">
        <v>9857</v>
      </c>
      <c r="C793" s="3" t="s">
        <v>9867</v>
      </c>
      <c r="E793" s="3" t="s">
        <v>20</v>
      </c>
      <c r="H793" s="3" t="s">
        <v>21</v>
      </c>
      <c r="I793" s="3">
        <v>760408</v>
      </c>
      <c r="J793" s="3" t="s">
        <v>9868</v>
      </c>
      <c r="K793" s="3">
        <v>20</v>
      </c>
      <c r="L793" s="3" t="s">
        <v>34</v>
      </c>
      <c r="M793" s="3" t="s">
        <v>35</v>
      </c>
      <c r="N793" s="3" t="s">
        <v>700</v>
      </c>
      <c r="O793" s="3" t="s">
        <v>37</v>
      </c>
      <c r="P793" s="3" t="s">
        <v>21</v>
      </c>
      <c r="Q793" s="3" t="s">
        <v>9869</v>
      </c>
      <c r="R793" s="2" t="str">
        <f t="shared" si="108"/>
        <v>OK</v>
      </c>
      <c r="S793" s="2" t="str">
        <f t="shared" si="109"/>
        <v>OK</v>
      </c>
      <c r="T793" s="2" t="str">
        <f t="shared" si="110"/>
        <v>OK</v>
      </c>
      <c r="U793" s="2" t="str">
        <f t="shared" si="111"/>
        <v>OK</v>
      </c>
      <c r="V793" s="2" t="str">
        <f t="shared" si="112"/>
        <v>OK</v>
      </c>
      <c r="W793" s="2" t="str">
        <f t="shared" si="113"/>
        <v>OK</v>
      </c>
      <c r="X793" s="2" t="str">
        <f t="shared" si="114"/>
        <v>OK</v>
      </c>
      <c r="Y793" s="2" t="str">
        <f t="shared" si="115"/>
        <v>OK</v>
      </c>
      <c r="Z793" s="3" t="str">
        <f t="shared" si="116"/>
        <v/>
      </c>
    </row>
    <row r="794" spans="1:26" x14ac:dyDescent="0.45">
      <c r="A794" s="3" t="s">
        <v>9856</v>
      </c>
      <c r="B794" s="3" t="s">
        <v>9857</v>
      </c>
      <c r="C794" s="3" t="s">
        <v>9870</v>
      </c>
      <c r="E794" s="3" t="s">
        <v>20</v>
      </c>
      <c r="H794" s="3" t="s">
        <v>21</v>
      </c>
      <c r="I794" s="3">
        <v>760422</v>
      </c>
      <c r="J794" s="3" t="s">
        <v>9871</v>
      </c>
      <c r="K794" s="3">
        <v>20</v>
      </c>
      <c r="L794" s="3" t="s">
        <v>34</v>
      </c>
      <c r="M794" s="3" t="s">
        <v>35</v>
      </c>
      <c r="N794" s="3" t="s">
        <v>7587</v>
      </c>
      <c r="O794" s="3" t="s">
        <v>37</v>
      </c>
      <c r="P794" s="3" t="s">
        <v>21</v>
      </c>
      <c r="Q794" s="3" t="s">
        <v>9872</v>
      </c>
      <c r="R794" s="2" t="str">
        <f t="shared" si="108"/>
        <v>OK</v>
      </c>
      <c r="S794" s="2" t="str">
        <f t="shared" si="109"/>
        <v>OK</v>
      </c>
      <c r="T794" s="2" t="str">
        <f t="shared" si="110"/>
        <v>OK</v>
      </c>
      <c r="U794" s="2" t="str">
        <f t="shared" si="111"/>
        <v>OK</v>
      </c>
      <c r="V794" s="2" t="str">
        <f t="shared" si="112"/>
        <v>OK</v>
      </c>
      <c r="W794" s="2" t="str">
        <f t="shared" si="113"/>
        <v>OK</v>
      </c>
      <c r="X794" s="2" t="str">
        <f t="shared" si="114"/>
        <v>OK</v>
      </c>
      <c r="Y794" s="2" t="str">
        <f t="shared" si="115"/>
        <v>OK</v>
      </c>
      <c r="Z794" s="3" t="str">
        <f t="shared" si="116"/>
        <v/>
      </c>
    </row>
    <row r="795" spans="1:26" x14ac:dyDescent="0.45">
      <c r="A795" s="3" t="s">
        <v>9856</v>
      </c>
      <c r="B795" s="3" t="s">
        <v>9857</v>
      </c>
      <c r="C795" s="3" t="s">
        <v>9873</v>
      </c>
      <c r="E795" s="3" t="s">
        <v>20</v>
      </c>
      <c r="H795" s="3" t="s">
        <v>21</v>
      </c>
      <c r="I795" s="3">
        <v>758760</v>
      </c>
      <c r="J795" s="3" t="s">
        <v>9874</v>
      </c>
      <c r="K795" s="3">
        <v>20</v>
      </c>
      <c r="L795" s="3" t="s">
        <v>34</v>
      </c>
      <c r="M795" s="3" t="s">
        <v>35</v>
      </c>
      <c r="N795" s="3" t="s">
        <v>773</v>
      </c>
      <c r="O795" s="3" t="s">
        <v>85</v>
      </c>
      <c r="P795" s="3" t="s">
        <v>21</v>
      </c>
      <c r="Q795" s="3" t="s">
        <v>9875</v>
      </c>
      <c r="R795" s="2" t="str">
        <f t="shared" si="108"/>
        <v>OK</v>
      </c>
      <c r="S795" s="2" t="str">
        <f t="shared" si="109"/>
        <v>OK</v>
      </c>
      <c r="T795" s="2" t="str">
        <f t="shared" si="110"/>
        <v>OK</v>
      </c>
      <c r="U795" s="2" t="str">
        <f t="shared" si="111"/>
        <v>OK</v>
      </c>
      <c r="V795" s="2" t="str">
        <f t="shared" si="112"/>
        <v>OK</v>
      </c>
      <c r="W795" s="2" t="str">
        <f t="shared" si="113"/>
        <v>OK</v>
      </c>
      <c r="X795" s="2" t="str">
        <f t="shared" si="114"/>
        <v>OK</v>
      </c>
      <c r="Y795" s="2" t="str">
        <f t="shared" si="115"/>
        <v>OK</v>
      </c>
      <c r="Z795" s="3" t="str">
        <f t="shared" si="116"/>
        <v/>
      </c>
    </row>
    <row r="796" spans="1:26" x14ac:dyDescent="0.45">
      <c r="A796" s="3" t="s">
        <v>9856</v>
      </c>
      <c r="B796" s="3" t="s">
        <v>9857</v>
      </c>
      <c r="C796" s="3" t="s">
        <v>9876</v>
      </c>
      <c r="E796" s="3" t="s">
        <v>20</v>
      </c>
      <c r="H796" s="3" t="s">
        <v>21</v>
      </c>
      <c r="I796" s="3">
        <v>648214</v>
      </c>
      <c r="J796" s="3" t="s">
        <v>9877</v>
      </c>
      <c r="K796" s="3">
        <v>120</v>
      </c>
      <c r="L796" s="3" t="s">
        <v>23</v>
      </c>
      <c r="M796" s="3" t="s">
        <v>29</v>
      </c>
      <c r="N796" s="3" t="s">
        <v>1124</v>
      </c>
      <c r="P796" s="3" t="s">
        <v>21</v>
      </c>
      <c r="Q796" s="3" t="s">
        <v>9878</v>
      </c>
      <c r="R796" s="2" t="str">
        <f t="shared" si="108"/>
        <v>OK</v>
      </c>
      <c r="S796" s="2" t="str">
        <f t="shared" si="109"/>
        <v>OK</v>
      </c>
      <c r="T796" s="2" t="str">
        <f t="shared" si="110"/>
        <v>OK</v>
      </c>
      <c r="U796" s="2" t="str">
        <f t="shared" si="111"/>
        <v>OK</v>
      </c>
      <c r="V796" s="2" t="str">
        <f t="shared" si="112"/>
        <v>OK</v>
      </c>
      <c r="W796" s="2" t="str">
        <f t="shared" si="113"/>
        <v>OK</v>
      </c>
      <c r="X796" s="2" t="str">
        <f t="shared" si="114"/>
        <v>OK</v>
      </c>
      <c r="Y796" s="2" t="str">
        <f t="shared" si="115"/>
        <v>OK</v>
      </c>
      <c r="Z796" s="3" t="str">
        <f t="shared" si="116"/>
        <v/>
      </c>
    </row>
    <row r="797" spans="1:26" x14ac:dyDescent="0.45">
      <c r="A797" s="3" t="s">
        <v>9856</v>
      </c>
      <c r="B797" s="3" t="s">
        <v>9857</v>
      </c>
      <c r="C797" s="3" t="s">
        <v>9879</v>
      </c>
      <c r="E797" s="3" t="s">
        <v>20</v>
      </c>
      <c r="H797" s="3" t="s">
        <v>21</v>
      </c>
      <c r="I797" s="3">
        <v>760408</v>
      </c>
      <c r="J797" s="3" t="s">
        <v>9880</v>
      </c>
      <c r="K797" s="3">
        <v>20</v>
      </c>
      <c r="L797" s="3" t="s">
        <v>34</v>
      </c>
      <c r="M797" s="3" t="s">
        <v>35</v>
      </c>
      <c r="N797" s="3" t="s">
        <v>700</v>
      </c>
      <c r="O797" s="3" t="s">
        <v>479</v>
      </c>
      <c r="P797" s="3" t="s">
        <v>21</v>
      </c>
      <c r="Q797" s="3" t="s">
        <v>9881</v>
      </c>
      <c r="R797" s="2" t="str">
        <f t="shared" si="108"/>
        <v>OK</v>
      </c>
      <c r="S797" s="2" t="str">
        <f t="shared" si="109"/>
        <v>OK</v>
      </c>
      <c r="T797" s="2" t="str">
        <f t="shared" si="110"/>
        <v>OK</v>
      </c>
      <c r="U797" s="2" t="str">
        <f t="shared" si="111"/>
        <v>OK</v>
      </c>
      <c r="V797" s="2" t="str">
        <f t="shared" si="112"/>
        <v>OK</v>
      </c>
      <c r="W797" s="2" t="str">
        <f t="shared" si="113"/>
        <v>OK</v>
      </c>
      <c r="X797" s="2" t="str">
        <f t="shared" si="114"/>
        <v>OK</v>
      </c>
      <c r="Y797" s="2" t="str">
        <f t="shared" si="115"/>
        <v>OK</v>
      </c>
      <c r="Z797" s="3" t="str">
        <f t="shared" si="116"/>
        <v/>
      </c>
    </row>
    <row r="798" spans="1:26" x14ac:dyDescent="0.45">
      <c r="A798" s="3" t="s">
        <v>9856</v>
      </c>
      <c r="B798" s="3" t="s">
        <v>9857</v>
      </c>
      <c r="C798" s="3" t="s">
        <v>9882</v>
      </c>
      <c r="E798" s="3" t="s">
        <v>20</v>
      </c>
      <c r="H798" s="3" t="s">
        <v>21</v>
      </c>
      <c r="I798" s="3">
        <v>762816</v>
      </c>
      <c r="J798" s="3" t="s">
        <v>9883</v>
      </c>
      <c r="K798" s="3">
        <v>20</v>
      </c>
      <c r="L798" s="3" t="s">
        <v>34</v>
      </c>
      <c r="M798" s="3" t="s">
        <v>35</v>
      </c>
      <c r="N798" s="3" t="s">
        <v>41</v>
      </c>
      <c r="O798" s="3" t="s">
        <v>479</v>
      </c>
      <c r="P798" s="3" t="s">
        <v>21</v>
      </c>
      <c r="Q798" s="3" t="s">
        <v>9884</v>
      </c>
      <c r="R798" s="2" t="str">
        <f t="shared" si="108"/>
        <v>OK</v>
      </c>
      <c r="S798" s="2" t="str">
        <f t="shared" si="109"/>
        <v>OK</v>
      </c>
      <c r="T798" s="2" t="str">
        <f t="shared" si="110"/>
        <v>OK</v>
      </c>
      <c r="U798" s="2" t="str">
        <f t="shared" si="111"/>
        <v>OK</v>
      </c>
      <c r="V798" s="2" t="str">
        <f t="shared" si="112"/>
        <v>OK</v>
      </c>
      <c r="W798" s="2" t="str">
        <f t="shared" si="113"/>
        <v>OK</v>
      </c>
      <c r="X798" s="2" t="str">
        <f t="shared" si="114"/>
        <v>OK</v>
      </c>
      <c r="Y798" s="2" t="str">
        <f t="shared" si="115"/>
        <v>OK</v>
      </c>
      <c r="Z798" s="3" t="str">
        <f t="shared" si="116"/>
        <v/>
      </c>
    </row>
    <row r="799" spans="1:26" x14ac:dyDescent="0.45">
      <c r="A799" s="3" t="s">
        <v>9856</v>
      </c>
      <c r="B799" s="3" t="s">
        <v>9857</v>
      </c>
      <c r="C799" s="3" t="s">
        <v>9885</v>
      </c>
      <c r="E799" s="3" t="s">
        <v>20</v>
      </c>
      <c r="H799" s="3" t="s">
        <v>21</v>
      </c>
      <c r="I799" s="3">
        <v>706869</v>
      </c>
      <c r="J799" s="3" t="s">
        <v>9886</v>
      </c>
      <c r="K799" s="3">
        <v>20</v>
      </c>
      <c r="L799" s="3" t="s">
        <v>34</v>
      </c>
      <c r="M799" s="3" t="s">
        <v>35</v>
      </c>
      <c r="N799" s="3" t="s">
        <v>7587</v>
      </c>
      <c r="O799" s="3" t="s">
        <v>37</v>
      </c>
      <c r="P799" s="3" t="s">
        <v>21</v>
      </c>
      <c r="Q799" s="3" t="s">
        <v>9887</v>
      </c>
      <c r="R799" s="2" t="str">
        <f t="shared" si="108"/>
        <v>OK</v>
      </c>
      <c r="S799" s="2" t="str">
        <f t="shared" si="109"/>
        <v>OK</v>
      </c>
      <c r="T799" s="2" t="str">
        <f t="shared" si="110"/>
        <v>OK</v>
      </c>
      <c r="U799" s="2" t="str">
        <f t="shared" si="111"/>
        <v>OK</v>
      </c>
      <c r="V799" s="2" t="str">
        <f t="shared" si="112"/>
        <v>OK</v>
      </c>
      <c r="W799" s="2" t="str">
        <f t="shared" si="113"/>
        <v>OK</v>
      </c>
      <c r="X799" s="2" t="str">
        <f t="shared" si="114"/>
        <v>OK</v>
      </c>
      <c r="Y799" s="2" t="str">
        <f t="shared" si="115"/>
        <v>OK</v>
      </c>
      <c r="Z799" s="3" t="str">
        <f t="shared" si="116"/>
        <v/>
      </c>
    </row>
    <row r="800" spans="1:26" x14ac:dyDescent="0.45">
      <c r="A800" s="3" t="s">
        <v>9856</v>
      </c>
      <c r="B800" s="3" t="s">
        <v>9857</v>
      </c>
      <c r="C800" s="3" t="s">
        <v>9888</v>
      </c>
      <c r="E800" s="3" t="s">
        <v>20</v>
      </c>
      <c r="H800" s="3" t="s">
        <v>21</v>
      </c>
      <c r="I800" s="3">
        <v>759360</v>
      </c>
      <c r="J800" s="3" t="s">
        <v>9889</v>
      </c>
      <c r="K800" s="3">
        <v>30</v>
      </c>
      <c r="L800" s="3" t="s">
        <v>34</v>
      </c>
      <c r="M800" s="3" t="s">
        <v>35</v>
      </c>
      <c r="N800" s="3" t="s">
        <v>326</v>
      </c>
      <c r="O800" s="3" t="s">
        <v>479</v>
      </c>
      <c r="P800" s="3" t="s">
        <v>21</v>
      </c>
      <c r="Q800" s="3" t="s">
        <v>9890</v>
      </c>
      <c r="R800" s="2" t="str">
        <f t="shared" si="108"/>
        <v>OK</v>
      </c>
      <c r="S800" s="2" t="str">
        <f t="shared" si="109"/>
        <v>OK</v>
      </c>
      <c r="T800" s="2" t="str">
        <f t="shared" si="110"/>
        <v>OK</v>
      </c>
      <c r="U800" s="2" t="str">
        <f t="shared" si="111"/>
        <v>OK</v>
      </c>
      <c r="V800" s="2" t="str">
        <f t="shared" si="112"/>
        <v>OK</v>
      </c>
      <c r="W800" s="2" t="str">
        <f t="shared" si="113"/>
        <v>OK</v>
      </c>
      <c r="X800" s="2" t="str">
        <f t="shared" si="114"/>
        <v>OK</v>
      </c>
      <c r="Y800" s="2" t="str">
        <f t="shared" si="115"/>
        <v>OK</v>
      </c>
      <c r="Z800" s="3" t="str">
        <f t="shared" si="116"/>
        <v/>
      </c>
    </row>
    <row r="801" spans="1:26" x14ac:dyDescent="0.45">
      <c r="A801" s="3" t="s">
        <v>9856</v>
      </c>
      <c r="B801" s="3" t="s">
        <v>9857</v>
      </c>
      <c r="C801" s="3" t="s">
        <v>9891</v>
      </c>
      <c r="E801" s="3" t="s">
        <v>20</v>
      </c>
      <c r="H801" s="3" t="s">
        <v>21</v>
      </c>
      <c r="I801" s="3">
        <v>437843</v>
      </c>
      <c r="J801" s="3" t="s">
        <v>9892</v>
      </c>
      <c r="K801" s="3">
        <v>120</v>
      </c>
      <c r="L801" s="3" t="s">
        <v>23</v>
      </c>
      <c r="M801" s="3" t="s">
        <v>29</v>
      </c>
      <c r="N801" s="3" t="s">
        <v>684</v>
      </c>
      <c r="P801" s="3" t="s">
        <v>21</v>
      </c>
      <c r="Q801" s="3" t="s">
        <v>9893</v>
      </c>
      <c r="R801" s="2" t="str">
        <f t="shared" si="108"/>
        <v>OK</v>
      </c>
      <c r="S801" s="2" t="str">
        <f t="shared" si="109"/>
        <v>OK</v>
      </c>
      <c r="T801" s="2" t="str">
        <f t="shared" si="110"/>
        <v>OK</v>
      </c>
      <c r="U801" s="2" t="str">
        <f t="shared" si="111"/>
        <v>OK</v>
      </c>
      <c r="V801" s="2" t="str">
        <f t="shared" si="112"/>
        <v>OK</v>
      </c>
      <c r="W801" s="2" t="str">
        <f t="shared" si="113"/>
        <v>OK</v>
      </c>
      <c r="X801" s="2" t="str">
        <f t="shared" si="114"/>
        <v>OK</v>
      </c>
      <c r="Y801" s="2" t="str">
        <f t="shared" si="115"/>
        <v>OK</v>
      </c>
      <c r="Z801" s="3" t="str">
        <f t="shared" si="116"/>
        <v/>
      </c>
    </row>
    <row r="802" spans="1:26" x14ac:dyDescent="0.45">
      <c r="A802" s="3" t="s">
        <v>9856</v>
      </c>
      <c r="B802" s="3" t="s">
        <v>9857</v>
      </c>
      <c r="C802" s="3" t="s">
        <v>9894</v>
      </c>
      <c r="E802" s="3" t="s">
        <v>20</v>
      </c>
      <c r="H802" s="3" t="s">
        <v>21</v>
      </c>
      <c r="I802" s="3">
        <v>1358501</v>
      </c>
      <c r="J802" s="3" t="s">
        <v>9895</v>
      </c>
      <c r="K802" s="3">
        <v>30</v>
      </c>
      <c r="L802" s="3" t="s">
        <v>34</v>
      </c>
      <c r="M802" s="3" t="s">
        <v>35</v>
      </c>
      <c r="N802" s="3" t="s">
        <v>81</v>
      </c>
      <c r="O802" s="3" t="s">
        <v>85</v>
      </c>
      <c r="P802" s="3" t="s">
        <v>21</v>
      </c>
      <c r="Q802" s="3" t="s">
        <v>9896</v>
      </c>
      <c r="R802" s="2" t="str">
        <f t="shared" si="108"/>
        <v>KO</v>
      </c>
      <c r="S802" s="2" t="str">
        <f t="shared" si="109"/>
        <v>OK</v>
      </c>
      <c r="T802" s="2" t="str">
        <f t="shared" si="110"/>
        <v>OK</v>
      </c>
      <c r="U802" s="2" t="str">
        <f t="shared" si="111"/>
        <v>OK</v>
      </c>
      <c r="V802" s="2" t="str">
        <f t="shared" si="112"/>
        <v>OK</v>
      </c>
      <c r="W802" s="2" t="str">
        <f t="shared" si="113"/>
        <v>OK</v>
      </c>
      <c r="X802" s="2" t="str">
        <f t="shared" si="114"/>
        <v>OK</v>
      </c>
      <c r="Y802" s="2" t="str">
        <f t="shared" si="115"/>
        <v>OK</v>
      </c>
      <c r="Z802" s="3" t="str">
        <f t="shared" si="116"/>
        <v xml:space="preserve">Acción didáctica / </v>
      </c>
    </row>
    <row r="803" spans="1:26" x14ac:dyDescent="0.45">
      <c r="A803" s="3" t="s">
        <v>9856</v>
      </c>
      <c r="B803" s="3" t="s">
        <v>9857</v>
      </c>
      <c r="C803" s="3" t="s">
        <v>9897</v>
      </c>
      <c r="E803" s="3" t="s">
        <v>20</v>
      </c>
      <c r="H803" s="3" t="s">
        <v>21</v>
      </c>
      <c r="I803" s="3">
        <v>430723</v>
      </c>
      <c r="J803" s="3" t="s">
        <v>9898</v>
      </c>
      <c r="K803" s="3">
        <v>30</v>
      </c>
      <c r="L803" s="3" t="s">
        <v>23</v>
      </c>
      <c r="M803" s="3" t="s">
        <v>29</v>
      </c>
      <c r="N803" s="3" t="s">
        <v>53</v>
      </c>
      <c r="P803" s="3" t="s">
        <v>21</v>
      </c>
      <c r="Q803" s="3" t="s">
        <v>9899</v>
      </c>
      <c r="R803" s="2" t="str">
        <f t="shared" si="108"/>
        <v>OK</v>
      </c>
      <c r="S803" s="2" t="str">
        <f t="shared" si="109"/>
        <v>OK</v>
      </c>
      <c r="T803" s="2" t="str">
        <f t="shared" si="110"/>
        <v>OK</v>
      </c>
      <c r="U803" s="2" t="str">
        <f t="shared" si="111"/>
        <v>OK</v>
      </c>
      <c r="V803" s="2" t="str">
        <f t="shared" si="112"/>
        <v>OK</v>
      </c>
      <c r="W803" s="2" t="str">
        <f t="shared" si="113"/>
        <v>OK</v>
      </c>
      <c r="X803" s="2" t="str">
        <f t="shared" si="114"/>
        <v>OK</v>
      </c>
      <c r="Y803" s="2" t="str">
        <f t="shared" si="115"/>
        <v>OK</v>
      </c>
      <c r="Z803" s="3" t="str">
        <f t="shared" si="116"/>
        <v/>
      </c>
    </row>
    <row r="804" spans="1:26" x14ac:dyDescent="0.45">
      <c r="A804" s="3" t="s">
        <v>9856</v>
      </c>
      <c r="B804" s="3" t="s">
        <v>9857</v>
      </c>
      <c r="C804" s="3" t="s">
        <v>9900</v>
      </c>
      <c r="E804" s="3" t="s">
        <v>20</v>
      </c>
      <c r="H804" s="3" t="s">
        <v>21</v>
      </c>
      <c r="I804" s="3">
        <v>758575</v>
      </c>
      <c r="J804" s="3" t="s">
        <v>9901</v>
      </c>
      <c r="K804" s="3">
        <v>20</v>
      </c>
      <c r="L804" s="3" t="s">
        <v>34</v>
      </c>
      <c r="M804" s="3" t="s">
        <v>35</v>
      </c>
      <c r="N804" s="3" t="s">
        <v>406</v>
      </c>
      <c r="O804" s="3" t="s">
        <v>37</v>
      </c>
      <c r="P804" s="3" t="s">
        <v>21</v>
      </c>
      <c r="Q804" s="3" t="s">
        <v>9902</v>
      </c>
      <c r="R804" s="2" t="str">
        <f t="shared" si="108"/>
        <v>OK</v>
      </c>
      <c r="S804" s="2" t="str">
        <f t="shared" si="109"/>
        <v>OK</v>
      </c>
      <c r="T804" s="2" t="str">
        <f t="shared" si="110"/>
        <v>OK</v>
      </c>
      <c r="U804" s="2" t="str">
        <f t="shared" si="111"/>
        <v>OK</v>
      </c>
      <c r="V804" s="2" t="str">
        <f t="shared" si="112"/>
        <v>OK</v>
      </c>
      <c r="W804" s="2" t="str">
        <f t="shared" si="113"/>
        <v>OK</v>
      </c>
      <c r="X804" s="2" t="str">
        <f t="shared" si="114"/>
        <v>OK</v>
      </c>
      <c r="Y804" s="2" t="str">
        <f t="shared" si="115"/>
        <v>OK</v>
      </c>
      <c r="Z804" s="3" t="str">
        <f t="shared" si="116"/>
        <v/>
      </c>
    </row>
    <row r="805" spans="1:26" x14ac:dyDescent="0.45">
      <c r="A805" s="3" t="s">
        <v>9856</v>
      </c>
      <c r="B805" s="3" t="s">
        <v>9857</v>
      </c>
      <c r="C805" s="3" t="s">
        <v>9903</v>
      </c>
      <c r="E805" s="3" t="s">
        <v>20</v>
      </c>
      <c r="H805" s="3" t="s">
        <v>21</v>
      </c>
      <c r="I805" s="3">
        <v>782685</v>
      </c>
      <c r="J805" s="3" t="s">
        <v>9904</v>
      </c>
      <c r="K805" s="3">
        <v>20</v>
      </c>
      <c r="L805" s="3" t="s">
        <v>34</v>
      </c>
      <c r="M805" s="3" t="s">
        <v>35</v>
      </c>
      <c r="N805" s="3" t="s">
        <v>173</v>
      </c>
      <c r="O805" s="3" t="s">
        <v>37</v>
      </c>
      <c r="P805" s="3" t="s">
        <v>21</v>
      </c>
      <c r="Q805" s="3" t="s">
        <v>9905</v>
      </c>
      <c r="R805" s="2" t="str">
        <f t="shared" si="108"/>
        <v>OK</v>
      </c>
      <c r="S805" s="2" t="str">
        <f t="shared" si="109"/>
        <v>OK</v>
      </c>
      <c r="T805" s="2" t="str">
        <f t="shared" si="110"/>
        <v>OK</v>
      </c>
      <c r="U805" s="2" t="str">
        <f t="shared" si="111"/>
        <v>OK</v>
      </c>
      <c r="V805" s="2" t="str">
        <f t="shared" si="112"/>
        <v>OK</v>
      </c>
      <c r="W805" s="2" t="str">
        <f t="shared" si="113"/>
        <v>OK</v>
      </c>
      <c r="X805" s="2" t="str">
        <f t="shared" si="114"/>
        <v>OK</v>
      </c>
      <c r="Y805" s="2" t="str">
        <f t="shared" si="115"/>
        <v>OK</v>
      </c>
      <c r="Z805" s="3" t="str">
        <f t="shared" si="116"/>
        <v/>
      </c>
    </row>
    <row r="806" spans="1:26" x14ac:dyDescent="0.45">
      <c r="A806" s="3" t="s">
        <v>9856</v>
      </c>
      <c r="B806" s="3" t="s">
        <v>9857</v>
      </c>
      <c r="C806" s="3" t="s">
        <v>9906</v>
      </c>
      <c r="E806" s="3" t="s">
        <v>20</v>
      </c>
      <c r="H806" s="3" t="s">
        <v>21</v>
      </c>
      <c r="I806" s="3">
        <v>1358501</v>
      </c>
      <c r="J806" s="3" t="s">
        <v>9907</v>
      </c>
      <c r="K806" s="3">
        <v>30</v>
      </c>
      <c r="L806" s="3" t="s">
        <v>34</v>
      </c>
      <c r="M806" s="3" t="s">
        <v>35</v>
      </c>
      <c r="N806" s="3" t="s">
        <v>81</v>
      </c>
      <c r="O806" s="3" t="s">
        <v>85</v>
      </c>
      <c r="P806" s="3" t="s">
        <v>21</v>
      </c>
      <c r="Q806" s="3" t="s">
        <v>9908</v>
      </c>
      <c r="R806" s="2" t="str">
        <f t="shared" si="108"/>
        <v>KO</v>
      </c>
      <c r="S806" s="2" t="str">
        <f t="shared" si="109"/>
        <v>OK</v>
      </c>
      <c r="T806" s="2" t="str">
        <f t="shared" si="110"/>
        <v>OK</v>
      </c>
      <c r="U806" s="2" t="str">
        <f t="shared" si="111"/>
        <v>OK</v>
      </c>
      <c r="V806" s="2" t="str">
        <f t="shared" si="112"/>
        <v>OK</v>
      </c>
      <c r="W806" s="2" t="str">
        <f t="shared" si="113"/>
        <v>OK</v>
      </c>
      <c r="X806" s="2" t="str">
        <f t="shared" si="114"/>
        <v>OK</v>
      </c>
      <c r="Y806" s="2" t="str">
        <f t="shared" si="115"/>
        <v>OK</v>
      </c>
      <c r="Z806" s="3" t="str">
        <f t="shared" si="116"/>
        <v xml:space="preserve">Acción didáctica / </v>
      </c>
    </row>
    <row r="807" spans="1:26" x14ac:dyDescent="0.45">
      <c r="A807" s="3" t="s">
        <v>9856</v>
      </c>
      <c r="B807" s="3" t="s">
        <v>9857</v>
      </c>
      <c r="C807" s="3" t="s">
        <v>9909</v>
      </c>
      <c r="E807" s="3" t="s">
        <v>20</v>
      </c>
      <c r="H807" s="3" t="s">
        <v>21</v>
      </c>
      <c r="I807" s="3">
        <v>12203747</v>
      </c>
      <c r="J807" s="3" t="s">
        <v>9910</v>
      </c>
      <c r="K807" s="3">
        <v>60</v>
      </c>
      <c r="L807" s="3" t="s">
        <v>23</v>
      </c>
      <c r="M807" s="3" t="s">
        <v>29</v>
      </c>
      <c r="N807" s="3" t="s">
        <v>368</v>
      </c>
      <c r="P807" s="3" t="s">
        <v>21</v>
      </c>
      <c r="Q807" s="3" t="s">
        <v>9911</v>
      </c>
      <c r="R807" s="2" t="str">
        <f t="shared" si="108"/>
        <v>OK</v>
      </c>
      <c r="S807" s="2" t="str">
        <f t="shared" si="109"/>
        <v>OK</v>
      </c>
      <c r="T807" s="2" t="str">
        <f t="shared" si="110"/>
        <v>OK</v>
      </c>
      <c r="U807" s="2" t="str">
        <f t="shared" si="111"/>
        <v>OK</v>
      </c>
      <c r="V807" s="2" t="str">
        <f t="shared" si="112"/>
        <v>OK</v>
      </c>
      <c r="W807" s="2" t="str">
        <f t="shared" si="113"/>
        <v>OK</v>
      </c>
      <c r="X807" s="2" t="str">
        <f t="shared" si="114"/>
        <v>OK</v>
      </c>
      <c r="Y807" s="2" t="str">
        <f t="shared" si="115"/>
        <v>OK</v>
      </c>
      <c r="Z807" s="3" t="str">
        <f t="shared" si="116"/>
        <v/>
      </c>
    </row>
    <row r="808" spans="1:26" x14ac:dyDescent="0.45">
      <c r="A808" s="3" t="s">
        <v>9856</v>
      </c>
      <c r="B808" s="3" t="s">
        <v>9857</v>
      </c>
      <c r="C808" s="3" t="s">
        <v>9912</v>
      </c>
      <c r="E808" s="3" t="s">
        <v>20</v>
      </c>
      <c r="H808" s="3" t="s">
        <v>21</v>
      </c>
      <c r="I808" s="3">
        <v>273440</v>
      </c>
      <c r="J808" s="3" t="s">
        <v>9913</v>
      </c>
      <c r="K808" s="3">
        <v>120</v>
      </c>
      <c r="L808" s="3" t="s">
        <v>23</v>
      </c>
      <c r="M808" s="3" t="s">
        <v>29</v>
      </c>
      <c r="N808" s="3" t="s">
        <v>348</v>
      </c>
      <c r="P808" s="3" t="s">
        <v>21</v>
      </c>
      <c r="Q808" s="3" t="s">
        <v>9914</v>
      </c>
      <c r="R808" s="2" t="str">
        <f t="shared" si="108"/>
        <v>OK</v>
      </c>
      <c r="S808" s="2" t="str">
        <f t="shared" si="109"/>
        <v>OK</v>
      </c>
      <c r="T808" s="2" t="str">
        <f t="shared" si="110"/>
        <v>OK</v>
      </c>
      <c r="U808" s="2" t="str">
        <f t="shared" si="111"/>
        <v>OK</v>
      </c>
      <c r="V808" s="2" t="str">
        <f t="shared" si="112"/>
        <v>OK</v>
      </c>
      <c r="W808" s="2" t="str">
        <f t="shared" si="113"/>
        <v>OK</v>
      </c>
      <c r="X808" s="2" t="str">
        <f t="shared" si="114"/>
        <v>OK</v>
      </c>
      <c r="Y808" s="2" t="str">
        <f t="shared" si="115"/>
        <v>OK</v>
      </c>
      <c r="Z808" s="3" t="str">
        <f t="shared" si="116"/>
        <v/>
      </c>
    </row>
    <row r="809" spans="1:26" x14ac:dyDescent="0.45">
      <c r="A809" s="3" t="s">
        <v>9856</v>
      </c>
      <c r="B809" s="3" t="s">
        <v>9857</v>
      </c>
      <c r="C809" s="3" t="s">
        <v>9915</v>
      </c>
      <c r="E809" s="3" t="s">
        <v>20</v>
      </c>
      <c r="H809" s="3" t="s">
        <v>21</v>
      </c>
      <c r="I809" s="3">
        <v>1124867</v>
      </c>
      <c r="J809" s="3" t="s">
        <v>9916</v>
      </c>
      <c r="K809" s="3">
        <v>15</v>
      </c>
      <c r="L809" s="3" t="s">
        <v>34</v>
      </c>
      <c r="M809" s="3" t="s">
        <v>35</v>
      </c>
      <c r="N809" s="3" t="s">
        <v>161</v>
      </c>
      <c r="O809" s="3" t="s">
        <v>85</v>
      </c>
      <c r="P809" s="3" t="s">
        <v>21</v>
      </c>
      <c r="Q809" s="3" t="s">
        <v>9917</v>
      </c>
      <c r="R809" s="2" t="str">
        <f t="shared" si="108"/>
        <v>OK</v>
      </c>
      <c r="S809" s="2" t="str">
        <f t="shared" si="109"/>
        <v>OK</v>
      </c>
      <c r="T809" s="2" t="str">
        <f t="shared" si="110"/>
        <v>OK</v>
      </c>
      <c r="U809" s="2" t="str">
        <f t="shared" si="111"/>
        <v>OK</v>
      </c>
      <c r="V809" s="2" t="str">
        <f t="shared" si="112"/>
        <v>OK</v>
      </c>
      <c r="W809" s="2" t="str">
        <f t="shared" si="113"/>
        <v>OK</v>
      </c>
      <c r="X809" s="2" t="str">
        <f t="shared" si="114"/>
        <v>OK</v>
      </c>
      <c r="Y809" s="2" t="str">
        <f t="shared" si="115"/>
        <v>OK</v>
      </c>
      <c r="Z809" s="3" t="str">
        <f t="shared" si="116"/>
        <v/>
      </c>
    </row>
    <row r="810" spans="1:26" x14ac:dyDescent="0.45">
      <c r="A810" s="3" t="s">
        <v>9856</v>
      </c>
      <c r="B810" s="3" t="s">
        <v>9857</v>
      </c>
      <c r="C810" s="3" t="s">
        <v>9918</v>
      </c>
      <c r="E810" s="3" t="s">
        <v>20</v>
      </c>
      <c r="H810" s="3" t="s">
        <v>21</v>
      </c>
      <c r="I810" s="3">
        <v>769605</v>
      </c>
      <c r="J810" s="3" t="s">
        <v>9919</v>
      </c>
      <c r="K810" s="3">
        <v>20</v>
      </c>
      <c r="L810" s="3" t="s">
        <v>34</v>
      </c>
      <c r="M810" s="3" t="s">
        <v>35</v>
      </c>
      <c r="N810" s="3" t="s">
        <v>45</v>
      </c>
      <c r="O810" s="3" t="s">
        <v>37</v>
      </c>
      <c r="P810" s="3" t="s">
        <v>21</v>
      </c>
      <c r="Q810" s="3" t="s">
        <v>9920</v>
      </c>
      <c r="R810" s="2" t="str">
        <f t="shared" si="108"/>
        <v>OK</v>
      </c>
      <c r="S810" s="2" t="str">
        <f t="shared" si="109"/>
        <v>OK</v>
      </c>
      <c r="T810" s="2" t="str">
        <f t="shared" si="110"/>
        <v>OK</v>
      </c>
      <c r="U810" s="2" t="str">
        <f t="shared" si="111"/>
        <v>OK</v>
      </c>
      <c r="V810" s="2" t="str">
        <f t="shared" si="112"/>
        <v>OK</v>
      </c>
      <c r="W810" s="2" t="str">
        <f t="shared" si="113"/>
        <v>OK</v>
      </c>
      <c r="X810" s="2" t="str">
        <f t="shared" si="114"/>
        <v>OK</v>
      </c>
      <c r="Y810" s="2" t="str">
        <f t="shared" si="115"/>
        <v>OK</v>
      </c>
      <c r="Z810" s="3" t="str">
        <f t="shared" si="116"/>
        <v/>
      </c>
    </row>
    <row r="811" spans="1:26" x14ac:dyDescent="0.45">
      <c r="A811" s="3" t="s">
        <v>9856</v>
      </c>
      <c r="B811" s="3" t="s">
        <v>9857</v>
      </c>
      <c r="C811" s="3" t="s">
        <v>9921</v>
      </c>
      <c r="E811" s="3" t="s">
        <v>20</v>
      </c>
      <c r="H811" s="3" t="s">
        <v>21</v>
      </c>
      <c r="I811" s="3">
        <v>1358501</v>
      </c>
      <c r="J811" s="3" t="s">
        <v>9922</v>
      </c>
      <c r="K811" s="3">
        <v>20</v>
      </c>
      <c r="L811" s="3" t="s">
        <v>34</v>
      </c>
      <c r="M811" s="3" t="s">
        <v>35</v>
      </c>
      <c r="N811" s="3" t="s">
        <v>81</v>
      </c>
      <c r="O811" s="3" t="s">
        <v>85</v>
      </c>
      <c r="P811" s="3" t="s">
        <v>21</v>
      </c>
      <c r="Q811" s="3" t="s">
        <v>9923</v>
      </c>
      <c r="R811" s="2" t="str">
        <f t="shared" si="108"/>
        <v>KO</v>
      </c>
      <c r="S811" s="2" t="str">
        <f t="shared" si="109"/>
        <v>OK</v>
      </c>
      <c r="T811" s="2" t="str">
        <f t="shared" si="110"/>
        <v>OK</v>
      </c>
      <c r="U811" s="2" t="str">
        <f t="shared" si="111"/>
        <v>OK</v>
      </c>
      <c r="V811" s="2" t="str">
        <f t="shared" si="112"/>
        <v>OK</v>
      </c>
      <c r="W811" s="2" t="str">
        <f t="shared" si="113"/>
        <v>OK</v>
      </c>
      <c r="X811" s="2" t="str">
        <f t="shared" si="114"/>
        <v>OK</v>
      </c>
      <c r="Y811" s="2" t="str">
        <f t="shared" si="115"/>
        <v>OK</v>
      </c>
      <c r="Z811" s="3" t="str">
        <f t="shared" si="116"/>
        <v xml:space="preserve">Acción didáctica / </v>
      </c>
    </row>
    <row r="812" spans="1:26" x14ac:dyDescent="0.45">
      <c r="A812" s="3" t="s">
        <v>9856</v>
      </c>
      <c r="B812" s="3" t="s">
        <v>9857</v>
      </c>
      <c r="C812" s="3" t="s">
        <v>9924</v>
      </c>
      <c r="E812" s="3" t="s">
        <v>20</v>
      </c>
      <c r="H812" s="3" t="s">
        <v>21</v>
      </c>
      <c r="I812" s="3">
        <v>300602</v>
      </c>
      <c r="J812" s="3" t="s">
        <v>9925</v>
      </c>
      <c r="K812" s="3">
        <v>60</v>
      </c>
      <c r="L812" s="3" t="s">
        <v>23</v>
      </c>
      <c r="M812" s="3" t="s">
        <v>29</v>
      </c>
      <c r="N812" s="3" t="s">
        <v>53</v>
      </c>
      <c r="P812" s="3" t="s">
        <v>21</v>
      </c>
      <c r="Q812" s="3" t="s">
        <v>9926</v>
      </c>
      <c r="R812" s="2" t="str">
        <f t="shared" si="108"/>
        <v>OK</v>
      </c>
      <c r="S812" s="2" t="str">
        <f t="shared" si="109"/>
        <v>OK</v>
      </c>
      <c r="T812" s="2" t="str">
        <f t="shared" si="110"/>
        <v>OK</v>
      </c>
      <c r="U812" s="2" t="str">
        <f t="shared" si="111"/>
        <v>OK</v>
      </c>
      <c r="V812" s="2" t="str">
        <f t="shared" si="112"/>
        <v>OK</v>
      </c>
      <c r="W812" s="2" t="str">
        <f t="shared" si="113"/>
        <v>OK</v>
      </c>
      <c r="X812" s="2" t="str">
        <f t="shared" si="114"/>
        <v>OK</v>
      </c>
      <c r="Y812" s="2" t="str">
        <f t="shared" si="115"/>
        <v>OK</v>
      </c>
      <c r="Z812" s="3" t="str">
        <f t="shared" si="116"/>
        <v/>
      </c>
    </row>
    <row r="813" spans="1:26" x14ac:dyDescent="0.45">
      <c r="A813" s="3" t="s">
        <v>9856</v>
      </c>
      <c r="B813" s="3" t="s">
        <v>9857</v>
      </c>
      <c r="C813" s="3" t="s">
        <v>9927</v>
      </c>
      <c r="E813" s="3" t="s">
        <v>20</v>
      </c>
      <c r="H813" s="3" t="s">
        <v>21</v>
      </c>
      <c r="I813" s="3">
        <v>823031</v>
      </c>
      <c r="J813" s="3" t="s">
        <v>9928</v>
      </c>
      <c r="K813" s="3">
        <v>20</v>
      </c>
      <c r="L813" s="3" t="s">
        <v>34</v>
      </c>
      <c r="M813" s="3" t="s">
        <v>35</v>
      </c>
      <c r="N813" s="3" t="s">
        <v>101</v>
      </c>
      <c r="O813" s="3" t="s">
        <v>37</v>
      </c>
      <c r="P813" s="3" t="s">
        <v>21</v>
      </c>
      <c r="Q813" s="3" t="s">
        <v>9929</v>
      </c>
      <c r="R813" s="2" t="str">
        <f t="shared" si="108"/>
        <v>OK</v>
      </c>
      <c r="S813" s="2" t="str">
        <f t="shared" si="109"/>
        <v>OK</v>
      </c>
      <c r="T813" s="2" t="str">
        <f t="shared" si="110"/>
        <v>OK</v>
      </c>
      <c r="U813" s="2" t="str">
        <f t="shared" si="111"/>
        <v>OK</v>
      </c>
      <c r="V813" s="2" t="str">
        <f t="shared" si="112"/>
        <v>OK</v>
      </c>
      <c r="W813" s="2" t="str">
        <f t="shared" si="113"/>
        <v>OK</v>
      </c>
      <c r="X813" s="2" t="str">
        <f t="shared" si="114"/>
        <v>OK</v>
      </c>
      <c r="Y813" s="2" t="str">
        <f t="shared" si="115"/>
        <v>OK</v>
      </c>
      <c r="Z813" s="3" t="str">
        <f t="shared" si="116"/>
        <v/>
      </c>
    </row>
    <row r="814" spans="1:26" x14ac:dyDescent="0.45">
      <c r="A814" s="3" t="s">
        <v>9856</v>
      </c>
      <c r="B814" s="3" t="s">
        <v>9857</v>
      </c>
      <c r="C814" s="3" t="s">
        <v>9930</v>
      </c>
      <c r="E814" s="3" t="s">
        <v>20</v>
      </c>
      <c r="H814" s="3" t="s">
        <v>21</v>
      </c>
      <c r="I814" s="3">
        <v>426019</v>
      </c>
      <c r="J814" s="3" t="s">
        <v>9931</v>
      </c>
      <c r="K814" s="3">
        <v>90</v>
      </c>
      <c r="L814" s="3" t="s">
        <v>23</v>
      </c>
      <c r="M814" s="3" t="s">
        <v>29</v>
      </c>
      <c r="N814" s="3" t="s">
        <v>235</v>
      </c>
      <c r="P814" s="3" t="s">
        <v>21</v>
      </c>
      <c r="Q814" s="3" t="s">
        <v>9932</v>
      </c>
      <c r="R814" s="2" t="str">
        <f t="shared" si="108"/>
        <v>OK</v>
      </c>
      <c r="S814" s="2" t="str">
        <f t="shared" si="109"/>
        <v>OK</v>
      </c>
      <c r="T814" s="2" t="str">
        <f t="shared" si="110"/>
        <v>OK</v>
      </c>
      <c r="U814" s="2" t="str">
        <f t="shared" si="111"/>
        <v>OK</v>
      </c>
      <c r="V814" s="2" t="str">
        <f t="shared" si="112"/>
        <v>OK</v>
      </c>
      <c r="W814" s="2" t="str">
        <f t="shared" si="113"/>
        <v>OK</v>
      </c>
      <c r="X814" s="2" t="str">
        <f t="shared" si="114"/>
        <v>OK</v>
      </c>
      <c r="Y814" s="2" t="str">
        <f t="shared" si="115"/>
        <v>OK</v>
      </c>
      <c r="Z814" s="3" t="str">
        <f t="shared" si="116"/>
        <v/>
      </c>
    </row>
    <row r="815" spans="1:26" x14ac:dyDescent="0.45">
      <c r="A815" s="3" t="s">
        <v>9856</v>
      </c>
      <c r="B815" s="3" t="s">
        <v>9857</v>
      </c>
      <c r="C815" s="3" t="s">
        <v>9933</v>
      </c>
      <c r="E815" s="3" t="s">
        <v>20</v>
      </c>
      <c r="H815" s="3" t="s">
        <v>21</v>
      </c>
      <c r="I815" s="3">
        <v>762816</v>
      </c>
      <c r="J815" s="3" t="s">
        <v>9934</v>
      </c>
      <c r="K815" s="3">
        <v>20</v>
      </c>
      <c r="L815" s="3" t="s">
        <v>34</v>
      </c>
      <c r="M815" s="3" t="s">
        <v>35</v>
      </c>
      <c r="N815" s="3" t="s">
        <v>41</v>
      </c>
      <c r="O815" s="3" t="s">
        <v>37</v>
      </c>
      <c r="P815" s="3" t="s">
        <v>21</v>
      </c>
      <c r="Q815" s="3" t="s">
        <v>9935</v>
      </c>
      <c r="R815" s="2" t="str">
        <f t="shared" si="108"/>
        <v>OK</v>
      </c>
      <c r="S815" s="2" t="str">
        <f t="shared" si="109"/>
        <v>OK</v>
      </c>
      <c r="T815" s="2" t="str">
        <f t="shared" si="110"/>
        <v>OK</v>
      </c>
      <c r="U815" s="2" t="str">
        <f t="shared" si="111"/>
        <v>OK</v>
      </c>
      <c r="V815" s="2" t="str">
        <f t="shared" si="112"/>
        <v>OK</v>
      </c>
      <c r="W815" s="2" t="str">
        <f t="shared" si="113"/>
        <v>OK</v>
      </c>
      <c r="X815" s="2" t="str">
        <f t="shared" si="114"/>
        <v>OK</v>
      </c>
      <c r="Y815" s="2" t="str">
        <f t="shared" si="115"/>
        <v>OK</v>
      </c>
      <c r="Z815" s="3" t="str">
        <f t="shared" si="116"/>
        <v/>
      </c>
    </row>
    <row r="816" spans="1:26" x14ac:dyDescent="0.45">
      <c r="A816" s="3" t="s">
        <v>9856</v>
      </c>
      <c r="B816" s="3" t="s">
        <v>9857</v>
      </c>
      <c r="C816" s="3" t="s">
        <v>9936</v>
      </c>
      <c r="E816" s="3" t="s">
        <v>20</v>
      </c>
      <c r="H816" s="3" t="s">
        <v>21</v>
      </c>
      <c r="I816" s="3">
        <v>2906082</v>
      </c>
      <c r="J816" s="3" t="s">
        <v>9937</v>
      </c>
      <c r="K816" s="3">
        <v>20</v>
      </c>
      <c r="L816" s="3" t="s">
        <v>34</v>
      </c>
      <c r="M816" s="3" t="s">
        <v>35</v>
      </c>
      <c r="N816" s="3" t="s">
        <v>773</v>
      </c>
      <c r="O816" s="3" t="s">
        <v>37</v>
      </c>
      <c r="P816" s="3" t="s">
        <v>21</v>
      </c>
      <c r="Q816" s="3" t="s">
        <v>9938</v>
      </c>
      <c r="R816" s="2" t="str">
        <f t="shared" si="108"/>
        <v>OK</v>
      </c>
      <c r="S816" s="2" t="str">
        <f t="shared" si="109"/>
        <v>OK</v>
      </c>
      <c r="T816" s="2" t="str">
        <f t="shared" si="110"/>
        <v>OK</v>
      </c>
      <c r="U816" s="2" t="str">
        <f t="shared" si="111"/>
        <v>OK</v>
      </c>
      <c r="V816" s="2" t="str">
        <f t="shared" si="112"/>
        <v>OK</v>
      </c>
      <c r="W816" s="2" t="str">
        <f t="shared" si="113"/>
        <v>OK</v>
      </c>
      <c r="X816" s="2" t="str">
        <f t="shared" si="114"/>
        <v>OK</v>
      </c>
      <c r="Y816" s="2" t="str">
        <f t="shared" si="115"/>
        <v>OK</v>
      </c>
      <c r="Z816" s="3" t="str">
        <f t="shared" si="116"/>
        <v/>
      </c>
    </row>
    <row r="817" spans="1:26" x14ac:dyDescent="0.45">
      <c r="A817" s="3" t="s">
        <v>9856</v>
      </c>
      <c r="B817" s="3" t="s">
        <v>9857</v>
      </c>
      <c r="C817" s="3" t="s">
        <v>9939</v>
      </c>
      <c r="E817" s="3" t="s">
        <v>20</v>
      </c>
      <c r="H817" s="3" t="s">
        <v>21</v>
      </c>
      <c r="I817" s="3">
        <v>765824</v>
      </c>
      <c r="J817" s="3" t="s">
        <v>9940</v>
      </c>
      <c r="K817" s="3">
        <v>20</v>
      </c>
      <c r="L817" s="3" t="s">
        <v>34</v>
      </c>
      <c r="M817" s="3" t="s">
        <v>35</v>
      </c>
      <c r="N817" s="3" t="s">
        <v>36</v>
      </c>
      <c r="O817" s="3" t="s">
        <v>479</v>
      </c>
      <c r="P817" s="3" t="s">
        <v>21</v>
      </c>
      <c r="Q817" s="3" t="s">
        <v>9941</v>
      </c>
      <c r="R817" s="2" t="str">
        <f t="shared" si="108"/>
        <v>OK</v>
      </c>
      <c r="S817" s="2" t="str">
        <f t="shared" si="109"/>
        <v>OK</v>
      </c>
      <c r="T817" s="2" t="str">
        <f t="shared" si="110"/>
        <v>OK</v>
      </c>
      <c r="U817" s="2" t="str">
        <f t="shared" si="111"/>
        <v>OK</v>
      </c>
      <c r="V817" s="2" t="str">
        <f t="shared" si="112"/>
        <v>OK</v>
      </c>
      <c r="W817" s="2" t="str">
        <f t="shared" si="113"/>
        <v>OK</v>
      </c>
      <c r="X817" s="2" t="str">
        <f t="shared" si="114"/>
        <v>OK</v>
      </c>
      <c r="Y817" s="2" t="str">
        <f t="shared" si="115"/>
        <v>OK</v>
      </c>
      <c r="Z817" s="3" t="str">
        <f t="shared" si="116"/>
        <v/>
      </c>
    </row>
    <row r="818" spans="1:26" x14ac:dyDescent="0.45">
      <c r="A818" s="3" t="s">
        <v>9856</v>
      </c>
      <c r="B818" s="3" t="s">
        <v>9857</v>
      </c>
      <c r="C818" s="3" t="s">
        <v>9942</v>
      </c>
      <c r="E818" s="3" t="s">
        <v>20</v>
      </c>
      <c r="H818" s="3" t="s">
        <v>21</v>
      </c>
      <c r="I818" s="3">
        <v>1358501</v>
      </c>
      <c r="J818" s="3" t="s">
        <v>9943</v>
      </c>
      <c r="K818" s="3">
        <v>30</v>
      </c>
      <c r="L818" s="3" t="s">
        <v>34</v>
      </c>
      <c r="M818" s="3" t="s">
        <v>35</v>
      </c>
      <c r="N818" s="3" t="s">
        <v>81</v>
      </c>
      <c r="O818" s="3" t="s">
        <v>85</v>
      </c>
      <c r="P818" s="3" t="s">
        <v>21</v>
      </c>
      <c r="Q818" s="3" t="s">
        <v>9944</v>
      </c>
      <c r="R818" s="2" t="str">
        <f t="shared" si="108"/>
        <v>KO</v>
      </c>
      <c r="S818" s="2" t="str">
        <f t="shared" si="109"/>
        <v>OK</v>
      </c>
      <c r="T818" s="2" t="str">
        <f t="shared" si="110"/>
        <v>OK</v>
      </c>
      <c r="U818" s="2" t="str">
        <f t="shared" si="111"/>
        <v>OK</v>
      </c>
      <c r="V818" s="2" t="str">
        <f t="shared" si="112"/>
        <v>OK</v>
      </c>
      <c r="W818" s="2" t="str">
        <f t="shared" si="113"/>
        <v>OK</v>
      </c>
      <c r="X818" s="2" t="str">
        <f t="shared" si="114"/>
        <v>OK</v>
      </c>
      <c r="Y818" s="2" t="str">
        <f t="shared" si="115"/>
        <v>OK</v>
      </c>
      <c r="Z818" s="3" t="str">
        <f t="shared" si="116"/>
        <v xml:space="preserve">Acción didáctica / </v>
      </c>
    </row>
    <row r="819" spans="1:26" x14ac:dyDescent="0.45">
      <c r="A819" s="3" t="s">
        <v>9856</v>
      </c>
      <c r="B819" s="3" t="s">
        <v>9857</v>
      </c>
      <c r="C819" s="3" t="s">
        <v>9945</v>
      </c>
      <c r="E819" s="3" t="s">
        <v>20</v>
      </c>
      <c r="H819" s="3" t="s">
        <v>21</v>
      </c>
      <c r="I819" s="3">
        <v>333690</v>
      </c>
      <c r="J819" s="3" t="s">
        <v>9946</v>
      </c>
      <c r="K819" s="3">
        <v>60</v>
      </c>
      <c r="L819" s="3" t="s">
        <v>23</v>
      </c>
      <c r="M819" s="3" t="s">
        <v>29</v>
      </c>
      <c r="N819" s="3" t="s">
        <v>495</v>
      </c>
      <c r="P819" s="3" t="s">
        <v>21</v>
      </c>
      <c r="Q819" s="3" t="s">
        <v>9947</v>
      </c>
      <c r="R819" s="2" t="str">
        <f t="shared" si="108"/>
        <v>OK</v>
      </c>
      <c r="S819" s="2" t="str">
        <f t="shared" si="109"/>
        <v>OK</v>
      </c>
      <c r="T819" s="2" t="str">
        <f t="shared" si="110"/>
        <v>OK</v>
      </c>
      <c r="U819" s="2" t="str">
        <f t="shared" si="111"/>
        <v>OK</v>
      </c>
      <c r="V819" s="2" t="str">
        <f t="shared" si="112"/>
        <v>OK</v>
      </c>
      <c r="W819" s="2" t="str">
        <f t="shared" si="113"/>
        <v>OK</v>
      </c>
      <c r="X819" s="2" t="str">
        <f t="shared" si="114"/>
        <v>OK</v>
      </c>
      <c r="Y819" s="2" t="str">
        <f t="shared" si="115"/>
        <v>OK</v>
      </c>
      <c r="Z819" s="3" t="str">
        <f t="shared" si="116"/>
        <v/>
      </c>
    </row>
    <row r="820" spans="1:26" x14ac:dyDescent="0.45">
      <c r="A820" s="3" t="s">
        <v>9856</v>
      </c>
      <c r="B820" s="3" t="s">
        <v>9857</v>
      </c>
      <c r="C820" s="3" t="s">
        <v>9948</v>
      </c>
      <c r="E820" s="3" t="s">
        <v>20</v>
      </c>
      <c r="H820" s="3" t="s">
        <v>21</v>
      </c>
      <c r="I820" s="3">
        <v>760408</v>
      </c>
      <c r="J820" s="3" t="s">
        <v>9949</v>
      </c>
      <c r="K820" s="3">
        <v>20</v>
      </c>
      <c r="L820" s="3" t="s">
        <v>34</v>
      </c>
      <c r="M820" s="3" t="s">
        <v>35</v>
      </c>
      <c r="N820" s="3" t="s">
        <v>700</v>
      </c>
      <c r="O820" s="3" t="s">
        <v>37</v>
      </c>
      <c r="P820" s="3" t="s">
        <v>21</v>
      </c>
      <c r="Q820" s="3" t="s">
        <v>9950</v>
      </c>
      <c r="R820" s="2" t="str">
        <f t="shared" si="108"/>
        <v>OK</v>
      </c>
      <c r="S820" s="2" t="str">
        <f t="shared" si="109"/>
        <v>OK</v>
      </c>
      <c r="T820" s="2" t="str">
        <f t="shared" si="110"/>
        <v>OK</v>
      </c>
      <c r="U820" s="2" t="str">
        <f t="shared" si="111"/>
        <v>OK</v>
      </c>
      <c r="V820" s="2" t="str">
        <f t="shared" si="112"/>
        <v>OK</v>
      </c>
      <c r="W820" s="2" t="str">
        <f t="shared" si="113"/>
        <v>OK</v>
      </c>
      <c r="X820" s="2" t="str">
        <f t="shared" si="114"/>
        <v>OK</v>
      </c>
      <c r="Y820" s="2" t="str">
        <f t="shared" si="115"/>
        <v>OK</v>
      </c>
      <c r="Z820" s="3" t="str">
        <f t="shared" si="116"/>
        <v/>
      </c>
    </row>
    <row r="821" spans="1:26" x14ac:dyDescent="0.45">
      <c r="A821" s="3" t="s">
        <v>9856</v>
      </c>
      <c r="B821" s="3" t="s">
        <v>9857</v>
      </c>
      <c r="C821" s="3" t="s">
        <v>9951</v>
      </c>
      <c r="E821" s="3" t="s">
        <v>20</v>
      </c>
      <c r="H821" s="3" t="s">
        <v>21</v>
      </c>
      <c r="I821" s="3">
        <v>760119</v>
      </c>
      <c r="J821" s="3" t="s">
        <v>9952</v>
      </c>
      <c r="K821" s="3">
        <v>20</v>
      </c>
      <c r="L821" s="3" t="s">
        <v>34</v>
      </c>
      <c r="M821" s="3" t="s">
        <v>35</v>
      </c>
      <c r="N821" s="3" t="s">
        <v>62</v>
      </c>
      <c r="O821" s="3" t="s">
        <v>85</v>
      </c>
      <c r="P821" s="3" t="s">
        <v>21</v>
      </c>
      <c r="Q821" s="3" t="s">
        <v>9953</v>
      </c>
      <c r="R821" s="2" t="str">
        <f t="shared" si="108"/>
        <v>OK</v>
      </c>
      <c r="S821" s="2" t="str">
        <f t="shared" si="109"/>
        <v>OK</v>
      </c>
      <c r="T821" s="2" t="str">
        <f t="shared" si="110"/>
        <v>OK</v>
      </c>
      <c r="U821" s="2" t="str">
        <f t="shared" si="111"/>
        <v>OK</v>
      </c>
      <c r="V821" s="2" t="str">
        <f t="shared" si="112"/>
        <v>OK</v>
      </c>
      <c r="W821" s="2" t="str">
        <f t="shared" si="113"/>
        <v>OK</v>
      </c>
      <c r="X821" s="2" t="str">
        <f t="shared" si="114"/>
        <v>OK</v>
      </c>
      <c r="Y821" s="2" t="str">
        <f t="shared" si="115"/>
        <v>OK</v>
      </c>
      <c r="Z821" s="3" t="str">
        <f t="shared" si="116"/>
        <v/>
      </c>
    </row>
    <row r="822" spans="1:26" x14ac:dyDescent="0.45">
      <c r="A822" s="3" t="s">
        <v>9856</v>
      </c>
      <c r="B822" s="3" t="s">
        <v>9857</v>
      </c>
      <c r="C822" s="3" t="s">
        <v>9954</v>
      </c>
      <c r="E822" s="3" t="s">
        <v>20</v>
      </c>
      <c r="H822" s="3" t="s">
        <v>21</v>
      </c>
      <c r="I822" s="3">
        <v>823031</v>
      </c>
      <c r="J822" s="3" t="s">
        <v>9949</v>
      </c>
      <c r="K822" s="3">
        <v>20</v>
      </c>
      <c r="L822" s="3" t="s">
        <v>34</v>
      </c>
      <c r="M822" s="3" t="s">
        <v>35</v>
      </c>
      <c r="N822" s="3" t="s">
        <v>101</v>
      </c>
      <c r="O822" s="3" t="s">
        <v>85</v>
      </c>
      <c r="P822" s="3" t="s">
        <v>21</v>
      </c>
      <c r="Q822" s="3" t="s">
        <v>9955</v>
      </c>
      <c r="R822" s="2" t="str">
        <f t="shared" si="108"/>
        <v>OK</v>
      </c>
      <c r="S822" s="2" t="str">
        <f t="shared" si="109"/>
        <v>OK</v>
      </c>
      <c r="T822" s="2" t="str">
        <f t="shared" si="110"/>
        <v>OK</v>
      </c>
      <c r="U822" s="2" t="str">
        <f t="shared" si="111"/>
        <v>OK</v>
      </c>
      <c r="V822" s="2" t="str">
        <f t="shared" si="112"/>
        <v>OK</v>
      </c>
      <c r="W822" s="2" t="str">
        <f t="shared" si="113"/>
        <v>OK</v>
      </c>
      <c r="X822" s="2" t="str">
        <f t="shared" si="114"/>
        <v>OK</v>
      </c>
      <c r="Y822" s="2" t="str">
        <f t="shared" si="115"/>
        <v>OK</v>
      </c>
      <c r="Z822" s="3" t="str">
        <f t="shared" si="116"/>
        <v/>
      </c>
    </row>
    <row r="823" spans="1:26" x14ac:dyDescent="0.45">
      <c r="A823" s="3" t="s">
        <v>9856</v>
      </c>
      <c r="B823" s="3" t="s">
        <v>9857</v>
      </c>
      <c r="C823" s="3" t="s">
        <v>9956</v>
      </c>
      <c r="E823" s="3" t="s">
        <v>20</v>
      </c>
      <c r="H823" s="3" t="s">
        <v>21</v>
      </c>
      <c r="I823" s="3">
        <v>1661820</v>
      </c>
      <c r="J823" s="3" t="s">
        <v>9957</v>
      </c>
      <c r="K823" s="3">
        <v>30</v>
      </c>
      <c r="L823" s="3" t="s">
        <v>80</v>
      </c>
      <c r="M823" s="3" t="s">
        <v>35</v>
      </c>
      <c r="N823" s="3" t="s">
        <v>81</v>
      </c>
      <c r="O823" s="3" t="s">
        <v>37</v>
      </c>
      <c r="P823" s="3" t="s">
        <v>21</v>
      </c>
      <c r="Q823" s="3" t="s">
        <v>9958</v>
      </c>
      <c r="R823" s="2" t="str">
        <f t="shared" si="108"/>
        <v>OK</v>
      </c>
      <c r="S823" s="2" t="str">
        <f t="shared" si="109"/>
        <v>OK</v>
      </c>
      <c r="T823" s="2" t="str">
        <f t="shared" si="110"/>
        <v>OK</v>
      </c>
      <c r="U823" s="2" t="str">
        <f t="shared" si="111"/>
        <v>OK</v>
      </c>
      <c r="V823" s="2" t="str">
        <f t="shared" si="112"/>
        <v>OK</v>
      </c>
      <c r="W823" s="2" t="str">
        <f t="shared" si="113"/>
        <v>OK</v>
      </c>
      <c r="X823" s="2" t="str">
        <f t="shared" si="114"/>
        <v>OK</v>
      </c>
      <c r="Y823" s="2" t="str">
        <f t="shared" si="115"/>
        <v>OK</v>
      </c>
      <c r="Z823" s="3" t="str">
        <f t="shared" si="116"/>
        <v/>
      </c>
    </row>
    <row r="824" spans="1:26" x14ac:dyDescent="0.45">
      <c r="A824" s="3" t="s">
        <v>9856</v>
      </c>
      <c r="B824" s="3" t="s">
        <v>9857</v>
      </c>
      <c r="C824" s="3" t="s">
        <v>9959</v>
      </c>
      <c r="E824" s="3" t="s">
        <v>20</v>
      </c>
      <c r="H824" s="3" t="s">
        <v>21</v>
      </c>
      <c r="I824" s="3">
        <v>1358501</v>
      </c>
      <c r="J824" s="3" t="s">
        <v>9960</v>
      </c>
      <c r="K824" s="3">
        <v>30</v>
      </c>
      <c r="L824" s="3" t="s">
        <v>34</v>
      </c>
      <c r="M824" s="3" t="s">
        <v>35</v>
      </c>
      <c r="N824" s="3" t="s">
        <v>81</v>
      </c>
      <c r="O824" s="3" t="s">
        <v>85</v>
      </c>
      <c r="P824" s="3" t="s">
        <v>21</v>
      </c>
      <c r="Q824" s="3" t="s">
        <v>9961</v>
      </c>
      <c r="R824" s="2" t="str">
        <f t="shared" si="108"/>
        <v>KO</v>
      </c>
      <c r="S824" s="2" t="str">
        <f t="shared" si="109"/>
        <v>OK</v>
      </c>
      <c r="T824" s="2" t="str">
        <f t="shared" si="110"/>
        <v>OK</v>
      </c>
      <c r="U824" s="2" t="str">
        <f t="shared" si="111"/>
        <v>OK</v>
      </c>
      <c r="V824" s="2" t="str">
        <f t="shared" si="112"/>
        <v>OK</v>
      </c>
      <c r="W824" s="2" t="str">
        <f t="shared" si="113"/>
        <v>OK</v>
      </c>
      <c r="X824" s="2" t="str">
        <f t="shared" si="114"/>
        <v>OK</v>
      </c>
      <c r="Y824" s="2" t="str">
        <f t="shared" si="115"/>
        <v>OK</v>
      </c>
      <c r="Z824" s="3" t="str">
        <f t="shared" si="116"/>
        <v xml:space="preserve">Acción didáctica / </v>
      </c>
    </row>
    <row r="825" spans="1:26" x14ac:dyDescent="0.45">
      <c r="A825" s="3" t="s">
        <v>9856</v>
      </c>
      <c r="B825" s="3" t="s">
        <v>9857</v>
      </c>
      <c r="C825" s="3" t="s">
        <v>9962</v>
      </c>
      <c r="E825" s="3" t="s">
        <v>20</v>
      </c>
      <c r="H825" s="3" t="s">
        <v>21</v>
      </c>
      <c r="I825" s="3">
        <v>326404</v>
      </c>
      <c r="J825" s="3" t="s">
        <v>9963</v>
      </c>
      <c r="K825" s="3">
        <v>120</v>
      </c>
      <c r="L825" s="3" t="s">
        <v>23</v>
      </c>
      <c r="M825" s="3" t="s">
        <v>29</v>
      </c>
      <c r="N825" s="3" t="s">
        <v>2043</v>
      </c>
      <c r="P825" s="3" t="s">
        <v>21</v>
      </c>
      <c r="Q825" s="3" t="s">
        <v>9964</v>
      </c>
      <c r="R825" s="2" t="str">
        <f t="shared" si="108"/>
        <v>OK</v>
      </c>
      <c r="S825" s="2" t="str">
        <f t="shared" si="109"/>
        <v>OK</v>
      </c>
      <c r="T825" s="2" t="str">
        <f t="shared" si="110"/>
        <v>OK</v>
      </c>
      <c r="U825" s="2" t="str">
        <f t="shared" si="111"/>
        <v>OK</v>
      </c>
      <c r="V825" s="2" t="str">
        <f t="shared" si="112"/>
        <v>OK</v>
      </c>
      <c r="W825" s="2" t="str">
        <f t="shared" si="113"/>
        <v>OK</v>
      </c>
      <c r="X825" s="2" t="str">
        <f t="shared" si="114"/>
        <v>OK</v>
      </c>
      <c r="Y825" s="2" t="str">
        <f t="shared" si="115"/>
        <v>OK</v>
      </c>
      <c r="Z825" s="3" t="str">
        <f t="shared" si="116"/>
        <v/>
      </c>
    </row>
    <row r="826" spans="1:26" x14ac:dyDescent="0.45">
      <c r="A826" s="3" t="s">
        <v>9856</v>
      </c>
      <c r="B826" s="3" t="s">
        <v>9857</v>
      </c>
      <c r="C826" s="3" t="s">
        <v>9965</v>
      </c>
      <c r="E826" s="3" t="s">
        <v>20</v>
      </c>
      <c r="H826" s="3" t="s">
        <v>21</v>
      </c>
      <c r="I826" s="3">
        <v>758697</v>
      </c>
      <c r="J826" s="3" t="s">
        <v>9966</v>
      </c>
      <c r="K826" s="3">
        <v>20</v>
      </c>
      <c r="L826" s="3" t="s">
        <v>34</v>
      </c>
      <c r="M826" s="3" t="s">
        <v>35</v>
      </c>
      <c r="N826" s="3" t="s">
        <v>7212</v>
      </c>
      <c r="O826" s="3" t="s">
        <v>37</v>
      </c>
      <c r="P826" s="3" t="s">
        <v>21</v>
      </c>
      <c r="Q826" s="3" t="s">
        <v>9967</v>
      </c>
      <c r="R826" s="2" t="str">
        <f t="shared" si="108"/>
        <v>OK</v>
      </c>
      <c r="S826" s="2" t="str">
        <f t="shared" si="109"/>
        <v>OK</v>
      </c>
      <c r="T826" s="2" t="str">
        <f t="shared" si="110"/>
        <v>OK</v>
      </c>
      <c r="U826" s="2" t="str">
        <f t="shared" si="111"/>
        <v>OK</v>
      </c>
      <c r="V826" s="2" t="str">
        <f t="shared" si="112"/>
        <v>OK</v>
      </c>
      <c r="W826" s="2" t="str">
        <f t="shared" si="113"/>
        <v>OK</v>
      </c>
      <c r="X826" s="2" t="str">
        <f t="shared" si="114"/>
        <v>OK</v>
      </c>
      <c r="Y826" s="2" t="str">
        <f t="shared" si="115"/>
        <v>OK</v>
      </c>
      <c r="Z826" s="3" t="str">
        <f t="shared" si="116"/>
        <v/>
      </c>
    </row>
    <row r="827" spans="1:26" x14ac:dyDescent="0.45">
      <c r="A827" s="3" t="s">
        <v>9856</v>
      </c>
      <c r="B827" s="3" t="s">
        <v>9857</v>
      </c>
      <c r="C827" s="3" t="s">
        <v>9968</v>
      </c>
      <c r="E827" s="3" t="s">
        <v>20</v>
      </c>
      <c r="H827" s="3" t="s">
        <v>21</v>
      </c>
      <c r="I827" s="3">
        <v>759049</v>
      </c>
      <c r="J827" s="3" t="s">
        <v>9969</v>
      </c>
      <c r="K827" s="3">
        <v>20</v>
      </c>
      <c r="L827" s="3" t="s">
        <v>34</v>
      </c>
      <c r="M827" s="3" t="s">
        <v>35</v>
      </c>
      <c r="N827" s="3" t="s">
        <v>161</v>
      </c>
      <c r="O827" s="3" t="s">
        <v>37</v>
      </c>
      <c r="P827" s="3" t="s">
        <v>21</v>
      </c>
      <c r="Q827" s="3" t="s">
        <v>9970</v>
      </c>
      <c r="R827" s="2" t="str">
        <f t="shared" si="108"/>
        <v>OK</v>
      </c>
      <c r="S827" s="2" t="str">
        <f t="shared" si="109"/>
        <v>OK</v>
      </c>
      <c r="T827" s="2" t="str">
        <f t="shared" si="110"/>
        <v>OK</v>
      </c>
      <c r="U827" s="2" t="str">
        <f t="shared" si="111"/>
        <v>OK</v>
      </c>
      <c r="V827" s="2" t="str">
        <f t="shared" si="112"/>
        <v>OK</v>
      </c>
      <c r="W827" s="2" t="str">
        <f t="shared" si="113"/>
        <v>OK</v>
      </c>
      <c r="X827" s="2" t="str">
        <f t="shared" si="114"/>
        <v>OK</v>
      </c>
      <c r="Y827" s="2" t="str">
        <f t="shared" si="115"/>
        <v>OK</v>
      </c>
      <c r="Z827" s="3" t="str">
        <f t="shared" si="116"/>
        <v/>
      </c>
    </row>
    <row r="828" spans="1:26" x14ac:dyDescent="0.45">
      <c r="A828" s="3" t="s">
        <v>9856</v>
      </c>
      <c r="B828" s="3" t="s">
        <v>9857</v>
      </c>
      <c r="C828" s="3" t="s">
        <v>9971</v>
      </c>
      <c r="E828" s="3" t="s">
        <v>20</v>
      </c>
      <c r="H828" s="3" t="s">
        <v>21</v>
      </c>
      <c r="I828" s="3">
        <v>2171836</v>
      </c>
      <c r="K828" s="3">
        <v>45</v>
      </c>
      <c r="L828" s="3" t="s">
        <v>34</v>
      </c>
      <c r="M828" s="3" t="s">
        <v>35</v>
      </c>
      <c r="N828" s="3" t="s">
        <v>58</v>
      </c>
      <c r="O828" s="3" t="s">
        <v>479</v>
      </c>
      <c r="P828" s="3" t="s">
        <v>21</v>
      </c>
      <c r="Q828" s="3" t="s">
        <v>9972</v>
      </c>
      <c r="R828" s="2" t="str">
        <f t="shared" si="108"/>
        <v>KO</v>
      </c>
      <c r="S828" s="2" t="str">
        <f t="shared" si="109"/>
        <v>OK</v>
      </c>
      <c r="T828" s="2" t="str">
        <f t="shared" si="110"/>
        <v>OK</v>
      </c>
      <c r="U828" s="2" t="str">
        <f t="shared" si="111"/>
        <v>OK</v>
      </c>
      <c r="V828" s="2" t="str">
        <f t="shared" si="112"/>
        <v>OK</v>
      </c>
      <c r="W828" s="2" t="str">
        <f t="shared" si="113"/>
        <v>OK</v>
      </c>
      <c r="X828" s="2" t="str">
        <f t="shared" si="114"/>
        <v>KO</v>
      </c>
      <c r="Y828" s="2" t="str">
        <f t="shared" si="115"/>
        <v>OK</v>
      </c>
      <c r="Z828" s="3" t="str">
        <f t="shared" si="116"/>
        <v xml:space="preserve">Acción didáctica / Palabras clave / </v>
      </c>
    </row>
    <row r="829" spans="1:26" x14ac:dyDescent="0.45">
      <c r="A829" s="3" t="s">
        <v>9856</v>
      </c>
      <c r="B829" s="3" t="s">
        <v>9857</v>
      </c>
      <c r="C829" s="3" t="s">
        <v>9973</v>
      </c>
      <c r="E829" s="3" t="s">
        <v>20</v>
      </c>
      <c r="H829" s="3" t="s">
        <v>21</v>
      </c>
      <c r="I829" s="3">
        <v>3726352</v>
      </c>
      <c r="K829" s="3">
        <v>40</v>
      </c>
      <c r="L829" s="3" t="s">
        <v>358</v>
      </c>
      <c r="M829" s="3" t="s">
        <v>35</v>
      </c>
      <c r="N829" s="3" t="s">
        <v>359</v>
      </c>
      <c r="O829" s="3" t="s">
        <v>85</v>
      </c>
      <c r="P829" s="3" t="s">
        <v>21</v>
      </c>
      <c r="Q829" s="3" t="s">
        <v>9974</v>
      </c>
      <c r="R829" s="2" t="str">
        <f t="shared" si="108"/>
        <v>OK</v>
      </c>
      <c r="S829" s="2" t="str">
        <f t="shared" si="109"/>
        <v>OK</v>
      </c>
      <c r="T829" s="2" t="str">
        <f t="shared" si="110"/>
        <v>OK</v>
      </c>
      <c r="U829" s="2" t="str">
        <f t="shared" si="111"/>
        <v>OK</v>
      </c>
      <c r="V829" s="2" t="str">
        <f t="shared" si="112"/>
        <v>OK</v>
      </c>
      <c r="W829" s="2" t="str">
        <f t="shared" si="113"/>
        <v>KO</v>
      </c>
      <c r="X829" s="2" t="str">
        <f t="shared" si="114"/>
        <v>KO</v>
      </c>
      <c r="Y829" s="2" t="str">
        <f t="shared" si="115"/>
        <v>OK</v>
      </c>
      <c r="Z829" s="3" t="str">
        <f t="shared" si="116"/>
        <v xml:space="preserve">Tiempo del recurso / Palabras clave / </v>
      </c>
    </row>
    <row r="830" spans="1:26" x14ac:dyDescent="0.45">
      <c r="A830" s="3" t="s">
        <v>9856</v>
      </c>
      <c r="B830" s="3" t="s">
        <v>9857</v>
      </c>
      <c r="C830" s="3" t="s">
        <v>67</v>
      </c>
      <c r="D830" s="3" t="s">
        <v>9975</v>
      </c>
      <c r="E830" s="3" t="s">
        <v>20</v>
      </c>
      <c r="H830" s="3" t="s">
        <v>21</v>
      </c>
      <c r="I830" s="3">
        <v>327269</v>
      </c>
      <c r="K830" s="3">
        <v>30</v>
      </c>
      <c r="L830" s="3" t="s">
        <v>23</v>
      </c>
      <c r="M830" s="3" t="s">
        <v>67</v>
      </c>
      <c r="N830" s="3" t="s">
        <v>227</v>
      </c>
      <c r="P830" s="3" t="s">
        <v>21</v>
      </c>
      <c r="Q830" s="3" t="s">
        <v>9976</v>
      </c>
      <c r="R830" s="2" t="str">
        <f t="shared" si="108"/>
        <v>OK</v>
      </c>
      <c r="S830" s="2" t="str">
        <f t="shared" si="109"/>
        <v>OK</v>
      </c>
      <c r="T830" s="2" t="str">
        <f t="shared" si="110"/>
        <v>OK</v>
      </c>
      <c r="U830" s="2" t="str">
        <f t="shared" si="111"/>
        <v>OK</v>
      </c>
      <c r="V830" s="2" t="str">
        <f t="shared" si="112"/>
        <v>OK</v>
      </c>
      <c r="W830" s="2" t="str">
        <f t="shared" si="113"/>
        <v>OK</v>
      </c>
      <c r="X830" s="2" t="str">
        <f t="shared" si="114"/>
        <v>KO</v>
      </c>
      <c r="Y830" s="2" t="str">
        <f t="shared" si="115"/>
        <v>OK</v>
      </c>
      <c r="Z830" s="3" t="str">
        <f t="shared" si="116"/>
        <v xml:space="preserve">Palabras clave / </v>
      </c>
    </row>
    <row r="831" spans="1:26" x14ac:dyDescent="0.45">
      <c r="A831" s="3" t="s">
        <v>9856</v>
      </c>
      <c r="B831" s="3" t="s">
        <v>9857</v>
      </c>
      <c r="C831" s="3" t="s">
        <v>70</v>
      </c>
      <c r="E831" s="3" t="s">
        <v>20</v>
      </c>
      <c r="H831" s="3" t="s">
        <v>21</v>
      </c>
      <c r="I831" s="3">
        <v>760088</v>
      </c>
      <c r="K831" s="3">
        <v>45</v>
      </c>
      <c r="L831" s="3" t="s">
        <v>70</v>
      </c>
      <c r="M831" s="3" t="s">
        <v>35</v>
      </c>
      <c r="N831" s="3" t="s">
        <v>62</v>
      </c>
      <c r="O831" s="3" t="s">
        <v>85</v>
      </c>
      <c r="P831" s="3" t="s">
        <v>21</v>
      </c>
      <c r="Q831" s="3" t="s">
        <v>9977</v>
      </c>
      <c r="R831" s="2" t="str">
        <f t="shared" si="108"/>
        <v>OK</v>
      </c>
      <c r="S831" s="2" t="str">
        <f t="shared" si="109"/>
        <v>OK</v>
      </c>
      <c r="T831" s="2" t="str">
        <f t="shared" si="110"/>
        <v>OK</v>
      </c>
      <c r="U831" s="2" t="str">
        <f t="shared" si="111"/>
        <v>OK</v>
      </c>
      <c r="V831" s="2" t="str">
        <f t="shared" si="112"/>
        <v>OK</v>
      </c>
      <c r="W831" s="2" t="str">
        <f t="shared" si="113"/>
        <v>OK</v>
      </c>
      <c r="X831" s="2" t="str">
        <f t="shared" si="114"/>
        <v>KO</v>
      </c>
      <c r="Y831" s="2" t="str">
        <f t="shared" si="115"/>
        <v>OK</v>
      </c>
      <c r="Z831" s="3" t="str">
        <f t="shared" si="116"/>
        <v xml:space="preserve">Palabras clave / </v>
      </c>
    </row>
    <row r="832" spans="1:26" x14ac:dyDescent="0.45">
      <c r="A832" s="3" t="s">
        <v>9978</v>
      </c>
      <c r="B832" s="3" t="s">
        <v>9979</v>
      </c>
      <c r="C832" s="3" t="s">
        <v>9980</v>
      </c>
      <c r="E832" s="3" t="s">
        <v>20</v>
      </c>
      <c r="H832" s="3" t="s">
        <v>21</v>
      </c>
      <c r="I832" s="3">
        <v>1184421</v>
      </c>
      <c r="J832" s="3" t="s">
        <v>9981</v>
      </c>
      <c r="K832" s="3">
        <v>25</v>
      </c>
      <c r="L832" s="3" t="s">
        <v>34</v>
      </c>
      <c r="M832" s="3" t="s">
        <v>35</v>
      </c>
      <c r="N832" s="3" t="s">
        <v>326</v>
      </c>
      <c r="O832" s="3" t="s">
        <v>37</v>
      </c>
      <c r="P832" s="3" t="s">
        <v>21</v>
      </c>
      <c r="Q832" s="3" t="s">
        <v>9982</v>
      </c>
      <c r="R832" s="2" t="str">
        <f t="shared" si="108"/>
        <v>OK</v>
      </c>
      <c r="S832" s="2" t="str">
        <f t="shared" si="109"/>
        <v>OK</v>
      </c>
      <c r="T832" s="2" t="str">
        <f t="shared" si="110"/>
        <v>OK</v>
      </c>
      <c r="U832" s="2" t="str">
        <f t="shared" si="111"/>
        <v>OK</v>
      </c>
      <c r="V832" s="2" t="str">
        <f t="shared" si="112"/>
        <v>OK</v>
      </c>
      <c r="W832" s="2" t="str">
        <f t="shared" si="113"/>
        <v>OK</v>
      </c>
      <c r="X832" s="2" t="str">
        <f t="shared" si="114"/>
        <v>OK</v>
      </c>
      <c r="Y832" s="2" t="str">
        <f t="shared" si="115"/>
        <v>OK</v>
      </c>
      <c r="Z832" s="3" t="str">
        <f t="shared" si="116"/>
        <v/>
      </c>
    </row>
    <row r="833" spans="1:26" x14ac:dyDescent="0.45">
      <c r="A833" s="3" t="s">
        <v>9978</v>
      </c>
      <c r="B833" s="3" t="s">
        <v>9979</v>
      </c>
      <c r="C833" s="3" t="s">
        <v>9983</v>
      </c>
      <c r="E833" s="3" t="s">
        <v>20</v>
      </c>
      <c r="H833" s="3" t="s">
        <v>21</v>
      </c>
      <c r="I833" s="3">
        <v>1262704</v>
      </c>
      <c r="J833" s="3" t="s">
        <v>9984</v>
      </c>
      <c r="K833" s="3">
        <v>20</v>
      </c>
      <c r="L833" s="3" t="s">
        <v>34</v>
      </c>
      <c r="M833" s="3" t="s">
        <v>35</v>
      </c>
      <c r="N833" s="3" t="s">
        <v>8100</v>
      </c>
      <c r="O833" s="3" t="s">
        <v>37</v>
      </c>
      <c r="P833" s="3" t="s">
        <v>21</v>
      </c>
      <c r="Q833" s="3" t="s">
        <v>9985</v>
      </c>
      <c r="R833" s="2" t="str">
        <f t="shared" si="108"/>
        <v>OK</v>
      </c>
      <c r="S833" s="2" t="str">
        <f t="shared" si="109"/>
        <v>OK</v>
      </c>
      <c r="T833" s="2" t="str">
        <f t="shared" si="110"/>
        <v>OK</v>
      </c>
      <c r="U833" s="2" t="str">
        <f t="shared" si="111"/>
        <v>OK</v>
      </c>
      <c r="V833" s="2" t="str">
        <f t="shared" si="112"/>
        <v>OK</v>
      </c>
      <c r="W833" s="2" t="str">
        <f t="shared" si="113"/>
        <v>OK</v>
      </c>
      <c r="X833" s="2" t="str">
        <f t="shared" si="114"/>
        <v>OK</v>
      </c>
      <c r="Y833" s="2" t="str">
        <f t="shared" si="115"/>
        <v>OK</v>
      </c>
      <c r="Z833" s="3" t="str">
        <f t="shared" si="116"/>
        <v/>
      </c>
    </row>
    <row r="834" spans="1:26" x14ac:dyDescent="0.45">
      <c r="A834" s="3" t="s">
        <v>9978</v>
      </c>
      <c r="B834" s="3" t="s">
        <v>9979</v>
      </c>
      <c r="C834" s="3" t="s">
        <v>9986</v>
      </c>
      <c r="E834" s="3" t="s">
        <v>20</v>
      </c>
      <c r="H834" s="3" t="s">
        <v>21</v>
      </c>
      <c r="I834" s="3">
        <v>1187308</v>
      </c>
      <c r="J834" s="3" t="s">
        <v>9987</v>
      </c>
      <c r="K834" s="3">
        <v>15</v>
      </c>
      <c r="L834" s="3" t="s">
        <v>34</v>
      </c>
      <c r="M834" s="3" t="s">
        <v>35</v>
      </c>
      <c r="N834" s="3" t="s">
        <v>7687</v>
      </c>
      <c r="O834" s="3" t="s">
        <v>37</v>
      </c>
      <c r="P834" s="3" t="s">
        <v>21</v>
      </c>
      <c r="Q834" s="3" t="s">
        <v>9988</v>
      </c>
      <c r="R834" s="2" t="str">
        <f t="shared" si="108"/>
        <v>OK</v>
      </c>
      <c r="S834" s="2" t="str">
        <f t="shared" si="109"/>
        <v>OK</v>
      </c>
      <c r="T834" s="2" t="str">
        <f t="shared" si="110"/>
        <v>OK</v>
      </c>
      <c r="U834" s="2" t="str">
        <f t="shared" si="111"/>
        <v>OK</v>
      </c>
      <c r="V834" s="2" t="str">
        <f t="shared" si="112"/>
        <v>OK</v>
      </c>
      <c r="W834" s="2" t="str">
        <f t="shared" si="113"/>
        <v>OK</v>
      </c>
      <c r="X834" s="2" t="str">
        <f t="shared" si="114"/>
        <v>OK</v>
      </c>
      <c r="Y834" s="2" t="str">
        <f t="shared" si="115"/>
        <v>OK</v>
      </c>
      <c r="Z834" s="3" t="str">
        <f t="shared" si="116"/>
        <v/>
      </c>
    </row>
    <row r="835" spans="1:26" x14ac:dyDescent="0.45">
      <c r="A835" s="3" t="s">
        <v>9978</v>
      </c>
      <c r="B835" s="3" t="s">
        <v>9979</v>
      </c>
      <c r="C835" s="3" t="s">
        <v>9989</v>
      </c>
      <c r="E835" s="3" t="s">
        <v>20</v>
      </c>
      <c r="H835" s="3" t="s">
        <v>21</v>
      </c>
      <c r="I835" s="3">
        <v>1193703</v>
      </c>
      <c r="J835" s="3" t="s">
        <v>9990</v>
      </c>
      <c r="K835" s="3">
        <v>15</v>
      </c>
      <c r="L835" s="3" t="s">
        <v>34</v>
      </c>
      <c r="M835" s="3" t="s">
        <v>35</v>
      </c>
      <c r="N835" s="3" t="s">
        <v>114</v>
      </c>
      <c r="O835" s="3" t="s">
        <v>85</v>
      </c>
      <c r="P835" s="3" t="s">
        <v>21</v>
      </c>
      <c r="Q835" s="3" t="s">
        <v>9991</v>
      </c>
      <c r="R835" s="2" t="str">
        <f t="shared" ref="R835:R898" si="117">IF(_xlfn.XOR(
AND(N835="M102ab",L835="Proyecto"),
AND(N835="M101a",L835="Preguntas con respuesta libre"),
AND(LEFT(N835,1)="M",N835&lt;&gt;"M102AB",N835&lt;&gt;"M101a",N835&lt;&gt;"M101ap",L835="Ejercitación"),
AND(LEFT(C835,15)="Mapa conceptual",L835="Exposición"),
AND(LEFT(N835,1)&lt;&gt;"M",LEFT(C835,15)&lt;&gt;"Mapa conceptual",L835="Exposición"),
AND(LEFT(C835,8)="Banco de",L835="Generador de actividades"),
AND(C835=L835)
),"OK","KO")</f>
        <v>OK</v>
      </c>
      <c r="S835" s="2" t="str">
        <f t="shared" ref="S835:S898" si="118">IF(_xlfn.XOR(
AND(LEFT(N835,1)="M",M835="Actividad"),
AND(LEFT(N835,1)="F",M835="Interactivo"),
AND(N835="diaporama",M835="Secuencia de imágenes"),
OR(N835="video",M835="Animación",M835="Video"),
AND(C835=M835)
),"OK","KO")</f>
        <v>OK</v>
      </c>
      <c r="T835" s="2" t="str">
        <f t="shared" ref="T835:T898" si="119">IF(
AND(L835="Evaluación",C835&lt;&gt;L835),"KO",
IF(AND(L835="Mapa conceptual",C835&lt;&gt;L835),"KO",
IF(AND(N835="M101ap",C835&lt;&gt;"Banco de actividades"),"KO",
"OK")))</f>
        <v>OK</v>
      </c>
      <c r="U835" s="2" t="str">
        <f t="shared" ref="U835:U898" si="120">IF(
AND(LEFT(N835,1)="M",LEFT(M835,4)&lt;&gt;"Mapa",S835="OK",O835=""),
"KO","OK")</f>
        <v>OK</v>
      </c>
      <c r="V835" s="2" t="str">
        <f t="shared" ref="V835:V898" si="121">IF(OR(
AND(L835="Evaluación",R835="OK",OR(N835="M4a",N835="M5a")),
AND(LEFT(C835,8)="Banco de",N835="M101ap"),
OR(LEFT(C835,8)&lt;&gt;"Banco de",L835&lt;&gt;"Evaluación")
),"OK","KO")</f>
        <v>OK</v>
      </c>
      <c r="W835" s="2" t="str">
        <f t="shared" ref="W835:W898" si="122">IF(AND(LEFT(C835,8)="Banco de",K835=0),"OK",
IF(AND(LEFT(C835,8)&lt;&gt;"Banco de",K835&gt;0),"OK","KO"))</f>
        <v>OK</v>
      </c>
      <c r="X835" s="2" t="str">
        <f t="shared" ref="X835:X898" si="123">IF(J835&lt;&gt;"","OK","KO")</f>
        <v>OK</v>
      </c>
      <c r="Y835" s="2" t="str">
        <f t="shared" ref="Y835:Y898" si="124">IF(P835="Si","KO","OK")</f>
        <v>OK</v>
      </c>
      <c r="Z835" s="3" t="str">
        <f t="shared" ref="Z835:Z898" si="125">CONCATENATE(
IF(R835&lt;&gt;"OK",CONCATENATE($R$1," / "),""),
IF(S835&lt;&gt;"OK",CONCATENATE($S$1," / "),""),
IF(T835&lt;&gt;"OK",CONCATENATE($T$1," / "),""),
IF(U835&lt;&gt;"OK",CONCATENATE($U$1," / "),""),
IF(V835&lt;&gt;"OK",CONCATENATE($V$1," / "),""),
IF(W835&lt;&gt;"OK",CONCATENATE($W$1," / "),""),
IF(X835&lt;&gt;"OK",CONCATENATE($X$1," / "),""),
IF(Y835&lt;&gt;"OK",$Y$1,"")
)</f>
        <v/>
      </c>
    </row>
    <row r="836" spans="1:26" x14ac:dyDescent="0.45">
      <c r="A836" s="3" t="s">
        <v>9978</v>
      </c>
      <c r="B836" s="3" t="s">
        <v>9979</v>
      </c>
      <c r="C836" s="3" t="s">
        <v>9992</v>
      </c>
      <c r="E836" s="3" t="s">
        <v>20</v>
      </c>
      <c r="H836" s="3" t="s">
        <v>21</v>
      </c>
      <c r="I836" s="3">
        <v>1185378</v>
      </c>
      <c r="J836" s="3" t="s">
        <v>9993</v>
      </c>
      <c r="K836" s="3">
        <v>25</v>
      </c>
      <c r="L836" s="3" t="s">
        <v>34</v>
      </c>
      <c r="M836" s="3" t="s">
        <v>35</v>
      </c>
      <c r="N836" s="3" t="s">
        <v>326</v>
      </c>
      <c r="O836" s="3" t="s">
        <v>37</v>
      </c>
      <c r="P836" s="3" t="s">
        <v>21</v>
      </c>
      <c r="Q836" s="3" t="s">
        <v>9994</v>
      </c>
      <c r="R836" s="2" t="str">
        <f t="shared" si="117"/>
        <v>OK</v>
      </c>
      <c r="S836" s="2" t="str">
        <f t="shared" si="118"/>
        <v>OK</v>
      </c>
      <c r="T836" s="2" t="str">
        <f t="shared" si="119"/>
        <v>OK</v>
      </c>
      <c r="U836" s="2" t="str">
        <f t="shared" si="120"/>
        <v>OK</v>
      </c>
      <c r="V836" s="2" t="str">
        <f t="shared" si="121"/>
        <v>OK</v>
      </c>
      <c r="W836" s="2" t="str">
        <f t="shared" si="122"/>
        <v>OK</v>
      </c>
      <c r="X836" s="2" t="str">
        <f t="shared" si="123"/>
        <v>OK</v>
      </c>
      <c r="Y836" s="2" t="str">
        <f t="shared" si="124"/>
        <v>OK</v>
      </c>
      <c r="Z836" s="3" t="str">
        <f t="shared" si="125"/>
        <v/>
      </c>
    </row>
    <row r="837" spans="1:26" x14ac:dyDescent="0.45">
      <c r="A837" s="3" t="s">
        <v>9978</v>
      </c>
      <c r="B837" s="3" t="s">
        <v>9979</v>
      </c>
      <c r="C837" s="3" t="s">
        <v>9995</v>
      </c>
      <c r="E837" s="3" t="s">
        <v>20</v>
      </c>
      <c r="H837" s="3" t="s">
        <v>21</v>
      </c>
      <c r="I837" s="3">
        <v>1872379</v>
      </c>
      <c r="J837" s="3" t="s">
        <v>9996</v>
      </c>
      <c r="K837" s="3">
        <v>30</v>
      </c>
      <c r="L837" s="3" t="s">
        <v>34</v>
      </c>
      <c r="M837" s="3" t="s">
        <v>35</v>
      </c>
      <c r="N837" s="3" t="s">
        <v>81</v>
      </c>
      <c r="O837" s="3" t="s">
        <v>479</v>
      </c>
      <c r="P837" s="3" t="s">
        <v>21</v>
      </c>
      <c r="Q837" s="3" t="s">
        <v>9997</v>
      </c>
      <c r="R837" s="2" t="str">
        <f t="shared" si="117"/>
        <v>KO</v>
      </c>
      <c r="S837" s="2" t="str">
        <f t="shared" si="118"/>
        <v>OK</v>
      </c>
      <c r="T837" s="2" t="str">
        <f t="shared" si="119"/>
        <v>OK</v>
      </c>
      <c r="U837" s="2" t="str">
        <f t="shared" si="120"/>
        <v>OK</v>
      </c>
      <c r="V837" s="2" t="str">
        <f t="shared" si="121"/>
        <v>OK</v>
      </c>
      <c r="W837" s="2" t="str">
        <f t="shared" si="122"/>
        <v>OK</v>
      </c>
      <c r="X837" s="2" t="str">
        <f t="shared" si="123"/>
        <v>OK</v>
      </c>
      <c r="Y837" s="2" t="str">
        <f t="shared" si="124"/>
        <v>OK</v>
      </c>
      <c r="Z837" s="3" t="str">
        <f t="shared" si="125"/>
        <v xml:space="preserve">Acción didáctica / </v>
      </c>
    </row>
    <row r="838" spans="1:26" x14ac:dyDescent="0.45">
      <c r="A838" s="3" t="s">
        <v>9978</v>
      </c>
      <c r="B838" s="3" t="s">
        <v>9979</v>
      </c>
      <c r="C838" s="3" t="s">
        <v>9998</v>
      </c>
      <c r="E838" s="3" t="s">
        <v>20</v>
      </c>
      <c r="H838" s="3" t="s">
        <v>21</v>
      </c>
      <c r="I838" s="3">
        <v>1174762</v>
      </c>
      <c r="J838" s="3" t="s">
        <v>9999</v>
      </c>
      <c r="K838" s="3">
        <v>20</v>
      </c>
      <c r="L838" s="3" t="s">
        <v>34</v>
      </c>
      <c r="M838" s="3" t="s">
        <v>35</v>
      </c>
      <c r="N838" s="3" t="s">
        <v>101</v>
      </c>
      <c r="O838" s="3" t="s">
        <v>37</v>
      </c>
      <c r="P838" s="3" t="s">
        <v>21</v>
      </c>
      <c r="Q838" s="3" t="s">
        <v>10000</v>
      </c>
      <c r="R838" s="2" t="str">
        <f t="shared" si="117"/>
        <v>OK</v>
      </c>
      <c r="S838" s="2" t="str">
        <f t="shared" si="118"/>
        <v>OK</v>
      </c>
      <c r="T838" s="2" t="str">
        <f t="shared" si="119"/>
        <v>OK</v>
      </c>
      <c r="U838" s="2" t="str">
        <f t="shared" si="120"/>
        <v>OK</v>
      </c>
      <c r="V838" s="2" t="str">
        <f t="shared" si="121"/>
        <v>OK</v>
      </c>
      <c r="W838" s="2" t="str">
        <f t="shared" si="122"/>
        <v>OK</v>
      </c>
      <c r="X838" s="2" t="str">
        <f t="shared" si="123"/>
        <v>OK</v>
      </c>
      <c r="Y838" s="2" t="str">
        <f t="shared" si="124"/>
        <v>OK</v>
      </c>
      <c r="Z838" s="3" t="str">
        <f t="shared" si="125"/>
        <v/>
      </c>
    </row>
    <row r="839" spans="1:26" x14ac:dyDescent="0.45">
      <c r="A839" s="3" t="s">
        <v>9978</v>
      </c>
      <c r="B839" s="3" t="s">
        <v>9979</v>
      </c>
      <c r="C839" s="3" t="s">
        <v>10001</v>
      </c>
      <c r="E839" s="3" t="s">
        <v>20</v>
      </c>
      <c r="H839" s="3" t="s">
        <v>21</v>
      </c>
      <c r="I839" s="3">
        <v>1181218</v>
      </c>
      <c r="J839" s="3" t="s">
        <v>10002</v>
      </c>
      <c r="K839" s="3">
        <v>20</v>
      </c>
      <c r="L839" s="3" t="s">
        <v>34</v>
      </c>
      <c r="M839" s="3" t="s">
        <v>35</v>
      </c>
      <c r="N839" s="3" t="s">
        <v>41</v>
      </c>
      <c r="O839" s="3" t="s">
        <v>37</v>
      </c>
      <c r="P839" s="3" t="s">
        <v>21</v>
      </c>
      <c r="Q839" s="3" t="s">
        <v>10003</v>
      </c>
      <c r="R839" s="2" t="str">
        <f t="shared" si="117"/>
        <v>OK</v>
      </c>
      <c r="S839" s="2" t="str">
        <f t="shared" si="118"/>
        <v>OK</v>
      </c>
      <c r="T839" s="2" t="str">
        <f t="shared" si="119"/>
        <v>OK</v>
      </c>
      <c r="U839" s="2" t="str">
        <f t="shared" si="120"/>
        <v>OK</v>
      </c>
      <c r="V839" s="2" t="str">
        <f t="shared" si="121"/>
        <v>OK</v>
      </c>
      <c r="W839" s="2" t="str">
        <f t="shared" si="122"/>
        <v>OK</v>
      </c>
      <c r="X839" s="2" t="str">
        <f t="shared" si="123"/>
        <v>OK</v>
      </c>
      <c r="Y839" s="2" t="str">
        <f t="shared" si="124"/>
        <v>OK</v>
      </c>
      <c r="Z839" s="3" t="str">
        <f t="shared" si="125"/>
        <v/>
      </c>
    </row>
    <row r="840" spans="1:26" x14ac:dyDescent="0.45">
      <c r="A840" s="3" t="s">
        <v>9978</v>
      </c>
      <c r="B840" s="3" t="s">
        <v>9979</v>
      </c>
      <c r="C840" s="3" t="s">
        <v>10004</v>
      </c>
      <c r="E840" s="3" t="s">
        <v>20</v>
      </c>
      <c r="H840" s="3" t="s">
        <v>21</v>
      </c>
      <c r="I840" s="3">
        <v>429495</v>
      </c>
      <c r="J840" s="3" t="s">
        <v>10005</v>
      </c>
      <c r="K840" s="3">
        <v>45</v>
      </c>
      <c r="L840" s="3" t="s">
        <v>23</v>
      </c>
      <c r="M840" s="3" t="s">
        <v>29</v>
      </c>
      <c r="N840" s="3" t="s">
        <v>495</v>
      </c>
      <c r="P840" s="3" t="s">
        <v>21</v>
      </c>
      <c r="Q840" s="3" t="s">
        <v>10006</v>
      </c>
      <c r="R840" s="2" t="str">
        <f t="shared" si="117"/>
        <v>OK</v>
      </c>
      <c r="S840" s="2" t="str">
        <f t="shared" si="118"/>
        <v>OK</v>
      </c>
      <c r="T840" s="2" t="str">
        <f t="shared" si="119"/>
        <v>OK</v>
      </c>
      <c r="U840" s="2" t="str">
        <f t="shared" si="120"/>
        <v>OK</v>
      </c>
      <c r="V840" s="2" t="str">
        <f t="shared" si="121"/>
        <v>OK</v>
      </c>
      <c r="W840" s="2" t="str">
        <f t="shared" si="122"/>
        <v>OK</v>
      </c>
      <c r="X840" s="2" t="str">
        <f t="shared" si="123"/>
        <v>OK</v>
      </c>
      <c r="Y840" s="2" t="str">
        <f t="shared" si="124"/>
        <v>OK</v>
      </c>
      <c r="Z840" s="3" t="str">
        <f t="shared" si="125"/>
        <v/>
      </c>
    </row>
    <row r="841" spans="1:26" x14ac:dyDescent="0.45">
      <c r="A841" s="3" t="s">
        <v>9978</v>
      </c>
      <c r="B841" s="3" t="s">
        <v>9979</v>
      </c>
      <c r="C841" s="3" t="s">
        <v>10007</v>
      </c>
      <c r="E841" s="3" t="s">
        <v>20</v>
      </c>
      <c r="H841" s="3" t="s">
        <v>21</v>
      </c>
      <c r="I841" s="3">
        <v>1259214</v>
      </c>
      <c r="J841" s="3" t="s">
        <v>10008</v>
      </c>
      <c r="K841" s="3">
        <v>20</v>
      </c>
      <c r="L841" s="3" t="s">
        <v>34</v>
      </c>
      <c r="M841" s="3" t="s">
        <v>35</v>
      </c>
      <c r="N841" s="3" t="s">
        <v>7587</v>
      </c>
      <c r="O841" s="3" t="s">
        <v>37</v>
      </c>
      <c r="P841" s="3" t="s">
        <v>21</v>
      </c>
      <c r="Q841" s="3" t="s">
        <v>10009</v>
      </c>
      <c r="R841" s="2" t="str">
        <f t="shared" si="117"/>
        <v>OK</v>
      </c>
      <c r="S841" s="2" t="str">
        <f t="shared" si="118"/>
        <v>OK</v>
      </c>
      <c r="T841" s="2" t="str">
        <f t="shared" si="119"/>
        <v>OK</v>
      </c>
      <c r="U841" s="2" t="str">
        <f t="shared" si="120"/>
        <v>OK</v>
      </c>
      <c r="V841" s="2" t="str">
        <f t="shared" si="121"/>
        <v>OK</v>
      </c>
      <c r="W841" s="2" t="str">
        <f t="shared" si="122"/>
        <v>OK</v>
      </c>
      <c r="X841" s="2" t="str">
        <f t="shared" si="123"/>
        <v>OK</v>
      </c>
      <c r="Y841" s="2" t="str">
        <f t="shared" si="124"/>
        <v>OK</v>
      </c>
      <c r="Z841" s="3" t="str">
        <f t="shared" si="125"/>
        <v/>
      </c>
    </row>
    <row r="842" spans="1:26" x14ac:dyDescent="0.45">
      <c r="A842" s="3" t="s">
        <v>9978</v>
      </c>
      <c r="B842" s="3" t="s">
        <v>9979</v>
      </c>
      <c r="C842" s="3" t="s">
        <v>10010</v>
      </c>
      <c r="E842" s="3" t="s">
        <v>20</v>
      </c>
      <c r="H842" s="3" t="s">
        <v>21</v>
      </c>
      <c r="I842" s="3">
        <v>414893</v>
      </c>
      <c r="J842" s="3" t="s">
        <v>10011</v>
      </c>
      <c r="K842" s="3">
        <v>40</v>
      </c>
      <c r="L842" s="3" t="s">
        <v>23</v>
      </c>
      <c r="M842" s="3" t="s">
        <v>29</v>
      </c>
      <c r="N842" s="3" t="s">
        <v>2043</v>
      </c>
      <c r="P842" s="3" t="s">
        <v>21</v>
      </c>
      <c r="Q842" s="3" t="s">
        <v>10012</v>
      </c>
      <c r="R842" s="2" t="str">
        <f t="shared" si="117"/>
        <v>OK</v>
      </c>
      <c r="S842" s="2" t="str">
        <f t="shared" si="118"/>
        <v>OK</v>
      </c>
      <c r="T842" s="2" t="str">
        <f t="shared" si="119"/>
        <v>OK</v>
      </c>
      <c r="U842" s="2" t="str">
        <f t="shared" si="120"/>
        <v>OK</v>
      </c>
      <c r="V842" s="2" t="str">
        <f t="shared" si="121"/>
        <v>OK</v>
      </c>
      <c r="W842" s="2" t="str">
        <f t="shared" si="122"/>
        <v>OK</v>
      </c>
      <c r="X842" s="2" t="str">
        <f t="shared" si="123"/>
        <v>OK</v>
      </c>
      <c r="Y842" s="2" t="str">
        <f t="shared" si="124"/>
        <v>OK</v>
      </c>
      <c r="Z842" s="3" t="str">
        <f t="shared" si="125"/>
        <v/>
      </c>
    </row>
    <row r="843" spans="1:26" x14ac:dyDescent="0.45">
      <c r="A843" s="3" t="s">
        <v>9978</v>
      </c>
      <c r="B843" s="3" t="s">
        <v>9979</v>
      </c>
      <c r="C843" s="3" t="s">
        <v>10013</v>
      </c>
      <c r="E843" s="3" t="s">
        <v>20</v>
      </c>
      <c r="H843" s="3" t="s">
        <v>21</v>
      </c>
      <c r="I843" s="3">
        <v>1696888</v>
      </c>
      <c r="J843" s="3" t="s">
        <v>10014</v>
      </c>
      <c r="K843" s="3">
        <v>30</v>
      </c>
      <c r="L843" s="3" t="s">
        <v>34</v>
      </c>
      <c r="M843" s="3" t="s">
        <v>35</v>
      </c>
      <c r="N843" s="3" t="s">
        <v>206</v>
      </c>
      <c r="O843" s="3" t="s">
        <v>37</v>
      </c>
      <c r="P843" s="3" t="s">
        <v>21</v>
      </c>
      <c r="Q843" s="3" t="s">
        <v>10015</v>
      </c>
      <c r="R843" s="2" t="str">
        <f t="shared" si="117"/>
        <v>OK</v>
      </c>
      <c r="S843" s="2" t="str">
        <f t="shared" si="118"/>
        <v>OK</v>
      </c>
      <c r="T843" s="2" t="str">
        <f t="shared" si="119"/>
        <v>OK</v>
      </c>
      <c r="U843" s="2" t="str">
        <f t="shared" si="120"/>
        <v>OK</v>
      </c>
      <c r="V843" s="2" t="str">
        <f t="shared" si="121"/>
        <v>OK</v>
      </c>
      <c r="W843" s="2" t="str">
        <f t="shared" si="122"/>
        <v>OK</v>
      </c>
      <c r="X843" s="2" t="str">
        <f t="shared" si="123"/>
        <v>OK</v>
      </c>
      <c r="Y843" s="2" t="str">
        <f t="shared" si="124"/>
        <v>OK</v>
      </c>
      <c r="Z843" s="3" t="str">
        <f t="shared" si="125"/>
        <v/>
      </c>
    </row>
    <row r="844" spans="1:26" x14ac:dyDescent="0.45">
      <c r="A844" s="3" t="s">
        <v>9978</v>
      </c>
      <c r="B844" s="3" t="s">
        <v>9979</v>
      </c>
      <c r="C844" s="3" t="s">
        <v>10016</v>
      </c>
      <c r="E844" s="3" t="s">
        <v>20</v>
      </c>
      <c r="H844" s="3" t="s">
        <v>21</v>
      </c>
      <c r="I844" s="3">
        <v>2061006</v>
      </c>
      <c r="J844" s="3" t="s">
        <v>10017</v>
      </c>
      <c r="K844" s="3">
        <v>40</v>
      </c>
      <c r="L844" s="3" t="s">
        <v>34</v>
      </c>
      <c r="M844" s="3" t="s">
        <v>35</v>
      </c>
      <c r="N844" s="3" t="s">
        <v>81</v>
      </c>
      <c r="O844" s="3" t="s">
        <v>479</v>
      </c>
      <c r="P844" s="3" t="s">
        <v>21</v>
      </c>
      <c r="Q844" s="3" t="s">
        <v>10018</v>
      </c>
      <c r="R844" s="2" t="str">
        <f t="shared" si="117"/>
        <v>KO</v>
      </c>
      <c r="S844" s="2" t="str">
        <f t="shared" si="118"/>
        <v>OK</v>
      </c>
      <c r="T844" s="2" t="str">
        <f t="shared" si="119"/>
        <v>OK</v>
      </c>
      <c r="U844" s="2" t="str">
        <f t="shared" si="120"/>
        <v>OK</v>
      </c>
      <c r="V844" s="2" t="str">
        <f t="shared" si="121"/>
        <v>OK</v>
      </c>
      <c r="W844" s="2" t="str">
        <f t="shared" si="122"/>
        <v>OK</v>
      </c>
      <c r="X844" s="2" t="str">
        <f t="shared" si="123"/>
        <v>OK</v>
      </c>
      <c r="Y844" s="2" t="str">
        <f t="shared" si="124"/>
        <v>OK</v>
      </c>
      <c r="Z844" s="3" t="str">
        <f t="shared" si="125"/>
        <v xml:space="preserve">Acción didáctica / </v>
      </c>
    </row>
    <row r="845" spans="1:26" x14ac:dyDescent="0.45">
      <c r="A845" s="3" t="s">
        <v>9978</v>
      </c>
      <c r="B845" s="3" t="s">
        <v>9979</v>
      </c>
      <c r="C845" s="3" t="s">
        <v>10019</v>
      </c>
      <c r="E845" s="3" t="s">
        <v>20</v>
      </c>
      <c r="H845" s="3" t="s">
        <v>21</v>
      </c>
      <c r="I845" s="3">
        <v>1635912</v>
      </c>
      <c r="J845" s="3" t="s">
        <v>10020</v>
      </c>
      <c r="K845" s="3">
        <v>45</v>
      </c>
      <c r="L845" s="3" t="s">
        <v>34</v>
      </c>
      <c r="M845" s="3" t="s">
        <v>29</v>
      </c>
      <c r="N845" s="3" t="s">
        <v>684</v>
      </c>
      <c r="P845" s="3" t="s">
        <v>21</v>
      </c>
      <c r="Q845" s="3" t="s">
        <v>10021</v>
      </c>
      <c r="R845" s="2" t="str">
        <f t="shared" si="117"/>
        <v>KO</v>
      </c>
      <c r="S845" s="2" t="str">
        <f t="shared" si="118"/>
        <v>OK</v>
      </c>
      <c r="T845" s="2" t="str">
        <f t="shared" si="119"/>
        <v>OK</v>
      </c>
      <c r="U845" s="2" t="str">
        <f t="shared" si="120"/>
        <v>OK</v>
      </c>
      <c r="V845" s="2" t="str">
        <f t="shared" si="121"/>
        <v>OK</v>
      </c>
      <c r="W845" s="2" t="str">
        <f t="shared" si="122"/>
        <v>OK</v>
      </c>
      <c r="X845" s="2" t="str">
        <f t="shared" si="123"/>
        <v>OK</v>
      </c>
      <c r="Y845" s="2" t="str">
        <f t="shared" si="124"/>
        <v>OK</v>
      </c>
      <c r="Z845" s="3" t="str">
        <f t="shared" si="125"/>
        <v xml:space="preserve">Acción didáctica / </v>
      </c>
    </row>
    <row r="846" spans="1:26" x14ac:dyDescent="0.45">
      <c r="A846" s="3" t="s">
        <v>9978</v>
      </c>
      <c r="B846" s="3" t="s">
        <v>9979</v>
      </c>
      <c r="C846" s="3" t="s">
        <v>10022</v>
      </c>
      <c r="E846" s="3" t="s">
        <v>20</v>
      </c>
      <c r="H846" s="3" t="s">
        <v>21</v>
      </c>
      <c r="I846" s="3">
        <v>1993575</v>
      </c>
      <c r="J846" s="3" t="s">
        <v>10023</v>
      </c>
      <c r="K846" s="3">
        <v>35</v>
      </c>
      <c r="L846" s="3" t="s">
        <v>34</v>
      </c>
      <c r="M846" s="3" t="s">
        <v>29</v>
      </c>
      <c r="N846" s="3" t="s">
        <v>368</v>
      </c>
      <c r="P846" s="3" t="s">
        <v>21</v>
      </c>
      <c r="Q846" s="3" t="s">
        <v>10024</v>
      </c>
      <c r="R846" s="2" t="str">
        <f t="shared" si="117"/>
        <v>KO</v>
      </c>
      <c r="S846" s="2" t="str">
        <f t="shared" si="118"/>
        <v>OK</v>
      </c>
      <c r="T846" s="2" t="str">
        <f t="shared" si="119"/>
        <v>OK</v>
      </c>
      <c r="U846" s="2" t="str">
        <f t="shared" si="120"/>
        <v>OK</v>
      </c>
      <c r="V846" s="2" t="str">
        <f t="shared" si="121"/>
        <v>OK</v>
      </c>
      <c r="W846" s="2" t="str">
        <f t="shared" si="122"/>
        <v>OK</v>
      </c>
      <c r="X846" s="2" t="str">
        <f t="shared" si="123"/>
        <v>OK</v>
      </c>
      <c r="Y846" s="2" t="str">
        <f t="shared" si="124"/>
        <v>OK</v>
      </c>
      <c r="Z846" s="3" t="str">
        <f t="shared" si="125"/>
        <v xml:space="preserve">Acción didáctica / </v>
      </c>
    </row>
    <row r="847" spans="1:26" x14ac:dyDescent="0.45">
      <c r="A847" s="3" t="s">
        <v>9978</v>
      </c>
      <c r="B847" s="3" t="s">
        <v>9979</v>
      </c>
      <c r="C847" s="3" t="s">
        <v>10025</v>
      </c>
      <c r="D847" s="3" t="s">
        <v>9979</v>
      </c>
      <c r="E847" s="3" t="s">
        <v>20</v>
      </c>
      <c r="H847" s="3" t="s">
        <v>21</v>
      </c>
      <c r="I847" s="3">
        <v>2201454</v>
      </c>
      <c r="J847" s="3" t="s">
        <v>10026</v>
      </c>
      <c r="K847" s="3">
        <v>40</v>
      </c>
      <c r="L847" s="3" t="s">
        <v>1363</v>
      </c>
      <c r="M847" s="3" t="s">
        <v>29</v>
      </c>
      <c r="N847" s="3" t="s">
        <v>1124</v>
      </c>
      <c r="P847" s="3" t="s">
        <v>21</v>
      </c>
      <c r="Q847" s="3" t="s">
        <v>10027</v>
      </c>
      <c r="R847" s="2" t="str">
        <f t="shared" si="117"/>
        <v>KO</v>
      </c>
      <c r="S847" s="2" t="str">
        <f t="shared" si="118"/>
        <v>OK</v>
      </c>
      <c r="T847" s="2" t="str">
        <f t="shared" si="119"/>
        <v>OK</v>
      </c>
      <c r="U847" s="2" t="str">
        <f t="shared" si="120"/>
        <v>OK</v>
      </c>
      <c r="V847" s="2" t="str">
        <f t="shared" si="121"/>
        <v>OK</v>
      </c>
      <c r="W847" s="2" t="str">
        <f t="shared" si="122"/>
        <v>OK</v>
      </c>
      <c r="X847" s="2" t="str">
        <f t="shared" si="123"/>
        <v>OK</v>
      </c>
      <c r="Y847" s="2" t="str">
        <f t="shared" si="124"/>
        <v>OK</v>
      </c>
      <c r="Z847" s="3" t="str">
        <f t="shared" si="125"/>
        <v xml:space="preserve">Acción didáctica / </v>
      </c>
    </row>
    <row r="848" spans="1:26" x14ac:dyDescent="0.45">
      <c r="A848" s="3" t="s">
        <v>9978</v>
      </c>
      <c r="B848" s="3" t="s">
        <v>9979</v>
      </c>
      <c r="C848" s="3" t="s">
        <v>10028</v>
      </c>
      <c r="E848" s="3" t="s">
        <v>20</v>
      </c>
      <c r="H848" s="3" t="s">
        <v>21</v>
      </c>
      <c r="I848" s="3">
        <v>1273324</v>
      </c>
      <c r="J848" s="3" t="s">
        <v>10029</v>
      </c>
      <c r="K848" s="3">
        <v>20</v>
      </c>
      <c r="L848" s="3" t="s">
        <v>34</v>
      </c>
      <c r="M848" s="3" t="s">
        <v>35</v>
      </c>
      <c r="N848" s="3" t="s">
        <v>190</v>
      </c>
      <c r="O848" s="3" t="s">
        <v>37</v>
      </c>
      <c r="P848" s="3" t="s">
        <v>21</v>
      </c>
      <c r="Q848" s="3" t="s">
        <v>10030</v>
      </c>
      <c r="R848" s="2" t="str">
        <f t="shared" si="117"/>
        <v>OK</v>
      </c>
      <c r="S848" s="2" t="str">
        <f t="shared" si="118"/>
        <v>OK</v>
      </c>
      <c r="T848" s="2" t="str">
        <f t="shared" si="119"/>
        <v>OK</v>
      </c>
      <c r="U848" s="2" t="str">
        <f t="shared" si="120"/>
        <v>OK</v>
      </c>
      <c r="V848" s="2" t="str">
        <f t="shared" si="121"/>
        <v>OK</v>
      </c>
      <c r="W848" s="2" t="str">
        <f t="shared" si="122"/>
        <v>OK</v>
      </c>
      <c r="X848" s="2" t="str">
        <f t="shared" si="123"/>
        <v>OK</v>
      </c>
      <c r="Y848" s="2" t="str">
        <f t="shared" si="124"/>
        <v>OK</v>
      </c>
      <c r="Z848" s="3" t="str">
        <f t="shared" si="125"/>
        <v/>
      </c>
    </row>
    <row r="849" spans="1:26" x14ac:dyDescent="0.45">
      <c r="A849" s="3" t="s">
        <v>9978</v>
      </c>
      <c r="B849" s="3" t="s">
        <v>9979</v>
      </c>
      <c r="C849" s="3" t="s">
        <v>10031</v>
      </c>
      <c r="E849" s="3" t="s">
        <v>20</v>
      </c>
      <c r="H849" s="3" t="s">
        <v>21</v>
      </c>
      <c r="I849" s="3">
        <v>2158744</v>
      </c>
      <c r="J849" s="3" t="s">
        <v>9792</v>
      </c>
      <c r="K849" s="3">
        <v>35</v>
      </c>
      <c r="L849" s="3" t="s">
        <v>34</v>
      </c>
      <c r="M849" s="3" t="s">
        <v>35</v>
      </c>
      <c r="N849" s="3" t="s">
        <v>81</v>
      </c>
      <c r="O849" s="3" t="s">
        <v>37</v>
      </c>
      <c r="P849" s="3" t="s">
        <v>21</v>
      </c>
      <c r="Q849" s="3" t="s">
        <v>10032</v>
      </c>
      <c r="R849" s="2" t="str">
        <f t="shared" si="117"/>
        <v>KO</v>
      </c>
      <c r="S849" s="2" t="str">
        <f t="shared" si="118"/>
        <v>OK</v>
      </c>
      <c r="T849" s="2" t="str">
        <f t="shared" si="119"/>
        <v>OK</v>
      </c>
      <c r="U849" s="2" t="str">
        <f t="shared" si="120"/>
        <v>OK</v>
      </c>
      <c r="V849" s="2" t="str">
        <f t="shared" si="121"/>
        <v>OK</v>
      </c>
      <c r="W849" s="2" t="str">
        <f t="shared" si="122"/>
        <v>OK</v>
      </c>
      <c r="X849" s="2" t="str">
        <f t="shared" si="123"/>
        <v>OK</v>
      </c>
      <c r="Y849" s="2" t="str">
        <f t="shared" si="124"/>
        <v>OK</v>
      </c>
      <c r="Z849" s="3" t="str">
        <f t="shared" si="125"/>
        <v xml:space="preserve">Acción didáctica / </v>
      </c>
    </row>
    <row r="850" spans="1:26" x14ac:dyDescent="0.45">
      <c r="A850" s="3" t="s">
        <v>9978</v>
      </c>
      <c r="B850" s="3" t="s">
        <v>9979</v>
      </c>
      <c r="C850" s="3" t="s">
        <v>10033</v>
      </c>
      <c r="E850" s="3" t="s">
        <v>20</v>
      </c>
      <c r="H850" s="3" t="s">
        <v>21</v>
      </c>
      <c r="I850" s="3">
        <v>2227625</v>
      </c>
      <c r="J850" s="3" t="s">
        <v>9792</v>
      </c>
      <c r="K850" s="3">
        <v>35</v>
      </c>
      <c r="L850" s="3" t="s">
        <v>34</v>
      </c>
      <c r="M850" s="3" t="s">
        <v>35</v>
      </c>
      <c r="N850" s="3" t="s">
        <v>359</v>
      </c>
      <c r="O850" s="3" t="s">
        <v>479</v>
      </c>
      <c r="P850" s="3" t="s">
        <v>21</v>
      </c>
      <c r="Q850" s="3" t="s">
        <v>10034</v>
      </c>
      <c r="R850" s="2" t="str">
        <f t="shared" si="117"/>
        <v>KO</v>
      </c>
      <c r="S850" s="2" t="str">
        <f t="shared" si="118"/>
        <v>OK</v>
      </c>
      <c r="T850" s="2" t="str">
        <f t="shared" si="119"/>
        <v>KO</v>
      </c>
      <c r="U850" s="2" t="str">
        <f t="shared" si="120"/>
        <v>OK</v>
      </c>
      <c r="V850" s="2" t="str">
        <f t="shared" si="121"/>
        <v>OK</v>
      </c>
      <c r="W850" s="2" t="str">
        <f t="shared" si="122"/>
        <v>OK</v>
      </c>
      <c r="X850" s="2" t="str">
        <f t="shared" si="123"/>
        <v>OK</v>
      </c>
      <c r="Y850" s="2" t="str">
        <f t="shared" si="124"/>
        <v>OK</v>
      </c>
      <c r="Z850" s="3" t="str">
        <f t="shared" si="125"/>
        <v xml:space="preserve">Acción didáctica / Nombre del recurso / </v>
      </c>
    </row>
    <row r="851" spans="1:26" x14ac:dyDescent="0.45">
      <c r="A851" s="3" t="s">
        <v>9978</v>
      </c>
      <c r="B851" s="3" t="s">
        <v>9979</v>
      </c>
      <c r="C851" s="3" t="s">
        <v>10035</v>
      </c>
      <c r="E851" s="3" t="s">
        <v>20</v>
      </c>
      <c r="H851" s="3" t="s">
        <v>21</v>
      </c>
      <c r="I851" s="3">
        <v>10959064</v>
      </c>
      <c r="J851" s="3" t="s">
        <v>10036</v>
      </c>
      <c r="K851" s="3">
        <v>40</v>
      </c>
      <c r="L851" s="3" t="s">
        <v>23</v>
      </c>
      <c r="M851" s="3" t="s">
        <v>29</v>
      </c>
      <c r="N851" s="3" t="s">
        <v>368</v>
      </c>
      <c r="P851" s="3" t="s">
        <v>21</v>
      </c>
      <c r="Q851" s="3" t="s">
        <v>10037</v>
      </c>
      <c r="R851" s="2" t="str">
        <f t="shared" si="117"/>
        <v>OK</v>
      </c>
      <c r="S851" s="2" t="str">
        <f t="shared" si="118"/>
        <v>OK</v>
      </c>
      <c r="T851" s="2" t="str">
        <f t="shared" si="119"/>
        <v>OK</v>
      </c>
      <c r="U851" s="2" t="str">
        <f t="shared" si="120"/>
        <v>OK</v>
      </c>
      <c r="V851" s="2" t="str">
        <f t="shared" si="121"/>
        <v>OK</v>
      </c>
      <c r="W851" s="2" t="str">
        <f t="shared" si="122"/>
        <v>OK</v>
      </c>
      <c r="X851" s="2" t="str">
        <f t="shared" si="123"/>
        <v>OK</v>
      </c>
      <c r="Y851" s="2" t="str">
        <f t="shared" si="124"/>
        <v>OK</v>
      </c>
      <c r="Z851" s="3" t="str">
        <f t="shared" si="125"/>
        <v/>
      </c>
    </row>
    <row r="852" spans="1:26" x14ac:dyDescent="0.45">
      <c r="A852" s="3" t="s">
        <v>9978</v>
      </c>
      <c r="B852" s="3" t="s">
        <v>9979</v>
      </c>
      <c r="C852" s="3" t="s">
        <v>10038</v>
      </c>
      <c r="E852" s="3" t="s">
        <v>20</v>
      </c>
      <c r="H852" s="3" t="s">
        <v>21</v>
      </c>
      <c r="I852" s="3">
        <v>1206807</v>
      </c>
      <c r="J852" s="3" t="s">
        <v>10039</v>
      </c>
      <c r="K852" s="3">
        <v>25</v>
      </c>
      <c r="L852" s="3" t="s">
        <v>34</v>
      </c>
      <c r="M852" s="3" t="s">
        <v>35</v>
      </c>
      <c r="N852" s="3" t="s">
        <v>114</v>
      </c>
      <c r="O852" s="3" t="s">
        <v>85</v>
      </c>
      <c r="P852" s="3" t="s">
        <v>21</v>
      </c>
      <c r="Q852" s="3" t="s">
        <v>10040</v>
      </c>
      <c r="R852" s="2" t="str">
        <f t="shared" si="117"/>
        <v>OK</v>
      </c>
      <c r="S852" s="2" t="str">
        <f t="shared" si="118"/>
        <v>OK</v>
      </c>
      <c r="T852" s="2" t="str">
        <f t="shared" si="119"/>
        <v>OK</v>
      </c>
      <c r="U852" s="2" t="str">
        <f t="shared" si="120"/>
        <v>OK</v>
      </c>
      <c r="V852" s="2" t="str">
        <f t="shared" si="121"/>
        <v>OK</v>
      </c>
      <c r="W852" s="2" t="str">
        <f t="shared" si="122"/>
        <v>OK</v>
      </c>
      <c r="X852" s="2" t="str">
        <f t="shared" si="123"/>
        <v>OK</v>
      </c>
      <c r="Y852" s="2" t="str">
        <f t="shared" si="124"/>
        <v>OK</v>
      </c>
      <c r="Z852" s="3" t="str">
        <f t="shared" si="125"/>
        <v/>
      </c>
    </row>
    <row r="853" spans="1:26" x14ac:dyDescent="0.45">
      <c r="A853" s="3" t="s">
        <v>9978</v>
      </c>
      <c r="B853" s="3" t="s">
        <v>9979</v>
      </c>
      <c r="C853" s="3" t="s">
        <v>10041</v>
      </c>
      <c r="E853" s="3" t="s">
        <v>20</v>
      </c>
      <c r="H853" s="3" t="s">
        <v>21</v>
      </c>
      <c r="I853" s="3">
        <v>1178415</v>
      </c>
      <c r="J853" s="3" t="s">
        <v>10042</v>
      </c>
      <c r="K853" s="3">
        <v>20</v>
      </c>
      <c r="L853" s="3" t="s">
        <v>34</v>
      </c>
      <c r="M853" s="3" t="s">
        <v>35</v>
      </c>
      <c r="N853" s="3" t="s">
        <v>62</v>
      </c>
      <c r="O853" s="3" t="s">
        <v>85</v>
      </c>
      <c r="P853" s="3" t="s">
        <v>21</v>
      </c>
      <c r="Q853" s="3" t="s">
        <v>10043</v>
      </c>
      <c r="R853" s="2" t="str">
        <f t="shared" si="117"/>
        <v>OK</v>
      </c>
      <c r="S853" s="2" t="str">
        <f t="shared" si="118"/>
        <v>OK</v>
      </c>
      <c r="T853" s="2" t="str">
        <f t="shared" si="119"/>
        <v>OK</v>
      </c>
      <c r="U853" s="2" t="str">
        <f t="shared" si="120"/>
        <v>OK</v>
      </c>
      <c r="V853" s="2" t="str">
        <f t="shared" si="121"/>
        <v>OK</v>
      </c>
      <c r="W853" s="2" t="str">
        <f t="shared" si="122"/>
        <v>OK</v>
      </c>
      <c r="X853" s="2" t="str">
        <f t="shared" si="123"/>
        <v>OK</v>
      </c>
      <c r="Y853" s="2" t="str">
        <f t="shared" si="124"/>
        <v>OK</v>
      </c>
      <c r="Z853" s="3" t="str">
        <f t="shared" si="125"/>
        <v/>
      </c>
    </row>
    <row r="854" spans="1:26" x14ac:dyDescent="0.45">
      <c r="A854" s="3" t="s">
        <v>9978</v>
      </c>
      <c r="B854" s="3" t="s">
        <v>9979</v>
      </c>
      <c r="C854" s="3" t="s">
        <v>10044</v>
      </c>
      <c r="E854" s="3" t="s">
        <v>20</v>
      </c>
      <c r="H854" s="3" t="s">
        <v>21</v>
      </c>
      <c r="I854" s="3">
        <v>1182735</v>
      </c>
      <c r="J854" s="3" t="s">
        <v>10045</v>
      </c>
      <c r="K854" s="3">
        <v>25</v>
      </c>
      <c r="L854" s="3" t="s">
        <v>34</v>
      </c>
      <c r="M854" s="3" t="s">
        <v>35</v>
      </c>
      <c r="N854" s="3" t="s">
        <v>41</v>
      </c>
      <c r="O854" s="3" t="s">
        <v>85</v>
      </c>
      <c r="P854" s="3" t="s">
        <v>21</v>
      </c>
      <c r="Q854" s="3" t="s">
        <v>10046</v>
      </c>
      <c r="R854" s="2" t="str">
        <f t="shared" si="117"/>
        <v>OK</v>
      </c>
      <c r="S854" s="2" t="str">
        <f t="shared" si="118"/>
        <v>OK</v>
      </c>
      <c r="T854" s="2" t="str">
        <f t="shared" si="119"/>
        <v>OK</v>
      </c>
      <c r="U854" s="2" t="str">
        <f t="shared" si="120"/>
        <v>OK</v>
      </c>
      <c r="V854" s="2" t="str">
        <f t="shared" si="121"/>
        <v>OK</v>
      </c>
      <c r="W854" s="2" t="str">
        <f t="shared" si="122"/>
        <v>OK</v>
      </c>
      <c r="X854" s="2" t="str">
        <f t="shared" si="123"/>
        <v>OK</v>
      </c>
      <c r="Y854" s="2" t="str">
        <f t="shared" si="124"/>
        <v>OK</v>
      </c>
      <c r="Z854" s="3" t="str">
        <f t="shared" si="125"/>
        <v/>
      </c>
    </row>
    <row r="855" spans="1:26" x14ac:dyDescent="0.45">
      <c r="A855" s="3" t="s">
        <v>9978</v>
      </c>
      <c r="B855" s="3" t="s">
        <v>9979</v>
      </c>
      <c r="C855" s="3" t="s">
        <v>10047</v>
      </c>
      <c r="E855" s="3" t="s">
        <v>20</v>
      </c>
      <c r="H855" s="3" t="s">
        <v>21</v>
      </c>
      <c r="I855" s="3">
        <v>1872862</v>
      </c>
      <c r="J855" s="3" t="s">
        <v>10048</v>
      </c>
      <c r="K855" s="3">
        <v>35</v>
      </c>
      <c r="L855" s="3" t="s">
        <v>34</v>
      </c>
      <c r="M855" s="3" t="s">
        <v>35</v>
      </c>
      <c r="N855" s="3" t="s">
        <v>81</v>
      </c>
      <c r="O855" s="3" t="s">
        <v>479</v>
      </c>
      <c r="P855" s="3" t="s">
        <v>21</v>
      </c>
      <c r="Q855" s="3" t="s">
        <v>10049</v>
      </c>
      <c r="R855" s="2" t="str">
        <f t="shared" si="117"/>
        <v>KO</v>
      </c>
      <c r="S855" s="2" t="str">
        <f t="shared" si="118"/>
        <v>OK</v>
      </c>
      <c r="T855" s="2" t="str">
        <f t="shared" si="119"/>
        <v>OK</v>
      </c>
      <c r="U855" s="2" t="str">
        <f t="shared" si="120"/>
        <v>OK</v>
      </c>
      <c r="V855" s="2" t="str">
        <f t="shared" si="121"/>
        <v>OK</v>
      </c>
      <c r="W855" s="2" t="str">
        <f t="shared" si="122"/>
        <v>OK</v>
      </c>
      <c r="X855" s="2" t="str">
        <f t="shared" si="123"/>
        <v>OK</v>
      </c>
      <c r="Y855" s="2" t="str">
        <f t="shared" si="124"/>
        <v>OK</v>
      </c>
      <c r="Z855" s="3" t="str">
        <f t="shared" si="125"/>
        <v xml:space="preserve">Acción didáctica / </v>
      </c>
    </row>
    <row r="856" spans="1:26" x14ac:dyDescent="0.45">
      <c r="A856" s="3" t="s">
        <v>9978</v>
      </c>
      <c r="B856" s="3" t="s">
        <v>9979</v>
      </c>
      <c r="C856" s="3" t="s">
        <v>9979</v>
      </c>
      <c r="E856" s="3" t="s">
        <v>20</v>
      </c>
      <c r="H856" s="3" t="s">
        <v>21</v>
      </c>
      <c r="I856" s="3">
        <v>598762</v>
      </c>
      <c r="J856" s="3" t="s">
        <v>10050</v>
      </c>
      <c r="K856" s="3">
        <v>60</v>
      </c>
      <c r="L856" s="3" t="s">
        <v>23</v>
      </c>
      <c r="M856" s="3" t="s">
        <v>29</v>
      </c>
      <c r="N856" s="3" t="s">
        <v>1124</v>
      </c>
      <c r="P856" s="3" t="s">
        <v>21</v>
      </c>
      <c r="Q856" s="3" t="s">
        <v>10051</v>
      </c>
      <c r="R856" s="2" t="str">
        <f t="shared" si="117"/>
        <v>OK</v>
      </c>
      <c r="S856" s="2" t="str">
        <f t="shared" si="118"/>
        <v>OK</v>
      </c>
      <c r="T856" s="2" t="str">
        <f t="shared" si="119"/>
        <v>OK</v>
      </c>
      <c r="U856" s="2" t="str">
        <f t="shared" si="120"/>
        <v>OK</v>
      </c>
      <c r="V856" s="2" t="str">
        <f t="shared" si="121"/>
        <v>OK</v>
      </c>
      <c r="W856" s="2" t="str">
        <f t="shared" si="122"/>
        <v>OK</v>
      </c>
      <c r="X856" s="2" t="str">
        <f t="shared" si="123"/>
        <v>OK</v>
      </c>
      <c r="Y856" s="2" t="str">
        <f t="shared" si="124"/>
        <v>OK</v>
      </c>
      <c r="Z856" s="3" t="str">
        <f t="shared" si="125"/>
        <v/>
      </c>
    </row>
    <row r="857" spans="1:26" x14ac:dyDescent="0.45">
      <c r="A857" s="3" t="s">
        <v>9978</v>
      </c>
      <c r="B857" s="3" t="s">
        <v>9979</v>
      </c>
      <c r="C857" s="3" t="s">
        <v>10052</v>
      </c>
      <c r="E857" s="3" t="s">
        <v>20</v>
      </c>
      <c r="H857" s="3" t="s">
        <v>21</v>
      </c>
      <c r="I857" s="3">
        <v>1189986</v>
      </c>
      <c r="J857" s="3" t="s">
        <v>10053</v>
      </c>
      <c r="K857" s="3">
        <v>20</v>
      </c>
      <c r="L857" s="3" t="s">
        <v>34</v>
      </c>
      <c r="M857" s="3" t="s">
        <v>35</v>
      </c>
      <c r="N857" s="3" t="s">
        <v>326</v>
      </c>
      <c r="O857" s="3" t="s">
        <v>479</v>
      </c>
      <c r="P857" s="3" t="s">
        <v>21</v>
      </c>
      <c r="Q857" s="3" t="s">
        <v>10054</v>
      </c>
      <c r="R857" s="2" t="str">
        <f t="shared" si="117"/>
        <v>OK</v>
      </c>
      <c r="S857" s="2" t="str">
        <f t="shared" si="118"/>
        <v>OK</v>
      </c>
      <c r="T857" s="2" t="str">
        <f t="shared" si="119"/>
        <v>OK</v>
      </c>
      <c r="U857" s="2" t="str">
        <f t="shared" si="120"/>
        <v>OK</v>
      </c>
      <c r="V857" s="2" t="str">
        <f t="shared" si="121"/>
        <v>OK</v>
      </c>
      <c r="W857" s="2" t="str">
        <f t="shared" si="122"/>
        <v>OK</v>
      </c>
      <c r="X857" s="2" t="str">
        <f t="shared" si="123"/>
        <v>OK</v>
      </c>
      <c r="Y857" s="2" t="str">
        <f t="shared" si="124"/>
        <v>OK</v>
      </c>
      <c r="Z857" s="3" t="str">
        <f t="shared" si="125"/>
        <v/>
      </c>
    </row>
    <row r="858" spans="1:26" x14ac:dyDescent="0.45">
      <c r="A858" s="3" t="s">
        <v>9978</v>
      </c>
      <c r="B858" s="3" t="s">
        <v>9979</v>
      </c>
      <c r="C858" s="3" t="s">
        <v>10055</v>
      </c>
      <c r="E858" s="3" t="s">
        <v>20</v>
      </c>
      <c r="H858" s="3" t="s">
        <v>21</v>
      </c>
      <c r="I858" s="3">
        <v>1177633</v>
      </c>
      <c r="J858" s="3" t="s">
        <v>10056</v>
      </c>
      <c r="K858" s="3">
        <v>20</v>
      </c>
      <c r="L858" s="3" t="s">
        <v>34</v>
      </c>
      <c r="M858" s="3" t="s">
        <v>35</v>
      </c>
      <c r="N858" s="3" t="s">
        <v>700</v>
      </c>
      <c r="O858" s="3" t="s">
        <v>85</v>
      </c>
      <c r="P858" s="3" t="s">
        <v>21</v>
      </c>
      <c r="Q858" s="3" t="s">
        <v>10057</v>
      </c>
      <c r="R858" s="2" t="str">
        <f t="shared" si="117"/>
        <v>OK</v>
      </c>
      <c r="S858" s="2" t="str">
        <f t="shared" si="118"/>
        <v>OK</v>
      </c>
      <c r="T858" s="2" t="str">
        <f t="shared" si="119"/>
        <v>OK</v>
      </c>
      <c r="U858" s="2" t="str">
        <f t="shared" si="120"/>
        <v>OK</v>
      </c>
      <c r="V858" s="2" t="str">
        <f t="shared" si="121"/>
        <v>OK</v>
      </c>
      <c r="W858" s="2" t="str">
        <f t="shared" si="122"/>
        <v>OK</v>
      </c>
      <c r="X858" s="2" t="str">
        <f t="shared" si="123"/>
        <v>OK</v>
      </c>
      <c r="Y858" s="2" t="str">
        <f t="shared" si="124"/>
        <v>OK</v>
      </c>
      <c r="Z858" s="3" t="str">
        <f t="shared" si="125"/>
        <v/>
      </c>
    </row>
    <row r="859" spans="1:26" x14ac:dyDescent="0.45">
      <c r="A859" s="3" t="s">
        <v>9978</v>
      </c>
      <c r="B859" s="3" t="s">
        <v>9979</v>
      </c>
      <c r="C859" s="3" t="s">
        <v>10058</v>
      </c>
      <c r="E859" s="3" t="s">
        <v>20</v>
      </c>
      <c r="H859" s="3" t="s">
        <v>21</v>
      </c>
      <c r="I859" s="3">
        <v>4400937</v>
      </c>
      <c r="J859" s="3" t="s">
        <v>10059</v>
      </c>
      <c r="K859" s="3">
        <v>50</v>
      </c>
      <c r="L859" s="3" t="s">
        <v>34</v>
      </c>
      <c r="M859" s="3" t="s">
        <v>35</v>
      </c>
      <c r="N859" s="3" t="s">
        <v>81</v>
      </c>
      <c r="O859" s="3" t="s">
        <v>479</v>
      </c>
      <c r="P859" s="3" t="s">
        <v>21</v>
      </c>
      <c r="Q859" s="3" t="s">
        <v>10060</v>
      </c>
      <c r="R859" s="2" t="str">
        <f t="shared" si="117"/>
        <v>KO</v>
      </c>
      <c r="S859" s="2" t="str">
        <f t="shared" si="118"/>
        <v>OK</v>
      </c>
      <c r="T859" s="2" t="str">
        <f t="shared" si="119"/>
        <v>OK</v>
      </c>
      <c r="U859" s="2" t="str">
        <f t="shared" si="120"/>
        <v>OK</v>
      </c>
      <c r="V859" s="2" t="str">
        <f t="shared" si="121"/>
        <v>OK</v>
      </c>
      <c r="W859" s="2" t="str">
        <f t="shared" si="122"/>
        <v>OK</v>
      </c>
      <c r="X859" s="2" t="str">
        <f t="shared" si="123"/>
        <v>OK</v>
      </c>
      <c r="Y859" s="2" t="str">
        <f t="shared" si="124"/>
        <v>OK</v>
      </c>
      <c r="Z859" s="3" t="str">
        <f t="shared" si="125"/>
        <v xml:space="preserve">Acción didáctica / </v>
      </c>
    </row>
    <row r="860" spans="1:26" x14ac:dyDescent="0.45">
      <c r="A860" s="3" t="s">
        <v>9978</v>
      </c>
      <c r="B860" s="3" t="s">
        <v>9979</v>
      </c>
      <c r="C860" s="3" t="s">
        <v>10061</v>
      </c>
      <c r="E860" s="3" t="s">
        <v>20</v>
      </c>
      <c r="H860" s="3" t="s">
        <v>21</v>
      </c>
      <c r="I860" s="3">
        <v>1171276</v>
      </c>
      <c r="J860" s="3" t="s">
        <v>10062</v>
      </c>
      <c r="K860" s="3">
        <v>20</v>
      </c>
      <c r="L860" s="3" t="s">
        <v>34</v>
      </c>
      <c r="M860" s="3" t="s">
        <v>35</v>
      </c>
      <c r="N860" s="3" t="s">
        <v>45</v>
      </c>
      <c r="O860" s="3" t="s">
        <v>85</v>
      </c>
      <c r="P860" s="3" t="s">
        <v>21</v>
      </c>
      <c r="Q860" s="3" t="s">
        <v>10063</v>
      </c>
      <c r="R860" s="2" t="str">
        <f t="shared" si="117"/>
        <v>OK</v>
      </c>
      <c r="S860" s="2" t="str">
        <f t="shared" si="118"/>
        <v>OK</v>
      </c>
      <c r="T860" s="2" t="str">
        <f t="shared" si="119"/>
        <v>OK</v>
      </c>
      <c r="U860" s="2" t="str">
        <f t="shared" si="120"/>
        <v>OK</v>
      </c>
      <c r="V860" s="2" t="str">
        <f t="shared" si="121"/>
        <v>OK</v>
      </c>
      <c r="W860" s="2" t="str">
        <f t="shared" si="122"/>
        <v>OK</v>
      </c>
      <c r="X860" s="2" t="str">
        <f t="shared" si="123"/>
        <v>OK</v>
      </c>
      <c r="Y860" s="2" t="str">
        <f t="shared" si="124"/>
        <v>OK</v>
      </c>
      <c r="Z860" s="3" t="str">
        <f t="shared" si="125"/>
        <v/>
      </c>
    </row>
    <row r="861" spans="1:26" x14ac:dyDescent="0.45">
      <c r="A861" s="3" t="s">
        <v>9978</v>
      </c>
      <c r="B861" s="3" t="s">
        <v>9979</v>
      </c>
      <c r="C861" s="3" t="s">
        <v>10064</v>
      </c>
      <c r="E861" s="3" t="s">
        <v>20</v>
      </c>
      <c r="H861" s="3" t="s">
        <v>21</v>
      </c>
      <c r="I861" s="3">
        <v>419664</v>
      </c>
      <c r="J861" s="3" t="s">
        <v>10065</v>
      </c>
      <c r="K861" s="3">
        <v>60</v>
      </c>
      <c r="L861" s="3" t="s">
        <v>23</v>
      </c>
      <c r="M861" s="3" t="s">
        <v>29</v>
      </c>
      <c r="N861" s="3" t="s">
        <v>2043</v>
      </c>
      <c r="P861" s="3" t="s">
        <v>21</v>
      </c>
      <c r="Q861" s="3" t="s">
        <v>10066</v>
      </c>
      <c r="R861" s="2" t="str">
        <f t="shared" si="117"/>
        <v>OK</v>
      </c>
      <c r="S861" s="2" t="str">
        <f t="shared" si="118"/>
        <v>OK</v>
      </c>
      <c r="T861" s="2" t="str">
        <f t="shared" si="119"/>
        <v>OK</v>
      </c>
      <c r="U861" s="2" t="str">
        <f t="shared" si="120"/>
        <v>OK</v>
      </c>
      <c r="V861" s="2" t="str">
        <f t="shared" si="121"/>
        <v>OK</v>
      </c>
      <c r="W861" s="2" t="str">
        <f t="shared" si="122"/>
        <v>OK</v>
      </c>
      <c r="X861" s="2" t="str">
        <f t="shared" si="123"/>
        <v>OK</v>
      </c>
      <c r="Y861" s="2" t="str">
        <f t="shared" si="124"/>
        <v>OK</v>
      </c>
      <c r="Z861" s="3" t="str">
        <f t="shared" si="125"/>
        <v/>
      </c>
    </row>
    <row r="862" spans="1:26" x14ac:dyDescent="0.45">
      <c r="A862" s="3" t="s">
        <v>9978</v>
      </c>
      <c r="B862" s="3" t="s">
        <v>9979</v>
      </c>
      <c r="C862" s="3" t="s">
        <v>10067</v>
      </c>
      <c r="E862" s="3" t="s">
        <v>20</v>
      </c>
      <c r="H862" s="3" t="s">
        <v>21</v>
      </c>
      <c r="I862" s="3">
        <v>4076735</v>
      </c>
      <c r="J862" s="3" t="s">
        <v>10068</v>
      </c>
      <c r="K862" s="3">
        <v>30</v>
      </c>
      <c r="L862" s="3" t="s">
        <v>34</v>
      </c>
      <c r="M862" s="3" t="s">
        <v>35</v>
      </c>
      <c r="N862" s="3" t="s">
        <v>81</v>
      </c>
      <c r="O862" s="3" t="s">
        <v>85</v>
      </c>
      <c r="P862" s="3" t="s">
        <v>21</v>
      </c>
      <c r="Q862" s="3" t="s">
        <v>10069</v>
      </c>
      <c r="R862" s="2" t="str">
        <f t="shared" si="117"/>
        <v>KO</v>
      </c>
      <c r="S862" s="2" t="str">
        <f t="shared" si="118"/>
        <v>OK</v>
      </c>
      <c r="T862" s="2" t="str">
        <f t="shared" si="119"/>
        <v>OK</v>
      </c>
      <c r="U862" s="2" t="str">
        <f t="shared" si="120"/>
        <v>OK</v>
      </c>
      <c r="V862" s="2" t="str">
        <f t="shared" si="121"/>
        <v>OK</v>
      </c>
      <c r="W862" s="2" t="str">
        <f t="shared" si="122"/>
        <v>OK</v>
      </c>
      <c r="X862" s="2" t="str">
        <f t="shared" si="123"/>
        <v>OK</v>
      </c>
      <c r="Y862" s="2" t="str">
        <f t="shared" si="124"/>
        <v>OK</v>
      </c>
      <c r="Z862" s="3" t="str">
        <f t="shared" si="125"/>
        <v xml:space="preserve">Acción didáctica / </v>
      </c>
    </row>
    <row r="863" spans="1:26" x14ac:dyDescent="0.45">
      <c r="A863" s="3" t="s">
        <v>9978</v>
      </c>
      <c r="B863" s="3" t="s">
        <v>9979</v>
      </c>
      <c r="C863" s="3" t="s">
        <v>10070</v>
      </c>
      <c r="E863" s="3" t="s">
        <v>20</v>
      </c>
      <c r="H863" s="3" t="s">
        <v>21</v>
      </c>
      <c r="I863" s="3">
        <v>1372785</v>
      </c>
      <c r="J863" s="3" t="s">
        <v>10071</v>
      </c>
      <c r="K863" s="3">
        <v>30</v>
      </c>
      <c r="L863" s="3" t="s">
        <v>34</v>
      </c>
      <c r="M863" s="3" t="s">
        <v>35</v>
      </c>
      <c r="N863" s="3" t="s">
        <v>161</v>
      </c>
      <c r="O863" s="3" t="s">
        <v>479</v>
      </c>
      <c r="P863" s="3" t="s">
        <v>21</v>
      </c>
      <c r="Q863" s="3" t="s">
        <v>10072</v>
      </c>
      <c r="R863" s="2" t="str">
        <f t="shared" si="117"/>
        <v>OK</v>
      </c>
      <c r="S863" s="2" t="str">
        <f t="shared" si="118"/>
        <v>OK</v>
      </c>
      <c r="T863" s="2" t="str">
        <f t="shared" si="119"/>
        <v>OK</v>
      </c>
      <c r="U863" s="2" t="str">
        <f t="shared" si="120"/>
        <v>OK</v>
      </c>
      <c r="V863" s="2" t="str">
        <f t="shared" si="121"/>
        <v>OK</v>
      </c>
      <c r="W863" s="2" t="str">
        <f t="shared" si="122"/>
        <v>OK</v>
      </c>
      <c r="X863" s="2" t="str">
        <f t="shared" si="123"/>
        <v>OK</v>
      </c>
      <c r="Y863" s="2" t="str">
        <f t="shared" si="124"/>
        <v>OK</v>
      </c>
      <c r="Z863" s="3" t="str">
        <f t="shared" si="125"/>
        <v/>
      </c>
    </row>
    <row r="864" spans="1:26" x14ac:dyDescent="0.45">
      <c r="A864" s="3" t="s">
        <v>9978</v>
      </c>
      <c r="B864" s="3" t="s">
        <v>9979</v>
      </c>
      <c r="C864" s="3" t="s">
        <v>10073</v>
      </c>
      <c r="E864" s="3" t="s">
        <v>20</v>
      </c>
      <c r="H864" s="3" t="s">
        <v>21</v>
      </c>
      <c r="I864" s="3">
        <v>5077341</v>
      </c>
      <c r="J864" s="3" t="s">
        <v>10074</v>
      </c>
      <c r="K864" s="3">
        <v>20</v>
      </c>
      <c r="L864" s="3" t="s">
        <v>34</v>
      </c>
      <c r="M864" s="3" t="s">
        <v>35</v>
      </c>
      <c r="N864" s="3" t="s">
        <v>122</v>
      </c>
      <c r="O864" s="3" t="s">
        <v>479</v>
      </c>
      <c r="P864" s="3" t="s">
        <v>21</v>
      </c>
      <c r="Q864" s="3" t="s">
        <v>10075</v>
      </c>
      <c r="R864" s="2" t="str">
        <f t="shared" si="117"/>
        <v>OK</v>
      </c>
      <c r="S864" s="2" t="str">
        <f t="shared" si="118"/>
        <v>OK</v>
      </c>
      <c r="T864" s="2" t="str">
        <f t="shared" si="119"/>
        <v>OK</v>
      </c>
      <c r="U864" s="2" t="str">
        <f t="shared" si="120"/>
        <v>OK</v>
      </c>
      <c r="V864" s="2" t="str">
        <f t="shared" si="121"/>
        <v>OK</v>
      </c>
      <c r="W864" s="2" t="str">
        <f t="shared" si="122"/>
        <v>OK</v>
      </c>
      <c r="X864" s="2" t="str">
        <f t="shared" si="123"/>
        <v>OK</v>
      </c>
      <c r="Y864" s="2" t="str">
        <f t="shared" si="124"/>
        <v>OK</v>
      </c>
      <c r="Z864" s="3" t="str">
        <f t="shared" si="125"/>
        <v/>
      </c>
    </row>
    <row r="865" spans="1:26" x14ac:dyDescent="0.45">
      <c r="A865" s="3" t="s">
        <v>9978</v>
      </c>
      <c r="B865" s="3" t="s">
        <v>9979</v>
      </c>
      <c r="C865" s="3" t="s">
        <v>10076</v>
      </c>
      <c r="E865" s="3" t="s">
        <v>20</v>
      </c>
      <c r="H865" s="3" t="s">
        <v>21</v>
      </c>
      <c r="I865" s="3">
        <v>1288558</v>
      </c>
      <c r="J865" s="3" t="s">
        <v>10077</v>
      </c>
      <c r="K865" s="3">
        <v>30</v>
      </c>
      <c r="L865" s="3" t="s">
        <v>34</v>
      </c>
      <c r="M865" s="3" t="s">
        <v>35</v>
      </c>
      <c r="N865" s="3" t="s">
        <v>7859</v>
      </c>
      <c r="O865" s="3" t="s">
        <v>37</v>
      </c>
      <c r="P865" s="3" t="s">
        <v>21</v>
      </c>
      <c r="Q865" s="3" t="s">
        <v>10078</v>
      </c>
      <c r="R865" s="2" t="str">
        <f t="shared" si="117"/>
        <v>OK</v>
      </c>
      <c r="S865" s="2" t="str">
        <f t="shared" si="118"/>
        <v>OK</v>
      </c>
      <c r="T865" s="2" t="str">
        <f t="shared" si="119"/>
        <v>OK</v>
      </c>
      <c r="U865" s="2" t="str">
        <f t="shared" si="120"/>
        <v>OK</v>
      </c>
      <c r="V865" s="2" t="str">
        <f t="shared" si="121"/>
        <v>OK</v>
      </c>
      <c r="W865" s="2" t="str">
        <f t="shared" si="122"/>
        <v>OK</v>
      </c>
      <c r="X865" s="2" t="str">
        <f t="shared" si="123"/>
        <v>OK</v>
      </c>
      <c r="Y865" s="2" t="str">
        <f t="shared" si="124"/>
        <v>OK</v>
      </c>
      <c r="Z865" s="3" t="str">
        <f t="shared" si="125"/>
        <v/>
      </c>
    </row>
    <row r="866" spans="1:26" x14ac:dyDescent="0.45">
      <c r="A866" s="3" t="s">
        <v>9978</v>
      </c>
      <c r="B866" s="3" t="s">
        <v>9979</v>
      </c>
      <c r="C866" s="3" t="s">
        <v>10079</v>
      </c>
      <c r="E866" s="3" t="s">
        <v>20</v>
      </c>
      <c r="H866" s="3" t="s">
        <v>21</v>
      </c>
      <c r="I866" s="3">
        <v>1185557</v>
      </c>
      <c r="J866" s="3" t="s">
        <v>10080</v>
      </c>
      <c r="K866" s="3">
        <v>20</v>
      </c>
      <c r="L866" s="3" t="s">
        <v>34</v>
      </c>
      <c r="M866" s="3" t="s">
        <v>35</v>
      </c>
      <c r="N866" s="3" t="s">
        <v>36</v>
      </c>
      <c r="O866" s="3" t="s">
        <v>37</v>
      </c>
      <c r="P866" s="3" t="s">
        <v>21</v>
      </c>
      <c r="Q866" s="3" t="s">
        <v>10081</v>
      </c>
      <c r="R866" s="2" t="str">
        <f t="shared" si="117"/>
        <v>OK</v>
      </c>
      <c r="S866" s="2" t="str">
        <f t="shared" si="118"/>
        <v>OK</v>
      </c>
      <c r="T866" s="2" t="str">
        <f t="shared" si="119"/>
        <v>OK</v>
      </c>
      <c r="U866" s="2" t="str">
        <f t="shared" si="120"/>
        <v>OK</v>
      </c>
      <c r="V866" s="2" t="str">
        <f t="shared" si="121"/>
        <v>OK</v>
      </c>
      <c r="W866" s="2" t="str">
        <f t="shared" si="122"/>
        <v>OK</v>
      </c>
      <c r="X866" s="2" t="str">
        <f t="shared" si="123"/>
        <v>OK</v>
      </c>
      <c r="Y866" s="2" t="str">
        <f t="shared" si="124"/>
        <v>OK</v>
      </c>
      <c r="Z866" s="3" t="str">
        <f t="shared" si="125"/>
        <v/>
      </c>
    </row>
    <row r="867" spans="1:26" x14ac:dyDescent="0.45">
      <c r="A867" s="3" t="s">
        <v>9978</v>
      </c>
      <c r="B867" s="3" t="s">
        <v>9979</v>
      </c>
      <c r="C867" s="3" t="s">
        <v>10082</v>
      </c>
      <c r="E867" s="3" t="s">
        <v>20</v>
      </c>
      <c r="H867" s="3" t="s">
        <v>21</v>
      </c>
      <c r="I867" s="3">
        <v>1259374</v>
      </c>
      <c r="J867" s="3" t="s">
        <v>10083</v>
      </c>
      <c r="K867" s="3">
        <v>30</v>
      </c>
      <c r="L867" s="3" t="s">
        <v>34</v>
      </c>
      <c r="M867" s="3" t="s">
        <v>35</v>
      </c>
      <c r="N867" s="3" t="s">
        <v>8149</v>
      </c>
      <c r="O867" s="3" t="s">
        <v>37</v>
      </c>
      <c r="P867" s="3" t="s">
        <v>21</v>
      </c>
      <c r="Q867" s="3" t="s">
        <v>10084</v>
      </c>
      <c r="R867" s="2" t="str">
        <f t="shared" si="117"/>
        <v>OK</v>
      </c>
      <c r="S867" s="2" t="str">
        <f t="shared" si="118"/>
        <v>OK</v>
      </c>
      <c r="T867" s="2" t="str">
        <f t="shared" si="119"/>
        <v>OK</v>
      </c>
      <c r="U867" s="2" t="str">
        <f t="shared" si="120"/>
        <v>OK</v>
      </c>
      <c r="V867" s="2" t="str">
        <f t="shared" si="121"/>
        <v>OK</v>
      </c>
      <c r="W867" s="2" t="str">
        <f t="shared" si="122"/>
        <v>OK</v>
      </c>
      <c r="X867" s="2" t="str">
        <f t="shared" si="123"/>
        <v>OK</v>
      </c>
      <c r="Y867" s="2" t="str">
        <f t="shared" si="124"/>
        <v>OK</v>
      </c>
      <c r="Z867" s="3" t="str">
        <f t="shared" si="125"/>
        <v/>
      </c>
    </row>
    <row r="868" spans="1:26" x14ac:dyDescent="0.45">
      <c r="A868" s="3" t="s">
        <v>9978</v>
      </c>
      <c r="B868" s="3" t="s">
        <v>9979</v>
      </c>
      <c r="C868" s="3" t="s">
        <v>534</v>
      </c>
      <c r="E868" s="3" t="s">
        <v>20</v>
      </c>
      <c r="H868" s="3" t="s">
        <v>21</v>
      </c>
      <c r="I868" s="3">
        <v>1358768</v>
      </c>
      <c r="J868" s="3" t="s">
        <v>10085</v>
      </c>
      <c r="K868" s="3">
        <v>60</v>
      </c>
      <c r="L868" s="3" t="s">
        <v>34</v>
      </c>
      <c r="M868" s="3" t="s">
        <v>35</v>
      </c>
      <c r="N868" s="3" t="s">
        <v>81</v>
      </c>
      <c r="O868" s="3" t="s">
        <v>85</v>
      </c>
      <c r="P868" s="3" t="s">
        <v>21</v>
      </c>
      <c r="Q868" s="3" t="s">
        <v>10086</v>
      </c>
      <c r="R868" s="2" t="str">
        <f t="shared" si="117"/>
        <v>KO</v>
      </c>
      <c r="S868" s="2" t="str">
        <f t="shared" si="118"/>
        <v>OK</v>
      </c>
      <c r="T868" s="2" t="str">
        <f t="shared" si="119"/>
        <v>OK</v>
      </c>
      <c r="U868" s="2" t="str">
        <f t="shared" si="120"/>
        <v>OK</v>
      </c>
      <c r="V868" s="2" t="str">
        <f t="shared" si="121"/>
        <v>OK</v>
      </c>
      <c r="W868" s="2" t="str">
        <f t="shared" si="122"/>
        <v>KO</v>
      </c>
      <c r="X868" s="2" t="str">
        <f t="shared" si="123"/>
        <v>OK</v>
      </c>
      <c r="Y868" s="2" t="str">
        <f t="shared" si="124"/>
        <v>OK</v>
      </c>
      <c r="Z868" s="3" t="str">
        <f t="shared" si="125"/>
        <v xml:space="preserve">Acción didáctica / Tiempo del recurso / </v>
      </c>
    </row>
    <row r="869" spans="1:26" x14ac:dyDescent="0.45">
      <c r="A869" s="3" t="s">
        <v>9978</v>
      </c>
      <c r="B869" s="3" t="s">
        <v>9979</v>
      </c>
      <c r="C869" s="3" t="s">
        <v>67</v>
      </c>
      <c r="D869" s="3" t="s">
        <v>67</v>
      </c>
      <c r="E869" s="3" t="s">
        <v>20</v>
      </c>
      <c r="H869" s="3" t="s">
        <v>21</v>
      </c>
      <c r="I869" s="3">
        <v>555559</v>
      </c>
      <c r="K869" s="3">
        <v>30</v>
      </c>
      <c r="L869" s="3" t="s">
        <v>23</v>
      </c>
      <c r="M869" s="3" t="s">
        <v>67</v>
      </c>
      <c r="N869" s="3" t="s">
        <v>227</v>
      </c>
      <c r="P869" s="3" t="s">
        <v>21</v>
      </c>
      <c r="Q869" s="3" t="s">
        <v>10087</v>
      </c>
      <c r="R869" s="2" t="str">
        <f t="shared" si="117"/>
        <v>OK</v>
      </c>
      <c r="S869" s="2" t="str">
        <f t="shared" si="118"/>
        <v>OK</v>
      </c>
      <c r="T869" s="2" t="str">
        <f t="shared" si="119"/>
        <v>OK</v>
      </c>
      <c r="U869" s="2" t="str">
        <f t="shared" si="120"/>
        <v>OK</v>
      </c>
      <c r="V869" s="2" t="str">
        <f t="shared" si="121"/>
        <v>OK</v>
      </c>
      <c r="W869" s="2" t="str">
        <f t="shared" si="122"/>
        <v>OK</v>
      </c>
      <c r="X869" s="2" t="str">
        <f t="shared" si="123"/>
        <v>KO</v>
      </c>
      <c r="Y869" s="2" t="str">
        <f t="shared" si="124"/>
        <v>OK</v>
      </c>
      <c r="Z869" s="3" t="str">
        <f t="shared" si="125"/>
        <v xml:space="preserve">Palabras clave / </v>
      </c>
    </row>
    <row r="870" spans="1:26" x14ac:dyDescent="0.45">
      <c r="A870" s="3" t="s">
        <v>9978</v>
      </c>
      <c r="B870" s="3" t="s">
        <v>9979</v>
      </c>
      <c r="C870" s="3" t="s">
        <v>70</v>
      </c>
      <c r="E870" s="3" t="s">
        <v>20</v>
      </c>
      <c r="H870" s="3" t="s">
        <v>21</v>
      </c>
      <c r="I870" s="3">
        <v>714152</v>
      </c>
      <c r="J870" s="3" t="s">
        <v>10088</v>
      </c>
      <c r="K870" s="3">
        <v>40</v>
      </c>
      <c r="L870" s="3" t="s">
        <v>34</v>
      </c>
      <c r="M870" s="3" t="s">
        <v>35</v>
      </c>
      <c r="N870" s="3" t="s">
        <v>62</v>
      </c>
      <c r="O870" s="3" t="s">
        <v>479</v>
      </c>
      <c r="P870" s="3" t="s">
        <v>21</v>
      </c>
      <c r="Q870" s="3" t="s">
        <v>10089</v>
      </c>
      <c r="R870" s="2" t="str">
        <f t="shared" si="117"/>
        <v>OK</v>
      </c>
      <c r="S870" s="2" t="str">
        <f t="shared" si="118"/>
        <v>OK</v>
      </c>
      <c r="T870" s="2" t="str">
        <f t="shared" si="119"/>
        <v>OK</v>
      </c>
      <c r="U870" s="2" t="str">
        <f t="shared" si="120"/>
        <v>OK</v>
      </c>
      <c r="V870" s="2" t="str">
        <f t="shared" si="121"/>
        <v>OK</v>
      </c>
      <c r="W870" s="2" t="str">
        <f t="shared" si="122"/>
        <v>OK</v>
      </c>
      <c r="X870" s="2" t="str">
        <f t="shared" si="123"/>
        <v>OK</v>
      </c>
      <c r="Y870" s="2" t="str">
        <f t="shared" si="124"/>
        <v>OK</v>
      </c>
      <c r="Z870" s="3" t="str">
        <f t="shared" si="125"/>
        <v/>
      </c>
    </row>
    <row r="871" spans="1:26" x14ac:dyDescent="0.45">
      <c r="A871" s="3" t="s">
        <v>10090</v>
      </c>
      <c r="B871" s="3" t="s">
        <v>10091</v>
      </c>
      <c r="C871" s="3" t="s">
        <v>10092</v>
      </c>
      <c r="E871" s="3" t="s">
        <v>20</v>
      </c>
      <c r="H871" s="3" t="s">
        <v>21</v>
      </c>
      <c r="I871" s="3">
        <v>1171199</v>
      </c>
      <c r="J871" s="3" t="s">
        <v>10093</v>
      </c>
      <c r="K871" s="3">
        <v>20</v>
      </c>
      <c r="L871" s="3" t="s">
        <v>34</v>
      </c>
      <c r="M871" s="3" t="s">
        <v>35</v>
      </c>
      <c r="N871" s="3" t="s">
        <v>45</v>
      </c>
      <c r="O871" s="3" t="s">
        <v>37</v>
      </c>
      <c r="P871" s="3" t="s">
        <v>21</v>
      </c>
      <c r="Q871" s="3" t="s">
        <v>10094</v>
      </c>
      <c r="R871" s="2" t="str">
        <f t="shared" si="117"/>
        <v>OK</v>
      </c>
      <c r="S871" s="2" t="str">
        <f t="shared" si="118"/>
        <v>OK</v>
      </c>
      <c r="T871" s="2" t="str">
        <f t="shared" si="119"/>
        <v>OK</v>
      </c>
      <c r="U871" s="2" t="str">
        <f t="shared" si="120"/>
        <v>OK</v>
      </c>
      <c r="V871" s="2" t="str">
        <f t="shared" si="121"/>
        <v>OK</v>
      </c>
      <c r="W871" s="2" t="str">
        <f t="shared" si="122"/>
        <v>OK</v>
      </c>
      <c r="X871" s="2" t="str">
        <f t="shared" si="123"/>
        <v>OK</v>
      </c>
      <c r="Y871" s="2" t="str">
        <f t="shared" si="124"/>
        <v>OK</v>
      </c>
      <c r="Z871" s="3" t="str">
        <f t="shared" si="125"/>
        <v/>
      </c>
    </row>
    <row r="872" spans="1:26" x14ac:dyDescent="0.45">
      <c r="A872" s="3" t="s">
        <v>10090</v>
      </c>
      <c r="B872" s="3" t="s">
        <v>10091</v>
      </c>
      <c r="C872" s="3" t="s">
        <v>10095</v>
      </c>
      <c r="E872" s="3" t="s">
        <v>20</v>
      </c>
      <c r="H872" s="3" t="s">
        <v>21</v>
      </c>
      <c r="I872" s="3">
        <v>1185418</v>
      </c>
      <c r="J872" s="3" t="s">
        <v>10096</v>
      </c>
      <c r="K872" s="3">
        <v>20</v>
      </c>
      <c r="L872" s="3" t="s">
        <v>34</v>
      </c>
      <c r="M872" s="3" t="s">
        <v>35</v>
      </c>
      <c r="N872" s="3" t="s">
        <v>7737</v>
      </c>
      <c r="O872" s="3" t="s">
        <v>37</v>
      </c>
      <c r="P872" s="3" t="s">
        <v>21</v>
      </c>
      <c r="Q872" s="3" t="s">
        <v>10097</v>
      </c>
      <c r="R872" s="2" t="str">
        <f t="shared" si="117"/>
        <v>OK</v>
      </c>
      <c r="S872" s="2" t="str">
        <f t="shared" si="118"/>
        <v>OK</v>
      </c>
      <c r="T872" s="2" t="str">
        <f t="shared" si="119"/>
        <v>OK</v>
      </c>
      <c r="U872" s="2" t="str">
        <f t="shared" si="120"/>
        <v>OK</v>
      </c>
      <c r="V872" s="2" t="str">
        <f t="shared" si="121"/>
        <v>OK</v>
      </c>
      <c r="W872" s="2" t="str">
        <f t="shared" si="122"/>
        <v>OK</v>
      </c>
      <c r="X872" s="2" t="str">
        <f t="shared" si="123"/>
        <v>OK</v>
      </c>
      <c r="Y872" s="2" t="str">
        <f t="shared" si="124"/>
        <v>OK</v>
      </c>
      <c r="Z872" s="3" t="str">
        <f t="shared" si="125"/>
        <v/>
      </c>
    </row>
    <row r="873" spans="1:26" x14ac:dyDescent="0.45">
      <c r="A873" s="3" t="s">
        <v>10090</v>
      </c>
      <c r="B873" s="3" t="s">
        <v>10091</v>
      </c>
      <c r="C873" s="3" t="s">
        <v>10098</v>
      </c>
      <c r="E873" s="3" t="s">
        <v>20</v>
      </c>
      <c r="H873" s="3" t="s">
        <v>21</v>
      </c>
      <c r="I873" s="3">
        <v>4994017</v>
      </c>
      <c r="J873" s="3" t="s">
        <v>10099</v>
      </c>
      <c r="K873" s="3">
        <v>20</v>
      </c>
      <c r="L873" s="3" t="s">
        <v>34</v>
      </c>
      <c r="M873" s="3" t="s">
        <v>35</v>
      </c>
      <c r="N873" s="3" t="s">
        <v>7587</v>
      </c>
      <c r="O873" s="3" t="s">
        <v>85</v>
      </c>
      <c r="P873" s="3" t="s">
        <v>21</v>
      </c>
      <c r="Q873" s="3" t="s">
        <v>10100</v>
      </c>
      <c r="R873" s="2" t="str">
        <f t="shared" si="117"/>
        <v>OK</v>
      </c>
      <c r="S873" s="2" t="str">
        <f t="shared" si="118"/>
        <v>OK</v>
      </c>
      <c r="T873" s="2" t="str">
        <f t="shared" si="119"/>
        <v>OK</v>
      </c>
      <c r="U873" s="2" t="str">
        <f t="shared" si="120"/>
        <v>OK</v>
      </c>
      <c r="V873" s="2" t="str">
        <f t="shared" si="121"/>
        <v>OK</v>
      </c>
      <c r="W873" s="2" t="str">
        <f t="shared" si="122"/>
        <v>OK</v>
      </c>
      <c r="X873" s="2" t="str">
        <f t="shared" si="123"/>
        <v>OK</v>
      </c>
      <c r="Y873" s="2" t="str">
        <f t="shared" si="124"/>
        <v>OK</v>
      </c>
      <c r="Z873" s="3" t="str">
        <f t="shared" si="125"/>
        <v/>
      </c>
    </row>
    <row r="874" spans="1:26" x14ac:dyDescent="0.45">
      <c r="A874" s="3" t="s">
        <v>10090</v>
      </c>
      <c r="B874" s="3" t="s">
        <v>10091</v>
      </c>
      <c r="C874" s="3" t="s">
        <v>10101</v>
      </c>
      <c r="E874" s="3" t="s">
        <v>20</v>
      </c>
      <c r="H874" s="3" t="s">
        <v>21</v>
      </c>
      <c r="I874" s="3">
        <v>1183929</v>
      </c>
      <c r="J874" s="3" t="s">
        <v>10102</v>
      </c>
      <c r="K874" s="3">
        <v>20</v>
      </c>
      <c r="L874" s="3" t="s">
        <v>34</v>
      </c>
      <c r="M874" s="3" t="s">
        <v>35</v>
      </c>
      <c r="N874" s="3" t="s">
        <v>326</v>
      </c>
      <c r="O874" s="3" t="s">
        <v>37</v>
      </c>
      <c r="P874" s="3" t="s">
        <v>21</v>
      </c>
      <c r="Q874" s="3" t="s">
        <v>10103</v>
      </c>
      <c r="R874" s="2" t="str">
        <f t="shared" si="117"/>
        <v>OK</v>
      </c>
      <c r="S874" s="2" t="str">
        <f t="shared" si="118"/>
        <v>OK</v>
      </c>
      <c r="T874" s="2" t="str">
        <f t="shared" si="119"/>
        <v>OK</v>
      </c>
      <c r="U874" s="2" t="str">
        <f t="shared" si="120"/>
        <v>OK</v>
      </c>
      <c r="V874" s="2" t="str">
        <f t="shared" si="121"/>
        <v>OK</v>
      </c>
      <c r="W874" s="2" t="str">
        <f t="shared" si="122"/>
        <v>OK</v>
      </c>
      <c r="X874" s="2" t="str">
        <f t="shared" si="123"/>
        <v>OK</v>
      </c>
      <c r="Y874" s="2" t="str">
        <f t="shared" si="124"/>
        <v>OK</v>
      </c>
      <c r="Z874" s="3" t="str">
        <f t="shared" si="125"/>
        <v/>
      </c>
    </row>
    <row r="875" spans="1:26" x14ac:dyDescent="0.45">
      <c r="A875" s="3" t="s">
        <v>10090</v>
      </c>
      <c r="B875" s="3" t="s">
        <v>10091</v>
      </c>
      <c r="C875" s="3" t="s">
        <v>10104</v>
      </c>
      <c r="E875" s="3" t="s">
        <v>20</v>
      </c>
      <c r="H875" s="3" t="s">
        <v>21</v>
      </c>
      <c r="I875" s="3">
        <v>1185592</v>
      </c>
      <c r="J875" s="3" t="s">
        <v>10105</v>
      </c>
      <c r="K875" s="3">
        <v>25</v>
      </c>
      <c r="L875" s="3" t="s">
        <v>34</v>
      </c>
      <c r="M875" s="3" t="s">
        <v>35</v>
      </c>
      <c r="N875" s="3" t="s">
        <v>36</v>
      </c>
      <c r="O875" s="3" t="s">
        <v>37</v>
      </c>
      <c r="P875" s="3" t="s">
        <v>21</v>
      </c>
      <c r="Q875" s="3" t="s">
        <v>10106</v>
      </c>
      <c r="R875" s="2" t="str">
        <f t="shared" si="117"/>
        <v>OK</v>
      </c>
      <c r="S875" s="2" t="str">
        <f t="shared" si="118"/>
        <v>OK</v>
      </c>
      <c r="T875" s="2" t="str">
        <f t="shared" si="119"/>
        <v>OK</v>
      </c>
      <c r="U875" s="2" t="str">
        <f t="shared" si="120"/>
        <v>OK</v>
      </c>
      <c r="V875" s="2" t="str">
        <f t="shared" si="121"/>
        <v>OK</v>
      </c>
      <c r="W875" s="2" t="str">
        <f t="shared" si="122"/>
        <v>OK</v>
      </c>
      <c r="X875" s="2" t="str">
        <f t="shared" si="123"/>
        <v>OK</v>
      </c>
      <c r="Y875" s="2" t="str">
        <f t="shared" si="124"/>
        <v>OK</v>
      </c>
      <c r="Z875" s="3" t="str">
        <f t="shared" si="125"/>
        <v/>
      </c>
    </row>
    <row r="876" spans="1:26" x14ac:dyDescent="0.45">
      <c r="A876" s="3" t="s">
        <v>10090</v>
      </c>
      <c r="B876" s="3" t="s">
        <v>10091</v>
      </c>
      <c r="C876" s="3" t="s">
        <v>10107</v>
      </c>
      <c r="E876" s="3" t="s">
        <v>20</v>
      </c>
      <c r="H876" s="3" t="s">
        <v>21</v>
      </c>
      <c r="I876" s="3">
        <v>1205201</v>
      </c>
      <c r="J876" s="3" t="s">
        <v>10108</v>
      </c>
      <c r="K876" s="3">
        <v>20</v>
      </c>
      <c r="L876" s="3" t="s">
        <v>34</v>
      </c>
      <c r="M876" s="3" t="s">
        <v>35</v>
      </c>
      <c r="N876" s="3" t="s">
        <v>378</v>
      </c>
      <c r="O876" s="3" t="s">
        <v>37</v>
      </c>
      <c r="P876" s="3" t="s">
        <v>21</v>
      </c>
      <c r="Q876" s="3" t="s">
        <v>10109</v>
      </c>
      <c r="R876" s="2" t="str">
        <f t="shared" si="117"/>
        <v>OK</v>
      </c>
      <c r="S876" s="2" t="str">
        <f t="shared" si="118"/>
        <v>OK</v>
      </c>
      <c r="T876" s="2" t="str">
        <f t="shared" si="119"/>
        <v>OK</v>
      </c>
      <c r="U876" s="2" t="str">
        <f t="shared" si="120"/>
        <v>OK</v>
      </c>
      <c r="V876" s="2" t="str">
        <f t="shared" si="121"/>
        <v>OK</v>
      </c>
      <c r="W876" s="2" t="str">
        <f t="shared" si="122"/>
        <v>OK</v>
      </c>
      <c r="X876" s="2" t="str">
        <f t="shared" si="123"/>
        <v>OK</v>
      </c>
      <c r="Y876" s="2" t="str">
        <f t="shared" si="124"/>
        <v>OK</v>
      </c>
      <c r="Z876" s="3" t="str">
        <f t="shared" si="125"/>
        <v/>
      </c>
    </row>
    <row r="877" spans="1:26" x14ac:dyDescent="0.45">
      <c r="A877" s="3" t="s">
        <v>10090</v>
      </c>
      <c r="B877" s="3" t="s">
        <v>10091</v>
      </c>
      <c r="C877" s="3" t="s">
        <v>10110</v>
      </c>
      <c r="E877" s="3" t="s">
        <v>20</v>
      </c>
      <c r="H877" s="3" t="s">
        <v>21</v>
      </c>
      <c r="I877" s="3">
        <v>1171606</v>
      </c>
      <c r="J877" s="3" t="s">
        <v>10111</v>
      </c>
      <c r="K877" s="3">
        <v>30</v>
      </c>
      <c r="L877" s="3" t="s">
        <v>34</v>
      </c>
      <c r="M877" s="3" t="s">
        <v>35</v>
      </c>
      <c r="N877" s="3" t="s">
        <v>62</v>
      </c>
      <c r="O877" s="3" t="s">
        <v>85</v>
      </c>
      <c r="P877" s="3" t="s">
        <v>21</v>
      </c>
      <c r="Q877" s="3" t="s">
        <v>10112</v>
      </c>
      <c r="R877" s="2" t="str">
        <f t="shared" si="117"/>
        <v>OK</v>
      </c>
      <c r="S877" s="2" t="str">
        <f t="shared" si="118"/>
        <v>OK</v>
      </c>
      <c r="T877" s="2" t="str">
        <f t="shared" si="119"/>
        <v>OK</v>
      </c>
      <c r="U877" s="2" t="str">
        <f t="shared" si="120"/>
        <v>OK</v>
      </c>
      <c r="V877" s="2" t="str">
        <f t="shared" si="121"/>
        <v>OK</v>
      </c>
      <c r="W877" s="2" t="str">
        <f t="shared" si="122"/>
        <v>OK</v>
      </c>
      <c r="X877" s="2" t="str">
        <f t="shared" si="123"/>
        <v>OK</v>
      </c>
      <c r="Y877" s="2" t="str">
        <f t="shared" si="124"/>
        <v>OK</v>
      </c>
      <c r="Z877" s="3" t="str">
        <f t="shared" si="125"/>
        <v/>
      </c>
    </row>
    <row r="878" spans="1:26" x14ac:dyDescent="0.45">
      <c r="A878" s="3" t="s">
        <v>10090</v>
      </c>
      <c r="B878" s="3" t="s">
        <v>10091</v>
      </c>
      <c r="C878" s="3" t="s">
        <v>10113</v>
      </c>
      <c r="E878" s="3" t="s">
        <v>20</v>
      </c>
      <c r="H878" s="3" t="s">
        <v>21</v>
      </c>
      <c r="I878" s="3">
        <v>4483085</v>
      </c>
      <c r="J878" s="3" t="s">
        <v>10114</v>
      </c>
      <c r="K878" s="3">
        <v>60</v>
      </c>
      <c r="L878" s="3" t="s">
        <v>23</v>
      </c>
      <c r="M878" s="3" t="s">
        <v>29</v>
      </c>
      <c r="N878" s="3" t="s">
        <v>495</v>
      </c>
      <c r="P878" s="3" t="s">
        <v>21</v>
      </c>
      <c r="Q878" s="3" t="s">
        <v>10115</v>
      </c>
      <c r="R878" s="2" t="str">
        <f t="shared" si="117"/>
        <v>OK</v>
      </c>
      <c r="S878" s="2" t="str">
        <f t="shared" si="118"/>
        <v>OK</v>
      </c>
      <c r="T878" s="2" t="str">
        <f t="shared" si="119"/>
        <v>OK</v>
      </c>
      <c r="U878" s="2" t="str">
        <f t="shared" si="120"/>
        <v>OK</v>
      </c>
      <c r="V878" s="2" t="str">
        <f t="shared" si="121"/>
        <v>OK</v>
      </c>
      <c r="W878" s="2" t="str">
        <f t="shared" si="122"/>
        <v>OK</v>
      </c>
      <c r="X878" s="2" t="str">
        <f t="shared" si="123"/>
        <v>OK</v>
      </c>
      <c r="Y878" s="2" t="str">
        <f t="shared" si="124"/>
        <v>OK</v>
      </c>
      <c r="Z878" s="3" t="str">
        <f t="shared" si="125"/>
        <v/>
      </c>
    </row>
    <row r="879" spans="1:26" x14ac:dyDescent="0.45">
      <c r="A879" s="3" t="s">
        <v>10090</v>
      </c>
      <c r="B879" s="3" t="s">
        <v>10091</v>
      </c>
      <c r="C879" s="3" t="s">
        <v>10116</v>
      </c>
      <c r="E879" s="3" t="s">
        <v>20</v>
      </c>
      <c r="H879" s="3" t="s">
        <v>21</v>
      </c>
      <c r="I879" s="3">
        <v>1171462</v>
      </c>
      <c r="J879" s="3" t="s">
        <v>10117</v>
      </c>
      <c r="K879" s="3">
        <v>20</v>
      </c>
      <c r="L879" s="3" t="s">
        <v>34</v>
      </c>
      <c r="M879" s="3" t="s">
        <v>35</v>
      </c>
      <c r="N879" s="3" t="s">
        <v>700</v>
      </c>
      <c r="O879" s="3" t="s">
        <v>37</v>
      </c>
      <c r="P879" s="3" t="s">
        <v>21</v>
      </c>
      <c r="Q879" s="3" t="s">
        <v>10118</v>
      </c>
      <c r="R879" s="2" t="str">
        <f t="shared" si="117"/>
        <v>OK</v>
      </c>
      <c r="S879" s="2" t="str">
        <f t="shared" si="118"/>
        <v>OK</v>
      </c>
      <c r="T879" s="2" t="str">
        <f t="shared" si="119"/>
        <v>OK</v>
      </c>
      <c r="U879" s="2" t="str">
        <f t="shared" si="120"/>
        <v>OK</v>
      </c>
      <c r="V879" s="2" t="str">
        <f t="shared" si="121"/>
        <v>OK</v>
      </c>
      <c r="W879" s="2" t="str">
        <f t="shared" si="122"/>
        <v>OK</v>
      </c>
      <c r="X879" s="2" t="str">
        <f t="shared" si="123"/>
        <v>OK</v>
      </c>
      <c r="Y879" s="2" t="str">
        <f t="shared" si="124"/>
        <v>OK</v>
      </c>
      <c r="Z879" s="3" t="str">
        <f t="shared" si="125"/>
        <v/>
      </c>
    </row>
    <row r="880" spans="1:26" x14ac:dyDescent="0.45">
      <c r="A880" s="3" t="s">
        <v>10090</v>
      </c>
      <c r="B880" s="3" t="s">
        <v>10091</v>
      </c>
      <c r="C880" s="3" t="s">
        <v>10119</v>
      </c>
      <c r="E880" s="3" t="s">
        <v>20</v>
      </c>
      <c r="H880" s="3" t="s">
        <v>21</v>
      </c>
      <c r="I880" s="3">
        <v>2138864</v>
      </c>
      <c r="J880" s="3" t="s">
        <v>10120</v>
      </c>
      <c r="K880" s="3">
        <v>60</v>
      </c>
      <c r="L880" s="3" t="s">
        <v>23</v>
      </c>
      <c r="M880" s="3" t="s">
        <v>29</v>
      </c>
      <c r="N880" s="3" t="s">
        <v>684</v>
      </c>
      <c r="P880" s="3" t="s">
        <v>21</v>
      </c>
      <c r="Q880" s="3" t="s">
        <v>10121</v>
      </c>
      <c r="R880" s="2" t="str">
        <f t="shared" si="117"/>
        <v>OK</v>
      </c>
      <c r="S880" s="2" t="str">
        <f t="shared" si="118"/>
        <v>OK</v>
      </c>
      <c r="T880" s="2" t="str">
        <f t="shared" si="119"/>
        <v>OK</v>
      </c>
      <c r="U880" s="2" t="str">
        <f t="shared" si="120"/>
        <v>OK</v>
      </c>
      <c r="V880" s="2" t="str">
        <f t="shared" si="121"/>
        <v>OK</v>
      </c>
      <c r="W880" s="2" t="str">
        <f t="shared" si="122"/>
        <v>OK</v>
      </c>
      <c r="X880" s="2" t="str">
        <f t="shared" si="123"/>
        <v>OK</v>
      </c>
      <c r="Y880" s="2" t="str">
        <f t="shared" si="124"/>
        <v>OK</v>
      </c>
      <c r="Z880" s="3" t="str">
        <f t="shared" si="125"/>
        <v/>
      </c>
    </row>
    <row r="881" spans="1:26" x14ac:dyDescent="0.45">
      <c r="A881" s="3" t="s">
        <v>10090</v>
      </c>
      <c r="B881" s="3" t="s">
        <v>10091</v>
      </c>
      <c r="C881" s="3" t="s">
        <v>10122</v>
      </c>
      <c r="E881" s="3" t="s">
        <v>20</v>
      </c>
      <c r="H881" s="3" t="s">
        <v>21</v>
      </c>
      <c r="I881" s="3">
        <v>8657475</v>
      </c>
      <c r="J881" s="3" t="s">
        <v>10123</v>
      </c>
      <c r="K881" s="3">
        <v>20</v>
      </c>
      <c r="L881" s="3" t="s">
        <v>34</v>
      </c>
      <c r="M881" s="3" t="s">
        <v>35</v>
      </c>
      <c r="N881" s="3" t="s">
        <v>8100</v>
      </c>
      <c r="O881" s="3" t="s">
        <v>37</v>
      </c>
      <c r="P881" s="3" t="s">
        <v>21</v>
      </c>
      <c r="Q881" s="3" t="s">
        <v>10124</v>
      </c>
      <c r="R881" s="2" t="str">
        <f t="shared" si="117"/>
        <v>OK</v>
      </c>
      <c r="S881" s="2" t="str">
        <f t="shared" si="118"/>
        <v>OK</v>
      </c>
      <c r="T881" s="2" t="str">
        <f t="shared" si="119"/>
        <v>OK</v>
      </c>
      <c r="U881" s="2" t="str">
        <f t="shared" si="120"/>
        <v>OK</v>
      </c>
      <c r="V881" s="2" t="str">
        <f t="shared" si="121"/>
        <v>OK</v>
      </c>
      <c r="W881" s="2" t="str">
        <f t="shared" si="122"/>
        <v>OK</v>
      </c>
      <c r="X881" s="2" t="str">
        <f t="shared" si="123"/>
        <v>OK</v>
      </c>
      <c r="Y881" s="2" t="str">
        <f t="shared" si="124"/>
        <v>OK</v>
      </c>
      <c r="Z881" s="3" t="str">
        <f t="shared" si="125"/>
        <v/>
      </c>
    </row>
    <row r="882" spans="1:26" x14ac:dyDescent="0.45">
      <c r="A882" s="3" t="s">
        <v>10090</v>
      </c>
      <c r="B882" s="3" t="s">
        <v>10091</v>
      </c>
      <c r="C882" s="3" t="s">
        <v>10125</v>
      </c>
      <c r="E882" s="3" t="s">
        <v>20</v>
      </c>
      <c r="H882" s="3" t="s">
        <v>21</v>
      </c>
      <c r="I882" s="3">
        <v>2163146</v>
      </c>
      <c r="J882" s="3" t="s">
        <v>10126</v>
      </c>
      <c r="K882" s="3">
        <v>30</v>
      </c>
      <c r="L882" s="3" t="s">
        <v>34</v>
      </c>
      <c r="M882" s="3" t="s">
        <v>35</v>
      </c>
      <c r="N882" s="3" t="s">
        <v>161</v>
      </c>
      <c r="O882" s="3" t="s">
        <v>479</v>
      </c>
      <c r="P882" s="3" t="s">
        <v>21</v>
      </c>
      <c r="Q882" s="3" t="s">
        <v>10127</v>
      </c>
      <c r="R882" s="2" t="str">
        <f t="shared" si="117"/>
        <v>OK</v>
      </c>
      <c r="S882" s="2" t="str">
        <f t="shared" si="118"/>
        <v>OK</v>
      </c>
      <c r="T882" s="2" t="str">
        <f t="shared" si="119"/>
        <v>OK</v>
      </c>
      <c r="U882" s="2" t="str">
        <f t="shared" si="120"/>
        <v>OK</v>
      </c>
      <c r="V882" s="2" t="str">
        <f t="shared" si="121"/>
        <v>OK</v>
      </c>
      <c r="W882" s="2" t="str">
        <f t="shared" si="122"/>
        <v>OK</v>
      </c>
      <c r="X882" s="2" t="str">
        <f t="shared" si="123"/>
        <v>OK</v>
      </c>
      <c r="Y882" s="2" t="str">
        <f t="shared" si="124"/>
        <v>OK</v>
      </c>
      <c r="Z882" s="3" t="str">
        <f t="shared" si="125"/>
        <v/>
      </c>
    </row>
    <row r="883" spans="1:26" x14ac:dyDescent="0.45">
      <c r="A883" s="3" t="s">
        <v>10090</v>
      </c>
      <c r="B883" s="3" t="s">
        <v>10091</v>
      </c>
      <c r="C883" s="3" t="s">
        <v>10128</v>
      </c>
      <c r="E883" s="3" t="s">
        <v>20</v>
      </c>
      <c r="H883" s="3" t="s">
        <v>21</v>
      </c>
      <c r="I883" s="3">
        <v>1873871</v>
      </c>
      <c r="J883" s="3" t="s">
        <v>10129</v>
      </c>
      <c r="K883" s="3">
        <v>30</v>
      </c>
      <c r="L883" s="3" t="s">
        <v>34</v>
      </c>
      <c r="M883" s="3" t="s">
        <v>35</v>
      </c>
      <c r="N883" s="3" t="s">
        <v>81</v>
      </c>
      <c r="O883" s="3" t="s">
        <v>479</v>
      </c>
      <c r="P883" s="3" t="s">
        <v>21</v>
      </c>
      <c r="Q883" s="3" t="s">
        <v>10130</v>
      </c>
      <c r="R883" s="2" t="str">
        <f t="shared" si="117"/>
        <v>KO</v>
      </c>
      <c r="S883" s="2" t="str">
        <f t="shared" si="118"/>
        <v>OK</v>
      </c>
      <c r="T883" s="2" t="str">
        <f t="shared" si="119"/>
        <v>OK</v>
      </c>
      <c r="U883" s="2" t="str">
        <f t="shared" si="120"/>
        <v>OK</v>
      </c>
      <c r="V883" s="2" t="str">
        <f t="shared" si="121"/>
        <v>OK</v>
      </c>
      <c r="W883" s="2" t="str">
        <f t="shared" si="122"/>
        <v>OK</v>
      </c>
      <c r="X883" s="2" t="str">
        <f t="shared" si="123"/>
        <v>OK</v>
      </c>
      <c r="Y883" s="2" t="str">
        <f t="shared" si="124"/>
        <v>OK</v>
      </c>
      <c r="Z883" s="3" t="str">
        <f t="shared" si="125"/>
        <v xml:space="preserve">Acción didáctica / </v>
      </c>
    </row>
    <row r="884" spans="1:26" x14ac:dyDescent="0.45">
      <c r="A884" s="3" t="s">
        <v>10090</v>
      </c>
      <c r="B884" s="3" t="s">
        <v>10091</v>
      </c>
      <c r="C884" s="3" t="s">
        <v>10131</v>
      </c>
      <c r="E884" s="3" t="s">
        <v>20</v>
      </c>
      <c r="H884" s="3" t="s">
        <v>21</v>
      </c>
      <c r="I884" s="3">
        <v>7314227</v>
      </c>
      <c r="J884" s="3" t="s">
        <v>10132</v>
      </c>
      <c r="K884" s="3">
        <v>40</v>
      </c>
      <c r="L884" s="3" t="s">
        <v>23</v>
      </c>
      <c r="M884" s="3" t="s">
        <v>29</v>
      </c>
      <c r="N884" s="3" t="s">
        <v>235</v>
      </c>
      <c r="P884" s="3" t="s">
        <v>21</v>
      </c>
      <c r="Q884" s="3" t="s">
        <v>10133</v>
      </c>
      <c r="R884" s="2" t="str">
        <f t="shared" si="117"/>
        <v>OK</v>
      </c>
      <c r="S884" s="2" t="str">
        <f t="shared" si="118"/>
        <v>OK</v>
      </c>
      <c r="T884" s="2" t="str">
        <f t="shared" si="119"/>
        <v>OK</v>
      </c>
      <c r="U884" s="2" t="str">
        <f t="shared" si="120"/>
        <v>OK</v>
      </c>
      <c r="V884" s="2" t="str">
        <f t="shared" si="121"/>
        <v>OK</v>
      </c>
      <c r="W884" s="2" t="str">
        <f t="shared" si="122"/>
        <v>OK</v>
      </c>
      <c r="X884" s="2" t="str">
        <f t="shared" si="123"/>
        <v>OK</v>
      </c>
      <c r="Y884" s="2" t="str">
        <f t="shared" si="124"/>
        <v>OK</v>
      </c>
      <c r="Z884" s="3" t="str">
        <f t="shared" si="125"/>
        <v/>
      </c>
    </row>
    <row r="885" spans="1:26" x14ac:dyDescent="0.45">
      <c r="A885" s="3" t="s">
        <v>10090</v>
      </c>
      <c r="B885" s="3" t="s">
        <v>10091</v>
      </c>
      <c r="C885" s="3" t="s">
        <v>10134</v>
      </c>
      <c r="E885" s="3" t="s">
        <v>20</v>
      </c>
      <c r="H885" s="3" t="s">
        <v>21</v>
      </c>
      <c r="I885" s="3">
        <v>1169409</v>
      </c>
      <c r="J885" s="3" t="s">
        <v>10135</v>
      </c>
      <c r="K885" s="3">
        <v>20</v>
      </c>
      <c r="L885" s="3" t="s">
        <v>34</v>
      </c>
      <c r="M885" s="3" t="s">
        <v>35</v>
      </c>
      <c r="N885" s="3" t="s">
        <v>406</v>
      </c>
      <c r="O885" s="3" t="s">
        <v>85</v>
      </c>
      <c r="P885" s="3" t="s">
        <v>21</v>
      </c>
      <c r="Q885" s="3" t="s">
        <v>10136</v>
      </c>
      <c r="R885" s="2" t="str">
        <f t="shared" si="117"/>
        <v>OK</v>
      </c>
      <c r="S885" s="2" t="str">
        <f t="shared" si="118"/>
        <v>OK</v>
      </c>
      <c r="T885" s="2" t="str">
        <f t="shared" si="119"/>
        <v>OK</v>
      </c>
      <c r="U885" s="2" t="str">
        <f t="shared" si="120"/>
        <v>OK</v>
      </c>
      <c r="V885" s="2" t="str">
        <f t="shared" si="121"/>
        <v>OK</v>
      </c>
      <c r="W885" s="2" t="str">
        <f t="shared" si="122"/>
        <v>OK</v>
      </c>
      <c r="X885" s="2" t="str">
        <f t="shared" si="123"/>
        <v>OK</v>
      </c>
      <c r="Y885" s="2" t="str">
        <f t="shared" si="124"/>
        <v>OK</v>
      </c>
      <c r="Z885" s="3" t="str">
        <f t="shared" si="125"/>
        <v/>
      </c>
    </row>
    <row r="886" spans="1:26" x14ac:dyDescent="0.45">
      <c r="A886" s="3" t="s">
        <v>10090</v>
      </c>
      <c r="B886" s="3" t="s">
        <v>10091</v>
      </c>
      <c r="C886" s="3" t="s">
        <v>10137</v>
      </c>
      <c r="E886" s="3" t="s">
        <v>20</v>
      </c>
      <c r="H886" s="3" t="s">
        <v>21</v>
      </c>
      <c r="I886" s="3">
        <v>1206804</v>
      </c>
      <c r="J886" s="3" t="s">
        <v>10138</v>
      </c>
      <c r="K886" s="3">
        <v>20</v>
      </c>
      <c r="L886" s="3" t="s">
        <v>34</v>
      </c>
      <c r="M886" s="3" t="s">
        <v>35</v>
      </c>
      <c r="N886" s="3" t="s">
        <v>114</v>
      </c>
      <c r="O886" s="3" t="s">
        <v>37</v>
      </c>
      <c r="P886" s="3" t="s">
        <v>21</v>
      </c>
      <c r="Q886" s="3" t="s">
        <v>10139</v>
      </c>
      <c r="R886" s="2" t="str">
        <f t="shared" si="117"/>
        <v>OK</v>
      </c>
      <c r="S886" s="2" t="str">
        <f t="shared" si="118"/>
        <v>OK</v>
      </c>
      <c r="T886" s="2" t="str">
        <f t="shared" si="119"/>
        <v>OK</v>
      </c>
      <c r="U886" s="2" t="str">
        <f t="shared" si="120"/>
        <v>OK</v>
      </c>
      <c r="V886" s="2" t="str">
        <f t="shared" si="121"/>
        <v>OK</v>
      </c>
      <c r="W886" s="2" t="str">
        <f t="shared" si="122"/>
        <v>OK</v>
      </c>
      <c r="X886" s="2" t="str">
        <f t="shared" si="123"/>
        <v>OK</v>
      </c>
      <c r="Y886" s="2" t="str">
        <f t="shared" si="124"/>
        <v>OK</v>
      </c>
      <c r="Z886" s="3" t="str">
        <f t="shared" si="125"/>
        <v/>
      </c>
    </row>
    <row r="887" spans="1:26" x14ac:dyDescent="0.45">
      <c r="A887" s="3" t="s">
        <v>10090</v>
      </c>
      <c r="B887" s="3" t="s">
        <v>10091</v>
      </c>
      <c r="C887" s="3" t="s">
        <v>10140</v>
      </c>
      <c r="E887" s="3" t="s">
        <v>20</v>
      </c>
      <c r="H887" s="3" t="s">
        <v>21</v>
      </c>
      <c r="I887" s="3">
        <v>1195387</v>
      </c>
      <c r="J887" s="3" t="s">
        <v>10141</v>
      </c>
      <c r="K887" s="3">
        <v>20</v>
      </c>
      <c r="L887" s="3" t="s">
        <v>34</v>
      </c>
      <c r="M887" s="3" t="s">
        <v>35</v>
      </c>
      <c r="N887" s="3" t="s">
        <v>1300</v>
      </c>
      <c r="O887" s="3" t="s">
        <v>37</v>
      </c>
      <c r="P887" s="3" t="s">
        <v>21</v>
      </c>
      <c r="Q887" s="3" t="s">
        <v>10142</v>
      </c>
      <c r="R887" s="2" t="str">
        <f t="shared" si="117"/>
        <v>OK</v>
      </c>
      <c r="S887" s="2" t="str">
        <f t="shared" si="118"/>
        <v>OK</v>
      </c>
      <c r="T887" s="2" t="str">
        <f t="shared" si="119"/>
        <v>OK</v>
      </c>
      <c r="U887" s="2" t="str">
        <f t="shared" si="120"/>
        <v>OK</v>
      </c>
      <c r="V887" s="2" t="str">
        <f t="shared" si="121"/>
        <v>OK</v>
      </c>
      <c r="W887" s="2" t="str">
        <f t="shared" si="122"/>
        <v>OK</v>
      </c>
      <c r="X887" s="2" t="str">
        <f t="shared" si="123"/>
        <v>OK</v>
      </c>
      <c r="Y887" s="2" t="str">
        <f t="shared" si="124"/>
        <v>OK</v>
      </c>
      <c r="Z887" s="3" t="str">
        <f t="shared" si="125"/>
        <v/>
      </c>
    </row>
    <row r="888" spans="1:26" x14ac:dyDescent="0.45">
      <c r="A888" s="3" t="s">
        <v>10090</v>
      </c>
      <c r="B888" s="3" t="s">
        <v>10091</v>
      </c>
      <c r="C888" s="3" t="s">
        <v>10143</v>
      </c>
      <c r="E888" s="3" t="s">
        <v>20</v>
      </c>
      <c r="H888" s="3" t="s">
        <v>21</v>
      </c>
      <c r="I888" s="3">
        <v>1808660</v>
      </c>
      <c r="J888" s="3" t="s">
        <v>10144</v>
      </c>
      <c r="K888" s="3">
        <v>20</v>
      </c>
      <c r="L888" s="3" t="s">
        <v>34</v>
      </c>
      <c r="M888" s="3" t="s">
        <v>35</v>
      </c>
      <c r="N888" s="3" t="s">
        <v>81</v>
      </c>
      <c r="O888" s="3" t="s">
        <v>37</v>
      </c>
      <c r="P888" s="3" t="s">
        <v>21</v>
      </c>
      <c r="Q888" s="3" t="s">
        <v>10145</v>
      </c>
      <c r="R888" s="2" t="str">
        <f t="shared" si="117"/>
        <v>KO</v>
      </c>
      <c r="S888" s="2" t="str">
        <f t="shared" si="118"/>
        <v>OK</v>
      </c>
      <c r="T888" s="2" t="str">
        <f t="shared" si="119"/>
        <v>OK</v>
      </c>
      <c r="U888" s="2" t="str">
        <f t="shared" si="120"/>
        <v>OK</v>
      </c>
      <c r="V888" s="2" t="str">
        <f t="shared" si="121"/>
        <v>OK</v>
      </c>
      <c r="W888" s="2" t="str">
        <f t="shared" si="122"/>
        <v>OK</v>
      </c>
      <c r="X888" s="2" t="str">
        <f t="shared" si="123"/>
        <v>OK</v>
      </c>
      <c r="Y888" s="2" t="str">
        <f t="shared" si="124"/>
        <v>OK</v>
      </c>
      <c r="Z888" s="3" t="str">
        <f t="shared" si="125"/>
        <v xml:space="preserve">Acción didáctica / </v>
      </c>
    </row>
    <row r="889" spans="1:26" x14ac:dyDescent="0.45">
      <c r="A889" s="3" t="s">
        <v>10090</v>
      </c>
      <c r="B889" s="3" t="s">
        <v>10091</v>
      </c>
      <c r="C889" s="3" t="s">
        <v>10146</v>
      </c>
      <c r="E889" s="3" t="s">
        <v>20</v>
      </c>
      <c r="H889" s="3" t="s">
        <v>21</v>
      </c>
      <c r="I889" s="3">
        <v>752512</v>
      </c>
      <c r="J889" s="3" t="s">
        <v>10147</v>
      </c>
      <c r="K889" s="3">
        <v>120</v>
      </c>
      <c r="L889" s="3" t="s">
        <v>23</v>
      </c>
      <c r="M889" s="3" t="s">
        <v>29</v>
      </c>
      <c r="N889" s="3" t="s">
        <v>1152</v>
      </c>
      <c r="P889" s="3" t="s">
        <v>21</v>
      </c>
      <c r="Q889" s="3" t="s">
        <v>10148</v>
      </c>
      <c r="R889" s="2" t="str">
        <f t="shared" si="117"/>
        <v>OK</v>
      </c>
      <c r="S889" s="2" t="str">
        <f t="shared" si="118"/>
        <v>OK</v>
      </c>
      <c r="T889" s="2" t="str">
        <f t="shared" si="119"/>
        <v>OK</v>
      </c>
      <c r="U889" s="2" t="str">
        <f t="shared" si="120"/>
        <v>OK</v>
      </c>
      <c r="V889" s="2" t="str">
        <f t="shared" si="121"/>
        <v>OK</v>
      </c>
      <c r="W889" s="2" t="str">
        <f t="shared" si="122"/>
        <v>OK</v>
      </c>
      <c r="X889" s="2" t="str">
        <f t="shared" si="123"/>
        <v>OK</v>
      </c>
      <c r="Y889" s="2" t="str">
        <f t="shared" si="124"/>
        <v>OK</v>
      </c>
      <c r="Z889" s="3" t="str">
        <f t="shared" si="125"/>
        <v/>
      </c>
    </row>
    <row r="890" spans="1:26" x14ac:dyDescent="0.45">
      <c r="A890" s="3" t="s">
        <v>10090</v>
      </c>
      <c r="B890" s="3" t="s">
        <v>10091</v>
      </c>
      <c r="C890" s="3" t="s">
        <v>10149</v>
      </c>
      <c r="E890" s="3" t="s">
        <v>20</v>
      </c>
      <c r="H890" s="3" t="s">
        <v>21</v>
      </c>
      <c r="I890" s="3">
        <v>12031775</v>
      </c>
      <c r="J890" s="3" t="s">
        <v>10150</v>
      </c>
      <c r="K890" s="3">
        <v>30</v>
      </c>
      <c r="L890" s="3" t="s">
        <v>34</v>
      </c>
      <c r="M890" s="3" t="s">
        <v>35</v>
      </c>
      <c r="N890" s="3" t="s">
        <v>8100</v>
      </c>
      <c r="O890" s="3" t="s">
        <v>479</v>
      </c>
      <c r="P890" s="3" t="s">
        <v>21</v>
      </c>
      <c r="Q890" s="3" t="s">
        <v>10151</v>
      </c>
      <c r="R890" s="2" t="str">
        <f t="shared" si="117"/>
        <v>OK</v>
      </c>
      <c r="S890" s="2" t="str">
        <f t="shared" si="118"/>
        <v>OK</v>
      </c>
      <c r="T890" s="2" t="str">
        <f t="shared" si="119"/>
        <v>OK</v>
      </c>
      <c r="U890" s="2" t="str">
        <f t="shared" si="120"/>
        <v>OK</v>
      </c>
      <c r="V890" s="2" t="str">
        <f t="shared" si="121"/>
        <v>OK</v>
      </c>
      <c r="W890" s="2" t="str">
        <f t="shared" si="122"/>
        <v>OK</v>
      </c>
      <c r="X890" s="2" t="str">
        <f t="shared" si="123"/>
        <v>OK</v>
      </c>
      <c r="Y890" s="2" t="str">
        <f t="shared" si="124"/>
        <v>OK</v>
      </c>
      <c r="Z890" s="3" t="str">
        <f t="shared" si="125"/>
        <v/>
      </c>
    </row>
    <row r="891" spans="1:26" x14ac:dyDescent="0.45">
      <c r="A891" s="3" t="s">
        <v>10090</v>
      </c>
      <c r="B891" s="3" t="s">
        <v>10091</v>
      </c>
      <c r="C891" s="3" t="s">
        <v>10152</v>
      </c>
      <c r="E891" s="3" t="s">
        <v>20</v>
      </c>
      <c r="H891" s="3" t="s">
        <v>21</v>
      </c>
      <c r="I891" s="3">
        <v>1820347</v>
      </c>
      <c r="J891" s="3" t="s">
        <v>10153</v>
      </c>
      <c r="K891" s="3">
        <v>20</v>
      </c>
      <c r="L891" s="3" t="s">
        <v>34</v>
      </c>
      <c r="M891" s="3" t="s">
        <v>35</v>
      </c>
      <c r="N891" s="3" t="s">
        <v>81</v>
      </c>
      <c r="O891" s="3" t="s">
        <v>479</v>
      </c>
      <c r="P891" s="3" t="s">
        <v>21</v>
      </c>
      <c r="Q891" s="3" t="s">
        <v>10154</v>
      </c>
      <c r="R891" s="2" t="str">
        <f t="shared" si="117"/>
        <v>KO</v>
      </c>
      <c r="S891" s="2" t="str">
        <f t="shared" si="118"/>
        <v>OK</v>
      </c>
      <c r="T891" s="2" t="str">
        <f t="shared" si="119"/>
        <v>OK</v>
      </c>
      <c r="U891" s="2" t="str">
        <f t="shared" si="120"/>
        <v>OK</v>
      </c>
      <c r="V891" s="2" t="str">
        <f t="shared" si="121"/>
        <v>OK</v>
      </c>
      <c r="W891" s="2" t="str">
        <f t="shared" si="122"/>
        <v>OK</v>
      </c>
      <c r="X891" s="2" t="str">
        <f t="shared" si="123"/>
        <v>OK</v>
      </c>
      <c r="Y891" s="2" t="str">
        <f t="shared" si="124"/>
        <v>OK</v>
      </c>
      <c r="Z891" s="3" t="str">
        <f t="shared" si="125"/>
        <v xml:space="preserve">Acción didáctica / </v>
      </c>
    </row>
    <row r="892" spans="1:26" x14ac:dyDescent="0.45">
      <c r="A892" s="3" t="s">
        <v>10090</v>
      </c>
      <c r="B892" s="3" t="s">
        <v>10091</v>
      </c>
      <c r="C892" s="3" t="s">
        <v>10155</v>
      </c>
      <c r="E892" s="3" t="s">
        <v>20</v>
      </c>
      <c r="H892" s="3" t="s">
        <v>21</v>
      </c>
      <c r="I892" s="3">
        <v>1175516</v>
      </c>
      <c r="J892" s="3" t="s">
        <v>10156</v>
      </c>
      <c r="K892" s="3">
        <v>20</v>
      </c>
      <c r="L892" s="3" t="s">
        <v>34</v>
      </c>
      <c r="M892" s="3" t="s">
        <v>35</v>
      </c>
      <c r="N892" s="3" t="s">
        <v>101</v>
      </c>
      <c r="O892" s="3" t="s">
        <v>85</v>
      </c>
      <c r="P892" s="3" t="s">
        <v>21</v>
      </c>
      <c r="Q892" s="3" t="s">
        <v>10157</v>
      </c>
      <c r="R892" s="2" t="str">
        <f t="shared" si="117"/>
        <v>OK</v>
      </c>
      <c r="S892" s="2" t="str">
        <f t="shared" si="118"/>
        <v>OK</v>
      </c>
      <c r="T892" s="2" t="str">
        <f t="shared" si="119"/>
        <v>OK</v>
      </c>
      <c r="U892" s="2" t="str">
        <f t="shared" si="120"/>
        <v>OK</v>
      </c>
      <c r="V892" s="2" t="str">
        <f t="shared" si="121"/>
        <v>OK</v>
      </c>
      <c r="W892" s="2" t="str">
        <f t="shared" si="122"/>
        <v>OK</v>
      </c>
      <c r="X892" s="2" t="str">
        <f t="shared" si="123"/>
        <v>OK</v>
      </c>
      <c r="Y892" s="2" t="str">
        <f t="shared" si="124"/>
        <v>OK</v>
      </c>
      <c r="Z892" s="3" t="str">
        <f t="shared" si="125"/>
        <v/>
      </c>
    </row>
    <row r="893" spans="1:26" x14ac:dyDescent="0.45">
      <c r="A893" s="3" t="s">
        <v>10090</v>
      </c>
      <c r="B893" s="3" t="s">
        <v>10091</v>
      </c>
      <c r="C893" s="3" t="s">
        <v>10158</v>
      </c>
      <c r="E893" s="3" t="s">
        <v>20</v>
      </c>
      <c r="H893" s="3" t="s">
        <v>21</v>
      </c>
      <c r="I893" s="3">
        <v>1177810</v>
      </c>
      <c r="J893" s="3" t="s">
        <v>10159</v>
      </c>
      <c r="K893" s="3">
        <v>20</v>
      </c>
      <c r="L893" s="3" t="s">
        <v>34</v>
      </c>
      <c r="M893" s="3" t="s">
        <v>35</v>
      </c>
      <c r="N893" s="3" t="s">
        <v>700</v>
      </c>
      <c r="O893" s="3" t="s">
        <v>37</v>
      </c>
      <c r="P893" s="3" t="s">
        <v>21</v>
      </c>
      <c r="Q893" s="3" t="s">
        <v>10160</v>
      </c>
      <c r="R893" s="2" t="str">
        <f t="shared" si="117"/>
        <v>OK</v>
      </c>
      <c r="S893" s="2" t="str">
        <f t="shared" si="118"/>
        <v>OK</v>
      </c>
      <c r="T893" s="2" t="str">
        <f t="shared" si="119"/>
        <v>OK</v>
      </c>
      <c r="U893" s="2" t="str">
        <f t="shared" si="120"/>
        <v>OK</v>
      </c>
      <c r="V893" s="2" t="str">
        <f t="shared" si="121"/>
        <v>OK</v>
      </c>
      <c r="W893" s="2" t="str">
        <f t="shared" si="122"/>
        <v>OK</v>
      </c>
      <c r="X893" s="2" t="str">
        <f t="shared" si="123"/>
        <v>OK</v>
      </c>
      <c r="Y893" s="2" t="str">
        <f t="shared" si="124"/>
        <v>OK</v>
      </c>
      <c r="Z893" s="3" t="str">
        <f t="shared" si="125"/>
        <v/>
      </c>
    </row>
    <row r="894" spans="1:26" x14ac:dyDescent="0.45">
      <c r="A894" s="3" t="s">
        <v>10090</v>
      </c>
      <c r="B894" s="3" t="s">
        <v>10091</v>
      </c>
      <c r="C894" s="3" t="s">
        <v>10161</v>
      </c>
      <c r="E894" s="3" t="s">
        <v>20</v>
      </c>
      <c r="H894" s="3" t="s">
        <v>21</v>
      </c>
      <c r="I894" s="3">
        <v>708034</v>
      </c>
      <c r="J894" s="3" t="s">
        <v>10162</v>
      </c>
      <c r="K894" s="3">
        <v>60</v>
      </c>
      <c r="L894" s="3" t="s">
        <v>23</v>
      </c>
      <c r="M894" s="3" t="s">
        <v>29</v>
      </c>
      <c r="N894" s="3" t="s">
        <v>1124</v>
      </c>
      <c r="P894" s="3" t="s">
        <v>21</v>
      </c>
      <c r="Q894" s="3" t="s">
        <v>10163</v>
      </c>
      <c r="R894" s="2" t="str">
        <f t="shared" si="117"/>
        <v>OK</v>
      </c>
      <c r="S894" s="2" t="str">
        <f t="shared" si="118"/>
        <v>OK</v>
      </c>
      <c r="T894" s="2" t="str">
        <f t="shared" si="119"/>
        <v>OK</v>
      </c>
      <c r="U894" s="2" t="str">
        <f t="shared" si="120"/>
        <v>OK</v>
      </c>
      <c r="V894" s="2" t="str">
        <f t="shared" si="121"/>
        <v>OK</v>
      </c>
      <c r="W894" s="2" t="str">
        <f t="shared" si="122"/>
        <v>OK</v>
      </c>
      <c r="X894" s="2" t="str">
        <f t="shared" si="123"/>
        <v>OK</v>
      </c>
      <c r="Y894" s="2" t="str">
        <f t="shared" si="124"/>
        <v>OK</v>
      </c>
      <c r="Z894" s="3" t="str">
        <f t="shared" si="125"/>
        <v/>
      </c>
    </row>
    <row r="895" spans="1:26" x14ac:dyDescent="0.45">
      <c r="A895" s="3" t="s">
        <v>10090</v>
      </c>
      <c r="B895" s="3" t="s">
        <v>10091</v>
      </c>
      <c r="C895" s="3" t="s">
        <v>10164</v>
      </c>
      <c r="E895" s="3" t="s">
        <v>20</v>
      </c>
      <c r="H895" s="3" t="s">
        <v>21</v>
      </c>
      <c r="I895" s="3">
        <v>1990263</v>
      </c>
      <c r="J895" s="3" t="s">
        <v>10165</v>
      </c>
      <c r="K895" s="3">
        <v>30</v>
      </c>
      <c r="L895" s="3" t="s">
        <v>34</v>
      </c>
      <c r="M895" s="3" t="s">
        <v>35</v>
      </c>
      <c r="N895" s="3" t="s">
        <v>81</v>
      </c>
      <c r="O895" s="3" t="s">
        <v>479</v>
      </c>
      <c r="P895" s="3" t="s">
        <v>21</v>
      </c>
      <c r="Q895" s="3" t="s">
        <v>10166</v>
      </c>
      <c r="R895" s="2" t="str">
        <f t="shared" si="117"/>
        <v>KO</v>
      </c>
      <c r="S895" s="2" t="str">
        <f t="shared" si="118"/>
        <v>OK</v>
      </c>
      <c r="T895" s="2" t="str">
        <f t="shared" si="119"/>
        <v>OK</v>
      </c>
      <c r="U895" s="2" t="str">
        <f t="shared" si="120"/>
        <v>OK</v>
      </c>
      <c r="V895" s="2" t="str">
        <f t="shared" si="121"/>
        <v>OK</v>
      </c>
      <c r="W895" s="2" t="str">
        <f t="shared" si="122"/>
        <v>OK</v>
      </c>
      <c r="X895" s="2" t="str">
        <f t="shared" si="123"/>
        <v>OK</v>
      </c>
      <c r="Y895" s="2" t="str">
        <f t="shared" si="124"/>
        <v>OK</v>
      </c>
      <c r="Z895" s="3" t="str">
        <f t="shared" si="125"/>
        <v xml:space="preserve">Acción didáctica / </v>
      </c>
    </row>
    <row r="896" spans="1:26" x14ac:dyDescent="0.45">
      <c r="A896" s="3" t="s">
        <v>10090</v>
      </c>
      <c r="B896" s="3" t="s">
        <v>10091</v>
      </c>
      <c r="C896" s="3" t="s">
        <v>10167</v>
      </c>
      <c r="E896" s="3" t="s">
        <v>20</v>
      </c>
      <c r="H896" s="3" t="s">
        <v>21</v>
      </c>
      <c r="I896" s="3">
        <v>1171511</v>
      </c>
      <c r="J896" s="3" t="s">
        <v>10168</v>
      </c>
      <c r="K896" s="3">
        <v>20</v>
      </c>
      <c r="L896" s="3" t="s">
        <v>34</v>
      </c>
      <c r="M896" s="3" t="s">
        <v>35</v>
      </c>
      <c r="N896" s="3" t="s">
        <v>45</v>
      </c>
      <c r="O896" s="3" t="s">
        <v>37</v>
      </c>
      <c r="P896" s="3" t="s">
        <v>21</v>
      </c>
      <c r="Q896" s="3" t="s">
        <v>10169</v>
      </c>
      <c r="R896" s="2" t="str">
        <f t="shared" si="117"/>
        <v>OK</v>
      </c>
      <c r="S896" s="2" t="str">
        <f t="shared" si="118"/>
        <v>OK</v>
      </c>
      <c r="T896" s="2" t="str">
        <f t="shared" si="119"/>
        <v>OK</v>
      </c>
      <c r="U896" s="2" t="str">
        <f t="shared" si="120"/>
        <v>OK</v>
      </c>
      <c r="V896" s="2" t="str">
        <f t="shared" si="121"/>
        <v>OK</v>
      </c>
      <c r="W896" s="2" t="str">
        <f t="shared" si="122"/>
        <v>OK</v>
      </c>
      <c r="X896" s="2" t="str">
        <f t="shared" si="123"/>
        <v>OK</v>
      </c>
      <c r="Y896" s="2" t="str">
        <f t="shared" si="124"/>
        <v>OK</v>
      </c>
      <c r="Z896" s="3" t="str">
        <f t="shared" si="125"/>
        <v/>
      </c>
    </row>
    <row r="897" spans="1:26" x14ac:dyDescent="0.45">
      <c r="A897" s="3" t="s">
        <v>10090</v>
      </c>
      <c r="B897" s="3" t="s">
        <v>10091</v>
      </c>
      <c r="C897" s="3" t="s">
        <v>10170</v>
      </c>
      <c r="E897" s="3" t="s">
        <v>20</v>
      </c>
      <c r="H897" s="3" t="s">
        <v>21</v>
      </c>
      <c r="I897" s="3">
        <v>3069855</v>
      </c>
      <c r="K897" s="3">
        <v>40</v>
      </c>
      <c r="L897" s="3" t="s">
        <v>34</v>
      </c>
      <c r="M897" s="3" t="s">
        <v>29</v>
      </c>
      <c r="N897" s="3" t="s">
        <v>495</v>
      </c>
      <c r="P897" s="3" t="s">
        <v>21</v>
      </c>
      <c r="Q897" s="3" t="s">
        <v>10171</v>
      </c>
      <c r="R897" s="2" t="str">
        <f t="shared" si="117"/>
        <v>KO</v>
      </c>
      <c r="S897" s="2" t="str">
        <f t="shared" si="118"/>
        <v>OK</v>
      </c>
      <c r="T897" s="2" t="str">
        <f t="shared" si="119"/>
        <v>OK</v>
      </c>
      <c r="U897" s="2" t="str">
        <f t="shared" si="120"/>
        <v>OK</v>
      </c>
      <c r="V897" s="2" t="str">
        <f t="shared" si="121"/>
        <v>OK</v>
      </c>
      <c r="W897" s="2" t="str">
        <f t="shared" si="122"/>
        <v>OK</v>
      </c>
      <c r="X897" s="2" t="str">
        <f t="shared" si="123"/>
        <v>KO</v>
      </c>
      <c r="Y897" s="2" t="str">
        <f t="shared" si="124"/>
        <v>OK</v>
      </c>
      <c r="Z897" s="3" t="str">
        <f t="shared" si="125"/>
        <v xml:space="preserve">Acción didáctica / Palabras clave / </v>
      </c>
    </row>
    <row r="898" spans="1:26" x14ac:dyDescent="0.45">
      <c r="A898" s="3" t="s">
        <v>10090</v>
      </c>
      <c r="B898" s="3" t="s">
        <v>10091</v>
      </c>
      <c r="C898" s="3" t="s">
        <v>10172</v>
      </c>
      <c r="E898" s="3" t="s">
        <v>20</v>
      </c>
      <c r="H898" s="3" t="s">
        <v>21</v>
      </c>
      <c r="I898" s="3">
        <v>17224188</v>
      </c>
      <c r="J898" s="3" t="s">
        <v>10173</v>
      </c>
      <c r="K898" s="3">
        <v>30</v>
      </c>
      <c r="L898" s="3" t="s">
        <v>34</v>
      </c>
      <c r="M898" s="3" t="s">
        <v>35</v>
      </c>
      <c r="N898" s="3" t="s">
        <v>7587</v>
      </c>
      <c r="O898" s="3" t="s">
        <v>479</v>
      </c>
      <c r="P898" s="3" t="s">
        <v>21</v>
      </c>
      <c r="Q898" s="3" t="s">
        <v>10174</v>
      </c>
      <c r="R898" s="2" t="str">
        <f t="shared" si="117"/>
        <v>OK</v>
      </c>
      <c r="S898" s="2" t="str">
        <f t="shared" si="118"/>
        <v>OK</v>
      </c>
      <c r="T898" s="2" t="str">
        <f t="shared" si="119"/>
        <v>OK</v>
      </c>
      <c r="U898" s="2" t="str">
        <f t="shared" si="120"/>
        <v>OK</v>
      </c>
      <c r="V898" s="2" t="str">
        <f t="shared" si="121"/>
        <v>OK</v>
      </c>
      <c r="W898" s="2" t="str">
        <f t="shared" si="122"/>
        <v>OK</v>
      </c>
      <c r="X898" s="2" t="str">
        <f t="shared" si="123"/>
        <v>OK</v>
      </c>
      <c r="Y898" s="2" t="str">
        <f t="shared" si="124"/>
        <v>OK</v>
      </c>
      <c r="Z898" s="3" t="str">
        <f t="shared" si="125"/>
        <v/>
      </c>
    </row>
    <row r="899" spans="1:26" x14ac:dyDescent="0.45">
      <c r="A899" s="3" t="s">
        <v>10090</v>
      </c>
      <c r="B899" s="3" t="s">
        <v>10091</v>
      </c>
      <c r="C899" s="3" t="s">
        <v>10175</v>
      </c>
      <c r="E899" s="3" t="s">
        <v>20</v>
      </c>
      <c r="H899" s="3" t="s">
        <v>21</v>
      </c>
      <c r="I899" s="3">
        <v>2080073</v>
      </c>
      <c r="J899" s="3" t="s">
        <v>10176</v>
      </c>
      <c r="K899" s="3">
        <v>30</v>
      </c>
      <c r="L899" s="3" t="s">
        <v>34</v>
      </c>
      <c r="M899" s="3" t="s">
        <v>35</v>
      </c>
      <c r="N899" s="3" t="s">
        <v>81</v>
      </c>
      <c r="O899" s="3" t="s">
        <v>479</v>
      </c>
      <c r="P899" s="3" t="s">
        <v>21</v>
      </c>
      <c r="Q899" s="3" t="s">
        <v>10177</v>
      </c>
      <c r="R899" s="2" t="str">
        <f t="shared" ref="R899:R962" si="126">IF(_xlfn.XOR(
AND(N899="M102ab",L899="Proyecto"),
AND(N899="M101a",L899="Preguntas con respuesta libre"),
AND(LEFT(N899,1)="M",N899&lt;&gt;"M102AB",N899&lt;&gt;"M101a",N899&lt;&gt;"M101ap",L899="Ejercitación"),
AND(LEFT(C899,15)="Mapa conceptual",L899="Exposición"),
AND(LEFT(N899,1)&lt;&gt;"M",LEFT(C899,15)&lt;&gt;"Mapa conceptual",L899="Exposición"),
AND(LEFT(C899,8)="Banco de",L899="Generador de actividades"),
AND(C899=L899)
),"OK","KO")</f>
        <v>KO</v>
      </c>
      <c r="S899" s="2" t="str">
        <f t="shared" ref="S899:S962" si="127">IF(_xlfn.XOR(
AND(LEFT(N899,1)="M",M899="Actividad"),
AND(LEFT(N899,1)="F",M899="Interactivo"),
AND(N899="diaporama",M899="Secuencia de imágenes"),
OR(N899="video",M899="Animación",M899="Video"),
AND(C899=M899)
),"OK","KO")</f>
        <v>OK</v>
      </c>
      <c r="T899" s="2" t="str">
        <f t="shared" ref="T899:T962" si="128">IF(
AND(L899="Evaluación",C899&lt;&gt;L899),"KO",
IF(AND(L899="Mapa conceptual",C899&lt;&gt;L899),"KO",
IF(AND(N899="M101ap",C899&lt;&gt;"Banco de actividades"),"KO",
"OK")))</f>
        <v>OK</v>
      </c>
      <c r="U899" s="2" t="str">
        <f t="shared" ref="U899:U962" si="129">IF(
AND(LEFT(N899,1)="M",LEFT(M899,4)&lt;&gt;"Mapa",S899="OK",O899=""),
"KO","OK")</f>
        <v>OK</v>
      </c>
      <c r="V899" s="2" t="str">
        <f t="shared" ref="V899:V962" si="130">IF(OR(
AND(L899="Evaluación",R899="OK",OR(N899="M4a",N899="M5a")),
AND(LEFT(C899,8)="Banco de",N899="M101ap"),
OR(LEFT(C899,8)&lt;&gt;"Banco de",L899&lt;&gt;"Evaluación")
),"OK","KO")</f>
        <v>OK</v>
      </c>
      <c r="W899" s="2" t="str">
        <f t="shared" ref="W899:W962" si="131">IF(AND(LEFT(C899,8)="Banco de",K899=0),"OK",
IF(AND(LEFT(C899,8)&lt;&gt;"Banco de",K899&gt;0),"OK","KO"))</f>
        <v>OK</v>
      </c>
      <c r="X899" s="2" t="str">
        <f t="shared" ref="X899:X962" si="132">IF(J899&lt;&gt;"","OK","KO")</f>
        <v>OK</v>
      </c>
      <c r="Y899" s="2" t="str">
        <f t="shared" ref="Y899:Y962" si="133">IF(P899="Si","KO","OK")</f>
        <v>OK</v>
      </c>
      <c r="Z899" s="3" t="str">
        <f t="shared" ref="Z899:Z962" si="134">CONCATENATE(
IF(R899&lt;&gt;"OK",CONCATENATE($R$1," / "),""),
IF(S899&lt;&gt;"OK",CONCATENATE($S$1," / "),""),
IF(T899&lt;&gt;"OK",CONCATENATE($T$1," / "),""),
IF(U899&lt;&gt;"OK",CONCATENATE($U$1," / "),""),
IF(V899&lt;&gt;"OK",CONCATENATE($V$1," / "),""),
IF(W899&lt;&gt;"OK",CONCATENATE($W$1," / "),""),
IF(X899&lt;&gt;"OK",CONCATENATE($X$1," / "),""),
IF(Y899&lt;&gt;"OK",$Y$1,"")
)</f>
        <v xml:space="preserve">Acción didáctica / </v>
      </c>
    </row>
    <row r="900" spans="1:26" x14ac:dyDescent="0.45">
      <c r="A900" s="3" t="s">
        <v>10090</v>
      </c>
      <c r="B900" s="3" t="s">
        <v>10091</v>
      </c>
      <c r="C900" s="3" t="s">
        <v>10178</v>
      </c>
      <c r="E900" s="3" t="s">
        <v>20</v>
      </c>
      <c r="H900" s="3" t="s">
        <v>21</v>
      </c>
      <c r="I900" s="3">
        <v>1201287</v>
      </c>
      <c r="J900" s="3" t="s">
        <v>10179</v>
      </c>
      <c r="K900" s="3">
        <v>30</v>
      </c>
      <c r="L900" s="3" t="s">
        <v>34</v>
      </c>
      <c r="M900" s="3" t="s">
        <v>35</v>
      </c>
      <c r="N900" s="3" t="s">
        <v>36</v>
      </c>
      <c r="O900" s="3" t="s">
        <v>37</v>
      </c>
      <c r="P900" s="3" t="s">
        <v>21</v>
      </c>
      <c r="Q900" s="3" t="s">
        <v>10180</v>
      </c>
      <c r="R900" s="2" t="str">
        <f t="shared" si="126"/>
        <v>OK</v>
      </c>
      <c r="S900" s="2" t="str">
        <f t="shared" si="127"/>
        <v>OK</v>
      </c>
      <c r="T900" s="2" t="str">
        <f t="shared" si="128"/>
        <v>OK</v>
      </c>
      <c r="U900" s="2" t="str">
        <f t="shared" si="129"/>
        <v>OK</v>
      </c>
      <c r="V900" s="2" t="str">
        <f t="shared" si="130"/>
        <v>OK</v>
      </c>
      <c r="W900" s="2" t="str">
        <f t="shared" si="131"/>
        <v>OK</v>
      </c>
      <c r="X900" s="2" t="str">
        <f t="shared" si="132"/>
        <v>OK</v>
      </c>
      <c r="Y900" s="2" t="str">
        <f t="shared" si="133"/>
        <v>OK</v>
      </c>
      <c r="Z900" s="3" t="str">
        <f t="shared" si="134"/>
        <v/>
      </c>
    </row>
    <row r="901" spans="1:26" x14ac:dyDescent="0.45">
      <c r="A901" s="3" t="s">
        <v>10090</v>
      </c>
      <c r="B901" s="3" t="s">
        <v>10091</v>
      </c>
      <c r="C901" s="3" t="s">
        <v>10181</v>
      </c>
      <c r="E901" s="3" t="s">
        <v>20</v>
      </c>
      <c r="H901" s="3" t="s">
        <v>21</v>
      </c>
      <c r="I901" s="3">
        <v>2010749</v>
      </c>
      <c r="J901" s="3" t="s">
        <v>10182</v>
      </c>
      <c r="K901" s="3">
        <v>40</v>
      </c>
      <c r="L901" s="3" t="s">
        <v>34</v>
      </c>
      <c r="M901" s="3" t="s">
        <v>35</v>
      </c>
      <c r="N901" s="3" t="s">
        <v>81</v>
      </c>
      <c r="O901" s="3" t="s">
        <v>37</v>
      </c>
      <c r="P901" s="3" t="s">
        <v>21</v>
      </c>
      <c r="Q901" s="3" t="s">
        <v>10183</v>
      </c>
      <c r="R901" s="2" t="str">
        <f t="shared" si="126"/>
        <v>KO</v>
      </c>
      <c r="S901" s="2" t="str">
        <f t="shared" si="127"/>
        <v>OK</v>
      </c>
      <c r="T901" s="2" t="str">
        <f t="shared" si="128"/>
        <v>OK</v>
      </c>
      <c r="U901" s="2" t="str">
        <f t="shared" si="129"/>
        <v>OK</v>
      </c>
      <c r="V901" s="2" t="str">
        <f t="shared" si="130"/>
        <v>OK</v>
      </c>
      <c r="W901" s="2" t="str">
        <f t="shared" si="131"/>
        <v>OK</v>
      </c>
      <c r="X901" s="2" t="str">
        <f t="shared" si="132"/>
        <v>OK</v>
      </c>
      <c r="Y901" s="2" t="str">
        <f t="shared" si="133"/>
        <v>OK</v>
      </c>
      <c r="Z901" s="3" t="str">
        <f t="shared" si="134"/>
        <v xml:space="preserve">Acción didáctica / </v>
      </c>
    </row>
    <row r="902" spans="1:26" x14ac:dyDescent="0.45">
      <c r="A902" s="3" t="s">
        <v>10090</v>
      </c>
      <c r="B902" s="3" t="s">
        <v>10091</v>
      </c>
      <c r="C902" s="3" t="s">
        <v>10184</v>
      </c>
      <c r="E902" s="3" t="s">
        <v>20</v>
      </c>
      <c r="H902" s="3" t="s">
        <v>21</v>
      </c>
      <c r="I902" s="3">
        <v>679519</v>
      </c>
      <c r="J902" s="3" t="s">
        <v>10185</v>
      </c>
      <c r="K902" s="3">
        <v>90</v>
      </c>
      <c r="L902" s="3" t="s">
        <v>23</v>
      </c>
      <c r="M902" s="3" t="s">
        <v>29</v>
      </c>
      <c r="N902" s="3" t="s">
        <v>2043</v>
      </c>
      <c r="P902" s="3" t="s">
        <v>21</v>
      </c>
      <c r="Q902" s="3" t="s">
        <v>10186</v>
      </c>
      <c r="R902" s="2" t="str">
        <f t="shared" si="126"/>
        <v>OK</v>
      </c>
      <c r="S902" s="2" t="str">
        <f t="shared" si="127"/>
        <v>OK</v>
      </c>
      <c r="T902" s="2" t="str">
        <f t="shared" si="128"/>
        <v>OK</v>
      </c>
      <c r="U902" s="2" t="str">
        <f t="shared" si="129"/>
        <v>OK</v>
      </c>
      <c r="V902" s="2" t="str">
        <f t="shared" si="130"/>
        <v>OK</v>
      </c>
      <c r="W902" s="2" t="str">
        <f t="shared" si="131"/>
        <v>OK</v>
      </c>
      <c r="X902" s="2" t="str">
        <f t="shared" si="132"/>
        <v>OK</v>
      </c>
      <c r="Y902" s="2" t="str">
        <f t="shared" si="133"/>
        <v>OK</v>
      </c>
      <c r="Z902" s="3" t="str">
        <f t="shared" si="134"/>
        <v/>
      </c>
    </row>
    <row r="903" spans="1:26" x14ac:dyDescent="0.45">
      <c r="A903" s="3" t="s">
        <v>10090</v>
      </c>
      <c r="B903" s="3" t="s">
        <v>10091</v>
      </c>
      <c r="C903" s="3" t="s">
        <v>10187</v>
      </c>
      <c r="E903" s="3" t="s">
        <v>20</v>
      </c>
      <c r="H903" s="3" t="s">
        <v>21</v>
      </c>
      <c r="I903" s="3">
        <v>1188540</v>
      </c>
      <c r="J903" s="3" t="s">
        <v>10188</v>
      </c>
      <c r="K903" s="3">
        <v>20</v>
      </c>
      <c r="L903" s="3" t="s">
        <v>34</v>
      </c>
      <c r="M903" s="3" t="s">
        <v>35</v>
      </c>
      <c r="N903" s="3" t="s">
        <v>36</v>
      </c>
      <c r="O903" s="3" t="s">
        <v>37</v>
      </c>
      <c r="P903" s="3" t="s">
        <v>21</v>
      </c>
      <c r="Q903" s="3" t="s">
        <v>10189</v>
      </c>
      <c r="R903" s="2" t="str">
        <f t="shared" si="126"/>
        <v>OK</v>
      </c>
      <c r="S903" s="2" t="str">
        <f t="shared" si="127"/>
        <v>OK</v>
      </c>
      <c r="T903" s="2" t="str">
        <f t="shared" si="128"/>
        <v>OK</v>
      </c>
      <c r="U903" s="2" t="str">
        <f t="shared" si="129"/>
        <v>OK</v>
      </c>
      <c r="V903" s="2" t="str">
        <f t="shared" si="130"/>
        <v>OK</v>
      </c>
      <c r="W903" s="2" t="str">
        <f t="shared" si="131"/>
        <v>OK</v>
      </c>
      <c r="X903" s="2" t="str">
        <f t="shared" si="132"/>
        <v>OK</v>
      </c>
      <c r="Y903" s="2" t="str">
        <f t="shared" si="133"/>
        <v>OK</v>
      </c>
      <c r="Z903" s="3" t="str">
        <f t="shared" si="134"/>
        <v/>
      </c>
    </row>
    <row r="904" spans="1:26" x14ac:dyDescent="0.45">
      <c r="A904" s="3" t="s">
        <v>10090</v>
      </c>
      <c r="B904" s="3" t="s">
        <v>10091</v>
      </c>
      <c r="C904" s="3" t="s">
        <v>10190</v>
      </c>
      <c r="E904" s="3" t="s">
        <v>20</v>
      </c>
      <c r="H904" s="3" t="s">
        <v>21</v>
      </c>
      <c r="I904" s="3">
        <v>2112449</v>
      </c>
      <c r="J904" s="3" t="s">
        <v>9957</v>
      </c>
      <c r="K904" s="3">
        <v>30</v>
      </c>
      <c r="L904" s="3" t="s">
        <v>34</v>
      </c>
      <c r="M904" s="3" t="s">
        <v>35</v>
      </c>
      <c r="N904" s="3" t="s">
        <v>81</v>
      </c>
      <c r="O904" s="3" t="s">
        <v>37</v>
      </c>
      <c r="P904" s="3" t="s">
        <v>21</v>
      </c>
      <c r="Q904" s="3" t="s">
        <v>10191</v>
      </c>
      <c r="R904" s="2" t="str">
        <f t="shared" si="126"/>
        <v>KO</v>
      </c>
      <c r="S904" s="2" t="str">
        <f t="shared" si="127"/>
        <v>OK</v>
      </c>
      <c r="T904" s="2" t="str">
        <f t="shared" si="128"/>
        <v>OK</v>
      </c>
      <c r="U904" s="2" t="str">
        <f t="shared" si="129"/>
        <v>OK</v>
      </c>
      <c r="V904" s="2" t="str">
        <f t="shared" si="130"/>
        <v>OK</v>
      </c>
      <c r="W904" s="2" t="str">
        <f t="shared" si="131"/>
        <v>OK</v>
      </c>
      <c r="X904" s="2" t="str">
        <f t="shared" si="132"/>
        <v>OK</v>
      </c>
      <c r="Y904" s="2" t="str">
        <f t="shared" si="133"/>
        <v>OK</v>
      </c>
      <c r="Z904" s="3" t="str">
        <f t="shared" si="134"/>
        <v xml:space="preserve">Acción didáctica / </v>
      </c>
    </row>
    <row r="905" spans="1:26" x14ac:dyDescent="0.45">
      <c r="A905" s="3" t="s">
        <v>10090</v>
      </c>
      <c r="B905" s="3" t="s">
        <v>10091</v>
      </c>
      <c r="C905" s="3" t="s">
        <v>10192</v>
      </c>
      <c r="E905" s="3" t="s">
        <v>20</v>
      </c>
      <c r="H905" s="3" t="s">
        <v>21</v>
      </c>
      <c r="I905" s="3">
        <v>1806574</v>
      </c>
      <c r="J905" s="3" t="s">
        <v>10193</v>
      </c>
      <c r="K905" s="3">
        <v>20</v>
      </c>
      <c r="L905" s="3" t="s">
        <v>34</v>
      </c>
      <c r="M905" s="3" t="s">
        <v>35</v>
      </c>
      <c r="N905" s="3" t="s">
        <v>81</v>
      </c>
      <c r="O905" s="3" t="s">
        <v>85</v>
      </c>
      <c r="P905" s="3" t="s">
        <v>21</v>
      </c>
      <c r="Q905" s="3" t="s">
        <v>10194</v>
      </c>
      <c r="R905" s="2" t="str">
        <f t="shared" si="126"/>
        <v>KO</v>
      </c>
      <c r="S905" s="2" t="str">
        <f t="shared" si="127"/>
        <v>OK</v>
      </c>
      <c r="T905" s="2" t="str">
        <f t="shared" si="128"/>
        <v>OK</v>
      </c>
      <c r="U905" s="2" t="str">
        <f t="shared" si="129"/>
        <v>OK</v>
      </c>
      <c r="V905" s="2" t="str">
        <f t="shared" si="130"/>
        <v>OK</v>
      </c>
      <c r="W905" s="2" t="str">
        <f t="shared" si="131"/>
        <v>OK</v>
      </c>
      <c r="X905" s="2" t="str">
        <f t="shared" si="132"/>
        <v>OK</v>
      </c>
      <c r="Y905" s="2" t="str">
        <f t="shared" si="133"/>
        <v>OK</v>
      </c>
      <c r="Z905" s="3" t="str">
        <f t="shared" si="134"/>
        <v xml:space="preserve">Acción didáctica / </v>
      </c>
    </row>
    <row r="906" spans="1:26" x14ac:dyDescent="0.45">
      <c r="A906" s="3" t="s">
        <v>10090</v>
      </c>
      <c r="B906" s="3" t="s">
        <v>10091</v>
      </c>
      <c r="C906" s="3" t="s">
        <v>10195</v>
      </c>
      <c r="E906" s="3" t="s">
        <v>20</v>
      </c>
      <c r="H906" s="3" t="s">
        <v>21</v>
      </c>
      <c r="I906" s="3">
        <v>1172499</v>
      </c>
      <c r="J906" s="3" t="s">
        <v>10196</v>
      </c>
      <c r="K906" s="3">
        <v>20</v>
      </c>
      <c r="L906" s="3" t="s">
        <v>34</v>
      </c>
      <c r="M906" s="3" t="s">
        <v>35</v>
      </c>
      <c r="N906" s="3" t="s">
        <v>41</v>
      </c>
      <c r="O906" s="3" t="s">
        <v>85</v>
      </c>
      <c r="P906" s="3" t="s">
        <v>21</v>
      </c>
      <c r="Q906" s="3" t="s">
        <v>10197</v>
      </c>
      <c r="R906" s="2" t="str">
        <f t="shared" si="126"/>
        <v>OK</v>
      </c>
      <c r="S906" s="2" t="str">
        <f t="shared" si="127"/>
        <v>OK</v>
      </c>
      <c r="T906" s="2" t="str">
        <f t="shared" si="128"/>
        <v>OK</v>
      </c>
      <c r="U906" s="2" t="str">
        <f t="shared" si="129"/>
        <v>OK</v>
      </c>
      <c r="V906" s="2" t="str">
        <f t="shared" si="130"/>
        <v>OK</v>
      </c>
      <c r="W906" s="2" t="str">
        <f t="shared" si="131"/>
        <v>OK</v>
      </c>
      <c r="X906" s="2" t="str">
        <f t="shared" si="132"/>
        <v>OK</v>
      </c>
      <c r="Y906" s="2" t="str">
        <f t="shared" si="133"/>
        <v>OK</v>
      </c>
      <c r="Z906" s="3" t="str">
        <f t="shared" si="134"/>
        <v/>
      </c>
    </row>
    <row r="907" spans="1:26" x14ac:dyDescent="0.45">
      <c r="A907" s="3" t="s">
        <v>10090</v>
      </c>
      <c r="B907" s="3" t="s">
        <v>10091</v>
      </c>
      <c r="C907" s="3" t="s">
        <v>10198</v>
      </c>
      <c r="E907" s="3" t="s">
        <v>20</v>
      </c>
      <c r="H907" s="3" t="s">
        <v>21</v>
      </c>
      <c r="I907" s="3">
        <v>9664489</v>
      </c>
      <c r="J907" s="3" t="s">
        <v>10199</v>
      </c>
      <c r="K907" s="3">
        <v>30</v>
      </c>
      <c r="L907" s="3" t="s">
        <v>34</v>
      </c>
      <c r="M907" s="3" t="s">
        <v>35</v>
      </c>
      <c r="N907" s="3" t="s">
        <v>7212</v>
      </c>
      <c r="O907" s="3" t="s">
        <v>479</v>
      </c>
      <c r="P907" s="3" t="s">
        <v>21</v>
      </c>
      <c r="Q907" s="3" t="s">
        <v>10200</v>
      </c>
      <c r="R907" s="2" t="str">
        <f t="shared" si="126"/>
        <v>OK</v>
      </c>
      <c r="S907" s="2" t="str">
        <f t="shared" si="127"/>
        <v>OK</v>
      </c>
      <c r="T907" s="2" t="str">
        <f t="shared" si="128"/>
        <v>OK</v>
      </c>
      <c r="U907" s="2" t="str">
        <f t="shared" si="129"/>
        <v>OK</v>
      </c>
      <c r="V907" s="2" t="str">
        <f t="shared" si="130"/>
        <v>OK</v>
      </c>
      <c r="W907" s="2" t="str">
        <f t="shared" si="131"/>
        <v>OK</v>
      </c>
      <c r="X907" s="2" t="str">
        <f t="shared" si="132"/>
        <v>OK</v>
      </c>
      <c r="Y907" s="2" t="str">
        <f t="shared" si="133"/>
        <v>OK</v>
      </c>
      <c r="Z907" s="3" t="str">
        <f t="shared" si="134"/>
        <v/>
      </c>
    </row>
    <row r="908" spans="1:26" x14ac:dyDescent="0.45">
      <c r="A908" s="3" t="s">
        <v>10090</v>
      </c>
      <c r="B908" s="3" t="s">
        <v>10091</v>
      </c>
      <c r="C908" s="3" t="s">
        <v>10201</v>
      </c>
      <c r="E908" s="3" t="s">
        <v>20</v>
      </c>
      <c r="H908" s="3" t="s">
        <v>21</v>
      </c>
      <c r="I908" s="3">
        <v>1175172</v>
      </c>
      <c r="K908" s="3">
        <v>20</v>
      </c>
      <c r="L908" s="3" t="s">
        <v>34</v>
      </c>
      <c r="M908" s="3" t="s">
        <v>35</v>
      </c>
      <c r="N908" s="3" t="s">
        <v>326</v>
      </c>
      <c r="O908" s="3" t="s">
        <v>85</v>
      </c>
      <c r="P908" s="3" t="s">
        <v>21</v>
      </c>
      <c r="Q908" s="3" t="s">
        <v>10202</v>
      </c>
      <c r="R908" s="2" t="str">
        <f t="shared" si="126"/>
        <v>OK</v>
      </c>
      <c r="S908" s="2" t="str">
        <f t="shared" si="127"/>
        <v>OK</v>
      </c>
      <c r="T908" s="2" t="str">
        <f t="shared" si="128"/>
        <v>OK</v>
      </c>
      <c r="U908" s="2" t="str">
        <f t="shared" si="129"/>
        <v>OK</v>
      </c>
      <c r="V908" s="2" t="str">
        <f t="shared" si="130"/>
        <v>OK</v>
      </c>
      <c r="W908" s="2" t="str">
        <f t="shared" si="131"/>
        <v>OK</v>
      </c>
      <c r="X908" s="2" t="str">
        <f t="shared" si="132"/>
        <v>KO</v>
      </c>
      <c r="Y908" s="2" t="str">
        <f t="shared" si="133"/>
        <v>OK</v>
      </c>
      <c r="Z908" s="3" t="str">
        <f t="shared" si="134"/>
        <v xml:space="preserve">Palabras clave / </v>
      </c>
    </row>
    <row r="909" spans="1:26" x14ac:dyDescent="0.45">
      <c r="A909" s="3" t="s">
        <v>10090</v>
      </c>
      <c r="B909" s="3" t="s">
        <v>10091</v>
      </c>
      <c r="C909" s="3" t="s">
        <v>10203</v>
      </c>
      <c r="E909" s="3" t="s">
        <v>20</v>
      </c>
      <c r="H909" s="3" t="s">
        <v>21</v>
      </c>
      <c r="I909" s="3">
        <v>676775</v>
      </c>
      <c r="K909" s="3">
        <v>90</v>
      </c>
      <c r="L909" s="3" t="s">
        <v>34</v>
      </c>
      <c r="M909" s="3" t="s">
        <v>35</v>
      </c>
      <c r="N909" s="3" t="s">
        <v>2043</v>
      </c>
      <c r="P909" s="3" t="s">
        <v>21</v>
      </c>
      <c r="Q909" s="3" t="s">
        <v>10204</v>
      </c>
      <c r="R909" s="2" t="str">
        <f t="shared" si="126"/>
        <v>KO</v>
      </c>
      <c r="S909" s="2" t="str">
        <f t="shared" si="127"/>
        <v>KO</v>
      </c>
      <c r="T909" s="2" t="str">
        <f t="shared" si="128"/>
        <v>OK</v>
      </c>
      <c r="U909" s="2" t="str">
        <f t="shared" si="129"/>
        <v>OK</v>
      </c>
      <c r="V909" s="2" t="str">
        <f t="shared" si="130"/>
        <v>OK</v>
      </c>
      <c r="W909" s="2" t="str">
        <f t="shared" si="131"/>
        <v>OK</v>
      </c>
      <c r="X909" s="2" t="str">
        <f t="shared" si="132"/>
        <v>KO</v>
      </c>
      <c r="Y909" s="2" t="str">
        <f t="shared" si="133"/>
        <v>OK</v>
      </c>
      <c r="Z909" s="3" t="str">
        <f t="shared" si="134"/>
        <v xml:space="preserve">Acción didáctica / Tipo de media / Palabras clave / </v>
      </c>
    </row>
    <row r="910" spans="1:26" x14ac:dyDescent="0.45">
      <c r="A910" s="3" t="s">
        <v>10090</v>
      </c>
      <c r="B910" s="3" t="s">
        <v>10091</v>
      </c>
      <c r="C910" s="3" t="s">
        <v>534</v>
      </c>
      <c r="E910" s="3" t="s">
        <v>20</v>
      </c>
      <c r="H910" s="3" t="s">
        <v>21</v>
      </c>
      <c r="I910" s="3">
        <v>1402418</v>
      </c>
      <c r="J910" s="3" t="s">
        <v>10205</v>
      </c>
      <c r="K910" s="3">
        <v>40</v>
      </c>
      <c r="L910" s="3" t="s">
        <v>358</v>
      </c>
      <c r="M910" s="3" t="s">
        <v>35</v>
      </c>
      <c r="N910" s="3" t="s">
        <v>359</v>
      </c>
      <c r="O910" s="3" t="s">
        <v>479</v>
      </c>
      <c r="P910" s="3" t="s">
        <v>21</v>
      </c>
      <c r="Q910" s="3" t="s">
        <v>10206</v>
      </c>
      <c r="R910" s="2" t="str">
        <f t="shared" si="126"/>
        <v>OK</v>
      </c>
      <c r="S910" s="2" t="str">
        <f t="shared" si="127"/>
        <v>OK</v>
      </c>
      <c r="T910" s="2" t="str">
        <f t="shared" si="128"/>
        <v>OK</v>
      </c>
      <c r="U910" s="2" t="str">
        <f t="shared" si="129"/>
        <v>OK</v>
      </c>
      <c r="V910" s="2" t="str">
        <f t="shared" si="130"/>
        <v>OK</v>
      </c>
      <c r="W910" s="2" t="str">
        <f t="shared" si="131"/>
        <v>KO</v>
      </c>
      <c r="X910" s="2" t="str">
        <f t="shared" si="132"/>
        <v>OK</v>
      </c>
      <c r="Y910" s="2" t="str">
        <f t="shared" si="133"/>
        <v>OK</v>
      </c>
      <c r="Z910" s="3" t="str">
        <f t="shared" si="134"/>
        <v xml:space="preserve">Tiempo del recurso / </v>
      </c>
    </row>
    <row r="911" spans="1:26" x14ac:dyDescent="0.45">
      <c r="A911" s="3" t="s">
        <v>10090</v>
      </c>
      <c r="B911" s="3" t="s">
        <v>10091</v>
      </c>
      <c r="C911" s="3" t="s">
        <v>67</v>
      </c>
      <c r="D911" s="3" t="s">
        <v>67</v>
      </c>
      <c r="E911" s="3" t="s">
        <v>20</v>
      </c>
      <c r="H911" s="3" t="s">
        <v>21</v>
      </c>
      <c r="I911" s="3">
        <v>471260</v>
      </c>
      <c r="J911" s="3" t="s">
        <v>10207</v>
      </c>
      <c r="K911" s="3">
        <v>30</v>
      </c>
      <c r="L911" s="3" t="s">
        <v>23</v>
      </c>
      <c r="M911" s="3" t="s">
        <v>67</v>
      </c>
      <c r="N911" s="3" t="s">
        <v>227</v>
      </c>
      <c r="P911" s="3" t="s">
        <v>21</v>
      </c>
      <c r="Q911" s="3" t="s">
        <v>10208</v>
      </c>
      <c r="R911" s="2" t="str">
        <f t="shared" si="126"/>
        <v>OK</v>
      </c>
      <c r="S911" s="2" t="str">
        <f t="shared" si="127"/>
        <v>OK</v>
      </c>
      <c r="T911" s="2" t="str">
        <f t="shared" si="128"/>
        <v>OK</v>
      </c>
      <c r="U911" s="2" t="str">
        <f t="shared" si="129"/>
        <v>OK</v>
      </c>
      <c r="V911" s="2" t="str">
        <f t="shared" si="130"/>
        <v>OK</v>
      </c>
      <c r="W911" s="2" t="str">
        <f t="shared" si="131"/>
        <v>OK</v>
      </c>
      <c r="X911" s="2" t="str">
        <f t="shared" si="132"/>
        <v>OK</v>
      </c>
      <c r="Y911" s="2" t="str">
        <f t="shared" si="133"/>
        <v>OK</v>
      </c>
      <c r="Z911" s="3" t="str">
        <f t="shared" si="134"/>
        <v/>
      </c>
    </row>
    <row r="912" spans="1:26" x14ac:dyDescent="0.45">
      <c r="A912" s="3" t="s">
        <v>10090</v>
      </c>
      <c r="B912" s="3" t="s">
        <v>10091</v>
      </c>
      <c r="C912" s="3" t="s">
        <v>70</v>
      </c>
      <c r="E912" s="3" t="s">
        <v>20</v>
      </c>
      <c r="H912" s="3" t="s">
        <v>21</v>
      </c>
      <c r="I912" s="3">
        <v>709300</v>
      </c>
      <c r="J912" s="3" t="s">
        <v>10209</v>
      </c>
      <c r="K912" s="3">
        <v>40</v>
      </c>
      <c r="L912" s="3" t="s">
        <v>70</v>
      </c>
      <c r="M912" s="3" t="s">
        <v>35</v>
      </c>
      <c r="N912" s="3" t="s">
        <v>62</v>
      </c>
      <c r="O912" s="3" t="s">
        <v>479</v>
      </c>
      <c r="P912" s="3" t="s">
        <v>21</v>
      </c>
      <c r="Q912" s="3" t="s">
        <v>10210</v>
      </c>
      <c r="R912" s="2" t="str">
        <f t="shared" si="126"/>
        <v>OK</v>
      </c>
      <c r="S912" s="2" t="str">
        <f t="shared" si="127"/>
        <v>OK</v>
      </c>
      <c r="T912" s="2" t="str">
        <f t="shared" si="128"/>
        <v>OK</v>
      </c>
      <c r="U912" s="2" t="str">
        <f t="shared" si="129"/>
        <v>OK</v>
      </c>
      <c r="V912" s="2" t="str">
        <f t="shared" si="130"/>
        <v>OK</v>
      </c>
      <c r="W912" s="2" t="str">
        <f t="shared" si="131"/>
        <v>OK</v>
      </c>
      <c r="X912" s="2" t="str">
        <f t="shared" si="132"/>
        <v>OK</v>
      </c>
      <c r="Y912" s="2" t="str">
        <f t="shared" si="133"/>
        <v>OK</v>
      </c>
      <c r="Z912" s="3" t="str">
        <f t="shared" si="134"/>
        <v/>
      </c>
    </row>
    <row r="913" spans="1:26" x14ac:dyDescent="0.45">
      <c r="A913" s="3" t="s">
        <v>10211</v>
      </c>
      <c r="B913" s="3" t="s">
        <v>10212</v>
      </c>
      <c r="C913" s="3" t="s">
        <v>10213</v>
      </c>
      <c r="E913" s="3" t="s">
        <v>20</v>
      </c>
      <c r="H913" s="3" t="s">
        <v>21</v>
      </c>
      <c r="I913" s="3">
        <v>1195599</v>
      </c>
      <c r="J913" s="3" t="s">
        <v>10214</v>
      </c>
      <c r="K913" s="3">
        <v>30</v>
      </c>
      <c r="L913" s="3" t="s">
        <v>34</v>
      </c>
      <c r="M913" s="3" t="s">
        <v>35</v>
      </c>
      <c r="N913" s="3" t="s">
        <v>326</v>
      </c>
      <c r="O913" s="3" t="s">
        <v>37</v>
      </c>
      <c r="P913" s="3" t="s">
        <v>21</v>
      </c>
      <c r="Q913" s="3" t="s">
        <v>10215</v>
      </c>
      <c r="R913" s="2" t="str">
        <f t="shared" si="126"/>
        <v>OK</v>
      </c>
      <c r="S913" s="2" t="str">
        <f t="shared" si="127"/>
        <v>OK</v>
      </c>
      <c r="T913" s="2" t="str">
        <f t="shared" si="128"/>
        <v>OK</v>
      </c>
      <c r="U913" s="2" t="str">
        <f t="shared" si="129"/>
        <v>OK</v>
      </c>
      <c r="V913" s="2" t="str">
        <f t="shared" si="130"/>
        <v>OK</v>
      </c>
      <c r="W913" s="2" t="str">
        <f t="shared" si="131"/>
        <v>OK</v>
      </c>
      <c r="X913" s="2" t="str">
        <f t="shared" si="132"/>
        <v>OK</v>
      </c>
      <c r="Y913" s="2" t="str">
        <f t="shared" si="133"/>
        <v>OK</v>
      </c>
      <c r="Z913" s="3" t="str">
        <f t="shared" si="134"/>
        <v/>
      </c>
    </row>
    <row r="914" spans="1:26" x14ac:dyDescent="0.45">
      <c r="A914" s="3" t="s">
        <v>10211</v>
      </c>
      <c r="B914" s="3" t="s">
        <v>10212</v>
      </c>
      <c r="C914" s="3" t="s">
        <v>10216</v>
      </c>
      <c r="E914" s="3" t="s">
        <v>20</v>
      </c>
      <c r="H914" s="3" t="s">
        <v>21</v>
      </c>
      <c r="I914" s="3">
        <v>1181255</v>
      </c>
      <c r="J914" s="3" t="s">
        <v>10217</v>
      </c>
      <c r="K914" s="3">
        <v>20</v>
      </c>
      <c r="L914" s="3" t="s">
        <v>34</v>
      </c>
      <c r="M914" s="3" t="s">
        <v>35</v>
      </c>
      <c r="N914" s="3" t="s">
        <v>41</v>
      </c>
      <c r="O914" s="3" t="s">
        <v>85</v>
      </c>
      <c r="P914" s="3" t="s">
        <v>21</v>
      </c>
      <c r="Q914" s="3" t="s">
        <v>10218</v>
      </c>
      <c r="R914" s="2" t="str">
        <f t="shared" si="126"/>
        <v>OK</v>
      </c>
      <c r="S914" s="2" t="str">
        <f t="shared" si="127"/>
        <v>OK</v>
      </c>
      <c r="T914" s="2" t="str">
        <f t="shared" si="128"/>
        <v>OK</v>
      </c>
      <c r="U914" s="2" t="str">
        <f t="shared" si="129"/>
        <v>OK</v>
      </c>
      <c r="V914" s="2" t="str">
        <f t="shared" si="130"/>
        <v>OK</v>
      </c>
      <c r="W914" s="2" t="str">
        <f t="shared" si="131"/>
        <v>OK</v>
      </c>
      <c r="X914" s="2" t="str">
        <f t="shared" si="132"/>
        <v>OK</v>
      </c>
      <c r="Y914" s="2" t="str">
        <f t="shared" si="133"/>
        <v>OK</v>
      </c>
      <c r="Z914" s="3" t="str">
        <f t="shared" si="134"/>
        <v/>
      </c>
    </row>
    <row r="915" spans="1:26" x14ac:dyDescent="0.45">
      <c r="A915" s="3" t="s">
        <v>10211</v>
      </c>
      <c r="B915" s="3" t="s">
        <v>10212</v>
      </c>
      <c r="C915" s="3" t="s">
        <v>10219</v>
      </c>
      <c r="E915" s="3" t="s">
        <v>20</v>
      </c>
      <c r="H915" s="3" t="s">
        <v>21</v>
      </c>
      <c r="I915" s="3">
        <v>1291343</v>
      </c>
      <c r="J915" s="3" t="s">
        <v>10220</v>
      </c>
      <c r="K915" s="3">
        <v>20</v>
      </c>
      <c r="L915" s="3" t="s">
        <v>34</v>
      </c>
      <c r="M915" s="3" t="s">
        <v>35</v>
      </c>
      <c r="N915" s="3" t="s">
        <v>7859</v>
      </c>
      <c r="O915" s="3" t="s">
        <v>479</v>
      </c>
      <c r="P915" s="3" t="s">
        <v>21</v>
      </c>
      <c r="Q915" s="3" t="s">
        <v>10221</v>
      </c>
      <c r="R915" s="2" t="str">
        <f t="shared" si="126"/>
        <v>OK</v>
      </c>
      <c r="S915" s="2" t="str">
        <f t="shared" si="127"/>
        <v>OK</v>
      </c>
      <c r="T915" s="2" t="str">
        <f t="shared" si="128"/>
        <v>OK</v>
      </c>
      <c r="U915" s="2" t="str">
        <f t="shared" si="129"/>
        <v>OK</v>
      </c>
      <c r="V915" s="2" t="str">
        <f t="shared" si="130"/>
        <v>OK</v>
      </c>
      <c r="W915" s="2" t="str">
        <f t="shared" si="131"/>
        <v>OK</v>
      </c>
      <c r="X915" s="2" t="str">
        <f t="shared" si="132"/>
        <v>OK</v>
      </c>
      <c r="Y915" s="2" t="str">
        <f t="shared" si="133"/>
        <v>OK</v>
      </c>
      <c r="Z915" s="3" t="str">
        <f t="shared" si="134"/>
        <v/>
      </c>
    </row>
    <row r="916" spans="1:26" x14ac:dyDescent="0.45">
      <c r="A916" s="3" t="s">
        <v>10211</v>
      </c>
      <c r="B916" s="3" t="s">
        <v>10212</v>
      </c>
      <c r="C916" s="3" t="s">
        <v>10222</v>
      </c>
      <c r="E916" s="3" t="s">
        <v>20</v>
      </c>
      <c r="H916" s="3" t="s">
        <v>21</v>
      </c>
      <c r="I916" s="3">
        <v>1176605</v>
      </c>
      <c r="J916" s="3" t="s">
        <v>10223</v>
      </c>
      <c r="K916" s="3">
        <v>20</v>
      </c>
      <c r="L916" s="3" t="s">
        <v>34</v>
      </c>
      <c r="M916" s="3" t="s">
        <v>35</v>
      </c>
      <c r="N916" s="3" t="s">
        <v>700</v>
      </c>
      <c r="O916" s="3" t="s">
        <v>37</v>
      </c>
      <c r="P916" s="3" t="s">
        <v>21</v>
      </c>
      <c r="Q916" s="3" t="s">
        <v>10224</v>
      </c>
      <c r="R916" s="2" t="str">
        <f t="shared" si="126"/>
        <v>OK</v>
      </c>
      <c r="S916" s="2" t="str">
        <f t="shared" si="127"/>
        <v>OK</v>
      </c>
      <c r="T916" s="2" t="str">
        <f t="shared" si="128"/>
        <v>OK</v>
      </c>
      <c r="U916" s="2" t="str">
        <f t="shared" si="129"/>
        <v>OK</v>
      </c>
      <c r="V916" s="2" t="str">
        <f t="shared" si="130"/>
        <v>OK</v>
      </c>
      <c r="W916" s="2" t="str">
        <f t="shared" si="131"/>
        <v>OK</v>
      </c>
      <c r="X916" s="2" t="str">
        <f t="shared" si="132"/>
        <v>OK</v>
      </c>
      <c r="Y916" s="2" t="str">
        <f t="shared" si="133"/>
        <v>OK</v>
      </c>
      <c r="Z916" s="3" t="str">
        <f t="shared" si="134"/>
        <v/>
      </c>
    </row>
    <row r="917" spans="1:26" x14ac:dyDescent="0.45">
      <c r="A917" s="3" t="s">
        <v>10211</v>
      </c>
      <c r="B917" s="3" t="s">
        <v>10212</v>
      </c>
      <c r="C917" s="3" t="s">
        <v>10225</v>
      </c>
      <c r="E917" s="3" t="s">
        <v>20</v>
      </c>
      <c r="H917" s="3" t="s">
        <v>21</v>
      </c>
      <c r="I917" s="3">
        <v>1812517</v>
      </c>
      <c r="J917" s="3" t="s">
        <v>10226</v>
      </c>
      <c r="K917" s="3">
        <v>30</v>
      </c>
      <c r="L917" s="3" t="s">
        <v>34</v>
      </c>
      <c r="M917" s="3" t="s">
        <v>35</v>
      </c>
      <c r="N917" s="3" t="s">
        <v>81</v>
      </c>
      <c r="O917" s="3" t="s">
        <v>37</v>
      </c>
      <c r="P917" s="3" t="s">
        <v>21</v>
      </c>
      <c r="Q917" s="3" t="s">
        <v>10227</v>
      </c>
      <c r="R917" s="2" t="str">
        <f t="shared" si="126"/>
        <v>KO</v>
      </c>
      <c r="S917" s="2" t="str">
        <f t="shared" si="127"/>
        <v>OK</v>
      </c>
      <c r="T917" s="2" t="str">
        <f t="shared" si="128"/>
        <v>OK</v>
      </c>
      <c r="U917" s="2" t="str">
        <f t="shared" si="129"/>
        <v>OK</v>
      </c>
      <c r="V917" s="2" t="str">
        <f t="shared" si="130"/>
        <v>OK</v>
      </c>
      <c r="W917" s="2" t="str">
        <f t="shared" si="131"/>
        <v>OK</v>
      </c>
      <c r="X917" s="2" t="str">
        <f t="shared" si="132"/>
        <v>OK</v>
      </c>
      <c r="Y917" s="2" t="str">
        <f t="shared" si="133"/>
        <v>OK</v>
      </c>
      <c r="Z917" s="3" t="str">
        <f t="shared" si="134"/>
        <v xml:space="preserve">Acción didáctica / </v>
      </c>
    </row>
    <row r="918" spans="1:26" x14ac:dyDescent="0.45">
      <c r="A918" s="3" t="s">
        <v>10211</v>
      </c>
      <c r="B918" s="3" t="s">
        <v>10212</v>
      </c>
      <c r="C918" s="3" t="s">
        <v>10228</v>
      </c>
      <c r="E918" s="3" t="s">
        <v>20</v>
      </c>
      <c r="H918" s="3" t="s">
        <v>21</v>
      </c>
      <c r="I918" s="3">
        <v>4398363</v>
      </c>
      <c r="J918" s="3" t="s">
        <v>10229</v>
      </c>
      <c r="K918" s="3">
        <v>20</v>
      </c>
      <c r="L918" s="3" t="s">
        <v>34</v>
      </c>
      <c r="M918" s="3" t="s">
        <v>35</v>
      </c>
      <c r="N918" s="3" t="s">
        <v>161</v>
      </c>
      <c r="O918" s="3" t="s">
        <v>37</v>
      </c>
      <c r="P918" s="3" t="s">
        <v>21</v>
      </c>
      <c r="Q918" s="3" t="s">
        <v>10230</v>
      </c>
      <c r="R918" s="2" t="str">
        <f t="shared" si="126"/>
        <v>OK</v>
      </c>
      <c r="S918" s="2" t="str">
        <f t="shared" si="127"/>
        <v>OK</v>
      </c>
      <c r="T918" s="2" t="str">
        <f t="shared" si="128"/>
        <v>OK</v>
      </c>
      <c r="U918" s="2" t="str">
        <f t="shared" si="129"/>
        <v>OK</v>
      </c>
      <c r="V918" s="2" t="str">
        <f t="shared" si="130"/>
        <v>OK</v>
      </c>
      <c r="W918" s="2" t="str">
        <f t="shared" si="131"/>
        <v>OK</v>
      </c>
      <c r="X918" s="2" t="str">
        <f t="shared" si="132"/>
        <v>OK</v>
      </c>
      <c r="Y918" s="2" t="str">
        <f t="shared" si="133"/>
        <v>OK</v>
      </c>
      <c r="Z918" s="3" t="str">
        <f t="shared" si="134"/>
        <v/>
      </c>
    </row>
    <row r="919" spans="1:26" x14ac:dyDescent="0.45">
      <c r="A919" s="3" t="s">
        <v>10211</v>
      </c>
      <c r="B919" s="3" t="s">
        <v>10212</v>
      </c>
      <c r="C919" s="3" t="s">
        <v>10231</v>
      </c>
      <c r="E919" s="3" t="s">
        <v>20</v>
      </c>
      <c r="H919" s="3" t="s">
        <v>21</v>
      </c>
      <c r="I919" s="3">
        <v>1189530</v>
      </c>
      <c r="J919" s="3" t="s">
        <v>10232</v>
      </c>
      <c r="K919" s="3">
        <v>20</v>
      </c>
      <c r="L919" s="3" t="s">
        <v>34</v>
      </c>
      <c r="M919" s="3" t="s">
        <v>35</v>
      </c>
      <c r="N919" s="3" t="s">
        <v>326</v>
      </c>
      <c r="O919" s="3" t="s">
        <v>37</v>
      </c>
      <c r="P919" s="3" t="s">
        <v>21</v>
      </c>
      <c r="Q919" s="3" t="s">
        <v>10233</v>
      </c>
      <c r="R919" s="2" t="str">
        <f t="shared" si="126"/>
        <v>OK</v>
      </c>
      <c r="S919" s="2" t="str">
        <f t="shared" si="127"/>
        <v>OK</v>
      </c>
      <c r="T919" s="2" t="str">
        <f t="shared" si="128"/>
        <v>OK</v>
      </c>
      <c r="U919" s="2" t="str">
        <f t="shared" si="129"/>
        <v>OK</v>
      </c>
      <c r="V919" s="2" t="str">
        <f t="shared" si="130"/>
        <v>OK</v>
      </c>
      <c r="W919" s="2" t="str">
        <f t="shared" si="131"/>
        <v>OK</v>
      </c>
      <c r="X919" s="2" t="str">
        <f t="shared" si="132"/>
        <v>OK</v>
      </c>
      <c r="Y919" s="2" t="str">
        <f t="shared" si="133"/>
        <v>OK</v>
      </c>
      <c r="Z919" s="3" t="str">
        <f t="shared" si="134"/>
        <v/>
      </c>
    </row>
    <row r="920" spans="1:26" x14ac:dyDescent="0.45">
      <c r="A920" s="3" t="s">
        <v>10211</v>
      </c>
      <c r="B920" s="3" t="s">
        <v>10212</v>
      </c>
      <c r="C920" s="3" t="s">
        <v>10234</v>
      </c>
      <c r="E920" s="3" t="s">
        <v>20</v>
      </c>
      <c r="H920" s="3" t="s">
        <v>21</v>
      </c>
      <c r="I920" s="3">
        <v>1824669</v>
      </c>
      <c r="J920" s="3" t="s">
        <v>10235</v>
      </c>
      <c r="K920" s="3">
        <v>60</v>
      </c>
      <c r="L920" s="3" t="s">
        <v>23</v>
      </c>
      <c r="M920" s="3" t="s">
        <v>29</v>
      </c>
      <c r="N920" s="3" t="s">
        <v>495</v>
      </c>
      <c r="P920" s="3" t="s">
        <v>21</v>
      </c>
      <c r="Q920" s="3" t="s">
        <v>10236</v>
      </c>
      <c r="R920" s="2" t="str">
        <f t="shared" si="126"/>
        <v>OK</v>
      </c>
      <c r="S920" s="2" t="str">
        <f t="shared" si="127"/>
        <v>OK</v>
      </c>
      <c r="T920" s="2" t="str">
        <f t="shared" si="128"/>
        <v>OK</v>
      </c>
      <c r="U920" s="2" t="str">
        <f t="shared" si="129"/>
        <v>OK</v>
      </c>
      <c r="V920" s="2" t="str">
        <f t="shared" si="130"/>
        <v>OK</v>
      </c>
      <c r="W920" s="2" t="str">
        <f t="shared" si="131"/>
        <v>OK</v>
      </c>
      <c r="X920" s="2" t="str">
        <f t="shared" si="132"/>
        <v>OK</v>
      </c>
      <c r="Y920" s="2" t="str">
        <f t="shared" si="133"/>
        <v>OK</v>
      </c>
      <c r="Z920" s="3" t="str">
        <f t="shared" si="134"/>
        <v/>
      </c>
    </row>
    <row r="921" spans="1:26" x14ac:dyDescent="0.45">
      <c r="A921" s="3" t="s">
        <v>10211</v>
      </c>
      <c r="B921" s="3" t="s">
        <v>10212</v>
      </c>
      <c r="C921" s="3" t="s">
        <v>10237</v>
      </c>
      <c r="E921" s="3" t="s">
        <v>20</v>
      </c>
      <c r="H921" s="3" t="s">
        <v>21</v>
      </c>
      <c r="I921" s="3">
        <v>1186190</v>
      </c>
      <c r="J921" s="3" t="s">
        <v>10238</v>
      </c>
      <c r="K921" s="3">
        <v>30</v>
      </c>
      <c r="L921" s="3" t="s">
        <v>34</v>
      </c>
      <c r="M921" s="3" t="s">
        <v>35</v>
      </c>
      <c r="N921" s="3" t="s">
        <v>62</v>
      </c>
      <c r="O921" s="3" t="s">
        <v>479</v>
      </c>
      <c r="P921" s="3" t="s">
        <v>21</v>
      </c>
      <c r="Q921" s="3" t="s">
        <v>10239</v>
      </c>
      <c r="R921" s="2" t="str">
        <f t="shared" si="126"/>
        <v>OK</v>
      </c>
      <c r="S921" s="2" t="str">
        <f t="shared" si="127"/>
        <v>OK</v>
      </c>
      <c r="T921" s="2" t="str">
        <f t="shared" si="128"/>
        <v>OK</v>
      </c>
      <c r="U921" s="2" t="str">
        <f t="shared" si="129"/>
        <v>OK</v>
      </c>
      <c r="V921" s="2" t="str">
        <f t="shared" si="130"/>
        <v>OK</v>
      </c>
      <c r="W921" s="2" t="str">
        <f t="shared" si="131"/>
        <v>OK</v>
      </c>
      <c r="X921" s="2" t="str">
        <f t="shared" si="132"/>
        <v>OK</v>
      </c>
      <c r="Y921" s="2" t="str">
        <f t="shared" si="133"/>
        <v>OK</v>
      </c>
      <c r="Z921" s="3" t="str">
        <f t="shared" si="134"/>
        <v/>
      </c>
    </row>
    <row r="922" spans="1:26" x14ac:dyDescent="0.45">
      <c r="A922" s="3" t="s">
        <v>10211</v>
      </c>
      <c r="B922" s="3" t="s">
        <v>10212</v>
      </c>
      <c r="C922" s="3" t="s">
        <v>10240</v>
      </c>
      <c r="E922" s="3" t="s">
        <v>20</v>
      </c>
      <c r="H922" s="3" t="s">
        <v>21</v>
      </c>
      <c r="I922" s="3">
        <v>1171883</v>
      </c>
      <c r="J922" s="3" t="s">
        <v>10241</v>
      </c>
      <c r="K922" s="3">
        <v>20</v>
      </c>
      <c r="L922" s="3" t="s">
        <v>34</v>
      </c>
      <c r="M922" s="3" t="s">
        <v>35</v>
      </c>
      <c r="N922" s="3" t="s">
        <v>45</v>
      </c>
      <c r="O922" s="3" t="s">
        <v>37</v>
      </c>
      <c r="P922" s="3" t="s">
        <v>21</v>
      </c>
      <c r="Q922" s="3" t="s">
        <v>10242</v>
      </c>
      <c r="R922" s="2" t="str">
        <f t="shared" si="126"/>
        <v>OK</v>
      </c>
      <c r="S922" s="2" t="str">
        <f t="shared" si="127"/>
        <v>OK</v>
      </c>
      <c r="T922" s="2" t="str">
        <f t="shared" si="128"/>
        <v>OK</v>
      </c>
      <c r="U922" s="2" t="str">
        <f t="shared" si="129"/>
        <v>OK</v>
      </c>
      <c r="V922" s="2" t="str">
        <f t="shared" si="130"/>
        <v>OK</v>
      </c>
      <c r="W922" s="2" t="str">
        <f t="shared" si="131"/>
        <v>OK</v>
      </c>
      <c r="X922" s="2" t="str">
        <f t="shared" si="132"/>
        <v>OK</v>
      </c>
      <c r="Y922" s="2" t="str">
        <f t="shared" si="133"/>
        <v>OK</v>
      </c>
      <c r="Z922" s="3" t="str">
        <f t="shared" si="134"/>
        <v/>
      </c>
    </row>
    <row r="923" spans="1:26" x14ac:dyDescent="0.45">
      <c r="A923" s="3" t="s">
        <v>10211</v>
      </c>
      <c r="B923" s="3" t="s">
        <v>10212</v>
      </c>
      <c r="C923" s="3" t="s">
        <v>10243</v>
      </c>
      <c r="E923" s="3" t="s">
        <v>20</v>
      </c>
      <c r="H923" s="3" t="s">
        <v>21</v>
      </c>
      <c r="I923" s="3">
        <v>2864473</v>
      </c>
      <c r="J923" s="3" t="s">
        <v>10244</v>
      </c>
      <c r="K923" s="3">
        <v>30</v>
      </c>
      <c r="L923" s="3" t="s">
        <v>34</v>
      </c>
      <c r="M923" s="3" t="s">
        <v>35</v>
      </c>
      <c r="N923" s="3" t="s">
        <v>499</v>
      </c>
      <c r="O923" s="3" t="s">
        <v>37</v>
      </c>
      <c r="P923" s="3" t="s">
        <v>21</v>
      </c>
      <c r="Q923" s="3" t="s">
        <v>10245</v>
      </c>
      <c r="R923" s="2" t="str">
        <f t="shared" si="126"/>
        <v>OK</v>
      </c>
      <c r="S923" s="2" t="str">
        <f t="shared" si="127"/>
        <v>OK</v>
      </c>
      <c r="T923" s="2" t="str">
        <f t="shared" si="128"/>
        <v>OK</v>
      </c>
      <c r="U923" s="2" t="str">
        <f t="shared" si="129"/>
        <v>OK</v>
      </c>
      <c r="V923" s="2" t="str">
        <f t="shared" si="130"/>
        <v>OK</v>
      </c>
      <c r="W923" s="2" t="str">
        <f t="shared" si="131"/>
        <v>OK</v>
      </c>
      <c r="X923" s="2" t="str">
        <f t="shared" si="132"/>
        <v>OK</v>
      </c>
      <c r="Y923" s="2" t="str">
        <f t="shared" si="133"/>
        <v>OK</v>
      </c>
      <c r="Z923" s="3" t="str">
        <f t="shared" si="134"/>
        <v/>
      </c>
    </row>
    <row r="924" spans="1:26" x14ac:dyDescent="0.45">
      <c r="A924" s="3" t="s">
        <v>10211</v>
      </c>
      <c r="B924" s="3" t="s">
        <v>10212</v>
      </c>
      <c r="C924" s="3" t="s">
        <v>10246</v>
      </c>
      <c r="E924" s="3" t="s">
        <v>20</v>
      </c>
      <c r="H924" s="3" t="s">
        <v>21</v>
      </c>
      <c r="I924" s="3">
        <v>6150710</v>
      </c>
      <c r="J924" s="3" t="s">
        <v>10247</v>
      </c>
      <c r="K924" s="3">
        <v>40</v>
      </c>
      <c r="L924" s="3" t="s">
        <v>34</v>
      </c>
      <c r="M924" s="3" t="s">
        <v>35</v>
      </c>
      <c r="N924" s="3" t="s">
        <v>81</v>
      </c>
      <c r="O924" s="3" t="s">
        <v>479</v>
      </c>
      <c r="P924" s="3" t="s">
        <v>21</v>
      </c>
      <c r="Q924" s="3" t="s">
        <v>10248</v>
      </c>
      <c r="R924" s="2" t="str">
        <f t="shared" si="126"/>
        <v>KO</v>
      </c>
      <c r="S924" s="2" t="str">
        <f t="shared" si="127"/>
        <v>OK</v>
      </c>
      <c r="T924" s="2" t="str">
        <f t="shared" si="128"/>
        <v>OK</v>
      </c>
      <c r="U924" s="2" t="str">
        <f t="shared" si="129"/>
        <v>OK</v>
      </c>
      <c r="V924" s="2" t="str">
        <f t="shared" si="130"/>
        <v>OK</v>
      </c>
      <c r="W924" s="2" t="str">
        <f t="shared" si="131"/>
        <v>OK</v>
      </c>
      <c r="X924" s="2" t="str">
        <f t="shared" si="132"/>
        <v>OK</v>
      </c>
      <c r="Y924" s="2" t="str">
        <f t="shared" si="133"/>
        <v>OK</v>
      </c>
      <c r="Z924" s="3" t="str">
        <f t="shared" si="134"/>
        <v xml:space="preserve">Acción didáctica / </v>
      </c>
    </row>
    <row r="925" spans="1:26" x14ac:dyDescent="0.45">
      <c r="A925" s="3" t="s">
        <v>10211</v>
      </c>
      <c r="B925" s="3" t="s">
        <v>10212</v>
      </c>
      <c r="C925" s="3" t="s">
        <v>10019</v>
      </c>
      <c r="E925" s="3" t="s">
        <v>20</v>
      </c>
      <c r="H925" s="3" t="s">
        <v>21</v>
      </c>
      <c r="I925" s="3">
        <v>1504675</v>
      </c>
      <c r="J925" s="3" t="s">
        <v>10249</v>
      </c>
      <c r="K925" s="3">
        <v>60</v>
      </c>
      <c r="L925" s="3" t="s">
        <v>23</v>
      </c>
      <c r="M925" s="3" t="s">
        <v>29</v>
      </c>
      <c r="N925" s="3" t="s">
        <v>684</v>
      </c>
      <c r="P925" s="3" t="s">
        <v>21</v>
      </c>
      <c r="Q925" s="3" t="s">
        <v>10250</v>
      </c>
      <c r="R925" s="2" t="str">
        <f t="shared" si="126"/>
        <v>OK</v>
      </c>
      <c r="S925" s="2" t="str">
        <f t="shared" si="127"/>
        <v>OK</v>
      </c>
      <c r="T925" s="2" t="str">
        <f t="shared" si="128"/>
        <v>OK</v>
      </c>
      <c r="U925" s="2" t="str">
        <f t="shared" si="129"/>
        <v>OK</v>
      </c>
      <c r="V925" s="2" t="str">
        <f t="shared" si="130"/>
        <v>OK</v>
      </c>
      <c r="W925" s="2" t="str">
        <f t="shared" si="131"/>
        <v>OK</v>
      </c>
      <c r="X925" s="2" t="str">
        <f t="shared" si="132"/>
        <v>OK</v>
      </c>
      <c r="Y925" s="2" t="str">
        <f t="shared" si="133"/>
        <v>OK</v>
      </c>
      <c r="Z925" s="3" t="str">
        <f t="shared" si="134"/>
        <v/>
      </c>
    </row>
    <row r="926" spans="1:26" x14ac:dyDescent="0.45">
      <c r="A926" s="3" t="s">
        <v>10211</v>
      </c>
      <c r="B926" s="3" t="s">
        <v>10212</v>
      </c>
      <c r="C926" s="3" t="s">
        <v>8120</v>
      </c>
      <c r="E926" s="3" t="s">
        <v>20</v>
      </c>
      <c r="H926" s="3" t="s">
        <v>21</v>
      </c>
      <c r="I926" s="3">
        <v>1440048</v>
      </c>
      <c r="J926" s="3" t="s">
        <v>10251</v>
      </c>
      <c r="K926" s="3">
        <v>60</v>
      </c>
      <c r="L926" s="3" t="s">
        <v>23</v>
      </c>
      <c r="M926" s="3" t="s">
        <v>29</v>
      </c>
      <c r="N926" s="3" t="s">
        <v>53</v>
      </c>
      <c r="P926" s="3" t="s">
        <v>21</v>
      </c>
      <c r="Q926" s="3" t="s">
        <v>10252</v>
      </c>
      <c r="R926" s="2" t="str">
        <f t="shared" si="126"/>
        <v>OK</v>
      </c>
      <c r="S926" s="2" t="str">
        <f t="shared" si="127"/>
        <v>OK</v>
      </c>
      <c r="T926" s="2" t="str">
        <f t="shared" si="128"/>
        <v>OK</v>
      </c>
      <c r="U926" s="2" t="str">
        <f t="shared" si="129"/>
        <v>OK</v>
      </c>
      <c r="V926" s="2" t="str">
        <f t="shared" si="130"/>
        <v>OK</v>
      </c>
      <c r="W926" s="2" t="str">
        <f t="shared" si="131"/>
        <v>OK</v>
      </c>
      <c r="X926" s="2" t="str">
        <f t="shared" si="132"/>
        <v>OK</v>
      </c>
      <c r="Y926" s="2" t="str">
        <f t="shared" si="133"/>
        <v>OK</v>
      </c>
      <c r="Z926" s="3" t="str">
        <f t="shared" si="134"/>
        <v/>
      </c>
    </row>
    <row r="927" spans="1:26" x14ac:dyDescent="0.45">
      <c r="A927" s="3" t="s">
        <v>10211</v>
      </c>
      <c r="B927" s="3" t="s">
        <v>10212</v>
      </c>
      <c r="C927" s="3" t="s">
        <v>10253</v>
      </c>
      <c r="E927" s="3" t="s">
        <v>20</v>
      </c>
      <c r="H927" s="3" t="s">
        <v>21</v>
      </c>
      <c r="I927" s="3">
        <v>6672428</v>
      </c>
      <c r="J927" s="3" t="s">
        <v>10254</v>
      </c>
      <c r="K927" s="3">
        <v>30</v>
      </c>
      <c r="L927" s="3" t="s">
        <v>34</v>
      </c>
      <c r="M927" s="3" t="s">
        <v>35</v>
      </c>
      <c r="N927" s="3" t="s">
        <v>122</v>
      </c>
      <c r="O927" s="3" t="s">
        <v>37</v>
      </c>
      <c r="P927" s="3" t="s">
        <v>21</v>
      </c>
      <c r="Q927" s="3" t="s">
        <v>10255</v>
      </c>
      <c r="R927" s="2" t="str">
        <f t="shared" si="126"/>
        <v>OK</v>
      </c>
      <c r="S927" s="2" t="str">
        <f t="shared" si="127"/>
        <v>OK</v>
      </c>
      <c r="T927" s="2" t="str">
        <f t="shared" si="128"/>
        <v>OK</v>
      </c>
      <c r="U927" s="2" t="str">
        <f t="shared" si="129"/>
        <v>OK</v>
      </c>
      <c r="V927" s="2" t="str">
        <f t="shared" si="130"/>
        <v>OK</v>
      </c>
      <c r="W927" s="2" t="str">
        <f t="shared" si="131"/>
        <v>OK</v>
      </c>
      <c r="X927" s="2" t="str">
        <f t="shared" si="132"/>
        <v>OK</v>
      </c>
      <c r="Y927" s="2" t="str">
        <f t="shared" si="133"/>
        <v>OK</v>
      </c>
      <c r="Z927" s="3" t="str">
        <f t="shared" si="134"/>
        <v/>
      </c>
    </row>
    <row r="928" spans="1:26" x14ac:dyDescent="0.45">
      <c r="A928" s="3" t="s">
        <v>10211</v>
      </c>
      <c r="B928" s="3" t="s">
        <v>10212</v>
      </c>
      <c r="C928" s="3" t="s">
        <v>10256</v>
      </c>
      <c r="D928" s="3" t="s">
        <v>7903</v>
      </c>
      <c r="E928" s="3" t="s">
        <v>20</v>
      </c>
      <c r="H928" s="3" t="s">
        <v>21</v>
      </c>
      <c r="I928" s="3">
        <v>1673127</v>
      </c>
      <c r="J928" s="3" t="s">
        <v>10257</v>
      </c>
      <c r="K928" s="3">
        <v>40</v>
      </c>
      <c r="L928" s="3" t="s">
        <v>34</v>
      </c>
      <c r="M928" s="3" t="s">
        <v>29</v>
      </c>
      <c r="N928" s="3" t="s">
        <v>194</v>
      </c>
      <c r="P928" s="3" t="s">
        <v>21</v>
      </c>
      <c r="Q928" s="3" t="s">
        <v>10258</v>
      </c>
      <c r="R928" s="2" t="str">
        <f t="shared" si="126"/>
        <v>KO</v>
      </c>
      <c r="S928" s="2" t="str">
        <f t="shared" si="127"/>
        <v>OK</v>
      </c>
      <c r="T928" s="2" t="str">
        <f t="shared" si="128"/>
        <v>OK</v>
      </c>
      <c r="U928" s="2" t="str">
        <f t="shared" si="129"/>
        <v>OK</v>
      </c>
      <c r="V928" s="2" t="str">
        <f t="shared" si="130"/>
        <v>OK</v>
      </c>
      <c r="W928" s="2" t="str">
        <f t="shared" si="131"/>
        <v>OK</v>
      </c>
      <c r="X928" s="2" t="str">
        <f t="shared" si="132"/>
        <v>OK</v>
      </c>
      <c r="Y928" s="2" t="str">
        <f t="shared" si="133"/>
        <v>OK</v>
      </c>
      <c r="Z928" s="3" t="str">
        <f t="shared" si="134"/>
        <v xml:space="preserve">Acción didáctica / </v>
      </c>
    </row>
    <row r="929" spans="1:26" x14ac:dyDescent="0.45">
      <c r="A929" s="3" t="s">
        <v>10211</v>
      </c>
      <c r="B929" s="3" t="s">
        <v>10212</v>
      </c>
      <c r="C929" s="3" t="s">
        <v>10259</v>
      </c>
      <c r="E929" s="3" t="s">
        <v>20</v>
      </c>
      <c r="H929" s="3" t="s">
        <v>21</v>
      </c>
      <c r="I929" s="3">
        <v>1175219</v>
      </c>
      <c r="J929" s="3" t="s">
        <v>10260</v>
      </c>
      <c r="K929" s="3">
        <v>20</v>
      </c>
      <c r="L929" s="3" t="s">
        <v>34</v>
      </c>
      <c r="M929" s="3" t="s">
        <v>35</v>
      </c>
      <c r="N929" s="3" t="s">
        <v>700</v>
      </c>
      <c r="O929" s="3" t="s">
        <v>85</v>
      </c>
      <c r="P929" s="3" t="s">
        <v>21</v>
      </c>
      <c r="Q929" s="3" t="s">
        <v>10261</v>
      </c>
      <c r="R929" s="2" t="str">
        <f t="shared" si="126"/>
        <v>OK</v>
      </c>
      <c r="S929" s="2" t="str">
        <f t="shared" si="127"/>
        <v>OK</v>
      </c>
      <c r="T929" s="2" t="str">
        <f t="shared" si="128"/>
        <v>OK</v>
      </c>
      <c r="U929" s="2" t="str">
        <f t="shared" si="129"/>
        <v>OK</v>
      </c>
      <c r="V929" s="2" t="str">
        <f t="shared" si="130"/>
        <v>OK</v>
      </c>
      <c r="W929" s="2" t="str">
        <f t="shared" si="131"/>
        <v>OK</v>
      </c>
      <c r="X929" s="2" t="str">
        <f t="shared" si="132"/>
        <v>OK</v>
      </c>
      <c r="Y929" s="2" t="str">
        <f t="shared" si="133"/>
        <v>OK</v>
      </c>
      <c r="Z929" s="3" t="str">
        <f t="shared" si="134"/>
        <v/>
      </c>
    </row>
    <row r="930" spans="1:26" x14ac:dyDescent="0.45">
      <c r="A930" s="3" t="s">
        <v>10211</v>
      </c>
      <c r="B930" s="3" t="s">
        <v>10212</v>
      </c>
      <c r="C930" s="3" t="s">
        <v>10262</v>
      </c>
      <c r="E930" s="3" t="s">
        <v>20</v>
      </c>
      <c r="H930" s="3" t="s">
        <v>21</v>
      </c>
      <c r="I930" s="3">
        <v>1177110</v>
      </c>
      <c r="J930" s="3" t="s">
        <v>10263</v>
      </c>
      <c r="K930" s="3">
        <v>20</v>
      </c>
      <c r="L930" s="3" t="s">
        <v>34</v>
      </c>
      <c r="M930" s="3" t="s">
        <v>35</v>
      </c>
      <c r="N930" s="3" t="s">
        <v>700</v>
      </c>
      <c r="O930" s="3" t="s">
        <v>37</v>
      </c>
      <c r="P930" s="3" t="s">
        <v>21</v>
      </c>
      <c r="Q930" s="3" t="s">
        <v>10264</v>
      </c>
      <c r="R930" s="2" t="str">
        <f t="shared" si="126"/>
        <v>OK</v>
      </c>
      <c r="S930" s="2" t="str">
        <f t="shared" si="127"/>
        <v>OK</v>
      </c>
      <c r="T930" s="2" t="str">
        <f t="shared" si="128"/>
        <v>OK</v>
      </c>
      <c r="U930" s="2" t="str">
        <f t="shared" si="129"/>
        <v>OK</v>
      </c>
      <c r="V930" s="2" t="str">
        <f t="shared" si="130"/>
        <v>OK</v>
      </c>
      <c r="W930" s="2" t="str">
        <f t="shared" si="131"/>
        <v>OK</v>
      </c>
      <c r="X930" s="2" t="str">
        <f t="shared" si="132"/>
        <v>OK</v>
      </c>
      <c r="Y930" s="2" t="str">
        <f t="shared" si="133"/>
        <v>OK</v>
      </c>
      <c r="Z930" s="3" t="str">
        <f t="shared" si="134"/>
        <v/>
      </c>
    </row>
    <row r="931" spans="1:26" x14ac:dyDescent="0.45">
      <c r="A931" s="3" t="s">
        <v>10211</v>
      </c>
      <c r="B931" s="3" t="s">
        <v>10212</v>
      </c>
      <c r="C931" s="3" t="s">
        <v>10265</v>
      </c>
      <c r="E931" s="3" t="s">
        <v>20</v>
      </c>
      <c r="H931" s="3" t="s">
        <v>21</v>
      </c>
      <c r="I931" s="3">
        <v>1187761</v>
      </c>
      <c r="J931" s="3" t="s">
        <v>10266</v>
      </c>
      <c r="K931" s="3">
        <v>20</v>
      </c>
      <c r="L931" s="3" t="s">
        <v>34</v>
      </c>
      <c r="M931" s="3" t="s">
        <v>35</v>
      </c>
      <c r="N931" s="3" t="s">
        <v>36</v>
      </c>
      <c r="O931" s="3" t="s">
        <v>85</v>
      </c>
      <c r="P931" s="3" t="s">
        <v>21</v>
      </c>
      <c r="Q931" s="3" t="s">
        <v>10267</v>
      </c>
      <c r="R931" s="2" t="str">
        <f t="shared" si="126"/>
        <v>OK</v>
      </c>
      <c r="S931" s="2" t="str">
        <f t="shared" si="127"/>
        <v>OK</v>
      </c>
      <c r="T931" s="2" t="str">
        <f t="shared" si="128"/>
        <v>OK</v>
      </c>
      <c r="U931" s="2" t="str">
        <f t="shared" si="129"/>
        <v>OK</v>
      </c>
      <c r="V931" s="2" t="str">
        <f t="shared" si="130"/>
        <v>OK</v>
      </c>
      <c r="W931" s="2" t="str">
        <f t="shared" si="131"/>
        <v>OK</v>
      </c>
      <c r="X931" s="2" t="str">
        <f t="shared" si="132"/>
        <v>OK</v>
      </c>
      <c r="Y931" s="2" t="str">
        <f t="shared" si="133"/>
        <v>OK</v>
      </c>
      <c r="Z931" s="3" t="str">
        <f t="shared" si="134"/>
        <v/>
      </c>
    </row>
    <row r="932" spans="1:26" x14ac:dyDescent="0.45">
      <c r="A932" s="3" t="s">
        <v>10211</v>
      </c>
      <c r="B932" s="3" t="s">
        <v>10212</v>
      </c>
      <c r="C932" s="3" t="s">
        <v>10268</v>
      </c>
      <c r="E932" s="3" t="s">
        <v>20</v>
      </c>
      <c r="H932" s="3" t="s">
        <v>21</v>
      </c>
      <c r="I932" s="3">
        <v>1175503</v>
      </c>
      <c r="J932" s="3" t="s">
        <v>10269</v>
      </c>
      <c r="K932" s="3">
        <v>20</v>
      </c>
      <c r="L932" s="3" t="s">
        <v>34</v>
      </c>
      <c r="M932" s="3" t="s">
        <v>35</v>
      </c>
      <c r="N932" s="3" t="s">
        <v>101</v>
      </c>
      <c r="O932" s="3" t="s">
        <v>37</v>
      </c>
      <c r="P932" s="3" t="s">
        <v>21</v>
      </c>
      <c r="Q932" s="3" t="s">
        <v>10270</v>
      </c>
      <c r="R932" s="2" t="str">
        <f t="shared" si="126"/>
        <v>OK</v>
      </c>
      <c r="S932" s="2" t="str">
        <f t="shared" si="127"/>
        <v>OK</v>
      </c>
      <c r="T932" s="2" t="str">
        <f t="shared" si="128"/>
        <v>OK</v>
      </c>
      <c r="U932" s="2" t="str">
        <f t="shared" si="129"/>
        <v>OK</v>
      </c>
      <c r="V932" s="2" t="str">
        <f t="shared" si="130"/>
        <v>OK</v>
      </c>
      <c r="W932" s="2" t="str">
        <f t="shared" si="131"/>
        <v>OK</v>
      </c>
      <c r="X932" s="2" t="str">
        <f t="shared" si="132"/>
        <v>OK</v>
      </c>
      <c r="Y932" s="2" t="str">
        <f t="shared" si="133"/>
        <v>OK</v>
      </c>
      <c r="Z932" s="3" t="str">
        <f t="shared" si="134"/>
        <v/>
      </c>
    </row>
    <row r="933" spans="1:26" x14ac:dyDescent="0.45">
      <c r="A933" s="3" t="s">
        <v>10211</v>
      </c>
      <c r="B933" s="3" t="s">
        <v>10212</v>
      </c>
      <c r="C933" s="3" t="s">
        <v>10271</v>
      </c>
      <c r="E933" s="3" t="s">
        <v>20</v>
      </c>
      <c r="H933" s="3" t="s">
        <v>21</v>
      </c>
      <c r="I933" s="3">
        <v>1173138</v>
      </c>
      <c r="J933" s="3" t="s">
        <v>10272</v>
      </c>
      <c r="K933" s="3">
        <v>20</v>
      </c>
      <c r="L933" s="3" t="s">
        <v>34</v>
      </c>
      <c r="M933" s="3" t="s">
        <v>35</v>
      </c>
      <c r="N933" s="3" t="s">
        <v>45</v>
      </c>
      <c r="O933" s="3" t="s">
        <v>37</v>
      </c>
      <c r="P933" s="3" t="s">
        <v>21</v>
      </c>
      <c r="Q933" s="3" t="s">
        <v>10273</v>
      </c>
      <c r="R933" s="2" t="str">
        <f t="shared" si="126"/>
        <v>OK</v>
      </c>
      <c r="S933" s="2" t="str">
        <f t="shared" si="127"/>
        <v>OK</v>
      </c>
      <c r="T933" s="2" t="str">
        <f t="shared" si="128"/>
        <v>OK</v>
      </c>
      <c r="U933" s="2" t="str">
        <f t="shared" si="129"/>
        <v>OK</v>
      </c>
      <c r="V933" s="2" t="str">
        <f t="shared" si="130"/>
        <v>OK</v>
      </c>
      <c r="W933" s="2" t="str">
        <f t="shared" si="131"/>
        <v>OK</v>
      </c>
      <c r="X933" s="2" t="str">
        <f t="shared" si="132"/>
        <v>OK</v>
      </c>
      <c r="Y933" s="2" t="str">
        <f t="shared" si="133"/>
        <v>OK</v>
      </c>
      <c r="Z933" s="3" t="str">
        <f t="shared" si="134"/>
        <v/>
      </c>
    </row>
    <row r="934" spans="1:26" x14ac:dyDescent="0.45">
      <c r="A934" s="3" t="s">
        <v>10211</v>
      </c>
      <c r="B934" s="3" t="s">
        <v>10212</v>
      </c>
      <c r="C934" s="3" t="s">
        <v>10274</v>
      </c>
      <c r="E934" s="3" t="s">
        <v>20</v>
      </c>
      <c r="H934" s="3" t="s">
        <v>21</v>
      </c>
      <c r="I934" s="3">
        <v>3975253</v>
      </c>
      <c r="J934" s="3" t="s">
        <v>10275</v>
      </c>
      <c r="K934" s="3">
        <v>30</v>
      </c>
      <c r="L934" s="3" t="s">
        <v>34</v>
      </c>
      <c r="M934" s="3" t="s">
        <v>35</v>
      </c>
      <c r="N934" s="3" t="s">
        <v>81</v>
      </c>
      <c r="O934" s="3" t="s">
        <v>479</v>
      </c>
      <c r="P934" s="3" t="s">
        <v>21</v>
      </c>
      <c r="Q934" s="3" t="s">
        <v>10276</v>
      </c>
      <c r="R934" s="2" t="str">
        <f t="shared" si="126"/>
        <v>KO</v>
      </c>
      <c r="S934" s="2" t="str">
        <f t="shared" si="127"/>
        <v>OK</v>
      </c>
      <c r="T934" s="2" t="str">
        <f t="shared" si="128"/>
        <v>OK</v>
      </c>
      <c r="U934" s="2" t="str">
        <f t="shared" si="129"/>
        <v>OK</v>
      </c>
      <c r="V934" s="2" t="str">
        <f t="shared" si="130"/>
        <v>OK</v>
      </c>
      <c r="W934" s="2" t="str">
        <f t="shared" si="131"/>
        <v>OK</v>
      </c>
      <c r="X934" s="2" t="str">
        <f t="shared" si="132"/>
        <v>OK</v>
      </c>
      <c r="Y934" s="2" t="str">
        <f t="shared" si="133"/>
        <v>OK</v>
      </c>
      <c r="Z934" s="3" t="str">
        <f t="shared" si="134"/>
        <v xml:space="preserve">Acción didáctica / </v>
      </c>
    </row>
    <row r="935" spans="1:26" x14ac:dyDescent="0.45">
      <c r="A935" s="3" t="s">
        <v>10211</v>
      </c>
      <c r="B935" s="3" t="s">
        <v>10212</v>
      </c>
      <c r="C935" s="3" t="s">
        <v>10277</v>
      </c>
      <c r="E935" s="3" t="s">
        <v>20</v>
      </c>
      <c r="H935" s="3" t="s">
        <v>21</v>
      </c>
      <c r="I935" s="3">
        <v>1446835</v>
      </c>
      <c r="J935" s="3" t="s">
        <v>10278</v>
      </c>
      <c r="K935" s="3">
        <v>50</v>
      </c>
      <c r="L935" s="3" t="s">
        <v>23</v>
      </c>
      <c r="M935" s="3" t="s">
        <v>29</v>
      </c>
      <c r="N935" s="3" t="s">
        <v>368</v>
      </c>
      <c r="P935" s="3" t="s">
        <v>21</v>
      </c>
      <c r="Q935" s="3" t="s">
        <v>10279</v>
      </c>
      <c r="R935" s="2" t="str">
        <f t="shared" si="126"/>
        <v>OK</v>
      </c>
      <c r="S935" s="2" t="str">
        <f t="shared" si="127"/>
        <v>OK</v>
      </c>
      <c r="T935" s="2" t="str">
        <f t="shared" si="128"/>
        <v>OK</v>
      </c>
      <c r="U935" s="2" t="str">
        <f t="shared" si="129"/>
        <v>OK</v>
      </c>
      <c r="V935" s="2" t="str">
        <f t="shared" si="130"/>
        <v>OK</v>
      </c>
      <c r="W935" s="2" t="str">
        <f t="shared" si="131"/>
        <v>OK</v>
      </c>
      <c r="X935" s="2" t="str">
        <f t="shared" si="132"/>
        <v>OK</v>
      </c>
      <c r="Y935" s="2" t="str">
        <f t="shared" si="133"/>
        <v>OK</v>
      </c>
      <c r="Z935" s="3" t="str">
        <f t="shared" si="134"/>
        <v/>
      </c>
    </row>
    <row r="936" spans="1:26" x14ac:dyDescent="0.45">
      <c r="A936" s="3" t="s">
        <v>10211</v>
      </c>
      <c r="B936" s="3" t="s">
        <v>10212</v>
      </c>
      <c r="C936" s="3" t="s">
        <v>10280</v>
      </c>
      <c r="E936" s="3" t="s">
        <v>20</v>
      </c>
      <c r="H936" s="3" t="s">
        <v>21</v>
      </c>
      <c r="I936" s="3">
        <v>1194506</v>
      </c>
      <c r="J936" s="3" t="s">
        <v>10281</v>
      </c>
      <c r="K936" s="3">
        <v>20</v>
      </c>
      <c r="L936" s="3" t="s">
        <v>34</v>
      </c>
      <c r="M936" s="3" t="s">
        <v>35</v>
      </c>
      <c r="N936" s="3" t="s">
        <v>114</v>
      </c>
      <c r="O936" s="3" t="s">
        <v>85</v>
      </c>
      <c r="P936" s="3" t="s">
        <v>21</v>
      </c>
      <c r="Q936" s="3" t="s">
        <v>10282</v>
      </c>
      <c r="R936" s="2" t="str">
        <f t="shared" si="126"/>
        <v>OK</v>
      </c>
      <c r="S936" s="2" t="str">
        <f t="shared" si="127"/>
        <v>OK</v>
      </c>
      <c r="T936" s="2" t="str">
        <f t="shared" si="128"/>
        <v>OK</v>
      </c>
      <c r="U936" s="2" t="str">
        <f t="shared" si="129"/>
        <v>OK</v>
      </c>
      <c r="V936" s="2" t="str">
        <f t="shared" si="130"/>
        <v>OK</v>
      </c>
      <c r="W936" s="2" t="str">
        <f t="shared" si="131"/>
        <v>OK</v>
      </c>
      <c r="X936" s="2" t="str">
        <f t="shared" si="132"/>
        <v>OK</v>
      </c>
      <c r="Y936" s="2" t="str">
        <f t="shared" si="133"/>
        <v>OK</v>
      </c>
      <c r="Z936" s="3" t="str">
        <f t="shared" si="134"/>
        <v/>
      </c>
    </row>
    <row r="937" spans="1:26" x14ac:dyDescent="0.45">
      <c r="A937" s="3" t="s">
        <v>10211</v>
      </c>
      <c r="B937" s="3" t="s">
        <v>10212</v>
      </c>
      <c r="C937" s="3" t="s">
        <v>10283</v>
      </c>
      <c r="E937" s="3" t="s">
        <v>20</v>
      </c>
      <c r="H937" s="3" t="s">
        <v>21</v>
      </c>
      <c r="I937" s="3">
        <v>1188503</v>
      </c>
      <c r="J937" s="3" t="s">
        <v>10284</v>
      </c>
      <c r="K937" s="3">
        <v>30</v>
      </c>
      <c r="L937" s="3" t="s">
        <v>34</v>
      </c>
      <c r="M937" s="3" t="s">
        <v>35</v>
      </c>
      <c r="N937" s="3" t="s">
        <v>326</v>
      </c>
      <c r="O937" s="3" t="s">
        <v>37</v>
      </c>
      <c r="P937" s="3" t="s">
        <v>21</v>
      </c>
      <c r="Q937" s="3" t="s">
        <v>10285</v>
      </c>
      <c r="R937" s="2" t="str">
        <f t="shared" si="126"/>
        <v>OK</v>
      </c>
      <c r="S937" s="2" t="str">
        <f t="shared" si="127"/>
        <v>OK</v>
      </c>
      <c r="T937" s="2" t="str">
        <f t="shared" si="128"/>
        <v>OK</v>
      </c>
      <c r="U937" s="2" t="str">
        <f t="shared" si="129"/>
        <v>OK</v>
      </c>
      <c r="V937" s="2" t="str">
        <f t="shared" si="130"/>
        <v>OK</v>
      </c>
      <c r="W937" s="2" t="str">
        <f t="shared" si="131"/>
        <v>OK</v>
      </c>
      <c r="X937" s="2" t="str">
        <f t="shared" si="132"/>
        <v>OK</v>
      </c>
      <c r="Y937" s="2" t="str">
        <f t="shared" si="133"/>
        <v>OK</v>
      </c>
      <c r="Z937" s="3" t="str">
        <f t="shared" si="134"/>
        <v/>
      </c>
    </row>
    <row r="938" spans="1:26" x14ac:dyDescent="0.45">
      <c r="A938" s="3" t="s">
        <v>10211</v>
      </c>
      <c r="B938" s="3" t="s">
        <v>10212</v>
      </c>
      <c r="C938" s="3" t="s">
        <v>10286</v>
      </c>
      <c r="E938" s="3" t="s">
        <v>20</v>
      </c>
      <c r="H938" s="3" t="s">
        <v>21</v>
      </c>
      <c r="I938" s="3">
        <v>1194928</v>
      </c>
      <c r="J938" s="3" t="s">
        <v>10278</v>
      </c>
      <c r="K938" s="3">
        <v>20</v>
      </c>
      <c r="L938" s="3" t="s">
        <v>34</v>
      </c>
      <c r="M938" s="3" t="s">
        <v>35</v>
      </c>
      <c r="N938" s="3" t="s">
        <v>114</v>
      </c>
      <c r="O938" s="3" t="s">
        <v>37</v>
      </c>
      <c r="P938" s="3" t="s">
        <v>21</v>
      </c>
      <c r="Q938" s="3" t="s">
        <v>10287</v>
      </c>
      <c r="R938" s="2" t="str">
        <f t="shared" si="126"/>
        <v>OK</v>
      </c>
      <c r="S938" s="2" t="str">
        <f t="shared" si="127"/>
        <v>OK</v>
      </c>
      <c r="T938" s="2" t="str">
        <f t="shared" si="128"/>
        <v>OK</v>
      </c>
      <c r="U938" s="2" t="str">
        <f t="shared" si="129"/>
        <v>OK</v>
      </c>
      <c r="V938" s="2" t="str">
        <f t="shared" si="130"/>
        <v>OK</v>
      </c>
      <c r="W938" s="2" t="str">
        <f t="shared" si="131"/>
        <v>OK</v>
      </c>
      <c r="X938" s="2" t="str">
        <f t="shared" si="132"/>
        <v>OK</v>
      </c>
      <c r="Y938" s="2" t="str">
        <f t="shared" si="133"/>
        <v>OK</v>
      </c>
      <c r="Z938" s="3" t="str">
        <f t="shared" si="134"/>
        <v/>
      </c>
    </row>
    <row r="939" spans="1:26" x14ac:dyDescent="0.45">
      <c r="A939" s="3" t="s">
        <v>10211</v>
      </c>
      <c r="B939" s="3" t="s">
        <v>10212</v>
      </c>
      <c r="C939" s="3" t="s">
        <v>10288</v>
      </c>
      <c r="E939" s="3" t="s">
        <v>20</v>
      </c>
      <c r="H939" s="3" t="s">
        <v>21</v>
      </c>
      <c r="I939" s="3">
        <v>1186605</v>
      </c>
      <c r="J939" s="3" t="s">
        <v>10289</v>
      </c>
      <c r="K939" s="3">
        <v>20</v>
      </c>
      <c r="L939" s="3" t="s">
        <v>34</v>
      </c>
      <c r="M939" s="3" t="s">
        <v>35</v>
      </c>
      <c r="N939" s="3" t="s">
        <v>45</v>
      </c>
      <c r="O939" s="3" t="s">
        <v>85</v>
      </c>
      <c r="P939" s="3" t="s">
        <v>21</v>
      </c>
      <c r="Q939" s="3" t="s">
        <v>10290</v>
      </c>
      <c r="R939" s="2" t="str">
        <f t="shared" si="126"/>
        <v>OK</v>
      </c>
      <c r="S939" s="2" t="str">
        <f t="shared" si="127"/>
        <v>OK</v>
      </c>
      <c r="T939" s="2" t="str">
        <f t="shared" si="128"/>
        <v>OK</v>
      </c>
      <c r="U939" s="2" t="str">
        <f t="shared" si="129"/>
        <v>OK</v>
      </c>
      <c r="V939" s="2" t="str">
        <f t="shared" si="130"/>
        <v>OK</v>
      </c>
      <c r="W939" s="2" t="str">
        <f t="shared" si="131"/>
        <v>OK</v>
      </c>
      <c r="X939" s="2" t="str">
        <f t="shared" si="132"/>
        <v>OK</v>
      </c>
      <c r="Y939" s="2" t="str">
        <f t="shared" si="133"/>
        <v>OK</v>
      </c>
      <c r="Z939" s="3" t="str">
        <f t="shared" si="134"/>
        <v/>
      </c>
    </row>
    <row r="940" spans="1:26" x14ac:dyDescent="0.45">
      <c r="A940" s="3" t="s">
        <v>10211</v>
      </c>
      <c r="B940" s="3" t="s">
        <v>10212</v>
      </c>
      <c r="C940" s="3" t="s">
        <v>10291</v>
      </c>
      <c r="E940" s="3" t="s">
        <v>20</v>
      </c>
      <c r="H940" s="3" t="s">
        <v>21</v>
      </c>
      <c r="I940" s="3">
        <v>1181254</v>
      </c>
      <c r="J940" s="3" t="s">
        <v>10292</v>
      </c>
      <c r="K940" s="3">
        <v>20</v>
      </c>
      <c r="L940" s="3" t="s">
        <v>34</v>
      </c>
      <c r="M940" s="3" t="s">
        <v>35</v>
      </c>
      <c r="N940" s="3" t="s">
        <v>41</v>
      </c>
      <c r="O940" s="3" t="s">
        <v>37</v>
      </c>
      <c r="P940" s="3" t="s">
        <v>21</v>
      </c>
      <c r="Q940" s="3" t="s">
        <v>10293</v>
      </c>
      <c r="R940" s="2" t="str">
        <f t="shared" si="126"/>
        <v>OK</v>
      </c>
      <c r="S940" s="2" t="str">
        <f t="shared" si="127"/>
        <v>OK</v>
      </c>
      <c r="T940" s="2" t="str">
        <f t="shared" si="128"/>
        <v>OK</v>
      </c>
      <c r="U940" s="2" t="str">
        <f t="shared" si="129"/>
        <v>OK</v>
      </c>
      <c r="V940" s="2" t="str">
        <f t="shared" si="130"/>
        <v>OK</v>
      </c>
      <c r="W940" s="2" t="str">
        <f t="shared" si="131"/>
        <v>OK</v>
      </c>
      <c r="X940" s="2" t="str">
        <f t="shared" si="132"/>
        <v>OK</v>
      </c>
      <c r="Y940" s="2" t="str">
        <f t="shared" si="133"/>
        <v>OK</v>
      </c>
      <c r="Z940" s="3" t="str">
        <f t="shared" si="134"/>
        <v/>
      </c>
    </row>
    <row r="941" spans="1:26" x14ac:dyDescent="0.45">
      <c r="A941" s="3" t="s">
        <v>10211</v>
      </c>
      <c r="B941" s="3" t="s">
        <v>10212</v>
      </c>
      <c r="C941" s="3" t="s">
        <v>10294</v>
      </c>
      <c r="E941" s="3" t="s">
        <v>20</v>
      </c>
      <c r="H941" s="3" t="s">
        <v>21</v>
      </c>
      <c r="I941" s="3">
        <v>1171349</v>
      </c>
      <c r="J941" s="3" t="s">
        <v>10295</v>
      </c>
      <c r="K941" s="3">
        <v>20</v>
      </c>
      <c r="L941" s="3" t="s">
        <v>34</v>
      </c>
      <c r="M941" s="3" t="s">
        <v>35</v>
      </c>
      <c r="N941" s="3" t="s">
        <v>45</v>
      </c>
      <c r="O941" s="3" t="s">
        <v>85</v>
      </c>
      <c r="P941" s="3" t="s">
        <v>21</v>
      </c>
      <c r="Q941" s="3" t="s">
        <v>10296</v>
      </c>
      <c r="R941" s="2" t="str">
        <f t="shared" si="126"/>
        <v>OK</v>
      </c>
      <c r="S941" s="2" t="str">
        <f t="shared" si="127"/>
        <v>OK</v>
      </c>
      <c r="T941" s="2" t="str">
        <f t="shared" si="128"/>
        <v>OK</v>
      </c>
      <c r="U941" s="2" t="str">
        <f t="shared" si="129"/>
        <v>OK</v>
      </c>
      <c r="V941" s="2" t="str">
        <f t="shared" si="130"/>
        <v>OK</v>
      </c>
      <c r="W941" s="2" t="str">
        <f t="shared" si="131"/>
        <v>OK</v>
      </c>
      <c r="X941" s="2" t="str">
        <f t="shared" si="132"/>
        <v>OK</v>
      </c>
      <c r="Y941" s="2" t="str">
        <f t="shared" si="133"/>
        <v>OK</v>
      </c>
      <c r="Z941" s="3" t="str">
        <f t="shared" si="134"/>
        <v/>
      </c>
    </row>
    <row r="942" spans="1:26" x14ac:dyDescent="0.45">
      <c r="A942" s="3" t="s">
        <v>10211</v>
      </c>
      <c r="B942" s="3" t="s">
        <v>10212</v>
      </c>
      <c r="C942" s="3" t="s">
        <v>10297</v>
      </c>
      <c r="E942" s="3" t="s">
        <v>20</v>
      </c>
      <c r="H942" s="3" t="s">
        <v>21</v>
      </c>
      <c r="I942" s="3">
        <v>714929</v>
      </c>
      <c r="J942" s="3" t="s">
        <v>10298</v>
      </c>
      <c r="K942" s="3">
        <v>120</v>
      </c>
      <c r="L942" s="3" t="s">
        <v>23</v>
      </c>
      <c r="M942" s="3" t="s">
        <v>29</v>
      </c>
      <c r="N942" s="3" t="s">
        <v>1124</v>
      </c>
      <c r="P942" s="3" t="s">
        <v>21</v>
      </c>
      <c r="Q942" s="3" t="s">
        <v>10299</v>
      </c>
      <c r="R942" s="2" t="str">
        <f t="shared" si="126"/>
        <v>OK</v>
      </c>
      <c r="S942" s="2" t="str">
        <f t="shared" si="127"/>
        <v>OK</v>
      </c>
      <c r="T942" s="2" t="str">
        <f t="shared" si="128"/>
        <v>OK</v>
      </c>
      <c r="U942" s="2" t="str">
        <f t="shared" si="129"/>
        <v>OK</v>
      </c>
      <c r="V942" s="2" t="str">
        <f t="shared" si="130"/>
        <v>OK</v>
      </c>
      <c r="W942" s="2" t="str">
        <f t="shared" si="131"/>
        <v>OK</v>
      </c>
      <c r="X942" s="2" t="str">
        <f t="shared" si="132"/>
        <v>OK</v>
      </c>
      <c r="Y942" s="2" t="str">
        <f t="shared" si="133"/>
        <v>OK</v>
      </c>
      <c r="Z942" s="3" t="str">
        <f t="shared" si="134"/>
        <v/>
      </c>
    </row>
    <row r="943" spans="1:26" x14ac:dyDescent="0.45">
      <c r="A943" s="3" t="s">
        <v>10211</v>
      </c>
      <c r="B943" s="3" t="s">
        <v>10212</v>
      </c>
      <c r="C943" s="3" t="s">
        <v>10300</v>
      </c>
      <c r="E943" s="3" t="s">
        <v>20</v>
      </c>
      <c r="H943" s="3" t="s">
        <v>21</v>
      </c>
      <c r="I943" s="3">
        <v>2662547</v>
      </c>
      <c r="J943" s="3" t="s">
        <v>10301</v>
      </c>
      <c r="K943" s="3">
        <v>40</v>
      </c>
      <c r="L943" s="3" t="s">
        <v>34</v>
      </c>
      <c r="M943" s="3" t="s">
        <v>35</v>
      </c>
      <c r="N943" s="3" t="s">
        <v>81</v>
      </c>
      <c r="O943" s="3" t="s">
        <v>479</v>
      </c>
      <c r="P943" s="3" t="s">
        <v>21</v>
      </c>
      <c r="Q943" s="3" t="s">
        <v>10302</v>
      </c>
      <c r="R943" s="2" t="str">
        <f t="shared" si="126"/>
        <v>KO</v>
      </c>
      <c r="S943" s="2" t="str">
        <f t="shared" si="127"/>
        <v>OK</v>
      </c>
      <c r="T943" s="2" t="str">
        <f t="shared" si="128"/>
        <v>OK</v>
      </c>
      <c r="U943" s="2" t="str">
        <f t="shared" si="129"/>
        <v>OK</v>
      </c>
      <c r="V943" s="2" t="str">
        <f t="shared" si="130"/>
        <v>OK</v>
      </c>
      <c r="W943" s="2" t="str">
        <f t="shared" si="131"/>
        <v>OK</v>
      </c>
      <c r="X943" s="2" t="str">
        <f t="shared" si="132"/>
        <v>OK</v>
      </c>
      <c r="Y943" s="2" t="str">
        <f t="shared" si="133"/>
        <v>OK</v>
      </c>
      <c r="Z943" s="3" t="str">
        <f t="shared" si="134"/>
        <v xml:space="preserve">Acción didáctica / </v>
      </c>
    </row>
    <row r="944" spans="1:26" x14ac:dyDescent="0.45">
      <c r="A944" s="3" t="s">
        <v>10211</v>
      </c>
      <c r="B944" s="3" t="s">
        <v>10212</v>
      </c>
      <c r="C944" s="3" t="s">
        <v>10303</v>
      </c>
      <c r="E944" s="3" t="s">
        <v>20</v>
      </c>
      <c r="H944" s="3" t="s">
        <v>21</v>
      </c>
      <c r="I944" s="3">
        <v>994251</v>
      </c>
      <c r="J944" s="3" t="s">
        <v>10304</v>
      </c>
      <c r="K944" s="3">
        <v>120</v>
      </c>
      <c r="L944" s="3" t="s">
        <v>23</v>
      </c>
      <c r="M944" s="3" t="s">
        <v>29</v>
      </c>
      <c r="N944" s="3" t="s">
        <v>368</v>
      </c>
      <c r="P944" s="3" t="s">
        <v>21</v>
      </c>
      <c r="Q944" s="3" t="s">
        <v>10305</v>
      </c>
      <c r="R944" s="2" t="str">
        <f t="shared" si="126"/>
        <v>OK</v>
      </c>
      <c r="S944" s="2" t="str">
        <f t="shared" si="127"/>
        <v>OK</v>
      </c>
      <c r="T944" s="2" t="str">
        <f t="shared" si="128"/>
        <v>OK</v>
      </c>
      <c r="U944" s="2" t="str">
        <f t="shared" si="129"/>
        <v>OK</v>
      </c>
      <c r="V944" s="2" t="str">
        <f t="shared" si="130"/>
        <v>OK</v>
      </c>
      <c r="W944" s="2" t="str">
        <f t="shared" si="131"/>
        <v>OK</v>
      </c>
      <c r="X944" s="2" t="str">
        <f t="shared" si="132"/>
        <v>OK</v>
      </c>
      <c r="Y944" s="2" t="str">
        <f t="shared" si="133"/>
        <v>OK</v>
      </c>
      <c r="Z944" s="3" t="str">
        <f t="shared" si="134"/>
        <v/>
      </c>
    </row>
    <row r="945" spans="1:26" x14ac:dyDescent="0.45">
      <c r="A945" s="3" t="s">
        <v>10211</v>
      </c>
      <c r="B945" s="3" t="s">
        <v>10212</v>
      </c>
      <c r="C945" s="3" t="s">
        <v>10306</v>
      </c>
      <c r="E945" s="3" t="s">
        <v>20</v>
      </c>
      <c r="H945" s="3" t="s">
        <v>21</v>
      </c>
      <c r="I945" s="3">
        <v>1072942</v>
      </c>
      <c r="J945" s="3" t="s">
        <v>10307</v>
      </c>
      <c r="K945" s="3">
        <v>120</v>
      </c>
      <c r="L945" s="3" t="s">
        <v>23</v>
      </c>
      <c r="M945" s="3" t="s">
        <v>29</v>
      </c>
      <c r="N945" s="3" t="s">
        <v>348</v>
      </c>
      <c r="P945" s="3" t="s">
        <v>21</v>
      </c>
      <c r="Q945" s="3" t="s">
        <v>10308</v>
      </c>
      <c r="R945" s="2" t="str">
        <f t="shared" si="126"/>
        <v>OK</v>
      </c>
      <c r="S945" s="2" t="str">
        <f t="shared" si="127"/>
        <v>OK</v>
      </c>
      <c r="T945" s="2" t="str">
        <f t="shared" si="128"/>
        <v>OK</v>
      </c>
      <c r="U945" s="2" t="str">
        <f t="shared" si="129"/>
        <v>OK</v>
      </c>
      <c r="V945" s="2" t="str">
        <f t="shared" si="130"/>
        <v>OK</v>
      </c>
      <c r="W945" s="2" t="str">
        <f t="shared" si="131"/>
        <v>OK</v>
      </c>
      <c r="X945" s="2" t="str">
        <f t="shared" si="132"/>
        <v>OK</v>
      </c>
      <c r="Y945" s="2" t="str">
        <f t="shared" si="133"/>
        <v>OK</v>
      </c>
      <c r="Z945" s="3" t="str">
        <f t="shared" si="134"/>
        <v/>
      </c>
    </row>
    <row r="946" spans="1:26" x14ac:dyDescent="0.45">
      <c r="A946" s="3" t="s">
        <v>10211</v>
      </c>
      <c r="B946" s="3" t="s">
        <v>10212</v>
      </c>
      <c r="C946" s="3" t="s">
        <v>10309</v>
      </c>
      <c r="E946" s="3" t="s">
        <v>20</v>
      </c>
      <c r="H946" s="3" t="s">
        <v>21</v>
      </c>
      <c r="I946" s="3">
        <v>1876221</v>
      </c>
      <c r="J946" s="3" t="s">
        <v>10310</v>
      </c>
      <c r="K946" s="3">
        <v>40</v>
      </c>
      <c r="L946" s="3" t="s">
        <v>34</v>
      </c>
      <c r="M946" s="3" t="s">
        <v>35</v>
      </c>
      <c r="N946" s="3" t="s">
        <v>81</v>
      </c>
      <c r="O946" s="3" t="s">
        <v>479</v>
      </c>
      <c r="P946" s="3" t="s">
        <v>21</v>
      </c>
      <c r="Q946" s="3" t="s">
        <v>10311</v>
      </c>
      <c r="R946" s="2" t="str">
        <f t="shared" si="126"/>
        <v>KO</v>
      </c>
      <c r="S946" s="2" t="str">
        <f t="shared" si="127"/>
        <v>OK</v>
      </c>
      <c r="T946" s="2" t="str">
        <f t="shared" si="128"/>
        <v>OK</v>
      </c>
      <c r="U946" s="2" t="str">
        <f t="shared" si="129"/>
        <v>OK</v>
      </c>
      <c r="V946" s="2" t="str">
        <f t="shared" si="130"/>
        <v>OK</v>
      </c>
      <c r="W946" s="2" t="str">
        <f t="shared" si="131"/>
        <v>OK</v>
      </c>
      <c r="X946" s="2" t="str">
        <f t="shared" si="132"/>
        <v>OK</v>
      </c>
      <c r="Y946" s="2" t="str">
        <f t="shared" si="133"/>
        <v>OK</v>
      </c>
      <c r="Z946" s="3" t="str">
        <f t="shared" si="134"/>
        <v xml:space="preserve">Acción didáctica / </v>
      </c>
    </row>
    <row r="947" spans="1:26" x14ac:dyDescent="0.45">
      <c r="A947" s="3" t="s">
        <v>10211</v>
      </c>
      <c r="B947" s="3" t="s">
        <v>10212</v>
      </c>
      <c r="C947" s="3" t="s">
        <v>10312</v>
      </c>
      <c r="E947" s="3" t="s">
        <v>20</v>
      </c>
      <c r="H947" s="3" t="s">
        <v>21</v>
      </c>
      <c r="I947" s="3">
        <v>4744975</v>
      </c>
      <c r="J947" s="3" t="s">
        <v>10313</v>
      </c>
      <c r="K947" s="3">
        <v>30</v>
      </c>
      <c r="L947" s="3" t="s">
        <v>34</v>
      </c>
      <c r="M947" s="3" t="s">
        <v>35</v>
      </c>
      <c r="N947" s="3" t="s">
        <v>161</v>
      </c>
      <c r="O947" s="3" t="s">
        <v>37</v>
      </c>
      <c r="P947" s="3" t="s">
        <v>21</v>
      </c>
      <c r="Q947" s="3" t="s">
        <v>10314</v>
      </c>
      <c r="R947" s="2" t="str">
        <f t="shared" si="126"/>
        <v>OK</v>
      </c>
      <c r="S947" s="2" t="str">
        <f t="shared" si="127"/>
        <v>OK</v>
      </c>
      <c r="T947" s="2" t="str">
        <f t="shared" si="128"/>
        <v>OK</v>
      </c>
      <c r="U947" s="2" t="str">
        <f t="shared" si="129"/>
        <v>OK</v>
      </c>
      <c r="V947" s="2" t="str">
        <f t="shared" si="130"/>
        <v>OK</v>
      </c>
      <c r="W947" s="2" t="str">
        <f t="shared" si="131"/>
        <v>OK</v>
      </c>
      <c r="X947" s="2" t="str">
        <f t="shared" si="132"/>
        <v>OK</v>
      </c>
      <c r="Y947" s="2" t="str">
        <f t="shared" si="133"/>
        <v>OK</v>
      </c>
      <c r="Z947" s="3" t="str">
        <f t="shared" si="134"/>
        <v/>
      </c>
    </row>
    <row r="948" spans="1:26" x14ac:dyDescent="0.45">
      <c r="A948" s="3" t="s">
        <v>10211</v>
      </c>
      <c r="B948" s="3" t="s">
        <v>10212</v>
      </c>
      <c r="C948" s="3" t="s">
        <v>10315</v>
      </c>
      <c r="E948" s="3" t="s">
        <v>20</v>
      </c>
      <c r="H948" s="3" t="s">
        <v>21</v>
      </c>
      <c r="I948" s="3">
        <v>1185920</v>
      </c>
      <c r="J948" s="3" t="s">
        <v>10316</v>
      </c>
      <c r="K948" s="3">
        <v>20</v>
      </c>
      <c r="L948" s="3" t="s">
        <v>34</v>
      </c>
      <c r="M948" s="3" t="s">
        <v>35</v>
      </c>
      <c r="N948" s="3" t="s">
        <v>36</v>
      </c>
      <c r="O948" s="3" t="s">
        <v>37</v>
      </c>
      <c r="P948" s="3" t="s">
        <v>21</v>
      </c>
      <c r="Q948" s="3" t="s">
        <v>10317</v>
      </c>
      <c r="R948" s="2" t="str">
        <f t="shared" si="126"/>
        <v>OK</v>
      </c>
      <c r="S948" s="2" t="str">
        <f t="shared" si="127"/>
        <v>OK</v>
      </c>
      <c r="T948" s="2" t="str">
        <f t="shared" si="128"/>
        <v>OK</v>
      </c>
      <c r="U948" s="2" t="str">
        <f t="shared" si="129"/>
        <v>OK</v>
      </c>
      <c r="V948" s="2" t="str">
        <f t="shared" si="130"/>
        <v>OK</v>
      </c>
      <c r="W948" s="2" t="str">
        <f t="shared" si="131"/>
        <v>OK</v>
      </c>
      <c r="X948" s="2" t="str">
        <f t="shared" si="132"/>
        <v>OK</v>
      </c>
      <c r="Y948" s="2" t="str">
        <f t="shared" si="133"/>
        <v>OK</v>
      </c>
      <c r="Z948" s="3" t="str">
        <f t="shared" si="134"/>
        <v/>
      </c>
    </row>
    <row r="949" spans="1:26" x14ac:dyDescent="0.45">
      <c r="A949" s="3" t="s">
        <v>10211</v>
      </c>
      <c r="B949" s="3" t="s">
        <v>10212</v>
      </c>
      <c r="C949" s="3" t="s">
        <v>10318</v>
      </c>
      <c r="E949" s="3" t="s">
        <v>20</v>
      </c>
      <c r="H949" s="3" t="s">
        <v>21</v>
      </c>
      <c r="I949" s="3">
        <v>1188406</v>
      </c>
      <c r="J949" s="3" t="s">
        <v>10319</v>
      </c>
      <c r="K949" s="3">
        <v>20</v>
      </c>
      <c r="L949" s="3" t="s">
        <v>34</v>
      </c>
      <c r="M949" s="3" t="s">
        <v>35</v>
      </c>
      <c r="N949" s="3" t="s">
        <v>101</v>
      </c>
      <c r="O949" s="3" t="s">
        <v>85</v>
      </c>
      <c r="P949" s="3" t="s">
        <v>21</v>
      </c>
      <c r="Q949" s="3" t="s">
        <v>10320</v>
      </c>
      <c r="R949" s="2" t="str">
        <f t="shared" si="126"/>
        <v>OK</v>
      </c>
      <c r="S949" s="2" t="str">
        <f t="shared" si="127"/>
        <v>OK</v>
      </c>
      <c r="T949" s="2" t="str">
        <f t="shared" si="128"/>
        <v>OK</v>
      </c>
      <c r="U949" s="2" t="str">
        <f t="shared" si="129"/>
        <v>OK</v>
      </c>
      <c r="V949" s="2" t="str">
        <f t="shared" si="130"/>
        <v>OK</v>
      </c>
      <c r="W949" s="2" t="str">
        <f t="shared" si="131"/>
        <v>OK</v>
      </c>
      <c r="X949" s="2" t="str">
        <f t="shared" si="132"/>
        <v>OK</v>
      </c>
      <c r="Y949" s="2" t="str">
        <f t="shared" si="133"/>
        <v>OK</v>
      </c>
      <c r="Z949" s="3" t="str">
        <f t="shared" si="134"/>
        <v/>
      </c>
    </row>
    <row r="950" spans="1:26" x14ac:dyDescent="0.45">
      <c r="A950" s="3" t="s">
        <v>10211</v>
      </c>
      <c r="B950" s="3" t="s">
        <v>10212</v>
      </c>
      <c r="C950" s="3" t="s">
        <v>10321</v>
      </c>
      <c r="E950" s="3" t="s">
        <v>20</v>
      </c>
      <c r="H950" s="3" t="s">
        <v>21</v>
      </c>
      <c r="I950" s="3">
        <v>1174182</v>
      </c>
      <c r="J950" s="3" t="s">
        <v>10322</v>
      </c>
      <c r="K950" s="3">
        <v>30</v>
      </c>
      <c r="L950" s="3" t="s">
        <v>34</v>
      </c>
      <c r="M950" s="3" t="s">
        <v>35</v>
      </c>
      <c r="N950" s="3" t="s">
        <v>41</v>
      </c>
      <c r="O950" s="3" t="s">
        <v>37</v>
      </c>
      <c r="P950" s="3" t="s">
        <v>21</v>
      </c>
      <c r="Q950" s="3" t="s">
        <v>10323</v>
      </c>
      <c r="R950" s="2" t="str">
        <f t="shared" si="126"/>
        <v>OK</v>
      </c>
      <c r="S950" s="2" t="str">
        <f t="shared" si="127"/>
        <v>OK</v>
      </c>
      <c r="T950" s="2" t="str">
        <f t="shared" si="128"/>
        <v>OK</v>
      </c>
      <c r="U950" s="2" t="str">
        <f t="shared" si="129"/>
        <v>OK</v>
      </c>
      <c r="V950" s="2" t="str">
        <f t="shared" si="130"/>
        <v>OK</v>
      </c>
      <c r="W950" s="2" t="str">
        <f t="shared" si="131"/>
        <v>OK</v>
      </c>
      <c r="X950" s="2" t="str">
        <f t="shared" si="132"/>
        <v>OK</v>
      </c>
      <c r="Y950" s="2" t="str">
        <f t="shared" si="133"/>
        <v>OK</v>
      </c>
      <c r="Z950" s="3" t="str">
        <f t="shared" si="134"/>
        <v/>
      </c>
    </row>
    <row r="951" spans="1:26" x14ac:dyDescent="0.45">
      <c r="A951" s="3" t="s">
        <v>10211</v>
      </c>
      <c r="B951" s="3" t="s">
        <v>10212</v>
      </c>
      <c r="C951" s="3" t="s">
        <v>10324</v>
      </c>
      <c r="E951" s="3" t="s">
        <v>20</v>
      </c>
      <c r="H951" s="3" t="s">
        <v>21</v>
      </c>
      <c r="I951" s="3">
        <v>1171454</v>
      </c>
      <c r="J951" s="3" t="s">
        <v>10325</v>
      </c>
      <c r="K951" s="3">
        <v>20</v>
      </c>
      <c r="L951" s="3" t="s">
        <v>34</v>
      </c>
      <c r="M951" s="3" t="s">
        <v>35</v>
      </c>
      <c r="N951" s="3" t="s">
        <v>45</v>
      </c>
      <c r="O951" s="3" t="s">
        <v>85</v>
      </c>
      <c r="P951" s="3" t="s">
        <v>21</v>
      </c>
      <c r="Q951" s="3" t="s">
        <v>10326</v>
      </c>
      <c r="R951" s="2" t="str">
        <f t="shared" si="126"/>
        <v>OK</v>
      </c>
      <c r="S951" s="2" t="str">
        <f t="shared" si="127"/>
        <v>OK</v>
      </c>
      <c r="T951" s="2" t="str">
        <f t="shared" si="128"/>
        <v>OK</v>
      </c>
      <c r="U951" s="2" t="str">
        <f t="shared" si="129"/>
        <v>OK</v>
      </c>
      <c r="V951" s="2" t="str">
        <f t="shared" si="130"/>
        <v>OK</v>
      </c>
      <c r="W951" s="2" t="str">
        <f t="shared" si="131"/>
        <v>OK</v>
      </c>
      <c r="X951" s="2" t="str">
        <f t="shared" si="132"/>
        <v>OK</v>
      </c>
      <c r="Y951" s="2" t="str">
        <f t="shared" si="133"/>
        <v>OK</v>
      </c>
      <c r="Z951" s="3" t="str">
        <f t="shared" si="134"/>
        <v/>
      </c>
    </row>
    <row r="952" spans="1:26" x14ac:dyDescent="0.45">
      <c r="A952" s="3" t="s">
        <v>10211</v>
      </c>
      <c r="B952" s="3" t="s">
        <v>10212</v>
      </c>
      <c r="C952" s="3" t="s">
        <v>534</v>
      </c>
      <c r="E952" s="3" t="s">
        <v>20</v>
      </c>
      <c r="H952" s="3" t="s">
        <v>21</v>
      </c>
      <c r="I952" s="3">
        <v>7313245</v>
      </c>
      <c r="J952" s="3" t="s">
        <v>10327</v>
      </c>
      <c r="K952" s="3">
        <v>40</v>
      </c>
      <c r="L952" s="3" t="s">
        <v>358</v>
      </c>
      <c r="M952" s="3" t="s">
        <v>35</v>
      </c>
      <c r="N952" s="3" t="s">
        <v>359</v>
      </c>
      <c r="O952" s="3" t="s">
        <v>479</v>
      </c>
      <c r="P952" s="3" t="s">
        <v>21</v>
      </c>
      <c r="Q952" s="3" t="s">
        <v>10328</v>
      </c>
      <c r="R952" s="2" t="str">
        <f t="shared" si="126"/>
        <v>OK</v>
      </c>
      <c r="S952" s="2" t="str">
        <f t="shared" si="127"/>
        <v>OK</v>
      </c>
      <c r="T952" s="2" t="str">
        <f t="shared" si="128"/>
        <v>OK</v>
      </c>
      <c r="U952" s="2" t="str">
        <f t="shared" si="129"/>
        <v>OK</v>
      </c>
      <c r="V952" s="2" t="str">
        <f t="shared" si="130"/>
        <v>OK</v>
      </c>
      <c r="W952" s="2" t="str">
        <f t="shared" si="131"/>
        <v>KO</v>
      </c>
      <c r="X952" s="2" t="str">
        <f t="shared" si="132"/>
        <v>OK</v>
      </c>
      <c r="Y952" s="2" t="str">
        <f t="shared" si="133"/>
        <v>OK</v>
      </c>
      <c r="Z952" s="3" t="str">
        <f t="shared" si="134"/>
        <v xml:space="preserve">Tiempo del recurso / </v>
      </c>
    </row>
    <row r="953" spans="1:26" x14ac:dyDescent="0.45">
      <c r="A953" s="3" t="s">
        <v>10211</v>
      </c>
      <c r="B953" s="3" t="s">
        <v>10212</v>
      </c>
      <c r="C953" s="3" t="s">
        <v>67</v>
      </c>
      <c r="D953" s="3" t="s">
        <v>10329</v>
      </c>
      <c r="E953" s="3" t="s">
        <v>20</v>
      </c>
      <c r="H953" s="3" t="s">
        <v>21</v>
      </c>
      <c r="I953" s="3">
        <v>470685</v>
      </c>
      <c r="K953" s="3">
        <v>20</v>
      </c>
      <c r="L953" s="3" t="s">
        <v>23</v>
      </c>
      <c r="M953" s="3" t="s">
        <v>67</v>
      </c>
      <c r="N953" s="3" t="s">
        <v>227</v>
      </c>
      <c r="P953" s="3" t="s">
        <v>21</v>
      </c>
      <c r="Q953" s="3" t="s">
        <v>10330</v>
      </c>
      <c r="R953" s="2" t="str">
        <f t="shared" si="126"/>
        <v>OK</v>
      </c>
      <c r="S953" s="2" t="str">
        <f t="shared" si="127"/>
        <v>OK</v>
      </c>
      <c r="T953" s="2" t="str">
        <f t="shared" si="128"/>
        <v>OK</v>
      </c>
      <c r="U953" s="2" t="str">
        <f t="shared" si="129"/>
        <v>OK</v>
      </c>
      <c r="V953" s="2" t="str">
        <f t="shared" si="130"/>
        <v>OK</v>
      </c>
      <c r="W953" s="2" t="str">
        <f t="shared" si="131"/>
        <v>OK</v>
      </c>
      <c r="X953" s="2" t="str">
        <f t="shared" si="132"/>
        <v>KO</v>
      </c>
      <c r="Y953" s="2" t="str">
        <f t="shared" si="133"/>
        <v>OK</v>
      </c>
      <c r="Z953" s="3" t="str">
        <f t="shared" si="134"/>
        <v xml:space="preserve">Palabras clave / </v>
      </c>
    </row>
    <row r="954" spans="1:26" x14ac:dyDescent="0.45">
      <c r="A954" s="3" t="s">
        <v>10211</v>
      </c>
      <c r="B954" s="3" t="s">
        <v>10212</v>
      </c>
      <c r="C954" s="3" t="s">
        <v>70</v>
      </c>
      <c r="E954" s="3" t="s">
        <v>20</v>
      </c>
      <c r="H954" s="3" t="s">
        <v>21</v>
      </c>
      <c r="I954" s="3">
        <v>718402</v>
      </c>
      <c r="J954" s="3" t="s">
        <v>10331</v>
      </c>
      <c r="K954" s="3">
        <v>40</v>
      </c>
      <c r="L954" s="3" t="s">
        <v>70</v>
      </c>
      <c r="M954" s="3" t="s">
        <v>35</v>
      </c>
      <c r="N954" s="3" t="s">
        <v>62</v>
      </c>
      <c r="O954" s="3" t="s">
        <v>479</v>
      </c>
      <c r="P954" s="3" t="s">
        <v>21</v>
      </c>
      <c r="Q954" s="3" t="s">
        <v>10332</v>
      </c>
      <c r="R954" s="2" t="str">
        <f t="shared" si="126"/>
        <v>OK</v>
      </c>
      <c r="S954" s="2" t="str">
        <f t="shared" si="127"/>
        <v>OK</v>
      </c>
      <c r="T954" s="2" t="str">
        <f t="shared" si="128"/>
        <v>OK</v>
      </c>
      <c r="U954" s="2" t="str">
        <f t="shared" si="129"/>
        <v>OK</v>
      </c>
      <c r="V954" s="2" t="str">
        <f t="shared" si="130"/>
        <v>OK</v>
      </c>
      <c r="W954" s="2" t="str">
        <f t="shared" si="131"/>
        <v>OK</v>
      </c>
      <c r="X954" s="2" t="str">
        <f t="shared" si="132"/>
        <v>OK</v>
      </c>
      <c r="Y954" s="2" t="str">
        <f t="shared" si="133"/>
        <v>OK</v>
      </c>
      <c r="Z954" s="3" t="str">
        <f t="shared" si="134"/>
        <v/>
      </c>
    </row>
    <row r="955" spans="1:26" x14ac:dyDescent="0.45">
      <c r="A955" s="3" t="s">
        <v>10333</v>
      </c>
      <c r="B955" s="3" t="s">
        <v>10334</v>
      </c>
      <c r="C955" s="3" t="s">
        <v>10335</v>
      </c>
      <c r="E955" s="3" t="s">
        <v>20</v>
      </c>
      <c r="H955" s="3" t="s">
        <v>21</v>
      </c>
      <c r="I955" s="3">
        <v>1171365</v>
      </c>
      <c r="J955" s="3" t="s">
        <v>10336</v>
      </c>
      <c r="K955" s="3">
        <v>20</v>
      </c>
      <c r="L955" s="3" t="s">
        <v>34</v>
      </c>
      <c r="M955" s="3" t="s">
        <v>35</v>
      </c>
      <c r="N955" s="3" t="s">
        <v>45</v>
      </c>
      <c r="O955" s="3" t="s">
        <v>37</v>
      </c>
      <c r="P955" s="3" t="s">
        <v>21</v>
      </c>
      <c r="Q955" s="3" t="s">
        <v>10337</v>
      </c>
      <c r="R955" s="2" t="str">
        <f t="shared" si="126"/>
        <v>OK</v>
      </c>
      <c r="S955" s="2" t="str">
        <f t="shared" si="127"/>
        <v>OK</v>
      </c>
      <c r="T955" s="2" t="str">
        <f t="shared" si="128"/>
        <v>OK</v>
      </c>
      <c r="U955" s="2" t="str">
        <f t="shared" si="129"/>
        <v>OK</v>
      </c>
      <c r="V955" s="2" t="str">
        <f t="shared" si="130"/>
        <v>OK</v>
      </c>
      <c r="W955" s="2" t="str">
        <f t="shared" si="131"/>
        <v>OK</v>
      </c>
      <c r="X955" s="2" t="str">
        <f t="shared" si="132"/>
        <v>OK</v>
      </c>
      <c r="Y955" s="2" t="str">
        <f t="shared" si="133"/>
        <v>OK</v>
      </c>
      <c r="Z955" s="3" t="str">
        <f t="shared" si="134"/>
        <v/>
      </c>
    </row>
    <row r="956" spans="1:26" x14ac:dyDescent="0.45">
      <c r="A956" s="3" t="s">
        <v>10333</v>
      </c>
      <c r="B956" s="3" t="s">
        <v>10334</v>
      </c>
      <c r="C956" s="3" t="s">
        <v>10338</v>
      </c>
      <c r="E956" s="3" t="s">
        <v>20</v>
      </c>
      <c r="H956" s="3" t="s">
        <v>21</v>
      </c>
      <c r="I956" s="3">
        <v>1218030</v>
      </c>
      <c r="J956" s="3" t="s">
        <v>10339</v>
      </c>
      <c r="K956" s="3">
        <v>20</v>
      </c>
      <c r="L956" s="3" t="s">
        <v>34</v>
      </c>
      <c r="M956" s="3" t="s">
        <v>35</v>
      </c>
      <c r="N956" s="3" t="s">
        <v>378</v>
      </c>
      <c r="O956" s="3" t="s">
        <v>37</v>
      </c>
      <c r="P956" s="3" t="s">
        <v>21</v>
      </c>
      <c r="Q956" s="3" t="s">
        <v>10340</v>
      </c>
      <c r="R956" s="2" t="str">
        <f t="shared" si="126"/>
        <v>OK</v>
      </c>
      <c r="S956" s="2" t="str">
        <f t="shared" si="127"/>
        <v>OK</v>
      </c>
      <c r="T956" s="2" t="str">
        <f t="shared" si="128"/>
        <v>OK</v>
      </c>
      <c r="U956" s="2" t="str">
        <f t="shared" si="129"/>
        <v>OK</v>
      </c>
      <c r="V956" s="2" t="str">
        <f t="shared" si="130"/>
        <v>OK</v>
      </c>
      <c r="W956" s="2" t="str">
        <f t="shared" si="131"/>
        <v>OK</v>
      </c>
      <c r="X956" s="2" t="str">
        <f t="shared" si="132"/>
        <v>OK</v>
      </c>
      <c r="Y956" s="2" t="str">
        <f t="shared" si="133"/>
        <v>OK</v>
      </c>
      <c r="Z956" s="3" t="str">
        <f t="shared" si="134"/>
        <v/>
      </c>
    </row>
    <row r="957" spans="1:26" x14ac:dyDescent="0.45">
      <c r="A957" s="3" t="s">
        <v>10333</v>
      </c>
      <c r="B957" s="3" t="s">
        <v>10334</v>
      </c>
      <c r="C957" s="3" t="s">
        <v>10341</v>
      </c>
      <c r="E957" s="3" t="s">
        <v>20</v>
      </c>
      <c r="H957" s="3" t="s">
        <v>21</v>
      </c>
      <c r="I957" s="3">
        <v>1692660</v>
      </c>
      <c r="J957" s="3" t="s">
        <v>10342</v>
      </c>
      <c r="K957" s="3">
        <v>30</v>
      </c>
      <c r="L957" s="3" t="s">
        <v>34</v>
      </c>
      <c r="M957" s="3" t="s">
        <v>35</v>
      </c>
      <c r="N957" s="3" t="s">
        <v>206</v>
      </c>
      <c r="O957" s="3" t="s">
        <v>37</v>
      </c>
      <c r="P957" s="3" t="s">
        <v>21</v>
      </c>
      <c r="Q957" s="3" t="s">
        <v>10343</v>
      </c>
      <c r="R957" s="2" t="str">
        <f t="shared" si="126"/>
        <v>OK</v>
      </c>
      <c r="S957" s="2" t="str">
        <f t="shared" si="127"/>
        <v>OK</v>
      </c>
      <c r="T957" s="2" t="str">
        <f t="shared" si="128"/>
        <v>OK</v>
      </c>
      <c r="U957" s="2" t="str">
        <f t="shared" si="129"/>
        <v>OK</v>
      </c>
      <c r="V957" s="2" t="str">
        <f t="shared" si="130"/>
        <v>OK</v>
      </c>
      <c r="W957" s="2" t="str">
        <f t="shared" si="131"/>
        <v>OK</v>
      </c>
      <c r="X957" s="2" t="str">
        <f t="shared" si="132"/>
        <v>OK</v>
      </c>
      <c r="Y957" s="2" t="str">
        <f t="shared" si="133"/>
        <v>OK</v>
      </c>
      <c r="Z957" s="3" t="str">
        <f t="shared" si="134"/>
        <v/>
      </c>
    </row>
    <row r="958" spans="1:26" x14ac:dyDescent="0.45">
      <c r="A958" s="3" t="s">
        <v>10333</v>
      </c>
      <c r="B958" s="3" t="s">
        <v>10334</v>
      </c>
      <c r="C958" s="3" t="s">
        <v>10344</v>
      </c>
      <c r="E958" s="3" t="s">
        <v>20</v>
      </c>
      <c r="H958" s="3" t="s">
        <v>21</v>
      </c>
      <c r="I958" s="3">
        <v>1174107</v>
      </c>
      <c r="J958" s="3" t="s">
        <v>10345</v>
      </c>
      <c r="K958" s="3">
        <v>20</v>
      </c>
      <c r="L958" s="3" t="s">
        <v>34</v>
      </c>
      <c r="M958" s="3" t="s">
        <v>35</v>
      </c>
      <c r="N958" s="3" t="s">
        <v>101</v>
      </c>
      <c r="O958" s="3" t="s">
        <v>37</v>
      </c>
      <c r="P958" s="3" t="s">
        <v>21</v>
      </c>
      <c r="Q958" s="3" t="s">
        <v>10346</v>
      </c>
      <c r="R958" s="2" t="str">
        <f t="shared" si="126"/>
        <v>OK</v>
      </c>
      <c r="S958" s="2" t="str">
        <f t="shared" si="127"/>
        <v>OK</v>
      </c>
      <c r="T958" s="2" t="str">
        <f t="shared" si="128"/>
        <v>OK</v>
      </c>
      <c r="U958" s="2" t="str">
        <f t="shared" si="129"/>
        <v>OK</v>
      </c>
      <c r="V958" s="2" t="str">
        <f t="shared" si="130"/>
        <v>OK</v>
      </c>
      <c r="W958" s="2" t="str">
        <f t="shared" si="131"/>
        <v>OK</v>
      </c>
      <c r="X958" s="2" t="str">
        <f t="shared" si="132"/>
        <v>OK</v>
      </c>
      <c r="Y958" s="2" t="str">
        <f t="shared" si="133"/>
        <v>OK</v>
      </c>
      <c r="Z958" s="3" t="str">
        <f t="shared" si="134"/>
        <v/>
      </c>
    </row>
    <row r="959" spans="1:26" x14ac:dyDescent="0.45">
      <c r="A959" s="3" t="s">
        <v>10333</v>
      </c>
      <c r="B959" s="3" t="s">
        <v>10334</v>
      </c>
      <c r="C959" s="3" t="s">
        <v>10347</v>
      </c>
      <c r="E959" s="3" t="s">
        <v>20</v>
      </c>
      <c r="H959" s="3" t="s">
        <v>21</v>
      </c>
      <c r="I959" s="3">
        <v>1180979</v>
      </c>
      <c r="J959" s="3" t="s">
        <v>10348</v>
      </c>
      <c r="K959" s="3">
        <v>20</v>
      </c>
      <c r="L959" s="3" t="s">
        <v>34</v>
      </c>
      <c r="M959" s="3" t="s">
        <v>35</v>
      </c>
      <c r="N959" s="3" t="s">
        <v>41</v>
      </c>
      <c r="O959" s="3" t="s">
        <v>37</v>
      </c>
      <c r="P959" s="3" t="s">
        <v>21</v>
      </c>
      <c r="Q959" s="3" t="s">
        <v>10349</v>
      </c>
      <c r="R959" s="2" t="str">
        <f t="shared" si="126"/>
        <v>OK</v>
      </c>
      <c r="S959" s="2" t="str">
        <f t="shared" si="127"/>
        <v>OK</v>
      </c>
      <c r="T959" s="2" t="str">
        <f t="shared" si="128"/>
        <v>OK</v>
      </c>
      <c r="U959" s="2" t="str">
        <f t="shared" si="129"/>
        <v>OK</v>
      </c>
      <c r="V959" s="2" t="str">
        <f t="shared" si="130"/>
        <v>OK</v>
      </c>
      <c r="W959" s="2" t="str">
        <f t="shared" si="131"/>
        <v>OK</v>
      </c>
      <c r="X959" s="2" t="str">
        <f t="shared" si="132"/>
        <v>OK</v>
      </c>
      <c r="Y959" s="2" t="str">
        <f t="shared" si="133"/>
        <v>OK</v>
      </c>
      <c r="Z959" s="3" t="str">
        <f t="shared" si="134"/>
        <v/>
      </c>
    </row>
    <row r="960" spans="1:26" x14ac:dyDescent="0.45">
      <c r="A960" s="3" t="s">
        <v>10333</v>
      </c>
      <c r="B960" s="3" t="s">
        <v>10334</v>
      </c>
      <c r="C960" s="3" t="s">
        <v>10350</v>
      </c>
      <c r="E960" s="3" t="s">
        <v>20</v>
      </c>
      <c r="H960" s="3" t="s">
        <v>21</v>
      </c>
      <c r="I960" s="3">
        <v>1431884</v>
      </c>
      <c r="J960" s="3" t="s">
        <v>10351</v>
      </c>
      <c r="K960" s="3">
        <v>20</v>
      </c>
      <c r="L960" s="3" t="s">
        <v>34</v>
      </c>
      <c r="M960" s="3" t="s">
        <v>35</v>
      </c>
      <c r="N960" s="3" t="s">
        <v>316</v>
      </c>
      <c r="O960" s="3" t="s">
        <v>85</v>
      </c>
      <c r="P960" s="3" t="s">
        <v>21</v>
      </c>
      <c r="Q960" s="3" t="s">
        <v>10352</v>
      </c>
      <c r="R960" s="2" t="str">
        <f t="shared" si="126"/>
        <v>OK</v>
      </c>
      <c r="S960" s="2" t="str">
        <f t="shared" si="127"/>
        <v>OK</v>
      </c>
      <c r="T960" s="2" t="str">
        <f t="shared" si="128"/>
        <v>OK</v>
      </c>
      <c r="U960" s="2" t="str">
        <f t="shared" si="129"/>
        <v>OK</v>
      </c>
      <c r="V960" s="2" t="str">
        <f t="shared" si="130"/>
        <v>OK</v>
      </c>
      <c r="W960" s="2" t="str">
        <f t="shared" si="131"/>
        <v>OK</v>
      </c>
      <c r="X960" s="2" t="str">
        <f t="shared" si="132"/>
        <v>OK</v>
      </c>
      <c r="Y960" s="2" t="str">
        <f t="shared" si="133"/>
        <v>OK</v>
      </c>
      <c r="Z960" s="3" t="str">
        <f t="shared" si="134"/>
        <v/>
      </c>
    </row>
    <row r="961" spans="1:26" x14ac:dyDescent="0.45">
      <c r="A961" s="3" t="s">
        <v>10333</v>
      </c>
      <c r="B961" s="3" t="s">
        <v>10334</v>
      </c>
      <c r="C961" s="3" t="s">
        <v>10353</v>
      </c>
      <c r="E961" s="3" t="s">
        <v>20</v>
      </c>
      <c r="H961" s="3" t="s">
        <v>21</v>
      </c>
      <c r="I961" s="3">
        <v>1180670</v>
      </c>
      <c r="J961" s="3" t="s">
        <v>10354</v>
      </c>
      <c r="K961" s="3">
        <v>30</v>
      </c>
      <c r="L961" s="3" t="s">
        <v>34</v>
      </c>
      <c r="M961" s="3" t="s">
        <v>35</v>
      </c>
      <c r="N961" s="3" t="s">
        <v>62</v>
      </c>
      <c r="O961" s="3" t="s">
        <v>37</v>
      </c>
      <c r="P961" s="3" t="s">
        <v>21</v>
      </c>
      <c r="Q961" s="3" t="s">
        <v>10355</v>
      </c>
      <c r="R961" s="2" t="str">
        <f t="shared" si="126"/>
        <v>OK</v>
      </c>
      <c r="S961" s="2" t="str">
        <f t="shared" si="127"/>
        <v>OK</v>
      </c>
      <c r="T961" s="2" t="str">
        <f t="shared" si="128"/>
        <v>OK</v>
      </c>
      <c r="U961" s="2" t="str">
        <f t="shared" si="129"/>
        <v>OK</v>
      </c>
      <c r="V961" s="2" t="str">
        <f t="shared" si="130"/>
        <v>OK</v>
      </c>
      <c r="W961" s="2" t="str">
        <f t="shared" si="131"/>
        <v>OK</v>
      </c>
      <c r="X961" s="2" t="str">
        <f t="shared" si="132"/>
        <v>OK</v>
      </c>
      <c r="Y961" s="2" t="str">
        <f t="shared" si="133"/>
        <v>OK</v>
      </c>
      <c r="Z961" s="3" t="str">
        <f t="shared" si="134"/>
        <v/>
      </c>
    </row>
    <row r="962" spans="1:26" x14ac:dyDescent="0.45">
      <c r="A962" s="3" t="s">
        <v>10333</v>
      </c>
      <c r="B962" s="3" t="s">
        <v>10334</v>
      </c>
      <c r="C962" s="3" t="s">
        <v>10356</v>
      </c>
      <c r="E962" s="3" t="s">
        <v>20</v>
      </c>
      <c r="H962" s="3" t="s">
        <v>21</v>
      </c>
      <c r="I962" s="3">
        <v>1174829</v>
      </c>
      <c r="J962" s="3" t="s">
        <v>10357</v>
      </c>
      <c r="K962" s="3">
        <v>20</v>
      </c>
      <c r="L962" s="3" t="s">
        <v>34</v>
      </c>
      <c r="M962" s="3" t="s">
        <v>35</v>
      </c>
      <c r="N962" s="3" t="s">
        <v>101</v>
      </c>
      <c r="O962" s="3" t="s">
        <v>37</v>
      </c>
      <c r="P962" s="3" t="s">
        <v>21</v>
      </c>
      <c r="Q962" s="3" t="s">
        <v>10358</v>
      </c>
      <c r="R962" s="2" t="str">
        <f t="shared" si="126"/>
        <v>OK</v>
      </c>
      <c r="S962" s="2" t="str">
        <f t="shared" si="127"/>
        <v>OK</v>
      </c>
      <c r="T962" s="2" t="str">
        <f t="shared" si="128"/>
        <v>OK</v>
      </c>
      <c r="U962" s="2" t="str">
        <f t="shared" si="129"/>
        <v>OK</v>
      </c>
      <c r="V962" s="2" t="str">
        <f t="shared" si="130"/>
        <v>OK</v>
      </c>
      <c r="W962" s="2" t="str">
        <f t="shared" si="131"/>
        <v>OK</v>
      </c>
      <c r="X962" s="2" t="str">
        <f t="shared" si="132"/>
        <v>OK</v>
      </c>
      <c r="Y962" s="2" t="str">
        <f t="shared" si="133"/>
        <v>OK</v>
      </c>
      <c r="Z962" s="3" t="str">
        <f t="shared" si="134"/>
        <v/>
      </c>
    </row>
    <row r="963" spans="1:26" x14ac:dyDescent="0.45">
      <c r="A963" s="3" t="s">
        <v>10333</v>
      </c>
      <c r="B963" s="3" t="s">
        <v>10334</v>
      </c>
      <c r="C963" s="3" t="s">
        <v>10359</v>
      </c>
      <c r="E963" s="3" t="s">
        <v>20</v>
      </c>
      <c r="H963" s="3" t="s">
        <v>21</v>
      </c>
      <c r="I963" s="3">
        <v>2274063</v>
      </c>
      <c r="J963" s="3" t="s">
        <v>10360</v>
      </c>
      <c r="K963" s="3">
        <v>60</v>
      </c>
      <c r="L963" s="3" t="s">
        <v>23</v>
      </c>
      <c r="M963" s="3" t="s">
        <v>29</v>
      </c>
      <c r="N963" s="3" t="s">
        <v>495</v>
      </c>
      <c r="P963" s="3" t="s">
        <v>21</v>
      </c>
      <c r="Q963" s="3" t="s">
        <v>10361</v>
      </c>
      <c r="R963" s="2" t="str">
        <f t="shared" ref="R963:R1026" si="135">IF(_xlfn.XOR(
AND(N963="M102ab",L963="Proyecto"),
AND(N963="M101a",L963="Preguntas con respuesta libre"),
AND(LEFT(N963,1)="M",N963&lt;&gt;"M102AB",N963&lt;&gt;"M101a",N963&lt;&gt;"M101ap",L963="Ejercitación"),
AND(LEFT(C963,15)="Mapa conceptual",L963="Exposición"),
AND(LEFT(N963,1)&lt;&gt;"M",LEFT(C963,15)&lt;&gt;"Mapa conceptual",L963="Exposición"),
AND(LEFT(C963,8)="Banco de",L963="Generador de actividades"),
AND(C963=L963)
),"OK","KO")</f>
        <v>OK</v>
      </c>
      <c r="S963" s="2" t="str">
        <f t="shared" ref="S963:S1026" si="136">IF(_xlfn.XOR(
AND(LEFT(N963,1)="M",M963="Actividad"),
AND(LEFT(N963,1)="F",M963="Interactivo"),
AND(N963="diaporama",M963="Secuencia de imágenes"),
OR(N963="video",M963="Animación",M963="Video"),
AND(C963=M963)
),"OK","KO")</f>
        <v>OK</v>
      </c>
      <c r="T963" s="2" t="str">
        <f t="shared" ref="T963:T1026" si="137">IF(
AND(L963="Evaluación",C963&lt;&gt;L963),"KO",
IF(AND(L963="Mapa conceptual",C963&lt;&gt;L963),"KO",
IF(AND(N963="M101ap",C963&lt;&gt;"Banco de actividades"),"KO",
"OK")))</f>
        <v>OK</v>
      </c>
      <c r="U963" s="2" t="str">
        <f t="shared" ref="U963:U1026" si="138">IF(
AND(LEFT(N963,1)="M",LEFT(M963,4)&lt;&gt;"Mapa",S963="OK",O963=""),
"KO","OK")</f>
        <v>OK</v>
      </c>
      <c r="V963" s="2" t="str">
        <f t="shared" ref="V963:V1026" si="139">IF(OR(
AND(L963="Evaluación",R963="OK",OR(N963="M4a",N963="M5a")),
AND(LEFT(C963,8)="Banco de",N963="M101ap"),
OR(LEFT(C963,8)&lt;&gt;"Banco de",L963&lt;&gt;"Evaluación")
),"OK","KO")</f>
        <v>OK</v>
      </c>
      <c r="W963" s="2" t="str">
        <f t="shared" ref="W963:W1026" si="140">IF(AND(LEFT(C963,8)="Banco de",K963=0),"OK",
IF(AND(LEFT(C963,8)&lt;&gt;"Banco de",K963&gt;0),"OK","KO"))</f>
        <v>OK</v>
      </c>
      <c r="X963" s="2" t="str">
        <f t="shared" ref="X963:X1026" si="141">IF(J963&lt;&gt;"","OK","KO")</f>
        <v>OK</v>
      </c>
      <c r="Y963" s="2" t="str">
        <f t="shared" ref="Y963:Y1026" si="142">IF(P963="Si","KO","OK")</f>
        <v>OK</v>
      </c>
      <c r="Z963" s="3" t="str">
        <f t="shared" ref="Z963:Z1026" si="143">CONCATENATE(
IF(R963&lt;&gt;"OK",CONCATENATE($R$1," / "),""),
IF(S963&lt;&gt;"OK",CONCATENATE($S$1," / "),""),
IF(T963&lt;&gt;"OK",CONCATENATE($T$1," / "),""),
IF(U963&lt;&gt;"OK",CONCATENATE($U$1," / "),""),
IF(V963&lt;&gt;"OK",CONCATENATE($V$1," / "),""),
IF(W963&lt;&gt;"OK",CONCATENATE($W$1," / "),""),
IF(X963&lt;&gt;"OK",CONCATENATE($X$1," / "),""),
IF(Y963&lt;&gt;"OK",$Y$1,"")
)</f>
        <v/>
      </c>
    </row>
    <row r="964" spans="1:26" x14ac:dyDescent="0.45">
      <c r="A964" s="3" t="s">
        <v>10333</v>
      </c>
      <c r="B964" s="3" t="s">
        <v>10334</v>
      </c>
      <c r="C964" s="3" t="s">
        <v>10362</v>
      </c>
      <c r="E964" s="3" t="s">
        <v>20</v>
      </c>
      <c r="H964" s="3" t="s">
        <v>21</v>
      </c>
      <c r="I964" s="3">
        <v>1262716</v>
      </c>
      <c r="J964" s="3" t="s">
        <v>10363</v>
      </c>
      <c r="K964" s="3">
        <v>30</v>
      </c>
      <c r="L964" s="3" t="s">
        <v>34</v>
      </c>
      <c r="M964" s="3" t="s">
        <v>35</v>
      </c>
      <c r="N964" s="3" t="s">
        <v>8100</v>
      </c>
      <c r="O964" s="3" t="s">
        <v>37</v>
      </c>
      <c r="P964" s="3" t="s">
        <v>21</v>
      </c>
      <c r="Q964" s="3" t="s">
        <v>10364</v>
      </c>
      <c r="R964" s="2" t="str">
        <f t="shared" si="135"/>
        <v>OK</v>
      </c>
      <c r="S964" s="2" t="str">
        <f t="shared" si="136"/>
        <v>OK</v>
      </c>
      <c r="T964" s="2" t="str">
        <f t="shared" si="137"/>
        <v>OK</v>
      </c>
      <c r="U964" s="2" t="str">
        <f t="shared" si="138"/>
        <v>OK</v>
      </c>
      <c r="V964" s="2" t="str">
        <f t="shared" si="139"/>
        <v>OK</v>
      </c>
      <c r="W964" s="2" t="str">
        <f t="shared" si="140"/>
        <v>OK</v>
      </c>
      <c r="X964" s="2" t="str">
        <f t="shared" si="141"/>
        <v>OK</v>
      </c>
      <c r="Y964" s="2" t="str">
        <f t="shared" si="142"/>
        <v>OK</v>
      </c>
      <c r="Z964" s="3" t="str">
        <f t="shared" si="143"/>
        <v/>
      </c>
    </row>
    <row r="965" spans="1:26" x14ac:dyDescent="0.45">
      <c r="A965" s="3" t="s">
        <v>10333</v>
      </c>
      <c r="B965" s="3" t="s">
        <v>10334</v>
      </c>
      <c r="C965" s="3" t="s">
        <v>10365</v>
      </c>
      <c r="E965" s="3" t="s">
        <v>20</v>
      </c>
      <c r="H965" s="3" t="s">
        <v>21</v>
      </c>
      <c r="I965" s="3">
        <v>1195053</v>
      </c>
      <c r="J965" s="3" t="s">
        <v>10366</v>
      </c>
      <c r="K965" s="3">
        <v>20</v>
      </c>
      <c r="L965" s="3" t="s">
        <v>34</v>
      </c>
      <c r="M965" s="3" t="s">
        <v>35</v>
      </c>
      <c r="N965" s="3" t="s">
        <v>114</v>
      </c>
      <c r="O965" s="3" t="s">
        <v>37</v>
      </c>
      <c r="P965" s="3" t="s">
        <v>21</v>
      </c>
      <c r="Q965" s="3" t="s">
        <v>10367</v>
      </c>
      <c r="R965" s="2" t="str">
        <f t="shared" si="135"/>
        <v>OK</v>
      </c>
      <c r="S965" s="2" t="str">
        <f t="shared" si="136"/>
        <v>OK</v>
      </c>
      <c r="T965" s="2" t="str">
        <f t="shared" si="137"/>
        <v>OK</v>
      </c>
      <c r="U965" s="2" t="str">
        <f t="shared" si="138"/>
        <v>OK</v>
      </c>
      <c r="V965" s="2" t="str">
        <f t="shared" si="139"/>
        <v>OK</v>
      </c>
      <c r="W965" s="2" t="str">
        <f t="shared" si="140"/>
        <v>OK</v>
      </c>
      <c r="X965" s="2" t="str">
        <f t="shared" si="141"/>
        <v>OK</v>
      </c>
      <c r="Y965" s="2" t="str">
        <f t="shared" si="142"/>
        <v>OK</v>
      </c>
      <c r="Z965" s="3" t="str">
        <f t="shared" si="143"/>
        <v/>
      </c>
    </row>
    <row r="966" spans="1:26" x14ac:dyDescent="0.45">
      <c r="A966" s="3" t="s">
        <v>10333</v>
      </c>
      <c r="B966" s="3" t="s">
        <v>10334</v>
      </c>
      <c r="C966" s="3" t="s">
        <v>10019</v>
      </c>
      <c r="E966" s="3" t="s">
        <v>20</v>
      </c>
      <c r="H966" s="3" t="s">
        <v>21</v>
      </c>
      <c r="I966" s="3">
        <v>1641643</v>
      </c>
      <c r="J966" s="3" t="s">
        <v>10368</v>
      </c>
      <c r="K966" s="3">
        <v>60</v>
      </c>
      <c r="L966" s="3" t="s">
        <v>23</v>
      </c>
      <c r="M966" s="3" t="s">
        <v>29</v>
      </c>
      <c r="N966" s="3" t="s">
        <v>684</v>
      </c>
      <c r="P966" s="3" t="s">
        <v>21</v>
      </c>
      <c r="Q966" s="3" t="s">
        <v>10369</v>
      </c>
      <c r="R966" s="2" t="str">
        <f t="shared" si="135"/>
        <v>OK</v>
      </c>
      <c r="S966" s="2" t="str">
        <f t="shared" si="136"/>
        <v>OK</v>
      </c>
      <c r="T966" s="2" t="str">
        <f t="shared" si="137"/>
        <v>OK</v>
      </c>
      <c r="U966" s="2" t="str">
        <f t="shared" si="138"/>
        <v>OK</v>
      </c>
      <c r="V966" s="2" t="str">
        <f t="shared" si="139"/>
        <v>OK</v>
      </c>
      <c r="W966" s="2" t="str">
        <f t="shared" si="140"/>
        <v>OK</v>
      </c>
      <c r="X966" s="2" t="str">
        <f t="shared" si="141"/>
        <v>OK</v>
      </c>
      <c r="Y966" s="2" t="str">
        <f t="shared" si="142"/>
        <v>OK</v>
      </c>
      <c r="Z966" s="3" t="str">
        <f t="shared" si="143"/>
        <v/>
      </c>
    </row>
    <row r="967" spans="1:26" x14ac:dyDescent="0.45">
      <c r="A967" s="3" t="s">
        <v>10333</v>
      </c>
      <c r="B967" s="3" t="s">
        <v>10334</v>
      </c>
      <c r="C967" s="3" t="s">
        <v>10370</v>
      </c>
      <c r="E967" s="3" t="s">
        <v>20</v>
      </c>
      <c r="H967" s="3" t="s">
        <v>21</v>
      </c>
      <c r="I967" s="3">
        <v>4368399</v>
      </c>
      <c r="J967" s="3" t="s">
        <v>10371</v>
      </c>
      <c r="K967" s="3">
        <v>30</v>
      </c>
      <c r="L967" s="3" t="s">
        <v>34</v>
      </c>
      <c r="M967" s="3" t="s">
        <v>35</v>
      </c>
      <c r="N967" s="3" t="s">
        <v>81</v>
      </c>
      <c r="O967" s="3" t="s">
        <v>85</v>
      </c>
      <c r="P967" s="3" t="s">
        <v>21</v>
      </c>
      <c r="Q967" s="3" t="s">
        <v>10372</v>
      </c>
      <c r="R967" s="2" t="str">
        <f t="shared" si="135"/>
        <v>KO</v>
      </c>
      <c r="S967" s="2" t="str">
        <f t="shared" si="136"/>
        <v>OK</v>
      </c>
      <c r="T967" s="2" t="str">
        <f t="shared" si="137"/>
        <v>OK</v>
      </c>
      <c r="U967" s="2" t="str">
        <f t="shared" si="138"/>
        <v>OK</v>
      </c>
      <c r="V967" s="2" t="str">
        <f t="shared" si="139"/>
        <v>OK</v>
      </c>
      <c r="W967" s="2" t="str">
        <f t="shared" si="140"/>
        <v>OK</v>
      </c>
      <c r="X967" s="2" t="str">
        <f t="shared" si="141"/>
        <v>OK</v>
      </c>
      <c r="Y967" s="2" t="str">
        <f t="shared" si="142"/>
        <v>OK</v>
      </c>
      <c r="Z967" s="3" t="str">
        <f t="shared" si="143"/>
        <v xml:space="preserve">Acción didáctica / </v>
      </c>
    </row>
    <row r="968" spans="1:26" x14ac:dyDescent="0.45">
      <c r="A968" s="3" t="s">
        <v>10333</v>
      </c>
      <c r="B968" s="3" t="s">
        <v>10334</v>
      </c>
      <c r="C968" s="3" t="s">
        <v>10373</v>
      </c>
      <c r="E968" s="3" t="s">
        <v>20</v>
      </c>
      <c r="H968" s="3" t="s">
        <v>21</v>
      </c>
      <c r="I968" s="3">
        <v>4468041</v>
      </c>
      <c r="J968" s="3" t="s">
        <v>10374</v>
      </c>
      <c r="K968" s="3">
        <v>30</v>
      </c>
      <c r="L968" s="3" t="s">
        <v>34</v>
      </c>
      <c r="M968" s="3" t="s">
        <v>35</v>
      </c>
      <c r="N968" s="3" t="s">
        <v>122</v>
      </c>
      <c r="O968" s="3" t="s">
        <v>37</v>
      </c>
      <c r="P968" s="3" t="s">
        <v>21</v>
      </c>
      <c r="Q968" s="3" t="s">
        <v>10375</v>
      </c>
      <c r="R968" s="2" t="str">
        <f t="shared" si="135"/>
        <v>OK</v>
      </c>
      <c r="S968" s="2" t="str">
        <f t="shared" si="136"/>
        <v>OK</v>
      </c>
      <c r="T968" s="2" t="str">
        <f t="shared" si="137"/>
        <v>OK</v>
      </c>
      <c r="U968" s="2" t="str">
        <f t="shared" si="138"/>
        <v>OK</v>
      </c>
      <c r="V968" s="2" t="str">
        <f t="shared" si="139"/>
        <v>OK</v>
      </c>
      <c r="W968" s="2" t="str">
        <f t="shared" si="140"/>
        <v>OK</v>
      </c>
      <c r="X968" s="2" t="str">
        <f t="shared" si="141"/>
        <v>OK</v>
      </c>
      <c r="Y968" s="2" t="str">
        <f t="shared" si="142"/>
        <v>OK</v>
      </c>
      <c r="Z968" s="3" t="str">
        <f t="shared" si="143"/>
        <v/>
      </c>
    </row>
    <row r="969" spans="1:26" x14ac:dyDescent="0.45">
      <c r="A969" s="3" t="s">
        <v>10333</v>
      </c>
      <c r="B969" s="3" t="s">
        <v>10334</v>
      </c>
      <c r="C969" s="3" t="s">
        <v>10376</v>
      </c>
      <c r="E969" s="3" t="s">
        <v>20</v>
      </c>
      <c r="H969" s="3" t="s">
        <v>21</v>
      </c>
      <c r="I969" s="3">
        <v>1186471</v>
      </c>
      <c r="J969" s="3" t="s">
        <v>10377</v>
      </c>
      <c r="K969" s="3">
        <v>20</v>
      </c>
      <c r="L969" s="3" t="s">
        <v>34</v>
      </c>
      <c r="M969" s="3" t="s">
        <v>35</v>
      </c>
      <c r="N969" s="3" t="s">
        <v>36</v>
      </c>
      <c r="O969" s="3" t="s">
        <v>37</v>
      </c>
      <c r="P969" s="3" t="s">
        <v>21</v>
      </c>
      <c r="Q969" s="3" t="s">
        <v>10378</v>
      </c>
      <c r="R969" s="2" t="str">
        <f t="shared" si="135"/>
        <v>OK</v>
      </c>
      <c r="S969" s="2" t="str">
        <f t="shared" si="136"/>
        <v>OK</v>
      </c>
      <c r="T969" s="2" t="str">
        <f t="shared" si="137"/>
        <v>OK</v>
      </c>
      <c r="U969" s="2" t="str">
        <f t="shared" si="138"/>
        <v>OK</v>
      </c>
      <c r="V969" s="2" t="str">
        <f t="shared" si="139"/>
        <v>OK</v>
      </c>
      <c r="W969" s="2" t="str">
        <f t="shared" si="140"/>
        <v>OK</v>
      </c>
      <c r="X969" s="2" t="str">
        <f t="shared" si="141"/>
        <v>OK</v>
      </c>
      <c r="Y969" s="2" t="str">
        <f t="shared" si="142"/>
        <v>OK</v>
      </c>
      <c r="Z969" s="3" t="str">
        <f t="shared" si="143"/>
        <v/>
      </c>
    </row>
    <row r="970" spans="1:26" x14ac:dyDescent="0.45">
      <c r="A970" s="3" t="s">
        <v>10333</v>
      </c>
      <c r="B970" s="3" t="s">
        <v>10334</v>
      </c>
      <c r="C970" s="3" t="s">
        <v>10379</v>
      </c>
      <c r="E970" s="3" t="s">
        <v>20</v>
      </c>
      <c r="H970" s="3" t="s">
        <v>21</v>
      </c>
      <c r="I970" s="3">
        <v>705737</v>
      </c>
      <c r="J970" s="3" t="s">
        <v>10380</v>
      </c>
      <c r="K970" s="3">
        <v>40</v>
      </c>
      <c r="L970" s="3" t="s">
        <v>23</v>
      </c>
      <c r="M970" s="3" t="s">
        <v>29</v>
      </c>
      <c r="N970" s="3" t="s">
        <v>1124</v>
      </c>
      <c r="P970" s="3" t="s">
        <v>21</v>
      </c>
      <c r="Q970" s="3" t="s">
        <v>10381</v>
      </c>
      <c r="R970" s="2" t="str">
        <f t="shared" si="135"/>
        <v>OK</v>
      </c>
      <c r="S970" s="2" t="str">
        <f t="shared" si="136"/>
        <v>OK</v>
      </c>
      <c r="T970" s="2" t="str">
        <f t="shared" si="137"/>
        <v>OK</v>
      </c>
      <c r="U970" s="2" t="str">
        <f t="shared" si="138"/>
        <v>OK</v>
      </c>
      <c r="V970" s="2" t="str">
        <f t="shared" si="139"/>
        <v>OK</v>
      </c>
      <c r="W970" s="2" t="str">
        <f t="shared" si="140"/>
        <v>OK</v>
      </c>
      <c r="X970" s="2" t="str">
        <f t="shared" si="141"/>
        <v>OK</v>
      </c>
      <c r="Y970" s="2" t="str">
        <f t="shared" si="142"/>
        <v>OK</v>
      </c>
      <c r="Z970" s="3" t="str">
        <f t="shared" si="143"/>
        <v/>
      </c>
    </row>
    <row r="971" spans="1:26" x14ac:dyDescent="0.45">
      <c r="A971" s="3" t="s">
        <v>10333</v>
      </c>
      <c r="B971" s="3" t="s">
        <v>10334</v>
      </c>
      <c r="C971" s="3" t="s">
        <v>10382</v>
      </c>
      <c r="E971" s="3" t="s">
        <v>20</v>
      </c>
      <c r="H971" s="3" t="s">
        <v>21</v>
      </c>
      <c r="I971" s="3">
        <v>1694132</v>
      </c>
      <c r="J971" s="3" t="s">
        <v>10383</v>
      </c>
      <c r="K971" s="3">
        <v>30</v>
      </c>
      <c r="L971" s="3" t="s">
        <v>34</v>
      </c>
      <c r="M971" s="3" t="s">
        <v>35</v>
      </c>
      <c r="N971" s="3" t="s">
        <v>206</v>
      </c>
      <c r="O971" s="3" t="s">
        <v>37</v>
      </c>
      <c r="P971" s="3" t="s">
        <v>21</v>
      </c>
      <c r="Q971" s="3" t="s">
        <v>10384</v>
      </c>
      <c r="R971" s="2" t="str">
        <f t="shared" si="135"/>
        <v>OK</v>
      </c>
      <c r="S971" s="2" t="str">
        <f t="shared" si="136"/>
        <v>OK</v>
      </c>
      <c r="T971" s="2" t="str">
        <f t="shared" si="137"/>
        <v>OK</v>
      </c>
      <c r="U971" s="2" t="str">
        <f t="shared" si="138"/>
        <v>OK</v>
      </c>
      <c r="V971" s="2" t="str">
        <f t="shared" si="139"/>
        <v>OK</v>
      </c>
      <c r="W971" s="2" t="str">
        <f t="shared" si="140"/>
        <v>OK</v>
      </c>
      <c r="X971" s="2" t="str">
        <f t="shared" si="141"/>
        <v>OK</v>
      </c>
      <c r="Y971" s="2" t="str">
        <f t="shared" si="142"/>
        <v>OK</v>
      </c>
      <c r="Z971" s="3" t="str">
        <f t="shared" si="143"/>
        <v/>
      </c>
    </row>
    <row r="972" spans="1:26" x14ac:dyDescent="0.45">
      <c r="A972" s="3" t="s">
        <v>10333</v>
      </c>
      <c r="B972" s="3" t="s">
        <v>10334</v>
      </c>
      <c r="C972" s="3" t="s">
        <v>10385</v>
      </c>
      <c r="E972" s="3" t="s">
        <v>20</v>
      </c>
      <c r="H972" s="3" t="s">
        <v>21</v>
      </c>
      <c r="I972" s="3">
        <v>1183511</v>
      </c>
      <c r="J972" s="3" t="s">
        <v>10386</v>
      </c>
      <c r="K972" s="3">
        <v>20</v>
      </c>
      <c r="L972" s="3" t="s">
        <v>34</v>
      </c>
      <c r="M972" s="3" t="s">
        <v>35</v>
      </c>
      <c r="N972" s="3" t="s">
        <v>41</v>
      </c>
      <c r="O972" s="3" t="s">
        <v>37</v>
      </c>
      <c r="P972" s="3" t="s">
        <v>21</v>
      </c>
      <c r="Q972" s="3" t="s">
        <v>10387</v>
      </c>
      <c r="R972" s="2" t="str">
        <f t="shared" si="135"/>
        <v>OK</v>
      </c>
      <c r="S972" s="2" t="str">
        <f t="shared" si="136"/>
        <v>OK</v>
      </c>
      <c r="T972" s="2" t="str">
        <f t="shared" si="137"/>
        <v>OK</v>
      </c>
      <c r="U972" s="2" t="str">
        <f t="shared" si="138"/>
        <v>OK</v>
      </c>
      <c r="V972" s="2" t="str">
        <f t="shared" si="139"/>
        <v>OK</v>
      </c>
      <c r="W972" s="2" t="str">
        <f t="shared" si="140"/>
        <v>OK</v>
      </c>
      <c r="X972" s="2" t="str">
        <f t="shared" si="141"/>
        <v>OK</v>
      </c>
      <c r="Y972" s="2" t="str">
        <f t="shared" si="142"/>
        <v>OK</v>
      </c>
      <c r="Z972" s="3" t="str">
        <f t="shared" si="143"/>
        <v/>
      </c>
    </row>
    <row r="973" spans="1:26" x14ac:dyDescent="0.45">
      <c r="A973" s="3" t="s">
        <v>10333</v>
      </c>
      <c r="B973" s="3" t="s">
        <v>10334</v>
      </c>
      <c r="C973" s="3" t="s">
        <v>10388</v>
      </c>
      <c r="E973" s="3" t="s">
        <v>20</v>
      </c>
      <c r="H973" s="3" t="s">
        <v>21</v>
      </c>
      <c r="I973" s="3">
        <v>3724791</v>
      </c>
      <c r="J973" s="3" t="s">
        <v>10389</v>
      </c>
      <c r="K973" s="3">
        <v>60</v>
      </c>
      <c r="L973" s="3" t="s">
        <v>23</v>
      </c>
      <c r="M973" s="3" t="s">
        <v>29</v>
      </c>
      <c r="N973" s="3" t="s">
        <v>842</v>
      </c>
      <c r="P973" s="3" t="s">
        <v>21</v>
      </c>
      <c r="Q973" s="3" t="s">
        <v>10390</v>
      </c>
      <c r="R973" s="2" t="str">
        <f t="shared" si="135"/>
        <v>OK</v>
      </c>
      <c r="S973" s="2" t="str">
        <f t="shared" si="136"/>
        <v>OK</v>
      </c>
      <c r="T973" s="2" t="str">
        <f t="shared" si="137"/>
        <v>OK</v>
      </c>
      <c r="U973" s="2" t="str">
        <f t="shared" si="138"/>
        <v>OK</v>
      </c>
      <c r="V973" s="2" t="str">
        <f t="shared" si="139"/>
        <v>OK</v>
      </c>
      <c r="W973" s="2" t="str">
        <f t="shared" si="140"/>
        <v>OK</v>
      </c>
      <c r="X973" s="2" t="str">
        <f t="shared" si="141"/>
        <v>OK</v>
      </c>
      <c r="Y973" s="2" t="str">
        <f t="shared" si="142"/>
        <v>OK</v>
      </c>
      <c r="Z973" s="3" t="str">
        <f t="shared" si="143"/>
        <v/>
      </c>
    </row>
    <row r="974" spans="1:26" x14ac:dyDescent="0.45">
      <c r="A974" s="3" t="s">
        <v>10333</v>
      </c>
      <c r="B974" s="3" t="s">
        <v>10334</v>
      </c>
      <c r="C974" s="3" t="s">
        <v>10391</v>
      </c>
      <c r="E974" s="3" t="s">
        <v>20</v>
      </c>
      <c r="H974" s="3" t="s">
        <v>21</v>
      </c>
      <c r="I974" s="3">
        <v>683402</v>
      </c>
      <c r="J974" s="3" t="s">
        <v>10392</v>
      </c>
      <c r="K974" s="3">
        <v>60</v>
      </c>
      <c r="L974" s="3" t="s">
        <v>23</v>
      </c>
      <c r="M974" s="3" t="s">
        <v>29</v>
      </c>
      <c r="N974" s="3" t="s">
        <v>1124</v>
      </c>
      <c r="P974" s="3" t="s">
        <v>21</v>
      </c>
      <c r="Q974" s="3" t="s">
        <v>10393</v>
      </c>
      <c r="R974" s="2" t="str">
        <f t="shared" si="135"/>
        <v>OK</v>
      </c>
      <c r="S974" s="2" t="str">
        <f t="shared" si="136"/>
        <v>OK</v>
      </c>
      <c r="T974" s="2" t="str">
        <f t="shared" si="137"/>
        <v>OK</v>
      </c>
      <c r="U974" s="2" t="str">
        <f t="shared" si="138"/>
        <v>OK</v>
      </c>
      <c r="V974" s="2" t="str">
        <f t="shared" si="139"/>
        <v>OK</v>
      </c>
      <c r="W974" s="2" t="str">
        <f t="shared" si="140"/>
        <v>OK</v>
      </c>
      <c r="X974" s="2" t="str">
        <f t="shared" si="141"/>
        <v>OK</v>
      </c>
      <c r="Y974" s="2" t="str">
        <f t="shared" si="142"/>
        <v>OK</v>
      </c>
      <c r="Z974" s="3" t="str">
        <f t="shared" si="143"/>
        <v/>
      </c>
    </row>
    <row r="975" spans="1:26" x14ac:dyDescent="0.45">
      <c r="A975" s="3" t="s">
        <v>10333</v>
      </c>
      <c r="B975" s="3" t="s">
        <v>10334</v>
      </c>
      <c r="C975" s="3" t="s">
        <v>10394</v>
      </c>
      <c r="E975" s="3" t="s">
        <v>20</v>
      </c>
      <c r="H975" s="3" t="s">
        <v>21</v>
      </c>
      <c r="I975" s="3">
        <v>1177301</v>
      </c>
      <c r="J975" s="3" t="s">
        <v>10395</v>
      </c>
      <c r="K975" s="3">
        <v>30</v>
      </c>
      <c r="L975" s="3" t="s">
        <v>34</v>
      </c>
      <c r="M975" s="3" t="s">
        <v>35</v>
      </c>
      <c r="N975" s="3" t="s">
        <v>700</v>
      </c>
      <c r="O975" s="3" t="s">
        <v>37</v>
      </c>
      <c r="P975" s="3" t="s">
        <v>21</v>
      </c>
      <c r="Q975" s="3" t="s">
        <v>10396</v>
      </c>
      <c r="R975" s="2" t="str">
        <f t="shared" si="135"/>
        <v>OK</v>
      </c>
      <c r="S975" s="2" t="str">
        <f t="shared" si="136"/>
        <v>OK</v>
      </c>
      <c r="T975" s="2" t="str">
        <f t="shared" si="137"/>
        <v>OK</v>
      </c>
      <c r="U975" s="2" t="str">
        <f t="shared" si="138"/>
        <v>OK</v>
      </c>
      <c r="V975" s="2" t="str">
        <f t="shared" si="139"/>
        <v>OK</v>
      </c>
      <c r="W975" s="2" t="str">
        <f t="shared" si="140"/>
        <v>OK</v>
      </c>
      <c r="X975" s="2" t="str">
        <f t="shared" si="141"/>
        <v>OK</v>
      </c>
      <c r="Y975" s="2" t="str">
        <f t="shared" si="142"/>
        <v>OK</v>
      </c>
      <c r="Z975" s="3" t="str">
        <f t="shared" si="143"/>
        <v/>
      </c>
    </row>
    <row r="976" spans="1:26" x14ac:dyDescent="0.45">
      <c r="A976" s="3" t="s">
        <v>10333</v>
      </c>
      <c r="B976" s="3" t="s">
        <v>10334</v>
      </c>
      <c r="C976" s="3" t="s">
        <v>10397</v>
      </c>
      <c r="E976" s="3" t="s">
        <v>20</v>
      </c>
      <c r="H976" s="3" t="s">
        <v>21</v>
      </c>
      <c r="I976" s="3">
        <v>1875580</v>
      </c>
      <c r="J976" s="3" t="s">
        <v>10398</v>
      </c>
      <c r="K976" s="3">
        <v>40</v>
      </c>
      <c r="L976" s="3" t="s">
        <v>34</v>
      </c>
      <c r="M976" s="3" t="s">
        <v>35</v>
      </c>
      <c r="N976" s="3" t="s">
        <v>81</v>
      </c>
      <c r="O976" s="3" t="s">
        <v>479</v>
      </c>
      <c r="P976" s="3" t="s">
        <v>21</v>
      </c>
      <c r="Q976" s="3" t="s">
        <v>10399</v>
      </c>
      <c r="R976" s="2" t="str">
        <f t="shared" si="135"/>
        <v>KO</v>
      </c>
      <c r="S976" s="2" t="str">
        <f t="shared" si="136"/>
        <v>OK</v>
      </c>
      <c r="T976" s="2" t="str">
        <f t="shared" si="137"/>
        <v>OK</v>
      </c>
      <c r="U976" s="2" t="str">
        <f t="shared" si="138"/>
        <v>OK</v>
      </c>
      <c r="V976" s="2" t="str">
        <f t="shared" si="139"/>
        <v>OK</v>
      </c>
      <c r="W976" s="2" t="str">
        <f t="shared" si="140"/>
        <v>OK</v>
      </c>
      <c r="X976" s="2" t="str">
        <f t="shared" si="141"/>
        <v>OK</v>
      </c>
      <c r="Y976" s="2" t="str">
        <f t="shared" si="142"/>
        <v>OK</v>
      </c>
      <c r="Z976" s="3" t="str">
        <f t="shared" si="143"/>
        <v xml:space="preserve">Acción didáctica / </v>
      </c>
    </row>
    <row r="977" spans="1:26" x14ac:dyDescent="0.45">
      <c r="A977" s="3" t="s">
        <v>10333</v>
      </c>
      <c r="B977" s="3" t="s">
        <v>10334</v>
      </c>
      <c r="C977" s="3" t="s">
        <v>10400</v>
      </c>
      <c r="E977" s="3" t="s">
        <v>20</v>
      </c>
      <c r="H977" s="3" t="s">
        <v>21</v>
      </c>
      <c r="I977" s="3">
        <v>684387</v>
      </c>
      <c r="J977" s="3" t="s">
        <v>10401</v>
      </c>
      <c r="K977" s="3">
        <v>60</v>
      </c>
      <c r="L977" s="3" t="s">
        <v>23</v>
      </c>
      <c r="M977" s="3" t="s">
        <v>29</v>
      </c>
      <c r="N977" s="3" t="s">
        <v>1124</v>
      </c>
      <c r="P977" s="3" t="s">
        <v>21</v>
      </c>
      <c r="Q977" s="3" t="s">
        <v>10402</v>
      </c>
      <c r="R977" s="2" t="str">
        <f t="shared" si="135"/>
        <v>OK</v>
      </c>
      <c r="S977" s="2" t="str">
        <f t="shared" si="136"/>
        <v>OK</v>
      </c>
      <c r="T977" s="2" t="str">
        <f t="shared" si="137"/>
        <v>OK</v>
      </c>
      <c r="U977" s="2" t="str">
        <f t="shared" si="138"/>
        <v>OK</v>
      </c>
      <c r="V977" s="2" t="str">
        <f t="shared" si="139"/>
        <v>OK</v>
      </c>
      <c r="W977" s="2" t="str">
        <f t="shared" si="140"/>
        <v>OK</v>
      </c>
      <c r="X977" s="2" t="str">
        <f t="shared" si="141"/>
        <v>OK</v>
      </c>
      <c r="Y977" s="2" t="str">
        <f t="shared" si="142"/>
        <v>OK</v>
      </c>
      <c r="Z977" s="3" t="str">
        <f t="shared" si="143"/>
        <v/>
      </c>
    </row>
    <row r="978" spans="1:26" x14ac:dyDescent="0.45">
      <c r="A978" s="3" t="s">
        <v>10333</v>
      </c>
      <c r="B978" s="3" t="s">
        <v>10334</v>
      </c>
      <c r="C978" s="3" t="s">
        <v>10403</v>
      </c>
      <c r="E978" s="3" t="s">
        <v>20</v>
      </c>
      <c r="H978" s="3" t="s">
        <v>21</v>
      </c>
      <c r="I978" s="3">
        <v>1180801</v>
      </c>
      <c r="J978" s="3" t="s">
        <v>10404</v>
      </c>
      <c r="K978" s="3">
        <v>20</v>
      </c>
      <c r="L978" s="3" t="s">
        <v>34</v>
      </c>
      <c r="M978" s="3" t="s">
        <v>35</v>
      </c>
      <c r="N978" s="3" t="s">
        <v>41</v>
      </c>
      <c r="O978" s="3" t="s">
        <v>37</v>
      </c>
      <c r="P978" s="3" t="s">
        <v>21</v>
      </c>
      <c r="Q978" s="3" t="s">
        <v>10405</v>
      </c>
      <c r="R978" s="2" t="str">
        <f t="shared" si="135"/>
        <v>OK</v>
      </c>
      <c r="S978" s="2" t="str">
        <f t="shared" si="136"/>
        <v>OK</v>
      </c>
      <c r="T978" s="2" t="str">
        <f t="shared" si="137"/>
        <v>OK</v>
      </c>
      <c r="U978" s="2" t="str">
        <f t="shared" si="138"/>
        <v>OK</v>
      </c>
      <c r="V978" s="2" t="str">
        <f t="shared" si="139"/>
        <v>OK</v>
      </c>
      <c r="W978" s="2" t="str">
        <f t="shared" si="140"/>
        <v>OK</v>
      </c>
      <c r="X978" s="2" t="str">
        <f t="shared" si="141"/>
        <v>OK</v>
      </c>
      <c r="Y978" s="2" t="str">
        <f t="shared" si="142"/>
        <v>OK</v>
      </c>
      <c r="Z978" s="3" t="str">
        <f t="shared" si="143"/>
        <v/>
      </c>
    </row>
    <row r="979" spans="1:26" x14ac:dyDescent="0.45">
      <c r="A979" s="3" t="s">
        <v>10333</v>
      </c>
      <c r="B979" s="3" t="s">
        <v>10334</v>
      </c>
      <c r="C979" s="3" t="s">
        <v>10406</v>
      </c>
      <c r="E979" s="3" t="s">
        <v>20</v>
      </c>
      <c r="H979" s="3" t="s">
        <v>21</v>
      </c>
      <c r="I979" s="3">
        <v>1542980</v>
      </c>
      <c r="J979" s="3" t="s">
        <v>10407</v>
      </c>
      <c r="K979" s="3">
        <v>50</v>
      </c>
      <c r="L979" s="3" t="s">
        <v>23</v>
      </c>
      <c r="M979" s="3" t="s">
        <v>29</v>
      </c>
      <c r="N979" s="3" t="s">
        <v>235</v>
      </c>
      <c r="P979" s="3" t="s">
        <v>21</v>
      </c>
      <c r="Q979" s="3" t="s">
        <v>10408</v>
      </c>
      <c r="R979" s="2" t="str">
        <f t="shared" si="135"/>
        <v>OK</v>
      </c>
      <c r="S979" s="2" t="str">
        <f t="shared" si="136"/>
        <v>OK</v>
      </c>
      <c r="T979" s="2" t="str">
        <f t="shared" si="137"/>
        <v>OK</v>
      </c>
      <c r="U979" s="2" t="str">
        <f t="shared" si="138"/>
        <v>OK</v>
      </c>
      <c r="V979" s="2" t="str">
        <f t="shared" si="139"/>
        <v>OK</v>
      </c>
      <c r="W979" s="2" t="str">
        <f t="shared" si="140"/>
        <v>OK</v>
      </c>
      <c r="X979" s="2" t="str">
        <f t="shared" si="141"/>
        <v>OK</v>
      </c>
      <c r="Y979" s="2" t="str">
        <f t="shared" si="142"/>
        <v>OK</v>
      </c>
      <c r="Z979" s="3" t="str">
        <f t="shared" si="143"/>
        <v/>
      </c>
    </row>
    <row r="980" spans="1:26" x14ac:dyDescent="0.45">
      <c r="A980" s="3" t="s">
        <v>10333</v>
      </c>
      <c r="B980" s="3" t="s">
        <v>10334</v>
      </c>
      <c r="C980" s="3" t="s">
        <v>10409</v>
      </c>
      <c r="E980" s="3" t="s">
        <v>20</v>
      </c>
      <c r="H980" s="3" t="s">
        <v>21</v>
      </c>
      <c r="I980" s="3">
        <v>3581616</v>
      </c>
      <c r="J980" s="3" t="s">
        <v>10410</v>
      </c>
      <c r="K980" s="3">
        <v>40</v>
      </c>
      <c r="L980" s="3" t="s">
        <v>34</v>
      </c>
      <c r="M980" s="3" t="s">
        <v>35</v>
      </c>
      <c r="N980" s="3" t="s">
        <v>161</v>
      </c>
      <c r="O980" s="3" t="s">
        <v>479</v>
      </c>
      <c r="P980" s="3" t="s">
        <v>21</v>
      </c>
      <c r="Q980" s="3" t="s">
        <v>10411</v>
      </c>
      <c r="R980" s="2" t="str">
        <f t="shared" si="135"/>
        <v>OK</v>
      </c>
      <c r="S980" s="2" t="str">
        <f t="shared" si="136"/>
        <v>OK</v>
      </c>
      <c r="T980" s="2" t="str">
        <f t="shared" si="137"/>
        <v>OK</v>
      </c>
      <c r="U980" s="2" t="str">
        <f t="shared" si="138"/>
        <v>OK</v>
      </c>
      <c r="V980" s="2" t="str">
        <f t="shared" si="139"/>
        <v>OK</v>
      </c>
      <c r="W980" s="2" t="str">
        <f t="shared" si="140"/>
        <v>OK</v>
      </c>
      <c r="X980" s="2" t="str">
        <f t="shared" si="141"/>
        <v>OK</v>
      </c>
      <c r="Y980" s="2" t="str">
        <f t="shared" si="142"/>
        <v>OK</v>
      </c>
      <c r="Z980" s="3" t="str">
        <f t="shared" si="143"/>
        <v/>
      </c>
    </row>
    <row r="981" spans="1:26" x14ac:dyDescent="0.45">
      <c r="A981" s="3" t="s">
        <v>10333</v>
      </c>
      <c r="B981" s="3" t="s">
        <v>10334</v>
      </c>
      <c r="C981" s="3" t="s">
        <v>10412</v>
      </c>
      <c r="E981" s="3" t="s">
        <v>20</v>
      </c>
      <c r="H981" s="3" t="s">
        <v>21</v>
      </c>
      <c r="I981" s="3">
        <v>1258310</v>
      </c>
      <c r="J981" s="3" t="s">
        <v>10413</v>
      </c>
      <c r="K981" s="3">
        <v>30</v>
      </c>
      <c r="L981" s="3" t="s">
        <v>34</v>
      </c>
      <c r="M981" s="3" t="s">
        <v>35</v>
      </c>
      <c r="N981" s="3" t="s">
        <v>7587</v>
      </c>
      <c r="O981" s="3" t="s">
        <v>479</v>
      </c>
      <c r="P981" s="3" t="s">
        <v>21</v>
      </c>
      <c r="Q981" s="3" t="s">
        <v>10414</v>
      </c>
      <c r="R981" s="2" t="str">
        <f t="shared" si="135"/>
        <v>OK</v>
      </c>
      <c r="S981" s="2" t="str">
        <f t="shared" si="136"/>
        <v>OK</v>
      </c>
      <c r="T981" s="2" t="str">
        <f t="shared" si="137"/>
        <v>OK</v>
      </c>
      <c r="U981" s="2" t="str">
        <f t="shared" si="138"/>
        <v>OK</v>
      </c>
      <c r="V981" s="2" t="str">
        <f t="shared" si="139"/>
        <v>OK</v>
      </c>
      <c r="W981" s="2" t="str">
        <f t="shared" si="140"/>
        <v>OK</v>
      </c>
      <c r="X981" s="2" t="str">
        <f t="shared" si="141"/>
        <v>OK</v>
      </c>
      <c r="Y981" s="2" t="str">
        <f t="shared" si="142"/>
        <v>OK</v>
      </c>
      <c r="Z981" s="3" t="str">
        <f t="shared" si="143"/>
        <v/>
      </c>
    </row>
    <row r="982" spans="1:26" x14ac:dyDescent="0.45">
      <c r="A982" s="3" t="s">
        <v>10333</v>
      </c>
      <c r="B982" s="3" t="s">
        <v>10334</v>
      </c>
      <c r="C982" s="3" t="s">
        <v>10415</v>
      </c>
      <c r="E982" s="3" t="s">
        <v>20</v>
      </c>
      <c r="H982" s="3" t="s">
        <v>21</v>
      </c>
      <c r="I982" s="3">
        <v>1874618</v>
      </c>
      <c r="J982" s="3" t="s">
        <v>10416</v>
      </c>
      <c r="K982" s="3">
        <v>40</v>
      </c>
      <c r="L982" s="3" t="s">
        <v>34</v>
      </c>
      <c r="M982" s="3" t="s">
        <v>35</v>
      </c>
      <c r="N982" s="3" t="s">
        <v>81</v>
      </c>
      <c r="O982" s="3" t="s">
        <v>479</v>
      </c>
      <c r="P982" s="3" t="s">
        <v>21</v>
      </c>
      <c r="Q982" s="3" t="s">
        <v>10417</v>
      </c>
      <c r="R982" s="2" t="str">
        <f t="shared" si="135"/>
        <v>KO</v>
      </c>
      <c r="S982" s="2" t="str">
        <f t="shared" si="136"/>
        <v>OK</v>
      </c>
      <c r="T982" s="2" t="str">
        <f t="shared" si="137"/>
        <v>OK</v>
      </c>
      <c r="U982" s="2" t="str">
        <f t="shared" si="138"/>
        <v>OK</v>
      </c>
      <c r="V982" s="2" t="str">
        <f t="shared" si="139"/>
        <v>OK</v>
      </c>
      <c r="W982" s="2" t="str">
        <f t="shared" si="140"/>
        <v>OK</v>
      </c>
      <c r="X982" s="2" t="str">
        <f t="shared" si="141"/>
        <v>OK</v>
      </c>
      <c r="Y982" s="2" t="str">
        <f t="shared" si="142"/>
        <v>OK</v>
      </c>
      <c r="Z982" s="3" t="str">
        <f t="shared" si="143"/>
        <v xml:space="preserve">Acción didáctica / </v>
      </c>
    </row>
    <row r="983" spans="1:26" x14ac:dyDescent="0.45">
      <c r="A983" s="3" t="s">
        <v>10333</v>
      </c>
      <c r="B983" s="3" t="s">
        <v>10334</v>
      </c>
      <c r="C983" s="3" t="s">
        <v>10418</v>
      </c>
      <c r="E983" s="3" t="s">
        <v>20</v>
      </c>
      <c r="H983" s="3" t="s">
        <v>21</v>
      </c>
      <c r="I983" s="3">
        <v>676937</v>
      </c>
      <c r="J983" s="3" t="s">
        <v>10419</v>
      </c>
      <c r="K983" s="3">
        <v>90</v>
      </c>
      <c r="L983" s="3" t="s">
        <v>23</v>
      </c>
      <c r="M983" s="3" t="s">
        <v>29</v>
      </c>
      <c r="N983" s="3" t="s">
        <v>2043</v>
      </c>
      <c r="P983" s="3" t="s">
        <v>21</v>
      </c>
      <c r="Q983" s="3" t="s">
        <v>10420</v>
      </c>
      <c r="R983" s="2" t="str">
        <f t="shared" si="135"/>
        <v>OK</v>
      </c>
      <c r="S983" s="2" t="str">
        <f t="shared" si="136"/>
        <v>OK</v>
      </c>
      <c r="T983" s="2" t="str">
        <f t="shared" si="137"/>
        <v>OK</v>
      </c>
      <c r="U983" s="2" t="str">
        <f t="shared" si="138"/>
        <v>OK</v>
      </c>
      <c r="V983" s="2" t="str">
        <f t="shared" si="139"/>
        <v>OK</v>
      </c>
      <c r="W983" s="2" t="str">
        <f t="shared" si="140"/>
        <v>OK</v>
      </c>
      <c r="X983" s="2" t="str">
        <f t="shared" si="141"/>
        <v>OK</v>
      </c>
      <c r="Y983" s="2" t="str">
        <f t="shared" si="142"/>
        <v>OK</v>
      </c>
      <c r="Z983" s="3" t="str">
        <f t="shared" si="143"/>
        <v/>
      </c>
    </row>
    <row r="984" spans="1:26" x14ac:dyDescent="0.45">
      <c r="A984" s="3" t="s">
        <v>10333</v>
      </c>
      <c r="B984" s="3" t="s">
        <v>10334</v>
      </c>
      <c r="C984" s="3" t="s">
        <v>10421</v>
      </c>
      <c r="E984" s="3" t="s">
        <v>20</v>
      </c>
      <c r="H984" s="3" t="s">
        <v>21</v>
      </c>
      <c r="I984" s="3">
        <v>1186702</v>
      </c>
      <c r="J984" s="3" t="s">
        <v>10422</v>
      </c>
      <c r="K984" s="3">
        <v>20</v>
      </c>
      <c r="L984" s="3" t="s">
        <v>34</v>
      </c>
      <c r="M984" s="3" t="s">
        <v>35</v>
      </c>
      <c r="N984" s="3" t="s">
        <v>36</v>
      </c>
      <c r="O984" s="3" t="s">
        <v>37</v>
      </c>
      <c r="P984" s="3" t="s">
        <v>21</v>
      </c>
      <c r="Q984" s="3" t="s">
        <v>10423</v>
      </c>
      <c r="R984" s="2" t="str">
        <f t="shared" si="135"/>
        <v>OK</v>
      </c>
      <c r="S984" s="2" t="str">
        <f t="shared" si="136"/>
        <v>OK</v>
      </c>
      <c r="T984" s="2" t="str">
        <f t="shared" si="137"/>
        <v>OK</v>
      </c>
      <c r="U984" s="2" t="str">
        <f t="shared" si="138"/>
        <v>OK</v>
      </c>
      <c r="V984" s="2" t="str">
        <f t="shared" si="139"/>
        <v>OK</v>
      </c>
      <c r="W984" s="2" t="str">
        <f t="shared" si="140"/>
        <v>OK</v>
      </c>
      <c r="X984" s="2" t="str">
        <f t="shared" si="141"/>
        <v>OK</v>
      </c>
      <c r="Y984" s="2" t="str">
        <f t="shared" si="142"/>
        <v>OK</v>
      </c>
      <c r="Z984" s="3" t="str">
        <f t="shared" si="143"/>
        <v/>
      </c>
    </row>
    <row r="985" spans="1:26" x14ac:dyDescent="0.45">
      <c r="A985" s="3" t="s">
        <v>10333</v>
      </c>
      <c r="B985" s="3" t="s">
        <v>10334</v>
      </c>
      <c r="C985" s="3" t="s">
        <v>10424</v>
      </c>
      <c r="E985" s="3" t="s">
        <v>20</v>
      </c>
      <c r="H985" s="3" t="s">
        <v>21</v>
      </c>
      <c r="I985" s="3">
        <v>1174580</v>
      </c>
      <c r="J985" s="3" t="s">
        <v>10425</v>
      </c>
      <c r="K985" s="3">
        <v>30</v>
      </c>
      <c r="L985" s="3" t="s">
        <v>34</v>
      </c>
      <c r="M985" s="3" t="s">
        <v>35</v>
      </c>
      <c r="N985" s="3" t="s">
        <v>406</v>
      </c>
      <c r="O985" s="3" t="s">
        <v>37</v>
      </c>
      <c r="P985" s="3" t="s">
        <v>21</v>
      </c>
      <c r="Q985" s="3" t="s">
        <v>10426</v>
      </c>
      <c r="R985" s="2" t="str">
        <f t="shared" si="135"/>
        <v>OK</v>
      </c>
      <c r="S985" s="2" t="str">
        <f t="shared" si="136"/>
        <v>OK</v>
      </c>
      <c r="T985" s="2" t="str">
        <f t="shared" si="137"/>
        <v>OK</v>
      </c>
      <c r="U985" s="2" t="str">
        <f t="shared" si="138"/>
        <v>OK</v>
      </c>
      <c r="V985" s="2" t="str">
        <f t="shared" si="139"/>
        <v>OK</v>
      </c>
      <c r="W985" s="2" t="str">
        <f t="shared" si="140"/>
        <v>OK</v>
      </c>
      <c r="X985" s="2" t="str">
        <f t="shared" si="141"/>
        <v>OK</v>
      </c>
      <c r="Y985" s="2" t="str">
        <f t="shared" si="142"/>
        <v>OK</v>
      </c>
      <c r="Z985" s="3" t="str">
        <f t="shared" si="143"/>
        <v/>
      </c>
    </row>
    <row r="986" spans="1:26" x14ac:dyDescent="0.45">
      <c r="A986" s="3" t="s">
        <v>10333</v>
      </c>
      <c r="B986" s="3" t="s">
        <v>10334</v>
      </c>
      <c r="C986" s="3" t="s">
        <v>10427</v>
      </c>
      <c r="E986" s="3" t="s">
        <v>20</v>
      </c>
      <c r="H986" s="3" t="s">
        <v>21</v>
      </c>
      <c r="I986" s="3">
        <v>2110196</v>
      </c>
      <c r="J986" s="3" t="s">
        <v>9957</v>
      </c>
      <c r="K986" s="3">
        <v>40</v>
      </c>
      <c r="L986" s="3" t="s">
        <v>34</v>
      </c>
      <c r="M986" s="3" t="s">
        <v>35</v>
      </c>
      <c r="N986" s="3" t="s">
        <v>81</v>
      </c>
      <c r="O986" s="3" t="s">
        <v>479</v>
      </c>
      <c r="P986" s="3" t="s">
        <v>21</v>
      </c>
      <c r="Q986" s="3" t="s">
        <v>10428</v>
      </c>
      <c r="R986" s="2" t="str">
        <f t="shared" si="135"/>
        <v>KO</v>
      </c>
      <c r="S986" s="2" t="str">
        <f t="shared" si="136"/>
        <v>OK</v>
      </c>
      <c r="T986" s="2" t="str">
        <f t="shared" si="137"/>
        <v>OK</v>
      </c>
      <c r="U986" s="2" t="str">
        <f t="shared" si="138"/>
        <v>OK</v>
      </c>
      <c r="V986" s="2" t="str">
        <f t="shared" si="139"/>
        <v>OK</v>
      </c>
      <c r="W986" s="2" t="str">
        <f t="shared" si="140"/>
        <v>OK</v>
      </c>
      <c r="X986" s="2" t="str">
        <f t="shared" si="141"/>
        <v>OK</v>
      </c>
      <c r="Y986" s="2" t="str">
        <f t="shared" si="142"/>
        <v>OK</v>
      </c>
      <c r="Z986" s="3" t="str">
        <f t="shared" si="143"/>
        <v xml:space="preserve">Acción didáctica / </v>
      </c>
    </row>
    <row r="987" spans="1:26" x14ac:dyDescent="0.45">
      <c r="A987" s="3" t="s">
        <v>10333</v>
      </c>
      <c r="B987" s="3" t="s">
        <v>10334</v>
      </c>
      <c r="C987" s="3" t="s">
        <v>10429</v>
      </c>
      <c r="E987" s="3" t="s">
        <v>20</v>
      </c>
      <c r="H987" s="3" t="s">
        <v>21</v>
      </c>
      <c r="I987" s="3">
        <v>4892985</v>
      </c>
      <c r="J987" s="3" t="s">
        <v>10430</v>
      </c>
      <c r="K987" s="3">
        <v>40</v>
      </c>
      <c r="L987" s="3" t="s">
        <v>34</v>
      </c>
      <c r="M987" s="3" t="s">
        <v>35</v>
      </c>
      <c r="N987" s="3" t="s">
        <v>81</v>
      </c>
      <c r="O987" s="3" t="s">
        <v>479</v>
      </c>
      <c r="P987" s="3" t="s">
        <v>21</v>
      </c>
      <c r="Q987" s="3" t="s">
        <v>10431</v>
      </c>
      <c r="R987" s="2" t="str">
        <f t="shared" si="135"/>
        <v>KO</v>
      </c>
      <c r="S987" s="2" t="str">
        <f t="shared" si="136"/>
        <v>OK</v>
      </c>
      <c r="T987" s="2" t="str">
        <f t="shared" si="137"/>
        <v>OK</v>
      </c>
      <c r="U987" s="2" t="str">
        <f t="shared" si="138"/>
        <v>OK</v>
      </c>
      <c r="V987" s="2" t="str">
        <f t="shared" si="139"/>
        <v>OK</v>
      </c>
      <c r="W987" s="2" t="str">
        <f t="shared" si="140"/>
        <v>OK</v>
      </c>
      <c r="X987" s="2" t="str">
        <f t="shared" si="141"/>
        <v>OK</v>
      </c>
      <c r="Y987" s="2" t="str">
        <f t="shared" si="142"/>
        <v>OK</v>
      </c>
      <c r="Z987" s="3" t="str">
        <f t="shared" si="143"/>
        <v xml:space="preserve">Acción didáctica / </v>
      </c>
    </row>
    <row r="988" spans="1:26" x14ac:dyDescent="0.45">
      <c r="A988" s="3" t="s">
        <v>10333</v>
      </c>
      <c r="B988" s="3" t="s">
        <v>10334</v>
      </c>
      <c r="C988" s="3" t="s">
        <v>10432</v>
      </c>
      <c r="E988" s="3" t="s">
        <v>20</v>
      </c>
      <c r="H988" s="3" t="s">
        <v>21</v>
      </c>
      <c r="I988" s="3">
        <v>1599694</v>
      </c>
      <c r="J988" s="3" t="s">
        <v>10433</v>
      </c>
      <c r="K988" s="3">
        <v>30</v>
      </c>
      <c r="L988" s="3" t="s">
        <v>34</v>
      </c>
      <c r="M988" s="3" t="s">
        <v>35</v>
      </c>
      <c r="N988" s="3" t="s">
        <v>161</v>
      </c>
      <c r="O988" s="3" t="s">
        <v>479</v>
      </c>
      <c r="P988" s="3" t="s">
        <v>21</v>
      </c>
      <c r="Q988" s="3" t="s">
        <v>10434</v>
      </c>
      <c r="R988" s="2" t="str">
        <f t="shared" si="135"/>
        <v>OK</v>
      </c>
      <c r="S988" s="2" t="str">
        <f t="shared" si="136"/>
        <v>OK</v>
      </c>
      <c r="T988" s="2" t="str">
        <f t="shared" si="137"/>
        <v>OK</v>
      </c>
      <c r="U988" s="2" t="str">
        <f t="shared" si="138"/>
        <v>OK</v>
      </c>
      <c r="V988" s="2" t="str">
        <f t="shared" si="139"/>
        <v>OK</v>
      </c>
      <c r="W988" s="2" t="str">
        <f t="shared" si="140"/>
        <v>OK</v>
      </c>
      <c r="X988" s="2" t="str">
        <f t="shared" si="141"/>
        <v>OK</v>
      </c>
      <c r="Y988" s="2" t="str">
        <f t="shared" si="142"/>
        <v>OK</v>
      </c>
      <c r="Z988" s="3" t="str">
        <f t="shared" si="143"/>
        <v/>
      </c>
    </row>
    <row r="989" spans="1:26" x14ac:dyDescent="0.45">
      <c r="A989" s="3" t="s">
        <v>10333</v>
      </c>
      <c r="B989" s="3" t="s">
        <v>10334</v>
      </c>
      <c r="C989" s="3" t="s">
        <v>10435</v>
      </c>
      <c r="E989" s="3" t="s">
        <v>20</v>
      </c>
      <c r="H989" s="3" t="s">
        <v>21</v>
      </c>
      <c r="I989" s="3">
        <v>1171570</v>
      </c>
      <c r="J989" s="3" t="s">
        <v>10436</v>
      </c>
      <c r="K989" s="3">
        <v>30</v>
      </c>
      <c r="L989" s="3" t="s">
        <v>34</v>
      </c>
      <c r="M989" s="3" t="s">
        <v>35</v>
      </c>
      <c r="N989" s="3" t="s">
        <v>45</v>
      </c>
      <c r="O989" s="3" t="s">
        <v>37</v>
      </c>
      <c r="P989" s="3" t="s">
        <v>21</v>
      </c>
      <c r="Q989" s="3" t="s">
        <v>10437</v>
      </c>
      <c r="R989" s="2" t="str">
        <f t="shared" si="135"/>
        <v>OK</v>
      </c>
      <c r="S989" s="2" t="str">
        <f t="shared" si="136"/>
        <v>OK</v>
      </c>
      <c r="T989" s="2" t="str">
        <f t="shared" si="137"/>
        <v>OK</v>
      </c>
      <c r="U989" s="2" t="str">
        <f t="shared" si="138"/>
        <v>OK</v>
      </c>
      <c r="V989" s="2" t="str">
        <f t="shared" si="139"/>
        <v>OK</v>
      </c>
      <c r="W989" s="2" t="str">
        <f t="shared" si="140"/>
        <v>OK</v>
      </c>
      <c r="X989" s="2" t="str">
        <f t="shared" si="141"/>
        <v>OK</v>
      </c>
      <c r="Y989" s="2" t="str">
        <f t="shared" si="142"/>
        <v>OK</v>
      </c>
      <c r="Z989" s="3" t="str">
        <f t="shared" si="143"/>
        <v/>
      </c>
    </row>
    <row r="990" spans="1:26" x14ac:dyDescent="0.45">
      <c r="A990" s="3" t="s">
        <v>10333</v>
      </c>
      <c r="B990" s="3" t="s">
        <v>10334</v>
      </c>
      <c r="C990" s="3" t="s">
        <v>10344</v>
      </c>
      <c r="E990" s="3" t="s">
        <v>20</v>
      </c>
      <c r="H990" s="3" t="s">
        <v>21</v>
      </c>
      <c r="I990" s="3">
        <v>1682330</v>
      </c>
      <c r="K990" s="3">
        <v>20</v>
      </c>
      <c r="L990" s="3" t="s">
        <v>34</v>
      </c>
      <c r="M990" s="3" t="s">
        <v>35</v>
      </c>
      <c r="N990" s="3" t="s">
        <v>8034</v>
      </c>
      <c r="O990" s="3" t="s">
        <v>37</v>
      </c>
      <c r="P990" s="3" t="s">
        <v>21</v>
      </c>
      <c r="Q990" s="3" t="s">
        <v>10438</v>
      </c>
      <c r="R990" s="2" t="str">
        <f t="shared" si="135"/>
        <v>OK</v>
      </c>
      <c r="S990" s="2" t="str">
        <f t="shared" si="136"/>
        <v>OK</v>
      </c>
      <c r="T990" s="2" t="str">
        <f t="shared" si="137"/>
        <v>OK</v>
      </c>
      <c r="U990" s="2" t="str">
        <f t="shared" si="138"/>
        <v>OK</v>
      </c>
      <c r="V990" s="2" t="str">
        <f t="shared" si="139"/>
        <v>OK</v>
      </c>
      <c r="W990" s="2" t="str">
        <f t="shared" si="140"/>
        <v>OK</v>
      </c>
      <c r="X990" s="2" t="str">
        <f t="shared" si="141"/>
        <v>KO</v>
      </c>
      <c r="Y990" s="2" t="str">
        <f t="shared" si="142"/>
        <v>OK</v>
      </c>
      <c r="Z990" s="3" t="str">
        <f t="shared" si="143"/>
        <v xml:space="preserve">Palabras clave / </v>
      </c>
    </row>
    <row r="991" spans="1:26" x14ac:dyDescent="0.45">
      <c r="A991" s="3" t="s">
        <v>10333</v>
      </c>
      <c r="B991" s="3" t="s">
        <v>10334</v>
      </c>
      <c r="C991" s="3" t="s">
        <v>10439</v>
      </c>
      <c r="E991" s="3" t="s">
        <v>20</v>
      </c>
      <c r="H991" s="3" t="s">
        <v>21</v>
      </c>
      <c r="I991" s="3">
        <v>1023547</v>
      </c>
      <c r="J991" s="3" t="s">
        <v>10440</v>
      </c>
      <c r="K991" s="3">
        <v>90</v>
      </c>
      <c r="L991" s="3" t="s">
        <v>23</v>
      </c>
      <c r="M991" s="3" t="s">
        <v>29</v>
      </c>
      <c r="N991" s="3" t="s">
        <v>2043</v>
      </c>
      <c r="P991" s="3" t="s">
        <v>21</v>
      </c>
      <c r="Q991" s="3" t="s">
        <v>10441</v>
      </c>
      <c r="R991" s="2" t="str">
        <f t="shared" si="135"/>
        <v>OK</v>
      </c>
      <c r="S991" s="2" t="str">
        <f t="shared" si="136"/>
        <v>OK</v>
      </c>
      <c r="T991" s="2" t="str">
        <f t="shared" si="137"/>
        <v>OK</v>
      </c>
      <c r="U991" s="2" t="str">
        <f t="shared" si="138"/>
        <v>OK</v>
      </c>
      <c r="V991" s="2" t="str">
        <f t="shared" si="139"/>
        <v>OK</v>
      </c>
      <c r="W991" s="2" t="str">
        <f t="shared" si="140"/>
        <v>OK</v>
      </c>
      <c r="X991" s="2" t="str">
        <f t="shared" si="141"/>
        <v>OK</v>
      </c>
      <c r="Y991" s="2" t="str">
        <f t="shared" si="142"/>
        <v>OK</v>
      </c>
      <c r="Z991" s="3" t="str">
        <f t="shared" si="143"/>
        <v/>
      </c>
    </row>
    <row r="992" spans="1:26" x14ac:dyDescent="0.45">
      <c r="A992" s="3" t="s">
        <v>10333</v>
      </c>
      <c r="B992" s="3" t="s">
        <v>10334</v>
      </c>
      <c r="C992" s="3" t="s">
        <v>534</v>
      </c>
      <c r="E992" s="3" t="s">
        <v>20</v>
      </c>
      <c r="H992" s="3" t="s">
        <v>21</v>
      </c>
      <c r="I992" s="3">
        <v>6456648</v>
      </c>
      <c r="K992" s="3">
        <v>40</v>
      </c>
      <c r="L992" s="3" t="s">
        <v>358</v>
      </c>
      <c r="M992" s="3" t="s">
        <v>35</v>
      </c>
      <c r="N992" s="3" t="s">
        <v>359</v>
      </c>
      <c r="O992" s="3" t="s">
        <v>479</v>
      </c>
      <c r="P992" s="3" t="s">
        <v>21</v>
      </c>
      <c r="Q992" s="3" t="s">
        <v>10442</v>
      </c>
      <c r="R992" s="2" t="str">
        <f t="shared" si="135"/>
        <v>OK</v>
      </c>
      <c r="S992" s="2" t="str">
        <f t="shared" si="136"/>
        <v>OK</v>
      </c>
      <c r="T992" s="2" t="str">
        <f t="shared" si="137"/>
        <v>OK</v>
      </c>
      <c r="U992" s="2" t="str">
        <f t="shared" si="138"/>
        <v>OK</v>
      </c>
      <c r="V992" s="2" t="str">
        <f t="shared" si="139"/>
        <v>OK</v>
      </c>
      <c r="W992" s="2" t="str">
        <f t="shared" si="140"/>
        <v>KO</v>
      </c>
      <c r="X992" s="2" t="str">
        <f t="shared" si="141"/>
        <v>KO</v>
      </c>
      <c r="Y992" s="2" t="str">
        <f t="shared" si="142"/>
        <v>OK</v>
      </c>
      <c r="Z992" s="3" t="str">
        <f t="shared" si="143"/>
        <v xml:space="preserve">Tiempo del recurso / Palabras clave / </v>
      </c>
    </row>
    <row r="993" spans="1:26" x14ac:dyDescent="0.45">
      <c r="A993" s="3" t="s">
        <v>10333</v>
      </c>
      <c r="B993" s="3" t="s">
        <v>10334</v>
      </c>
      <c r="C993" s="3" t="s">
        <v>67</v>
      </c>
      <c r="D993" s="3" t="s">
        <v>67</v>
      </c>
      <c r="E993" s="3" t="s">
        <v>20</v>
      </c>
      <c r="H993" s="3" t="s">
        <v>21</v>
      </c>
      <c r="I993" s="3">
        <v>469692</v>
      </c>
      <c r="K993" s="3">
        <v>20</v>
      </c>
      <c r="L993" s="3" t="s">
        <v>34</v>
      </c>
      <c r="M993" s="3" t="s">
        <v>67</v>
      </c>
      <c r="N993" s="3" t="s">
        <v>227</v>
      </c>
      <c r="P993" s="3" t="s">
        <v>21</v>
      </c>
      <c r="Q993" s="3" t="s">
        <v>10443</v>
      </c>
      <c r="R993" s="2" t="str">
        <f t="shared" si="135"/>
        <v>OK</v>
      </c>
      <c r="S993" s="2" t="str">
        <f t="shared" si="136"/>
        <v>OK</v>
      </c>
      <c r="T993" s="2" t="str">
        <f t="shared" si="137"/>
        <v>OK</v>
      </c>
      <c r="U993" s="2" t="str">
        <f t="shared" si="138"/>
        <v>OK</v>
      </c>
      <c r="V993" s="2" t="str">
        <f t="shared" si="139"/>
        <v>OK</v>
      </c>
      <c r="W993" s="2" t="str">
        <f t="shared" si="140"/>
        <v>OK</v>
      </c>
      <c r="X993" s="2" t="str">
        <f t="shared" si="141"/>
        <v>KO</v>
      </c>
      <c r="Y993" s="2" t="str">
        <f t="shared" si="142"/>
        <v>OK</v>
      </c>
      <c r="Z993" s="3" t="str">
        <f t="shared" si="143"/>
        <v xml:space="preserve">Palabras clave / </v>
      </c>
    </row>
    <row r="994" spans="1:26" x14ac:dyDescent="0.45">
      <c r="A994" s="3" t="s">
        <v>10333</v>
      </c>
      <c r="B994" s="3" t="s">
        <v>10334</v>
      </c>
      <c r="C994" s="3" t="s">
        <v>70</v>
      </c>
      <c r="E994" s="3" t="s">
        <v>20</v>
      </c>
      <c r="H994" s="3" t="s">
        <v>21</v>
      </c>
      <c r="I994" s="3">
        <v>714481</v>
      </c>
      <c r="K994" s="3">
        <v>40</v>
      </c>
      <c r="L994" s="3" t="s">
        <v>70</v>
      </c>
      <c r="M994" s="3" t="s">
        <v>35</v>
      </c>
      <c r="N994" s="3" t="s">
        <v>62</v>
      </c>
      <c r="O994" s="3" t="s">
        <v>479</v>
      </c>
      <c r="P994" s="3" t="s">
        <v>21</v>
      </c>
      <c r="Q994" s="3" t="s">
        <v>10444</v>
      </c>
      <c r="R994" s="2" t="str">
        <f t="shared" si="135"/>
        <v>OK</v>
      </c>
      <c r="S994" s="2" t="str">
        <f t="shared" si="136"/>
        <v>OK</v>
      </c>
      <c r="T994" s="2" t="str">
        <f t="shared" si="137"/>
        <v>OK</v>
      </c>
      <c r="U994" s="2" t="str">
        <f t="shared" si="138"/>
        <v>OK</v>
      </c>
      <c r="V994" s="2" t="str">
        <f t="shared" si="139"/>
        <v>OK</v>
      </c>
      <c r="W994" s="2" t="str">
        <f t="shared" si="140"/>
        <v>OK</v>
      </c>
      <c r="X994" s="2" t="str">
        <f t="shared" si="141"/>
        <v>KO</v>
      </c>
      <c r="Y994" s="2" t="str">
        <f t="shared" si="142"/>
        <v>OK</v>
      </c>
      <c r="Z994" s="3" t="str">
        <f t="shared" si="143"/>
        <v xml:space="preserve">Palabras clave / </v>
      </c>
    </row>
    <row r="995" spans="1:26" x14ac:dyDescent="0.45">
      <c r="A995" s="3" t="s">
        <v>10445</v>
      </c>
      <c r="B995" s="3" t="s">
        <v>10446</v>
      </c>
      <c r="C995" s="3" t="s">
        <v>10447</v>
      </c>
      <c r="E995" s="3" t="s">
        <v>20</v>
      </c>
      <c r="H995" s="3" t="s">
        <v>21</v>
      </c>
      <c r="I995" s="3">
        <v>5727235</v>
      </c>
      <c r="J995" s="3" t="s">
        <v>10448</v>
      </c>
      <c r="K995" s="3">
        <v>10</v>
      </c>
      <c r="L995" s="3" t="s">
        <v>34</v>
      </c>
      <c r="M995" s="3" t="s">
        <v>35</v>
      </c>
      <c r="N995" s="3" t="s">
        <v>161</v>
      </c>
      <c r="O995" s="3" t="s">
        <v>37</v>
      </c>
      <c r="P995" s="3" t="s">
        <v>21</v>
      </c>
      <c r="Q995" s="3" t="s">
        <v>10449</v>
      </c>
      <c r="R995" s="2" t="str">
        <f t="shared" si="135"/>
        <v>OK</v>
      </c>
      <c r="S995" s="2" t="str">
        <f t="shared" si="136"/>
        <v>OK</v>
      </c>
      <c r="T995" s="2" t="str">
        <f t="shared" si="137"/>
        <v>OK</v>
      </c>
      <c r="U995" s="2" t="str">
        <f t="shared" si="138"/>
        <v>OK</v>
      </c>
      <c r="V995" s="2" t="str">
        <f t="shared" si="139"/>
        <v>OK</v>
      </c>
      <c r="W995" s="2" t="str">
        <f t="shared" si="140"/>
        <v>OK</v>
      </c>
      <c r="X995" s="2" t="str">
        <f t="shared" si="141"/>
        <v>OK</v>
      </c>
      <c r="Y995" s="2" t="str">
        <f t="shared" si="142"/>
        <v>OK</v>
      </c>
      <c r="Z995" s="3" t="str">
        <f t="shared" si="143"/>
        <v/>
      </c>
    </row>
    <row r="996" spans="1:26" x14ac:dyDescent="0.45">
      <c r="A996" s="3" t="s">
        <v>10445</v>
      </c>
      <c r="B996" s="3" t="s">
        <v>10446</v>
      </c>
      <c r="C996" s="3" t="s">
        <v>10450</v>
      </c>
      <c r="E996" s="3" t="s">
        <v>20</v>
      </c>
      <c r="H996" s="3" t="s">
        <v>21</v>
      </c>
      <c r="I996" s="3">
        <v>1256340</v>
      </c>
      <c r="J996" s="3" t="s">
        <v>10451</v>
      </c>
      <c r="K996" s="3">
        <v>15</v>
      </c>
      <c r="L996" s="3" t="s">
        <v>34</v>
      </c>
      <c r="M996" s="3" t="s">
        <v>35</v>
      </c>
      <c r="N996" s="3" t="s">
        <v>7212</v>
      </c>
      <c r="O996" s="3" t="s">
        <v>479</v>
      </c>
      <c r="P996" s="3" t="s">
        <v>21</v>
      </c>
      <c r="Q996" s="3" t="s">
        <v>10452</v>
      </c>
      <c r="R996" s="2" t="str">
        <f t="shared" si="135"/>
        <v>OK</v>
      </c>
      <c r="S996" s="2" t="str">
        <f t="shared" si="136"/>
        <v>OK</v>
      </c>
      <c r="T996" s="2" t="str">
        <f t="shared" si="137"/>
        <v>OK</v>
      </c>
      <c r="U996" s="2" t="str">
        <f t="shared" si="138"/>
        <v>OK</v>
      </c>
      <c r="V996" s="2" t="str">
        <f t="shared" si="139"/>
        <v>OK</v>
      </c>
      <c r="W996" s="2" t="str">
        <f t="shared" si="140"/>
        <v>OK</v>
      </c>
      <c r="X996" s="2" t="str">
        <f t="shared" si="141"/>
        <v>OK</v>
      </c>
      <c r="Y996" s="2" t="str">
        <f t="shared" si="142"/>
        <v>OK</v>
      </c>
      <c r="Z996" s="3" t="str">
        <f t="shared" si="143"/>
        <v/>
      </c>
    </row>
    <row r="997" spans="1:26" x14ac:dyDescent="0.45">
      <c r="A997" s="3" t="s">
        <v>10445</v>
      </c>
      <c r="B997" s="3" t="s">
        <v>10446</v>
      </c>
      <c r="C997" s="3" t="s">
        <v>10453</v>
      </c>
      <c r="E997" s="3" t="s">
        <v>20</v>
      </c>
      <c r="H997" s="3" t="s">
        <v>21</v>
      </c>
      <c r="I997" s="3">
        <v>1203273</v>
      </c>
      <c r="J997" s="3" t="s">
        <v>10454</v>
      </c>
      <c r="K997" s="3">
        <v>5</v>
      </c>
      <c r="L997" s="3" t="s">
        <v>358</v>
      </c>
      <c r="M997" s="3" t="s">
        <v>35</v>
      </c>
      <c r="N997" s="3" t="s">
        <v>1300</v>
      </c>
      <c r="O997" s="3" t="s">
        <v>85</v>
      </c>
      <c r="P997" s="3" t="s">
        <v>21</v>
      </c>
      <c r="Q997" s="3" t="s">
        <v>10455</v>
      </c>
      <c r="R997" s="2" t="str">
        <f t="shared" si="135"/>
        <v>KO</v>
      </c>
      <c r="S997" s="2" t="str">
        <f t="shared" si="136"/>
        <v>OK</v>
      </c>
      <c r="T997" s="2" t="str">
        <f t="shared" si="137"/>
        <v>OK</v>
      </c>
      <c r="U997" s="2" t="str">
        <f t="shared" si="138"/>
        <v>OK</v>
      </c>
      <c r="V997" s="2" t="str">
        <f t="shared" si="139"/>
        <v>OK</v>
      </c>
      <c r="W997" s="2" t="str">
        <f t="shared" si="140"/>
        <v>OK</v>
      </c>
      <c r="X997" s="2" t="str">
        <f t="shared" si="141"/>
        <v>OK</v>
      </c>
      <c r="Y997" s="2" t="str">
        <f t="shared" si="142"/>
        <v>OK</v>
      </c>
      <c r="Z997" s="3" t="str">
        <f t="shared" si="143"/>
        <v xml:space="preserve">Acción didáctica / </v>
      </c>
    </row>
    <row r="998" spans="1:26" x14ac:dyDescent="0.45">
      <c r="A998" s="3" t="s">
        <v>10445</v>
      </c>
      <c r="B998" s="3" t="s">
        <v>10446</v>
      </c>
      <c r="C998" s="3" t="s">
        <v>10456</v>
      </c>
      <c r="E998" s="3" t="s">
        <v>20</v>
      </c>
      <c r="H998" s="3" t="s">
        <v>21</v>
      </c>
      <c r="I998" s="3">
        <v>1202863</v>
      </c>
      <c r="J998" s="3" t="s">
        <v>10457</v>
      </c>
      <c r="K998" s="3">
        <v>5</v>
      </c>
      <c r="L998" s="3" t="s">
        <v>70</v>
      </c>
      <c r="M998" s="3" t="s">
        <v>35</v>
      </c>
      <c r="N998" s="3" t="s">
        <v>114</v>
      </c>
      <c r="O998" s="3" t="s">
        <v>85</v>
      </c>
      <c r="P998" s="3" t="s">
        <v>21</v>
      </c>
      <c r="Q998" s="3" t="s">
        <v>10458</v>
      </c>
      <c r="R998" s="2" t="str">
        <f t="shared" si="135"/>
        <v>KO</v>
      </c>
      <c r="S998" s="2" t="str">
        <f t="shared" si="136"/>
        <v>OK</v>
      </c>
      <c r="T998" s="2" t="str">
        <f t="shared" si="137"/>
        <v>KO</v>
      </c>
      <c r="U998" s="2" t="str">
        <f t="shared" si="138"/>
        <v>OK</v>
      </c>
      <c r="V998" s="2" t="str">
        <f t="shared" si="139"/>
        <v>OK</v>
      </c>
      <c r="W998" s="2" t="str">
        <f t="shared" si="140"/>
        <v>OK</v>
      </c>
      <c r="X998" s="2" t="str">
        <f t="shared" si="141"/>
        <v>OK</v>
      </c>
      <c r="Y998" s="2" t="str">
        <f t="shared" si="142"/>
        <v>OK</v>
      </c>
      <c r="Z998" s="3" t="str">
        <f t="shared" si="143"/>
        <v xml:space="preserve">Acción didáctica / Nombre del recurso / </v>
      </c>
    </row>
    <row r="999" spans="1:26" x14ac:dyDescent="0.45">
      <c r="A999" s="3" t="s">
        <v>10445</v>
      </c>
      <c r="B999" s="3" t="s">
        <v>10446</v>
      </c>
      <c r="C999" s="3" t="s">
        <v>10459</v>
      </c>
      <c r="E999" s="3" t="s">
        <v>20</v>
      </c>
      <c r="H999" s="3" t="s">
        <v>21</v>
      </c>
      <c r="I999" s="3">
        <v>1178716</v>
      </c>
      <c r="J999" s="3" t="s">
        <v>10460</v>
      </c>
      <c r="K999" s="3">
        <v>20</v>
      </c>
      <c r="L999" s="3" t="s">
        <v>34</v>
      </c>
      <c r="M999" s="3" t="s">
        <v>35</v>
      </c>
      <c r="N999" s="3" t="s">
        <v>326</v>
      </c>
      <c r="O999" s="3" t="s">
        <v>479</v>
      </c>
      <c r="P999" s="3" t="s">
        <v>21</v>
      </c>
      <c r="Q999" s="3" t="s">
        <v>10461</v>
      </c>
      <c r="R999" s="2" t="str">
        <f t="shared" si="135"/>
        <v>OK</v>
      </c>
      <c r="S999" s="2" t="str">
        <f t="shared" si="136"/>
        <v>OK</v>
      </c>
      <c r="T999" s="2" t="str">
        <f t="shared" si="137"/>
        <v>OK</v>
      </c>
      <c r="U999" s="2" t="str">
        <f t="shared" si="138"/>
        <v>OK</v>
      </c>
      <c r="V999" s="2" t="str">
        <f t="shared" si="139"/>
        <v>OK</v>
      </c>
      <c r="W999" s="2" t="str">
        <f t="shared" si="140"/>
        <v>OK</v>
      </c>
      <c r="X999" s="2" t="str">
        <f t="shared" si="141"/>
        <v>OK</v>
      </c>
      <c r="Y999" s="2" t="str">
        <f t="shared" si="142"/>
        <v>OK</v>
      </c>
      <c r="Z999" s="3" t="str">
        <f t="shared" si="143"/>
        <v/>
      </c>
    </row>
    <row r="1000" spans="1:26" x14ac:dyDescent="0.45">
      <c r="A1000" s="3" t="s">
        <v>10445</v>
      </c>
      <c r="B1000" s="3" t="s">
        <v>10446</v>
      </c>
      <c r="C1000" s="3" t="s">
        <v>10462</v>
      </c>
      <c r="E1000" s="3" t="s">
        <v>20</v>
      </c>
      <c r="H1000" s="3" t="s">
        <v>21</v>
      </c>
      <c r="I1000" s="3">
        <v>1873026</v>
      </c>
      <c r="J1000" s="3" t="s">
        <v>10463</v>
      </c>
      <c r="K1000" s="3">
        <v>45</v>
      </c>
      <c r="L1000" s="3" t="s">
        <v>34</v>
      </c>
      <c r="M1000" s="3" t="s">
        <v>35</v>
      </c>
      <c r="N1000" s="3" t="s">
        <v>81</v>
      </c>
      <c r="O1000" s="3" t="s">
        <v>85</v>
      </c>
      <c r="P1000" s="3" t="s">
        <v>21</v>
      </c>
      <c r="Q1000" s="3" t="s">
        <v>10464</v>
      </c>
      <c r="R1000" s="2" t="str">
        <f t="shared" si="135"/>
        <v>KO</v>
      </c>
      <c r="S1000" s="2" t="str">
        <f t="shared" si="136"/>
        <v>OK</v>
      </c>
      <c r="T1000" s="2" t="str">
        <f t="shared" si="137"/>
        <v>OK</v>
      </c>
      <c r="U1000" s="2" t="str">
        <f t="shared" si="138"/>
        <v>OK</v>
      </c>
      <c r="V1000" s="2" t="str">
        <f t="shared" si="139"/>
        <v>OK</v>
      </c>
      <c r="W1000" s="2" t="str">
        <f t="shared" si="140"/>
        <v>OK</v>
      </c>
      <c r="X1000" s="2" t="str">
        <f t="shared" si="141"/>
        <v>OK</v>
      </c>
      <c r="Y1000" s="2" t="str">
        <f t="shared" si="142"/>
        <v>OK</v>
      </c>
      <c r="Z1000" s="3" t="str">
        <f t="shared" si="143"/>
        <v xml:space="preserve">Acción didáctica / </v>
      </c>
    </row>
    <row r="1001" spans="1:26" x14ac:dyDescent="0.45">
      <c r="A1001" s="3" t="s">
        <v>10445</v>
      </c>
      <c r="B1001" s="3" t="s">
        <v>10446</v>
      </c>
      <c r="C1001" s="3" t="s">
        <v>10465</v>
      </c>
      <c r="E1001" s="3" t="s">
        <v>20</v>
      </c>
      <c r="H1001" s="3" t="s">
        <v>21</v>
      </c>
      <c r="I1001" s="3">
        <v>820628</v>
      </c>
      <c r="J1001" s="3" t="s">
        <v>10466</v>
      </c>
      <c r="K1001" s="3">
        <v>40</v>
      </c>
      <c r="L1001" s="3" t="s">
        <v>23</v>
      </c>
      <c r="M1001" s="3" t="s">
        <v>29</v>
      </c>
      <c r="N1001" s="3" t="s">
        <v>53</v>
      </c>
      <c r="P1001" s="3" t="s">
        <v>21</v>
      </c>
      <c r="Q1001" s="3" t="s">
        <v>10467</v>
      </c>
      <c r="R1001" s="2" t="str">
        <f t="shared" si="135"/>
        <v>OK</v>
      </c>
      <c r="S1001" s="2" t="str">
        <f t="shared" si="136"/>
        <v>OK</v>
      </c>
      <c r="T1001" s="2" t="str">
        <f t="shared" si="137"/>
        <v>OK</v>
      </c>
      <c r="U1001" s="2" t="str">
        <f t="shared" si="138"/>
        <v>OK</v>
      </c>
      <c r="V1001" s="2" t="str">
        <f t="shared" si="139"/>
        <v>OK</v>
      </c>
      <c r="W1001" s="2" t="str">
        <f t="shared" si="140"/>
        <v>OK</v>
      </c>
      <c r="X1001" s="2" t="str">
        <f t="shared" si="141"/>
        <v>OK</v>
      </c>
      <c r="Y1001" s="2" t="str">
        <f t="shared" si="142"/>
        <v>OK</v>
      </c>
      <c r="Z1001" s="3" t="str">
        <f t="shared" si="143"/>
        <v/>
      </c>
    </row>
    <row r="1002" spans="1:26" x14ac:dyDescent="0.45">
      <c r="A1002" s="3" t="s">
        <v>10445</v>
      </c>
      <c r="B1002" s="3" t="s">
        <v>10446</v>
      </c>
      <c r="C1002" s="3" t="s">
        <v>10468</v>
      </c>
      <c r="E1002" s="3" t="s">
        <v>20</v>
      </c>
      <c r="H1002" s="3" t="s">
        <v>21</v>
      </c>
      <c r="I1002" s="3">
        <v>13192676</v>
      </c>
      <c r="J1002" s="3" t="s">
        <v>10469</v>
      </c>
      <c r="K1002" s="3">
        <v>90</v>
      </c>
      <c r="L1002" s="3" t="s">
        <v>23</v>
      </c>
      <c r="M1002" s="3" t="s">
        <v>29</v>
      </c>
      <c r="N1002" s="3" t="s">
        <v>842</v>
      </c>
      <c r="P1002" s="3" t="s">
        <v>21</v>
      </c>
      <c r="Q1002" s="3" t="s">
        <v>10470</v>
      </c>
      <c r="R1002" s="2" t="str">
        <f t="shared" si="135"/>
        <v>OK</v>
      </c>
      <c r="S1002" s="2" t="str">
        <f t="shared" si="136"/>
        <v>OK</v>
      </c>
      <c r="T1002" s="2" t="str">
        <f t="shared" si="137"/>
        <v>OK</v>
      </c>
      <c r="U1002" s="2" t="str">
        <f t="shared" si="138"/>
        <v>OK</v>
      </c>
      <c r="V1002" s="2" t="str">
        <f t="shared" si="139"/>
        <v>OK</v>
      </c>
      <c r="W1002" s="2" t="str">
        <f t="shared" si="140"/>
        <v>OK</v>
      </c>
      <c r="X1002" s="2" t="str">
        <f t="shared" si="141"/>
        <v>OK</v>
      </c>
      <c r="Y1002" s="2" t="str">
        <f t="shared" si="142"/>
        <v>OK</v>
      </c>
      <c r="Z1002" s="3" t="str">
        <f t="shared" si="143"/>
        <v/>
      </c>
    </row>
    <row r="1003" spans="1:26" x14ac:dyDescent="0.45">
      <c r="A1003" s="3" t="s">
        <v>10445</v>
      </c>
      <c r="B1003" s="3" t="s">
        <v>10446</v>
      </c>
      <c r="C1003" s="3" t="s">
        <v>10471</v>
      </c>
      <c r="E1003" s="3" t="s">
        <v>20</v>
      </c>
      <c r="H1003" s="3" t="s">
        <v>21</v>
      </c>
      <c r="I1003" s="3">
        <v>1177162</v>
      </c>
      <c r="J1003" s="3" t="s">
        <v>10472</v>
      </c>
      <c r="K1003" s="3">
        <v>15</v>
      </c>
      <c r="L1003" s="3" t="s">
        <v>34</v>
      </c>
      <c r="M1003" s="3" t="s">
        <v>35</v>
      </c>
      <c r="N1003" s="3" t="s">
        <v>62</v>
      </c>
      <c r="O1003" s="3" t="s">
        <v>479</v>
      </c>
      <c r="P1003" s="3" t="s">
        <v>21</v>
      </c>
      <c r="Q1003" s="3" t="s">
        <v>10473</v>
      </c>
      <c r="R1003" s="2" t="str">
        <f t="shared" si="135"/>
        <v>OK</v>
      </c>
      <c r="S1003" s="2" t="str">
        <f t="shared" si="136"/>
        <v>OK</v>
      </c>
      <c r="T1003" s="2" t="str">
        <f t="shared" si="137"/>
        <v>OK</v>
      </c>
      <c r="U1003" s="2" t="str">
        <f t="shared" si="138"/>
        <v>OK</v>
      </c>
      <c r="V1003" s="2" t="str">
        <f t="shared" si="139"/>
        <v>OK</v>
      </c>
      <c r="W1003" s="2" t="str">
        <f t="shared" si="140"/>
        <v>OK</v>
      </c>
      <c r="X1003" s="2" t="str">
        <f t="shared" si="141"/>
        <v>OK</v>
      </c>
      <c r="Y1003" s="2" t="str">
        <f t="shared" si="142"/>
        <v>OK</v>
      </c>
      <c r="Z1003" s="3" t="str">
        <f t="shared" si="143"/>
        <v/>
      </c>
    </row>
    <row r="1004" spans="1:26" x14ac:dyDescent="0.45">
      <c r="A1004" s="3" t="s">
        <v>10445</v>
      </c>
      <c r="B1004" s="3" t="s">
        <v>10446</v>
      </c>
      <c r="C1004" s="3" t="s">
        <v>10474</v>
      </c>
      <c r="E1004" s="3" t="s">
        <v>20</v>
      </c>
      <c r="H1004" s="3" t="s">
        <v>21</v>
      </c>
      <c r="I1004" s="3">
        <v>1183599</v>
      </c>
      <c r="J1004" s="3" t="s">
        <v>10475</v>
      </c>
      <c r="K1004" s="3">
        <v>10</v>
      </c>
      <c r="L1004" s="3" t="s">
        <v>34</v>
      </c>
      <c r="M1004" s="3" t="s">
        <v>35</v>
      </c>
      <c r="N1004" s="3" t="s">
        <v>36</v>
      </c>
      <c r="O1004" s="3" t="s">
        <v>37</v>
      </c>
      <c r="P1004" s="3" t="s">
        <v>21</v>
      </c>
      <c r="Q1004" s="3" t="s">
        <v>10476</v>
      </c>
      <c r="R1004" s="2" t="str">
        <f t="shared" si="135"/>
        <v>OK</v>
      </c>
      <c r="S1004" s="2" t="str">
        <f t="shared" si="136"/>
        <v>OK</v>
      </c>
      <c r="T1004" s="2" t="str">
        <f t="shared" si="137"/>
        <v>OK</v>
      </c>
      <c r="U1004" s="2" t="str">
        <f t="shared" si="138"/>
        <v>OK</v>
      </c>
      <c r="V1004" s="2" t="str">
        <f t="shared" si="139"/>
        <v>OK</v>
      </c>
      <c r="W1004" s="2" t="str">
        <f t="shared" si="140"/>
        <v>OK</v>
      </c>
      <c r="X1004" s="2" t="str">
        <f t="shared" si="141"/>
        <v>OK</v>
      </c>
      <c r="Y1004" s="2" t="str">
        <f t="shared" si="142"/>
        <v>OK</v>
      </c>
      <c r="Z1004" s="3" t="str">
        <f t="shared" si="143"/>
        <v/>
      </c>
    </row>
    <row r="1005" spans="1:26" x14ac:dyDescent="0.45">
      <c r="A1005" s="3" t="s">
        <v>10445</v>
      </c>
      <c r="B1005" s="3" t="s">
        <v>10446</v>
      </c>
      <c r="C1005" s="3" t="s">
        <v>10477</v>
      </c>
      <c r="E1005" s="3" t="s">
        <v>20</v>
      </c>
      <c r="H1005" s="3" t="s">
        <v>21</v>
      </c>
      <c r="I1005" s="3">
        <v>1875328</v>
      </c>
      <c r="J1005" s="3" t="s">
        <v>10478</v>
      </c>
      <c r="K1005" s="3">
        <v>60</v>
      </c>
      <c r="L1005" s="3" t="s">
        <v>80</v>
      </c>
      <c r="M1005" s="3" t="s">
        <v>35</v>
      </c>
      <c r="N1005" s="3" t="s">
        <v>81</v>
      </c>
      <c r="O1005" s="3" t="s">
        <v>85</v>
      </c>
      <c r="P1005" s="3" t="s">
        <v>21</v>
      </c>
      <c r="Q1005" s="3" t="s">
        <v>10479</v>
      </c>
      <c r="R1005" s="2" t="str">
        <f t="shared" si="135"/>
        <v>OK</v>
      </c>
      <c r="S1005" s="2" t="str">
        <f t="shared" si="136"/>
        <v>OK</v>
      </c>
      <c r="T1005" s="2" t="str">
        <f t="shared" si="137"/>
        <v>OK</v>
      </c>
      <c r="U1005" s="2" t="str">
        <f t="shared" si="138"/>
        <v>OK</v>
      </c>
      <c r="V1005" s="2" t="str">
        <f t="shared" si="139"/>
        <v>OK</v>
      </c>
      <c r="W1005" s="2" t="str">
        <f t="shared" si="140"/>
        <v>OK</v>
      </c>
      <c r="X1005" s="2" t="str">
        <f t="shared" si="141"/>
        <v>OK</v>
      </c>
      <c r="Y1005" s="2" t="str">
        <f t="shared" si="142"/>
        <v>OK</v>
      </c>
      <c r="Z1005" s="3" t="str">
        <f t="shared" si="143"/>
        <v/>
      </c>
    </row>
    <row r="1006" spans="1:26" x14ac:dyDescent="0.45">
      <c r="A1006" s="3" t="s">
        <v>10445</v>
      </c>
      <c r="B1006" s="3" t="s">
        <v>10446</v>
      </c>
      <c r="C1006" s="3" t="s">
        <v>10480</v>
      </c>
      <c r="E1006" s="3" t="s">
        <v>20</v>
      </c>
      <c r="H1006" s="3" t="s">
        <v>21</v>
      </c>
      <c r="I1006" s="3">
        <v>1263309</v>
      </c>
      <c r="J1006" s="3" t="s">
        <v>10481</v>
      </c>
      <c r="K1006" s="3">
        <v>120</v>
      </c>
      <c r="L1006" s="3" t="s">
        <v>23</v>
      </c>
      <c r="M1006" s="3" t="s">
        <v>29</v>
      </c>
      <c r="N1006" s="3" t="s">
        <v>684</v>
      </c>
      <c r="P1006" s="3" t="s">
        <v>21</v>
      </c>
      <c r="Q1006" s="3" t="s">
        <v>10482</v>
      </c>
      <c r="R1006" s="2" t="str">
        <f t="shared" si="135"/>
        <v>OK</v>
      </c>
      <c r="S1006" s="2" t="str">
        <f t="shared" si="136"/>
        <v>OK</v>
      </c>
      <c r="T1006" s="2" t="str">
        <f t="shared" si="137"/>
        <v>OK</v>
      </c>
      <c r="U1006" s="2" t="str">
        <f t="shared" si="138"/>
        <v>OK</v>
      </c>
      <c r="V1006" s="2" t="str">
        <f t="shared" si="139"/>
        <v>OK</v>
      </c>
      <c r="W1006" s="2" t="str">
        <f t="shared" si="140"/>
        <v>OK</v>
      </c>
      <c r="X1006" s="2" t="str">
        <f t="shared" si="141"/>
        <v>OK</v>
      </c>
      <c r="Y1006" s="2" t="str">
        <f t="shared" si="142"/>
        <v>OK</v>
      </c>
      <c r="Z1006" s="3" t="str">
        <f t="shared" si="143"/>
        <v/>
      </c>
    </row>
    <row r="1007" spans="1:26" x14ac:dyDescent="0.45">
      <c r="A1007" s="3" t="s">
        <v>10445</v>
      </c>
      <c r="B1007" s="3" t="s">
        <v>10446</v>
      </c>
      <c r="C1007" s="3" t="s">
        <v>10483</v>
      </c>
      <c r="E1007" s="3" t="s">
        <v>20</v>
      </c>
      <c r="H1007" s="3" t="s">
        <v>21</v>
      </c>
      <c r="I1007" s="3">
        <v>1187531</v>
      </c>
      <c r="J1007" s="3" t="s">
        <v>10484</v>
      </c>
      <c r="K1007" s="3">
        <v>30</v>
      </c>
      <c r="L1007" s="3" t="s">
        <v>34</v>
      </c>
      <c r="M1007" s="3" t="s">
        <v>35</v>
      </c>
      <c r="N1007" s="3" t="s">
        <v>777</v>
      </c>
      <c r="O1007" s="3" t="s">
        <v>37</v>
      </c>
      <c r="P1007" s="3" t="s">
        <v>21</v>
      </c>
      <c r="Q1007" s="3" t="s">
        <v>10485</v>
      </c>
      <c r="R1007" s="2" t="str">
        <f t="shared" si="135"/>
        <v>OK</v>
      </c>
      <c r="S1007" s="2" t="str">
        <f t="shared" si="136"/>
        <v>OK</v>
      </c>
      <c r="T1007" s="2" t="str">
        <f t="shared" si="137"/>
        <v>OK</v>
      </c>
      <c r="U1007" s="2" t="str">
        <f t="shared" si="138"/>
        <v>OK</v>
      </c>
      <c r="V1007" s="2" t="str">
        <f t="shared" si="139"/>
        <v>OK</v>
      </c>
      <c r="W1007" s="2" t="str">
        <f t="shared" si="140"/>
        <v>OK</v>
      </c>
      <c r="X1007" s="2" t="str">
        <f t="shared" si="141"/>
        <v>OK</v>
      </c>
      <c r="Y1007" s="2" t="str">
        <f t="shared" si="142"/>
        <v>OK</v>
      </c>
      <c r="Z1007" s="3" t="str">
        <f t="shared" si="143"/>
        <v/>
      </c>
    </row>
    <row r="1008" spans="1:26" x14ac:dyDescent="0.45">
      <c r="A1008" s="3" t="s">
        <v>10445</v>
      </c>
      <c r="B1008" s="3" t="s">
        <v>10446</v>
      </c>
      <c r="C1008" s="3" t="s">
        <v>10486</v>
      </c>
      <c r="E1008" s="3" t="s">
        <v>20</v>
      </c>
      <c r="H1008" s="3" t="s">
        <v>21</v>
      </c>
      <c r="I1008" s="3">
        <v>1874007</v>
      </c>
      <c r="J1008" s="3" t="s">
        <v>10487</v>
      </c>
      <c r="K1008" s="3">
        <v>60</v>
      </c>
      <c r="L1008" s="3" t="s">
        <v>34</v>
      </c>
      <c r="M1008" s="3" t="s">
        <v>35</v>
      </c>
      <c r="N1008" s="3" t="s">
        <v>81</v>
      </c>
      <c r="O1008" s="3" t="s">
        <v>85</v>
      </c>
      <c r="P1008" s="3" t="s">
        <v>21</v>
      </c>
      <c r="Q1008" s="3" t="s">
        <v>10488</v>
      </c>
      <c r="R1008" s="2" t="str">
        <f t="shared" si="135"/>
        <v>KO</v>
      </c>
      <c r="S1008" s="2" t="str">
        <f t="shared" si="136"/>
        <v>OK</v>
      </c>
      <c r="T1008" s="2" t="str">
        <f t="shared" si="137"/>
        <v>OK</v>
      </c>
      <c r="U1008" s="2" t="str">
        <f t="shared" si="138"/>
        <v>OK</v>
      </c>
      <c r="V1008" s="2" t="str">
        <f t="shared" si="139"/>
        <v>OK</v>
      </c>
      <c r="W1008" s="2" t="str">
        <f t="shared" si="140"/>
        <v>OK</v>
      </c>
      <c r="X1008" s="2" t="str">
        <f t="shared" si="141"/>
        <v>OK</v>
      </c>
      <c r="Y1008" s="2" t="str">
        <f t="shared" si="142"/>
        <v>OK</v>
      </c>
      <c r="Z1008" s="3" t="str">
        <f t="shared" si="143"/>
        <v xml:space="preserve">Acción didáctica / </v>
      </c>
    </row>
    <row r="1009" spans="1:26" x14ac:dyDescent="0.45">
      <c r="A1009" s="3" t="s">
        <v>10445</v>
      </c>
      <c r="B1009" s="3" t="s">
        <v>10446</v>
      </c>
      <c r="C1009" s="3" t="s">
        <v>10489</v>
      </c>
      <c r="E1009" s="3" t="s">
        <v>20</v>
      </c>
      <c r="H1009" s="3" t="s">
        <v>21</v>
      </c>
      <c r="I1009" s="3">
        <v>1162218</v>
      </c>
      <c r="J1009" s="3" t="s">
        <v>10490</v>
      </c>
      <c r="K1009" s="3">
        <v>25</v>
      </c>
      <c r="L1009" s="3" t="s">
        <v>23</v>
      </c>
      <c r="M1009" s="3" t="s">
        <v>29</v>
      </c>
      <c r="N1009" s="3" t="s">
        <v>368</v>
      </c>
      <c r="P1009" s="3" t="s">
        <v>21</v>
      </c>
      <c r="Q1009" s="3" t="s">
        <v>10491</v>
      </c>
      <c r="R1009" s="2" t="str">
        <f t="shared" si="135"/>
        <v>OK</v>
      </c>
      <c r="S1009" s="2" t="str">
        <f t="shared" si="136"/>
        <v>OK</v>
      </c>
      <c r="T1009" s="2" t="str">
        <f t="shared" si="137"/>
        <v>OK</v>
      </c>
      <c r="U1009" s="2" t="str">
        <f t="shared" si="138"/>
        <v>OK</v>
      </c>
      <c r="V1009" s="2" t="str">
        <f t="shared" si="139"/>
        <v>OK</v>
      </c>
      <c r="W1009" s="2" t="str">
        <f t="shared" si="140"/>
        <v>OK</v>
      </c>
      <c r="X1009" s="2" t="str">
        <f t="shared" si="141"/>
        <v>OK</v>
      </c>
      <c r="Y1009" s="2" t="str">
        <f t="shared" si="142"/>
        <v>OK</v>
      </c>
      <c r="Z1009" s="3" t="str">
        <f t="shared" si="143"/>
        <v/>
      </c>
    </row>
    <row r="1010" spans="1:26" x14ac:dyDescent="0.45">
      <c r="A1010" s="3" t="s">
        <v>10445</v>
      </c>
      <c r="B1010" s="3" t="s">
        <v>10446</v>
      </c>
      <c r="C1010" s="3" t="s">
        <v>10492</v>
      </c>
      <c r="E1010" s="3" t="s">
        <v>20</v>
      </c>
      <c r="H1010" s="3" t="s">
        <v>21</v>
      </c>
      <c r="I1010" s="3">
        <v>1193215</v>
      </c>
      <c r="J1010" s="3" t="s">
        <v>8656</v>
      </c>
      <c r="K1010" s="3">
        <v>10</v>
      </c>
      <c r="L1010" s="3" t="s">
        <v>34</v>
      </c>
      <c r="M1010" s="3" t="s">
        <v>35</v>
      </c>
      <c r="N1010" s="3" t="s">
        <v>1300</v>
      </c>
      <c r="O1010" s="3" t="s">
        <v>37</v>
      </c>
      <c r="P1010" s="3" t="s">
        <v>21</v>
      </c>
      <c r="Q1010" s="3" t="s">
        <v>10493</v>
      </c>
      <c r="R1010" s="2" t="str">
        <f t="shared" si="135"/>
        <v>OK</v>
      </c>
      <c r="S1010" s="2" t="str">
        <f t="shared" si="136"/>
        <v>OK</v>
      </c>
      <c r="T1010" s="2" t="str">
        <f t="shared" si="137"/>
        <v>OK</v>
      </c>
      <c r="U1010" s="2" t="str">
        <f t="shared" si="138"/>
        <v>OK</v>
      </c>
      <c r="V1010" s="2" t="str">
        <f t="shared" si="139"/>
        <v>OK</v>
      </c>
      <c r="W1010" s="2" t="str">
        <f t="shared" si="140"/>
        <v>OK</v>
      </c>
      <c r="X1010" s="2" t="str">
        <f t="shared" si="141"/>
        <v>OK</v>
      </c>
      <c r="Y1010" s="2" t="str">
        <f t="shared" si="142"/>
        <v>OK</v>
      </c>
      <c r="Z1010" s="3" t="str">
        <f t="shared" si="143"/>
        <v/>
      </c>
    </row>
    <row r="1011" spans="1:26" x14ac:dyDescent="0.45">
      <c r="A1011" s="3" t="s">
        <v>10445</v>
      </c>
      <c r="B1011" s="3" t="s">
        <v>10446</v>
      </c>
      <c r="C1011" s="3" t="s">
        <v>10494</v>
      </c>
      <c r="E1011" s="3" t="s">
        <v>20</v>
      </c>
      <c r="H1011" s="3" t="s">
        <v>21</v>
      </c>
      <c r="I1011" s="3">
        <v>1414427</v>
      </c>
      <c r="J1011" s="3" t="s">
        <v>10495</v>
      </c>
      <c r="K1011" s="3">
        <v>50</v>
      </c>
      <c r="L1011" s="3" t="s">
        <v>23</v>
      </c>
      <c r="M1011" s="3" t="s">
        <v>29</v>
      </c>
      <c r="N1011" s="3" t="s">
        <v>368</v>
      </c>
      <c r="P1011" s="3" t="s">
        <v>21</v>
      </c>
      <c r="Q1011" s="3" t="s">
        <v>10496</v>
      </c>
      <c r="R1011" s="2" t="str">
        <f t="shared" si="135"/>
        <v>OK</v>
      </c>
      <c r="S1011" s="2" t="str">
        <f t="shared" si="136"/>
        <v>OK</v>
      </c>
      <c r="T1011" s="2" t="str">
        <f t="shared" si="137"/>
        <v>OK</v>
      </c>
      <c r="U1011" s="2" t="str">
        <f t="shared" si="138"/>
        <v>OK</v>
      </c>
      <c r="V1011" s="2" t="str">
        <f t="shared" si="139"/>
        <v>OK</v>
      </c>
      <c r="W1011" s="2" t="str">
        <f t="shared" si="140"/>
        <v>OK</v>
      </c>
      <c r="X1011" s="2" t="str">
        <f t="shared" si="141"/>
        <v>OK</v>
      </c>
      <c r="Y1011" s="2" t="str">
        <f t="shared" si="142"/>
        <v>OK</v>
      </c>
      <c r="Z1011" s="3" t="str">
        <f t="shared" si="143"/>
        <v/>
      </c>
    </row>
    <row r="1012" spans="1:26" x14ac:dyDescent="0.45">
      <c r="A1012" s="3" t="s">
        <v>10445</v>
      </c>
      <c r="B1012" s="3" t="s">
        <v>10446</v>
      </c>
      <c r="C1012" s="3" t="s">
        <v>10497</v>
      </c>
      <c r="E1012" s="3" t="s">
        <v>20</v>
      </c>
      <c r="H1012" s="3" t="s">
        <v>21</v>
      </c>
      <c r="I1012" s="3">
        <v>1185446</v>
      </c>
      <c r="J1012" s="3" t="s">
        <v>10498</v>
      </c>
      <c r="K1012" s="3">
        <v>10</v>
      </c>
      <c r="L1012" s="3" t="s">
        <v>34</v>
      </c>
      <c r="M1012" s="3" t="s">
        <v>35</v>
      </c>
      <c r="N1012" s="3" t="s">
        <v>36</v>
      </c>
      <c r="O1012" s="3" t="s">
        <v>37</v>
      </c>
      <c r="P1012" s="3" t="s">
        <v>21</v>
      </c>
      <c r="Q1012" s="3" t="s">
        <v>10499</v>
      </c>
      <c r="R1012" s="2" t="str">
        <f t="shared" si="135"/>
        <v>OK</v>
      </c>
      <c r="S1012" s="2" t="str">
        <f t="shared" si="136"/>
        <v>OK</v>
      </c>
      <c r="T1012" s="2" t="str">
        <f t="shared" si="137"/>
        <v>OK</v>
      </c>
      <c r="U1012" s="2" t="str">
        <f t="shared" si="138"/>
        <v>OK</v>
      </c>
      <c r="V1012" s="2" t="str">
        <f t="shared" si="139"/>
        <v>OK</v>
      </c>
      <c r="W1012" s="2" t="str">
        <f t="shared" si="140"/>
        <v>OK</v>
      </c>
      <c r="X1012" s="2" t="str">
        <f t="shared" si="141"/>
        <v>OK</v>
      </c>
      <c r="Y1012" s="2" t="str">
        <f t="shared" si="142"/>
        <v>OK</v>
      </c>
      <c r="Z1012" s="3" t="str">
        <f t="shared" si="143"/>
        <v/>
      </c>
    </row>
    <row r="1013" spans="1:26" x14ac:dyDescent="0.45">
      <c r="A1013" s="3" t="s">
        <v>10445</v>
      </c>
      <c r="B1013" s="3" t="s">
        <v>10446</v>
      </c>
      <c r="C1013" s="3" t="s">
        <v>10500</v>
      </c>
      <c r="E1013" s="3" t="s">
        <v>20</v>
      </c>
      <c r="H1013" s="3" t="s">
        <v>21</v>
      </c>
      <c r="I1013" s="3">
        <v>1191844</v>
      </c>
      <c r="J1013" s="3" t="s">
        <v>10501</v>
      </c>
      <c r="K1013" s="3">
        <v>10</v>
      </c>
      <c r="L1013" s="3" t="s">
        <v>34</v>
      </c>
      <c r="M1013" s="3" t="s">
        <v>35</v>
      </c>
      <c r="N1013" s="3" t="s">
        <v>114</v>
      </c>
      <c r="O1013" s="3" t="s">
        <v>37</v>
      </c>
      <c r="P1013" s="3" t="s">
        <v>21</v>
      </c>
      <c r="Q1013" s="3" t="s">
        <v>10502</v>
      </c>
      <c r="R1013" s="2" t="str">
        <f t="shared" si="135"/>
        <v>OK</v>
      </c>
      <c r="S1013" s="2" t="str">
        <f t="shared" si="136"/>
        <v>OK</v>
      </c>
      <c r="T1013" s="2" t="str">
        <f t="shared" si="137"/>
        <v>OK</v>
      </c>
      <c r="U1013" s="2" t="str">
        <f t="shared" si="138"/>
        <v>OK</v>
      </c>
      <c r="V1013" s="2" t="str">
        <f t="shared" si="139"/>
        <v>OK</v>
      </c>
      <c r="W1013" s="2" t="str">
        <f t="shared" si="140"/>
        <v>OK</v>
      </c>
      <c r="X1013" s="2" t="str">
        <f t="shared" si="141"/>
        <v>OK</v>
      </c>
      <c r="Y1013" s="2" t="str">
        <f t="shared" si="142"/>
        <v>OK</v>
      </c>
      <c r="Z1013" s="3" t="str">
        <f t="shared" si="143"/>
        <v/>
      </c>
    </row>
    <row r="1014" spans="1:26" x14ac:dyDescent="0.45">
      <c r="A1014" s="3" t="s">
        <v>10445</v>
      </c>
      <c r="B1014" s="3" t="s">
        <v>10446</v>
      </c>
      <c r="C1014" s="3" t="s">
        <v>10503</v>
      </c>
      <c r="E1014" s="3" t="s">
        <v>20</v>
      </c>
      <c r="H1014" s="3" t="s">
        <v>21</v>
      </c>
      <c r="I1014" s="3">
        <v>2353860</v>
      </c>
      <c r="J1014" s="3" t="s">
        <v>10504</v>
      </c>
      <c r="K1014" s="3">
        <v>30</v>
      </c>
      <c r="L1014" s="3" t="s">
        <v>23</v>
      </c>
      <c r="M1014" s="3" t="s">
        <v>29</v>
      </c>
      <c r="N1014" s="3" t="s">
        <v>495</v>
      </c>
      <c r="P1014" s="3" t="s">
        <v>21</v>
      </c>
      <c r="Q1014" s="3" t="s">
        <v>10505</v>
      </c>
      <c r="R1014" s="2" t="str">
        <f t="shared" si="135"/>
        <v>OK</v>
      </c>
      <c r="S1014" s="2" t="str">
        <f t="shared" si="136"/>
        <v>OK</v>
      </c>
      <c r="T1014" s="2" t="str">
        <f t="shared" si="137"/>
        <v>OK</v>
      </c>
      <c r="U1014" s="2" t="str">
        <f t="shared" si="138"/>
        <v>OK</v>
      </c>
      <c r="V1014" s="2" t="str">
        <f t="shared" si="139"/>
        <v>OK</v>
      </c>
      <c r="W1014" s="2" t="str">
        <f t="shared" si="140"/>
        <v>OK</v>
      </c>
      <c r="X1014" s="2" t="str">
        <f t="shared" si="141"/>
        <v>OK</v>
      </c>
      <c r="Y1014" s="2" t="str">
        <f t="shared" si="142"/>
        <v>OK</v>
      </c>
      <c r="Z1014" s="3" t="str">
        <f t="shared" si="143"/>
        <v/>
      </c>
    </row>
    <row r="1015" spans="1:26" x14ac:dyDescent="0.45">
      <c r="A1015" s="3" t="s">
        <v>10445</v>
      </c>
      <c r="B1015" s="3" t="s">
        <v>10446</v>
      </c>
      <c r="C1015" s="3" t="s">
        <v>10506</v>
      </c>
      <c r="E1015" s="3" t="s">
        <v>20</v>
      </c>
      <c r="H1015" s="3" t="s">
        <v>21</v>
      </c>
      <c r="I1015" s="3">
        <v>3821756</v>
      </c>
      <c r="J1015" s="3" t="s">
        <v>10507</v>
      </c>
      <c r="K1015" s="3">
        <v>15</v>
      </c>
      <c r="L1015" s="3" t="s">
        <v>34</v>
      </c>
      <c r="M1015" s="3" t="s">
        <v>35</v>
      </c>
      <c r="N1015" s="3" t="s">
        <v>499</v>
      </c>
      <c r="O1015" s="3" t="s">
        <v>37</v>
      </c>
      <c r="P1015" s="3" t="s">
        <v>21</v>
      </c>
      <c r="Q1015" s="3" t="s">
        <v>10508</v>
      </c>
      <c r="R1015" s="2" t="str">
        <f t="shared" si="135"/>
        <v>OK</v>
      </c>
      <c r="S1015" s="2" t="str">
        <f t="shared" si="136"/>
        <v>OK</v>
      </c>
      <c r="T1015" s="2" t="str">
        <f t="shared" si="137"/>
        <v>OK</v>
      </c>
      <c r="U1015" s="2" t="str">
        <f t="shared" si="138"/>
        <v>OK</v>
      </c>
      <c r="V1015" s="2" t="str">
        <f t="shared" si="139"/>
        <v>OK</v>
      </c>
      <c r="W1015" s="2" t="str">
        <f t="shared" si="140"/>
        <v>OK</v>
      </c>
      <c r="X1015" s="2" t="str">
        <f t="shared" si="141"/>
        <v>OK</v>
      </c>
      <c r="Y1015" s="2" t="str">
        <f t="shared" si="142"/>
        <v>OK</v>
      </c>
      <c r="Z1015" s="3" t="str">
        <f t="shared" si="143"/>
        <v/>
      </c>
    </row>
    <row r="1016" spans="1:26" x14ac:dyDescent="0.45">
      <c r="A1016" s="3" t="s">
        <v>10445</v>
      </c>
      <c r="B1016" s="3" t="s">
        <v>10446</v>
      </c>
      <c r="C1016" s="3" t="s">
        <v>10509</v>
      </c>
      <c r="E1016" s="3" t="s">
        <v>20</v>
      </c>
      <c r="H1016" s="3" t="s">
        <v>21</v>
      </c>
      <c r="I1016" s="3">
        <v>3521391</v>
      </c>
      <c r="J1016" s="3" t="s">
        <v>10510</v>
      </c>
      <c r="K1016" s="3">
        <v>20</v>
      </c>
      <c r="L1016" s="3" t="s">
        <v>23</v>
      </c>
      <c r="M1016" s="3" t="s">
        <v>29</v>
      </c>
      <c r="N1016" s="3" t="s">
        <v>368</v>
      </c>
      <c r="P1016" s="3" t="s">
        <v>21</v>
      </c>
      <c r="Q1016" s="3" t="s">
        <v>10511</v>
      </c>
      <c r="R1016" s="2" t="str">
        <f t="shared" si="135"/>
        <v>OK</v>
      </c>
      <c r="S1016" s="2" t="str">
        <f t="shared" si="136"/>
        <v>OK</v>
      </c>
      <c r="T1016" s="2" t="str">
        <f t="shared" si="137"/>
        <v>OK</v>
      </c>
      <c r="U1016" s="2" t="str">
        <f t="shared" si="138"/>
        <v>OK</v>
      </c>
      <c r="V1016" s="2" t="str">
        <f t="shared" si="139"/>
        <v>OK</v>
      </c>
      <c r="W1016" s="2" t="str">
        <f t="shared" si="140"/>
        <v>OK</v>
      </c>
      <c r="X1016" s="2" t="str">
        <f t="shared" si="141"/>
        <v>OK</v>
      </c>
      <c r="Y1016" s="2" t="str">
        <f t="shared" si="142"/>
        <v>OK</v>
      </c>
      <c r="Z1016" s="3" t="str">
        <f t="shared" si="143"/>
        <v/>
      </c>
    </row>
    <row r="1017" spans="1:26" x14ac:dyDescent="0.45">
      <c r="A1017" s="3" t="s">
        <v>10445</v>
      </c>
      <c r="B1017" s="3" t="s">
        <v>10446</v>
      </c>
      <c r="C1017" s="3" t="s">
        <v>10512</v>
      </c>
      <c r="E1017" s="3" t="s">
        <v>20</v>
      </c>
      <c r="H1017" s="3" t="s">
        <v>21</v>
      </c>
      <c r="I1017" s="3">
        <v>1173748</v>
      </c>
      <c r="J1017" s="3" t="s">
        <v>10513</v>
      </c>
      <c r="K1017" s="3">
        <v>5</v>
      </c>
      <c r="L1017" s="3" t="s">
        <v>34</v>
      </c>
      <c r="M1017" s="3" t="s">
        <v>35</v>
      </c>
      <c r="N1017" s="3" t="s">
        <v>101</v>
      </c>
      <c r="O1017" s="3" t="s">
        <v>85</v>
      </c>
      <c r="P1017" s="3" t="s">
        <v>21</v>
      </c>
      <c r="Q1017" s="3" t="s">
        <v>10514</v>
      </c>
      <c r="R1017" s="2" t="str">
        <f t="shared" si="135"/>
        <v>OK</v>
      </c>
      <c r="S1017" s="2" t="str">
        <f t="shared" si="136"/>
        <v>OK</v>
      </c>
      <c r="T1017" s="2" t="str">
        <f t="shared" si="137"/>
        <v>OK</v>
      </c>
      <c r="U1017" s="2" t="str">
        <f t="shared" si="138"/>
        <v>OK</v>
      </c>
      <c r="V1017" s="2" t="str">
        <f t="shared" si="139"/>
        <v>OK</v>
      </c>
      <c r="W1017" s="2" t="str">
        <f t="shared" si="140"/>
        <v>OK</v>
      </c>
      <c r="X1017" s="2" t="str">
        <f t="shared" si="141"/>
        <v>OK</v>
      </c>
      <c r="Y1017" s="2" t="str">
        <f t="shared" si="142"/>
        <v>OK</v>
      </c>
      <c r="Z1017" s="3" t="str">
        <f t="shared" si="143"/>
        <v/>
      </c>
    </row>
    <row r="1018" spans="1:26" x14ac:dyDescent="0.45">
      <c r="A1018" s="3" t="s">
        <v>10445</v>
      </c>
      <c r="B1018" s="3" t="s">
        <v>10446</v>
      </c>
      <c r="C1018" s="3" t="s">
        <v>10515</v>
      </c>
      <c r="E1018" s="3" t="s">
        <v>20</v>
      </c>
      <c r="H1018" s="3" t="s">
        <v>21</v>
      </c>
      <c r="I1018" s="3">
        <v>1255371</v>
      </c>
      <c r="J1018" s="3" t="s">
        <v>8601</v>
      </c>
      <c r="K1018" s="3">
        <v>10</v>
      </c>
      <c r="L1018" s="3" t="s">
        <v>34</v>
      </c>
      <c r="M1018" s="3" t="s">
        <v>35</v>
      </c>
      <c r="N1018" s="3" t="s">
        <v>7212</v>
      </c>
      <c r="O1018" s="3" t="s">
        <v>37</v>
      </c>
      <c r="P1018" s="3" t="s">
        <v>21</v>
      </c>
      <c r="Q1018" s="3" t="s">
        <v>10516</v>
      </c>
      <c r="R1018" s="2" t="str">
        <f t="shared" si="135"/>
        <v>OK</v>
      </c>
      <c r="S1018" s="2" t="str">
        <f t="shared" si="136"/>
        <v>OK</v>
      </c>
      <c r="T1018" s="2" t="str">
        <f t="shared" si="137"/>
        <v>OK</v>
      </c>
      <c r="U1018" s="2" t="str">
        <f t="shared" si="138"/>
        <v>OK</v>
      </c>
      <c r="V1018" s="2" t="str">
        <f t="shared" si="139"/>
        <v>OK</v>
      </c>
      <c r="W1018" s="2" t="str">
        <f t="shared" si="140"/>
        <v>OK</v>
      </c>
      <c r="X1018" s="2" t="str">
        <f t="shared" si="141"/>
        <v>OK</v>
      </c>
      <c r="Y1018" s="2" t="str">
        <f t="shared" si="142"/>
        <v>OK</v>
      </c>
      <c r="Z1018" s="3" t="str">
        <f t="shared" si="143"/>
        <v/>
      </c>
    </row>
    <row r="1019" spans="1:26" x14ac:dyDescent="0.45">
      <c r="A1019" s="3" t="s">
        <v>10445</v>
      </c>
      <c r="B1019" s="3" t="s">
        <v>10446</v>
      </c>
      <c r="C1019" s="3" t="s">
        <v>10517</v>
      </c>
      <c r="E1019" s="3" t="s">
        <v>20</v>
      </c>
      <c r="H1019" s="3" t="s">
        <v>21</v>
      </c>
      <c r="I1019" s="3">
        <v>1192877</v>
      </c>
      <c r="J1019" s="3" t="s">
        <v>10513</v>
      </c>
      <c r="K1019" s="3">
        <v>5</v>
      </c>
      <c r="L1019" s="3" t="s">
        <v>34</v>
      </c>
      <c r="M1019" s="3" t="s">
        <v>35</v>
      </c>
      <c r="N1019" s="3" t="s">
        <v>1300</v>
      </c>
      <c r="O1019" s="3" t="s">
        <v>37</v>
      </c>
      <c r="P1019" s="3" t="s">
        <v>21</v>
      </c>
      <c r="Q1019" s="3" t="s">
        <v>10518</v>
      </c>
      <c r="R1019" s="2" t="str">
        <f t="shared" si="135"/>
        <v>OK</v>
      </c>
      <c r="S1019" s="2" t="str">
        <f t="shared" si="136"/>
        <v>OK</v>
      </c>
      <c r="T1019" s="2" t="str">
        <f t="shared" si="137"/>
        <v>OK</v>
      </c>
      <c r="U1019" s="2" t="str">
        <f t="shared" si="138"/>
        <v>OK</v>
      </c>
      <c r="V1019" s="2" t="str">
        <f t="shared" si="139"/>
        <v>OK</v>
      </c>
      <c r="W1019" s="2" t="str">
        <f t="shared" si="140"/>
        <v>OK</v>
      </c>
      <c r="X1019" s="2" t="str">
        <f t="shared" si="141"/>
        <v>OK</v>
      </c>
      <c r="Y1019" s="2" t="str">
        <f t="shared" si="142"/>
        <v>OK</v>
      </c>
      <c r="Z1019" s="3" t="str">
        <f t="shared" si="143"/>
        <v/>
      </c>
    </row>
    <row r="1020" spans="1:26" x14ac:dyDescent="0.45">
      <c r="A1020" s="3" t="s">
        <v>10445</v>
      </c>
      <c r="B1020" s="3" t="s">
        <v>10446</v>
      </c>
      <c r="C1020" s="3" t="s">
        <v>10519</v>
      </c>
      <c r="E1020" s="3" t="s">
        <v>20</v>
      </c>
      <c r="H1020" s="3" t="s">
        <v>21</v>
      </c>
      <c r="I1020" s="3">
        <v>1187586</v>
      </c>
      <c r="J1020" s="3" t="s">
        <v>10520</v>
      </c>
      <c r="K1020" s="3">
        <v>10</v>
      </c>
      <c r="L1020" s="3" t="s">
        <v>34</v>
      </c>
      <c r="M1020" s="3" t="s">
        <v>35</v>
      </c>
      <c r="N1020" s="3" t="s">
        <v>7687</v>
      </c>
      <c r="O1020" s="3" t="s">
        <v>37</v>
      </c>
      <c r="P1020" s="3" t="s">
        <v>21</v>
      </c>
      <c r="Q1020" s="3" t="s">
        <v>10521</v>
      </c>
      <c r="R1020" s="2" t="str">
        <f t="shared" si="135"/>
        <v>OK</v>
      </c>
      <c r="S1020" s="2" t="str">
        <f t="shared" si="136"/>
        <v>OK</v>
      </c>
      <c r="T1020" s="2" t="str">
        <f t="shared" si="137"/>
        <v>OK</v>
      </c>
      <c r="U1020" s="2" t="str">
        <f t="shared" si="138"/>
        <v>OK</v>
      </c>
      <c r="V1020" s="2" t="str">
        <f t="shared" si="139"/>
        <v>OK</v>
      </c>
      <c r="W1020" s="2" t="str">
        <f t="shared" si="140"/>
        <v>OK</v>
      </c>
      <c r="X1020" s="2" t="str">
        <f t="shared" si="141"/>
        <v>OK</v>
      </c>
      <c r="Y1020" s="2" t="str">
        <f t="shared" si="142"/>
        <v>OK</v>
      </c>
      <c r="Z1020" s="3" t="str">
        <f t="shared" si="143"/>
        <v/>
      </c>
    </row>
    <row r="1021" spans="1:26" x14ac:dyDescent="0.45">
      <c r="A1021" s="3" t="s">
        <v>10445</v>
      </c>
      <c r="B1021" s="3" t="s">
        <v>10446</v>
      </c>
      <c r="C1021" s="3" t="s">
        <v>10446</v>
      </c>
      <c r="E1021" s="3" t="s">
        <v>20</v>
      </c>
      <c r="H1021" s="3" t="s">
        <v>21</v>
      </c>
      <c r="I1021" s="3">
        <v>1063850</v>
      </c>
      <c r="J1021" s="3" t="s">
        <v>10522</v>
      </c>
      <c r="K1021" s="3">
        <v>90</v>
      </c>
      <c r="L1021" s="3" t="s">
        <v>23</v>
      </c>
      <c r="M1021" s="3" t="s">
        <v>29</v>
      </c>
      <c r="N1021" s="3" t="s">
        <v>684</v>
      </c>
      <c r="P1021" s="3" t="s">
        <v>21</v>
      </c>
      <c r="Q1021" s="3" t="s">
        <v>10523</v>
      </c>
      <c r="R1021" s="2" t="str">
        <f t="shared" si="135"/>
        <v>OK</v>
      </c>
      <c r="S1021" s="2" t="str">
        <f t="shared" si="136"/>
        <v>OK</v>
      </c>
      <c r="T1021" s="2" t="str">
        <f t="shared" si="137"/>
        <v>OK</v>
      </c>
      <c r="U1021" s="2" t="str">
        <f t="shared" si="138"/>
        <v>OK</v>
      </c>
      <c r="V1021" s="2" t="str">
        <f t="shared" si="139"/>
        <v>OK</v>
      </c>
      <c r="W1021" s="2" t="str">
        <f t="shared" si="140"/>
        <v>OK</v>
      </c>
      <c r="X1021" s="2" t="str">
        <f t="shared" si="141"/>
        <v>OK</v>
      </c>
      <c r="Y1021" s="2" t="str">
        <f t="shared" si="142"/>
        <v>OK</v>
      </c>
      <c r="Z1021" s="3" t="str">
        <f t="shared" si="143"/>
        <v/>
      </c>
    </row>
    <row r="1022" spans="1:26" x14ac:dyDescent="0.45">
      <c r="A1022" s="3" t="s">
        <v>10445</v>
      </c>
      <c r="B1022" s="3" t="s">
        <v>10446</v>
      </c>
      <c r="C1022" s="3" t="s">
        <v>10524</v>
      </c>
      <c r="E1022" s="3" t="s">
        <v>20</v>
      </c>
      <c r="H1022" s="3" t="s">
        <v>21</v>
      </c>
      <c r="I1022" s="3">
        <v>1306182</v>
      </c>
      <c r="K1022" s="3">
        <v>120</v>
      </c>
      <c r="L1022" s="3" t="s">
        <v>34</v>
      </c>
      <c r="M1022" s="3" t="s">
        <v>35</v>
      </c>
      <c r="N1022" s="3" t="s">
        <v>58</v>
      </c>
      <c r="O1022" s="3" t="s">
        <v>479</v>
      </c>
      <c r="P1022" s="3" t="s">
        <v>21</v>
      </c>
      <c r="Q1022" s="3" t="s">
        <v>10525</v>
      </c>
      <c r="R1022" s="2" t="str">
        <f t="shared" si="135"/>
        <v>KO</v>
      </c>
      <c r="S1022" s="2" t="str">
        <f t="shared" si="136"/>
        <v>OK</v>
      </c>
      <c r="T1022" s="2" t="str">
        <f t="shared" si="137"/>
        <v>OK</v>
      </c>
      <c r="U1022" s="2" t="str">
        <f t="shared" si="138"/>
        <v>OK</v>
      </c>
      <c r="V1022" s="2" t="str">
        <f t="shared" si="139"/>
        <v>OK</v>
      </c>
      <c r="W1022" s="2" t="str">
        <f t="shared" si="140"/>
        <v>OK</v>
      </c>
      <c r="X1022" s="2" t="str">
        <f t="shared" si="141"/>
        <v>KO</v>
      </c>
      <c r="Y1022" s="2" t="str">
        <f t="shared" si="142"/>
        <v>OK</v>
      </c>
      <c r="Z1022" s="3" t="str">
        <f t="shared" si="143"/>
        <v xml:space="preserve">Acción didáctica / Palabras clave / </v>
      </c>
    </row>
    <row r="1023" spans="1:26" x14ac:dyDescent="0.45">
      <c r="A1023" s="3" t="s">
        <v>10445</v>
      </c>
      <c r="B1023" s="3" t="s">
        <v>10446</v>
      </c>
      <c r="C1023" s="3" t="s">
        <v>10526</v>
      </c>
      <c r="E1023" s="3" t="s">
        <v>20</v>
      </c>
      <c r="H1023" s="3" t="s">
        <v>21</v>
      </c>
      <c r="I1023" s="3">
        <v>1256792</v>
      </c>
      <c r="J1023" s="3" t="s">
        <v>10527</v>
      </c>
      <c r="K1023" s="3">
        <v>20</v>
      </c>
      <c r="L1023" s="3" t="s">
        <v>34</v>
      </c>
      <c r="M1023" s="3" t="s">
        <v>35</v>
      </c>
      <c r="N1023" s="3" t="s">
        <v>7212</v>
      </c>
      <c r="O1023" s="3" t="s">
        <v>479</v>
      </c>
      <c r="P1023" s="3" t="s">
        <v>21</v>
      </c>
      <c r="Q1023" s="3" t="s">
        <v>10528</v>
      </c>
      <c r="R1023" s="2" t="str">
        <f t="shared" si="135"/>
        <v>OK</v>
      </c>
      <c r="S1023" s="2" t="str">
        <f t="shared" si="136"/>
        <v>OK</v>
      </c>
      <c r="T1023" s="2" t="str">
        <f t="shared" si="137"/>
        <v>OK</v>
      </c>
      <c r="U1023" s="2" t="str">
        <f t="shared" si="138"/>
        <v>OK</v>
      </c>
      <c r="V1023" s="2" t="str">
        <f t="shared" si="139"/>
        <v>OK</v>
      </c>
      <c r="W1023" s="2" t="str">
        <f t="shared" si="140"/>
        <v>OK</v>
      </c>
      <c r="X1023" s="2" t="str">
        <f t="shared" si="141"/>
        <v>OK</v>
      </c>
      <c r="Y1023" s="2" t="str">
        <f t="shared" si="142"/>
        <v>OK</v>
      </c>
      <c r="Z1023" s="3" t="str">
        <f t="shared" si="143"/>
        <v/>
      </c>
    </row>
    <row r="1024" spans="1:26" x14ac:dyDescent="0.45">
      <c r="A1024" s="3" t="s">
        <v>10445</v>
      </c>
      <c r="B1024" s="3" t="s">
        <v>10446</v>
      </c>
      <c r="C1024" s="3" t="s">
        <v>10529</v>
      </c>
      <c r="E1024" s="3" t="s">
        <v>20</v>
      </c>
      <c r="H1024" s="3" t="s">
        <v>21</v>
      </c>
      <c r="I1024" s="3">
        <v>1178678</v>
      </c>
      <c r="J1024" s="3" t="s">
        <v>10530</v>
      </c>
      <c r="K1024" s="3">
        <v>10</v>
      </c>
      <c r="L1024" s="3" t="s">
        <v>34</v>
      </c>
      <c r="M1024" s="3" t="s">
        <v>35</v>
      </c>
      <c r="N1024" s="3" t="s">
        <v>41</v>
      </c>
      <c r="O1024" s="3" t="s">
        <v>37</v>
      </c>
      <c r="P1024" s="3" t="s">
        <v>21</v>
      </c>
      <c r="Q1024" s="3" t="s">
        <v>10531</v>
      </c>
      <c r="R1024" s="2" t="str">
        <f t="shared" si="135"/>
        <v>OK</v>
      </c>
      <c r="S1024" s="2" t="str">
        <f t="shared" si="136"/>
        <v>OK</v>
      </c>
      <c r="T1024" s="2" t="str">
        <f t="shared" si="137"/>
        <v>OK</v>
      </c>
      <c r="U1024" s="2" t="str">
        <f t="shared" si="138"/>
        <v>OK</v>
      </c>
      <c r="V1024" s="2" t="str">
        <f t="shared" si="139"/>
        <v>OK</v>
      </c>
      <c r="W1024" s="2" t="str">
        <f t="shared" si="140"/>
        <v>OK</v>
      </c>
      <c r="X1024" s="2" t="str">
        <f t="shared" si="141"/>
        <v>OK</v>
      </c>
      <c r="Y1024" s="2" t="str">
        <f t="shared" si="142"/>
        <v>OK</v>
      </c>
      <c r="Z1024" s="3" t="str">
        <f t="shared" si="143"/>
        <v/>
      </c>
    </row>
    <row r="1025" spans="1:26" x14ac:dyDescent="0.45">
      <c r="A1025" s="3" t="s">
        <v>10445</v>
      </c>
      <c r="B1025" s="3" t="s">
        <v>10446</v>
      </c>
      <c r="C1025" s="3" t="s">
        <v>10532</v>
      </c>
      <c r="E1025" s="3" t="s">
        <v>20</v>
      </c>
      <c r="H1025" s="3" t="s">
        <v>21</v>
      </c>
      <c r="I1025" s="3">
        <v>920728</v>
      </c>
      <c r="J1025" s="3" t="s">
        <v>10533</v>
      </c>
      <c r="K1025" s="3">
        <v>120</v>
      </c>
      <c r="L1025" s="3" t="s">
        <v>23</v>
      </c>
      <c r="M1025" s="3" t="s">
        <v>29</v>
      </c>
      <c r="N1025" s="3" t="s">
        <v>348</v>
      </c>
      <c r="P1025" s="3" t="s">
        <v>21</v>
      </c>
      <c r="Q1025" s="3" t="s">
        <v>10534</v>
      </c>
      <c r="R1025" s="2" t="str">
        <f t="shared" si="135"/>
        <v>OK</v>
      </c>
      <c r="S1025" s="2" t="str">
        <f t="shared" si="136"/>
        <v>OK</v>
      </c>
      <c r="T1025" s="2" t="str">
        <f t="shared" si="137"/>
        <v>OK</v>
      </c>
      <c r="U1025" s="2" t="str">
        <f t="shared" si="138"/>
        <v>OK</v>
      </c>
      <c r="V1025" s="2" t="str">
        <f t="shared" si="139"/>
        <v>OK</v>
      </c>
      <c r="W1025" s="2" t="str">
        <f t="shared" si="140"/>
        <v>OK</v>
      </c>
      <c r="X1025" s="2" t="str">
        <f t="shared" si="141"/>
        <v>OK</v>
      </c>
      <c r="Y1025" s="2" t="str">
        <f t="shared" si="142"/>
        <v>OK</v>
      </c>
      <c r="Z1025" s="3" t="str">
        <f t="shared" si="143"/>
        <v/>
      </c>
    </row>
    <row r="1026" spans="1:26" x14ac:dyDescent="0.45">
      <c r="A1026" s="3" t="s">
        <v>10445</v>
      </c>
      <c r="B1026" s="3" t="s">
        <v>10446</v>
      </c>
      <c r="C1026" s="3" t="s">
        <v>10535</v>
      </c>
      <c r="E1026" s="3" t="s">
        <v>20</v>
      </c>
      <c r="H1026" s="3" t="s">
        <v>21</v>
      </c>
      <c r="I1026" s="3">
        <v>990590</v>
      </c>
      <c r="J1026" s="3" t="s">
        <v>10536</v>
      </c>
      <c r="K1026" s="3">
        <v>45</v>
      </c>
      <c r="L1026" s="3" t="s">
        <v>23</v>
      </c>
      <c r="M1026" s="3" t="s">
        <v>29</v>
      </c>
      <c r="N1026" s="3" t="s">
        <v>53</v>
      </c>
      <c r="P1026" s="3" t="s">
        <v>21</v>
      </c>
      <c r="Q1026" s="3" t="s">
        <v>10537</v>
      </c>
      <c r="R1026" s="2" t="str">
        <f t="shared" si="135"/>
        <v>OK</v>
      </c>
      <c r="S1026" s="2" t="str">
        <f t="shared" si="136"/>
        <v>OK</v>
      </c>
      <c r="T1026" s="2" t="str">
        <f t="shared" si="137"/>
        <v>OK</v>
      </c>
      <c r="U1026" s="2" t="str">
        <f t="shared" si="138"/>
        <v>OK</v>
      </c>
      <c r="V1026" s="2" t="str">
        <f t="shared" si="139"/>
        <v>OK</v>
      </c>
      <c r="W1026" s="2" t="str">
        <f t="shared" si="140"/>
        <v>OK</v>
      </c>
      <c r="X1026" s="2" t="str">
        <f t="shared" si="141"/>
        <v>OK</v>
      </c>
      <c r="Y1026" s="2" t="str">
        <f t="shared" si="142"/>
        <v>OK</v>
      </c>
      <c r="Z1026" s="3" t="str">
        <f t="shared" si="143"/>
        <v/>
      </c>
    </row>
    <row r="1027" spans="1:26" x14ac:dyDescent="0.45">
      <c r="A1027" s="3" t="s">
        <v>10445</v>
      </c>
      <c r="B1027" s="3" t="s">
        <v>10446</v>
      </c>
      <c r="C1027" s="3" t="s">
        <v>10538</v>
      </c>
      <c r="E1027" s="3" t="s">
        <v>20</v>
      </c>
      <c r="H1027" s="3" t="s">
        <v>21</v>
      </c>
      <c r="I1027" s="3">
        <v>1873915</v>
      </c>
      <c r="J1027" s="3" t="s">
        <v>10539</v>
      </c>
      <c r="K1027" s="3">
        <v>120</v>
      </c>
      <c r="L1027" s="3" t="s">
        <v>34</v>
      </c>
      <c r="M1027" s="3" t="s">
        <v>35</v>
      </c>
      <c r="N1027" s="3" t="s">
        <v>81</v>
      </c>
      <c r="O1027" s="3" t="s">
        <v>85</v>
      </c>
      <c r="P1027" s="3" t="s">
        <v>21</v>
      </c>
      <c r="Q1027" s="3" t="s">
        <v>10540</v>
      </c>
      <c r="R1027" s="2" t="str">
        <f t="shared" ref="R1027:R1090" si="144">IF(_xlfn.XOR(
AND(N1027="M102ab",L1027="Proyecto"),
AND(N1027="M101a",L1027="Preguntas con respuesta libre"),
AND(LEFT(N1027,1)="M",N1027&lt;&gt;"M102AB",N1027&lt;&gt;"M101a",N1027&lt;&gt;"M101ap",L1027="Ejercitación"),
AND(LEFT(C1027,15)="Mapa conceptual",L1027="Exposición"),
AND(LEFT(N1027,1)&lt;&gt;"M",LEFT(C1027,15)&lt;&gt;"Mapa conceptual",L1027="Exposición"),
AND(LEFT(C1027,8)="Banco de",L1027="Generador de actividades"),
AND(C1027=L1027)
),"OK","KO")</f>
        <v>KO</v>
      </c>
      <c r="S1027" s="2" t="str">
        <f t="shared" ref="S1027:S1090" si="145">IF(_xlfn.XOR(
AND(LEFT(N1027,1)="M",M1027="Actividad"),
AND(LEFT(N1027,1)="F",M1027="Interactivo"),
AND(N1027="diaporama",M1027="Secuencia de imágenes"),
OR(N1027="video",M1027="Animación",M1027="Video"),
AND(C1027=M1027)
),"OK","KO")</f>
        <v>OK</v>
      </c>
      <c r="T1027" s="2" t="str">
        <f t="shared" ref="T1027:T1090" si="146">IF(
AND(L1027="Evaluación",C1027&lt;&gt;L1027),"KO",
IF(AND(L1027="Mapa conceptual",C1027&lt;&gt;L1027),"KO",
IF(AND(N1027="M101ap",C1027&lt;&gt;"Banco de actividades"),"KO",
"OK")))</f>
        <v>OK</v>
      </c>
      <c r="U1027" s="2" t="str">
        <f t="shared" ref="U1027:U1090" si="147">IF(
AND(LEFT(N1027,1)="M",LEFT(M1027,4)&lt;&gt;"Mapa",S1027="OK",O1027=""),
"KO","OK")</f>
        <v>OK</v>
      </c>
      <c r="V1027" s="2" t="str">
        <f t="shared" ref="V1027:V1090" si="148">IF(OR(
AND(L1027="Evaluación",R1027="OK",OR(N1027="M4a",N1027="M5a")),
AND(LEFT(C1027,8)="Banco de",N1027="M101ap"),
OR(LEFT(C1027,8)&lt;&gt;"Banco de",L1027&lt;&gt;"Evaluación")
),"OK","KO")</f>
        <v>OK</v>
      </c>
      <c r="W1027" s="2" t="str">
        <f t="shared" ref="W1027:W1090" si="149">IF(AND(LEFT(C1027,8)="Banco de",K1027=0),"OK",
IF(AND(LEFT(C1027,8)&lt;&gt;"Banco de",K1027&gt;0),"OK","KO"))</f>
        <v>OK</v>
      </c>
      <c r="X1027" s="2" t="str">
        <f t="shared" ref="X1027:X1090" si="150">IF(J1027&lt;&gt;"","OK","KO")</f>
        <v>OK</v>
      </c>
      <c r="Y1027" s="2" t="str">
        <f t="shared" ref="Y1027:Y1090" si="151">IF(P1027="Si","KO","OK")</f>
        <v>OK</v>
      </c>
      <c r="Z1027" s="3" t="str">
        <f t="shared" ref="Z1027:Z1090" si="152">CONCATENATE(
IF(R1027&lt;&gt;"OK",CONCATENATE($R$1," / "),""),
IF(S1027&lt;&gt;"OK",CONCATENATE($S$1," / "),""),
IF(T1027&lt;&gt;"OK",CONCATENATE($T$1," / "),""),
IF(U1027&lt;&gt;"OK",CONCATENATE($U$1," / "),""),
IF(V1027&lt;&gt;"OK",CONCATENATE($V$1," / "),""),
IF(W1027&lt;&gt;"OK",CONCATENATE($W$1," / "),""),
IF(X1027&lt;&gt;"OK",CONCATENATE($X$1," / "),""),
IF(Y1027&lt;&gt;"OK",$Y$1,"")
)</f>
        <v xml:space="preserve">Acción didáctica / </v>
      </c>
    </row>
    <row r="1028" spans="1:26" x14ac:dyDescent="0.45">
      <c r="A1028" s="3" t="s">
        <v>10445</v>
      </c>
      <c r="B1028" s="3" t="s">
        <v>10446</v>
      </c>
      <c r="C1028" s="3" t="s">
        <v>10541</v>
      </c>
      <c r="E1028" s="3" t="s">
        <v>20</v>
      </c>
      <c r="H1028" s="3" t="s">
        <v>21</v>
      </c>
      <c r="I1028" s="3">
        <v>1691519</v>
      </c>
      <c r="J1028" s="3" t="s">
        <v>10542</v>
      </c>
      <c r="K1028" s="3">
        <v>20</v>
      </c>
      <c r="L1028" s="3" t="s">
        <v>34</v>
      </c>
      <c r="M1028" s="3" t="s">
        <v>35</v>
      </c>
      <c r="N1028" s="3" t="s">
        <v>206</v>
      </c>
      <c r="O1028" s="3" t="s">
        <v>479</v>
      </c>
      <c r="P1028" s="3" t="s">
        <v>21</v>
      </c>
      <c r="Q1028" s="3" t="s">
        <v>10543</v>
      </c>
      <c r="R1028" s="2" t="str">
        <f t="shared" si="144"/>
        <v>OK</v>
      </c>
      <c r="S1028" s="2" t="str">
        <f t="shared" si="145"/>
        <v>OK</v>
      </c>
      <c r="T1028" s="2" t="str">
        <f t="shared" si="146"/>
        <v>OK</v>
      </c>
      <c r="U1028" s="2" t="str">
        <f t="shared" si="147"/>
        <v>OK</v>
      </c>
      <c r="V1028" s="2" t="str">
        <f t="shared" si="148"/>
        <v>OK</v>
      </c>
      <c r="W1028" s="2" t="str">
        <f t="shared" si="149"/>
        <v>OK</v>
      </c>
      <c r="X1028" s="2" t="str">
        <f t="shared" si="150"/>
        <v>OK</v>
      </c>
      <c r="Y1028" s="2" t="str">
        <f t="shared" si="151"/>
        <v>OK</v>
      </c>
      <c r="Z1028" s="3" t="str">
        <f t="shared" si="152"/>
        <v/>
      </c>
    </row>
    <row r="1029" spans="1:26" x14ac:dyDescent="0.45">
      <c r="A1029" s="3" t="s">
        <v>10445</v>
      </c>
      <c r="B1029" s="3" t="s">
        <v>10446</v>
      </c>
      <c r="C1029" s="3" t="s">
        <v>10544</v>
      </c>
      <c r="E1029" s="3" t="s">
        <v>20</v>
      </c>
      <c r="H1029" s="3" t="s">
        <v>21</v>
      </c>
      <c r="I1029" s="3">
        <v>1714129</v>
      </c>
      <c r="J1029" s="3" t="s">
        <v>10545</v>
      </c>
      <c r="K1029" s="3">
        <v>10</v>
      </c>
      <c r="L1029" s="3" t="s">
        <v>34</v>
      </c>
      <c r="M1029" s="3" t="s">
        <v>35</v>
      </c>
      <c r="N1029" s="3" t="s">
        <v>7587</v>
      </c>
      <c r="O1029" s="3" t="s">
        <v>37</v>
      </c>
      <c r="P1029" s="3" t="s">
        <v>21</v>
      </c>
      <c r="Q1029" s="3" t="s">
        <v>10546</v>
      </c>
      <c r="R1029" s="2" t="str">
        <f t="shared" si="144"/>
        <v>OK</v>
      </c>
      <c r="S1029" s="2" t="str">
        <f t="shared" si="145"/>
        <v>OK</v>
      </c>
      <c r="T1029" s="2" t="str">
        <f t="shared" si="146"/>
        <v>OK</v>
      </c>
      <c r="U1029" s="2" t="str">
        <f t="shared" si="147"/>
        <v>OK</v>
      </c>
      <c r="V1029" s="2" t="str">
        <f t="shared" si="148"/>
        <v>OK</v>
      </c>
      <c r="W1029" s="2" t="str">
        <f t="shared" si="149"/>
        <v>OK</v>
      </c>
      <c r="X1029" s="2" t="str">
        <f t="shared" si="150"/>
        <v>OK</v>
      </c>
      <c r="Y1029" s="2" t="str">
        <f t="shared" si="151"/>
        <v>OK</v>
      </c>
      <c r="Z1029" s="3" t="str">
        <f t="shared" si="152"/>
        <v/>
      </c>
    </row>
    <row r="1030" spans="1:26" x14ac:dyDescent="0.45">
      <c r="A1030" s="3" t="s">
        <v>10445</v>
      </c>
      <c r="B1030" s="3" t="s">
        <v>10446</v>
      </c>
      <c r="C1030" s="3" t="s">
        <v>10547</v>
      </c>
      <c r="E1030" s="3" t="s">
        <v>20</v>
      </c>
      <c r="H1030" s="3" t="s">
        <v>21</v>
      </c>
      <c r="I1030" s="3">
        <v>1874502</v>
      </c>
      <c r="J1030" s="3" t="s">
        <v>10548</v>
      </c>
      <c r="K1030" s="3">
        <v>30</v>
      </c>
      <c r="L1030" s="3" t="s">
        <v>34</v>
      </c>
      <c r="M1030" s="3" t="s">
        <v>35</v>
      </c>
      <c r="N1030" s="3" t="s">
        <v>81</v>
      </c>
      <c r="O1030" s="3" t="s">
        <v>85</v>
      </c>
      <c r="P1030" s="3" t="s">
        <v>21</v>
      </c>
      <c r="Q1030" s="3" t="s">
        <v>10549</v>
      </c>
      <c r="R1030" s="2" t="str">
        <f t="shared" si="144"/>
        <v>KO</v>
      </c>
      <c r="S1030" s="2" t="str">
        <f t="shared" si="145"/>
        <v>OK</v>
      </c>
      <c r="T1030" s="2" t="str">
        <f t="shared" si="146"/>
        <v>OK</v>
      </c>
      <c r="U1030" s="2" t="str">
        <f t="shared" si="147"/>
        <v>OK</v>
      </c>
      <c r="V1030" s="2" t="str">
        <f t="shared" si="148"/>
        <v>OK</v>
      </c>
      <c r="W1030" s="2" t="str">
        <f t="shared" si="149"/>
        <v>OK</v>
      </c>
      <c r="X1030" s="2" t="str">
        <f t="shared" si="150"/>
        <v>OK</v>
      </c>
      <c r="Y1030" s="2" t="str">
        <f t="shared" si="151"/>
        <v>OK</v>
      </c>
      <c r="Z1030" s="3" t="str">
        <f t="shared" si="152"/>
        <v xml:space="preserve">Acción didáctica / </v>
      </c>
    </row>
    <row r="1031" spans="1:26" x14ac:dyDescent="0.45">
      <c r="A1031" s="3" t="s">
        <v>10445</v>
      </c>
      <c r="B1031" s="3" t="s">
        <v>10446</v>
      </c>
      <c r="C1031" s="3" t="s">
        <v>10550</v>
      </c>
      <c r="E1031" s="3" t="s">
        <v>20</v>
      </c>
      <c r="H1031" s="3" t="s">
        <v>21</v>
      </c>
      <c r="I1031" s="3">
        <v>1176746</v>
      </c>
      <c r="K1031" s="3">
        <v>15</v>
      </c>
      <c r="L1031" s="3" t="s">
        <v>34</v>
      </c>
      <c r="M1031" s="3" t="s">
        <v>35</v>
      </c>
      <c r="N1031" s="3" t="s">
        <v>62</v>
      </c>
      <c r="O1031" s="3" t="s">
        <v>37</v>
      </c>
      <c r="P1031" s="3" t="s">
        <v>21</v>
      </c>
      <c r="Q1031" s="3" t="s">
        <v>10551</v>
      </c>
      <c r="R1031" s="2" t="str">
        <f t="shared" si="144"/>
        <v>OK</v>
      </c>
      <c r="S1031" s="2" t="str">
        <f t="shared" si="145"/>
        <v>OK</v>
      </c>
      <c r="T1031" s="2" t="str">
        <f t="shared" si="146"/>
        <v>OK</v>
      </c>
      <c r="U1031" s="2" t="str">
        <f t="shared" si="147"/>
        <v>OK</v>
      </c>
      <c r="V1031" s="2" t="str">
        <f t="shared" si="148"/>
        <v>OK</v>
      </c>
      <c r="W1031" s="2" t="str">
        <f t="shared" si="149"/>
        <v>OK</v>
      </c>
      <c r="X1031" s="2" t="str">
        <f t="shared" si="150"/>
        <v>KO</v>
      </c>
      <c r="Y1031" s="2" t="str">
        <f t="shared" si="151"/>
        <v>OK</v>
      </c>
      <c r="Z1031" s="3" t="str">
        <f t="shared" si="152"/>
        <v xml:space="preserve">Palabras clave / </v>
      </c>
    </row>
    <row r="1032" spans="1:26" x14ac:dyDescent="0.45">
      <c r="A1032" s="3" t="s">
        <v>10445</v>
      </c>
      <c r="B1032" s="3" t="s">
        <v>10446</v>
      </c>
      <c r="C1032" s="3" t="s">
        <v>67</v>
      </c>
      <c r="D1032" s="3" t="s">
        <v>67</v>
      </c>
      <c r="E1032" s="3" t="s">
        <v>20</v>
      </c>
      <c r="H1032" s="3" t="s">
        <v>21</v>
      </c>
      <c r="I1032" s="3">
        <v>1423057</v>
      </c>
      <c r="K1032" s="3">
        <v>25</v>
      </c>
      <c r="L1032" s="3" t="s">
        <v>23</v>
      </c>
      <c r="M1032" s="3" t="s">
        <v>67</v>
      </c>
      <c r="N1032" s="3" t="s">
        <v>227</v>
      </c>
      <c r="P1032" s="3" t="s">
        <v>21</v>
      </c>
      <c r="Q1032" s="3" t="s">
        <v>10552</v>
      </c>
      <c r="R1032" s="2" t="str">
        <f t="shared" si="144"/>
        <v>OK</v>
      </c>
      <c r="S1032" s="2" t="str">
        <f t="shared" si="145"/>
        <v>OK</v>
      </c>
      <c r="T1032" s="2" t="str">
        <f t="shared" si="146"/>
        <v>OK</v>
      </c>
      <c r="U1032" s="2" t="str">
        <f t="shared" si="147"/>
        <v>OK</v>
      </c>
      <c r="V1032" s="2" t="str">
        <f t="shared" si="148"/>
        <v>OK</v>
      </c>
      <c r="W1032" s="2" t="str">
        <f t="shared" si="149"/>
        <v>OK</v>
      </c>
      <c r="X1032" s="2" t="str">
        <f t="shared" si="150"/>
        <v>KO</v>
      </c>
      <c r="Y1032" s="2" t="str">
        <f t="shared" si="151"/>
        <v>OK</v>
      </c>
      <c r="Z1032" s="3" t="str">
        <f t="shared" si="152"/>
        <v xml:space="preserve">Palabras clave / </v>
      </c>
    </row>
    <row r="1033" spans="1:26" x14ac:dyDescent="0.45">
      <c r="A1033" s="3" t="s">
        <v>10445</v>
      </c>
      <c r="B1033" s="3" t="s">
        <v>10446</v>
      </c>
      <c r="C1033" s="3" t="s">
        <v>70</v>
      </c>
      <c r="E1033" s="3" t="s">
        <v>20</v>
      </c>
      <c r="H1033" s="3" t="s">
        <v>21</v>
      </c>
      <c r="I1033" s="3">
        <v>1178497</v>
      </c>
      <c r="K1033" s="3">
        <v>30</v>
      </c>
      <c r="L1033" s="3" t="s">
        <v>70</v>
      </c>
      <c r="M1033" s="3" t="s">
        <v>35</v>
      </c>
      <c r="N1033" s="3" t="s">
        <v>62</v>
      </c>
      <c r="O1033" s="3" t="s">
        <v>479</v>
      </c>
      <c r="P1033" s="3" t="s">
        <v>21</v>
      </c>
      <c r="Q1033" s="3" t="s">
        <v>10553</v>
      </c>
      <c r="R1033" s="2" t="str">
        <f t="shared" si="144"/>
        <v>OK</v>
      </c>
      <c r="S1033" s="2" t="str">
        <f t="shared" si="145"/>
        <v>OK</v>
      </c>
      <c r="T1033" s="2" t="str">
        <f t="shared" si="146"/>
        <v>OK</v>
      </c>
      <c r="U1033" s="2" t="str">
        <f t="shared" si="147"/>
        <v>OK</v>
      </c>
      <c r="V1033" s="2" t="str">
        <f t="shared" si="148"/>
        <v>OK</v>
      </c>
      <c r="W1033" s="2" t="str">
        <f t="shared" si="149"/>
        <v>OK</v>
      </c>
      <c r="X1033" s="2" t="str">
        <f t="shared" si="150"/>
        <v>KO</v>
      </c>
      <c r="Y1033" s="2" t="str">
        <f t="shared" si="151"/>
        <v>OK</v>
      </c>
      <c r="Z1033" s="3" t="str">
        <f t="shared" si="152"/>
        <v xml:space="preserve">Palabras clave / </v>
      </c>
    </row>
    <row r="1034" spans="1:26" x14ac:dyDescent="0.45">
      <c r="A1034" s="3" t="s">
        <v>10445</v>
      </c>
      <c r="B1034" s="3" t="s">
        <v>10446</v>
      </c>
      <c r="C1034" s="3" t="s">
        <v>10554</v>
      </c>
      <c r="E1034" s="3" t="s">
        <v>20</v>
      </c>
      <c r="H1034" s="3" t="s">
        <v>21</v>
      </c>
      <c r="I1034" s="3">
        <v>1174633</v>
      </c>
      <c r="J1034" s="3" t="s">
        <v>10555</v>
      </c>
      <c r="K1034" s="3">
        <v>10</v>
      </c>
      <c r="L1034" s="3" t="s">
        <v>34</v>
      </c>
      <c r="M1034" s="3" t="s">
        <v>35</v>
      </c>
      <c r="N1034" s="3" t="s">
        <v>700</v>
      </c>
      <c r="O1034" s="3" t="s">
        <v>37</v>
      </c>
      <c r="P1034" s="3" t="s">
        <v>21</v>
      </c>
      <c r="Q1034" s="3" t="s">
        <v>10556</v>
      </c>
      <c r="R1034" s="2" t="str">
        <f t="shared" si="144"/>
        <v>OK</v>
      </c>
      <c r="S1034" s="2" t="str">
        <f t="shared" si="145"/>
        <v>OK</v>
      </c>
      <c r="T1034" s="2" t="str">
        <f t="shared" si="146"/>
        <v>OK</v>
      </c>
      <c r="U1034" s="2" t="str">
        <f t="shared" si="147"/>
        <v>OK</v>
      </c>
      <c r="V1034" s="2" t="str">
        <f t="shared" si="148"/>
        <v>OK</v>
      </c>
      <c r="W1034" s="2" t="str">
        <f t="shared" si="149"/>
        <v>OK</v>
      </c>
      <c r="X1034" s="2" t="str">
        <f t="shared" si="150"/>
        <v>OK</v>
      </c>
      <c r="Y1034" s="2" t="str">
        <f t="shared" si="151"/>
        <v>OK</v>
      </c>
      <c r="Z1034" s="3" t="str">
        <f t="shared" si="152"/>
        <v/>
      </c>
    </row>
    <row r="1035" spans="1:26" x14ac:dyDescent="0.45">
      <c r="A1035" s="3" t="s">
        <v>10445</v>
      </c>
      <c r="B1035" s="3" t="s">
        <v>10446</v>
      </c>
      <c r="C1035" s="3" t="s">
        <v>10557</v>
      </c>
      <c r="E1035" s="3" t="s">
        <v>20</v>
      </c>
      <c r="H1035" s="3" t="s">
        <v>21</v>
      </c>
      <c r="I1035" s="3">
        <v>1874396</v>
      </c>
      <c r="J1035" s="3" t="s">
        <v>10558</v>
      </c>
      <c r="K1035" s="3">
        <v>60</v>
      </c>
      <c r="L1035" s="3" t="s">
        <v>34</v>
      </c>
      <c r="M1035" s="3" t="s">
        <v>35</v>
      </c>
      <c r="N1035" s="3" t="s">
        <v>81</v>
      </c>
      <c r="O1035" s="3" t="s">
        <v>85</v>
      </c>
      <c r="P1035" s="3" t="s">
        <v>21</v>
      </c>
      <c r="Q1035" s="3" t="s">
        <v>10559</v>
      </c>
      <c r="R1035" s="2" t="str">
        <f t="shared" si="144"/>
        <v>KO</v>
      </c>
      <c r="S1035" s="2" t="str">
        <f t="shared" si="145"/>
        <v>OK</v>
      </c>
      <c r="T1035" s="2" t="str">
        <f t="shared" si="146"/>
        <v>OK</v>
      </c>
      <c r="U1035" s="2" t="str">
        <f t="shared" si="147"/>
        <v>OK</v>
      </c>
      <c r="V1035" s="2" t="str">
        <f t="shared" si="148"/>
        <v>OK</v>
      </c>
      <c r="W1035" s="2" t="str">
        <f t="shared" si="149"/>
        <v>OK</v>
      </c>
      <c r="X1035" s="2" t="str">
        <f t="shared" si="150"/>
        <v>OK</v>
      </c>
      <c r="Y1035" s="2" t="str">
        <f t="shared" si="151"/>
        <v>OK</v>
      </c>
      <c r="Z1035" s="3" t="str">
        <f t="shared" si="152"/>
        <v xml:space="preserve">Acción didáctica / </v>
      </c>
    </row>
    <row r="1036" spans="1:26" x14ac:dyDescent="0.45">
      <c r="A1036" s="3" t="s">
        <v>10445</v>
      </c>
      <c r="B1036" s="3" t="s">
        <v>10446</v>
      </c>
      <c r="C1036" s="3" t="s">
        <v>10560</v>
      </c>
      <c r="E1036" s="3" t="s">
        <v>20</v>
      </c>
      <c r="H1036" s="3" t="s">
        <v>21</v>
      </c>
      <c r="I1036" s="3">
        <v>1873653</v>
      </c>
      <c r="J1036" s="3" t="s">
        <v>10513</v>
      </c>
      <c r="K1036" s="3">
        <v>15</v>
      </c>
      <c r="L1036" s="3" t="s">
        <v>34</v>
      </c>
      <c r="M1036" s="3" t="s">
        <v>35</v>
      </c>
      <c r="N1036" s="3" t="s">
        <v>81</v>
      </c>
      <c r="O1036" s="3" t="s">
        <v>85</v>
      </c>
      <c r="P1036" s="3" t="s">
        <v>21</v>
      </c>
      <c r="Q1036" s="3" t="s">
        <v>10561</v>
      </c>
      <c r="R1036" s="2" t="str">
        <f t="shared" si="144"/>
        <v>KO</v>
      </c>
      <c r="S1036" s="2" t="str">
        <f t="shared" si="145"/>
        <v>OK</v>
      </c>
      <c r="T1036" s="2" t="str">
        <f t="shared" si="146"/>
        <v>OK</v>
      </c>
      <c r="U1036" s="2" t="str">
        <f t="shared" si="147"/>
        <v>OK</v>
      </c>
      <c r="V1036" s="2" t="str">
        <f t="shared" si="148"/>
        <v>OK</v>
      </c>
      <c r="W1036" s="2" t="str">
        <f t="shared" si="149"/>
        <v>OK</v>
      </c>
      <c r="X1036" s="2" t="str">
        <f t="shared" si="150"/>
        <v>OK</v>
      </c>
      <c r="Y1036" s="2" t="str">
        <f t="shared" si="151"/>
        <v>OK</v>
      </c>
      <c r="Z1036" s="3" t="str">
        <f t="shared" si="152"/>
        <v xml:space="preserve">Acción didáctica / </v>
      </c>
    </row>
    <row r="1037" spans="1:26" x14ac:dyDescent="0.45">
      <c r="A1037" s="3" t="s">
        <v>10445</v>
      </c>
      <c r="B1037" s="3" t="s">
        <v>10446</v>
      </c>
      <c r="C1037" s="3" t="s">
        <v>10562</v>
      </c>
      <c r="E1037" s="3" t="s">
        <v>20</v>
      </c>
      <c r="H1037" s="3" t="s">
        <v>21</v>
      </c>
      <c r="I1037" s="3">
        <v>1874289</v>
      </c>
      <c r="J1037" s="3" t="s">
        <v>10563</v>
      </c>
      <c r="K1037" s="3">
        <v>70</v>
      </c>
      <c r="L1037" s="3" t="s">
        <v>34</v>
      </c>
      <c r="M1037" s="3" t="s">
        <v>35</v>
      </c>
      <c r="N1037" s="3" t="s">
        <v>81</v>
      </c>
      <c r="O1037" s="3" t="s">
        <v>85</v>
      </c>
      <c r="P1037" s="3" t="s">
        <v>21</v>
      </c>
      <c r="Q1037" s="3" t="s">
        <v>10564</v>
      </c>
      <c r="R1037" s="2" t="str">
        <f t="shared" si="144"/>
        <v>KO</v>
      </c>
      <c r="S1037" s="2" t="str">
        <f t="shared" si="145"/>
        <v>OK</v>
      </c>
      <c r="T1037" s="2" t="str">
        <f t="shared" si="146"/>
        <v>OK</v>
      </c>
      <c r="U1037" s="2" t="str">
        <f t="shared" si="147"/>
        <v>OK</v>
      </c>
      <c r="V1037" s="2" t="str">
        <f t="shared" si="148"/>
        <v>OK</v>
      </c>
      <c r="W1037" s="2" t="str">
        <f t="shared" si="149"/>
        <v>OK</v>
      </c>
      <c r="X1037" s="2" t="str">
        <f t="shared" si="150"/>
        <v>OK</v>
      </c>
      <c r="Y1037" s="2" t="str">
        <f t="shared" si="151"/>
        <v>OK</v>
      </c>
      <c r="Z1037" s="3" t="str">
        <f t="shared" si="152"/>
        <v xml:space="preserve">Acción didáctica / </v>
      </c>
    </row>
    <row r="1038" spans="1:26" x14ac:dyDescent="0.45">
      <c r="A1038" s="3" t="s">
        <v>10445</v>
      </c>
      <c r="B1038" s="3" t="s">
        <v>10446</v>
      </c>
      <c r="C1038" s="3" t="s">
        <v>534</v>
      </c>
      <c r="E1038" s="3" t="s">
        <v>20</v>
      </c>
      <c r="H1038" s="3" t="s">
        <v>21</v>
      </c>
      <c r="I1038" s="3">
        <v>1867720</v>
      </c>
      <c r="J1038" s="3" t="s">
        <v>10565</v>
      </c>
      <c r="K1038" s="3">
        <v>120</v>
      </c>
      <c r="L1038" s="3" t="s">
        <v>358</v>
      </c>
      <c r="M1038" s="3" t="s">
        <v>35</v>
      </c>
      <c r="N1038" s="3" t="s">
        <v>359</v>
      </c>
      <c r="O1038" s="3" t="s">
        <v>85</v>
      </c>
      <c r="P1038" s="3" t="s">
        <v>21</v>
      </c>
      <c r="Q1038" s="3" t="s">
        <v>10566</v>
      </c>
      <c r="R1038" s="2" t="str">
        <f t="shared" si="144"/>
        <v>OK</v>
      </c>
      <c r="S1038" s="2" t="str">
        <f t="shared" si="145"/>
        <v>OK</v>
      </c>
      <c r="T1038" s="2" t="str">
        <f t="shared" si="146"/>
        <v>OK</v>
      </c>
      <c r="U1038" s="2" t="str">
        <f t="shared" si="147"/>
        <v>OK</v>
      </c>
      <c r="V1038" s="2" t="str">
        <f t="shared" si="148"/>
        <v>OK</v>
      </c>
      <c r="W1038" s="2" t="str">
        <f t="shared" si="149"/>
        <v>KO</v>
      </c>
      <c r="X1038" s="2" t="str">
        <f t="shared" si="150"/>
        <v>OK</v>
      </c>
      <c r="Y1038" s="2" t="str">
        <f t="shared" si="151"/>
        <v>OK</v>
      </c>
      <c r="Z1038" s="3" t="str">
        <f t="shared" si="152"/>
        <v xml:space="preserve">Tiempo del recurso / </v>
      </c>
    </row>
    <row r="1039" spans="1:26" x14ac:dyDescent="0.45">
      <c r="A1039" s="3" t="s">
        <v>10567</v>
      </c>
      <c r="B1039" s="3" t="s">
        <v>10568</v>
      </c>
      <c r="C1039" s="3" t="s">
        <v>10569</v>
      </c>
      <c r="E1039" s="3" t="s">
        <v>20</v>
      </c>
      <c r="H1039" s="3" t="s">
        <v>21</v>
      </c>
      <c r="I1039" s="3">
        <v>1180327</v>
      </c>
      <c r="J1039" s="3" t="s">
        <v>10570</v>
      </c>
      <c r="K1039" s="3">
        <v>20</v>
      </c>
      <c r="L1039" s="3" t="s">
        <v>34</v>
      </c>
      <c r="M1039" s="3" t="s">
        <v>35</v>
      </c>
      <c r="N1039" s="3" t="s">
        <v>326</v>
      </c>
      <c r="O1039" s="3" t="s">
        <v>479</v>
      </c>
      <c r="P1039" s="3" t="s">
        <v>21</v>
      </c>
      <c r="Q1039" s="3" t="s">
        <v>10571</v>
      </c>
      <c r="R1039" s="2" t="str">
        <f t="shared" si="144"/>
        <v>OK</v>
      </c>
      <c r="S1039" s="2" t="str">
        <f t="shared" si="145"/>
        <v>OK</v>
      </c>
      <c r="T1039" s="2" t="str">
        <f t="shared" si="146"/>
        <v>OK</v>
      </c>
      <c r="U1039" s="2" t="str">
        <f t="shared" si="147"/>
        <v>OK</v>
      </c>
      <c r="V1039" s="2" t="str">
        <f t="shared" si="148"/>
        <v>OK</v>
      </c>
      <c r="W1039" s="2" t="str">
        <f t="shared" si="149"/>
        <v>OK</v>
      </c>
      <c r="X1039" s="2" t="str">
        <f t="shared" si="150"/>
        <v>OK</v>
      </c>
      <c r="Y1039" s="2" t="str">
        <f t="shared" si="151"/>
        <v>OK</v>
      </c>
      <c r="Z1039" s="3" t="str">
        <f t="shared" si="152"/>
        <v/>
      </c>
    </row>
    <row r="1040" spans="1:26" x14ac:dyDescent="0.45">
      <c r="A1040" s="3" t="s">
        <v>10567</v>
      </c>
      <c r="B1040" s="3" t="s">
        <v>10568</v>
      </c>
      <c r="C1040" s="3" t="s">
        <v>10572</v>
      </c>
      <c r="E1040" s="3" t="s">
        <v>20</v>
      </c>
      <c r="H1040" s="3" t="s">
        <v>21</v>
      </c>
      <c r="I1040" s="3">
        <v>1187141</v>
      </c>
      <c r="J1040" s="3" t="s">
        <v>10573</v>
      </c>
      <c r="K1040" s="3">
        <v>10</v>
      </c>
      <c r="L1040" s="3" t="s">
        <v>34</v>
      </c>
      <c r="M1040" s="3" t="s">
        <v>35</v>
      </c>
      <c r="N1040" s="3" t="s">
        <v>777</v>
      </c>
      <c r="O1040" s="3" t="s">
        <v>479</v>
      </c>
      <c r="P1040" s="3" t="s">
        <v>21</v>
      </c>
      <c r="Q1040" s="3" t="s">
        <v>10574</v>
      </c>
      <c r="R1040" s="2" t="str">
        <f t="shared" si="144"/>
        <v>OK</v>
      </c>
      <c r="S1040" s="2" t="str">
        <f t="shared" si="145"/>
        <v>OK</v>
      </c>
      <c r="T1040" s="2" t="str">
        <f t="shared" si="146"/>
        <v>OK</v>
      </c>
      <c r="U1040" s="2" t="str">
        <f t="shared" si="147"/>
        <v>OK</v>
      </c>
      <c r="V1040" s="2" t="str">
        <f t="shared" si="148"/>
        <v>OK</v>
      </c>
      <c r="W1040" s="2" t="str">
        <f t="shared" si="149"/>
        <v>OK</v>
      </c>
      <c r="X1040" s="2" t="str">
        <f t="shared" si="150"/>
        <v>OK</v>
      </c>
      <c r="Y1040" s="2" t="str">
        <f t="shared" si="151"/>
        <v>OK</v>
      </c>
      <c r="Z1040" s="3" t="str">
        <f t="shared" si="152"/>
        <v/>
      </c>
    </row>
    <row r="1041" spans="1:26" x14ac:dyDescent="0.45">
      <c r="A1041" s="3" t="s">
        <v>10567</v>
      </c>
      <c r="B1041" s="3" t="s">
        <v>10568</v>
      </c>
      <c r="C1041" s="3" t="s">
        <v>10575</v>
      </c>
      <c r="E1041" s="3" t="s">
        <v>20</v>
      </c>
      <c r="H1041" s="3" t="s">
        <v>21</v>
      </c>
      <c r="I1041" s="3">
        <v>1174414</v>
      </c>
      <c r="J1041" s="3" t="s">
        <v>10573</v>
      </c>
      <c r="K1041" s="3">
        <v>10</v>
      </c>
      <c r="L1041" s="3" t="s">
        <v>34</v>
      </c>
      <c r="M1041" s="3" t="s">
        <v>35</v>
      </c>
      <c r="N1041" s="3" t="s">
        <v>62</v>
      </c>
      <c r="O1041" s="3" t="s">
        <v>479</v>
      </c>
      <c r="P1041" s="3" t="s">
        <v>21</v>
      </c>
      <c r="Q1041" s="3" t="s">
        <v>10576</v>
      </c>
      <c r="R1041" s="2" t="str">
        <f t="shared" si="144"/>
        <v>OK</v>
      </c>
      <c r="S1041" s="2" t="str">
        <f t="shared" si="145"/>
        <v>OK</v>
      </c>
      <c r="T1041" s="2" t="str">
        <f t="shared" si="146"/>
        <v>OK</v>
      </c>
      <c r="U1041" s="2" t="str">
        <f t="shared" si="147"/>
        <v>OK</v>
      </c>
      <c r="V1041" s="2" t="str">
        <f t="shared" si="148"/>
        <v>OK</v>
      </c>
      <c r="W1041" s="2" t="str">
        <f t="shared" si="149"/>
        <v>OK</v>
      </c>
      <c r="X1041" s="2" t="str">
        <f t="shared" si="150"/>
        <v>OK</v>
      </c>
      <c r="Y1041" s="2" t="str">
        <f t="shared" si="151"/>
        <v>OK</v>
      </c>
      <c r="Z1041" s="3" t="str">
        <f t="shared" si="152"/>
        <v/>
      </c>
    </row>
    <row r="1042" spans="1:26" x14ac:dyDescent="0.45">
      <c r="A1042" s="3" t="s">
        <v>10567</v>
      </c>
      <c r="B1042" s="3" t="s">
        <v>10568</v>
      </c>
      <c r="C1042" s="3" t="s">
        <v>10577</v>
      </c>
      <c r="E1042" s="3" t="s">
        <v>20</v>
      </c>
      <c r="H1042" s="3" t="s">
        <v>21</v>
      </c>
      <c r="I1042" s="3">
        <v>1260959</v>
      </c>
      <c r="J1042" s="3" t="s">
        <v>10578</v>
      </c>
      <c r="K1042" s="3">
        <v>15</v>
      </c>
      <c r="L1042" s="3" t="s">
        <v>34</v>
      </c>
      <c r="M1042" s="3" t="s">
        <v>35</v>
      </c>
      <c r="N1042" s="3" t="s">
        <v>8100</v>
      </c>
      <c r="O1042" s="3" t="s">
        <v>37</v>
      </c>
      <c r="P1042" s="3" t="s">
        <v>21</v>
      </c>
      <c r="Q1042" s="3" t="s">
        <v>10579</v>
      </c>
      <c r="R1042" s="2" t="str">
        <f t="shared" si="144"/>
        <v>OK</v>
      </c>
      <c r="S1042" s="2" t="str">
        <f t="shared" si="145"/>
        <v>OK</v>
      </c>
      <c r="T1042" s="2" t="str">
        <f t="shared" si="146"/>
        <v>OK</v>
      </c>
      <c r="U1042" s="2" t="str">
        <f t="shared" si="147"/>
        <v>OK</v>
      </c>
      <c r="V1042" s="2" t="str">
        <f t="shared" si="148"/>
        <v>OK</v>
      </c>
      <c r="W1042" s="2" t="str">
        <f t="shared" si="149"/>
        <v>OK</v>
      </c>
      <c r="X1042" s="2" t="str">
        <f t="shared" si="150"/>
        <v>OK</v>
      </c>
      <c r="Y1042" s="2" t="str">
        <f t="shared" si="151"/>
        <v>OK</v>
      </c>
      <c r="Z1042" s="3" t="str">
        <f t="shared" si="152"/>
        <v/>
      </c>
    </row>
    <row r="1043" spans="1:26" x14ac:dyDescent="0.45">
      <c r="A1043" s="3" t="s">
        <v>10567</v>
      </c>
      <c r="B1043" s="3" t="s">
        <v>10568</v>
      </c>
      <c r="C1043" s="3" t="s">
        <v>10580</v>
      </c>
      <c r="E1043" s="3" t="s">
        <v>20</v>
      </c>
      <c r="H1043" s="3" t="s">
        <v>21</v>
      </c>
      <c r="I1043" s="3">
        <v>1183262</v>
      </c>
      <c r="J1043" s="3" t="s">
        <v>10581</v>
      </c>
      <c r="K1043" s="3">
        <v>10</v>
      </c>
      <c r="L1043" s="3" t="s">
        <v>34</v>
      </c>
      <c r="M1043" s="3" t="s">
        <v>35</v>
      </c>
      <c r="N1043" s="3" t="s">
        <v>36</v>
      </c>
      <c r="O1043" s="3" t="s">
        <v>37</v>
      </c>
      <c r="P1043" s="3" t="s">
        <v>21</v>
      </c>
      <c r="Q1043" s="3" t="s">
        <v>10582</v>
      </c>
      <c r="R1043" s="2" t="str">
        <f t="shared" si="144"/>
        <v>OK</v>
      </c>
      <c r="S1043" s="2" t="str">
        <f t="shared" si="145"/>
        <v>OK</v>
      </c>
      <c r="T1043" s="2" t="str">
        <f t="shared" si="146"/>
        <v>OK</v>
      </c>
      <c r="U1043" s="2" t="str">
        <f t="shared" si="147"/>
        <v>OK</v>
      </c>
      <c r="V1043" s="2" t="str">
        <f t="shared" si="148"/>
        <v>OK</v>
      </c>
      <c r="W1043" s="2" t="str">
        <f t="shared" si="149"/>
        <v>OK</v>
      </c>
      <c r="X1043" s="2" t="str">
        <f t="shared" si="150"/>
        <v>OK</v>
      </c>
      <c r="Y1043" s="2" t="str">
        <f t="shared" si="151"/>
        <v>OK</v>
      </c>
      <c r="Z1043" s="3" t="str">
        <f t="shared" si="152"/>
        <v/>
      </c>
    </row>
    <row r="1044" spans="1:26" x14ac:dyDescent="0.45">
      <c r="A1044" s="3" t="s">
        <v>10567</v>
      </c>
      <c r="B1044" s="3" t="s">
        <v>10568</v>
      </c>
      <c r="C1044" s="3" t="s">
        <v>10583</v>
      </c>
      <c r="E1044" s="3" t="s">
        <v>20</v>
      </c>
      <c r="H1044" s="3" t="s">
        <v>21</v>
      </c>
      <c r="I1044" s="3">
        <v>1256034</v>
      </c>
      <c r="J1044" s="3" t="s">
        <v>10584</v>
      </c>
      <c r="K1044" s="3">
        <v>20</v>
      </c>
      <c r="L1044" s="3" t="s">
        <v>34</v>
      </c>
      <c r="M1044" s="3" t="s">
        <v>35</v>
      </c>
      <c r="N1044" s="3" t="s">
        <v>7212</v>
      </c>
      <c r="O1044" s="3" t="s">
        <v>37</v>
      </c>
      <c r="P1044" s="3" t="s">
        <v>21</v>
      </c>
      <c r="Q1044" s="3" t="s">
        <v>10585</v>
      </c>
      <c r="R1044" s="2" t="str">
        <f t="shared" si="144"/>
        <v>OK</v>
      </c>
      <c r="S1044" s="2" t="str">
        <f t="shared" si="145"/>
        <v>OK</v>
      </c>
      <c r="T1044" s="2" t="str">
        <f t="shared" si="146"/>
        <v>OK</v>
      </c>
      <c r="U1044" s="2" t="str">
        <f t="shared" si="147"/>
        <v>OK</v>
      </c>
      <c r="V1044" s="2" t="str">
        <f t="shared" si="148"/>
        <v>OK</v>
      </c>
      <c r="W1044" s="2" t="str">
        <f t="shared" si="149"/>
        <v>OK</v>
      </c>
      <c r="X1044" s="2" t="str">
        <f t="shared" si="150"/>
        <v>OK</v>
      </c>
      <c r="Y1044" s="2" t="str">
        <f t="shared" si="151"/>
        <v>OK</v>
      </c>
      <c r="Z1044" s="3" t="str">
        <f t="shared" si="152"/>
        <v/>
      </c>
    </row>
    <row r="1045" spans="1:26" x14ac:dyDescent="0.45">
      <c r="A1045" s="3" t="s">
        <v>10567</v>
      </c>
      <c r="B1045" s="3" t="s">
        <v>10568</v>
      </c>
      <c r="C1045" s="3" t="s">
        <v>10586</v>
      </c>
      <c r="E1045" s="3" t="s">
        <v>20</v>
      </c>
      <c r="H1045" s="3" t="s">
        <v>21</v>
      </c>
      <c r="I1045" s="3">
        <v>660634</v>
      </c>
      <c r="J1045" s="3" t="s">
        <v>10587</v>
      </c>
      <c r="K1045" s="3">
        <v>90</v>
      </c>
      <c r="L1045" s="3" t="s">
        <v>23</v>
      </c>
      <c r="M1045" s="3" t="s">
        <v>29</v>
      </c>
      <c r="N1045" s="3" t="s">
        <v>348</v>
      </c>
      <c r="P1045" s="3" t="s">
        <v>21</v>
      </c>
      <c r="Q1045" s="3" t="s">
        <v>10588</v>
      </c>
      <c r="R1045" s="2" t="str">
        <f t="shared" si="144"/>
        <v>OK</v>
      </c>
      <c r="S1045" s="2" t="str">
        <f t="shared" si="145"/>
        <v>OK</v>
      </c>
      <c r="T1045" s="2" t="str">
        <f t="shared" si="146"/>
        <v>OK</v>
      </c>
      <c r="U1045" s="2" t="str">
        <f t="shared" si="147"/>
        <v>OK</v>
      </c>
      <c r="V1045" s="2" t="str">
        <f t="shared" si="148"/>
        <v>OK</v>
      </c>
      <c r="W1045" s="2" t="str">
        <f t="shared" si="149"/>
        <v>OK</v>
      </c>
      <c r="X1045" s="2" t="str">
        <f t="shared" si="150"/>
        <v>OK</v>
      </c>
      <c r="Y1045" s="2" t="str">
        <f t="shared" si="151"/>
        <v>OK</v>
      </c>
      <c r="Z1045" s="3" t="str">
        <f t="shared" si="152"/>
        <v/>
      </c>
    </row>
    <row r="1046" spans="1:26" x14ac:dyDescent="0.45">
      <c r="A1046" s="3" t="s">
        <v>10567</v>
      </c>
      <c r="B1046" s="3" t="s">
        <v>10568</v>
      </c>
      <c r="C1046" s="3" t="s">
        <v>10589</v>
      </c>
      <c r="E1046" s="3" t="s">
        <v>20</v>
      </c>
      <c r="H1046" s="3" t="s">
        <v>21</v>
      </c>
      <c r="I1046" s="3">
        <v>1170228</v>
      </c>
      <c r="J1046" s="3" t="s">
        <v>10590</v>
      </c>
      <c r="K1046" s="3">
        <v>10</v>
      </c>
      <c r="L1046" s="3" t="s">
        <v>34</v>
      </c>
      <c r="M1046" s="3" t="s">
        <v>35</v>
      </c>
      <c r="N1046" s="3" t="s">
        <v>45</v>
      </c>
      <c r="O1046" s="3" t="s">
        <v>37</v>
      </c>
      <c r="P1046" s="3" t="s">
        <v>21</v>
      </c>
      <c r="Q1046" s="3" t="s">
        <v>10591</v>
      </c>
      <c r="R1046" s="2" t="str">
        <f t="shared" si="144"/>
        <v>OK</v>
      </c>
      <c r="S1046" s="2" t="str">
        <f t="shared" si="145"/>
        <v>OK</v>
      </c>
      <c r="T1046" s="2" t="str">
        <f t="shared" si="146"/>
        <v>OK</v>
      </c>
      <c r="U1046" s="2" t="str">
        <f t="shared" si="147"/>
        <v>OK</v>
      </c>
      <c r="V1046" s="2" t="str">
        <f t="shared" si="148"/>
        <v>OK</v>
      </c>
      <c r="W1046" s="2" t="str">
        <f t="shared" si="149"/>
        <v>OK</v>
      </c>
      <c r="X1046" s="2" t="str">
        <f t="shared" si="150"/>
        <v>OK</v>
      </c>
      <c r="Y1046" s="2" t="str">
        <f t="shared" si="151"/>
        <v>OK</v>
      </c>
      <c r="Z1046" s="3" t="str">
        <f t="shared" si="152"/>
        <v/>
      </c>
    </row>
    <row r="1047" spans="1:26" x14ac:dyDescent="0.45">
      <c r="A1047" s="3" t="s">
        <v>10567</v>
      </c>
      <c r="B1047" s="3" t="s">
        <v>10568</v>
      </c>
      <c r="C1047" s="3" t="s">
        <v>10592</v>
      </c>
      <c r="E1047" s="3" t="s">
        <v>20</v>
      </c>
      <c r="H1047" s="3" t="s">
        <v>21</v>
      </c>
      <c r="I1047" s="3">
        <v>1178942</v>
      </c>
      <c r="J1047" s="3" t="s">
        <v>10593</v>
      </c>
      <c r="K1047" s="3">
        <v>10</v>
      </c>
      <c r="L1047" s="3" t="s">
        <v>1363</v>
      </c>
      <c r="M1047" s="3" t="s">
        <v>35</v>
      </c>
      <c r="N1047" s="3" t="s">
        <v>41</v>
      </c>
      <c r="O1047" s="3" t="s">
        <v>479</v>
      </c>
      <c r="P1047" s="3" t="s">
        <v>21</v>
      </c>
      <c r="Q1047" s="3" t="s">
        <v>10594</v>
      </c>
      <c r="R1047" s="2" t="str">
        <f t="shared" si="144"/>
        <v>KO</v>
      </c>
      <c r="S1047" s="2" t="str">
        <f t="shared" si="145"/>
        <v>OK</v>
      </c>
      <c r="T1047" s="2" t="str">
        <f t="shared" si="146"/>
        <v>OK</v>
      </c>
      <c r="U1047" s="2" t="str">
        <f t="shared" si="147"/>
        <v>OK</v>
      </c>
      <c r="V1047" s="2" t="str">
        <f t="shared" si="148"/>
        <v>OK</v>
      </c>
      <c r="W1047" s="2" t="str">
        <f t="shared" si="149"/>
        <v>OK</v>
      </c>
      <c r="X1047" s="2" t="str">
        <f t="shared" si="150"/>
        <v>OK</v>
      </c>
      <c r="Y1047" s="2" t="str">
        <f t="shared" si="151"/>
        <v>OK</v>
      </c>
      <c r="Z1047" s="3" t="str">
        <f t="shared" si="152"/>
        <v xml:space="preserve">Acción didáctica / </v>
      </c>
    </row>
    <row r="1048" spans="1:26" x14ac:dyDescent="0.45">
      <c r="A1048" s="3" t="s">
        <v>10567</v>
      </c>
      <c r="B1048" s="3" t="s">
        <v>10568</v>
      </c>
      <c r="C1048" s="3" t="s">
        <v>10595</v>
      </c>
      <c r="E1048" s="3" t="s">
        <v>20</v>
      </c>
      <c r="H1048" s="3" t="s">
        <v>21</v>
      </c>
      <c r="I1048" s="3">
        <v>735933</v>
      </c>
      <c r="J1048" s="3" t="s">
        <v>10596</v>
      </c>
      <c r="K1048" s="3">
        <v>90</v>
      </c>
      <c r="L1048" s="3" t="s">
        <v>23</v>
      </c>
      <c r="M1048" s="3" t="s">
        <v>29</v>
      </c>
      <c r="N1048" s="3" t="s">
        <v>2043</v>
      </c>
      <c r="P1048" s="3" t="s">
        <v>21</v>
      </c>
      <c r="Q1048" s="3" t="s">
        <v>10597</v>
      </c>
      <c r="R1048" s="2" t="str">
        <f t="shared" si="144"/>
        <v>OK</v>
      </c>
      <c r="S1048" s="2" t="str">
        <f t="shared" si="145"/>
        <v>OK</v>
      </c>
      <c r="T1048" s="2" t="str">
        <f t="shared" si="146"/>
        <v>OK</v>
      </c>
      <c r="U1048" s="2" t="str">
        <f t="shared" si="147"/>
        <v>OK</v>
      </c>
      <c r="V1048" s="2" t="str">
        <f t="shared" si="148"/>
        <v>OK</v>
      </c>
      <c r="W1048" s="2" t="str">
        <f t="shared" si="149"/>
        <v>OK</v>
      </c>
      <c r="X1048" s="2" t="str">
        <f t="shared" si="150"/>
        <v>OK</v>
      </c>
      <c r="Y1048" s="2" t="str">
        <f t="shared" si="151"/>
        <v>OK</v>
      </c>
      <c r="Z1048" s="3" t="str">
        <f t="shared" si="152"/>
        <v/>
      </c>
    </row>
    <row r="1049" spans="1:26" x14ac:dyDescent="0.45">
      <c r="A1049" s="3" t="s">
        <v>10567</v>
      </c>
      <c r="B1049" s="3" t="s">
        <v>10568</v>
      </c>
      <c r="C1049" s="3" t="s">
        <v>10598</v>
      </c>
      <c r="E1049" s="3" t="s">
        <v>20</v>
      </c>
      <c r="H1049" s="3" t="s">
        <v>21</v>
      </c>
      <c r="I1049" s="3">
        <v>1178765</v>
      </c>
      <c r="J1049" s="3" t="s">
        <v>10599</v>
      </c>
      <c r="K1049" s="3">
        <v>15</v>
      </c>
      <c r="L1049" s="3" t="s">
        <v>34</v>
      </c>
      <c r="M1049" s="3" t="s">
        <v>35</v>
      </c>
      <c r="N1049" s="3" t="s">
        <v>41</v>
      </c>
      <c r="O1049" s="3" t="s">
        <v>479</v>
      </c>
      <c r="P1049" s="3" t="s">
        <v>21</v>
      </c>
      <c r="Q1049" s="3" t="s">
        <v>10600</v>
      </c>
      <c r="R1049" s="2" t="str">
        <f t="shared" si="144"/>
        <v>OK</v>
      </c>
      <c r="S1049" s="2" t="str">
        <f t="shared" si="145"/>
        <v>OK</v>
      </c>
      <c r="T1049" s="2" t="str">
        <f t="shared" si="146"/>
        <v>OK</v>
      </c>
      <c r="U1049" s="2" t="str">
        <f t="shared" si="147"/>
        <v>OK</v>
      </c>
      <c r="V1049" s="2" t="str">
        <f t="shared" si="148"/>
        <v>OK</v>
      </c>
      <c r="W1049" s="2" t="str">
        <f t="shared" si="149"/>
        <v>OK</v>
      </c>
      <c r="X1049" s="2" t="str">
        <f t="shared" si="150"/>
        <v>OK</v>
      </c>
      <c r="Y1049" s="2" t="str">
        <f t="shared" si="151"/>
        <v>OK</v>
      </c>
      <c r="Z1049" s="3" t="str">
        <f t="shared" si="152"/>
        <v/>
      </c>
    </row>
    <row r="1050" spans="1:26" x14ac:dyDescent="0.45">
      <c r="A1050" s="3" t="s">
        <v>10567</v>
      </c>
      <c r="B1050" s="3" t="s">
        <v>10568</v>
      </c>
      <c r="C1050" s="3" t="s">
        <v>10601</v>
      </c>
      <c r="E1050" s="3" t="s">
        <v>20</v>
      </c>
      <c r="H1050" s="3" t="s">
        <v>21</v>
      </c>
      <c r="I1050" s="3">
        <v>1183364</v>
      </c>
      <c r="J1050" s="3" t="s">
        <v>10602</v>
      </c>
      <c r="K1050" s="3">
        <v>15</v>
      </c>
      <c r="L1050" s="3" t="s">
        <v>1363</v>
      </c>
      <c r="M1050" s="3" t="s">
        <v>35</v>
      </c>
      <c r="N1050" s="3" t="s">
        <v>36</v>
      </c>
      <c r="O1050" s="3" t="s">
        <v>479</v>
      </c>
      <c r="P1050" s="3" t="s">
        <v>21</v>
      </c>
      <c r="Q1050" s="3" t="s">
        <v>10603</v>
      </c>
      <c r="R1050" s="2" t="str">
        <f t="shared" si="144"/>
        <v>KO</v>
      </c>
      <c r="S1050" s="2" t="str">
        <f t="shared" si="145"/>
        <v>OK</v>
      </c>
      <c r="T1050" s="2" t="str">
        <f t="shared" si="146"/>
        <v>OK</v>
      </c>
      <c r="U1050" s="2" t="str">
        <f t="shared" si="147"/>
        <v>OK</v>
      </c>
      <c r="V1050" s="2" t="str">
        <f t="shared" si="148"/>
        <v>OK</v>
      </c>
      <c r="W1050" s="2" t="str">
        <f t="shared" si="149"/>
        <v>OK</v>
      </c>
      <c r="X1050" s="2" t="str">
        <f t="shared" si="150"/>
        <v>OK</v>
      </c>
      <c r="Y1050" s="2" t="str">
        <f t="shared" si="151"/>
        <v>OK</v>
      </c>
      <c r="Z1050" s="3" t="str">
        <f t="shared" si="152"/>
        <v xml:space="preserve">Acción didáctica / </v>
      </c>
    </row>
    <row r="1051" spans="1:26" x14ac:dyDescent="0.45">
      <c r="A1051" s="3" t="s">
        <v>10567</v>
      </c>
      <c r="B1051" s="3" t="s">
        <v>10568</v>
      </c>
      <c r="C1051" s="3" t="s">
        <v>10604</v>
      </c>
      <c r="E1051" s="3" t="s">
        <v>20</v>
      </c>
      <c r="H1051" s="3" t="s">
        <v>21</v>
      </c>
      <c r="I1051" s="3">
        <v>1233772</v>
      </c>
      <c r="J1051" s="3" t="s">
        <v>10605</v>
      </c>
      <c r="K1051" s="3">
        <v>120</v>
      </c>
      <c r="L1051" s="3" t="s">
        <v>1363</v>
      </c>
      <c r="M1051" s="3" t="s">
        <v>29</v>
      </c>
      <c r="N1051" s="3" t="s">
        <v>684</v>
      </c>
      <c r="P1051" s="3" t="s">
        <v>21</v>
      </c>
      <c r="Q1051" s="3" t="s">
        <v>10606</v>
      </c>
      <c r="R1051" s="2" t="str">
        <f t="shared" si="144"/>
        <v>KO</v>
      </c>
      <c r="S1051" s="2" t="str">
        <f t="shared" si="145"/>
        <v>OK</v>
      </c>
      <c r="T1051" s="2" t="str">
        <f t="shared" si="146"/>
        <v>OK</v>
      </c>
      <c r="U1051" s="2" t="str">
        <f t="shared" si="147"/>
        <v>OK</v>
      </c>
      <c r="V1051" s="2" t="str">
        <f t="shared" si="148"/>
        <v>OK</v>
      </c>
      <c r="W1051" s="2" t="str">
        <f t="shared" si="149"/>
        <v>OK</v>
      </c>
      <c r="X1051" s="2" t="str">
        <f t="shared" si="150"/>
        <v>OK</v>
      </c>
      <c r="Y1051" s="2" t="str">
        <f t="shared" si="151"/>
        <v>OK</v>
      </c>
      <c r="Z1051" s="3" t="str">
        <f t="shared" si="152"/>
        <v xml:space="preserve">Acción didáctica / </v>
      </c>
    </row>
    <row r="1052" spans="1:26" x14ac:dyDescent="0.45">
      <c r="A1052" s="3" t="s">
        <v>10567</v>
      </c>
      <c r="B1052" s="3" t="s">
        <v>10568</v>
      </c>
      <c r="C1052" s="3" t="s">
        <v>10607</v>
      </c>
      <c r="E1052" s="3" t="s">
        <v>20</v>
      </c>
      <c r="H1052" s="3" t="s">
        <v>21</v>
      </c>
      <c r="I1052" s="3">
        <v>1804856</v>
      </c>
      <c r="J1052" s="3" t="s">
        <v>10608</v>
      </c>
      <c r="K1052" s="3">
        <v>50</v>
      </c>
      <c r="L1052" s="3" t="s">
        <v>80</v>
      </c>
      <c r="M1052" s="3" t="s">
        <v>35</v>
      </c>
      <c r="N1052" s="3" t="s">
        <v>81</v>
      </c>
      <c r="O1052" s="3" t="s">
        <v>85</v>
      </c>
      <c r="P1052" s="3" t="s">
        <v>21</v>
      </c>
      <c r="Q1052" s="3" t="s">
        <v>10609</v>
      </c>
      <c r="R1052" s="2" t="str">
        <f t="shared" si="144"/>
        <v>OK</v>
      </c>
      <c r="S1052" s="2" t="str">
        <f t="shared" si="145"/>
        <v>OK</v>
      </c>
      <c r="T1052" s="2" t="str">
        <f t="shared" si="146"/>
        <v>OK</v>
      </c>
      <c r="U1052" s="2" t="str">
        <f t="shared" si="147"/>
        <v>OK</v>
      </c>
      <c r="V1052" s="2" t="str">
        <f t="shared" si="148"/>
        <v>OK</v>
      </c>
      <c r="W1052" s="2" t="str">
        <f t="shared" si="149"/>
        <v>OK</v>
      </c>
      <c r="X1052" s="2" t="str">
        <f t="shared" si="150"/>
        <v>OK</v>
      </c>
      <c r="Y1052" s="2" t="str">
        <f t="shared" si="151"/>
        <v>OK</v>
      </c>
      <c r="Z1052" s="3" t="str">
        <f t="shared" si="152"/>
        <v/>
      </c>
    </row>
    <row r="1053" spans="1:26" x14ac:dyDescent="0.45">
      <c r="A1053" s="3" t="s">
        <v>10567</v>
      </c>
      <c r="B1053" s="3" t="s">
        <v>10568</v>
      </c>
      <c r="C1053" s="3" t="s">
        <v>10610</v>
      </c>
      <c r="E1053" s="3" t="s">
        <v>20</v>
      </c>
      <c r="H1053" s="3" t="s">
        <v>21</v>
      </c>
      <c r="I1053" s="3">
        <v>1201974</v>
      </c>
      <c r="J1053" s="3" t="s">
        <v>10611</v>
      </c>
      <c r="K1053" s="3">
        <v>25</v>
      </c>
      <c r="L1053" s="3" t="s">
        <v>34</v>
      </c>
      <c r="M1053" s="3" t="s">
        <v>35</v>
      </c>
      <c r="N1053" s="3" t="s">
        <v>173</v>
      </c>
      <c r="O1053" s="3" t="s">
        <v>479</v>
      </c>
      <c r="P1053" s="3" t="s">
        <v>21</v>
      </c>
      <c r="Q1053" s="3" t="s">
        <v>10612</v>
      </c>
      <c r="R1053" s="2" t="str">
        <f t="shared" si="144"/>
        <v>OK</v>
      </c>
      <c r="S1053" s="2" t="str">
        <f t="shared" si="145"/>
        <v>OK</v>
      </c>
      <c r="T1053" s="2" t="str">
        <f t="shared" si="146"/>
        <v>OK</v>
      </c>
      <c r="U1053" s="2" t="str">
        <f t="shared" si="147"/>
        <v>OK</v>
      </c>
      <c r="V1053" s="2" t="str">
        <f t="shared" si="148"/>
        <v>OK</v>
      </c>
      <c r="W1053" s="2" t="str">
        <f t="shared" si="149"/>
        <v>OK</v>
      </c>
      <c r="X1053" s="2" t="str">
        <f t="shared" si="150"/>
        <v>OK</v>
      </c>
      <c r="Y1053" s="2" t="str">
        <f t="shared" si="151"/>
        <v>OK</v>
      </c>
      <c r="Z1053" s="3" t="str">
        <f t="shared" si="152"/>
        <v/>
      </c>
    </row>
    <row r="1054" spans="1:26" x14ac:dyDescent="0.45">
      <c r="A1054" s="3" t="s">
        <v>10567</v>
      </c>
      <c r="B1054" s="3" t="s">
        <v>10568</v>
      </c>
      <c r="C1054" s="3" t="s">
        <v>10613</v>
      </c>
      <c r="E1054" s="3" t="s">
        <v>20</v>
      </c>
      <c r="H1054" s="3" t="s">
        <v>21</v>
      </c>
      <c r="I1054" s="3">
        <v>1871935</v>
      </c>
      <c r="J1054" s="3" t="s">
        <v>10570</v>
      </c>
      <c r="K1054" s="3">
        <v>60</v>
      </c>
      <c r="L1054" s="3" t="s">
        <v>34</v>
      </c>
      <c r="M1054" s="3" t="s">
        <v>35</v>
      </c>
      <c r="N1054" s="3" t="s">
        <v>81</v>
      </c>
      <c r="O1054" s="3" t="s">
        <v>85</v>
      </c>
      <c r="P1054" s="3" t="s">
        <v>21</v>
      </c>
      <c r="Q1054" s="3" t="s">
        <v>10614</v>
      </c>
      <c r="R1054" s="2" t="str">
        <f t="shared" si="144"/>
        <v>KO</v>
      </c>
      <c r="S1054" s="2" t="str">
        <f t="shared" si="145"/>
        <v>OK</v>
      </c>
      <c r="T1054" s="2" t="str">
        <f t="shared" si="146"/>
        <v>OK</v>
      </c>
      <c r="U1054" s="2" t="str">
        <f t="shared" si="147"/>
        <v>OK</v>
      </c>
      <c r="V1054" s="2" t="str">
        <f t="shared" si="148"/>
        <v>OK</v>
      </c>
      <c r="W1054" s="2" t="str">
        <f t="shared" si="149"/>
        <v>OK</v>
      </c>
      <c r="X1054" s="2" t="str">
        <f t="shared" si="150"/>
        <v>OK</v>
      </c>
      <c r="Y1054" s="2" t="str">
        <f t="shared" si="151"/>
        <v>OK</v>
      </c>
      <c r="Z1054" s="3" t="str">
        <f t="shared" si="152"/>
        <v xml:space="preserve">Acción didáctica / </v>
      </c>
    </row>
    <row r="1055" spans="1:26" x14ac:dyDescent="0.45">
      <c r="A1055" s="3" t="s">
        <v>10567</v>
      </c>
      <c r="B1055" s="3" t="s">
        <v>10568</v>
      </c>
      <c r="C1055" s="3" t="s">
        <v>10615</v>
      </c>
      <c r="E1055" s="3" t="s">
        <v>20</v>
      </c>
      <c r="H1055" s="3" t="s">
        <v>21</v>
      </c>
      <c r="I1055" s="3">
        <v>768970</v>
      </c>
      <c r="J1055" s="3" t="s">
        <v>10616</v>
      </c>
      <c r="K1055" s="3">
        <v>60</v>
      </c>
      <c r="L1055" s="3" t="s">
        <v>23</v>
      </c>
      <c r="M1055" s="3" t="s">
        <v>29</v>
      </c>
      <c r="N1055" s="3" t="s">
        <v>842</v>
      </c>
      <c r="P1055" s="3" t="s">
        <v>21</v>
      </c>
      <c r="Q1055" s="3" t="s">
        <v>10617</v>
      </c>
      <c r="R1055" s="2" t="str">
        <f t="shared" si="144"/>
        <v>OK</v>
      </c>
      <c r="S1055" s="2" t="str">
        <f t="shared" si="145"/>
        <v>OK</v>
      </c>
      <c r="T1055" s="2" t="str">
        <f t="shared" si="146"/>
        <v>OK</v>
      </c>
      <c r="U1055" s="2" t="str">
        <f t="shared" si="147"/>
        <v>OK</v>
      </c>
      <c r="V1055" s="2" t="str">
        <f t="shared" si="148"/>
        <v>OK</v>
      </c>
      <c r="W1055" s="2" t="str">
        <f t="shared" si="149"/>
        <v>OK</v>
      </c>
      <c r="X1055" s="2" t="str">
        <f t="shared" si="150"/>
        <v>OK</v>
      </c>
      <c r="Y1055" s="2" t="str">
        <f t="shared" si="151"/>
        <v>OK</v>
      </c>
      <c r="Z1055" s="3" t="str">
        <f t="shared" si="152"/>
        <v/>
      </c>
    </row>
    <row r="1056" spans="1:26" x14ac:dyDescent="0.45">
      <c r="A1056" s="3" t="s">
        <v>10567</v>
      </c>
      <c r="B1056" s="3" t="s">
        <v>10568</v>
      </c>
      <c r="C1056" s="3" t="s">
        <v>10618</v>
      </c>
      <c r="E1056" s="3" t="s">
        <v>20</v>
      </c>
      <c r="H1056" s="3" t="s">
        <v>21</v>
      </c>
      <c r="I1056" s="3">
        <v>1185577</v>
      </c>
      <c r="J1056" s="3" t="s">
        <v>10619</v>
      </c>
      <c r="K1056" s="3">
        <v>10</v>
      </c>
      <c r="L1056" s="3" t="s">
        <v>34</v>
      </c>
      <c r="M1056" s="3" t="s">
        <v>35</v>
      </c>
      <c r="N1056" s="3" t="s">
        <v>36</v>
      </c>
      <c r="O1056" s="3" t="s">
        <v>37</v>
      </c>
      <c r="P1056" s="3" t="s">
        <v>21</v>
      </c>
      <c r="Q1056" s="3" t="s">
        <v>10620</v>
      </c>
      <c r="R1056" s="2" t="str">
        <f t="shared" si="144"/>
        <v>OK</v>
      </c>
      <c r="S1056" s="2" t="str">
        <f t="shared" si="145"/>
        <v>OK</v>
      </c>
      <c r="T1056" s="2" t="str">
        <f t="shared" si="146"/>
        <v>OK</v>
      </c>
      <c r="U1056" s="2" t="str">
        <f t="shared" si="147"/>
        <v>OK</v>
      </c>
      <c r="V1056" s="2" t="str">
        <f t="shared" si="148"/>
        <v>OK</v>
      </c>
      <c r="W1056" s="2" t="str">
        <f t="shared" si="149"/>
        <v>OK</v>
      </c>
      <c r="X1056" s="2" t="str">
        <f t="shared" si="150"/>
        <v>OK</v>
      </c>
      <c r="Y1056" s="2" t="str">
        <f t="shared" si="151"/>
        <v>OK</v>
      </c>
      <c r="Z1056" s="3" t="str">
        <f t="shared" si="152"/>
        <v/>
      </c>
    </row>
    <row r="1057" spans="1:26" x14ac:dyDescent="0.45">
      <c r="A1057" s="3" t="s">
        <v>10567</v>
      </c>
      <c r="B1057" s="3" t="s">
        <v>10568</v>
      </c>
      <c r="C1057" s="3" t="s">
        <v>10621</v>
      </c>
      <c r="E1057" s="3" t="s">
        <v>20</v>
      </c>
      <c r="H1057" s="3" t="s">
        <v>21</v>
      </c>
      <c r="I1057" s="3">
        <v>1173763</v>
      </c>
      <c r="J1057" s="3" t="s">
        <v>10622</v>
      </c>
      <c r="K1057" s="3">
        <v>10</v>
      </c>
      <c r="L1057" s="3" t="s">
        <v>34</v>
      </c>
      <c r="M1057" s="3" t="s">
        <v>35</v>
      </c>
      <c r="N1057" s="3" t="s">
        <v>101</v>
      </c>
      <c r="O1057" s="3" t="s">
        <v>479</v>
      </c>
      <c r="P1057" s="3" t="s">
        <v>21</v>
      </c>
      <c r="Q1057" s="3" t="s">
        <v>10623</v>
      </c>
      <c r="R1057" s="2" t="str">
        <f t="shared" si="144"/>
        <v>OK</v>
      </c>
      <c r="S1057" s="2" t="str">
        <f t="shared" si="145"/>
        <v>OK</v>
      </c>
      <c r="T1057" s="2" t="str">
        <f t="shared" si="146"/>
        <v>OK</v>
      </c>
      <c r="U1057" s="2" t="str">
        <f t="shared" si="147"/>
        <v>OK</v>
      </c>
      <c r="V1057" s="2" t="str">
        <f t="shared" si="148"/>
        <v>OK</v>
      </c>
      <c r="W1057" s="2" t="str">
        <f t="shared" si="149"/>
        <v>OK</v>
      </c>
      <c r="X1057" s="2" t="str">
        <f t="shared" si="150"/>
        <v>OK</v>
      </c>
      <c r="Y1057" s="2" t="str">
        <f t="shared" si="151"/>
        <v>OK</v>
      </c>
      <c r="Z1057" s="3" t="str">
        <f t="shared" si="152"/>
        <v/>
      </c>
    </row>
    <row r="1058" spans="1:26" x14ac:dyDescent="0.45">
      <c r="A1058" s="3" t="s">
        <v>10567</v>
      </c>
      <c r="B1058" s="3" t="s">
        <v>10568</v>
      </c>
      <c r="C1058" s="3" t="s">
        <v>10624</v>
      </c>
      <c r="E1058" s="3" t="s">
        <v>20</v>
      </c>
      <c r="H1058" s="3" t="s">
        <v>21</v>
      </c>
      <c r="I1058" s="3">
        <v>2423086</v>
      </c>
      <c r="J1058" s="3" t="s">
        <v>10625</v>
      </c>
      <c r="K1058" s="3">
        <v>45</v>
      </c>
      <c r="L1058" s="3" t="s">
        <v>34</v>
      </c>
      <c r="M1058" s="3" t="s">
        <v>35</v>
      </c>
      <c r="N1058" s="3" t="s">
        <v>81</v>
      </c>
      <c r="O1058" s="3" t="s">
        <v>85</v>
      </c>
      <c r="P1058" s="3" t="s">
        <v>21</v>
      </c>
      <c r="Q1058" s="3" t="s">
        <v>10626</v>
      </c>
      <c r="R1058" s="2" t="str">
        <f t="shared" si="144"/>
        <v>KO</v>
      </c>
      <c r="S1058" s="2" t="str">
        <f t="shared" si="145"/>
        <v>OK</v>
      </c>
      <c r="T1058" s="2" t="str">
        <f t="shared" si="146"/>
        <v>OK</v>
      </c>
      <c r="U1058" s="2" t="str">
        <f t="shared" si="147"/>
        <v>OK</v>
      </c>
      <c r="V1058" s="2" t="str">
        <f t="shared" si="148"/>
        <v>OK</v>
      </c>
      <c r="W1058" s="2" t="str">
        <f t="shared" si="149"/>
        <v>OK</v>
      </c>
      <c r="X1058" s="2" t="str">
        <f t="shared" si="150"/>
        <v>OK</v>
      </c>
      <c r="Y1058" s="2" t="str">
        <f t="shared" si="151"/>
        <v>OK</v>
      </c>
      <c r="Z1058" s="3" t="str">
        <f t="shared" si="152"/>
        <v xml:space="preserve">Acción didáctica / </v>
      </c>
    </row>
    <row r="1059" spans="1:26" x14ac:dyDescent="0.45">
      <c r="A1059" s="3" t="s">
        <v>10567</v>
      </c>
      <c r="B1059" s="3" t="s">
        <v>10568</v>
      </c>
      <c r="C1059" s="3" t="s">
        <v>10627</v>
      </c>
      <c r="E1059" s="3" t="s">
        <v>20</v>
      </c>
      <c r="H1059" s="3" t="s">
        <v>21</v>
      </c>
      <c r="I1059" s="3">
        <v>1178615</v>
      </c>
      <c r="J1059" s="3" t="s">
        <v>10628</v>
      </c>
      <c r="K1059" s="3">
        <v>10</v>
      </c>
      <c r="L1059" s="3" t="s">
        <v>34</v>
      </c>
      <c r="M1059" s="3" t="s">
        <v>35</v>
      </c>
      <c r="N1059" s="3" t="s">
        <v>326</v>
      </c>
      <c r="O1059" s="3" t="s">
        <v>37</v>
      </c>
      <c r="P1059" s="3" t="s">
        <v>21</v>
      </c>
      <c r="Q1059" s="3" t="s">
        <v>10629</v>
      </c>
      <c r="R1059" s="2" t="str">
        <f t="shared" si="144"/>
        <v>OK</v>
      </c>
      <c r="S1059" s="2" t="str">
        <f t="shared" si="145"/>
        <v>OK</v>
      </c>
      <c r="T1059" s="2" t="str">
        <f t="shared" si="146"/>
        <v>OK</v>
      </c>
      <c r="U1059" s="2" t="str">
        <f t="shared" si="147"/>
        <v>OK</v>
      </c>
      <c r="V1059" s="2" t="str">
        <f t="shared" si="148"/>
        <v>OK</v>
      </c>
      <c r="W1059" s="2" t="str">
        <f t="shared" si="149"/>
        <v>OK</v>
      </c>
      <c r="X1059" s="2" t="str">
        <f t="shared" si="150"/>
        <v>OK</v>
      </c>
      <c r="Y1059" s="2" t="str">
        <f t="shared" si="151"/>
        <v>OK</v>
      </c>
      <c r="Z1059" s="3" t="str">
        <f t="shared" si="152"/>
        <v/>
      </c>
    </row>
    <row r="1060" spans="1:26" x14ac:dyDescent="0.45">
      <c r="A1060" s="3" t="s">
        <v>10567</v>
      </c>
      <c r="B1060" s="3" t="s">
        <v>10568</v>
      </c>
      <c r="C1060" s="3" t="s">
        <v>8175</v>
      </c>
      <c r="E1060" s="3" t="s">
        <v>20</v>
      </c>
      <c r="H1060" s="3" t="s">
        <v>21</v>
      </c>
      <c r="I1060" s="3">
        <v>707798</v>
      </c>
      <c r="J1060" s="3" t="s">
        <v>10630</v>
      </c>
      <c r="K1060" s="3">
        <v>90</v>
      </c>
      <c r="L1060" s="3" t="s">
        <v>23</v>
      </c>
      <c r="M1060" s="3" t="s">
        <v>29</v>
      </c>
      <c r="N1060" s="3" t="s">
        <v>1152</v>
      </c>
      <c r="P1060" s="3" t="s">
        <v>21</v>
      </c>
      <c r="Q1060" s="3" t="s">
        <v>10631</v>
      </c>
      <c r="R1060" s="2" t="str">
        <f t="shared" si="144"/>
        <v>OK</v>
      </c>
      <c r="S1060" s="2" t="str">
        <f t="shared" si="145"/>
        <v>OK</v>
      </c>
      <c r="T1060" s="2" t="str">
        <f t="shared" si="146"/>
        <v>OK</v>
      </c>
      <c r="U1060" s="2" t="str">
        <f t="shared" si="147"/>
        <v>OK</v>
      </c>
      <c r="V1060" s="2" t="str">
        <f t="shared" si="148"/>
        <v>OK</v>
      </c>
      <c r="W1060" s="2" t="str">
        <f t="shared" si="149"/>
        <v>OK</v>
      </c>
      <c r="X1060" s="2" t="str">
        <f t="shared" si="150"/>
        <v>OK</v>
      </c>
      <c r="Y1060" s="2" t="str">
        <f t="shared" si="151"/>
        <v>OK</v>
      </c>
      <c r="Z1060" s="3" t="str">
        <f t="shared" si="152"/>
        <v/>
      </c>
    </row>
    <row r="1061" spans="1:26" x14ac:dyDescent="0.45">
      <c r="A1061" s="3" t="s">
        <v>10567</v>
      </c>
      <c r="B1061" s="3" t="s">
        <v>10568</v>
      </c>
      <c r="C1061" s="3" t="s">
        <v>10632</v>
      </c>
      <c r="E1061" s="3" t="s">
        <v>20</v>
      </c>
      <c r="H1061" s="3" t="s">
        <v>21</v>
      </c>
      <c r="I1061" s="3">
        <v>1872457</v>
      </c>
      <c r="J1061" s="3" t="s">
        <v>10633</v>
      </c>
      <c r="K1061" s="3">
        <v>30</v>
      </c>
      <c r="L1061" s="3" t="s">
        <v>34</v>
      </c>
      <c r="M1061" s="3" t="s">
        <v>35</v>
      </c>
      <c r="N1061" s="3" t="s">
        <v>81</v>
      </c>
      <c r="O1061" s="3" t="s">
        <v>85</v>
      </c>
      <c r="P1061" s="3" t="s">
        <v>21</v>
      </c>
      <c r="Q1061" s="3" t="s">
        <v>10634</v>
      </c>
      <c r="R1061" s="2" t="str">
        <f t="shared" si="144"/>
        <v>KO</v>
      </c>
      <c r="S1061" s="2" t="str">
        <f t="shared" si="145"/>
        <v>OK</v>
      </c>
      <c r="T1061" s="2" t="str">
        <f t="shared" si="146"/>
        <v>OK</v>
      </c>
      <c r="U1061" s="2" t="str">
        <f t="shared" si="147"/>
        <v>OK</v>
      </c>
      <c r="V1061" s="2" t="str">
        <f t="shared" si="148"/>
        <v>OK</v>
      </c>
      <c r="W1061" s="2" t="str">
        <f t="shared" si="149"/>
        <v>OK</v>
      </c>
      <c r="X1061" s="2" t="str">
        <f t="shared" si="150"/>
        <v>OK</v>
      </c>
      <c r="Y1061" s="2" t="str">
        <f t="shared" si="151"/>
        <v>OK</v>
      </c>
      <c r="Z1061" s="3" t="str">
        <f t="shared" si="152"/>
        <v xml:space="preserve">Acción didáctica / </v>
      </c>
    </row>
    <row r="1062" spans="1:26" x14ac:dyDescent="0.45">
      <c r="A1062" s="3" t="s">
        <v>10567</v>
      </c>
      <c r="B1062" s="3" t="s">
        <v>10568</v>
      </c>
      <c r="C1062" s="3" t="s">
        <v>10635</v>
      </c>
      <c r="E1062" s="3" t="s">
        <v>20</v>
      </c>
      <c r="H1062" s="3" t="s">
        <v>21</v>
      </c>
      <c r="I1062" s="3">
        <v>6312582</v>
      </c>
      <c r="J1062" s="3" t="s">
        <v>10636</v>
      </c>
      <c r="K1062" s="3">
        <v>20</v>
      </c>
      <c r="L1062" s="3" t="s">
        <v>23</v>
      </c>
      <c r="M1062" s="3" t="s">
        <v>29</v>
      </c>
      <c r="N1062" s="3" t="s">
        <v>25</v>
      </c>
      <c r="P1062" s="3" t="s">
        <v>21</v>
      </c>
      <c r="Q1062" s="3" t="s">
        <v>10637</v>
      </c>
      <c r="R1062" s="2" t="str">
        <f t="shared" si="144"/>
        <v>OK</v>
      </c>
      <c r="S1062" s="2" t="str">
        <f t="shared" si="145"/>
        <v>KO</v>
      </c>
      <c r="T1062" s="2" t="str">
        <f t="shared" si="146"/>
        <v>OK</v>
      </c>
      <c r="U1062" s="2" t="str">
        <f t="shared" si="147"/>
        <v>OK</v>
      </c>
      <c r="V1062" s="2" t="str">
        <f t="shared" si="148"/>
        <v>OK</v>
      </c>
      <c r="W1062" s="2" t="str">
        <f t="shared" si="149"/>
        <v>OK</v>
      </c>
      <c r="X1062" s="2" t="str">
        <f t="shared" si="150"/>
        <v>OK</v>
      </c>
      <c r="Y1062" s="2" t="str">
        <f t="shared" si="151"/>
        <v>OK</v>
      </c>
      <c r="Z1062" s="3" t="str">
        <f t="shared" si="152"/>
        <v xml:space="preserve">Tipo de media / </v>
      </c>
    </row>
    <row r="1063" spans="1:26" x14ac:dyDescent="0.45">
      <c r="A1063" s="3" t="s">
        <v>10567</v>
      </c>
      <c r="B1063" s="3" t="s">
        <v>10568</v>
      </c>
      <c r="C1063" s="3" t="s">
        <v>10638</v>
      </c>
      <c r="E1063" s="3" t="s">
        <v>20</v>
      </c>
      <c r="H1063" s="3" t="s">
        <v>21</v>
      </c>
      <c r="I1063" s="3">
        <v>1178945</v>
      </c>
      <c r="J1063" s="3" t="s">
        <v>10639</v>
      </c>
      <c r="K1063" s="3">
        <v>10</v>
      </c>
      <c r="L1063" s="3" t="s">
        <v>34</v>
      </c>
      <c r="M1063" s="3" t="s">
        <v>35</v>
      </c>
      <c r="N1063" s="3" t="s">
        <v>41</v>
      </c>
      <c r="O1063" s="3" t="s">
        <v>37</v>
      </c>
      <c r="P1063" s="3" t="s">
        <v>21</v>
      </c>
      <c r="Q1063" s="3" t="s">
        <v>10640</v>
      </c>
      <c r="R1063" s="2" t="str">
        <f t="shared" si="144"/>
        <v>OK</v>
      </c>
      <c r="S1063" s="2" t="str">
        <f t="shared" si="145"/>
        <v>OK</v>
      </c>
      <c r="T1063" s="2" t="str">
        <f t="shared" si="146"/>
        <v>OK</v>
      </c>
      <c r="U1063" s="2" t="str">
        <f t="shared" si="147"/>
        <v>OK</v>
      </c>
      <c r="V1063" s="2" t="str">
        <f t="shared" si="148"/>
        <v>OK</v>
      </c>
      <c r="W1063" s="2" t="str">
        <f t="shared" si="149"/>
        <v>OK</v>
      </c>
      <c r="X1063" s="2" t="str">
        <f t="shared" si="150"/>
        <v>OK</v>
      </c>
      <c r="Y1063" s="2" t="str">
        <f t="shared" si="151"/>
        <v>OK</v>
      </c>
      <c r="Z1063" s="3" t="str">
        <f t="shared" si="152"/>
        <v/>
      </c>
    </row>
    <row r="1064" spans="1:26" x14ac:dyDescent="0.45">
      <c r="A1064" s="3" t="s">
        <v>10567</v>
      </c>
      <c r="B1064" s="3" t="s">
        <v>10568</v>
      </c>
      <c r="C1064" s="3" t="s">
        <v>10641</v>
      </c>
      <c r="E1064" s="3" t="s">
        <v>20</v>
      </c>
      <c r="H1064" s="3" t="s">
        <v>21</v>
      </c>
      <c r="I1064" s="3">
        <v>1194217</v>
      </c>
      <c r="J1064" s="3" t="s">
        <v>10642</v>
      </c>
      <c r="K1064" s="3">
        <v>60</v>
      </c>
      <c r="L1064" s="3" t="s">
        <v>23</v>
      </c>
      <c r="M1064" s="3" t="s">
        <v>29</v>
      </c>
      <c r="N1064" s="3" t="s">
        <v>684</v>
      </c>
      <c r="P1064" s="3" t="s">
        <v>21</v>
      </c>
      <c r="Q1064" s="3" t="s">
        <v>10643</v>
      </c>
      <c r="R1064" s="2" t="str">
        <f t="shared" si="144"/>
        <v>OK</v>
      </c>
      <c r="S1064" s="2" t="str">
        <f t="shared" si="145"/>
        <v>OK</v>
      </c>
      <c r="T1064" s="2" t="str">
        <f t="shared" si="146"/>
        <v>OK</v>
      </c>
      <c r="U1064" s="2" t="str">
        <f t="shared" si="147"/>
        <v>OK</v>
      </c>
      <c r="V1064" s="2" t="str">
        <f t="shared" si="148"/>
        <v>OK</v>
      </c>
      <c r="W1064" s="2" t="str">
        <f t="shared" si="149"/>
        <v>OK</v>
      </c>
      <c r="X1064" s="2" t="str">
        <f t="shared" si="150"/>
        <v>OK</v>
      </c>
      <c r="Y1064" s="2" t="str">
        <f t="shared" si="151"/>
        <v>OK</v>
      </c>
      <c r="Z1064" s="3" t="str">
        <f t="shared" si="152"/>
        <v/>
      </c>
    </row>
    <row r="1065" spans="1:26" x14ac:dyDescent="0.45">
      <c r="A1065" s="3" t="s">
        <v>10567</v>
      </c>
      <c r="B1065" s="3" t="s">
        <v>10568</v>
      </c>
      <c r="C1065" s="3" t="s">
        <v>10644</v>
      </c>
      <c r="E1065" s="3" t="s">
        <v>20</v>
      </c>
      <c r="H1065" s="3" t="s">
        <v>21</v>
      </c>
      <c r="I1065" s="3">
        <v>1201857</v>
      </c>
      <c r="J1065" s="3" t="s">
        <v>10645</v>
      </c>
      <c r="K1065" s="3">
        <v>15</v>
      </c>
      <c r="L1065" s="3" t="s">
        <v>34</v>
      </c>
      <c r="M1065" s="3" t="s">
        <v>35</v>
      </c>
      <c r="N1065" s="3" t="s">
        <v>173</v>
      </c>
      <c r="O1065" s="3" t="s">
        <v>37</v>
      </c>
      <c r="P1065" s="3" t="s">
        <v>21</v>
      </c>
      <c r="Q1065" s="3" t="s">
        <v>10646</v>
      </c>
      <c r="R1065" s="2" t="str">
        <f t="shared" si="144"/>
        <v>OK</v>
      </c>
      <c r="S1065" s="2" t="str">
        <f t="shared" si="145"/>
        <v>OK</v>
      </c>
      <c r="T1065" s="2" t="str">
        <f t="shared" si="146"/>
        <v>OK</v>
      </c>
      <c r="U1065" s="2" t="str">
        <f t="shared" si="147"/>
        <v>OK</v>
      </c>
      <c r="V1065" s="2" t="str">
        <f t="shared" si="148"/>
        <v>OK</v>
      </c>
      <c r="W1065" s="2" t="str">
        <f t="shared" si="149"/>
        <v>OK</v>
      </c>
      <c r="X1065" s="2" t="str">
        <f t="shared" si="150"/>
        <v>OK</v>
      </c>
      <c r="Y1065" s="2" t="str">
        <f t="shared" si="151"/>
        <v>OK</v>
      </c>
      <c r="Z1065" s="3" t="str">
        <f t="shared" si="152"/>
        <v/>
      </c>
    </row>
    <row r="1066" spans="1:26" x14ac:dyDescent="0.45">
      <c r="A1066" s="3" t="s">
        <v>10567</v>
      </c>
      <c r="B1066" s="3" t="s">
        <v>10568</v>
      </c>
      <c r="C1066" s="3" t="s">
        <v>10647</v>
      </c>
      <c r="E1066" s="3" t="s">
        <v>20</v>
      </c>
      <c r="H1066" s="3" t="s">
        <v>21</v>
      </c>
      <c r="I1066" s="3">
        <v>4640000</v>
      </c>
      <c r="J1066" s="3" t="s">
        <v>10648</v>
      </c>
      <c r="K1066" s="3">
        <v>10</v>
      </c>
      <c r="L1066" s="3" t="s">
        <v>34</v>
      </c>
      <c r="M1066" s="3" t="s">
        <v>35</v>
      </c>
      <c r="N1066" s="3" t="s">
        <v>773</v>
      </c>
      <c r="O1066" s="3" t="s">
        <v>37</v>
      </c>
      <c r="P1066" s="3" t="s">
        <v>21</v>
      </c>
      <c r="Q1066" s="3" t="s">
        <v>10649</v>
      </c>
      <c r="R1066" s="2" t="str">
        <f t="shared" si="144"/>
        <v>OK</v>
      </c>
      <c r="S1066" s="2" t="str">
        <f t="shared" si="145"/>
        <v>OK</v>
      </c>
      <c r="T1066" s="2" t="str">
        <f t="shared" si="146"/>
        <v>OK</v>
      </c>
      <c r="U1066" s="2" t="str">
        <f t="shared" si="147"/>
        <v>OK</v>
      </c>
      <c r="V1066" s="2" t="str">
        <f t="shared" si="148"/>
        <v>OK</v>
      </c>
      <c r="W1066" s="2" t="str">
        <f t="shared" si="149"/>
        <v>OK</v>
      </c>
      <c r="X1066" s="2" t="str">
        <f t="shared" si="150"/>
        <v>OK</v>
      </c>
      <c r="Y1066" s="2" t="str">
        <f t="shared" si="151"/>
        <v>OK</v>
      </c>
      <c r="Z1066" s="3" t="str">
        <f t="shared" si="152"/>
        <v/>
      </c>
    </row>
    <row r="1067" spans="1:26" x14ac:dyDescent="0.45">
      <c r="A1067" s="3" t="s">
        <v>10567</v>
      </c>
      <c r="B1067" s="3" t="s">
        <v>10568</v>
      </c>
      <c r="C1067" s="3" t="s">
        <v>10650</v>
      </c>
      <c r="E1067" s="3" t="s">
        <v>20</v>
      </c>
      <c r="H1067" s="3" t="s">
        <v>21</v>
      </c>
      <c r="I1067" s="3">
        <v>1183345</v>
      </c>
      <c r="J1067" s="3" t="s">
        <v>10651</v>
      </c>
      <c r="K1067" s="3">
        <v>10</v>
      </c>
      <c r="L1067" s="3" t="s">
        <v>34</v>
      </c>
      <c r="M1067" s="3" t="s">
        <v>35</v>
      </c>
      <c r="N1067" s="3" t="s">
        <v>36</v>
      </c>
      <c r="O1067" s="3" t="s">
        <v>37</v>
      </c>
      <c r="P1067" s="3" t="s">
        <v>21</v>
      </c>
      <c r="Q1067" s="3" t="s">
        <v>10652</v>
      </c>
      <c r="R1067" s="2" t="str">
        <f t="shared" si="144"/>
        <v>OK</v>
      </c>
      <c r="S1067" s="2" t="str">
        <f t="shared" si="145"/>
        <v>OK</v>
      </c>
      <c r="T1067" s="2" t="str">
        <f t="shared" si="146"/>
        <v>OK</v>
      </c>
      <c r="U1067" s="2" t="str">
        <f t="shared" si="147"/>
        <v>OK</v>
      </c>
      <c r="V1067" s="2" t="str">
        <f t="shared" si="148"/>
        <v>OK</v>
      </c>
      <c r="W1067" s="2" t="str">
        <f t="shared" si="149"/>
        <v>OK</v>
      </c>
      <c r="X1067" s="2" t="str">
        <f t="shared" si="150"/>
        <v>OK</v>
      </c>
      <c r="Y1067" s="2" t="str">
        <f t="shared" si="151"/>
        <v>OK</v>
      </c>
      <c r="Z1067" s="3" t="str">
        <f t="shared" si="152"/>
        <v/>
      </c>
    </row>
    <row r="1068" spans="1:26" x14ac:dyDescent="0.45">
      <c r="A1068" s="3" t="s">
        <v>10567</v>
      </c>
      <c r="B1068" s="3" t="s">
        <v>10568</v>
      </c>
      <c r="C1068" s="3" t="s">
        <v>10653</v>
      </c>
      <c r="E1068" s="3" t="s">
        <v>20</v>
      </c>
      <c r="H1068" s="3" t="s">
        <v>21</v>
      </c>
      <c r="I1068" s="3">
        <v>1172599</v>
      </c>
      <c r="J1068" s="3" t="s">
        <v>10654</v>
      </c>
      <c r="K1068" s="3">
        <v>10</v>
      </c>
      <c r="L1068" s="3" t="s">
        <v>34</v>
      </c>
      <c r="M1068" s="3" t="s">
        <v>35</v>
      </c>
      <c r="N1068" s="3" t="s">
        <v>700</v>
      </c>
      <c r="O1068" s="3" t="s">
        <v>85</v>
      </c>
      <c r="P1068" s="3" t="s">
        <v>21</v>
      </c>
      <c r="Q1068" s="3" t="s">
        <v>10655</v>
      </c>
      <c r="R1068" s="2" t="str">
        <f t="shared" si="144"/>
        <v>OK</v>
      </c>
      <c r="S1068" s="2" t="str">
        <f t="shared" si="145"/>
        <v>OK</v>
      </c>
      <c r="T1068" s="2" t="str">
        <f t="shared" si="146"/>
        <v>OK</v>
      </c>
      <c r="U1068" s="2" t="str">
        <f t="shared" si="147"/>
        <v>OK</v>
      </c>
      <c r="V1068" s="2" t="str">
        <f t="shared" si="148"/>
        <v>OK</v>
      </c>
      <c r="W1068" s="2" t="str">
        <f t="shared" si="149"/>
        <v>OK</v>
      </c>
      <c r="X1068" s="2" t="str">
        <f t="shared" si="150"/>
        <v>OK</v>
      </c>
      <c r="Y1068" s="2" t="str">
        <f t="shared" si="151"/>
        <v>OK</v>
      </c>
      <c r="Z1068" s="3" t="str">
        <f t="shared" si="152"/>
        <v/>
      </c>
    </row>
    <row r="1069" spans="1:26" x14ac:dyDescent="0.45">
      <c r="A1069" s="3" t="s">
        <v>10567</v>
      </c>
      <c r="B1069" s="3" t="s">
        <v>10568</v>
      </c>
      <c r="C1069" s="3" t="s">
        <v>10656</v>
      </c>
      <c r="E1069" s="3" t="s">
        <v>20</v>
      </c>
      <c r="H1069" s="3" t="s">
        <v>21</v>
      </c>
      <c r="I1069" s="3">
        <v>2920821</v>
      </c>
      <c r="J1069" s="3" t="s">
        <v>10657</v>
      </c>
      <c r="K1069" s="3">
        <v>60</v>
      </c>
      <c r="L1069" s="3" t="s">
        <v>34</v>
      </c>
      <c r="M1069" s="3" t="s">
        <v>35</v>
      </c>
      <c r="N1069" s="3" t="s">
        <v>81</v>
      </c>
      <c r="O1069" s="3" t="s">
        <v>85</v>
      </c>
      <c r="P1069" s="3" t="s">
        <v>21</v>
      </c>
      <c r="Q1069" s="3" t="s">
        <v>10658</v>
      </c>
      <c r="R1069" s="2" t="str">
        <f t="shared" si="144"/>
        <v>KO</v>
      </c>
      <c r="S1069" s="2" t="str">
        <f t="shared" si="145"/>
        <v>OK</v>
      </c>
      <c r="T1069" s="2" t="str">
        <f t="shared" si="146"/>
        <v>OK</v>
      </c>
      <c r="U1069" s="2" t="str">
        <f t="shared" si="147"/>
        <v>OK</v>
      </c>
      <c r="V1069" s="2" t="str">
        <f t="shared" si="148"/>
        <v>OK</v>
      </c>
      <c r="W1069" s="2" t="str">
        <f t="shared" si="149"/>
        <v>OK</v>
      </c>
      <c r="X1069" s="2" t="str">
        <f t="shared" si="150"/>
        <v>OK</v>
      </c>
      <c r="Y1069" s="2" t="str">
        <f t="shared" si="151"/>
        <v>OK</v>
      </c>
      <c r="Z1069" s="3" t="str">
        <f t="shared" si="152"/>
        <v xml:space="preserve">Acción didáctica / </v>
      </c>
    </row>
    <row r="1070" spans="1:26" x14ac:dyDescent="0.45">
      <c r="A1070" s="3" t="s">
        <v>10567</v>
      </c>
      <c r="B1070" s="3" t="s">
        <v>10568</v>
      </c>
      <c r="C1070" s="3" t="s">
        <v>10659</v>
      </c>
      <c r="E1070" s="3" t="s">
        <v>20</v>
      </c>
      <c r="H1070" s="3" t="s">
        <v>21</v>
      </c>
      <c r="I1070" s="3">
        <v>1178516</v>
      </c>
      <c r="J1070" s="3" t="s">
        <v>10660</v>
      </c>
      <c r="K1070" s="3">
        <v>30</v>
      </c>
      <c r="L1070" s="3" t="s">
        <v>34</v>
      </c>
      <c r="M1070" s="3" t="s">
        <v>35</v>
      </c>
      <c r="N1070" s="3" t="s">
        <v>326</v>
      </c>
      <c r="O1070" s="3" t="s">
        <v>479</v>
      </c>
      <c r="P1070" s="3" t="s">
        <v>21</v>
      </c>
      <c r="Q1070" s="3" t="s">
        <v>10661</v>
      </c>
      <c r="R1070" s="2" t="str">
        <f t="shared" si="144"/>
        <v>OK</v>
      </c>
      <c r="S1070" s="2" t="str">
        <f t="shared" si="145"/>
        <v>OK</v>
      </c>
      <c r="T1070" s="2" t="str">
        <f t="shared" si="146"/>
        <v>OK</v>
      </c>
      <c r="U1070" s="2" t="str">
        <f t="shared" si="147"/>
        <v>OK</v>
      </c>
      <c r="V1070" s="2" t="str">
        <f t="shared" si="148"/>
        <v>OK</v>
      </c>
      <c r="W1070" s="2" t="str">
        <f t="shared" si="149"/>
        <v>OK</v>
      </c>
      <c r="X1070" s="2" t="str">
        <f t="shared" si="150"/>
        <v>OK</v>
      </c>
      <c r="Y1070" s="2" t="str">
        <f t="shared" si="151"/>
        <v>OK</v>
      </c>
      <c r="Z1070" s="3" t="str">
        <f t="shared" si="152"/>
        <v/>
      </c>
    </row>
    <row r="1071" spans="1:26" x14ac:dyDescent="0.45">
      <c r="A1071" s="3" t="s">
        <v>10567</v>
      </c>
      <c r="B1071" s="3" t="s">
        <v>10568</v>
      </c>
      <c r="C1071" s="3" t="s">
        <v>10662</v>
      </c>
      <c r="E1071" s="3" t="s">
        <v>20</v>
      </c>
      <c r="H1071" s="3" t="s">
        <v>21</v>
      </c>
      <c r="I1071" s="3">
        <v>546353</v>
      </c>
      <c r="J1071" s="3" t="s">
        <v>10663</v>
      </c>
      <c r="K1071" s="3">
        <v>60</v>
      </c>
      <c r="L1071" s="3" t="s">
        <v>23</v>
      </c>
      <c r="M1071" s="3" t="s">
        <v>29</v>
      </c>
      <c r="N1071" s="3" t="s">
        <v>2043</v>
      </c>
      <c r="P1071" s="3" t="s">
        <v>21</v>
      </c>
      <c r="Q1071" s="3" t="s">
        <v>10664</v>
      </c>
      <c r="R1071" s="2" t="str">
        <f t="shared" si="144"/>
        <v>OK</v>
      </c>
      <c r="S1071" s="2" t="str">
        <f t="shared" si="145"/>
        <v>OK</v>
      </c>
      <c r="T1071" s="2" t="str">
        <f t="shared" si="146"/>
        <v>OK</v>
      </c>
      <c r="U1071" s="2" t="str">
        <f t="shared" si="147"/>
        <v>OK</v>
      </c>
      <c r="V1071" s="2" t="str">
        <f t="shared" si="148"/>
        <v>OK</v>
      </c>
      <c r="W1071" s="2" t="str">
        <f t="shared" si="149"/>
        <v>OK</v>
      </c>
      <c r="X1071" s="2" t="str">
        <f t="shared" si="150"/>
        <v>OK</v>
      </c>
      <c r="Y1071" s="2" t="str">
        <f t="shared" si="151"/>
        <v>OK</v>
      </c>
      <c r="Z1071" s="3" t="str">
        <f t="shared" si="152"/>
        <v/>
      </c>
    </row>
    <row r="1072" spans="1:26" x14ac:dyDescent="0.45">
      <c r="A1072" s="3" t="s">
        <v>10567</v>
      </c>
      <c r="B1072" s="3" t="s">
        <v>10568</v>
      </c>
      <c r="C1072" s="3" t="s">
        <v>10665</v>
      </c>
      <c r="E1072" s="3" t="s">
        <v>20</v>
      </c>
      <c r="H1072" s="3" t="s">
        <v>21</v>
      </c>
      <c r="I1072" s="3">
        <v>1182698</v>
      </c>
      <c r="J1072" s="3" t="s">
        <v>10666</v>
      </c>
      <c r="K1072" s="3">
        <v>15</v>
      </c>
      <c r="L1072" s="3" t="s">
        <v>34</v>
      </c>
      <c r="M1072" s="3" t="s">
        <v>35</v>
      </c>
      <c r="N1072" s="3" t="s">
        <v>326</v>
      </c>
      <c r="O1072" s="3" t="s">
        <v>85</v>
      </c>
      <c r="P1072" s="3" t="s">
        <v>21</v>
      </c>
      <c r="Q1072" s="3" t="s">
        <v>10667</v>
      </c>
      <c r="R1072" s="2" t="str">
        <f t="shared" si="144"/>
        <v>OK</v>
      </c>
      <c r="S1072" s="2" t="str">
        <f t="shared" si="145"/>
        <v>OK</v>
      </c>
      <c r="T1072" s="2" t="str">
        <f t="shared" si="146"/>
        <v>OK</v>
      </c>
      <c r="U1072" s="2" t="str">
        <f t="shared" si="147"/>
        <v>OK</v>
      </c>
      <c r="V1072" s="2" t="str">
        <f t="shared" si="148"/>
        <v>OK</v>
      </c>
      <c r="W1072" s="2" t="str">
        <f t="shared" si="149"/>
        <v>OK</v>
      </c>
      <c r="X1072" s="2" t="str">
        <f t="shared" si="150"/>
        <v>OK</v>
      </c>
      <c r="Y1072" s="2" t="str">
        <f t="shared" si="151"/>
        <v>OK</v>
      </c>
      <c r="Z1072" s="3" t="str">
        <f t="shared" si="152"/>
        <v/>
      </c>
    </row>
    <row r="1073" spans="1:26" x14ac:dyDescent="0.45">
      <c r="A1073" s="3" t="s">
        <v>10567</v>
      </c>
      <c r="B1073" s="3" t="s">
        <v>10568</v>
      </c>
      <c r="C1073" s="3" t="s">
        <v>10668</v>
      </c>
      <c r="E1073" s="3" t="s">
        <v>20</v>
      </c>
      <c r="H1073" s="3" t="s">
        <v>21</v>
      </c>
      <c r="I1073" s="3">
        <v>1869564</v>
      </c>
      <c r="J1073" s="3" t="s">
        <v>10669</v>
      </c>
      <c r="K1073" s="3">
        <v>90</v>
      </c>
      <c r="L1073" s="3" t="s">
        <v>34</v>
      </c>
      <c r="M1073" s="3" t="s">
        <v>35</v>
      </c>
      <c r="N1073" s="3" t="s">
        <v>81</v>
      </c>
      <c r="O1073" s="3" t="s">
        <v>85</v>
      </c>
      <c r="P1073" s="3" t="s">
        <v>21</v>
      </c>
      <c r="Q1073" s="3" t="s">
        <v>10670</v>
      </c>
      <c r="R1073" s="2" t="str">
        <f t="shared" si="144"/>
        <v>KO</v>
      </c>
      <c r="S1073" s="2" t="str">
        <f t="shared" si="145"/>
        <v>OK</v>
      </c>
      <c r="T1073" s="2" t="str">
        <f t="shared" si="146"/>
        <v>OK</v>
      </c>
      <c r="U1073" s="2" t="str">
        <f t="shared" si="147"/>
        <v>OK</v>
      </c>
      <c r="V1073" s="2" t="str">
        <f t="shared" si="148"/>
        <v>OK</v>
      </c>
      <c r="W1073" s="2" t="str">
        <f t="shared" si="149"/>
        <v>OK</v>
      </c>
      <c r="X1073" s="2" t="str">
        <f t="shared" si="150"/>
        <v>OK</v>
      </c>
      <c r="Y1073" s="2" t="str">
        <f t="shared" si="151"/>
        <v>OK</v>
      </c>
      <c r="Z1073" s="3" t="str">
        <f t="shared" si="152"/>
        <v xml:space="preserve">Acción didáctica / </v>
      </c>
    </row>
    <row r="1074" spans="1:26" x14ac:dyDescent="0.45">
      <c r="A1074" s="3" t="s">
        <v>10567</v>
      </c>
      <c r="B1074" s="3" t="s">
        <v>10568</v>
      </c>
      <c r="C1074" s="3" t="s">
        <v>10671</v>
      </c>
      <c r="E1074" s="3" t="s">
        <v>20</v>
      </c>
      <c r="H1074" s="3" t="s">
        <v>21</v>
      </c>
      <c r="I1074" s="3">
        <v>1177502</v>
      </c>
      <c r="J1074" s="3" t="s">
        <v>10672</v>
      </c>
      <c r="K1074" s="3">
        <v>15</v>
      </c>
      <c r="L1074" s="3" t="s">
        <v>34</v>
      </c>
      <c r="M1074" s="3" t="s">
        <v>35</v>
      </c>
      <c r="N1074" s="3" t="s">
        <v>326</v>
      </c>
      <c r="O1074" s="3" t="s">
        <v>37</v>
      </c>
      <c r="P1074" s="3" t="s">
        <v>21</v>
      </c>
      <c r="Q1074" s="3" t="s">
        <v>10673</v>
      </c>
      <c r="R1074" s="2" t="str">
        <f t="shared" si="144"/>
        <v>OK</v>
      </c>
      <c r="S1074" s="2" t="str">
        <f t="shared" si="145"/>
        <v>OK</v>
      </c>
      <c r="T1074" s="2" t="str">
        <f t="shared" si="146"/>
        <v>OK</v>
      </c>
      <c r="U1074" s="2" t="str">
        <f t="shared" si="147"/>
        <v>OK</v>
      </c>
      <c r="V1074" s="2" t="str">
        <f t="shared" si="148"/>
        <v>OK</v>
      </c>
      <c r="W1074" s="2" t="str">
        <f t="shared" si="149"/>
        <v>OK</v>
      </c>
      <c r="X1074" s="2" t="str">
        <f t="shared" si="150"/>
        <v>OK</v>
      </c>
      <c r="Y1074" s="2" t="str">
        <f t="shared" si="151"/>
        <v>OK</v>
      </c>
      <c r="Z1074" s="3" t="str">
        <f t="shared" si="152"/>
        <v/>
      </c>
    </row>
    <row r="1075" spans="1:26" x14ac:dyDescent="0.45">
      <c r="A1075" s="3" t="s">
        <v>10567</v>
      </c>
      <c r="B1075" s="3" t="s">
        <v>10568</v>
      </c>
      <c r="C1075" s="3" t="s">
        <v>10674</v>
      </c>
      <c r="E1075" s="3" t="s">
        <v>20</v>
      </c>
      <c r="H1075" s="3" t="s">
        <v>21</v>
      </c>
      <c r="I1075" s="3">
        <v>1202146</v>
      </c>
      <c r="J1075" s="3" t="s">
        <v>10675</v>
      </c>
      <c r="K1075" s="3">
        <v>20</v>
      </c>
      <c r="L1075" s="3" t="s">
        <v>34</v>
      </c>
      <c r="M1075" s="3" t="s">
        <v>35</v>
      </c>
      <c r="N1075" s="3" t="s">
        <v>173</v>
      </c>
      <c r="O1075" s="3" t="s">
        <v>479</v>
      </c>
      <c r="P1075" s="3" t="s">
        <v>21</v>
      </c>
      <c r="Q1075" s="3" t="s">
        <v>10676</v>
      </c>
      <c r="R1075" s="2" t="str">
        <f t="shared" si="144"/>
        <v>OK</v>
      </c>
      <c r="S1075" s="2" t="str">
        <f t="shared" si="145"/>
        <v>OK</v>
      </c>
      <c r="T1075" s="2" t="str">
        <f t="shared" si="146"/>
        <v>OK</v>
      </c>
      <c r="U1075" s="2" t="str">
        <f t="shared" si="147"/>
        <v>OK</v>
      </c>
      <c r="V1075" s="2" t="str">
        <f t="shared" si="148"/>
        <v>OK</v>
      </c>
      <c r="W1075" s="2" t="str">
        <f t="shared" si="149"/>
        <v>OK</v>
      </c>
      <c r="X1075" s="2" t="str">
        <f t="shared" si="150"/>
        <v>OK</v>
      </c>
      <c r="Y1075" s="2" t="str">
        <f t="shared" si="151"/>
        <v>OK</v>
      </c>
      <c r="Z1075" s="3" t="str">
        <f t="shared" si="152"/>
        <v/>
      </c>
    </row>
    <row r="1076" spans="1:26" x14ac:dyDescent="0.45">
      <c r="A1076" s="3" t="s">
        <v>10567</v>
      </c>
      <c r="B1076" s="3" t="s">
        <v>10568</v>
      </c>
      <c r="C1076" s="3" t="s">
        <v>10677</v>
      </c>
      <c r="E1076" s="3" t="s">
        <v>20</v>
      </c>
      <c r="H1076" s="3" t="s">
        <v>21</v>
      </c>
      <c r="I1076" s="3">
        <v>1178919</v>
      </c>
      <c r="J1076" s="3" t="s">
        <v>10678</v>
      </c>
      <c r="K1076" s="3">
        <v>10</v>
      </c>
      <c r="L1076" s="3" t="s">
        <v>34</v>
      </c>
      <c r="M1076" s="3" t="s">
        <v>35</v>
      </c>
      <c r="N1076" s="3" t="s">
        <v>41</v>
      </c>
      <c r="O1076" s="3" t="s">
        <v>37</v>
      </c>
      <c r="P1076" s="3" t="s">
        <v>21</v>
      </c>
      <c r="Q1076" s="3" t="s">
        <v>10679</v>
      </c>
      <c r="R1076" s="2" t="str">
        <f t="shared" si="144"/>
        <v>OK</v>
      </c>
      <c r="S1076" s="2" t="str">
        <f t="shared" si="145"/>
        <v>OK</v>
      </c>
      <c r="T1076" s="2" t="str">
        <f t="shared" si="146"/>
        <v>OK</v>
      </c>
      <c r="U1076" s="2" t="str">
        <f t="shared" si="147"/>
        <v>OK</v>
      </c>
      <c r="V1076" s="2" t="str">
        <f t="shared" si="148"/>
        <v>OK</v>
      </c>
      <c r="W1076" s="2" t="str">
        <f t="shared" si="149"/>
        <v>OK</v>
      </c>
      <c r="X1076" s="2" t="str">
        <f t="shared" si="150"/>
        <v>OK</v>
      </c>
      <c r="Y1076" s="2" t="str">
        <f t="shared" si="151"/>
        <v>OK</v>
      </c>
      <c r="Z1076" s="3" t="str">
        <f t="shared" si="152"/>
        <v/>
      </c>
    </row>
    <row r="1077" spans="1:26" x14ac:dyDescent="0.45">
      <c r="A1077" s="3" t="s">
        <v>10567</v>
      </c>
      <c r="B1077" s="3" t="s">
        <v>10568</v>
      </c>
      <c r="C1077" s="3" t="s">
        <v>10680</v>
      </c>
      <c r="E1077" s="3" t="s">
        <v>20</v>
      </c>
      <c r="H1077" s="3" t="s">
        <v>21</v>
      </c>
      <c r="I1077" s="3">
        <v>1172606</v>
      </c>
      <c r="J1077" s="3" t="s">
        <v>10681</v>
      </c>
      <c r="K1077" s="3">
        <v>10</v>
      </c>
      <c r="L1077" s="3" t="s">
        <v>34</v>
      </c>
      <c r="M1077" s="3" t="s">
        <v>35</v>
      </c>
      <c r="N1077" s="3" t="s">
        <v>700</v>
      </c>
      <c r="O1077" s="3" t="s">
        <v>85</v>
      </c>
      <c r="P1077" s="3" t="s">
        <v>21</v>
      </c>
      <c r="Q1077" s="3" t="s">
        <v>10682</v>
      </c>
      <c r="R1077" s="2" t="str">
        <f t="shared" si="144"/>
        <v>OK</v>
      </c>
      <c r="S1077" s="2" t="str">
        <f t="shared" si="145"/>
        <v>OK</v>
      </c>
      <c r="T1077" s="2" t="str">
        <f t="shared" si="146"/>
        <v>OK</v>
      </c>
      <c r="U1077" s="2" t="str">
        <f t="shared" si="147"/>
        <v>OK</v>
      </c>
      <c r="V1077" s="2" t="str">
        <f t="shared" si="148"/>
        <v>OK</v>
      </c>
      <c r="W1077" s="2" t="str">
        <f t="shared" si="149"/>
        <v>OK</v>
      </c>
      <c r="X1077" s="2" t="str">
        <f t="shared" si="150"/>
        <v>OK</v>
      </c>
      <c r="Y1077" s="2" t="str">
        <f t="shared" si="151"/>
        <v>OK</v>
      </c>
      <c r="Z1077" s="3" t="str">
        <f t="shared" si="152"/>
        <v/>
      </c>
    </row>
    <row r="1078" spans="1:26" x14ac:dyDescent="0.45">
      <c r="A1078" s="3" t="s">
        <v>10567</v>
      </c>
      <c r="B1078" s="3" t="s">
        <v>10568</v>
      </c>
      <c r="C1078" s="3" t="s">
        <v>10683</v>
      </c>
      <c r="E1078" s="3" t="s">
        <v>20</v>
      </c>
      <c r="H1078" s="3" t="s">
        <v>21</v>
      </c>
      <c r="I1078" s="3">
        <v>447254</v>
      </c>
      <c r="J1078" s="3" t="s">
        <v>10684</v>
      </c>
      <c r="K1078" s="3">
        <v>60</v>
      </c>
      <c r="L1078" s="3" t="s">
        <v>23</v>
      </c>
      <c r="M1078" s="3" t="s">
        <v>29</v>
      </c>
      <c r="N1078" s="3" t="s">
        <v>2043</v>
      </c>
      <c r="P1078" s="3" t="s">
        <v>21</v>
      </c>
      <c r="Q1078" s="3" t="s">
        <v>10685</v>
      </c>
      <c r="R1078" s="2" t="str">
        <f t="shared" si="144"/>
        <v>OK</v>
      </c>
      <c r="S1078" s="2" t="str">
        <f t="shared" si="145"/>
        <v>OK</v>
      </c>
      <c r="T1078" s="2" t="str">
        <f t="shared" si="146"/>
        <v>OK</v>
      </c>
      <c r="U1078" s="2" t="str">
        <f t="shared" si="147"/>
        <v>OK</v>
      </c>
      <c r="V1078" s="2" t="str">
        <f t="shared" si="148"/>
        <v>OK</v>
      </c>
      <c r="W1078" s="2" t="str">
        <f t="shared" si="149"/>
        <v>OK</v>
      </c>
      <c r="X1078" s="2" t="str">
        <f t="shared" si="150"/>
        <v>OK</v>
      </c>
      <c r="Y1078" s="2" t="str">
        <f t="shared" si="151"/>
        <v>OK</v>
      </c>
      <c r="Z1078" s="3" t="str">
        <f t="shared" si="152"/>
        <v/>
      </c>
    </row>
    <row r="1079" spans="1:26" x14ac:dyDescent="0.45">
      <c r="A1079" s="3" t="s">
        <v>10567</v>
      </c>
      <c r="B1079" s="3" t="s">
        <v>10568</v>
      </c>
      <c r="C1079" s="3" t="s">
        <v>534</v>
      </c>
      <c r="E1079" s="3" t="s">
        <v>20</v>
      </c>
      <c r="H1079" s="3" t="s">
        <v>21</v>
      </c>
      <c r="I1079" s="3">
        <v>4092212</v>
      </c>
      <c r="J1079" s="3" t="s">
        <v>10686</v>
      </c>
      <c r="K1079" s="3">
        <v>90</v>
      </c>
      <c r="L1079" s="3" t="s">
        <v>358</v>
      </c>
      <c r="M1079" s="3" t="s">
        <v>35</v>
      </c>
      <c r="N1079" s="3" t="s">
        <v>359</v>
      </c>
      <c r="O1079" s="3" t="s">
        <v>85</v>
      </c>
      <c r="P1079" s="3" t="s">
        <v>21</v>
      </c>
      <c r="Q1079" s="3" t="s">
        <v>10687</v>
      </c>
      <c r="R1079" s="2" t="str">
        <f t="shared" si="144"/>
        <v>OK</v>
      </c>
      <c r="S1079" s="2" t="str">
        <f t="shared" si="145"/>
        <v>OK</v>
      </c>
      <c r="T1079" s="2" t="str">
        <f t="shared" si="146"/>
        <v>OK</v>
      </c>
      <c r="U1079" s="2" t="str">
        <f t="shared" si="147"/>
        <v>OK</v>
      </c>
      <c r="V1079" s="2" t="str">
        <f t="shared" si="148"/>
        <v>OK</v>
      </c>
      <c r="W1079" s="2" t="str">
        <f t="shared" si="149"/>
        <v>KO</v>
      </c>
      <c r="X1079" s="2" t="str">
        <f t="shared" si="150"/>
        <v>OK</v>
      </c>
      <c r="Y1079" s="2" t="str">
        <f t="shared" si="151"/>
        <v>OK</v>
      </c>
      <c r="Z1079" s="3" t="str">
        <f t="shared" si="152"/>
        <v xml:space="preserve">Tiempo del recurso / </v>
      </c>
    </row>
    <row r="1080" spans="1:26" x14ac:dyDescent="0.45">
      <c r="A1080" s="3" t="s">
        <v>10567</v>
      </c>
      <c r="B1080" s="3" t="s">
        <v>10568</v>
      </c>
      <c r="C1080" s="3" t="s">
        <v>67</v>
      </c>
      <c r="D1080" s="3" t="s">
        <v>67</v>
      </c>
      <c r="E1080" s="3" t="s">
        <v>20</v>
      </c>
      <c r="H1080" s="3" t="s">
        <v>21</v>
      </c>
      <c r="I1080" s="3">
        <v>1393163</v>
      </c>
      <c r="K1080" s="3">
        <v>20</v>
      </c>
      <c r="L1080" s="3" t="s">
        <v>23</v>
      </c>
      <c r="M1080" s="3" t="s">
        <v>67</v>
      </c>
      <c r="N1080" s="3" t="s">
        <v>68</v>
      </c>
      <c r="P1080" s="3" t="s">
        <v>21</v>
      </c>
      <c r="Q1080" s="3" t="s">
        <v>10688</v>
      </c>
      <c r="R1080" s="2" t="str">
        <f t="shared" si="144"/>
        <v>OK</v>
      </c>
      <c r="S1080" s="2" t="str">
        <f t="shared" si="145"/>
        <v>OK</v>
      </c>
      <c r="T1080" s="2" t="str">
        <f t="shared" si="146"/>
        <v>OK</v>
      </c>
      <c r="U1080" s="2" t="str">
        <f t="shared" si="147"/>
        <v>OK</v>
      </c>
      <c r="V1080" s="2" t="str">
        <f t="shared" si="148"/>
        <v>OK</v>
      </c>
      <c r="W1080" s="2" t="str">
        <f t="shared" si="149"/>
        <v>OK</v>
      </c>
      <c r="X1080" s="2" t="str">
        <f t="shared" si="150"/>
        <v>KO</v>
      </c>
      <c r="Y1080" s="2" t="str">
        <f t="shared" si="151"/>
        <v>OK</v>
      </c>
      <c r="Z1080" s="3" t="str">
        <f t="shared" si="152"/>
        <v xml:space="preserve">Palabras clave / </v>
      </c>
    </row>
    <row r="1081" spans="1:26" x14ac:dyDescent="0.45">
      <c r="A1081" s="3" t="s">
        <v>10567</v>
      </c>
      <c r="B1081" s="3" t="s">
        <v>10568</v>
      </c>
      <c r="C1081" s="3" t="s">
        <v>70</v>
      </c>
      <c r="E1081" s="3" t="s">
        <v>20</v>
      </c>
      <c r="H1081" s="3" t="s">
        <v>21</v>
      </c>
      <c r="I1081" s="3">
        <v>1177615</v>
      </c>
      <c r="K1081" s="3">
        <v>45</v>
      </c>
      <c r="L1081" s="3" t="s">
        <v>70</v>
      </c>
      <c r="M1081" s="3" t="s">
        <v>35</v>
      </c>
      <c r="N1081" s="3" t="s">
        <v>62</v>
      </c>
      <c r="O1081" s="3" t="s">
        <v>479</v>
      </c>
      <c r="P1081" s="3" t="s">
        <v>21</v>
      </c>
      <c r="Q1081" s="3" t="s">
        <v>10689</v>
      </c>
      <c r="R1081" s="2" t="str">
        <f t="shared" si="144"/>
        <v>OK</v>
      </c>
      <c r="S1081" s="2" t="str">
        <f t="shared" si="145"/>
        <v>OK</v>
      </c>
      <c r="T1081" s="2" t="str">
        <f t="shared" si="146"/>
        <v>OK</v>
      </c>
      <c r="U1081" s="2" t="str">
        <f t="shared" si="147"/>
        <v>OK</v>
      </c>
      <c r="V1081" s="2" t="str">
        <f t="shared" si="148"/>
        <v>OK</v>
      </c>
      <c r="W1081" s="2" t="str">
        <f t="shared" si="149"/>
        <v>OK</v>
      </c>
      <c r="X1081" s="2" t="str">
        <f t="shared" si="150"/>
        <v>KO</v>
      </c>
      <c r="Y1081" s="2" t="str">
        <f t="shared" si="151"/>
        <v>OK</v>
      </c>
      <c r="Z1081" s="3" t="str">
        <f t="shared" si="152"/>
        <v xml:space="preserve">Palabras clave / </v>
      </c>
    </row>
    <row r="1082" spans="1:26" x14ac:dyDescent="0.45">
      <c r="A1082" s="3" t="s">
        <v>10690</v>
      </c>
      <c r="B1082" s="3" t="s">
        <v>10691</v>
      </c>
      <c r="C1082" s="3" t="s">
        <v>10692</v>
      </c>
      <c r="E1082" s="3" t="s">
        <v>20</v>
      </c>
      <c r="H1082" s="3" t="s">
        <v>21</v>
      </c>
      <c r="I1082" s="3">
        <v>1180168</v>
      </c>
      <c r="J1082" s="3" t="s">
        <v>10693</v>
      </c>
      <c r="K1082" s="3">
        <v>10</v>
      </c>
      <c r="L1082" s="3" t="s">
        <v>34</v>
      </c>
      <c r="M1082" s="3" t="s">
        <v>35</v>
      </c>
      <c r="N1082" s="3" t="s">
        <v>326</v>
      </c>
      <c r="O1082" s="3" t="s">
        <v>85</v>
      </c>
      <c r="P1082" s="3" t="s">
        <v>21</v>
      </c>
      <c r="Q1082" s="3" t="s">
        <v>10694</v>
      </c>
      <c r="R1082" s="2" t="str">
        <f t="shared" si="144"/>
        <v>OK</v>
      </c>
      <c r="S1082" s="2" t="str">
        <f t="shared" si="145"/>
        <v>OK</v>
      </c>
      <c r="T1082" s="2" t="str">
        <f t="shared" si="146"/>
        <v>OK</v>
      </c>
      <c r="U1082" s="2" t="str">
        <f t="shared" si="147"/>
        <v>OK</v>
      </c>
      <c r="V1082" s="2" t="str">
        <f t="shared" si="148"/>
        <v>OK</v>
      </c>
      <c r="W1082" s="2" t="str">
        <f t="shared" si="149"/>
        <v>OK</v>
      </c>
      <c r="X1082" s="2" t="str">
        <f t="shared" si="150"/>
        <v>OK</v>
      </c>
      <c r="Y1082" s="2" t="str">
        <f t="shared" si="151"/>
        <v>OK</v>
      </c>
      <c r="Z1082" s="3" t="str">
        <f t="shared" si="152"/>
        <v/>
      </c>
    </row>
    <row r="1083" spans="1:26" x14ac:dyDescent="0.45">
      <c r="A1083" s="3" t="s">
        <v>10690</v>
      </c>
      <c r="B1083" s="3" t="s">
        <v>10691</v>
      </c>
      <c r="C1083" s="3" t="s">
        <v>10695</v>
      </c>
      <c r="E1083" s="3" t="s">
        <v>20</v>
      </c>
      <c r="H1083" s="3" t="s">
        <v>21</v>
      </c>
      <c r="I1083" s="3">
        <v>1183733</v>
      </c>
      <c r="J1083" s="3" t="s">
        <v>10696</v>
      </c>
      <c r="K1083" s="3">
        <v>5</v>
      </c>
      <c r="L1083" s="3" t="s">
        <v>34</v>
      </c>
      <c r="M1083" s="3" t="s">
        <v>35</v>
      </c>
      <c r="N1083" s="3" t="s">
        <v>7737</v>
      </c>
      <c r="O1083" s="3" t="s">
        <v>479</v>
      </c>
      <c r="P1083" s="3" t="s">
        <v>21</v>
      </c>
      <c r="Q1083" s="3" t="s">
        <v>10697</v>
      </c>
      <c r="R1083" s="2" t="str">
        <f t="shared" si="144"/>
        <v>OK</v>
      </c>
      <c r="S1083" s="2" t="str">
        <f t="shared" si="145"/>
        <v>OK</v>
      </c>
      <c r="T1083" s="2" t="str">
        <f t="shared" si="146"/>
        <v>OK</v>
      </c>
      <c r="U1083" s="2" t="str">
        <f t="shared" si="147"/>
        <v>OK</v>
      </c>
      <c r="V1083" s="2" t="str">
        <f t="shared" si="148"/>
        <v>OK</v>
      </c>
      <c r="W1083" s="2" t="str">
        <f t="shared" si="149"/>
        <v>OK</v>
      </c>
      <c r="X1083" s="2" t="str">
        <f t="shared" si="150"/>
        <v>OK</v>
      </c>
      <c r="Y1083" s="2" t="str">
        <f t="shared" si="151"/>
        <v>OK</v>
      </c>
      <c r="Z1083" s="3" t="str">
        <f t="shared" si="152"/>
        <v/>
      </c>
    </row>
    <row r="1084" spans="1:26" x14ac:dyDescent="0.45">
      <c r="A1084" s="3" t="s">
        <v>10690</v>
      </c>
      <c r="B1084" s="3" t="s">
        <v>10691</v>
      </c>
      <c r="C1084" s="3" t="s">
        <v>10698</v>
      </c>
      <c r="E1084" s="3" t="s">
        <v>20</v>
      </c>
      <c r="H1084" s="3" t="s">
        <v>21</v>
      </c>
      <c r="I1084" s="3">
        <v>1190163</v>
      </c>
      <c r="J1084" s="3" t="s">
        <v>10699</v>
      </c>
      <c r="K1084" s="3">
        <v>10</v>
      </c>
      <c r="L1084" s="3" t="s">
        <v>34</v>
      </c>
      <c r="M1084" s="3" t="s">
        <v>35</v>
      </c>
      <c r="N1084" s="3" t="s">
        <v>114</v>
      </c>
      <c r="O1084" s="3" t="s">
        <v>37</v>
      </c>
      <c r="P1084" s="3" t="s">
        <v>21</v>
      </c>
      <c r="Q1084" s="3" t="s">
        <v>10700</v>
      </c>
      <c r="R1084" s="2" t="str">
        <f t="shared" si="144"/>
        <v>OK</v>
      </c>
      <c r="S1084" s="2" t="str">
        <f t="shared" si="145"/>
        <v>OK</v>
      </c>
      <c r="T1084" s="2" t="str">
        <f t="shared" si="146"/>
        <v>OK</v>
      </c>
      <c r="U1084" s="2" t="str">
        <f t="shared" si="147"/>
        <v>OK</v>
      </c>
      <c r="V1084" s="2" t="str">
        <f t="shared" si="148"/>
        <v>OK</v>
      </c>
      <c r="W1084" s="2" t="str">
        <f t="shared" si="149"/>
        <v>OK</v>
      </c>
      <c r="X1084" s="2" t="str">
        <f t="shared" si="150"/>
        <v>OK</v>
      </c>
      <c r="Y1084" s="2" t="str">
        <f t="shared" si="151"/>
        <v>OK</v>
      </c>
      <c r="Z1084" s="3" t="str">
        <f t="shared" si="152"/>
        <v/>
      </c>
    </row>
    <row r="1085" spans="1:26" x14ac:dyDescent="0.45">
      <c r="A1085" s="3" t="s">
        <v>10690</v>
      </c>
      <c r="B1085" s="3" t="s">
        <v>10691</v>
      </c>
      <c r="C1085" s="3" t="s">
        <v>10701</v>
      </c>
      <c r="E1085" s="3" t="s">
        <v>20</v>
      </c>
      <c r="H1085" s="3" t="s">
        <v>21</v>
      </c>
      <c r="I1085" s="3">
        <v>705268</v>
      </c>
      <c r="J1085" s="3" t="s">
        <v>10702</v>
      </c>
      <c r="K1085" s="3">
        <v>15</v>
      </c>
      <c r="L1085" s="3" t="s">
        <v>34</v>
      </c>
      <c r="M1085" s="3" t="s">
        <v>35</v>
      </c>
      <c r="N1085" s="3" t="s">
        <v>7212</v>
      </c>
      <c r="O1085" s="3" t="s">
        <v>85</v>
      </c>
      <c r="P1085" s="3" t="s">
        <v>21</v>
      </c>
      <c r="Q1085" s="3" t="s">
        <v>10703</v>
      </c>
      <c r="R1085" s="2" t="str">
        <f t="shared" si="144"/>
        <v>OK</v>
      </c>
      <c r="S1085" s="2" t="str">
        <f t="shared" si="145"/>
        <v>OK</v>
      </c>
      <c r="T1085" s="2" t="str">
        <f t="shared" si="146"/>
        <v>OK</v>
      </c>
      <c r="U1085" s="2" t="str">
        <f t="shared" si="147"/>
        <v>OK</v>
      </c>
      <c r="V1085" s="2" t="str">
        <f t="shared" si="148"/>
        <v>OK</v>
      </c>
      <c r="W1085" s="2" t="str">
        <f t="shared" si="149"/>
        <v>OK</v>
      </c>
      <c r="X1085" s="2" t="str">
        <f t="shared" si="150"/>
        <v>OK</v>
      </c>
      <c r="Y1085" s="2" t="str">
        <f t="shared" si="151"/>
        <v>OK</v>
      </c>
      <c r="Z1085" s="3" t="str">
        <f t="shared" si="152"/>
        <v/>
      </c>
    </row>
    <row r="1086" spans="1:26" x14ac:dyDescent="0.45">
      <c r="A1086" s="3" t="s">
        <v>10690</v>
      </c>
      <c r="B1086" s="3" t="s">
        <v>10691</v>
      </c>
      <c r="C1086" s="3" t="s">
        <v>10704</v>
      </c>
      <c r="E1086" s="3" t="s">
        <v>20</v>
      </c>
      <c r="H1086" s="3" t="s">
        <v>21</v>
      </c>
      <c r="I1086" s="3">
        <v>1174702</v>
      </c>
      <c r="J1086" s="3" t="s">
        <v>10705</v>
      </c>
      <c r="K1086" s="3">
        <v>15</v>
      </c>
      <c r="L1086" s="3" t="s">
        <v>34</v>
      </c>
      <c r="M1086" s="3" t="s">
        <v>35</v>
      </c>
      <c r="N1086" s="3" t="s">
        <v>700</v>
      </c>
      <c r="O1086" s="3" t="s">
        <v>479</v>
      </c>
      <c r="P1086" s="3" t="s">
        <v>21</v>
      </c>
      <c r="Q1086" s="3" t="s">
        <v>10706</v>
      </c>
      <c r="R1086" s="2" t="str">
        <f t="shared" si="144"/>
        <v>OK</v>
      </c>
      <c r="S1086" s="2" t="str">
        <f t="shared" si="145"/>
        <v>OK</v>
      </c>
      <c r="T1086" s="2" t="str">
        <f t="shared" si="146"/>
        <v>OK</v>
      </c>
      <c r="U1086" s="2" t="str">
        <f t="shared" si="147"/>
        <v>OK</v>
      </c>
      <c r="V1086" s="2" t="str">
        <f t="shared" si="148"/>
        <v>OK</v>
      </c>
      <c r="W1086" s="2" t="str">
        <f t="shared" si="149"/>
        <v>OK</v>
      </c>
      <c r="X1086" s="2" t="str">
        <f t="shared" si="150"/>
        <v>OK</v>
      </c>
      <c r="Y1086" s="2" t="str">
        <f t="shared" si="151"/>
        <v>OK</v>
      </c>
      <c r="Z1086" s="3" t="str">
        <f t="shared" si="152"/>
        <v/>
      </c>
    </row>
    <row r="1087" spans="1:26" x14ac:dyDescent="0.45">
      <c r="A1087" s="3" t="s">
        <v>10690</v>
      </c>
      <c r="B1087" s="3" t="s">
        <v>10691</v>
      </c>
      <c r="C1087" s="3" t="s">
        <v>10707</v>
      </c>
      <c r="E1087" s="3" t="s">
        <v>20</v>
      </c>
      <c r="H1087" s="3" t="s">
        <v>21</v>
      </c>
      <c r="I1087" s="3">
        <v>3349025</v>
      </c>
      <c r="J1087" s="3" t="s">
        <v>10708</v>
      </c>
      <c r="K1087" s="3">
        <v>20</v>
      </c>
      <c r="L1087" s="3" t="s">
        <v>34</v>
      </c>
      <c r="M1087" s="3" t="s">
        <v>35</v>
      </c>
      <c r="N1087" s="3" t="s">
        <v>773</v>
      </c>
      <c r="O1087" s="3" t="s">
        <v>37</v>
      </c>
      <c r="P1087" s="3" t="s">
        <v>21</v>
      </c>
      <c r="Q1087" s="3" t="s">
        <v>10709</v>
      </c>
      <c r="R1087" s="2" t="str">
        <f t="shared" si="144"/>
        <v>OK</v>
      </c>
      <c r="S1087" s="2" t="str">
        <f t="shared" si="145"/>
        <v>OK</v>
      </c>
      <c r="T1087" s="2" t="str">
        <f t="shared" si="146"/>
        <v>OK</v>
      </c>
      <c r="U1087" s="2" t="str">
        <f t="shared" si="147"/>
        <v>OK</v>
      </c>
      <c r="V1087" s="2" t="str">
        <f t="shared" si="148"/>
        <v>OK</v>
      </c>
      <c r="W1087" s="2" t="str">
        <f t="shared" si="149"/>
        <v>OK</v>
      </c>
      <c r="X1087" s="2" t="str">
        <f t="shared" si="150"/>
        <v>OK</v>
      </c>
      <c r="Y1087" s="2" t="str">
        <f t="shared" si="151"/>
        <v>OK</v>
      </c>
      <c r="Z1087" s="3" t="str">
        <f t="shared" si="152"/>
        <v/>
      </c>
    </row>
    <row r="1088" spans="1:26" x14ac:dyDescent="0.45">
      <c r="A1088" s="3" t="s">
        <v>10690</v>
      </c>
      <c r="B1088" s="3" t="s">
        <v>10691</v>
      </c>
      <c r="C1088" s="3" t="s">
        <v>10710</v>
      </c>
      <c r="E1088" s="3" t="s">
        <v>20</v>
      </c>
      <c r="H1088" s="3" t="s">
        <v>21</v>
      </c>
      <c r="I1088" s="3">
        <v>536869</v>
      </c>
      <c r="J1088" s="3" t="s">
        <v>10711</v>
      </c>
      <c r="K1088" s="3">
        <v>60</v>
      </c>
      <c r="L1088" s="3" t="s">
        <v>23</v>
      </c>
      <c r="M1088" s="3" t="s">
        <v>29</v>
      </c>
      <c r="N1088" s="3" t="s">
        <v>53</v>
      </c>
      <c r="P1088" s="3" t="s">
        <v>21</v>
      </c>
      <c r="Q1088" s="3" t="s">
        <v>10712</v>
      </c>
      <c r="R1088" s="2" t="str">
        <f t="shared" si="144"/>
        <v>OK</v>
      </c>
      <c r="S1088" s="2" t="str">
        <f t="shared" si="145"/>
        <v>OK</v>
      </c>
      <c r="T1088" s="2" t="str">
        <f t="shared" si="146"/>
        <v>OK</v>
      </c>
      <c r="U1088" s="2" t="str">
        <f t="shared" si="147"/>
        <v>OK</v>
      </c>
      <c r="V1088" s="2" t="str">
        <f t="shared" si="148"/>
        <v>OK</v>
      </c>
      <c r="W1088" s="2" t="str">
        <f t="shared" si="149"/>
        <v>OK</v>
      </c>
      <c r="X1088" s="2" t="str">
        <f t="shared" si="150"/>
        <v>OK</v>
      </c>
      <c r="Y1088" s="2" t="str">
        <f t="shared" si="151"/>
        <v>OK</v>
      </c>
      <c r="Z1088" s="3" t="str">
        <f t="shared" si="152"/>
        <v/>
      </c>
    </row>
    <row r="1089" spans="1:26" x14ac:dyDescent="0.45">
      <c r="A1089" s="3" t="s">
        <v>10690</v>
      </c>
      <c r="B1089" s="3" t="s">
        <v>10691</v>
      </c>
      <c r="C1089" s="3" t="s">
        <v>10713</v>
      </c>
      <c r="E1089" s="3" t="s">
        <v>20</v>
      </c>
      <c r="H1089" s="3" t="s">
        <v>21</v>
      </c>
      <c r="I1089" s="3">
        <v>1183705</v>
      </c>
      <c r="J1089" s="3" t="s">
        <v>10714</v>
      </c>
      <c r="K1089" s="3">
        <v>10</v>
      </c>
      <c r="L1089" s="3" t="s">
        <v>34</v>
      </c>
      <c r="M1089" s="3" t="s">
        <v>35</v>
      </c>
      <c r="N1089" s="3" t="s">
        <v>36</v>
      </c>
      <c r="O1089" s="3" t="s">
        <v>85</v>
      </c>
      <c r="P1089" s="3" t="s">
        <v>21</v>
      </c>
      <c r="Q1089" s="3" t="s">
        <v>10715</v>
      </c>
      <c r="R1089" s="2" t="str">
        <f t="shared" si="144"/>
        <v>OK</v>
      </c>
      <c r="S1089" s="2" t="str">
        <f t="shared" si="145"/>
        <v>OK</v>
      </c>
      <c r="T1089" s="2" t="str">
        <f t="shared" si="146"/>
        <v>OK</v>
      </c>
      <c r="U1089" s="2" t="str">
        <f t="shared" si="147"/>
        <v>OK</v>
      </c>
      <c r="V1089" s="2" t="str">
        <f t="shared" si="148"/>
        <v>OK</v>
      </c>
      <c r="W1089" s="2" t="str">
        <f t="shared" si="149"/>
        <v>OK</v>
      </c>
      <c r="X1089" s="2" t="str">
        <f t="shared" si="150"/>
        <v>OK</v>
      </c>
      <c r="Y1089" s="2" t="str">
        <f t="shared" si="151"/>
        <v>OK</v>
      </c>
      <c r="Z1089" s="3" t="str">
        <f t="shared" si="152"/>
        <v/>
      </c>
    </row>
    <row r="1090" spans="1:26" x14ac:dyDescent="0.45">
      <c r="A1090" s="3" t="s">
        <v>10690</v>
      </c>
      <c r="B1090" s="3" t="s">
        <v>10691</v>
      </c>
      <c r="C1090" s="3" t="s">
        <v>10716</v>
      </c>
      <c r="E1090" s="3" t="s">
        <v>20</v>
      </c>
      <c r="H1090" s="3" t="s">
        <v>21</v>
      </c>
      <c r="I1090" s="3">
        <v>1202975</v>
      </c>
      <c r="J1090" s="3" t="s">
        <v>10717</v>
      </c>
      <c r="K1090" s="3">
        <v>30</v>
      </c>
      <c r="L1090" s="3" t="s">
        <v>34</v>
      </c>
      <c r="M1090" s="3" t="s">
        <v>35</v>
      </c>
      <c r="N1090" s="3" t="s">
        <v>173</v>
      </c>
      <c r="O1090" s="3" t="s">
        <v>479</v>
      </c>
      <c r="P1090" s="3" t="s">
        <v>21</v>
      </c>
      <c r="Q1090" s="3" t="s">
        <v>10718</v>
      </c>
      <c r="R1090" s="2" t="str">
        <f t="shared" si="144"/>
        <v>OK</v>
      </c>
      <c r="S1090" s="2" t="str">
        <f t="shared" si="145"/>
        <v>OK</v>
      </c>
      <c r="T1090" s="2" t="str">
        <f t="shared" si="146"/>
        <v>OK</v>
      </c>
      <c r="U1090" s="2" t="str">
        <f t="shared" si="147"/>
        <v>OK</v>
      </c>
      <c r="V1090" s="2" t="str">
        <f t="shared" si="148"/>
        <v>OK</v>
      </c>
      <c r="W1090" s="2" t="str">
        <f t="shared" si="149"/>
        <v>OK</v>
      </c>
      <c r="X1090" s="2" t="str">
        <f t="shared" si="150"/>
        <v>OK</v>
      </c>
      <c r="Y1090" s="2" t="str">
        <f t="shared" si="151"/>
        <v>OK</v>
      </c>
      <c r="Z1090" s="3" t="str">
        <f t="shared" si="152"/>
        <v/>
      </c>
    </row>
    <row r="1091" spans="1:26" x14ac:dyDescent="0.45">
      <c r="A1091" s="3" t="s">
        <v>10690</v>
      </c>
      <c r="B1091" s="3" t="s">
        <v>10691</v>
      </c>
      <c r="C1091" s="3" t="s">
        <v>10719</v>
      </c>
      <c r="E1091" s="3" t="s">
        <v>20</v>
      </c>
      <c r="H1091" s="3" t="s">
        <v>21</v>
      </c>
      <c r="I1091" s="3">
        <v>1180237</v>
      </c>
      <c r="J1091" s="3" t="s">
        <v>10720</v>
      </c>
      <c r="K1091" s="3">
        <v>20</v>
      </c>
      <c r="L1091" s="3" t="s">
        <v>34</v>
      </c>
      <c r="M1091" s="3" t="s">
        <v>35</v>
      </c>
      <c r="N1091" s="3" t="s">
        <v>326</v>
      </c>
      <c r="O1091" s="3" t="s">
        <v>85</v>
      </c>
      <c r="P1091" s="3" t="s">
        <v>21</v>
      </c>
      <c r="Q1091" s="3" t="s">
        <v>10721</v>
      </c>
      <c r="R1091" s="2" t="str">
        <f t="shared" ref="R1091:R1154" si="153">IF(_xlfn.XOR(
AND(N1091="M102ab",L1091="Proyecto"),
AND(N1091="M101a",L1091="Preguntas con respuesta libre"),
AND(LEFT(N1091,1)="M",N1091&lt;&gt;"M102AB",N1091&lt;&gt;"M101a",N1091&lt;&gt;"M101ap",L1091="Ejercitación"),
AND(LEFT(C1091,15)="Mapa conceptual",L1091="Exposición"),
AND(LEFT(N1091,1)&lt;&gt;"M",LEFT(C1091,15)&lt;&gt;"Mapa conceptual",L1091="Exposición"),
AND(LEFT(C1091,8)="Banco de",L1091="Generador de actividades"),
AND(C1091=L1091)
),"OK","KO")</f>
        <v>OK</v>
      </c>
      <c r="S1091" s="2" t="str">
        <f t="shared" ref="S1091:S1154" si="154">IF(_xlfn.XOR(
AND(LEFT(N1091,1)="M",M1091="Actividad"),
AND(LEFT(N1091,1)="F",M1091="Interactivo"),
AND(N1091="diaporama",M1091="Secuencia de imágenes"),
OR(N1091="video",M1091="Animación",M1091="Video"),
AND(C1091=M1091)
),"OK","KO")</f>
        <v>OK</v>
      </c>
      <c r="T1091" s="2" t="str">
        <f t="shared" ref="T1091:T1154" si="155">IF(
AND(L1091="Evaluación",C1091&lt;&gt;L1091),"KO",
IF(AND(L1091="Mapa conceptual",C1091&lt;&gt;L1091),"KO",
IF(AND(N1091="M101ap",C1091&lt;&gt;"Banco de actividades"),"KO",
"OK")))</f>
        <v>OK</v>
      </c>
      <c r="U1091" s="2" t="str">
        <f t="shared" ref="U1091:U1154" si="156">IF(
AND(LEFT(N1091,1)="M",LEFT(M1091,4)&lt;&gt;"Mapa",S1091="OK",O1091=""),
"KO","OK")</f>
        <v>OK</v>
      </c>
      <c r="V1091" s="2" t="str">
        <f t="shared" ref="V1091:V1154" si="157">IF(OR(
AND(L1091="Evaluación",R1091="OK",OR(N1091="M4a",N1091="M5a")),
AND(LEFT(C1091,8)="Banco de",N1091="M101ap"),
OR(LEFT(C1091,8)&lt;&gt;"Banco de",L1091&lt;&gt;"Evaluación")
),"OK","KO")</f>
        <v>OK</v>
      </c>
      <c r="W1091" s="2" t="str">
        <f t="shared" ref="W1091:W1154" si="158">IF(AND(LEFT(C1091,8)="Banco de",K1091=0),"OK",
IF(AND(LEFT(C1091,8)&lt;&gt;"Banco de",K1091&gt;0),"OK","KO"))</f>
        <v>OK</v>
      </c>
      <c r="X1091" s="2" t="str">
        <f t="shared" ref="X1091:X1154" si="159">IF(J1091&lt;&gt;"","OK","KO")</f>
        <v>OK</v>
      </c>
      <c r="Y1091" s="2" t="str">
        <f t="shared" ref="Y1091:Y1154" si="160">IF(P1091="Si","KO","OK")</f>
        <v>OK</v>
      </c>
      <c r="Z1091" s="3" t="str">
        <f t="shared" ref="Z1091:Z1154" si="161">CONCATENATE(
IF(R1091&lt;&gt;"OK",CONCATENATE($R$1," / "),""),
IF(S1091&lt;&gt;"OK",CONCATENATE($S$1," / "),""),
IF(T1091&lt;&gt;"OK",CONCATENATE($T$1," / "),""),
IF(U1091&lt;&gt;"OK",CONCATENATE($U$1," / "),""),
IF(V1091&lt;&gt;"OK",CONCATENATE($V$1," / "),""),
IF(W1091&lt;&gt;"OK",CONCATENATE($W$1," / "),""),
IF(X1091&lt;&gt;"OK",CONCATENATE($X$1," / "),""),
IF(Y1091&lt;&gt;"OK",$Y$1,"")
)</f>
        <v/>
      </c>
    </row>
    <row r="1092" spans="1:26" x14ac:dyDescent="0.45">
      <c r="A1092" s="3" t="s">
        <v>10690</v>
      </c>
      <c r="B1092" s="3" t="s">
        <v>10691</v>
      </c>
      <c r="C1092" s="3" t="s">
        <v>10722</v>
      </c>
      <c r="E1092" s="3" t="s">
        <v>20</v>
      </c>
      <c r="H1092" s="3" t="s">
        <v>21</v>
      </c>
      <c r="I1092" s="3">
        <v>1691557</v>
      </c>
      <c r="J1092" s="3" t="s">
        <v>10723</v>
      </c>
      <c r="K1092" s="3">
        <v>30</v>
      </c>
      <c r="L1092" s="3" t="s">
        <v>34</v>
      </c>
      <c r="M1092" s="3" t="s">
        <v>35</v>
      </c>
      <c r="N1092" s="3" t="s">
        <v>206</v>
      </c>
      <c r="O1092" s="3" t="s">
        <v>479</v>
      </c>
      <c r="P1092" s="3" t="s">
        <v>21</v>
      </c>
      <c r="Q1092" s="3" t="s">
        <v>10724</v>
      </c>
      <c r="R1092" s="2" t="str">
        <f t="shared" si="153"/>
        <v>OK</v>
      </c>
      <c r="S1092" s="2" t="str">
        <f t="shared" si="154"/>
        <v>OK</v>
      </c>
      <c r="T1092" s="2" t="str">
        <f t="shared" si="155"/>
        <v>OK</v>
      </c>
      <c r="U1092" s="2" t="str">
        <f t="shared" si="156"/>
        <v>OK</v>
      </c>
      <c r="V1092" s="2" t="str">
        <f t="shared" si="157"/>
        <v>OK</v>
      </c>
      <c r="W1092" s="2" t="str">
        <f t="shared" si="158"/>
        <v>OK</v>
      </c>
      <c r="X1092" s="2" t="str">
        <f t="shared" si="159"/>
        <v>OK</v>
      </c>
      <c r="Y1092" s="2" t="str">
        <f t="shared" si="160"/>
        <v>OK</v>
      </c>
      <c r="Z1092" s="3" t="str">
        <f t="shared" si="161"/>
        <v/>
      </c>
    </row>
    <row r="1093" spans="1:26" x14ac:dyDescent="0.45">
      <c r="A1093" s="3" t="s">
        <v>10690</v>
      </c>
      <c r="B1093" s="3" t="s">
        <v>10691</v>
      </c>
      <c r="C1093" s="3" t="s">
        <v>10725</v>
      </c>
      <c r="E1093" s="3" t="s">
        <v>20</v>
      </c>
      <c r="H1093" s="3" t="s">
        <v>21</v>
      </c>
      <c r="I1093" s="3">
        <v>1498856</v>
      </c>
      <c r="J1093" s="3" t="s">
        <v>10726</v>
      </c>
      <c r="K1093" s="3">
        <v>90</v>
      </c>
      <c r="L1093" s="3" t="s">
        <v>23</v>
      </c>
      <c r="M1093" s="3" t="s">
        <v>35</v>
      </c>
      <c r="N1093" s="3" t="s">
        <v>684</v>
      </c>
      <c r="P1093" s="3" t="s">
        <v>21</v>
      </c>
      <c r="Q1093" s="3" t="s">
        <v>10727</v>
      </c>
      <c r="R1093" s="2" t="str">
        <f t="shared" si="153"/>
        <v>OK</v>
      </c>
      <c r="S1093" s="2" t="str">
        <f t="shared" si="154"/>
        <v>KO</v>
      </c>
      <c r="T1093" s="2" t="str">
        <f t="shared" si="155"/>
        <v>OK</v>
      </c>
      <c r="U1093" s="2" t="str">
        <f t="shared" si="156"/>
        <v>OK</v>
      </c>
      <c r="V1093" s="2" t="str">
        <f t="shared" si="157"/>
        <v>OK</v>
      </c>
      <c r="W1093" s="2" t="str">
        <f t="shared" si="158"/>
        <v>OK</v>
      </c>
      <c r="X1093" s="2" t="str">
        <f t="shared" si="159"/>
        <v>OK</v>
      </c>
      <c r="Y1093" s="2" t="str">
        <f t="shared" si="160"/>
        <v>OK</v>
      </c>
      <c r="Z1093" s="3" t="str">
        <f t="shared" si="161"/>
        <v xml:space="preserve">Tipo de media / </v>
      </c>
    </row>
    <row r="1094" spans="1:26" x14ac:dyDescent="0.45">
      <c r="A1094" s="3" t="s">
        <v>10690</v>
      </c>
      <c r="B1094" s="3" t="s">
        <v>10691</v>
      </c>
      <c r="C1094" s="3" t="s">
        <v>10728</v>
      </c>
      <c r="E1094" s="3" t="s">
        <v>20</v>
      </c>
      <c r="H1094" s="3" t="s">
        <v>21</v>
      </c>
      <c r="I1094" s="3">
        <v>1875253</v>
      </c>
      <c r="J1094" s="3" t="s">
        <v>10729</v>
      </c>
      <c r="K1094" s="3">
        <v>60</v>
      </c>
      <c r="L1094" s="3" t="s">
        <v>34</v>
      </c>
      <c r="M1094" s="3" t="s">
        <v>35</v>
      </c>
      <c r="N1094" s="3" t="s">
        <v>81</v>
      </c>
      <c r="O1094" s="3" t="s">
        <v>85</v>
      </c>
      <c r="P1094" s="3" t="s">
        <v>21</v>
      </c>
      <c r="Q1094" s="3" t="s">
        <v>10730</v>
      </c>
      <c r="R1094" s="2" t="str">
        <f t="shared" si="153"/>
        <v>KO</v>
      </c>
      <c r="S1094" s="2" t="str">
        <f t="shared" si="154"/>
        <v>OK</v>
      </c>
      <c r="T1094" s="2" t="str">
        <f t="shared" si="155"/>
        <v>OK</v>
      </c>
      <c r="U1094" s="2" t="str">
        <f t="shared" si="156"/>
        <v>OK</v>
      </c>
      <c r="V1094" s="2" t="str">
        <f t="shared" si="157"/>
        <v>OK</v>
      </c>
      <c r="W1094" s="2" t="str">
        <f t="shared" si="158"/>
        <v>OK</v>
      </c>
      <c r="X1094" s="2" t="str">
        <f t="shared" si="159"/>
        <v>OK</v>
      </c>
      <c r="Y1094" s="2" t="str">
        <f t="shared" si="160"/>
        <v>OK</v>
      </c>
      <c r="Z1094" s="3" t="str">
        <f t="shared" si="161"/>
        <v xml:space="preserve">Acción didáctica / </v>
      </c>
    </row>
    <row r="1095" spans="1:26" x14ac:dyDescent="0.45">
      <c r="A1095" s="3" t="s">
        <v>10690</v>
      </c>
      <c r="B1095" s="3" t="s">
        <v>10691</v>
      </c>
      <c r="C1095" s="3" t="s">
        <v>10731</v>
      </c>
      <c r="E1095" s="3" t="s">
        <v>20</v>
      </c>
      <c r="H1095" s="3" t="s">
        <v>21</v>
      </c>
      <c r="I1095" s="3">
        <v>3029968</v>
      </c>
      <c r="J1095" s="3" t="s">
        <v>10732</v>
      </c>
      <c r="K1095" s="3">
        <v>45</v>
      </c>
      <c r="L1095" s="3" t="s">
        <v>23</v>
      </c>
      <c r="M1095" s="3" t="s">
        <v>29</v>
      </c>
      <c r="N1095" s="3" t="s">
        <v>368</v>
      </c>
      <c r="P1095" s="3" t="s">
        <v>21</v>
      </c>
      <c r="Q1095" s="3" t="s">
        <v>10733</v>
      </c>
      <c r="R1095" s="2" t="str">
        <f t="shared" si="153"/>
        <v>OK</v>
      </c>
      <c r="S1095" s="2" t="str">
        <f t="shared" si="154"/>
        <v>OK</v>
      </c>
      <c r="T1095" s="2" t="str">
        <f t="shared" si="155"/>
        <v>OK</v>
      </c>
      <c r="U1095" s="2" t="str">
        <f t="shared" si="156"/>
        <v>OK</v>
      </c>
      <c r="V1095" s="2" t="str">
        <f t="shared" si="157"/>
        <v>OK</v>
      </c>
      <c r="W1095" s="2" t="str">
        <f t="shared" si="158"/>
        <v>OK</v>
      </c>
      <c r="X1095" s="2" t="str">
        <f t="shared" si="159"/>
        <v>OK</v>
      </c>
      <c r="Y1095" s="2" t="str">
        <f t="shared" si="160"/>
        <v>OK</v>
      </c>
      <c r="Z1095" s="3" t="str">
        <f t="shared" si="161"/>
        <v/>
      </c>
    </row>
    <row r="1096" spans="1:26" x14ac:dyDescent="0.45">
      <c r="A1096" s="3" t="s">
        <v>10690</v>
      </c>
      <c r="B1096" s="3" t="s">
        <v>10691</v>
      </c>
      <c r="C1096" s="3" t="s">
        <v>10734</v>
      </c>
      <c r="E1096" s="3" t="s">
        <v>20</v>
      </c>
      <c r="H1096" s="3" t="s">
        <v>21</v>
      </c>
      <c r="I1096" s="3">
        <v>3243454</v>
      </c>
      <c r="J1096" s="3" t="s">
        <v>10735</v>
      </c>
      <c r="K1096" s="3">
        <v>45</v>
      </c>
      <c r="L1096" s="3" t="s">
        <v>23</v>
      </c>
      <c r="M1096" s="3" t="s">
        <v>29</v>
      </c>
      <c r="N1096" s="3" t="s">
        <v>368</v>
      </c>
      <c r="P1096" s="3" t="s">
        <v>21</v>
      </c>
      <c r="Q1096" s="3" t="s">
        <v>10736</v>
      </c>
      <c r="R1096" s="2" t="str">
        <f t="shared" si="153"/>
        <v>OK</v>
      </c>
      <c r="S1096" s="2" t="str">
        <f t="shared" si="154"/>
        <v>OK</v>
      </c>
      <c r="T1096" s="2" t="str">
        <f t="shared" si="155"/>
        <v>OK</v>
      </c>
      <c r="U1096" s="2" t="str">
        <f t="shared" si="156"/>
        <v>OK</v>
      </c>
      <c r="V1096" s="2" t="str">
        <f t="shared" si="157"/>
        <v>OK</v>
      </c>
      <c r="W1096" s="2" t="str">
        <f t="shared" si="158"/>
        <v>OK</v>
      </c>
      <c r="X1096" s="2" t="str">
        <f t="shared" si="159"/>
        <v>OK</v>
      </c>
      <c r="Y1096" s="2" t="str">
        <f t="shared" si="160"/>
        <v>OK</v>
      </c>
      <c r="Z1096" s="3" t="str">
        <f t="shared" si="161"/>
        <v/>
      </c>
    </row>
    <row r="1097" spans="1:26" x14ac:dyDescent="0.45">
      <c r="A1097" s="3" t="s">
        <v>10690</v>
      </c>
      <c r="B1097" s="3" t="s">
        <v>10691</v>
      </c>
      <c r="C1097" s="3" t="s">
        <v>10737</v>
      </c>
      <c r="E1097" s="3" t="s">
        <v>20</v>
      </c>
      <c r="H1097" s="3" t="s">
        <v>21</v>
      </c>
      <c r="I1097" s="3">
        <v>1885296</v>
      </c>
      <c r="J1097" s="3" t="s">
        <v>10738</v>
      </c>
      <c r="K1097" s="3">
        <v>30</v>
      </c>
      <c r="L1097" s="3" t="s">
        <v>23</v>
      </c>
      <c r="M1097" s="3" t="s">
        <v>29</v>
      </c>
      <c r="N1097" s="3" t="s">
        <v>368</v>
      </c>
      <c r="P1097" s="3" t="s">
        <v>21</v>
      </c>
      <c r="Q1097" s="3" t="s">
        <v>10739</v>
      </c>
      <c r="R1097" s="2" t="str">
        <f t="shared" si="153"/>
        <v>OK</v>
      </c>
      <c r="S1097" s="2" t="str">
        <f t="shared" si="154"/>
        <v>OK</v>
      </c>
      <c r="T1097" s="2" t="str">
        <f t="shared" si="155"/>
        <v>OK</v>
      </c>
      <c r="U1097" s="2" t="str">
        <f t="shared" si="156"/>
        <v>OK</v>
      </c>
      <c r="V1097" s="2" t="str">
        <f t="shared" si="157"/>
        <v>OK</v>
      </c>
      <c r="W1097" s="2" t="str">
        <f t="shared" si="158"/>
        <v>OK</v>
      </c>
      <c r="X1097" s="2" t="str">
        <f t="shared" si="159"/>
        <v>OK</v>
      </c>
      <c r="Y1097" s="2" t="str">
        <f t="shared" si="160"/>
        <v>OK</v>
      </c>
      <c r="Z1097" s="3" t="str">
        <f t="shared" si="161"/>
        <v/>
      </c>
    </row>
    <row r="1098" spans="1:26" x14ac:dyDescent="0.45">
      <c r="A1098" s="3" t="s">
        <v>10690</v>
      </c>
      <c r="B1098" s="3" t="s">
        <v>10691</v>
      </c>
      <c r="C1098" s="3" t="s">
        <v>10740</v>
      </c>
      <c r="E1098" s="3" t="s">
        <v>20</v>
      </c>
      <c r="H1098" s="3" t="s">
        <v>21</v>
      </c>
      <c r="I1098" s="3">
        <v>1476684</v>
      </c>
      <c r="J1098" s="3" t="s">
        <v>10741</v>
      </c>
      <c r="K1098" s="3">
        <v>60</v>
      </c>
      <c r="L1098" s="3" t="s">
        <v>23</v>
      </c>
      <c r="M1098" s="3" t="s">
        <v>29</v>
      </c>
      <c r="N1098" s="3" t="s">
        <v>30</v>
      </c>
      <c r="P1098" s="3" t="s">
        <v>21</v>
      </c>
      <c r="Q1098" s="3" t="s">
        <v>10742</v>
      </c>
      <c r="R1098" s="2" t="str">
        <f t="shared" si="153"/>
        <v>OK</v>
      </c>
      <c r="S1098" s="2" t="str">
        <f t="shared" si="154"/>
        <v>OK</v>
      </c>
      <c r="T1098" s="2" t="str">
        <f t="shared" si="155"/>
        <v>OK</v>
      </c>
      <c r="U1098" s="2" t="str">
        <f t="shared" si="156"/>
        <v>OK</v>
      </c>
      <c r="V1098" s="2" t="str">
        <f t="shared" si="157"/>
        <v>OK</v>
      </c>
      <c r="W1098" s="2" t="str">
        <f t="shared" si="158"/>
        <v>OK</v>
      </c>
      <c r="X1098" s="2" t="str">
        <f t="shared" si="159"/>
        <v>OK</v>
      </c>
      <c r="Y1098" s="2" t="str">
        <f t="shared" si="160"/>
        <v>OK</v>
      </c>
      <c r="Z1098" s="3" t="str">
        <f t="shared" si="161"/>
        <v/>
      </c>
    </row>
    <row r="1099" spans="1:26" x14ac:dyDescent="0.45">
      <c r="A1099" s="3" t="s">
        <v>10690</v>
      </c>
      <c r="B1099" s="3" t="s">
        <v>10691</v>
      </c>
      <c r="C1099" s="3" t="s">
        <v>10743</v>
      </c>
      <c r="E1099" s="3" t="s">
        <v>20</v>
      </c>
      <c r="H1099" s="3" t="s">
        <v>21</v>
      </c>
      <c r="I1099" s="3">
        <v>1877945</v>
      </c>
      <c r="J1099" s="3" t="s">
        <v>10744</v>
      </c>
      <c r="K1099" s="3">
        <v>60</v>
      </c>
      <c r="L1099" s="3" t="s">
        <v>34</v>
      </c>
      <c r="M1099" s="3" t="s">
        <v>35</v>
      </c>
      <c r="N1099" s="3" t="s">
        <v>81</v>
      </c>
      <c r="O1099" s="3" t="s">
        <v>85</v>
      </c>
      <c r="P1099" s="3" t="s">
        <v>21</v>
      </c>
      <c r="Q1099" s="3" t="s">
        <v>10745</v>
      </c>
      <c r="R1099" s="2" t="str">
        <f t="shared" si="153"/>
        <v>KO</v>
      </c>
      <c r="S1099" s="2" t="str">
        <f t="shared" si="154"/>
        <v>OK</v>
      </c>
      <c r="T1099" s="2" t="str">
        <f t="shared" si="155"/>
        <v>OK</v>
      </c>
      <c r="U1099" s="2" t="str">
        <f t="shared" si="156"/>
        <v>OK</v>
      </c>
      <c r="V1099" s="2" t="str">
        <f t="shared" si="157"/>
        <v>OK</v>
      </c>
      <c r="W1099" s="2" t="str">
        <f t="shared" si="158"/>
        <v>OK</v>
      </c>
      <c r="X1099" s="2" t="str">
        <f t="shared" si="159"/>
        <v>OK</v>
      </c>
      <c r="Y1099" s="2" t="str">
        <f t="shared" si="160"/>
        <v>OK</v>
      </c>
      <c r="Z1099" s="3" t="str">
        <f t="shared" si="161"/>
        <v xml:space="preserve">Acción didáctica / </v>
      </c>
    </row>
    <row r="1100" spans="1:26" x14ac:dyDescent="0.45">
      <c r="A1100" s="3" t="s">
        <v>10690</v>
      </c>
      <c r="B1100" s="3" t="s">
        <v>10691</v>
      </c>
      <c r="C1100" s="3" t="s">
        <v>10746</v>
      </c>
      <c r="E1100" s="3" t="s">
        <v>20</v>
      </c>
      <c r="H1100" s="3" t="s">
        <v>21</v>
      </c>
      <c r="I1100" s="3">
        <v>1078177</v>
      </c>
      <c r="J1100" s="3" t="s">
        <v>10747</v>
      </c>
      <c r="K1100" s="3">
        <v>40</v>
      </c>
      <c r="L1100" s="3" t="s">
        <v>23</v>
      </c>
      <c r="M1100" s="3" t="s">
        <v>29</v>
      </c>
      <c r="N1100" s="3" t="s">
        <v>49</v>
      </c>
      <c r="P1100" s="3" t="s">
        <v>21</v>
      </c>
      <c r="Q1100" s="3" t="s">
        <v>10748</v>
      </c>
      <c r="R1100" s="2" t="str">
        <f t="shared" si="153"/>
        <v>OK</v>
      </c>
      <c r="S1100" s="2" t="str">
        <f t="shared" si="154"/>
        <v>OK</v>
      </c>
      <c r="T1100" s="2" t="str">
        <f t="shared" si="155"/>
        <v>OK</v>
      </c>
      <c r="U1100" s="2" t="str">
        <f t="shared" si="156"/>
        <v>OK</v>
      </c>
      <c r="V1100" s="2" t="str">
        <f t="shared" si="157"/>
        <v>OK</v>
      </c>
      <c r="W1100" s="2" t="str">
        <f t="shared" si="158"/>
        <v>OK</v>
      </c>
      <c r="X1100" s="2" t="str">
        <f t="shared" si="159"/>
        <v>OK</v>
      </c>
      <c r="Y1100" s="2" t="str">
        <f t="shared" si="160"/>
        <v>OK</v>
      </c>
      <c r="Z1100" s="3" t="str">
        <f t="shared" si="161"/>
        <v/>
      </c>
    </row>
    <row r="1101" spans="1:26" x14ac:dyDescent="0.45">
      <c r="A1101" s="3" t="s">
        <v>10690</v>
      </c>
      <c r="B1101" s="3" t="s">
        <v>10691</v>
      </c>
      <c r="C1101" s="3" t="s">
        <v>10749</v>
      </c>
      <c r="E1101" s="3" t="s">
        <v>20</v>
      </c>
      <c r="H1101" s="3" t="s">
        <v>21</v>
      </c>
      <c r="I1101" s="3">
        <v>1181464</v>
      </c>
      <c r="J1101" s="3" t="s">
        <v>10750</v>
      </c>
      <c r="K1101" s="3">
        <v>10</v>
      </c>
      <c r="L1101" s="3" t="s">
        <v>34</v>
      </c>
      <c r="M1101" s="3" t="s">
        <v>35</v>
      </c>
      <c r="N1101" s="3" t="s">
        <v>62</v>
      </c>
      <c r="O1101" s="3" t="s">
        <v>37</v>
      </c>
      <c r="P1101" s="3" t="s">
        <v>21</v>
      </c>
      <c r="Q1101" s="3" t="s">
        <v>10751</v>
      </c>
      <c r="R1101" s="2" t="str">
        <f t="shared" si="153"/>
        <v>OK</v>
      </c>
      <c r="S1101" s="2" t="str">
        <f t="shared" si="154"/>
        <v>OK</v>
      </c>
      <c r="T1101" s="2" t="str">
        <f t="shared" si="155"/>
        <v>OK</v>
      </c>
      <c r="U1101" s="2" t="str">
        <f t="shared" si="156"/>
        <v>OK</v>
      </c>
      <c r="V1101" s="2" t="str">
        <f t="shared" si="157"/>
        <v>OK</v>
      </c>
      <c r="W1101" s="2" t="str">
        <f t="shared" si="158"/>
        <v>OK</v>
      </c>
      <c r="X1101" s="2" t="str">
        <f t="shared" si="159"/>
        <v>OK</v>
      </c>
      <c r="Y1101" s="2" t="str">
        <f t="shared" si="160"/>
        <v>OK</v>
      </c>
      <c r="Z1101" s="3" t="str">
        <f t="shared" si="161"/>
        <v/>
      </c>
    </row>
    <row r="1102" spans="1:26" x14ac:dyDescent="0.45">
      <c r="A1102" s="3" t="s">
        <v>10690</v>
      </c>
      <c r="B1102" s="3" t="s">
        <v>10691</v>
      </c>
      <c r="C1102" s="3" t="s">
        <v>10752</v>
      </c>
      <c r="E1102" s="3" t="s">
        <v>20</v>
      </c>
      <c r="H1102" s="3" t="s">
        <v>21</v>
      </c>
      <c r="I1102" s="3">
        <v>1186926</v>
      </c>
      <c r="J1102" s="3" t="s">
        <v>10753</v>
      </c>
      <c r="K1102" s="3">
        <v>10</v>
      </c>
      <c r="L1102" s="3" t="s">
        <v>34</v>
      </c>
      <c r="M1102" s="3" t="s">
        <v>35</v>
      </c>
      <c r="N1102" s="3" t="s">
        <v>777</v>
      </c>
      <c r="O1102" s="3" t="s">
        <v>85</v>
      </c>
      <c r="P1102" s="3" t="s">
        <v>21</v>
      </c>
      <c r="Q1102" s="3" t="s">
        <v>10754</v>
      </c>
      <c r="R1102" s="2" t="str">
        <f t="shared" si="153"/>
        <v>OK</v>
      </c>
      <c r="S1102" s="2" t="str">
        <f t="shared" si="154"/>
        <v>OK</v>
      </c>
      <c r="T1102" s="2" t="str">
        <f t="shared" si="155"/>
        <v>OK</v>
      </c>
      <c r="U1102" s="2" t="str">
        <f t="shared" si="156"/>
        <v>OK</v>
      </c>
      <c r="V1102" s="2" t="str">
        <f t="shared" si="157"/>
        <v>OK</v>
      </c>
      <c r="W1102" s="2" t="str">
        <f t="shared" si="158"/>
        <v>OK</v>
      </c>
      <c r="X1102" s="2" t="str">
        <f t="shared" si="159"/>
        <v>OK</v>
      </c>
      <c r="Y1102" s="2" t="str">
        <f t="shared" si="160"/>
        <v>OK</v>
      </c>
      <c r="Z1102" s="3" t="str">
        <f t="shared" si="161"/>
        <v/>
      </c>
    </row>
    <row r="1103" spans="1:26" x14ac:dyDescent="0.45">
      <c r="A1103" s="3" t="s">
        <v>10690</v>
      </c>
      <c r="B1103" s="3" t="s">
        <v>10691</v>
      </c>
      <c r="C1103" s="3" t="s">
        <v>10755</v>
      </c>
      <c r="E1103" s="3" t="s">
        <v>20</v>
      </c>
      <c r="H1103" s="3" t="s">
        <v>21</v>
      </c>
      <c r="I1103" s="3">
        <v>2437367</v>
      </c>
      <c r="J1103" s="3" t="s">
        <v>10756</v>
      </c>
      <c r="K1103" s="3">
        <v>15</v>
      </c>
      <c r="L1103" s="3" t="s">
        <v>34</v>
      </c>
      <c r="M1103" s="3" t="s">
        <v>35</v>
      </c>
      <c r="N1103" s="3" t="s">
        <v>499</v>
      </c>
      <c r="O1103" s="3" t="s">
        <v>479</v>
      </c>
      <c r="P1103" s="3" t="s">
        <v>21</v>
      </c>
      <c r="Q1103" s="3" t="s">
        <v>10757</v>
      </c>
      <c r="R1103" s="2" t="str">
        <f t="shared" si="153"/>
        <v>OK</v>
      </c>
      <c r="S1103" s="2" t="str">
        <f t="shared" si="154"/>
        <v>OK</v>
      </c>
      <c r="T1103" s="2" t="str">
        <f t="shared" si="155"/>
        <v>OK</v>
      </c>
      <c r="U1103" s="2" t="str">
        <f t="shared" si="156"/>
        <v>OK</v>
      </c>
      <c r="V1103" s="2" t="str">
        <f t="shared" si="157"/>
        <v>OK</v>
      </c>
      <c r="W1103" s="2" t="str">
        <f t="shared" si="158"/>
        <v>OK</v>
      </c>
      <c r="X1103" s="2" t="str">
        <f t="shared" si="159"/>
        <v>OK</v>
      </c>
      <c r="Y1103" s="2" t="str">
        <f t="shared" si="160"/>
        <v>OK</v>
      </c>
      <c r="Z1103" s="3" t="str">
        <f t="shared" si="161"/>
        <v/>
      </c>
    </row>
    <row r="1104" spans="1:26" x14ac:dyDescent="0.45">
      <c r="A1104" s="3" t="s">
        <v>10690</v>
      </c>
      <c r="B1104" s="3" t="s">
        <v>10691</v>
      </c>
      <c r="C1104" s="3" t="s">
        <v>10758</v>
      </c>
      <c r="E1104" s="3" t="s">
        <v>20</v>
      </c>
      <c r="H1104" s="3" t="s">
        <v>21</v>
      </c>
      <c r="I1104" s="3">
        <v>671421</v>
      </c>
      <c r="J1104" s="3" t="s">
        <v>10759</v>
      </c>
      <c r="K1104" s="3">
        <v>60</v>
      </c>
      <c r="L1104" s="3" t="s">
        <v>23</v>
      </c>
      <c r="M1104" s="3" t="s">
        <v>29</v>
      </c>
      <c r="N1104" s="3" t="s">
        <v>1124</v>
      </c>
      <c r="P1104" s="3" t="s">
        <v>21</v>
      </c>
      <c r="Q1104" s="3" t="s">
        <v>10760</v>
      </c>
      <c r="R1104" s="2" t="str">
        <f t="shared" si="153"/>
        <v>OK</v>
      </c>
      <c r="S1104" s="2" t="str">
        <f t="shared" si="154"/>
        <v>OK</v>
      </c>
      <c r="T1104" s="2" t="str">
        <f t="shared" si="155"/>
        <v>OK</v>
      </c>
      <c r="U1104" s="2" t="str">
        <f t="shared" si="156"/>
        <v>OK</v>
      </c>
      <c r="V1104" s="2" t="str">
        <f t="shared" si="157"/>
        <v>OK</v>
      </c>
      <c r="W1104" s="2" t="str">
        <f t="shared" si="158"/>
        <v>OK</v>
      </c>
      <c r="X1104" s="2" t="str">
        <f t="shared" si="159"/>
        <v>OK</v>
      </c>
      <c r="Y1104" s="2" t="str">
        <f t="shared" si="160"/>
        <v>OK</v>
      </c>
      <c r="Z1104" s="3" t="str">
        <f t="shared" si="161"/>
        <v/>
      </c>
    </row>
    <row r="1105" spans="1:26" x14ac:dyDescent="0.45">
      <c r="A1105" s="3" t="s">
        <v>10690</v>
      </c>
      <c r="B1105" s="3" t="s">
        <v>10691</v>
      </c>
      <c r="C1105" s="3" t="s">
        <v>10761</v>
      </c>
      <c r="E1105" s="3" t="s">
        <v>20</v>
      </c>
      <c r="H1105" s="3" t="s">
        <v>21</v>
      </c>
      <c r="I1105" s="3">
        <v>1192244</v>
      </c>
      <c r="J1105" s="3" t="s">
        <v>10762</v>
      </c>
      <c r="K1105" s="3">
        <v>45</v>
      </c>
      <c r="L1105" s="3" t="s">
        <v>34</v>
      </c>
      <c r="M1105" s="3" t="s">
        <v>35</v>
      </c>
      <c r="N1105" s="3" t="s">
        <v>326</v>
      </c>
      <c r="O1105" s="3" t="s">
        <v>479</v>
      </c>
      <c r="P1105" s="3" t="s">
        <v>21</v>
      </c>
      <c r="Q1105" s="3" t="s">
        <v>10763</v>
      </c>
      <c r="R1105" s="2" t="str">
        <f t="shared" si="153"/>
        <v>OK</v>
      </c>
      <c r="S1105" s="2" t="str">
        <f t="shared" si="154"/>
        <v>OK</v>
      </c>
      <c r="T1105" s="2" t="str">
        <f t="shared" si="155"/>
        <v>OK</v>
      </c>
      <c r="U1105" s="2" t="str">
        <f t="shared" si="156"/>
        <v>OK</v>
      </c>
      <c r="V1105" s="2" t="str">
        <f t="shared" si="157"/>
        <v>OK</v>
      </c>
      <c r="W1105" s="2" t="str">
        <f t="shared" si="158"/>
        <v>OK</v>
      </c>
      <c r="X1105" s="2" t="str">
        <f t="shared" si="159"/>
        <v>OK</v>
      </c>
      <c r="Y1105" s="2" t="str">
        <f t="shared" si="160"/>
        <v>OK</v>
      </c>
      <c r="Z1105" s="3" t="str">
        <f t="shared" si="161"/>
        <v/>
      </c>
    </row>
    <row r="1106" spans="1:26" x14ac:dyDescent="0.45">
      <c r="A1106" s="3" t="s">
        <v>10690</v>
      </c>
      <c r="B1106" s="3" t="s">
        <v>10691</v>
      </c>
      <c r="C1106" s="3" t="s">
        <v>10764</v>
      </c>
      <c r="E1106" s="3" t="s">
        <v>20</v>
      </c>
      <c r="H1106" s="3" t="s">
        <v>21</v>
      </c>
      <c r="I1106" s="3">
        <v>1186446</v>
      </c>
      <c r="J1106" s="3" t="s">
        <v>10765</v>
      </c>
      <c r="K1106" s="3">
        <v>30</v>
      </c>
      <c r="L1106" s="3" t="s">
        <v>34</v>
      </c>
      <c r="M1106" s="3" t="s">
        <v>35</v>
      </c>
      <c r="N1106" s="3" t="s">
        <v>36</v>
      </c>
      <c r="O1106" s="3" t="s">
        <v>479</v>
      </c>
      <c r="P1106" s="3" t="s">
        <v>21</v>
      </c>
      <c r="Q1106" s="3" t="s">
        <v>10766</v>
      </c>
      <c r="R1106" s="2" t="str">
        <f t="shared" si="153"/>
        <v>OK</v>
      </c>
      <c r="S1106" s="2" t="str">
        <f t="shared" si="154"/>
        <v>OK</v>
      </c>
      <c r="T1106" s="2" t="str">
        <f t="shared" si="155"/>
        <v>OK</v>
      </c>
      <c r="U1106" s="2" t="str">
        <f t="shared" si="156"/>
        <v>OK</v>
      </c>
      <c r="V1106" s="2" t="str">
        <f t="shared" si="157"/>
        <v>OK</v>
      </c>
      <c r="W1106" s="2" t="str">
        <f t="shared" si="158"/>
        <v>OK</v>
      </c>
      <c r="X1106" s="2" t="str">
        <f t="shared" si="159"/>
        <v>OK</v>
      </c>
      <c r="Y1106" s="2" t="str">
        <f t="shared" si="160"/>
        <v>OK</v>
      </c>
      <c r="Z1106" s="3" t="str">
        <f t="shared" si="161"/>
        <v/>
      </c>
    </row>
    <row r="1107" spans="1:26" x14ac:dyDescent="0.45">
      <c r="A1107" s="3" t="s">
        <v>10690</v>
      </c>
      <c r="B1107" s="3" t="s">
        <v>10691</v>
      </c>
      <c r="C1107" s="3" t="s">
        <v>10767</v>
      </c>
      <c r="E1107" s="3" t="s">
        <v>20</v>
      </c>
      <c r="H1107" s="3" t="s">
        <v>21</v>
      </c>
      <c r="I1107" s="3">
        <v>1874510</v>
      </c>
      <c r="J1107" s="3" t="s">
        <v>10768</v>
      </c>
      <c r="K1107" s="3">
        <v>45</v>
      </c>
      <c r="L1107" s="3" t="s">
        <v>34</v>
      </c>
      <c r="M1107" s="3" t="s">
        <v>35</v>
      </c>
      <c r="N1107" s="3" t="s">
        <v>81</v>
      </c>
      <c r="O1107" s="3" t="s">
        <v>85</v>
      </c>
      <c r="P1107" s="3" t="s">
        <v>21</v>
      </c>
      <c r="Q1107" s="3" t="s">
        <v>10769</v>
      </c>
      <c r="R1107" s="2" t="str">
        <f t="shared" si="153"/>
        <v>KO</v>
      </c>
      <c r="S1107" s="2" t="str">
        <f t="shared" si="154"/>
        <v>OK</v>
      </c>
      <c r="T1107" s="2" t="str">
        <f t="shared" si="155"/>
        <v>OK</v>
      </c>
      <c r="U1107" s="2" t="str">
        <f t="shared" si="156"/>
        <v>OK</v>
      </c>
      <c r="V1107" s="2" t="str">
        <f t="shared" si="157"/>
        <v>OK</v>
      </c>
      <c r="W1107" s="2" t="str">
        <f t="shared" si="158"/>
        <v>OK</v>
      </c>
      <c r="X1107" s="2" t="str">
        <f t="shared" si="159"/>
        <v>OK</v>
      </c>
      <c r="Y1107" s="2" t="str">
        <f t="shared" si="160"/>
        <v>OK</v>
      </c>
      <c r="Z1107" s="3" t="str">
        <f t="shared" si="161"/>
        <v xml:space="preserve">Acción didáctica / </v>
      </c>
    </row>
    <row r="1108" spans="1:26" x14ac:dyDescent="0.45">
      <c r="A1108" s="3" t="s">
        <v>10690</v>
      </c>
      <c r="B1108" s="3" t="s">
        <v>10691</v>
      </c>
      <c r="C1108" s="3" t="s">
        <v>10770</v>
      </c>
      <c r="E1108" s="3" t="s">
        <v>20</v>
      </c>
      <c r="H1108" s="3" t="s">
        <v>21</v>
      </c>
      <c r="I1108" s="3">
        <v>1171817</v>
      </c>
      <c r="J1108" s="3" t="s">
        <v>10771</v>
      </c>
      <c r="K1108" s="3">
        <v>10</v>
      </c>
      <c r="L1108" s="3" t="s">
        <v>34</v>
      </c>
      <c r="M1108" s="3" t="s">
        <v>35</v>
      </c>
      <c r="N1108" s="3" t="s">
        <v>45</v>
      </c>
      <c r="O1108" s="3" t="s">
        <v>479</v>
      </c>
      <c r="P1108" s="3" t="s">
        <v>21</v>
      </c>
      <c r="Q1108" s="3" t="s">
        <v>10772</v>
      </c>
      <c r="R1108" s="2" t="str">
        <f t="shared" si="153"/>
        <v>OK</v>
      </c>
      <c r="S1108" s="2" t="str">
        <f t="shared" si="154"/>
        <v>OK</v>
      </c>
      <c r="T1108" s="2" t="str">
        <f t="shared" si="155"/>
        <v>OK</v>
      </c>
      <c r="U1108" s="2" t="str">
        <f t="shared" si="156"/>
        <v>OK</v>
      </c>
      <c r="V1108" s="2" t="str">
        <f t="shared" si="157"/>
        <v>OK</v>
      </c>
      <c r="W1108" s="2" t="str">
        <f t="shared" si="158"/>
        <v>OK</v>
      </c>
      <c r="X1108" s="2" t="str">
        <f t="shared" si="159"/>
        <v>OK</v>
      </c>
      <c r="Y1108" s="2" t="str">
        <f t="shared" si="160"/>
        <v>OK</v>
      </c>
      <c r="Z1108" s="3" t="str">
        <f t="shared" si="161"/>
        <v/>
      </c>
    </row>
    <row r="1109" spans="1:26" x14ac:dyDescent="0.45">
      <c r="A1109" s="3" t="s">
        <v>10690</v>
      </c>
      <c r="B1109" s="3" t="s">
        <v>10691</v>
      </c>
      <c r="C1109" s="3" t="s">
        <v>10773</v>
      </c>
      <c r="E1109" s="3" t="s">
        <v>20</v>
      </c>
      <c r="H1109" s="3" t="s">
        <v>21</v>
      </c>
      <c r="I1109" s="3">
        <v>796212</v>
      </c>
      <c r="J1109" s="3" t="s">
        <v>10774</v>
      </c>
      <c r="K1109" s="3">
        <v>60</v>
      </c>
      <c r="L1109" s="3" t="s">
        <v>34</v>
      </c>
      <c r="M1109" s="3" t="s">
        <v>29</v>
      </c>
      <c r="N1109" s="3" t="s">
        <v>348</v>
      </c>
      <c r="P1109" s="3" t="s">
        <v>21</v>
      </c>
      <c r="Q1109" s="3" t="s">
        <v>10775</v>
      </c>
      <c r="R1109" s="2" t="str">
        <f t="shared" si="153"/>
        <v>KO</v>
      </c>
      <c r="S1109" s="2" t="str">
        <f t="shared" si="154"/>
        <v>OK</v>
      </c>
      <c r="T1109" s="2" t="str">
        <f t="shared" si="155"/>
        <v>OK</v>
      </c>
      <c r="U1109" s="2" t="str">
        <f t="shared" si="156"/>
        <v>OK</v>
      </c>
      <c r="V1109" s="2" t="str">
        <f t="shared" si="157"/>
        <v>OK</v>
      </c>
      <c r="W1109" s="2" t="str">
        <f t="shared" si="158"/>
        <v>OK</v>
      </c>
      <c r="X1109" s="2" t="str">
        <f t="shared" si="159"/>
        <v>OK</v>
      </c>
      <c r="Y1109" s="2" t="str">
        <f t="shared" si="160"/>
        <v>OK</v>
      </c>
      <c r="Z1109" s="3" t="str">
        <f t="shared" si="161"/>
        <v xml:space="preserve">Acción didáctica / </v>
      </c>
    </row>
    <row r="1110" spans="1:26" x14ac:dyDescent="0.45">
      <c r="A1110" s="3" t="s">
        <v>10690</v>
      </c>
      <c r="B1110" s="3" t="s">
        <v>10691</v>
      </c>
      <c r="C1110" s="3" t="s">
        <v>10776</v>
      </c>
      <c r="E1110" s="3" t="s">
        <v>20</v>
      </c>
      <c r="H1110" s="3" t="s">
        <v>21</v>
      </c>
      <c r="I1110" s="3">
        <v>1873530</v>
      </c>
      <c r="J1110" s="3" t="s">
        <v>10777</v>
      </c>
      <c r="K1110" s="3">
        <v>60</v>
      </c>
      <c r="L1110" s="3" t="s">
        <v>34</v>
      </c>
      <c r="M1110" s="3" t="s">
        <v>35</v>
      </c>
      <c r="N1110" s="3" t="s">
        <v>81</v>
      </c>
      <c r="O1110" s="3" t="s">
        <v>85</v>
      </c>
      <c r="P1110" s="3" t="s">
        <v>21</v>
      </c>
      <c r="Q1110" s="3" t="s">
        <v>10778</v>
      </c>
      <c r="R1110" s="2" t="str">
        <f t="shared" si="153"/>
        <v>KO</v>
      </c>
      <c r="S1110" s="2" t="str">
        <f t="shared" si="154"/>
        <v>OK</v>
      </c>
      <c r="T1110" s="2" t="str">
        <f t="shared" si="155"/>
        <v>OK</v>
      </c>
      <c r="U1110" s="2" t="str">
        <f t="shared" si="156"/>
        <v>OK</v>
      </c>
      <c r="V1110" s="2" t="str">
        <f t="shared" si="157"/>
        <v>OK</v>
      </c>
      <c r="W1110" s="2" t="str">
        <f t="shared" si="158"/>
        <v>OK</v>
      </c>
      <c r="X1110" s="2" t="str">
        <f t="shared" si="159"/>
        <v>OK</v>
      </c>
      <c r="Y1110" s="2" t="str">
        <f t="shared" si="160"/>
        <v>OK</v>
      </c>
      <c r="Z1110" s="3" t="str">
        <f t="shared" si="161"/>
        <v xml:space="preserve">Acción didáctica / </v>
      </c>
    </row>
    <row r="1111" spans="1:26" x14ac:dyDescent="0.45">
      <c r="A1111" s="3" t="s">
        <v>10690</v>
      </c>
      <c r="B1111" s="3" t="s">
        <v>10691</v>
      </c>
      <c r="C1111" s="3" t="s">
        <v>10779</v>
      </c>
      <c r="E1111" s="3" t="s">
        <v>20</v>
      </c>
      <c r="H1111" s="3" t="s">
        <v>21</v>
      </c>
      <c r="I1111" s="3">
        <v>1179447</v>
      </c>
      <c r="J1111" s="3" t="s">
        <v>10780</v>
      </c>
      <c r="K1111" s="3">
        <v>15</v>
      </c>
      <c r="L1111" s="3" t="s">
        <v>34</v>
      </c>
      <c r="M1111" s="3" t="s">
        <v>35</v>
      </c>
      <c r="N1111" s="3" t="s">
        <v>41</v>
      </c>
      <c r="O1111" s="3" t="s">
        <v>85</v>
      </c>
      <c r="P1111" s="3" t="s">
        <v>21</v>
      </c>
      <c r="Q1111" s="3" t="s">
        <v>10781</v>
      </c>
      <c r="R1111" s="2" t="str">
        <f t="shared" si="153"/>
        <v>OK</v>
      </c>
      <c r="S1111" s="2" t="str">
        <f t="shared" si="154"/>
        <v>OK</v>
      </c>
      <c r="T1111" s="2" t="str">
        <f t="shared" si="155"/>
        <v>OK</v>
      </c>
      <c r="U1111" s="2" t="str">
        <f t="shared" si="156"/>
        <v>OK</v>
      </c>
      <c r="V1111" s="2" t="str">
        <f t="shared" si="157"/>
        <v>OK</v>
      </c>
      <c r="W1111" s="2" t="str">
        <f t="shared" si="158"/>
        <v>OK</v>
      </c>
      <c r="X1111" s="2" t="str">
        <f t="shared" si="159"/>
        <v>OK</v>
      </c>
      <c r="Y1111" s="2" t="str">
        <f t="shared" si="160"/>
        <v>OK</v>
      </c>
      <c r="Z1111" s="3" t="str">
        <f t="shared" si="161"/>
        <v/>
      </c>
    </row>
    <row r="1112" spans="1:26" x14ac:dyDescent="0.45">
      <c r="A1112" s="3" t="s">
        <v>10690</v>
      </c>
      <c r="B1112" s="3" t="s">
        <v>10691</v>
      </c>
      <c r="C1112" s="3" t="s">
        <v>10782</v>
      </c>
      <c r="E1112" s="3" t="s">
        <v>20</v>
      </c>
      <c r="H1112" s="3" t="s">
        <v>21</v>
      </c>
      <c r="I1112" s="3">
        <v>3444529</v>
      </c>
      <c r="J1112" s="3" t="s">
        <v>10783</v>
      </c>
      <c r="K1112" s="3">
        <v>60</v>
      </c>
      <c r="L1112" s="3" t="s">
        <v>34</v>
      </c>
      <c r="M1112" s="3" t="s">
        <v>35</v>
      </c>
      <c r="N1112" s="3" t="s">
        <v>499</v>
      </c>
      <c r="O1112" s="3" t="s">
        <v>479</v>
      </c>
      <c r="P1112" s="3" t="s">
        <v>21</v>
      </c>
      <c r="Q1112" s="3" t="s">
        <v>10784</v>
      </c>
      <c r="R1112" s="2" t="str">
        <f t="shared" si="153"/>
        <v>OK</v>
      </c>
      <c r="S1112" s="2" t="str">
        <f t="shared" si="154"/>
        <v>OK</v>
      </c>
      <c r="T1112" s="2" t="str">
        <f t="shared" si="155"/>
        <v>OK</v>
      </c>
      <c r="U1112" s="2" t="str">
        <f t="shared" si="156"/>
        <v>OK</v>
      </c>
      <c r="V1112" s="2" t="str">
        <f t="shared" si="157"/>
        <v>OK</v>
      </c>
      <c r="W1112" s="2" t="str">
        <f t="shared" si="158"/>
        <v>OK</v>
      </c>
      <c r="X1112" s="2" t="str">
        <f t="shared" si="159"/>
        <v>OK</v>
      </c>
      <c r="Y1112" s="2" t="str">
        <f t="shared" si="160"/>
        <v>OK</v>
      </c>
      <c r="Z1112" s="3" t="str">
        <f t="shared" si="161"/>
        <v/>
      </c>
    </row>
    <row r="1113" spans="1:26" x14ac:dyDescent="0.45">
      <c r="A1113" s="3" t="s">
        <v>10690</v>
      </c>
      <c r="B1113" s="3" t="s">
        <v>10691</v>
      </c>
      <c r="C1113" s="3" t="s">
        <v>10785</v>
      </c>
      <c r="E1113" s="3" t="s">
        <v>20</v>
      </c>
      <c r="H1113" s="3" t="s">
        <v>21</v>
      </c>
      <c r="I1113" s="3">
        <v>1179671</v>
      </c>
      <c r="J1113" s="3" t="s">
        <v>10786</v>
      </c>
      <c r="K1113" s="3">
        <v>30</v>
      </c>
      <c r="L1113" s="3" t="s">
        <v>34</v>
      </c>
      <c r="M1113" s="3" t="s">
        <v>35</v>
      </c>
      <c r="N1113" s="3" t="s">
        <v>62</v>
      </c>
      <c r="O1113" s="3" t="s">
        <v>479</v>
      </c>
      <c r="P1113" s="3" t="s">
        <v>21</v>
      </c>
      <c r="Q1113" s="3" t="s">
        <v>10787</v>
      </c>
      <c r="R1113" s="2" t="str">
        <f t="shared" si="153"/>
        <v>OK</v>
      </c>
      <c r="S1113" s="2" t="str">
        <f t="shared" si="154"/>
        <v>OK</v>
      </c>
      <c r="T1113" s="2" t="str">
        <f t="shared" si="155"/>
        <v>OK</v>
      </c>
      <c r="U1113" s="2" t="str">
        <f t="shared" si="156"/>
        <v>OK</v>
      </c>
      <c r="V1113" s="2" t="str">
        <f t="shared" si="157"/>
        <v>OK</v>
      </c>
      <c r="W1113" s="2" t="str">
        <f t="shared" si="158"/>
        <v>OK</v>
      </c>
      <c r="X1113" s="2" t="str">
        <f t="shared" si="159"/>
        <v>OK</v>
      </c>
      <c r="Y1113" s="2" t="str">
        <f t="shared" si="160"/>
        <v>OK</v>
      </c>
      <c r="Z1113" s="3" t="str">
        <f t="shared" si="161"/>
        <v/>
      </c>
    </row>
    <row r="1114" spans="1:26" x14ac:dyDescent="0.45">
      <c r="A1114" s="3" t="s">
        <v>10690</v>
      </c>
      <c r="B1114" s="3" t="s">
        <v>10691</v>
      </c>
      <c r="C1114" s="3" t="s">
        <v>10788</v>
      </c>
      <c r="E1114" s="3" t="s">
        <v>20</v>
      </c>
      <c r="H1114" s="3" t="s">
        <v>21</v>
      </c>
      <c r="I1114" s="3">
        <v>1203997</v>
      </c>
      <c r="J1114" s="3" t="s">
        <v>10789</v>
      </c>
      <c r="K1114" s="3">
        <v>60</v>
      </c>
      <c r="L1114" s="3" t="s">
        <v>1363</v>
      </c>
      <c r="M1114" s="3" t="s">
        <v>35</v>
      </c>
      <c r="N1114" s="3" t="s">
        <v>173</v>
      </c>
      <c r="O1114" s="3" t="s">
        <v>37</v>
      </c>
      <c r="P1114" s="3" t="s">
        <v>21</v>
      </c>
      <c r="Q1114" s="3" t="s">
        <v>10790</v>
      </c>
      <c r="R1114" s="2" t="str">
        <f t="shared" si="153"/>
        <v>KO</v>
      </c>
      <c r="S1114" s="2" t="str">
        <f t="shared" si="154"/>
        <v>OK</v>
      </c>
      <c r="T1114" s="2" t="str">
        <f t="shared" si="155"/>
        <v>OK</v>
      </c>
      <c r="U1114" s="2" t="str">
        <f t="shared" si="156"/>
        <v>OK</v>
      </c>
      <c r="V1114" s="2" t="str">
        <f t="shared" si="157"/>
        <v>OK</v>
      </c>
      <c r="W1114" s="2" t="str">
        <f t="shared" si="158"/>
        <v>OK</v>
      </c>
      <c r="X1114" s="2" t="str">
        <f t="shared" si="159"/>
        <v>OK</v>
      </c>
      <c r="Y1114" s="2" t="str">
        <f t="shared" si="160"/>
        <v>OK</v>
      </c>
      <c r="Z1114" s="3" t="str">
        <f t="shared" si="161"/>
        <v xml:space="preserve">Acción didáctica / </v>
      </c>
    </row>
    <row r="1115" spans="1:26" x14ac:dyDescent="0.45">
      <c r="A1115" s="3" t="s">
        <v>10690</v>
      </c>
      <c r="B1115" s="3" t="s">
        <v>10691</v>
      </c>
      <c r="C1115" s="3" t="s">
        <v>534</v>
      </c>
      <c r="E1115" s="3" t="s">
        <v>20</v>
      </c>
      <c r="H1115" s="3" t="s">
        <v>21</v>
      </c>
      <c r="I1115" s="3">
        <v>1331792</v>
      </c>
      <c r="J1115" s="3" t="s">
        <v>10791</v>
      </c>
      <c r="K1115" s="3">
        <v>120</v>
      </c>
      <c r="L1115" s="3" t="s">
        <v>358</v>
      </c>
      <c r="M1115" s="3" t="s">
        <v>35</v>
      </c>
      <c r="N1115" s="3" t="s">
        <v>359</v>
      </c>
      <c r="O1115" s="3" t="s">
        <v>85</v>
      </c>
      <c r="P1115" s="3" t="s">
        <v>21</v>
      </c>
      <c r="Q1115" s="3" t="s">
        <v>10792</v>
      </c>
      <c r="R1115" s="2" t="str">
        <f t="shared" si="153"/>
        <v>OK</v>
      </c>
      <c r="S1115" s="2" t="str">
        <f t="shared" si="154"/>
        <v>OK</v>
      </c>
      <c r="T1115" s="2" t="str">
        <f t="shared" si="155"/>
        <v>OK</v>
      </c>
      <c r="U1115" s="2" t="str">
        <f t="shared" si="156"/>
        <v>OK</v>
      </c>
      <c r="V1115" s="2" t="str">
        <f t="shared" si="157"/>
        <v>OK</v>
      </c>
      <c r="W1115" s="2" t="str">
        <f t="shared" si="158"/>
        <v>KO</v>
      </c>
      <c r="X1115" s="2" t="str">
        <f t="shared" si="159"/>
        <v>OK</v>
      </c>
      <c r="Y1115" s="2" t="str">
        <f t="shared" si="160"/>
        <v>OK</v>
      </c>
      <c r="Z1115" s="3" t="str">
        <f t="shared" si="161"/>
        <v xml:space="preserve">Tiempo del recurso / </v>
      </c>
    </row>
    <row r="1116" spans="1:26" x14ac:dyDescent="0.45">
      <c r="A1116" s="3" t="s">
        <v>10690</v>
      </c>
      <c r="B1116" s="3" t="s">
        <v>10691</v>
      </c>
      <c r="C1116" s="3" t="s">
        <v>67</v>
      </c>
      <c r="D1116" s="3" t="s">
        <v>67</v>
      </c>
      <c r="E1116" s="3" t="s">
        <v>20</v>
      </c>
      <c r="H1116" s="3" t="s">
        <v>21</v>
      </c>
      <c r="I1116" s="3">
        <v>552476</v>
      </c>
      <c r="K1116" s="3">
        <v>20</v>
      </c>
      <c r="L1116" s="3" t="s">
        <v>23</v>
      </c>
      <c r="M1116" s="3" t="s">
        <v>67</v>
      </c>
      <c r="N1116" s="3" t="s">
        <v>227</v>
      </c>
      <c r="P1116" s="3" t="s">
        <v>21</v>
      </c>
      <c r="Q1116" s="3" t="s">
        <v>10793</v>
      </c>
      <c r="R1116" s="2" t="str">
        <f t="shared" si="153"/>
        <v>OK</v>
      </c>
      <c r="S1116" s="2" t="str">
        <f t="shared" si="154"/>
        <v>OK</v>
      </c>
      <c r="T1116" s="2" t="str">
        <f t="shared" si="155"/>
        <v>OK</v>
      </c>
      <c r="U1116" s="2" t="str">
        <f t="shared" si="156"/>
        <v>OK</v>
      </c>
      <c r="V1116" s="2" t="str">
        <f t="shared" si="157"/>
        <v>OK</v>
      </c>
      <c r="W1116" s="2" t="str">
        <f t="shared" si="158"/>
        <v>OK</v>
      </c>
      <c r="X1116" s="2" t="str">
        <f t="shared" si="159"/>
        <v>KO</v>
      </c>
      <c r="Y1116" s="2" t="str">
        <f t="shared" si="160"/>
        <v>OK</v>
      </c>
      <c r="Z1116" s="3" t="str">
        <f t="shared" si="161"/>
        <v xml:space="preserve">Palabras clave / </v>
      </c>
    </row>
    <row r="1117" spans="1:26" x14ac:dyDescent="0.45">
      <c r="A1117" s="3" t="s">
        <v>10690</v>
      </c>
      <c r="B1117" s="3" t="s">
        <v>10691</v>
      </c>
      <c r="C1117" s="3" t="s">
        <v>70</v>
      </c>
      <c r="E1117" s="3" t="s">
        <v>20</v>
      </c>
      <c r="H1117" s="3" t="s">
        <v>21</v>
      </c>
      <c r="I1117" s="3">
        <v>710618</v>
      </c>
      <c r="J1117" s="3" t="s">
        <v>10791</v>
      </c>
      <c r="K1117" s="3">
        <v>45</v>
      </c>
      <c r="L1117" s="3" t="s">
        <v>70</v>
      </c>
      <c r="M1117" s="3" t="s">
        <v>35</v>
      </c>
      <c r="N1117" s="3" t="s">
        <v>62</v>
      </c>
      <c r="O1117" s="3" t="s">
        <v>85</v>
      </c>
      <c r="P1117" s="3" t="s">
        <v>21</v>
      </c>
      <c r="Q1117" s="3" t="s">
        <v>10794</v>
      </c>
      <c r="R1117" s="2" t="str">
        <f t="shared" si="153"/>
        <v>OK</v>
      </c>
      <c r="S1117" s="2" t="str">
        <f t="shared" si="154"/>
        <v>OK</v>
      </c>
      <c r="T1117" s="2" t="str">
        <f t="shared" si="155"/>
        <v>OK</v>
      </c>
      <c r="U1117" s="2" t="str">
        <f t="shared" si="156"/>
        <v>OK</v>
      </c>
      <c r="V1117" s="2" t="str">
        <f t="shared" si="157"/>
        <v>OK</v>
      </c>
      <c r="W1117" s="2" t="str">
        <f t="shared" si="158"/>
        <v>OK</v>
      </c>
      <c r="X1117" s="2" t="str">
        <f t="shared" si="159"/>
        <v>OK</v>
      </c>
      <c r="Y1117" s="2" t="str">
        <f t="shared" si="160"/>
        <v>OK</v>
      </c>
      <c r="Z1117" s="3" t="str">
        <f t="shared" si="161"/>
        <v/>
      </c>
    </row>
    <row r="1118" spans="1:26" x14ac:dyDescent="0.45">
      <c r="A1118" s="3" t="s">
        <v>10795</v>
      </c>
      <c r="B1118" s="3" t="s">
        <v>10796</v>
      </c>
      <c r="C1118" s="3" t="s">
        <v>10797</v>
      </c>
      <c r="E1118" s="3" t="s">
        <v>20</v>
      </c>
      <c r="H1118" s="3" t="s">
        <v>21</v>
      </c>
      <c r="I1118" s="3">
        <v>1171224</v>
      </c>
      <c r="J1118" s="3" t="s">
        <v>10798</v>
      </c>
      <c r="K1118" s="3">
        <v>25</v>
      </c>
      <c r="L1118" s="3" t="s">
        <v>34</v>
      </c>
      <c r="M1118" s="3" t="s">
        <v>35</v>
      </c>
      <c r="N1118" s="3" t="s">
        <v>326</v>
      </c>
      <c r="O1118" s="3" t="s">
        <v>85</v>
      </c>
      <c r="P1118" s="3" t="s">
        <v>21</v>
      </c>
      <c r="Q1118" s="3" t="s">
        <v>10799</v>
      </c>
      <c r="R1118" s="2" t="str">
        <f t="shared" si="153"/>
        <v>OK</v>
      </c>
      <c r="S1118" s="2" t="str">
        <f t="shared" si="154"/>
        <v>OK</v>
      </c>
      <c r="T1118" s="2" t="str">
        <f t="shared" si="155"/>
        <v>OK</v>
      </c>
      <c r="U1118" s="2" t="str">
        <f t="shared" si="156"/>
        <v>OK</v>
      </c>
      <c r="V1118" s="2" t="str">
        <f t="shared" si="157"/>
        <v>OK</v>
      </c>
      <c r="W1118" s="2" t="str">
        <f t="shared" si="158"/>
        <v>OK</v>
      </c>
      <c r="X1118" s="2" t="str">
        <f t="shared" si="159"/>
        <v>OK</v>
      </c>
      <c r="Y1118" s="2" t="str">
        <f t="shared" si="160"/>
        <v>OK</v>
      </c>
      <c r="Z1118" s="3" t="str">
        <f t="shared" si="161"/>
        <v/>
      </c>
    </row>
    <row r="1119" spans="1:26" x14ac:dyDescent="0.45">
      <c r="A1119" s="3" t="s">
        <v>10795</v>
      </c>
      <c r="B1119" s="3" t="s">
        <v>10796</v>
      </c>
      <c r="C1119" s="3" t="s">
        <v>10800</v>
      </c>
      <c r="E1119" s="3" t="s">
        <v>20</v>
      </c>
      <c r="H1119" s="3" t="s">
        <v>21</v>
      </c>
      <c r="I1119" s="3">
        <v>2687574</v>
      </c>
      <c r="J1119" s="3" t="s">
        <v>10801</v>
      </c>
      <c r="K1119" s="3">
        <v>15</v>
      </c>
      <c r="L1119" s="3" t="s">
        <v>34</v>
      </c>
      <c r="M1119" s="3" t="s">
        <v>35</v>
      </c>
      <c r="N1119" s="3" t="s">
        <v>7859</v>
      </c>
      <c r="O1119" s="3" t="s">
        <v>37</v>
      </c>
      <c r="P1119" s="3" t="s">
        <v>21</v>
      </c>
      <c r="Q1119" s="3" t="s">
        <v>10802</v>
      </c>
      <c r="R1119" s="2" t="str">
        <f t="shared" si="153"/>
        <v>OK</v>
      </c>
      <c r="S1119" s="2" t="str">
        <f t="shared" si="154"/>
        <v>OK</v>
      </c>
      <c r="T1119" s="2" t="str">
        <f t="shared" si="155"/>
        <v>OK</v>
      </c>
      <c r="U1119" s="2" t="str">
        <f t="shared" si="156"/>
        <v>OK</v>
      </c>
      <c r="V1119" s="2" t="str">
        <f t="shared" si="157"/>
        <v>OK</v>
      </c>
      <c r="W1119" s="2" t="str">
        <f t="shared" si="158"/>
        <v>OK</v>
      </c>
      <c r="X1119" s="2" t="str">
        <f t="shared" si="159"/>
        <v>OK</v>
      </c>
      <c r="Y1119" s="2" t="str">
        <f t="shared" si="160"/>
        <v>OK</v>
      </c>
      <c r="Z1119" s="3" t="str">
        <f t="shared" si="161"/>
        <v/>
      </c>
    </row>
    <row r="1120" spans="1:26" x14ac:dyDescent="0.45">
      <c r="A1120" s="3" t="s">
        <v>10795</v>
      </c>
      <c r="B1120" s="3" t="s">
        <v>10796</v>
      </c>
      <c r="C1120" s="3" t="s">
        <v>10803</v>
      </c>
      <c r="E1120" s="3" t="s">
        <v>20</v>
      </c>
      <c r="H1120" s="3" t="s">
        <v>21</v>
      </c>
      <c r="I1120" s="3">
        <v>1167057</v>
      </c>
      <c r="J1120" s="3" t="s">
        <v>10804</v>
      </c>
      <c r="K1120" s="3">
        <v>10</v>
      </c>
      <c r="L1120" s="3" t="s">
        <v>34</v>
      </c>
      <c r="M1120" s="3" t="s">
        <v>35</v>
      </c>
      <c r="N1120" s="3" t="s">
        <v>101</v>
      </c>
      <c r="O1120" s="3" t="s">
        <v>37</v>
      </c>
      <c r="P1120" s="3" t="s">
        <v>21</v>
      </c>
      <c r="Q1120" s="3" t="s">
        <v>10805</v>
      </c>
      <c r="R1120" s="2" t="str">
        <f t="shared" si="153"/>
        <v>OK</v>
      </c>
      <c r="S1120" s="2" t="str">
        <f t="shared" si="154"/>
        <v>OK</v>
      </c>
      <c r="T1120" s="2" t="str">
        <f t="shared" si="155"/>
        <v>OK</v>
      </c>
      <c r="U1120" s="2" t="str">
        <f t="shared" si="156"/>
        <v>OK</v>
      </c>
      <c r="V1120" s="2" t="str">
        <f t="shared" si="157"/>
        <v>OK</v>
      </c>
      <c r="W1120" s="2" t="str">
        <f t="shared" si="158"/>
        <v>OK</v>
      </c>
      <c r="X1120" s="2" t="str">
        <f t="shared" si="159"/>
        <v>OK</v>
      </c>
      <c r="Y1120" s="2" t="str">
        <f t="shared" si="160"/>
        <v>OK</v>
      </c>
      <c r="Z1120" s="3" t="str">
        <f t="shared" si="161"/>
        <v/>
      </c>
    </row>
    <row r="1121" spans="1:26" x14ac:dyDescent="0.45">
      <c r="A1121" s="3" t="s">
        <v>10795</v>
      </c>
      <c r="B1121" s="3" t="s">
        <v>10796</v>
      </c>
      <c r="C1121" s="3" t="s">
        <v>10806</v>
      </c>
      <c r="E1121" s="3" t="s">
        <v>20</v>
      </c>
      <c r="H1121" s="3" t="s">
        <v>21</v>
      </c>
      <c r="I1121" s="3">
        <v>3150845</v>
      </c>
      <c r="J1121" s="3" t="s">
        <v>10807</v>
      </c>
      <c r="K1121" s="3">
        <v>30</v>
      </c>
      <c r="L1121" s="3" t="s">
        <v>34</v>
      </c>
      <c r="M1121" s="3" t="s">
        <v>35</v>
      </c>
      <c r="N1121" s="3" t="s">
        <v>161</v>
      </c>
      <c r="O1121" s="3" t="s">
        <v>479</v>
      </c>
      <c r="P1121" s="3" t="s">
        <v>21</v>
      </c>
      <c r="Q1121" s="3" t="s">
        <v>10808</v>
      </c>
      <c r="R1121" s="2" t="str">
        <f t="shared" si="153"/>
        <v>OK</v>
      </c>
      <c r="S1121" s="2" t="str">
        <f t="shared" si="154"/>
        <v>OK</v>
      </c>
      <c r="T1121" s="2" t="str">
        <f t="shared" si="155"/>
        <v>OK</v>
      </c>
      <c r="U1121" s="2" t="str">
        <f t="shared" si="156"/>
        <v>OK</v>
      </c>
      <c r="V1121" s="2" t="str">
        <f t="shared" si="157"/>
        <v>OK</v>
      </c>
      <c r="W1121" s="2" t="str">
        <f t="shared" si="158"/>
        <v>OK</v>
      </c>
      <c r="X1121" s="2" t="str">
        <f t="shared" si="159"/>
        <v>OK</v>
      </c>
      <c r="Y1121" s="2" t="str">
        <f t="shared" si="160"/>
        <v>OK</v>
      </c>
      <c r="Z1121" s="3" t="str">
        <f t="shared" si="161"/>
        <v/>
      </c>
    </row>
    <row r="1122" spans="1:26" x14ac:dyDescent="0.45">
      <c r="A1122" s="3" t="s">
        <v>10795</v>
      </c>
      <c r="B1122" s="3" t="s">
        <v>10796</v>
      </c>
      <c r="C1122" s="3" t="s">
        <v>10809</v>
      </c>
      <c r="E1122" s="3" t="s">
        <v>20</v>
      </c>
      <c r="H1122" s="3" t="s">
        <v>21</v>
      </c>
      <c r="I1122" s="3">
        <v>1174167</v>
      </c>
      <c r="J1122" s="3" t="s">
        <v>10810</v>
      </c>
      <c r="K1122" s="3">
        <v>15</v>
      </c>
      <c r="L1122" s="3" t="s">
        <v>34</v>
      </c>
      <c r="M1122" s="3" t="s">
        <v>35</v>
      </c>
      <c r="N1122" s="3" t="s">
        <v>62</v>
      </c>
      <c r="O1122" s="3" t="s">
        <v>479</v>
      </c>
      <c r="P1122" s="3" t="s">
        <v>21</v>
      </c>
      <c r="Q1122" s="3" t="s">
        <v>10811</v>
      </c>
      <c r="R1122" s="2" t="str">
        <f t="shared" si="153"/>
        <v>OK</v>
      </c>
      <c r="S1122" s="2" t="str">
        <f t="shared" si="154"/>
        <v>OK</v>
      </c>
      <c r="T1122" s="2" t="str">
        <f t="shared" si="155"/>
        <v>OK</v>
      </c>
      <c r="U1122" s="2" t="str">
        <f t="shared" si="156"/>
        <v>OK</v>
      </c>
      <c r="V1122" s="2" t="str">
        <f t="shared" si="157"/>
        <v>OK</v>
      </c>
      <c r="W1122" s="2" t="str">
        <f t="shared" si="158"/>
        <v>OK</v>
      </c>
      <c r="X1122" s="2" t="str">
        <f t="shared" si="159"/>
        <v>OK</v>
      </c>
      <c r="Y1122" s="2" t="str">
        <f t="shared" si="160"/>
        <v>OK</v>
      </c>
      <c r="Z1122" s="3" t="str">
        <f t="shared" si="161"/>
        <v/>
      </c>
    </row>
    <row r="1123" spans="1:26" x14ac:dyDescent="0.45">
      <c r="A1123" s="3" t="s">
        <v>10795</v>
      </c>
      <c r="B1123" s="3" t="s">
        <v>10796</v>
      </c>
      <c r="C1123" s="3" t="s">
        <v>10812</v>
      </c>
      <c r="E1123" s="3" t="s">
        <v>20</v>
      </c>
      <c r="H1123" s="3" t="s">
        <v>21</v>
      </c>
      <c r="I1123" s="3">
        <v>1179566</v>
      </c>
      <c r="J1123" s="3" t="s">
        <v>10813</v>
      </c>
      <c r="K1123" s="3">
        <v>30</v>
      </c>
      <c r="L1123" s="3" t="s">
        <v>34</v>
      </c>
      <c r="M1123" s="3" t="s">
        <v>35</v>
      </c>
      <c r="N1123" s="3" t="s">
        <v>36</v>
      </c>
      <c r="O1123" s="3" t="s">
        <v>37</v>
      </c>
      <c r="P1123" s="3" t="s">
        <v>21</v>
      </c>
      <c r="Q1123" s="3" t="s">
        <v>10814</v>
      </c>
      <c r="R1123" s="2" t="str">
        <f t="shared" si="153"/>
        <v>OK</v>
      </c>
      <c r="S1123" s="2" t="str">
        <f t="shared" si="154"/>
        <v>OK</v>
      </c>
      <c r="T1123" s="2" t="str">
        <f t="shared" si="155"/>
        <v>OK</v>
      </c>
      <c r="U1123" s="2" t="str">
        <f t="shared" si="156"/>
        <v>OK</v>
      </c>
      <c r="V1123" s="2" t="str">
        <f t="shared" si="157"/>
        <v>OK</v>
      </c>
      <c r="W1123" s="2" t="str">
        <f t="shared" si="158"/>
        <v>OK</v>
      </c>
      <c r="X1123" s="2" t="str">
        <f t="shared" si="159"/>
        <v>OK</v>
      </c>
      <c r="Y1123" s="2" t="str">
        <f t="shared" si="160"/>
        <v>OK</v>
      </c>
      <c r="Z1123" s="3" t="str">
        <f t="shared" si="161"/>
        <v/>
      </c>
    </row>
    <row r="1124" spans="1:26" x14ac:dyDescent="0.45">
      <c r="A1124" s="3" t="s">
        <v>10795</v>
      </c>
      <c r="B1124" s="3" t="s">
        <v>10796</v>
      </c>
      <c r="C1124" s="3" t="s">
        <v>10815</v>
      </c>
      <c r="E1124" s="3" t="s">
        <v>20</v>
      </c>
      <c r="H1124" s="3" t="s">
        <v>21</v>
      </c>
      <c r="I1124" s="3">
        <v>1076945</v>
      </c>
      <c r="J1124" s="3" t="s">
        <v>10816</v>
      </c>
      <c r="K1124" s="3">
        <v>90</v>
      </c>
      <c r="L1124" s="3" t="s">
        <v>23</v>
      </c>
      <c r="M1124" s="3" t="s">
        <v>29</v>
      </c>
      <c r="N1124" s="3" t="s">
        <v>235</v>
      </c>
      <c r="P1124" s="3" t="s">
        <v>21</v>
      </c>
      <c r="Q1124" s="3" t="s">
        <v>10817</v>
      </c>
      <c r="R1124" s="2" t="str">
        <f t="shared" si="153"/>
        <v>OK</v>
      </c>
      <c r="S1124" s="2" t="str">
        <f t="shared" si="154"/>
        <v>OK</v>
      </c>
      <c r="T1124" s="2" t="str">
        <f t="shared" si="155"/>
        <v>OK</v>
      </c>
      <c r="U1124" s="2" t="str">
        <f t="shared" si="156"/>
        <v>OK</v>
      </c>
      <c r="V1124" s="2" t="str">
        <f t="shared" si="157"/>
        <v>OK</v>
      </c>
      <c r="W1124" s="2" t="str">
        <f t="shared" si="158"/>
        <v>OK</v>
      </c>
      <c r="X1124" s="2" t="str">
        <f t="shared" si="159"/>
        <v>OK</v>
      </c>
      <c r="Y1124" s="2" t="str">
        <f t="shared" si="160"/>
        <v>OK</v>
      </c>
      <c r="Z1124" s="3" t="str">
        <f t="shared" si="161"/>
        <v/>
      </c>
    </row>
    <row r="1125" spans="1:26" x14ac:dyDescent="0.45">
      <c r="A1125" s="3" t="s">
        <v>10795</v>
      </c>
      <c r="B1125" s="3" t="s">
        <v>10796</v>
      </c>
      <c r="C1125" s="3" t="s">
        <v>10818</v>
      </c>
      <c r="E1125" s="3" t="s">
        <v>20</v>
      </c>
      <c r="H1125" s="3" t="s">
        <v>21</v>
      </c>
      <c r="I1125" s="3">
        <v>1178340</v>
      </c>
      <c r="J1125" s="3" t="s">
        <v>10819</v>
      </c>
      <c r="K1125" s="3">
        <v>10</v>
      </c>
      <c r="L1125" s="3" t="s">
        <v>34</v>
      </c>
      <c r="M1125" s="3" t="s">
        <v>35</v>
      </c>
      <c r="N1125" s="3" t="s">
        <v>36</v>
      </c>
      <c r="O1125" s="3" t="s">
        <v>37</v>
      </c>
      <c r="P1125" s="3" t="s">
        <v>21</v>
      </c>
      <c r="Q1125" s="3" t="s">
        <v>10820</v>
      </c>
      <c r="R1125" s="2" t="str">
        <f t="shared" si="153"/>
        <v>OK</v>
      </c>
      <c r="S1125" s="2" t="str">
        <f t="shared" si="154"/>
        <v>OK</v>
      </c>
      <c r="T1125" s="2" t="str">
        <f t="shared" si="155"/>
        <v>OK</v>
      </c>
      <c r="U1125" s="2" t="str">
        <f t="shared" si="156"/>
        <v>OK</v>
      </c>
      <c r="V1125" s="2" t="str">
        <f t="shared" si="157"/>
        <v>OK</v>
      </c>
      <c r="W1125" s="2" t="str">
        <f t="shared" si="158"/>
        <v>OK</v>
      </c>
      <c r="X1125" s="2" t="str">
        <f t="shared" si="159"/>
        <v>OK</v>
      </c>
      <c r="Y1125" s="2" t="str">
        <f t="shared" si="160"/>
        <v>OK</v>
      </c>
      <c r="Z1125" s="3" t="str">
        <f t="shared" si="161"/>
        <v/>
      </c>
    </row>
    <row r="1126" spans="1:26" x14ac:dyDescent="0.45">
      <c r="A1126" s="3" t="s">
        <v>10795</v>
      </c>
      <c r="B1126" s="3" t="s">
        <v>10796</v>
      </c>
      <c r="C1126" s="3" t="s">
        <v>10821</v>
      </c>
      <c r="E1126" s="3" t="s">
        <v>20</v>
      </c>
      <c r="H1126" s="3" t="s">
        <v>21</v>
      </c>
      <c r="I1126" s="3">
        <v>1199729</v>
      </c>
      <c r="J1126" s="3" t="s">
        <v>10822</v>
      </c>
      <c r="K1126" s="3">
        <v>25</v>
      </c>
      <c r="L1126" s="3" t="s">
        <v>34</v>
      </c>
      <c r="M1126" s="3" t="s">
        <v>35</v>
      </c>
      <c r="N1126" s="3" t="s">
        <v>173</v>
      </c>
      <c r="O1126" s="3" t="s">
        <v>479</v>
      </c>
      <c r="P1126" s="3" t="s">
        <v>21</v>
      </c>
      <c r="Q1126" s="3" t="s">
        <v>10823</v>
      </c>
      <c r="R1126" s="2" t="str">
        <f t="shared" si="153"/>
        <v>OK</v>
      </c>
      <c r="S1126" s="2" t="str">
        <f t="shared" si="154"/>
        <v>OK</v>
      </c>
      <c r="T1126" s="2" t="str">
        <f t="shared" si="155"/>
        <v>OK</v>
      </c>
      <c r="U1126" s="2" t="str">
        <f t="shared" si="156"/>
        <v>OK</v>
      </c>
      <c r="V1126" s="2" t="str">
        <f t="shared" si="157"/>
        <v>OK</v>
      </c>
      <c r="W1126" s="2" t="str">
        <f t="shared" si="158"/>
        <v>OK</v>
      </c>
      <c r="X1126" s="2" t="str">
        <f t="shared" si="159"/>
        <v>OK</v>
      </c>
      <c r="Y1126" s="2" t="str">
        <f t="shared" si="160"/>
        <v>OK</v>
      </c>
      <c r="Z1126" s="3" t="str">
        <f t="shared" si="161"/>
        <v/>
      </c>
    </row>
    <row r="1127" spans="1:26" x14ac:dyDescent="0.45">
      <c r="A1127" s="3" t="s">
        <v>10795</v>
      </c>
      <c r="B1127" s="3" t="s">
        <v>10796</v>
      </c>
      <c r="C1127" s="3" t="s">
        <v>10824</v>
      </c>
      <c r="E1127" s="3" t="s">
        <v>20</v>
      </c>
      <c r="H1127" s="3" t="s">
        <v>21</v>
      </c>
      <c r="I1127" s="3">
        <v>1183392</v>
      </c>
      <c r="J1127" s="3" t="s">
        <v>10825</v>
      </c>
      <c r="K1127" s="3">
        <v>30</v>
      </c>
      <c r="L1127" s="3" t="s">
        <v>34</v>
      </c>
      <c r="M1127" s="3" t="s">
        <v>35</v>
      </c>
      <c r="N1127" s="3" t="s">
        <v>326</v>
      </c>
      <c r="O1127" s="3" t="s">
        <v>479</v>
      </c>
      <c r="P1127" s="3" t="s">
        <v>21</v>
      </c>
      <c r="Q1127" s="3" t="s">
        <v>10826</v>
      </c>
      <c r="R1127" s="2" t="str">
        <f t="shared" si="153"/>
        <v>OK</v>
      </c>
      <c r="S1127" s="2" t="str">
        <f t="shared" si="154"/>
        <v>OK</v>
      </c>
      <c r="T1127" s="2" t="str">
        <f t="shared" si="155"/>
        <v>OK</v>
      </c>
      <c r="U1127" s="2" t="str">
        <f t="shared" si="156"/>
        <v>OK</v>
      </c>
      <c r="V1127" s="2" t="str">
        <f t="shared" si="157"/>
        <v>OK</v>
      </c>
      <c r="W1127" s="2" t="str">
        <f t="shared" si="158"/>
        <v>OK</v>
      </c>
      <c r="X1127" s="2" t="str">
        <f t="shared" si="159"/>
        <v>OK</v>
      </c>
      <c r="Y1127" s="2" t="str">
        <f t="shared" si="160"/>
        <v>OK</v>
      </c>
      <c r="Z1127" s="3" t="str">
        <f t="shared" si="161"/>
        <v/>
      </c>
    </row>
    <row r="1128" spans="1:26" x14ac:dyDescent="0.45">
      <c r="A1128" s="3" t="s">
        <v>10795</v>
      </c>
      <c r="B1128" s="3" t="s">
        <v>10796</v>
      </c>
      <c r="C1128" s="3" t="s">
        <v>10827</v>
      </c>
      <c r="E1128" s="3" t="s">
        <v>20</v>
      </c>
      <c r="H1128" s="3" t="s">
        <v>21</v>
      </c>
      <c r="I1128" s="3">
        <v>1179625</v>
      </c>
      <c r="J1128" s="3" t="s">
        <v>10828</v>
      </c>
      <c r="K1128" s="3">
        <v>10</v>
      </c>
      <c r="L1128" s="3" t="s">
        <v>34</v>
      </c>
      <c r="M1128" s="3" t="s">
        <v>35</v>
      </c>
      <c r="N1128" s="3" t="s">
        <v>36</v>
      </c>
      <c r="O1128" s="3" t="s">
        <v>479</v>
      </c>
      <c r="P1128" s="3" t="s">
        <v>21</v>
      </c>
      <c r="Q1128" s="3" t="s">
        <v>10829</v>
      </c>
      <c r="R1128" s="2" t="str">
        <f t="shared" si="153"/>
        <v>OK</v>
      </c>
      <c r="S1128" s="2" t="str">
        <f t="shared" si="154"/>
        <v>OK</v>
      </c>
      <c r="T1128" s="2" t="str">
        <f t="shared" si="155"/>
        <v>OK</v>
      </c>
      <c r="U1128" s="2" t="str">
        <f t="shared" si="156"/>
        <v>OK</v>
      </c>
      <c r="V1128" s="2" t="str">
        <f t="shared" si="157"/>
        <v>OK</v>
      </c>
      <c r="W1128" s="2" t="str">
        <f t="shared" si="158"/>
        <v>OK</v>
      </c>
      <c r="X1128" s="2" t="str">
        <f t="shared" si="159"/>
        <v>OK</v>
      </c>
      <c r="Y1128" s="2" t="str">
        <f t="shared" si="160"/>
        <v>OK</v>
      </c>
      <c r="Z1128" s="3" t="str">
        <f t="shared" si="161"/>
        <v/>
      </c>
    </row>
    <row r="1129" spans="1:26" x14ac:dyDescent="0.45">
      <c r="A1129" s="3" t="s">
        <v>10795</v>
      </c>
      <c r="B1129" s="3" t="s">
        <v>10796</v>
      </c>
      <c r="C1129" s="3" t="s">
        <v>10830</v>
      </c>
      <c r="E1129" s="3" t="s">
        <v>20</v>
      </c>
      <c r="H1129" s="3" t="s">
        <v>21</v>
      </c>
      <c r="I1129" s="3">
        <v>1102574</v>
      </c>
      <c r="J1129" s="3" t="s">
        <v>10831</v>
      </c>
      <c r="K1129" s="3">
        <v>90</v>
      </c>
      <c r="L1129" s="3" t="s">
        <v>23</v>
      </c>
      <c r="M1129" s="3" t="s">
        <v>29</v>
      </c>
      <c r="N1129" s="3" t="s">
        <v>684</v>
      </c>
      <c r="P1129" s="3" t="s">
        <v>21</v>
      </c>
      <c r="Q1129" s="3" t="s">
        <v>10832</v>
      </c>
      <c r="R1129" s="2" t="str">
        <f t="shared" si="153"/>
        <v>OK</v>
      </c>
      <c r="S1129" s="2" t="str">
        <f t="shared" si="154"/>
        <v>OK</v>
      </c>
      <c r="T1129" s="2" t="str">
        <f t="shared" si="155"/>
        <v>OK</v>
      </c>
      <c r="U1129" s="2" t="str">
        <f t="shared" si="156"/>
        <v>OK</v>
      </c>
      <c r="V1129" s="2" t="str">
        <f t="shared" si="157"/>
        <v>OK</v>
      </c>
      <c r="W1129" s="2" t="str">
        <f t="shared" si="158"/>
        <v>OK</v>
      </c>
      <c r="X1129" s="2" t="str">
        <f t="shared" si="159"/>
        <v>OK</v>
      </c>
      <c r="Y1129" s="2" t="str">
        <f t="shared" si="160"/>
        <v>OK</v>
      </c>
      <c r="Z1129" s="3" t="str">
        <f t="shared" si="161"/>
        <v/>
      </c>
    </row>
    <row r="1130" spans="1:26" x14ac:dyDescent="0.45">
      <c r="A1130" s="3" t="s">
        <v>10795</v>
      </c>
      <c r="B1130" s="3" t="s">
        <v>10796</v>
      </c>
      <c r="C1130" s="3" t="s">
        <v>10833</v>
      </c>
      <c r="E1130" s="3" t="s">
        <v>20</v>
      </c>
      <c r="H1130" s="3" t="s">
        <v>21</v>
      </c>
      <c r="I1130" s="3">
        <v>2524987</v>
      </c>
      <c r="J1130" s="3" t="s">
        <v>10834</v>
      </c>
      <c r="K1130" s="3">
        <v>45</v>
      </c>
      <c r="L1130" s="3" t="s">
        <v>34</v>
      </c>
      <c r="M1130" s="3" t="s">
        <v>35</v>
      </c>
      <c r="N1130" s="3" t="s">
        <v>81</v>
      </c>
      <c r="O1130" s="3" t="s">
        <v>479</v>
      </c>
      <c r="P1130" s="3" t="s">
        <v>21</v>
      </c>
      <c r="Q1130" s="3" t="s">
        <v>10835</v>
      </c>
      <c r="R1130" s="2" t="str">
        <f t="shared" si="153"/>
        <v>KO</v>
      </c>
      <c r="S1130" s="2" t="str">
        <f t="shared" si="154"/>
        <v>OK</v>
      </c>
      <c r="T1130" s="2" t="str">
        <f t="shared" si="155"/>
        <v>OK</v>
      </c>
      <c r="U1130" s="2" t="str">
        <f t="shared" si="156"/>
        <v>OK</v>
      </c>
      <c r="V1130" s="2" t="str">
        <f t="shared" si="157"/>
        <v>OK</v>
      </c>
      <c r="W1130" s="2" t="str">
        <f t="shared" si="158"/>
        <v>OK</v>
      </c>
      <c r="X1130" s="2" t="str">
        <f t="shared" si="159"/>
        <v>OK</v>
      </c>
      <c r="Y1130" s="2" t="str">
        <f t="shared" si="160"/>
        <v>OK</v>
      </c>
      <c r="Z1130" s="3" t="str">
        <f t="shared" si="161"/>
        <v xml:space="preserve">Acción didáctica / </v>
      </c>
    </row>
    <row r="1131" spans="1:26" x14ac:dyDescent="0.45">
      <c r="A1131" s="3" t="s">
        <v>10795</v>
      </c>
      <c r="B1131" s="3" t="s">
        <v>10796</v>
      </c>
      <c r="C1131" s="3" t="s">
        <v>10836</v>
      </c>
      <c r="E1131" s="3" t="s">
        <v>20</v>
      </c>
      <c r="H1131" s="3" t="s">
        <v>21</v>
      </c>
      <c r="I1131" s="3">
        <v>968055</v>
      </c>
      <c r="J1131" s="3" t="s">
        <v>10837</v>
      </c>
      <c r="K1131" s="3">
        <v>45</v>
      </c>
      <c r="L1131" s="3" t="s">
        <v>23</v>
      </c>
      <c r="M1131" s="3" t="s">
        <v>29</v>
      </c>
      <c r="N1131" s="3" t="s">
        <v>53</v>
      </c>
      <c r="P1131" s="3" t="s">
        <v>21</v>
      </c>
      <c r="Q1131" s="3" t="s">
        <v>10838</v>
      </c>
      <c r="R1131" s="2" t="str">
        <f t="shared" si="153"/>
        <v>OK</v>
      </c>
      <c r="S1131" s="2" t="str">
        <f t="shared" si="154"/>
        <v>OK</v>
      </c>
      <c r="T1131" s="2" t="str">
        <f t="shared" si="155"/>
        <v>OK</v>
      </c>
      <c r="U1131" s="2" t="str">
        <f t="shared" si="156"/>
        <v>OK</v>
      </c>
      <c r="V1131" s="2" t="str">
        <f t="shared" si="157"/>
        <v>OK</v>
      </c>
      <c r="W1131" s="2" t="str">
        <f t="shared" si="158"/>
        <v>OK</v>
      </c>
      <c r="X1131" s="2" t="str">
        <f t="shared" si="159"/>
        <v>OK</v>
      </c>
      <c r="Y1131" s="2" t="str">
        <f t="shared" si="160"/>
        <v>OK</v>
      </c>
      <c r="Z1131" s="3" t="str">
        <f t="shared" si="161"/>
        <v/>
      </c>
    </row>
    <row r="1132" spans="1:26" x14ac:dyDescent="0.45">
      <c r="A1132" s="3" t="s">
        <v>10795</v>
      </c>
      <c r="B1132" s="3" t="s">
        <v>10796</v>
      </c>
      <c r="C1132" s="3" t="s">
        <v>10839</v>
      </c>
      <c r="E1132" s="3" t="s">
        <v>20</v>
      </c>
      <c r="H1132" s="3" t="s">
        <v>21</v>
      </c>
      <c r="I1132" s="3">
        <v>1194184</v>
      </c>
      <c r="K1132" s="3">
        <v>20</v>
      </c>
      <c r="L1132" s="3" t="s">
        <v>34</v>
      </c>
      <c r="M1132" s="3" t="s">
        <v>35</v>
      </c>
      <c r="N1132" s="3" t="s">
        <v>114</v>
      </c>
      <c r="O1132" s="3" t="s">
        <v>479</v>
      </c>
      <c r="P1132" s="3" t="s">
        <v>21</v>
      </c>
      <c r="Q1132" s="3" t="s">
        <v>10840</v>
      </c>
      <c r="R1132" s="2" t="str">
        <f t="shared" si="153"/>
        <v>OK</v>
      </c>
      <c r="S1132" s="2" t="str">
        <f t="shared" si="154"/>
        <v>OK</v>
      </c>
      <c r="T1132" s="2" t="str">
        <f t="shared" si="155"/>
        <v>OK</v>
      </c>
      <c r="U1132" s="2" t="str">
        <f t="shared" si="156"/>
        <v>OK</v>
      </c>
      <c r="V1132" s="2" t="str">
        <f t="shared" si="157"/>
        <v>OK</v>
      </c>
      <c r="W1132" s="2" t="str">
        <f t="shared" si="158"/>
        <v>OK</v>
      </c>
      <c r="X1132" s="2" t="str">
        <f t="shared" si="159"/>
        <v>KO</v>
      </c>
      <c r="Y1132" s="2" t="str">
        <f t="shared" si="160"/>
        <v>OK</v>
      </c>
      <c r="Z1132" s="3" t="str">
        <f t="shared" si="161"/>
        <v xml:space="preserve">Palabras clave / </v>
      </c>
    </row>
    <row r="1133" spans="1:26" x14ac:dyDescent="0.45">
      <c r="A1133" s="3" t="s">
        <v>10795</v>
      </c>
      <c r="B1133" s="3" t="s">
        <v>10796</v>
      </c>
      <c r="C1133" s="3" t="s">
        <v>10841</v>
      </c>
      <c r="E1133" s="3" t="s">
        <v>20</v>
      </c>
      <c r="H1133" s="3" t="s">
        <v>21</v>
      </c>
      <c r="I1133" s="3">
        <v>1194164</v>
      </c>
      <c r="J1133" s="3" t="s">
        <v>10842</v>
      </c>
      <c r="K1133" s="3">
        <v>5</v>
      </c>
      <c r="L1133" s="3" t="s">
        <v>34</v>
      </c>
      <c r="M1133" s="3" t="s">
        <v>35</v>
      </c>
      <c r="N1133" s="3" t="s">
        <v>62</v>
      </c>
      <c r="O1133" s="3" t="s">
        <v>479</v>
      </c>
      <c r="P1133" s="3" t="s">
        <v>21</v>
      </c>
      <c r="Q1133" s="3" t="s">
        <v>10843</v>
      </c>
      <c r="R1133" s="2" t="str">
        <f t="shared" si="153"/>
        <v>OK</v>
      </c>
      <c r="S1133" s="2" t="str">
        <f t="shared" si="154"/>
        <v>OK</v>
      </c>
      <c r="T1133" s="2" t="str">
        <f t="shared" si="155"/>
        <v>OK</v>
      </c>
      <c r="U1133" s="2" t="str">
        <f t="shared" si="156"/>
        <v>OK</v>
      </c>
      <c r="V1133" s="2" t="str">
        <f t="shared" si="157"/>
        <v>OK</v>
      </c>
      <c r="W1133" s="2" t="str">
        <f t="shared" si="158"/>
        <v>OK</v>
      </c>
      <c r="X1133" s="2" t="str">
        <f t="shared" si="159"/>
        <v>OK</v>
      </c>
      <c r="Y1133" s="2" t="str">
        <f t="shared" si="160"/>
        <v>OK</v>
      </c>
      <c r="Z1133" s="3" t="str">
        <f t="shared" si="161"/>
        <v/>
      </c>
    </row>
    <row r="1134" spans="1:26" x14ac:dyDescent="0.45">
      <c r="A1134" s="3" t="s">
        <v>10795</v>
      </c>
      <c r="B1134" s="3" t="s">
        <v>10796</v>
      </c>
      <c r="C1134" s="3" t="s">
        <v>10844</v>
      </c>
      <c r="E1134" s="3" t="s">
        <v>20</v>
      </c>
      <c r="H1134" s="3" t="s">
        <v>21</v>
      </c>
      <c r="I1134" s="3">
        <v>1870961</v>
      </c>
      <c r="J1134" s="3" t="s">
        <v>10845</v>
      </c>
      <c r="K1134" s="3">
        <v>15</v>
      </c>
      <c r="L1134" s="3" t="s">
        <v>80</v>
      </c>
      <c r="M1134" s="3" t="s">
        <v>35</v>
      </c>
      <c r="N1134" s="3" t="s">
        <v>81</v>
      </c>
      <c r="O1134" s="3" t="s">
        <v>479</v>
      </c>
      <c r="P1134" s="3" t="s">
        <v>21</v>
      </c>
      <c r="Q1134" s="3" t="s">
        <v>10846</v>
      </c>
      <c r="R1134" s="2" t="str">
        <f t="shared" si="153"/>
        <v>OK</v>
      </c>
      <c r="S1134" s="2" t="str">
        <f t="shared" si="154"/>
        <v>OK</v>
      </c>
      <c r="T1134" s="2" t="str">
        <f t="shared" si="155"/>
        <v>OK</v>
      </c>
      <c r="U1134" s="2" t="str">
        <f t="shared" si="156"/>
        <v>OK</v>
      </c>
      <c r="V1134" s="2" t="str">
        <f t="shared" si="157"/>
        <v>OK</v>
      </c>
      <c r="W1134" s="2" t="str">
        <f t="shared" si="158"/>
        <v>OK</v>
      </c>
      <c r="X1134" s="2" t="str">
        <f t="shared" si="159"/>
        <v>OK</v>
      </c>
      <c r="Y1134" s="2" t="str">
        <f t="shared" si="160"/>
        <v>OK</v>
      </c>
      <c r="Z1134" s="3" t="str">
        <f t="shared" si="161"/>
        <v/>
      </c>
    </row>
    <row r="1135" spans="1:26" x14ac:dyDescent="0.45">
      <c r="A1135" s="3" t="s">
        <v>10795</v>
      </c>
      <c r="B1135" s="3" t="s">
        <v>10796</v>
      </c>
      <c r="C1135" s="3" t="s">
        <v>10847</v>
      </c>
      <c r="E1135" s="3" t="s">
        <v>20</v>
      </c>
      <c r="H1135" s="3" t="s">
        <v>21</v>
      </c>
      <c r="I1135" s="3">
        <v>1251200</v>
      </c>
      <c r="J1135" s="3" t="s">
        <v>10848</v>
      </c>
      <c r="K1135" s="3">
        <v>10</v>
      </c>
      <c r="L1135" s="3" t="s">
        <v>34</v>
      </c>
      <c r="M1135" s="3" t="s">
        <v>35</v>
      </c>
      <c r="N1135" s="3" t="s">
        <v>7587</v>
      </c>
      <c r="O1135" s="3" t="s">
        <v>479</v>
      </c>
      <c r="P1135" s="3" t="s">
        <v>21</v>
      </c>
      <c r="Q1135" s="3" t="s">
        <v>10849</v>
      </c>
      <c r="R1135" s="2" t="str">
        <f t="shared" si="153"/>
        <v>OK</v>
      </c>
      <c r="S1135" s="2" t="str">
        <f t="shared" si="154"/>
        <v>OK</v>
      </c>
      <c r="T1135" s="2" t="str">
        <f t="shared" si="155"/>
        <v>OK</v>
      </c>
      <c r="U1135" s="2" t="str">
        <f t="shared" si="156"/>
        <v>OK</v>
      </c>
      <c r="V1135" s="2" t="str">
        <f t="shared" si="157"/>
        <v>OK</v>
      </c>
      <c r="W1135" s="2" t="str">
        <f t="shared" si="158"/>
        <v>OK</v>
      </c>
      <c r="X1135" s="2" t="str">
        <f t="shared" si="159"/>
        <v>OK</v>
      </c>
      <c r="Y1135" s="2" t="str">
        <f t="shared" si="160"/>
        <v>OK</v>
      </c>
      <c r="Z1135" s="3" t="str">
        <f t="shared" si="161"/>
        <v/>
      </c>
    </row>
    <row r="1136" spans="1:26" x14ac:dyDescent="0.45">
      <c r="A1136" s="3" t="s">
        <v>10795</v>
      </c>
      <c r="B1136" s="3" t="s">
        <v>10796</v>
      </c>
      <c r="C1136" s="3" t="s">
        <v>10850</v>
      </c>
      <c r="E1136" s="3" t="s">
        <v>20</v>
      </c>
      <c r="H1136" s="3" t="s">
        <v>21</v>
      </c>
      <c r="I1136" s="3">
        <v>705555</v>
      </c>
      <c r="J1136" s="3" t="s">
        <v>10851</v>
      </c>
      <c r="K1136" s="3">
        <v>120</v>
      </c>
      <c r="L1136" s="3" t="s">
        <v>23</v>
      </c>
      <c r="M1136" s="3" t="s">
        <v>29</v>
      </c>
      <c r="N1136" s="3" t="s">
        <v>1152</v>
      </c>
      <c r="P1136" s="3" t="s">
        <v>21</v>
      </c>
      <c r="Q1136" s="3" t="s">
        <v>10852</v>
      </c>
      <c r="R1136" s="2" t="str">
        <f t="shared" si="153"/>
        <v>OK</v>
      </c>
      <c r="S1136" s="2" t="str">
        <f t="shared" si="154"/>
        <v>OK</v>
      </c>
      <c r="T1136" s="2" t="str">
        <f t="shared" si="155"/>
        <v>OK</v>
      </c>
      <c r="U1136" s="2" t="str">
        <f t="shared" si="156"/>
        <v>OK</v>
      </c>
      <c r="V1136" s="2" t="str">
        <f t="shared" si="157"/>
        <v>OK</v>
      </c>
      <c r="W1136" s="2" t="str">
        <f t="shared" si="158"/>
        <v>OK</v>
      </c>
      <c r="X1136" s="2" t="str">
        <f t="shared" si="159"/>
        <v>OK</v>
      </c>
      <c r="Y1136" s="2" t="str">
        <f t="shared" si="160"/>
        <v>OK</v>
      </c>
      <c r="Z1136" s="3" t="str">
        <f t="shared" si="161"/>
        <v/>
      </c>
    </row>
    <row r="1137" spans="1:26" x14ac:dyDescent="0.45">
      <c r="A1137" s="3" t="s">
        <v>10795</v>
      </c>
      <c r="B1137" s="3" t="s">
        <v>10796</v>
      </c>
      <c r="C1137" s="3" t="s">
        <v>10853</v>
      </c>
      <c r="E1137" s="3" t="s">
        <v>20</v>
      </c>
      <c r="H1137" s="3" t="s">
        <v>21</v>
      </c>
      <c r="I1137" s="3">
        <v>1876936</v>
      </c>
      <c r="J1137" s="3" t="s">
        <v>10854</v>
      </c>
      <c r="K1137" s="3">
        <v>45</v>
      </c>
      <c r="L1137" s="3" t="s">
        <v>34</v>
      </c>
      <c r="M1137" s="3" t="s">
        <v>35</v>
      </c>
      <c r="N1137" s="3" t="s">
        <v>81</v>
      </c>
      <c r="O1137" s="3" t="s">
        <v>479</v>
      </c>
      <c r="P1137" s="3" t="s">
        <v>21</v>
      </c>
      <c r="Q1137" s="3" t="s">
        <v>10855</v>
      </c>
      <c r="R1137" s="2" t="str">
        <f t="shared" si="153"/>
        <v>KO</v>
      </c>
      <c r="S1137" s="2" t="str">
        <f t="shared" si="154"/>
        <v>OK</v>
      </c>
      <c r="T1137" s="2" t="str">
        <f t="shared" si="155"/>
        <v>OK</v>
      </c>
      <c r="U1137" s="2" t="str">
        <f t="shared" si="156"/>
        <v>OK</v>
      </c>
      <c r="V1137" s="2" t="str">
        <f t="shared" si="157"/>
        <v>OK</v>
      </c>
      <c r="W1137" s="2" t="str">
        <f t="shared" si="158"/>
        <v>OK</v>
      </c>
      <c r="X1137" s="2" t="str">
        <f t="shared" si="159"/>
        <v>OK</v>
      </c>
      <c r="Y1137" s="2" t="str">
        <f t="shared" si="160"/>
        <v>OK</v>
      </c>
      <c r="Z1137" s="3" t="str">
        <f t="shared" si="161"/>
        <v xml:space="preserve">Acción didáctica / </v>
      </c>
    </row>
    <row r="1138" spans="1:26" x14ac:dyDescent="0.45">
      <c r="A1138" s="3" t="s">
        <v>10795</v>
      </c>
      <c r="B1138" s="3" t="s">
        <v>10796</v>
      </c>
      <c r="C1138" s="3" t="s">
        <v>10856</v>
      </c>
      <c r="E1138" s="3" t="s">
        <v>20</v>
      </c>
      <c r="H1138" s="3" t="s">
        <v>21</v>
      </c>
      <c r="I1138" s="3">
        <v>1091019</v>
      </c>
      <c r="J1138" s="3" t="s">
        <v>10857</v>
      </c>
      <c r="K1138" s="3">
        <v>120</v>
      </c>
      <c r="L1138" s="3" t="s">
        <v>23</v>
      </c>
      <c r="M1138" s="3" t="s">
        <v>29</v>
      </c>
      <c r="N1138" s="3" t="s">
        <v>235</v>
      </c>
      <c r="P1138" s="3" t="s">
        <v>21</v>
      </c>
      <c r="Q1138" s="3" t="s">
        <v>10858</v>
      </c>
      <c r="R1138" s="2" t="str">
        <f t="shared" si="153"/>
        <v>OK</v>
      </c>
      <c r="S1138" s="2" t="str">
        <f t="shared" si="154"/>
        <v>OK</v>
      </c>
      <c r="T1138" s="2" t="str">
        <f t="shared" si="155"/>
        <v>OK</v>
      </c>
      <c r="U1138" s="2" t="str">
        <f t="shared" si="156"/>
        <v>OK</v>
      </c>
      <c r="V1138" s="2" t="str">
        <f t="shared" si="157"/>
        <v>OK</v>
      </c>
      <c r="W1138" s="2" t="str">
        <f t="shared" si="158"/>
        <v>OK</v>
      </c>
      <c r="X1138" s="2" t="str">
        <f t="shared" si="159"/>
        <v>OK</v>
      </c>
      <c r="Y1138" s="2" t="str">
        <f t="shared" si="160"/>
        <v>OK</v>
      </c>
      <c r="Z1138" s="3" t="str">
        <f t="shared" si="161"/>
        <v/>
      </c>
    </row>
    <row r="1139" spans="1:26" x14ac:dyDescent="0.45">
      <c r="A1139" s="3" t="s">
        <v>10795</v>
      </c>
      <c r="B1139" s="3" t="s">
        <v>10796</v>
      </c>
      <c r="C1139" s="3" t="s">
        <v>10859</v>
      </c>
      <c r="E1139" s="3" t="s">
        <v>20</v>
      </c>
      <c r="H1139" s="3" t="s">
        <v>21</v>
      </c>
      <c r="I1139" s="3">
        <v>3311988</v>
      </c>
      <c r="J1139" s="3" t="s">
        <v>10860</v>
      </c>
      <c r="K1139" s="3">
        <v>15</v>
      </c>
      <c r="L1139" s="3" t="s">
        <v>34</v>
      </c>
      <c r="M1139" s="3" t="s">
        <v>35</v>
      </c>
      <c r="N1139" s="3" t="s">
        <v>161</v>
      </c>
      <c r="O1139" s="3" t="s">
        <v>37</v>
      </c>
      <c r="P1139" s="3" t="s">
        <v>21</v>
      </c>
      <c r="Q1139" s="3" t="s">
        <v>10861</v>
      </c>
      <c r="R1139" s="2" t="str">
        <f t="shared" si="153"/>
        <v>OK</v>
      </c>
      <c r="S1139" s="2" t="str">
        <f t="shared" si="154"/>
        <v>OK</v>
      </c>
      <c r="T1139" s="2" t="str">
        <f t="shared" si="155"/>
        <v>OK</v>
      </c>
      <c r="U1139" s="2" t="str">
        <f t="shared" si="156"/>
        <v>OK</v>
      </c>
      <c r="V1139" s="2" t="str">
        <f t="shared" si="157"/>
        <v>OK</v>
      </c>
      <c r="W1139" s="2" t="str">
        <f t="shared" si="158"/>
        <v>OK</v>
      </c>
      <c r="X1139" s="2" t="str">
        <f t="shared" si="159"/>
        <v>OK</v>
      </c>
      <c r="Y1139" s="2" t="str">
        <f t="shared" si="160"/>
        <v>OK</v>
      </c>
      <c r="Z1139" s="3" t="str">
        <f t="shared" si="161"/>
        <v/>
      </c>
    </row>
    <row r="1140" spans="1:26" x14ac:dyDescent="0.45">
      <c r="A1140" s="3" t="s">
        <v>10795</v>
      </c>
      <c r="B1140" s="3" t="s">
        <v>10796</v>
      </c>
      <c r="C1140" s="3" t="s">
        <v>10862</v>
      </c>
      <c r="E1140" s="3" t="s">
        <v>20</v>
      </c>
      <c r="H1140" s="3" t="s">
        <v>21</v>
      </c>
      <c r="I1140" s="3">
        <v>1173413</v>
      </c>
      <c r="J1140" s="3" t="s">
        <v>10863</v>
      </c>
      <c r="K1140" s="3">
        <v>10</v>
      </c>
      <c r="L1140" s="3" t="s">
        <v>34</v>
      </c>
      <c r="M1140" s="3" t="s">
        <v>35</v>
      </c>
      <c r="N1140" s="3" t="s">
        <v>101</v>
      </c>
      <c r="O1140" s="3" t="s">
        <v>37</v>
      </c>
      <c r="P1140" s="3" t="s">
        <v>21</v>
      </c>
      <c r="Q1140" s="3" t="s">
        <v>10864</v>
      </c>
      <c r="R1140" s="2" t="str">
        <f t="shared" si="153"/>
        <v>OK</v>
      </c>
      <c r="S1140" s="2" t="str">
        <f t="shared" si="154"/>
        <v>OK</v>
      </c>
      <c r="T1140" s="2" t="str">
        <f t="shared" si="155"/>
        <v>OK</v>
      </c>
      <c r="U1140" s="2" t="str">
        <f t="shared" si="156"/>
        <v>OK</v>
      </c>
      <c r="V1140" s="2" t="str">
        <f t="shared" si="157"/>
        <v>OK</v>
      </c>
      <c r="W1140" s="2" t="str">
        <f t="shared" si="158"/>
        <v>OK</v>
      </c>
      <c r="X1140" s="2" t="str">
        <f t="shared" si="159"/>
        <v>OK</v>
      </c>
      <c r="Y1140" s="2" t="str">
        <f t="shared" si="160"/>
        <v>OK</v>
      </c>
      <c r="Z1140" s="3" t="str">
        <f t="shared" si="161"/>
        <v/>
      </c>
    </row>
    <row r="1141" spans="1:26" x14ac:dyDescent="0.45">
      <c r="A1141" s="3" t="s">
        <v>10795</v>
      </c>
      <c r="B1141" s="3" t="s">
        <v>10796</v>
      </c>
      <c r="C1141" s="3" t="s">
        <v>10865</v>
      </c>
      <c r="E1141" s="3" t="s">
        <v>20</v>
      </c>
      <c r="H1141" s="3" t="s">
        <v>21</v>
      </c>
      <c r="I1141" s="3">
        <v>1965771</v>
      </c>
      <c r="J1141" s="3" t="s">
        <v>10866</v>
      </c>
      <c r="K1141" s="3">
        <v>90</v>
      </c>
      <c r="L1141" s="3" t="s">
        <v>23</v>
      </c>
      <c r="M1141" s="3" t="s">
        <v>29</v>
      </c>
      <c r="N1141" s="3" t="s">
        <v>30</v>
      </c>
      <c r="P1141" s="3" t="s">
        <v>21</v>
      </c>
      <c r="Q1141" s="3" t="s">
        <v>10867</v>
      </c>
      <c r="R1141" s="2" t="str">
        <f t="shared" si="153"/>
        <v>OK</v>
      </c>
      <c r="S1141" s="2" t="str">
        <f t="shared" si="154"/>
        <v>OK</v>
      </c>
      <c r="T1141" s="2" t="str">
        <f t="shared" si="155"/>
        <v>OK</v>
      </c>
      <c r="U1141" s="2" t="str">
        <f t="shared" si="156"/>
        <v>OK</v>
      </c>
      <c r="V1141" s="2" t="str">
        <f t="shared" si="157"/>
        <v>OK</v>
      </c>
      <c r="W1141" s="2" t="str">
        <f t="shared" si="158"/>
        <v>OK</v>
      </c>
      <c r="X1141" s="2" t="str">
        <f t="shared" si="159"/>
        <v>OK</v>
      </c>
      <c r="Y1141" s="2" t="str">
        <f t="shared" si="160"/>
        <v>OK</v>
      </c>
      <c r="Z1141" s="3" t="str">
        <f t="shared" si="161"/>
        <v/>
      </c>
    </row>
    <row r="1142" spans="1:26" x14ac:dyDescent="0.45">
      <c r="A1142" s="3" t="s">
        <v>10795</v>
      </c>
      <c r="B1142" s="3" t="s">
        <v>10796</v>
      </c>
      <c r="C1142" s="3" t="s">
        <v>10868</v>
      </c>
      <c r="E1142" s="3" t="s">
        <v>20</v>
      </c>
      <c r="H1142" s="3" t="s">
        <v>21</v>
      </c>
      <c r="I1142" s="3">
        <v>1976011</v>
      </c>
      <c r="J1142" s="3" t="s">
        <v>10869</v>
      </c>
      <c r="K1142" s="3">
        <v>30</v>
      </c>
      <c r="L1142" s="3" t="s">
        <v>34</v>
      </c>
      <c r="M1142" s="3" t="s">
        <v>35</v>
      </c>
      <c r="N1142" s="3" t="s">
        <v>81</v>
      </c>
      <c r="O1142" s="3" t="s">
        <v>37</v>
      </c>
      <c r="P1142" s="3" t="s">
        <v>21</v>
      </c>
      <c r="Q1142" s="3" t="s">
        <v>10870</v>
      </c>
      <c r="R1142" s="2" t="str">
        <f t="shared" si="153"/>
        <v>KO</v>
      </c>
      <c r="S1142" s="2" t="str">
        <f t="shared" si="154"/>
        <v>OK</v>
      </c>
      <c r="T1142" s="2" t="str">
        <f t="shared" si="155"/>
        <v>OK</v>
      </c>
      <c r="U1142" s="2" t="str">
        <f t="shared" si="156"/>
        <v>OK</v>
      </c>
      <c r="V1142" s="2" t="str">
        <f t="shared" si="157"/>
        <v>OK</v>
      </c>
      <c r="W1142" s="2" t="str">
        <f t="shared" si="158"/>
        <v>OK</v>
      </c>
      <c r="X1142" s="2" t="str">
        <f t="shared" si="159"/>
        <v>OK</v>
      </c>
      <c r="Y1142" s="2" t="str">
        <f t="shared" si="160"/>
        <v>OK</v>
      </c>
      <c r="Z1142" s="3" t="str">
        <f t="shared" si="161"/>
        <v xml:space="preserve">Acción didáctica / </v>
      </c>
    </row>
    <row r="1143" spans="1:26" x14ac:dyDescent="0.45">
      <c r="A1143" s="3" t="s">
        <v>10795</v>
      </c>
      <c r="B1143" s="3" t="s">
        <v>10796</v>
      </c>
      <c r="C1143" s="3" t="s">
        <v>10871</v>
      </c>
      <c r="E1143" s="3" t="s">
        <v>20</v>
      </c>
      <c r="H1143" s="3" t="s">
        <v>21</v>
      </c>
      <c r="I1143" s="3">
        <v>892610</v>
      </c>
      <c r="J1143" s="3" t="s">
        <v>10872</v>
      </c>
      <c r="K1143" s="3">
        <v>60</v>
      </c>
      <c r="L1143" s="3" t="s">
        <v>34</v>
      </c>
      <c r="M1143" s="3" t="s">
        <v>29</v>
      </c>
      <c r="N1143" s="3" t="s">
        <v>2043</v>
      </c>
      <c r="P1143" s="3" t="s">
        <v>21</v>
      </c>
      <c r="Q1143" s="3" t="s">
        <v>10873</v>
      </c>
      <c r="R1143" s="2" t="str">
        <f t="shared" si="153"/>
        <v>KO</v>
      </c>
      <c r="S1143" s="2" t="str">
        <f t="shared" si="154"/>
        <v>OK</v>
      </c>
      <c r="T1143" s="2" t="str">
        <f t="shared" si="155"/>
        <v>OK</v>
      </c>
      <c r="U1143" s="2" t="str">
        <f t="shared" si="156"/>
        <v>OK</v>
      </c>
      <c r="V1143" s="2" t="str">
        <f t="shared" si="157"/>
        <v>OK</v>
      </c>
      <c r="W1143" s="2" t="str">
        <f t="shared" si="158"/>
        <v>OK</v>
      </c>
      <c r="X1143" s="2" t="str">
        <f t="shared" si="159"/>
        <v>OK</v>
      </c>
      <c r="Y1143" s="2" t="str">
        <f t="shared" si="160"/>
        <v>OK</v>
      </c>
      <c r="Z1143" s="3" t="str">
        <f t="shared" si="161"/>
        <v xml:space="preserve">Acción didáctica / </v>
      </c>
    </row>
    <row r="1144" spans="1:26" x14ac:dyDescent="0.45">
      <c r="A1144" s="3" t="s">
        <v>10795</v>
      </c>
      <c r="B1144" s="3" t="s">
        <v>10796</v>
      </c>
      <c r="C1144" s="3" t="s">
        <v>10874</v>
      </c>
      <c r="E1144" s="3" t="s">
        <v>20</v>
      </c>
      <c r="H1144" s="3" t="s">
        <v>21</v>
      </c>
      <c r="I1144" s="3">
        <v>1177209</v>
      </c>
      <c r="J1144" s="3" t="s">
        <v>10875</v>
      </c>
      <c r="K1144" s="3">
        <v>10</v>
      </c>
      <c r="L1144" s="3" t="s">
        <v>34</v>
      </c>
      <c r="M1144" s="3" t="s">
        <v>35</v>
      </c>
      <c r="N1144" s="3" t="s">
        <v>700</v>
      </c>
      <c r="O1144" s="3" t="s">
        <v>37</v>
      </c>
      <c r="P1144" s="3" t="s">
        <v>21</v>
      </c>
      <c r="Q1144" s="3" t="s">
        <v>10876</v>
      </c>
      <c r="R1144" s="2" t="str">
        <f t="shared" si="153"/>
        <v>OK</v>
      </c>
      <c r="S1144" s="2" t="str">
        <f t="shared" si="154"/>
        <v>OK</v>
      </c>
      <c r="T1144" s="2" t="str">
        <f t="shared" si="155"/>
        <v>OK</v>
      </c>
      <c r="U1144" s="2" t="str">
        <f t="shared" si="156"/>
        <v>OK</v>
      </c>
      <c r="V1144" s="2" t="str">
        <f t="shared" si="157"/>
        <v>OK</v>
      </c>
      <c r="W1144" s="2" t="str">
        <f t="shared" si="158"/>
        <v>OK</v>
      </c>
      <c r="X1144" s="2" t="str">
        <f t="shared" si="159"/>
        <v>OK</v>
      </c>
      <c r="Y1144" s="2" t="str">
        <f t="shared" si="160"/>
        <v>OK</v>
      </c>
      <c r="Z1144" s="3" t="str">
        <f t="shared" si="161"/>
        <v/>
      </c>
    </row>
    <row r="1145" spans="1:26" x14ac:dyDescent="0.45">
      <c r="A1145" s="3" t="s">
        <v>10795</v>
      </c>
      <c r="B1145" s="3" t="s">
        <v>10796</v>
      </c>
      <c r="C1145" s="3" t="s">
        <v>10877</v>
      </c>
      <c r="E1145" s="3" t="s">
        <v>20</v>
      </c>
      <c r="H1145" s="3" t="s">
        <v>21</v>
      </c>
      <c r="I1145" s="3">
        <v>1182455</v>
      </c>
      <c r="J1145" s="3" t="s">
        <v>10878</v>
      </c>
      <c r="K1145" s="3">
        <v>15</v>
      </c>
      <c r="L1145" s="3" t="s">
        <v>34</v>
      </c>
      <c r="M1145" s="3" t="s">
        <v>35</v>
      </c>
      <c r="N1145" s="3" t="s">
        <v>62</v>
      </c>
      <c r="O1145" s="3" t="s">
        <v>479</v>
      </c>
      <c r="P1145" s="3" t="s">
        <v>21</v>
      </c>
      <c r="Q1145" s="3" t="s">
        <v>10879</v>
      </c>
      <c r="R1145" s="2" t="str">
        <f t="shared" si="153"/>
        <v>OK</v>
      </c>
      <c r="S1145" s="2" t="str">
        <f t="shared" si="154"/>
        <v>OK</v>
      </c>
      <c r="T1145" s="2" t="str">
        <f t="shared" si="155"/>
        <v>OK</v>
      </c>
      <c r="U1145" s="2" t="str">
        <f t="shared" si="156"/>
        <v>OK</v>
      </c>
      <c r="V1145" s="2" t="str">
        <f t="shared" si="157"/>
        <v>OK</v>
      </c>
      <c r="W1145" s="2" t="str">
        <f t="shared" si="158"/>
        <v>OK</v>
      </c>
      <c r="X1145" s="2" t="str">
        <f t="shared" si="159"/>
        <v>OK</v>
      </c>
      <c r="Y1145" s="2" t="str">
        <f t="shared" si="160"/>
        <v>OK</v>
      </c>
      <c r="Z1145" s="3" t="str">
        <f t="shared" si="161"/>
        <v/>
      </c>
    </row>
    <row r="1146" spans="1:26" x14ac:dyDescent="0.45">
      <c r="A1146" s="3" t="s">
        <v>10795</v>
      </c>
      <c r="B1146" s="3" t="s">
        <v>10796</v>
      </c>
      <c r="C1146" s="3" t="s">
        <v>10880</v>
      </c>
      <c r="E1146" s="3" t="s">
        <v>20</v>
      </c>
      <c r="H1146" s="3" t="s">
        <v>21</v>
      </c>
      <c r="I1146" s="3">
        <v>2759289</v>
      </c>
      <c r="J1146" s="3" t="s">
        <v>10881</v>
      </c>
      <c r="K1146" s="3">
        <v>60</v>
      </c>
      <c r="L1146" s="3" t="s">
        <v>34</v>
      </c>
      <c r="M1146" s="3" t="s">
        <v>35</v>
      </c>
      <c r="N1146" s="3" t="s">
        <v>81</v>
      </c>
      <c r="O1146" s="3" t="s">
        <v>37</v>
      </c>
      <c r="P1146" s="3" t="s">
        <v>21</v>
      </c>
      <c r="Q1146" s="3" t="s">
        <v>10882</v>
      </c>
      <c r="R1146" s="2" t="str">
        <f t="shared" si="153"/>
        <v>KO</v>
      </c>
      <c r="S1146" s="2" t="str">
        <f t="shared" si="154"/>
        <v>OK</v>
      </c>
      <c r="T1146" s="2" t="str">
        <f t="shared" si="155"/>
        <v>OK</v>
      </c>
      <c r="U1146" s="2" t="str">
        <f t="shared" si="156"/>
        <v>OK</v>
      </c>
      <c r="V1146" s="2" t="str">
        <f t="shared" si="157"/>
        <v>OK</v>
      </c>
      <c r="W1146" s="2" t="str">
        <f t="shared" si="158"/>
        <v>OK</v>
      </c>
      <c r="X1146" s="2" t="str">
        <f t="shared" si="159"/>
        <v>OK</v>
      </c>
      <c r="Y1146" s="2" t="str">
        <f t="shared" si="160"/>
        <v>OK</v>
      </c>
      <c r="Z1146" s="3" t="str">
        <f t="shared" si="161"/>
        <v xml:space="preserve">Acción didáctica / </v>
      </c>
    </row>
    <row r="1147" spans="1:26" x14ac:dyDescent="0.45">
      <c r="A1147" s="3" t="s">
        <v>10795</v>
      </c>
      <c r="B1147" s="3" t="s">
        <v>10796</v>
      </c>
      <c r="C1147" s="3" t="s">
        <v>10883</v>
      </c>
      <c r="E1147" s="3" t="s">
        <v>20</v>
      </c>
      <c r="H1147" s="3" t="s">
        <v>21</v>
      </c>
      <c r="I1147" s="3">
        <v>1181069</v>
      </c>
      <c r="J1147" s="3" t="s">
        <v>10884</v>
      </c>
      <c r="K1147" s="3">
        <v>15</v>
      </c>
      <c r="L1147" s="3" t="s">
        <v>34</v>
      </c>
      <c r="M1147" s="3" t="s">
        <v>35</v>
      </c>
      <c r="N1147" s="3" t="s">
        <v>41</v>
      </c>
      <c r="O1147" s="3" t="s">
        <v>479</v>
      </c>
      <c r="P1147" s="3" t="s">
        <v>21</v>
      </c>
      <c r="Q1147" s="3" t="s">
        <v>10885</v>
      </c>
      <c r="R1147" s="2" t="str">
        <f t="shared" si="153"/>
        <v>OK</v>
      </c>
      <c r="S1147" s="2" t="str">
        <f t="shared" si="154"/>
        <v>OK</v>
      </c>
      <c r="T1147" s="2" t="str">
        <f t="shared" si="155"/>
        <v>OK</v>
      </c>
      <c r="U1147" s="2" t="str">
        <f t="shared" si="156"/>
        <v>OK</v>
      </c>
      <c r="V1147" s="2" t="str">
        <f t="shared" si="157"/>
        <v>OK</v>
      </c>
      <c r="W1147" s="2" t="str">
        <f t="shared" si="158"/>
        <v>OK</v>
      </c>
      <c r="X1147" s="2" t="str">
        <f t="shared" si="159"/>
        <v>OK</v>
      </c>
      <c r="Y1147" s="2" t="str">
        <f t="shared" si="160"/>
        <v>OK</v>
      </c>
      <c r="Z1147" s="3" t="str">
        <f t="shared" si="161"/>
        <v/>
      </c>
    </row>
    <row r="1148" spans="1:26" x14ac:dyDescent="0.45">
      <c r="A1148" s="3" t="s">
        <v>10795</v>
      </c>
      <c r="B1148" s="3" t="s">
        <v>10796</v>
      </c>
      <c r="C1148" s="3" t="s">
        <v>10886</v>
      </c>
      <c r="E1148" s="3" t="s">
        <v>20</v>
      </c>
      <c r="H1148" s="3" t="s">
        <v>21</v>
      </c>
      <c r="I1148" s="3">
        <v>1181723</v>
      </c>
      <c r="J1148" s="3" t="s">
        <v>10887</v>
      </c>
      <c r="K1148" s="3">
        <v>25</v>
      </c>
      <c r="L1148" s="3" t="s">
        <v>34</v>
      </c>
      <c r="M1148" s="3" t="s">
        <v>35</v>
      </c>
      <c r="N1148" s="3" t="s">
        <v>62</v>
      </c>
      <c r="O1148" s="3" t="s">
        <v>479</v>
      </c>
      <c r="P1148" s="3" t="s">
        <v>21</v>
      </c>
      <c r="Q1148" s="3" t="s">
        <v>10888</v>
      </c>
      <c r="R1148" s="2" t="str">
        <f t="shared" si="153"/>
        <v>OK</v>
      </c>
      <c r="S1148" s="2" t="str">
        <f t="shared" si="154"/>
        <v>OK</v>
      </c>
      <c r="T1148" s="2" t="str">
        <f t="shared" si="155"/>
        <v>OK</v>
      </c>
      <c r="U1148" s="2" t="str">
        <f t="shared" si="156"/>
        <v>OK</v>
      </c>
      <c r="V1148" s="2" t="str">
        <f t="shared" si="157"/>
        <v>OK</v>
      </c>
      <c r="W1148" s="2" t="str">
        <f t="shared" si="158"/>
        <v>OK</v>
      </c>
      <c r="X1148" s="2" t="str">
        <f t="shared" si="159"/>
        <v>OK</v>
      </c>
      <c r="Y1148" s="2" t="str">
        <f t="shared" si="160"/>
        <v>OK</v>
      </c>
      <c r="Z1148" s="3" t="str">
        <f t="shared" si="161"/>
        <v/>
      </c>
    </row>
    <row r="1149" spans="1:26" x14ac:dyDescent="0.45">
      <c r="A1149" s="3" t="s">
        <v>10795</v>
      </c>
      <c r="B1149" s="3" t="s">
        <v>10796</v>
      </c>
      <c r="C1149" s="3" t="s">
        <v>10889</v>
      </c>
      <c r="E1149" s="3" t="s">
        <v>20</v>
      </c>
      <c r="H1149" s="3" t="s">
        <v>21</v>
      </c>
      <c r="I1149" s="3">
        <v>2879901</v>
      </c>
      <c r="J1149" s="3" t="s">
        <v>10890</v>
      </c>
      <c r="K1149" s="3">
        <v>30</v>
      </c>
      <c r="L1149" s="3" t="s">
        <v>34</v>
      </c>
      <c r="M1149" s="3" t="s">
        <v>35</v>
      </c>
      <c r="N1149" s="3" t="s">
        <v>499</v>
      </c>
      <c r="O1149" s="3" t="s">
        <v>479</v>
      </c>
      <c r="P1149" s="3" t="s">
        <v>21</v>
      </c>
      <c r="Q1149" s="3" t="s">
        <v>10891</v>
      </c>
      <c r="R1149" s="2" t="str">
        <f t="shared" si="153"/>
        <v>OK</v>
      </c>
      <c r="S1149" s="2" t="str">
        <f t="shared" si="154"/>
        <v>OK</v>
      </c>
      <c r="T1149" s="2" t="str">
        <f t="shared" si="155"/>
        <v>OK</v>
      </c>
      <c r="U1149" s="2" t="str">
        <f t="shared" si="156"/>
        <v>OK</v>
      </c>
      <c r="V1149" s="2" t="str">
        <f t="shared" si="157"/>
        <v>OK</v>
      </c>
      <c r="W1149" s="2" t="str">
        <f t="shared" si="158"/>
        <v>OK</v>
      </c>
      <c r="X1149" s="2" t="str">
        <f t="shared" si="159"/>
        <v>OK</v>
      </c>
      <c r="Y1149" s="2" t="str">
        <f t="shared" si="160"/>
        <v>OK</v>
      </c>
      <c r="Z1149" s="3" t="str">
        <f t="shared" si="161"/>
        <v/>
      </c>
    </row>
    <row r="1150" spans="1:26" x14ac:dyDescent="0.45">
      <c r="A1150" s="3" t="s">
        <v>10795</v>
      </c>
      <c r="B1150" s="3" t="s">
        <v>10796</v>
      </c>
      <c r="C1150" s="3" t="s">
        <v>10892</v>
      </c>
      <c r="E1150" s="3" t="s">
        <v>20</v>
      </c>
      <c r="H1150" s="3" t="s">
        <v>21</v>
      </c>
      <c r="I1150" s="3">
        <v>886965</v>
      </c>
      <c r="J1150" s="3" t="s">
        <v>10893</v>
      </c>
      <c r="K1150" s="3">
        <v>90</v>
      </c>
      <c r="L1150" s="3" t="s">
        <v>23</v>
      </c>
      <c r="M1150" s="3" t="s">
        <v>29</v>
      </c>
      <c r="N1150" s="3" t="s">
        <v>2043</v>
      </c>
      <c r="P1150" s="3" t="s">
        <v>21</v>
      </c>
      <c r="Q1150" s="3" t="s">
        <v>10894</v>
      </c>
      <c r="R1150" s="2" t="str">
        <f t="shared" si="153"/>
        <v>OK</v>
      </c>
      <c r="S1150" s="2" t="str">
        <f t="shared" si="154"/>
        <v>OK</v>
      </c>
      <c r="T1150" s="2" t="str">
        <f t="shared" si="155"/>
        <v>OK</v>
      </c>
      <c r="U1150" s="2" t="str">
        <f t="shared" si="156"/>
        <v>OK</v>
      </c>
      <c r="V1150" s="2" t="str">
        <f t="shared" si="157"/>
        <v>OK</v>
      </c>
      <c r="W1150" s="2" t="str">
        <f t="shared" si="158"/>
        <v>OK</v>
      </c>
      <c r="X1150" s="2" t="str">
        <f t="shared" si="159"/>
        <v>OK</v>
      </c>
      <c r="Y1150" s="2" t="str">
        <f t="shared" si="160"/>
        <v>OK</v>
      </c>
      <c r="Z1150" s="3" t="str">
        <f t="shared" si="161"/>
        <v/>
      </c>
    </row>
    <row r="1151" spans="1:26" x14ac:dyDescent="0.45">
      <c r="A1151" s="3" t="s">
        <v>10795</v>
      </c>
      <c r="B1151" s="3" t="s">
        <v>10796</v>
      </c>
      <c r="C1151" s="3" t="s">
        <v>534</v>
      </c>
      <c r="E1151" s="3" t="s">
        <v>20</v>
      </c>
      <c r="H1151" s="3" t="s">
        <v>21</v>
      </c>
      <c r="I1151" s="3">
        <v>2943981</v>
      </c>
      <c r="J1151" s="3" t="s">
        <v>10895</v>
      </c>
      <c r="K1151" s="3">
        <v>90</v>
      </c>
      <c r="L1151" s="3" t="s">
        <v>358</v>
      </c>
      <c r="M1151" s="3" t="s">
        <v>35</v>
      </c>
      <c r="N1151" s="3" t="s">
        <v>359</v>
      </c>
      <c r="O1151" s="3" t="s">
        <v>479</v>
      </c>
      <c r="P1151" s="3" t="s">
        <v>21</v>
      </c>
      <c r="Q1151" s="3" t="s">
        <v>10896</v>
      </c>
      <c r="R1151" s="2" t="str">
        <f t="shared" si="153"/>
        <v>OK</v>
      </c>
      <c r="S1151" s="2" t="str">
        <f t="shared" si="154"/>
        <v>OK</v>
      </c>
      <c r="T1151" s="2" t="str">
        <f t="shared" si="155"/>
        <v>OK</v>
      </c>
      <c r="U1151" s="2" t="str">
        <f t="shared" si="156"/>
        <v>OK</v>
      </c>
      <c r="V1151" s="2" t="str">
        <f t="shared" si="157"/>
        <v>OK</v>
      </c>
      <c r="W1151" s="2" t="str">
        <f t="shared" si="158"/>
        <v>KO</v>
      </c>
      <c r="X1151" s="2" t="str">
        <f t="shared" si="159"/>
        <v>OK</v>
      </c>
      <c r="Y1151" s="2" t="str">
        <f t="shared" si="160"/>
        <v>OK</v>
      </c>
      <c r="Z1151" s="3" t="str">
        <f t="shared" si="161"/>
        <v xml:space="preserve">Tiempo del recurso / </v>
      </c>
    </row>
    <row r="1152" spans="1:26" x14ac:dyDescent="0.45">
      <c r="A1152" s="3" t="s">
        <v>10795</v>
      </c>
      <c r="B1152" s="3" t="s">
        <v>10796</v>
      </c>
      <c r="C1152" s="3" t="s">
        <v>67</v>
      </c>
      <c r="D1152" s="3" t="s">
        <v>10897</v>
      </c>
      <c r="E1152" s="3" t="s">
        <v>20</v>
      </c>
      <c r="H1152" s="3" t="s">
        <v>21</v>
      </c>
      <c r="I1152" s="3">
        <v>551940</v>
      </c>
      <c r="K1152" s="3">
        <v>25</v>
      </c>
      <c r="L1152" s="3" t="s">
        <v>23</v>
      </c>
      <c r="M1152" s="3" t="s">
        <v>67</v>
      </c>
      <c r="N1152" s="3" t="s">
        <v>227</v>
      </c>
      <c r="P1152" s="3" t="s">
        <v>21</v>
      </c>
      <c r="Q1152" s="3" t="s">
        <v>10898</v>
      </c>
      <c r="R1152" s="2" t="str">
        <f t="shared" si="153"/>
        <v>OK</v>
      </c>
      <c r="S1152" s="2" t="str">
        <f t="shared" si="154"/>
        <v>OK</v>
      </c>
      <c r="T1152" s="2" t="str">
        <f t="shared" si="155"/>
        <v>OK</v>
      </c>
      <c r="U1152" s="2" t="str">
        <f t="shared" si="156"/>
        <v>OK</v>
      </c>
      <c r="V1152" s="2" t="str">
        <f t="shared" si="157"/>
        <v>OK</v>
      </c>
      <c r="W1152" s="2" t="str">
        <f t="shared" si="158"/>
        <v>OK</v>
      </c>
      <c r="X1152" s="2" t="str">
        <f t="shared" si="159"/>
        <v>KO</v>
      </c>
      <c r="Y1152" s="2" t="str">
        <f t="shared" si="160"/>
        <v>OK</v>
      </c>
      <c r="Z1152" s="3" t="str">
        <f t="shared" si="161"/>
        <v xml:space="preserve">Palabras clave / </v>
      </c>
    </row>
    <row r="1153" spans="1:26" x14ac:dyDescent="0.45">
      <c r="A1153" s="3" t="s">
        <v>10795</v>
      </c>
      <c r="B1153" s="3" t="s">
        <v>10796</v>
      </c>
      <c r="C1153" s="3" t="s">
        <v>70</v>
      </c>
      <c r="E1153" s="3" t="s">
        <v>20</v>
      </c>
      <c r="H1153" s="3" t="s">
        <v>21</v>
      </c>
      <c r="I1153" s="3">
        <v>716070</v>
      </c>
      <c r="J1153" s="3" t="s">
        <v>10895</v>
      </c>
      <c r="K1153" s="3">
        <v>60</v>
      </c>
      <c r="L1153" s="3" t="s">
        <v>70</v>
      </c>
      <c r="M1153" s="3" t="s">
        <v>35</v>
      </c>
      <c r="N1153" s="3" t="s">
        <v>62</v>
      </c>
      <c r="O1153" s="3" t="s">
        <v>479</v>
      </c>
      <c r="P1153" s="3" t="s">
        <v>21</v>
      </c>
      <c r="Q1153" s="3" t="s">
        <v>10899</v>
      </c>
      <c r="R1153" s="2" t="str">
        <f t="shared" si="153"/>
        <v>OK</v>
      </c>
      <c r="S1153" s="2" t="str">
        <f t="shared" si="154"/>
        <v>OK</v>
      </c>
      <c r="T1153" s="2" t="str">
        <f t="shared" si="155"/>
        <v>OK</v>
      </c>
      <c r="U1153" s="2" t="str">
        <f t="shared" si="156"/>
        <v>OK</v>
      </c>
      <c r="V1153" s="2" t="str">
        <f t="shared" si="157"/>
        <v>OK</v>
      </c>
      <c r="W1153" s="2" t="str">
        <f t="shared" si="158"/>
        <v>OK</v>
      </c>
      <c r="X1153" s="2" t="str">
        <f t="shared" si="159"/>
        <v>OK</v>
      </c>
      <c r="Y1153" s="2" t="str">
        <f t="shared" si="160"/>
        <v>OK</v>
      </c>
      <c r="Z1153" s="3" t="str">
        <f t="shared" si="161"/>
        <v/>
      </c>
    </row>
    <row r="1154" spans="1:26" x14ac:dyDescent="0.45">
      <c r="A1154" s="3" t="s">
        <v>10900</v>
      </c>
      <c r="B1154" s="3" t="s">
        <v>10901</v>
      </c>
      <c r="C1154" s="3" t="s">
        <v>10902</v>
      </c>
      <c r="E1154" s="3" t="s">
        <v>20</v>
      </c>
      <c r="H1154" s="3" t="s">
        <v>21</v>
      </c>
      <c r="I1154" s="3">
        <v>1187816</v>
      </c>
      <c r="J1154" s="3" t="s">
        <v>10903</v>
      </c>
      <c r="K1154" s="3">
        <v>35</v>
      </c>
      <c r="L1154" s="3" t="s">
        <v>34</v>
      </c>
      <c r="M1154" s="3" t="s">
        <v>35</v>
      </c>
      <c r="N1154" s="3" t="s">
        <v>326</v>
      </c>
      <c r="O1154" s="3" t="s">
        <v>479</v>
      </c>
      <c r="P1154" s="3" t="s">
        <v>21</v>
      </c>
      <c r="Q1154" s="3" t="s">
        <v>10904</v>
      </c>
      <c r="R1154" s="2" t="str">
        <f t="shared" si="153"/>
        <v>OK</v>
      </c>
      <c r="S1154" s="2" t="str">
        <f t="shared" si="154"/>
        <v>OK</v>
      </c>
      <c r="T1154" s="2" t="str">
        <f t="shared" si="155"/>
        <v>OK</v>
      </c>
      <c r="U1154" s="2" t="str">
        <f t="shared" si="156"/>
        <v>OK</v>
      </c>
      <c r="V1154" s="2" t="str">
        <f t="shared" si="157"/>
        <v>OK</v>
      </c>
      <c r="W1154" s="2" t="str">
        <f t="shared" si="158"/>
        <v>OK</v>
      </c>
      <c r="X1154" s="2" t="str">
        <f t="shared" si="159"/>
        <v>OK</v>
      </c>
      <c r="Y1154" s="2" t="str">
        <f t="shared" si="160"/>
        <v>OK</v>
      </c>
      <c r="Z1154" s="3" t="str">
        <f t="shared" si="161"/>
        <v/>
      </c>
    </row>
    <row r="1155" spans="1:26" x14ac:dyDescent="0.45">
      <c r="A1155" s="3" t="s">
        <v>10900</v>
      </c>
      <c r="B1155" s="3" t="s">
        <v>10901</v>
      </c>
      <c r="C1155" s="3" t="s">
        <v>10905</v>
      </c>
      <c r="E1155" s="3" t="s">
        <v>20</v>
      </c>
      <c r="H1155" s="3" t="s">
        <v>21</v>
      </c>
      <c r="I1155" s="3">
        <v>1180913</v>
      </c>
      <c r="J1155" s="3" t="s">
        <v>10906</v>
      </c>
      <c r="K1155" s="3">
        <v>25</v>
      </c>
      <c r="L1155" s="3" t="s">
        <v>34</v>
      </c>
      <c r="M1155" s="3" t="s">
        <v>35</v>
      </c>
      <c r="N1155" s="3" t="s">
        <v>62</v>
      </c>
      <c r="O1155" s="3" t="s">
        <v>37</v>
      </c>
      <c r="P1155" s="3" t="s">
        <v>21</v>
      </c>
      <c r="Q1155" s="3" t="s">
        <v>10907</v>
      </c>
      <c r="R1155" s="2" t="str">
        <f t="shared" ref="R1155:R1182" si="162">IF(_xlfn.XOR(
AND(N1155="M102ab",L1155="Proyecto"),
AND(N1155="M101a",L1155="Preguntas con respuesta libre"),
AND(LEFT(N1155,1)="M",N1155&lt;&gt;"M102AB",N1155&lt;&gt;"M101a",N1155&lt;&gt;"M101ap",L1155="Ejercitación"),
AND(LEFT(C1155,15)="Mapa conceptual",L1155="Exposición"),
AND(LEFT(N1155,1)&lt;&gt;"M",LEFT(C1155,15)&lt;&gt;"Mapa conceptual",L1155="Exposición"),
AND(LEFT(C1155,8)="Banco de",L1155="Generador de actividades"),
AND(C1155=L1155)
),"OK","KO")</f>
        <v>OK</v>
      </c>
      <c r="S1155" s="2" t="str">
        <f t="shared" ref="S1155:S1182" si="163">IF(_xlfn.XOR(
AND(LEFT(N1155,1)="M",M1155="Actividad"),
AND(LEFT(N1155,1)="F",M1155="Interactivo"),
AND(N1155="diaporama",M1155="Secuencia de imágenes"),
OR(N1155="video",M1155="Animación",M1155="Video"),
AND(C1155=M1155)
),"OK","KO")</f>
        <v>OK</v>
      </c>
      <c r="T1155" s="2" t="str">
        <f t="shared" ref="T1155:T1182" si="164">IF(
AND(L1155="Evaluación",C1155&lt;&gt;L1155),"KO",
IF(AND(L1155="Mapa conceptual",C1155&lt;&gt;L1155),"KO",
IF(AND(N1155="M101ap",C1155&lt;&gt;"Banco de actividades"),"KO",
"OK")))</f>
        <v>OK</v>
      </c>
      <c r="U1155" s="2" t="str">
        <f t="shared" ref="U1155:U1182" si="165">IF(
AND(LEFT(N1155,1)="M",LEFT(M1155,4)&lt;&gt;"Mapa",S1155="OK",O1155=""),
"KO","OK")</f>
        <v>OK</v>
      </c>
      <c r="V1155" s="2" t="str">
        <f t="shared" ref="V1155:V1182" si="166">IF(OR(
AND(L1155="Evaluación",R1155="OK",OR(N1155="M4a",N1155="M5a")),
AND(LEFT(C1155,8)="Banco de",N1155="M101ap"),
OR(LEFT(C1155,8)&lt;&gt;"Banco de",L1155&lt;&gt;"Evaluación")
),"OK","KO")</f>
        <v>OK</v>
      </c>
      <c r="W1155" s="2" t="str">
        <f t="shared" ref="W1155:W1182" si="167">IF(AND(LEFT(C1155,8)="Banco de",K1155=0),"OK",
IF(AND(LEFT(C1155,8)&lt;&gt;"Banco de",K1155&gt;0),"OK","KO"))</f>
        <v>OK</v>
      </c>
      <c r="X1155" s="2" t="str">
        <f t="shared" ref="X1155:X1182" si="168">IF(J1155&lt;&gt;"","OK","KO")</f>
        <v>OK</v>
      </c>
      <c r="Y1155" s="2" t="str">
        <f t="shared" ref="Y1155:Y1182" si="169">IF(P1155="Si","KO","OK")</f>
        <v>OK</v>
      </c>
      <c r="Z1155" s="3" t="str">
        <f t="shared" ref="Z1155:Z1182" si="170">CONCATENATE(
IF(R1155&lt;&gt;"OK",CONCATENATE($R$1," / "),""),
IF(S1155&lt;&gt;"OK",CONCATENATE($S$1," / "),""),
IF(T1155&lt;&gt;"OK",CONCATENATE($T$1," / "),""),
IF(U1155&lt;&gt;"OK",CONCATENATE($U$1," / "),""),
IF(V1155&lt;&gt;"OK",CONCATENATE($V$1," / "),""),
IF(W1155&lt;&gt;"OK",CONCATENATE($W$1," / "),""),
IF(X1155&lt;&gt;"OK",CONCATENATE($X$1," / "),""),
IF(Y1155&lt;&gt;"OK",$Y$1,"")
)</f>
        <v/>
      </c>
    </row>
    <row r="1156" spans="1:26" x14ac:dyDescent="0.45">
      <c r="A1156" s="3" t="s">
        <v>10900</v>
      </c>
      <c r="B1156" s="3" t="s">
        <v>10901</v>
      </c>
      <c r="C1156" s="3" t="s">
        <v>10908</v>
      </c>
      <c r="E1156" s="3" t="s">
        <v>20</v>
      </c>
      <c r="H1156" s="3" t="s">
        <v>21</v>
      </c>
      <c r="I1156" s="3">
        <v>1185556</v>
      </c>
      <c r="J1156" s="3" t="s">
        <v>10909</v>
      </c>
      <c r="K1156" s="3">
        <v>15</v>
      </c>
      <c r="L1156" s="3" t="s">
        <v>34</v>
      </c>
      <c r="M1156" s="3" t="s">
        <v>35</v>
      </c>
      <c r="N1156" s="3" t="s">
        <v>7737</v>
      </c>
      <c r="O1156" s="3" t="s">
        <v>479</v>
      </c>
      <c r="P1156" s="3" t="s">
        <v>21</v>
      </c>
      <c r="Q1156" s="3" t="s">
        <v>10910</v>
      </c>
      <c r="R1156" s="2" t="str">
        <f t="shared" si="162"/>
        <v>OK</v>
      </c>
      <c r="S1156" s="2" t="str">
        <f t="shared" si="163"/>
        <v>OK</v>
      </c>
      <c r="T1156" s="2" t="str">
        <f t="shared" si="164"/>
        <v>OK</v>
      </c>
      <c r="U1156" s="2" t="str">
        <f t="shared" si="165"/>
        <v>OK</v>
      </c>
      <c r="V1156" s="2" t="str">
        <f t="shared" si="166"/>
        <v>OK</v>
      </c>
      <c r="W1156" s="2" t="str">
        <f t="shared" si="167"/>
        <v>OK</v>
      </c>
      <c r="X1156" s="2" t="str">
        <f t="shared" si="168"/>
        <v>OK</v>
      </c>
      <c r="Y1156" s="2" t="str">
        <f t="shared" si="169"/>
        <v>OK</v>
      </c>
      <c r="Z1156" s="3" t="str">
        <f t="shared" si="170"/>
        <v/>
      </c>
    </row>
    <row r="1157" spans="1:26" x14ac:dyDescent="0.45">
      <c r="A1157" s="3" t="s">
        <v>10900</v>
      </c>
      <c r="B1157" s="3" t="s">
        <v>10901</v>
      </c>
      <c r="C1157" s="3" t="s">
        <v>10911</v>
      </c>
      <c r="E1157" s="3" t="s">
        <v>20</v>
      </c>
      <c r="H1157" s="3" t="s">
        <v>21</v>
      </c>
      <c r="I1157" s="3">
        <v>1175969</v>
      </c>
      <c r="J1157" s="3" t="s">
        <v>10912</v>
      </c>
      <c r="K1157" s="3">
        <v>10</v>
      </c>
      <c r="L1157" s="3" t="s">
        <v>34</v>
      </c>
      <c r="M1157" s="3" t="s">
        <v>35</v>
      </c>
      <c r="N1157" s="3" t="s">
        <v>700</v>
      </c>
      <c r="O1157" s="3" t="s">
        <v>85</v>
      </c>
      <c r="P1157" s="3" t="s">
        <v>21</v>
      </c>
      <c r="Q1157" s="3" t="s">
        <v>10913</v>
      </c>
      <c r="R1157" s="2" t="str">
        <f t="shared" si="162"/>
        <v>OK</v>
      </c>
      <c r="S1157" s="2" t="str">
        <f t="shared" si="163"/>
        <v>OK</v>
      </c>
      <c r="T1157" s="2" t="str">
        <f t="shared" si="164"/>
        <v>OK</v>
      </c>
      <c r="U1157" s="2" t="str">
        <f t="shared" si="165"/>
        <v>OK</v>
      </c>
      <c r="V1157" s="2" t="str">
        <f t="shared" si="166"/>
        <v>OK</v>
      </c>
      <c r="W1157" s="2" t="str">
        <f t="shared" si="167"/>
        <v>OK</v>
      </c>
      <c r="X1157" s="2" t="str">
        <f t="shared" si="168"/>
        <v>OK</v>
      </c>
      <c r="Y1157" s="2" t="str">
        <f t="shared" si="169"/>
        <v>OK</v>
      </c>
      <c r="Z1157" s="3" t="str">
        <f t="shared" si="170"/>
        <v/>
      </c>
    </row>
    <row r="1158" spans="1:26" x14ac:dyDescent="0.45">
      <c r="A1158" s="3" t="s">
        <v>10900</v>
      </c>
      <c r="B1158" s="3" t="s">
        <v>10901</v>
      </c>
      <c r="C1158" s="3" t="s">
        <v>10914</v>
      </c>
      <c r="E1158" s="3" t="s">
        <v>20</v>
      </c>
      <c r="H1158" s="3" t="s">
        <v>21</v>
      </c>
      <c r="I1158" s="3">
        <v>1171047</v>
      </c>
      <c r="J1158" s="3" t="s">
        <v>10915</v>
      </c>
      <c r="K1158" s="3">
        <v>10</v>
      </c>
      <c r="L1158" s="3" t="s">
        <v>34</v>
      </c>
      <c r="M1158" s="3" t="s">
        <v>35</v>
      </c>
      <c r="N1158" s="3" t="s">
        <v>45</v>
      </c>
      <c r="O1158" s="3" t="s">
        <v>85</v>
      </c>
      <c r="P1158" s="3" t="s">
        <v>21</v>
      </c>
      <c r="Q1158" s="3" t="s">
        <v>10916</v>
      </c>
      <c r="R1158" s="2" t="str">
        <f t="shared" si="162"/>
        <v>OK</v>
      </c>
      <c r="S1158" s="2" t="str">
        <f t="shared" si="163"/>
        <v>OK</v>
      </c>
      <c r="T1158" s="2" t="str">
        <f t="shared" si="164"/>
        <v>OK</v>
      </c>
      <c r="U1158" s="2" t="str">
        <f t="shared" si="165"/>
        <v>OK</v>
      </c>
      <c r="V1158" s="2" t="str">
        <f t="shared" si="166"/>
        <v>OK</v>
      </c>
      <c r="W1158" s="2" t="str">
        <f t="shared" si="167"/>
        <v>OK</v>
      </c>
      <c r="X1158" s="2" t="str">
        <f t="shared" si="168"/>
        <v>OK</v>
      </c>
      <c r="Y1158" s="2" t="str">
        <f t="shared" si="169"/>
        <v>OK</v>
      </c>
      <c r="Z1158" s="3" t="str">
        <f t="shared" si="170"/>
        <v/>
      </c>
    </row>
    <row r="1159" spans="1:26" x14ac:dyDescent="0.45">
      <c r="A1159" s="3" t="s">
        <v>10900</v>
      </c>
      <c r="B1159" s="3" t="s">
        <v>10901</v>
      </c>
      <c r="C1159" s="3" t="s">
        <v>10917</v>
      </c>
      <c r="E1159" s="3" t="s">
        <v>20</v>
      </c>
      <c r="H1159" s="3" t="s">
        <v>21</v>
      </c>
      <c r="I1159" s="3">
        <v>1181334</v>
      </c>
      <c r="J1159" s="3" t="s">
        <v>10918</v>
      </c>
      <c r="K1159" s="3">
        <v>20</v>
      </c>
      <c r="L1159" s="3" t="s">
        <v>34</v>
      </c>
      <c r="M1159" s="3" t="s">
        <v>35</v>
      </c>
      <c r="N1159" s="3" t="s">
        <v>62</v>
      </c>
      <c r="O1159" s="3" t="s">
        <v>479</v>
      </c>
      <c r="P1159" s="3" t="s">
        <v>21</v>
      </c>
      <c r="Q1159" s="3" t="s">
        <v>10919</v>
      </c>
      <c r="R1159" s="2" t="str">
        <f t="shared" si="162"/>
        <v>OK</v>
      </c>
      <c r="S1159" s="2" t="str">
        <f t="shared" si="163"/>
        <v>OK</v>
      </c>
      <c r="T1159" s="2" t="str">
        <f t="shared" si="164"/>
        <v>OK</v>
      </c>
      <c r="U1159" s="2" t="str">
        <f t="shared" si="165"/>
        <v>OK</v>
      </c>
      <c r="V1159" s="2" t="str">
        <f t="shared" si="166"/>
        <v>OK</v>
      </c>
      <c r="W1159" s="2" t="str">
        <f t="shared" si="167"/>
        <v>OK</v>
      </c>
      <c r="X1159" s="2" t="str">
        <f t="shared" si="168"/>
        <v>OK</v>
      </c>
      <c r="Y1159" s="2" t="str">
        <f t="shared" si="169"/>
        <v>OK</v>
      </c>
      <c r="Z1159" s="3" t="str">
        <f t="shared" si="170"/>
        <v/>
      </c>
    </row>
    <row r="1160" spans="1:26" x14ac:dyDescent="0.45">
      <c r="A1160" s="3" t="s">
        <v>10900</v>
      </c>
      <c r="B1160" s="3" t="s">
        <v>10901</v>
      </c>
      <c r="C1160" s="3" t="s">
        <v>10920</v>
      </c>
      <c r="E1160" s="3" t="s">
        <v>20</v>
      </c>
      <c r="H1160" s="3" t="s">
        <v>21</v>
      </c>
      <c r="I1160" s="3">
        <v>685080</v>
      </c>
      <c r="J1160" s="3" t="s">
        <v>10921</v>
      </c>
      <c r="K1160" s="3">
        <v>90</v>
      </c>
      <c r="L1160" s="3" t="s">
        <v>23</v>
      </c>
      <c r="M1160" s="3" t="s">
        <v>29</v>
      </c>
      <c r="N1160" s="3" t="s">
        <v>1124</v>
      </c>
      <c r="P1160" s="3" t="s">
        <v>21</v>
      </c>
      <c r="Q1160" s="3" t="s">
        <v>10922</v>
      </c>
      <c r="R1160" s="2" t="str">
        <f t="shared" si="162"/>
        <v>OK</v>
      </c>
      <c r="S1160" s="2" t="str">
        <f t="shared" si="163"/>
        <v>OK</v>
      </c>
      <c r="T1160" s="2" t="str">
        <f t="shared" si="164"/>
        <v>OK</v>
      </c>
      <c r="U1160" s="2" t="str">
        <f t="shared" si="165"/>
        <v>OK</v>
      </c>
      <c r="V1160" s="2" t="str">
        <f t="shared" si="166"/>
        <v>OK</v>
      </c>
      <c r="W1160" s="2" t="str">
        <f t="shared" si="167"/>
        <v>OK</v>
      </c>
      <c r="X1160" s="2" t="str">
        <f t="shared" si="168"/>
        <v>OK</v>
      </c>
      <c r="Y1160" s="2" t="str">
        <f t="shared" si="169"/>
        <v>OK</v>
      </c>
      <c r="Z1160" s="3" t="str">
        <f t="shared" si="170"/>
        <v/>
      </c>
    </row>
    <row r="1161" spans="1:26" x14ac:dyDescent="0.45">
      <c r="A1161" s="3" t="s">
        <v>10900</v>
      </c>
      <c r="B1161" s="3" t="s">
        <v>10901</v>
      </c>
      <c r="C1161" s="3" t="s">
        <v>10923</v>
      </c>
      <c r="E1161" s="3" t="s">
        <v>20</v>
      </c>
      <c r="H1161" s="3" t="s">
        <v>21</v>
      </c>
      <c r="I1161" s="3">
        <v>1174827</v>
      </c>
      <c r="J1161" s="3" t="s">
        <v>10924</v>
      </c>
      <c r="K1161" s="3">
        <v>15</v>
      </c>
      <c r="L1161" s="3" t="s">
        <v>34</v>
      </c>
      <c r="M1161" s="3" t="s">
        <v>35</v>
      </c>
      <c r="N1161" s="3" t="s">
        <v>101</v>
      </c>
      <c r="O1161" s="3" t="s">
        <v>37</v>
      </c>
      <c r="P1161" s="3" t="s">
        <v>21</v>
      </c>
      <c r="Q1161" s="3" t="s">
        <v>10925</v>
      </c>
      <c r="R1161" s="2" t="str">
        <f t="shared" si="162"/>
        <v>OK</v>
      </c>
      <c r="S1161" s="2" t="str">
        <f t="shared" si="163"/>
        <v>OK</v>
      </c>
      <c r="T1161" s="2" t="str">
        <f t="shared" si="164"/>
        <v>OK</v>
      </c>
      <c r="U1161" s="2" t="str">
        <f t="shared" si="165"/>
        <v>OK</v>
      </c>
      <c r="V1161" s="2" t="str">
        <f t="shared" si="166"/>
        <v>OK</v>
      </c>
      <c r="W1161" s="2" t="str">
        <f t="shared" si="167"/>
        <v>OK</v>
      </c>
      <c r="X1161" s="2" t="str">
        <f t="shared" si="168"/>
        <v>OK</v>
      </c>
      <c r="Y1161" s="2" t="str">
        <f t="shared" si="169"/>
        <v>OK</v>
      </c>
      <c r="Z1161" s="3" t="str">
        <f t="shared" si="170"/>
        <v/>
      </c>
    </row>
    <row r="1162" spans="1:26" x14ac:dyDescent="0.45">
      <c r="A1162" s="3" t="s">
        <v>10900</v>
      </c>
      <c r="B1162" s="3" t="s">
        <v>10901</v>
      </c>
      <c r="C1162" s="3" t="s">
        <v>10926</v>
      </c>
      <c r="E1162" s="3" t="s">
        <v>20</v>
      </c>
      <c r="H1162" s="3" t="s">
        <v>21</v>
      </c>
      <c r="I1162" s="3">
        <v>1181267</v>
      </c>
      <c r="J1162" s="3" t="s">
        <v>10927</v>
      </c>
      <c r="K1162" s="3">
        <v>15</v>
      </c>
      <c r="L1162" s="3" t="s">
        <v>34</v>
      </c>
      <c r="M1162" s="3" t="s">
        <v>35</v>
      </c>
      <c r="N1162" s="3" t="s">
        <v>41</v>
      </c>
      <c r="O1162" s="3" t="s">
        <v>479</v>
      </c>
      <c r="P1162" s="3" t="s">
        <v>21</v>
      </c>
      <c r="Q1162" s="3" t="s">
        <v>10928</v>
      </c>
      <c r="R1162" s="2" t="str">
        <f t="shared" si="162"/>
        <v>OK</v>
      </c>
      <c r="S1162" s="2" t="str">
        <f t="shared" si="163"/>
        <v>OK</v>
      </c>
      <c r="T1162" s="2" t="str">
        <f t="shared" si="164"/>
        <v>OK</v>
      </c>
      <c r="U1162" s="2" t="str">
        <f t="shared" si="165"/>
        <v>OK</v>
      </c>
      <c r="V1162" s="2" t="str">
        <f t="shared" si="166"/>
        <v>OK</v>
      </c>
      <c r="W1162" s="2" t="str">
        <f t="shared" si="167"/>
        <v>OK</v>
      </c>
      <c r="X1162" s="2" t="str">
        <f t="shared" si="168"/>
        <v>OK</v>
      </c>
      <c r="Y1162" s="2" t="str">
        <f t="shared" si="169"/>
        <v>OK</v>
      </c>
      <c r="Z1162" s="3" t="str">
        <f t="shared" si="170"/>
        <v/>
      </c>
    </row>
    <row r="1163" spans="1:26" x14ac:dyDescent="0.45">
      <c r="A1163" s="3" t="s">
        <v>10900</v>
      </c>
      <c r="B1163" s="3" t="s">
        <v>10901</v>
      </c>
      <c r="C1163" s="3" t="s">
        <v>10929</v>
      </c>
      <c r="E1163" s="3" t="s">
        <v>20</v>
      </c>
      <c r="H1163" s="3" t="s">
        <v>21</v>
      </c>
      <c r="I1163" s="3">
        <v>1694088</v>
      </c>
      <c r="J1163" s="3" t="s">
        <v>10930</v>
      </c>
      <c r="K1163" s="3">
        <v>15</v>
      </c>
      <c r="L1163" s="3" t="s">
        <v>34</v>
      </c>
      <c r="M1163" s="3" t="s">
        <v>35</v>
      </c>
      <c r="N1163" s="3" t="s">
        <v>206</v>
      </c>
      <c r="O1163" s="3" t="s">
        <v>37</v>
      </c>
      <c r="P1163" s="3" t="s">
        <v>21</v>
      </c>
      <c r="Q1163" s="3" t="s">
        <v>10931</v>
      </c>
      <c r="R1163" s="2" t="str">
        <f t="shared" si="162"/>
        <v>OK</v>
      </c>
      <c r="S1163" s="2" t="str">
        <f t="shared" si="163"/>
        <v>OK</v>
      </c>
      <c r="T1163" s="2" t="str">
        <f t="shared" si="164"/>
        <v>OK</v>
      </c>
      <c r="U1163" s="2" t="str">
        <f t="shared" si="165"/>
        <v>OK</v>
      </c>
      <c r="V1163" s="2" t="str">
        <f t="shared" si="166"/>
        <v>OK</v>
      </c>
      <c r="W1163" s="2" t="str">
        <f t="shared" si="167"/>
        <v>OK</v>
      </c>
      <c r="X1163" s="2" t="str">
        <f t="shared" si="168"/>
        <v>OK</v>
      </c>
      <c r="Y1163" s="2" t="str">
        <f t="shared" si="169"/>
        <v>OK</v>
      </c>
      <c r="Z1163" s="3" t="str">
        <f t="shared" si="170"/>
        <v/>
      </c>
    </row>
    <row r="1164" spans="1:26" x14ac:dyDescent="0.45">
      <c r="A1164" s="3" t="s">
        <v>10900</v>
      </c>
      <c r="B1164" s="3" t="s">
        <v>10901</v>
      </c>
      <c r="C1164" s="3" t="s">
        <v>10932</v>
      </c>
      <c r="E1164" s="3" t="s">
        <v>20</v>
      </c>
      <c r="H1164" s="3" t="s">
        <v>21</v>
      </c>
      <c r="I1164" s="3">
        <v>1192110</v>
      </c>
      <c r="J1164" s="3" t="s">
        <v>10933</v>
      </c>
      <c r="K1164" s="3">
        <v>40</v>
      </c>
      <c r="L1164" s="3" t="s">
        <v>34</v>
      </c>
      <c r="M1164" s="3" t="s">
        <v>35</v>
      </c>
      <c r="N1164" s="3" t="s">
        <v>326</v>
      </c>
      <c r="O1164" s="3" t="s">
        <v>479</v>
      </c>
      <c r="P1164" s="3" t="s">
        <v>21</v>
      </c>
      <c r="Q1164" s="3" t="s">
        <v>10934</v>
      </c>
      <c r="R1164" s="2" t="str">
        <f t="shared" si="162"/>
        <v>OK</v>
      </c>
      <c r="S1164" s="2" t="str">
        <f t="shared" si="163"/>
        <v>OK</v>
      </c>
      <c r="T1164" s="2" t="str">
        <f t="shared" si="164"/>
        <v>OK</v>
      </c>
      <c r="U1164" s="2" t="str">
        <f t="shared" si="165"/>
        <v>OK</v>
      </c>
      <c r="V1164" s="2" t="str">
        <f t="shared" si="166"/>
        <v>OK</v>
      </c>
      <c r="W1164" s="2" t="str">
        <f t="shared" si="167"/>
        <v>OK</v>
      </c>
      <c r="X1164" s="2" t="str">
        <f t="shared" si="168"/>
        <v>OK</v>
      </c>
      <c r="Y1164" s="2" t="str">
        <f t="shared" si="169"/>
        <v>OK</v>
      </c>
      <c r="Z1164" s="3" t="str">
        <f t="shared" si="170"/>
        <v/>
      </c>
    </row>
    <row r="1165" spans="1:26" x14ac:dyDescent="0.45">
      <c r="A1165" s="3" t="s">
        <v>10900</v>
      </c>
      <c r="B1165" s="3" t="s">
        <v>10901</v>
      </c>
      <c r="C1165" s="3" t="s">
        <v>10935</v>
      </c>
      <c r="E1165" s="3" t="s">
        <v>20</v>
      </c>
      <c r="H1165" s="3" t="s">
        <v>21</v>
      </c>
      <c r="I1165" s="3">
        <v>1434958</v>
      </c>
      <c r="J1165" s="3" t="s">
        <v>10936</v>
      </c>
      <c r="K1165" s="3">
        <v>90</v>
      </c>
      <c r="L1165" s="3" t="s">
        <v>23</v>
      </c>
      <c r="M1165" s="3" t="s">
        <v>29</v>
      </c>
      <c r="N1165" s="3" t="s">
        <v>684</v>
      </c>
      <c r="P1165" s="3" t="s">
        <v>21</v>
      </c>
      <c r="Q1165" s="3" t="s">
        <v>10937</v>
      </c>
      <c r="R1165" s="2" t="str">
        <f t="shared" si="162"/>
        <v>OK</v>
      </c>
      <c r="S1165" s="2" t="str">
        <f t="shared" si="163"/>
        <v>OK</v>
      </c>
      <c r="T1165" s="2" t="str">
        <f t="shared" si="164"/>
        <v>OK</v>
      </c>
      <c r="U1165" s="2" t="str">
        <f t="shared" si="165"/>
        <v>OK</v>
      </c>
      <c r="V1165" s="2" t="str">
        <f t="shared" si="166"/>
        <v>OK</v>
      </c>
      <c r="W1165" s="2" t="str">
        <f t="shared" si="167"/>
        <v>OK</v>
      </c>
      <c r="X1165" s="2" t="str">
        <f t="shared" si="168"/>
        <v>OK</v>
      </c>
      <c r="Y1165" s="2" t="str">
        <f t="shared" si="169"/>
        <v>OK</v>
      </c>
      <c r="Z1165" s="3" t="str">
        <f t="shared" si="170"/>
        <v/>
      </c>
    </row>
    <row r="1166" spans="1:26" x14ac:dyDescent="0.45">
      <c r="A1166" s="3" t="s">
        <v>10900</v>
      </c>
      <c r="B1166" s="3" t="s">
        <v>10901</v>
      </c>
      <c r="C1166" s="3" t="s">
        <v>10938</v>
      </c>
      <c r="E1166" s="3" t="s">
        <v>20</v>
      </c>
      <c r="H1166" s="3" t="s">
        <v>21</v>
      </c>
      <c r="I1166" s="3">
        <v>2523812</v>
      </c>
      <c r="J1166" s="3" t="s">
        <v>10939</v>
      </c>
      <c r="K1166" s="3">
        <v>30</v>
      </c>
      <c r="L1166" s="3" t="s">
        <v>34</v>
      </c>
      <c r="M1166" s="3" t="s">
        <v>35</v>
      </c>
      <c r="N1166" s="3" t="s">
        <v>81</v>
      </c>
      <c r="O1166" s="3" t="s">
        <v>479</v>
      </c>
      <c r="P1166" s="3" t="s">
        <v>21</v>
      </c>
      <c r="Q1166" s="3" t="s">
        <v>10940</v>
      </c>
      <c r="R1166" s="2" t="str">
        <f t="shared" si="162"/>
        <v>KO</v>
      </c>
      <c r="S1166" s="2" t="str">
        <f t="shared" si="163"/>
        <v>OK</v>
      </c>
      <c r="T1166" s="2" t="str">
        <f t="shared" si="164"/>
        <v>OK</v>
      </c>
      <c r="U1166" s="2" t="str">
        <f t="shared" si="165"/>
        <v>OK</v>
      </c>
      <c r="V1166" s="2" t="str">
        <f t="shared" si="166"/>
        <v>OK</v>
      </c>
      <c r="W1166" s="2" t="str">
        <f t="shared" si="167"/>
        <v>OK</v>
      </c>
      <c r="X1166" s="2" t="str">
        <f t="shared" si="168"/>
        <v>OK</v>
      </c>
      <c r="Y1166" s="2" t="str">
        <f t="shared" si="169"/>
        <v>OK</v>
      </c>
      <c r="Z1166" s="3" t="str">
        <f t="shared" si="170"/>
        <v xml:space="preserve">Acción didáctica / </v>
      </c>
    </row>
    <row r="1167" spans="1:26" x14ac:dyDescent="0.45">
      <c r="A1167" s="3" t="s">
        <v>10900</v>
      </c>
      <c r="B1167" s="3" t="s">
        <v>10901</v>
      </c>
      <c r="C1167" s="3" t="s">
        <v>10941</v>
      </c>
      <c r="E1167" s="3" t="s">
        <v>20</v>
      </c>
      <c r="H1167" s="3" t="s">
        <v>21</v>
      </c>
      <c r="I1167" s="3">
        <v>2170055</v>
      </c>
      <c r="J1167" s="3" t="s">
        <v>10942</v>
      </c>
      <c r="K1167" s="3">
        <v>40</v>
      </c>
      <c r="L1167" s="3" t="s">
        <v>23</v>
      </c>
      <c r="M1167" s="3" t="s">
        <v>29</v>
      </c>
      <c r="N1167" s="3" t="s">
        <v>30</v>
      </c>
      <c r="P1167" s="3" t="s">
        <v>21</v>
      </c>
      <c r="Q1167" s="3" t="s">
        <v>10943</v>
      </c>
      <c r="R1167" s="2" t="str">
        <f t="shared" si="162"/>
        <v>OK</v>
      </c>
      <c r="S1167" s="2" t="str">
        <f t="shared" si="163"/>
        <v>OK</v>
      </c>
      <c r="T1167" s="2" t="str">
        <f t="shared" si="164"/>
        <v>OK</v>
      </c>
      <c r="U1167" s="2" t="str">
        <f t="shared" si="165"/>
        <v>OK</v>
      </c>
      <c r="V1167" s="2" t="str">
        <f t="shared" si="166"/>
        <v>OK</v>
      </c>
      <c r="W1167" s="2" t="str">
        <f t="shared" si="167"/>
        <v>OK</v>
      </c>
      <c r="X1167" s="2" t="str">
        <f t="shared" si="168"/>
        <v>OK</v>
      </c>
      <c r="Y1167" s="2" t="str">
        <f t="shared" si="169"/>
        <v>OK</v>
      </c>
      <c r="Z1167" s="3" t="str">
        <f t="shared" si="170"/>
        <v/>
      </c>
    </row>
    <row r="1168" spans="1:26" x14ac:dyDescent="0.45">
      <c r="A1168" s="3" t="s">
        <v>10900</v>
      </c>
      <c r="B1168" s="3" t="s">
        <v>10901</v>
      </c>
      <c r="C1168" s="3" t="s">
        <v>10944</v>
      </c>
      <c r="E1168" s="3" t="s">
        <v>20</v>
      </c>
      <c r="H1168" s="3" t="s">
        <v>21</v>
      </c>
      <c r="I1168" s="3">
        <v>1182746</v>
      </c>
      <c r="J1168" s="3" t="s">
        <v>10945</v>
      </c>
      <c r="K1168" s="3">
        <v>20</v>
      </c>
      <c r="L1168" s="3" t="s">
        <v>34</v>
      </c>
      <c r="M1168" s="3" t="s">
        <v>35</v>
      </c>
      <c r="N1168" s="3" t="s">
        <v>62</v>
      </c>
      <c r="O1168" s="3" t="s">
        <v>479</v>
      </c>
      <c r="P1168" s="3" t="s">
        <v>21</v>
      </c>
      <c r="Q1168" s="3" t="s">
        <v>10946</v>
      </c>
      <c r="R1168" s="2" t="str">
        <f t="shared" si="162"/>
        <v>OK</v>
      </c>
      <c r="S1168" s="2" t="str">
        <f t="shared" si="163"/>
        <v>OK</v>
      </c>
      <c r="T1168" s="2" t="str">
        <f t="shared" si="164"/>
        <v>OK</v>
      </c>
      <c r="U1168" s="2" t="str">
        <f t="shared" si="165"/>
        <v>OK</v>
      </c>
      <c r="V1168" s="2" t="str">
        <f t="shared" si="166"/>
        <v>OK</v>
      </c>
      <c r="W1168" s="2" t="str">
        <f t="shared" si="167"/>
        <v>OK</v>
      </c>
      <c r="X1168" s="2" t="str">
        <f t="shared" si="168"/>
        <v>OK</v>
      </c>
      <c r="Y1168" s="2" t="str">
        <f t="shared" si="169"/>
        <v>OK</v>
      </c>
      <c r="Z1168" s="3" t="str">
        <f t="shared" si="170"/>
        <v/>
      </c>
    </row>
    <row r="1169" spans="1:26" x14ac:dyDescent="0.45">
      <c r="A1169" s="3" t="s">
        <v>10900</v>
      </c>
      <c r="B1169" s="3" t="s">
        <v>10901</v>
      </c>
      <c r="C1169" s="3" t="s">
        <v>10947</v>
      </c>
      <c r="E1169" s="3" t="s">
        <v>20</v>
      </c>
      <c r="H1169" s="3" t="s">
        <v>21</v>
      </c>
      <c r="I1169" s="3">
        <v>1189360</v>
      </c>
      <c r="J1169" s="3" t="s">
        <v>10948</v>
      </c>
      <c r="K1169" s="3">
        <v>10</v>
      </c>
      <c r="L1169" s="3" t="s">
        <v>34</v>
      </c>
      <c r="M1169" s="3" t="s">
        <v>35</v>
      </c>
      <c r="N1169" s="3" t="s">
        <v>700</v>
      </c>
      <c r="O1169" s="3" t="s">
        <v>85</v>
      </c>
      <c r="P1169" s="3" t="s">
        <v>21</v>
      </c>
      <c r="Q1169" s="3" t="s">
        <v>10949</v>
      </c>
      <c r="R1169" s="2" t="str">
        <f t="shared" si="162"/>
        <v>OK</v>
      </c>
      <c r="S1169" s="2" t="str">
        <f t="shared" si="163"/>
        <v>OK</v>
      </c>
      <c r="T1169" s="2" t="str">
        <f t="shared" si="164"/>
        <v>OK</v>
      </c>
      <c r="U1169" s="2" t="str">
        <f t="shared" si="165"/>
        <v>OK</v>
      </c>
      <c r="V1169" s="2" t="str">
        <f t="shared" si="166"/>
        <v>OK</v>
      </c>
      <c r="W1169" s="2" t="str">
        <f t="shared" si="167"/>
        <v>OK</v>
      </c>
      <c r="X1169" s="2" t="str">
        <f t="shared" si="168"/>
        <v>OK</v>
      </c>
      <c r="Y1169" s="2" t="str">
        <f t="shared" si="169"/>
        <v>OK</v>
      </c>
      <c r="Z1169" s="3" t="str">
        <f t="shared" si="170"/>
        <v/>
      </c>
    </row>
    <row r="1170" spans="1:26" x14ac:dyDescent="0.45">
      <c r="A1170" s="3" t="s">
        <v>10900</v>
      </c>
      <c r="B1170" s="3" t="s">
        <v>10901</v>
      </c>
      <c r="C1170" s="3" t="s">
        <v>10950</v>
      </c>
      <c r="E1170" s="3" t="s">
        <v>20</v>
      </c>
      <c r="H1170" s="3" t="s">
        <v>21</v>
      </c>
      <c r="I1170" s="3">
        <v>1193458</v>
      </c>
      <c r="J1170" s="3" t="s">
        <v>10951</v>
      </c>
      <c r="K1170" s="3">
        <v>15</v>
      </c>
      <c r="L1170" s="3" t="s">
        <v>34</v>
      </c>
      <c r="M1170" s="3" t="s">
        <v>35</v>
      </c>
      <c r="N1170" s="3" t="s">
        <v>114</v>
      </c>
      <c r="O1170" s="3" t="s">
        <v>479</v>
      </c>
      <c r="P1170" s="3" t="s">
        <v>21</v>
      </c>
      <c r="Q1170" s="3" t="s">
        <v>10952</v>
      </c>
      <c r="R1170" s="2" t="str">
        <f t="shared" si="162"/>
        <v>OK</v>
      </c>
      <c r="S1170" s="2" t="str">
        <f t="shared" si="163"/>
        <v>OK</v>
      </c>
      <c r="T1170" s="2" t="str">
        <f t="shared" si="164"/>
        <v>OK</v>
      </c>
      <c r="U1170" s="2" t="str">
        <f t="shared" si="165"/>
        <v>OK</v>
      </c>
      <c r="V1170" s="2" t="str">
        <f t="shared" si="166"/>
        <v>OK</v>
      </c>
      <c r="W1170" s="2" t="str">
        <f t="shared" si="167"/>
        <v>OK</v>
      </c>
      <c r="X1170" s="2" t="str">
        <f t="shared" si="168"/>
        <v>OK</v>
      </c>
      <c r="Y1170" s="2" t="str">
        <f t="shared" si="169"/>
        <v>OK</v>
      </c>
      <c r="Z1170" s="3" t="str">
        <f t="shared" si="170"/>
        <v/>
      </c>
    </row>
    <row r="1171" spans="1:26" x14ac:dyDescent="0.45">
      <c r="A1171" s="3" t="s">
        <v>10900</v>
      </c>
      <c r="B1171" s="3" t="s">
        <v>10901</v>
      </c>
      <c r="C1171" s="3" t="s">
        <v>10953</v>
      </c>
      <c r="E1171" s="3" t="s">
        <v>20</v>
      </c>
      <c r="H1171" s="3" t="s">
        <v>21</v>
      </c>
      <c r="I1171" s="3">
        <v>3040161</v>
      </c>
      <c r="J1171" s="3" t="s">
        <v>10954</v>
      </c>
      <c r="K1171" s="3">
        <v>40</v>
      </c>
      <c r="L1171" s="3" t="s">
        <v>80</v>
      </c>
      <c r="M1171" s="3" t="s">
        <v>35</v>
      </c>
      <c r="N1171" s="3" t="s">
        <v>81</v>
      </c>
      <c r="O1171" s="3" t="s">
        <v>479</v>
      </c>
      <c r="P1171" s="3" t="s">
        <v>21</v>
      </c>
      <c r="Q1171" s="3" t="s">
        <v>10955</v>
      </c>
      <c r="R1171" s="2" t="str">
        <f t="shared" si="162"/>
        <v>OK</v>
      </c>
      <c r="S1171" s="2" t="str">
        <f t="shared" si="163"/>
        <v>OK</v>
      </c>
      <c r="T1171" s="2" t="str">
        <f t="shared" si="164"/>
        <v>OK</v>
      </c>
      <c r="U1171" s="2" t="str">
        <f t="shared" si="165"/>
        <v>OK</v>
      </c>
      <c r="V1171" s="2" t="str">
        <f t="shared" si="166"/>
        <v>OK</v>
      </c>
      <c r="W1171" s="2" t="str">
        <f t="shared" si="167"/>
        <v>OK</v>
      </c>
      <c r="X1171" s="2" t="str">
        <f t="shared" si="168"/>
        <v>OK</v>
      </c>
      <c r="Y1171" s="2" t="str">
        <f t="shared" si="169"/>
        <v>OK</v>
      </c>
      <c r="Z1171" s="3" t="str">
        <f t="shared" si="170"/>
        <v/>
      </c>
    </row>
    <row r="1172" spans="1:26" x14ac:dyDescent="0.45">
      <c r="A1172" s="3" t="s">
        <v>10900</v>
      </c>
      <c r="B1172" s="3" t="s">
        <v>10901</v>
      </c>
      <c r="C1172" s="3" t="s">
        <v>10956</v>
      </c>
      <c r="E1172" s="3" t="s">
        <v>20</v>
      </c>
      <c r="H1172" s="3" t="s">
        <v>21</v>
      </c>
      <c r="I1172" s="3">
        <v>947563</v>
      </c>
      <c r="J1172" s="3" t="s">
        <v>10957</v>
      </c>
      <c r="K1172" s="3">
        <v>40</v>
      </c>
      <c r="L1172" s="3" t="s">
        <v>23</v>
      </c>
      <c r="M1172" s="3" t="s">
        <v>29</v>
      </c>
      <c r="N1172" s="3" t="s">
        <v>53</v>
      </c>
      <c r="P1172" s="3" t="s">
        <v>21</v>
      </c>
      <c r="Q1172" s="3" t="s">
        <v>10958</v>
      </c>
      <c r="R1172" s="2" t="str">
        <f t="shared" si="162"/>
        <v>OK</v>
      </c>
      <c r="S1172" s="2" t="str">
        <f t="shared" si="163"/>
        <v>OK</v>
      </c>
      <c r="T1172" s="2" t="str">
        <f t="shared" si="164"/>
        <v>OK</v>
      </c>
      <c r="U1172" s="2" t="str">
        <f t="shared" si="165"/>
        <v>OK</v>
      </c>
      <c r="V1172" s="2" t="str">
        <f t="shared" si="166"/>
        <v>OK</v>
      </c>
      <c r="W1172" s="2" t="str">
        <f t="shared" si="167"/>
        <v>OK</v>
      </c>
      <c r="X1172" s="2" t="str">
        <f t="shared" si="168"/>
        <v>OK</v>
      </c>
      <c r="Y1172" s="2" t="str">
        <f t="shared" si="169"/>
        <v>OK</v>
      </c>
      <c r="Z1172" s="3" t="str">
        <f t="shared" si="170"/>
        <v/>
      </c>
    </row>
    <row r="1173" spans="1:26" x14ac:dyDescent="0.45">
      <c r="A1173" s="3" t="s">
        <v>10900</v>
      </c>
      <c r="B1173" s="3" t="s">
        <v>10901</v>
      </c>
      <c r="C1173" s="3" t="s">
        <v>10959</v>
      </c>
      <c r="E1173" s="3" t="s">
        <v>20</v>
      </c>
      <c r="H1173" s="3" t="s">
        <v>21</v>
      </c>
      <c r="I1173" s="3">
        <v>1180861</v>
      </c>
      <c r="J1173" s="3" t="s">
        <v>10960</v>
      </c>
      <c r="K1173" s="3">
        <v>10</v>
      </c>
      <c r="L1173" s="3" t="s">
        <v>34</v>
      </c>
      <c r="M1173" s="3" t="s">
        <v>35</v>
      </c>
      <c r="N1173" s="3" t="s">
        <v>62</v>
      </c>
      <c r="O1173" s="3" t="s">
        <v>37</v>
      </c>
      <c r="P1173" s="3" t="s">
        <v>21</v>
      </c>
      <c r="Q1173" s="3" t="s">
        <v>10961</v>
      </c>
      <c r="R1173" s="2" t="str">
        <f t="shared" si="162"/>
        <v>OK</v>
      </c>
      <c r="S1173" s="2" t="str">
        <f t="shared" si="163"/>
        <v>OK</v>
      </c>
      <c r="T1173" s="2" t="str">
        <f t="shared" si="164"/>
        <v>OK</v>
      </c>
      <c r="U1173" s="2" t="str">
        <f t="shared" si="165"/>
        <v>OK</v>
      </c>
      <c r="V1173" s="2" t="str">
        <f t="shared" si="166"/>
        <v>OK</v>
      </c>
      <c r="W1173" s="2" t="str">
        <f t="shared" si="167"/>
        <v>OK</v>
      </c>
      <c r="X1173" s="2" t="str">
        <f t="shared" si="168"/>
        <v>OK</v>
      </c>
      <c r="Y1173" s="2" t="str">
        <f t="shared" si="169"/>
        <v>OK</v>
      </c>
      <c r="Z1173" s="3" t="str">
        <f t="shared" si="170"/>
        <v/>
      </c>
    </row>
    <row r="1174" spans="1:26" x14ac:dyDescent="0.45">
      <c r="A1174" s="3" t="s">
        <v>10900</v>
      </c>
      <c r="B1174" s="3" t="s">
        <v>10901</v>
      </c>
      <c r="C1174" s="3" t="s">
        <v>10962</v>
      </c>
      <c r="E1174" s="3" t="s">
        <v>20</v>
      </c>
      <c r="H1174" s="3" t="s">
        <v>21</v>
      </c>
      <c r="I1174" s="3">
        <v>1185741</v>
      </c>
      <c r="J1174" s="3" t="s">
        <v>10963</v>
      </c>
      <c r="K1174" s="3">
        <v>15</v>
      </c>
      <c r="L1174" s="3" t="s">
        <v>34</v>
      </c>
      <c r="M1174" s="3" t="s">
        <v>35</v>
      </c>
      <c r="N1174" s="3" t="s">
        <v>7737</v>
      </c>
      <c r="O1174" s="3" t="s">
        <v>479</v>
      </c>
      <c r="P1174" s="3" t="s">
        <v>21</v>
      </c>
      <c r="Q1174" s="3" t="s">
        <v>10964</v>
      </c>
      <c r="R1174" s="2" t="str">
        <f t="shared" si="162"/>
        <v>OK</v>
      </c>
      <c r="S1174" s="2" t="str">
        <f t="shared" si="163"/>
        <v>OK</v>
      </c>
      <c r="T1174" s="2" t="str">
        <f t="shared" si="164"/>
        <v>OK</v>
      </c>
      <c r="U1174" s="2" t="str">
        <f t="shared" si="165"/>
        <v>OK</v>
      </c>
      <c r="V1174" s="2" t="str">
        <f t="shared" si="166"/>
        <v>OK</v>
      </c>
      <c r="W1174" s="2" t="str">
        <f t="shared" si="167"/>
        <v>OK</v>
      </c>
      <c r="X1174" s="2" t="str">
        <f t="shared" si="168"/>
        <v>OK</v>
      </c>
      <c r="Y1174" s="2" t="str">
        <f t="shared" si="169"/>
        <v>OK</v>
      </c>
      <c r="Z1174" s="3" t="str">
        <f t="shared" si="170"/>
        <v/>
      </c>
    </row>
    <row r="1175" spans="1:26" x14ac:dyDescent="0.45">
      <c r="A1175" s="3" t="s">
        <v>10900</v>
      </c>
      <c r="B1175" s="3" t="s">
        <v>10901</v>
      </c>
      <c r="C1175" s="3" t="s">
        <v>10965</v>
      </c>
      <c r="E1175" s="3" t="s">
        <v>20</v>
      </c>
      <c r="H1175" s="3" t="s">
        <v>21</v>
      </c>
      <c r="I1175" s="3">
        <v>3338432</v>
      </c>
      <c r="J1175" s="3" t="s">
        <v>10966</v>
      </c>
      <c r="K1175" s="3">
        <v>15</v>
      </c>
      <c r="L1175" s="3" t="s">
        <v>34</v>
      </c>
      <c r="M1175" s="3" t="s">
        <v>35</v>
      </c>
      <c r="N1175" s="3" t="s">
        <v>499</v>
      </c>
      <c r="O1175" s="3" t="s">
        <v>479</v>
      </c>
      <c r="P1175" s="3" t="s">
        <v>21</v>
      </c>
      <c r="Q1175" s="3" t="s">
        <v>10967</v>
      </c>
      <c r="R1175" s="2" t="str">
        <f t="shared" si="162"/>
        <v>OK</v>
      </c>
      <c r="S1175" s="2" t="str">
        <f t="shared" si="163"/>
        <v>OK</v>
      </c>
      <c r="T1175" s="2" t="str">
        <f t="shared" si="164"/>
        <v>OK</v>
      </c>
      <c r="U1175" s="2" t="str">
        <f t="shared" si="165"/>
        <v>OK</v>
      </c>
      <c r="V1175" s="2" t="str">
        <f t="shared" si="166"/>
        <v>OK</v>
      </c>
      <c r="W1175" s="2" t="str">
        <f t="shared" si="167"/>
        <v>OK</v>
      </c>
      <c r="X1175" s="2" t="str">
        <f t="shared" si="168"/>
        <v>OK</v>
      </c>
      <c r="Y1175" s="2" t="str">
        <f t="shared" si="169"/>
        <v>OK</v>
      </c>
      <c r="Z1175" s="3" t="str">
        <f t="shared" si="170"/>
        <v/>
      </c>
    </row>
    <row r="1176" spans="1:26" x14ac:dyDescent="0.45">
      <c r="A1176" s="3" t="s">
        <v>10900</v>
      </c>
      <c r="B1176" s="3" t="s">
        <v>10901</v>
      </c>
      <c r="C1176" s="3" t="s">
        <v>10968</v>
      </c>
      <c r="E1176" s="3" t="s">
        <v>20</v>
      </c>
      <c r="H1176" s="3" t="s">
        <v>21</v>
      </c>
      <c r="I1176" s="3">
        <v>2222229</v>
      </c>
      <c r="J1176" s="3" t="s">
        <v>10969</v>
      </c>
      <c r="K1176" s="3">
        <v>30</v>
      </c>
      <c r="L1176" s="3" t="s">
        <v>34</v>
      </c>
      <c r="M1176" s="3" t="s">
        <v>35</v>
      </c>
      <c r="N1176" s="3" t="s">
        <v>81</v>
      </c>
      <c r="O1176" s="3" t="s">
        <v>479</v>
      </c>
      <c r="P1176" s="3" t="s">
        <v>21</v>
      </c>
      <c r="Q1176" s="3" t="s">
        <v>10970</v>
      </c>
      <c r="R1176" s="2" t="str">
        <f t="shared" si="162"/>
        <v>KO</v>
      </c>
      <c r="S1176" s="2" t="str">
        <f t="shared" si="163"/>
        <v>OK</v>
      </c>
      <c r="T1176" s="2" t="str">
        <f t="shared" si="164"/>
        <v>OK</v>
      </c>
      <c r="U1176" s="2" t="str">
        <f t="shared" si="165"/>
        <v>OK</v>
      </c>
      <c r="V1176" s="2" t="str">
        <f t="shared" si="166"/>
        <v>OK</v>
      </c>
      <c r="W1176" s="2" t="str">
        <f t="shared" si="167"/>
        <v>OK</v>
      </c>
      <c r="X1176" s="2" t="str">
        <f t="shared" si="168"/>
        <v>OK</v>
      </c>
      <c r="Y1176" s="2" t="str">
        <f t="shared" si="169"/>
        <v>OK</v>
      </c>
      <c r="Z1176" s="3" t="str">
        <f t="shared" si="170"/>
        <v xml:space="preserve">Acción didáctica / </v>
      </c>
    </row>
    <row r="1177" spans="1:26" x14ac:dyDescent="0.45">
      <c r="A1177" s="3" t="s">
        <v>10900</v>
      </c>
      <c r="B1177" s="3" t="s">
        <v>10901</v>
      </c>
      <c r="C1177" s="3" t="s">
        <v>10901</v>
      </c>
      <c r="E1177" s="3" t="s">
        <v>20</v>
      </c>
      <c r="H1177" s="3" t="s">
        <v>21</v>
      </c>
      <c r="I1177" s="3">
        <v>694242</v>
      </c>
      <c r="J1177" s="3" t="s">
        <v>10971</v>
      </c>
      <c r="K1177" s="3">
        <v>40</v>
      </c>
      <c r="L1177" s="3" t="s">
        <v>23</v>
      </c>
      <c r="M1177" s="3" t="s">
        <v>29</v>
      </c>
      <c r="N1177" s="3" t="s">
        <v>1124</v>
      </c>
      <c r="P1177" s="3" t="s">
        <v>21</v>
      </c>
      <c r="Q1177" s="3" t="s">
        <v>10972</v>
      </c>
      <c r="R1177" s="2" t="str">
        <f t="shared" si="162"/>
        <v>OK</v>
      </c>
      <c r="S1177" s="2" t="str">
        <f t="shared" si="163"/>
        <v>OK</v>
      </c>
      <c r="T1177" s="2" t="str">
        <f t="shared" si="164"/>
        <v>OK</v>
      </c>
      <c r="U1177" s="2" t="str">
        <f t="shared" si="165"/>
        <v>OK</v>
      </c>
      <c r="V1177" s="2" t="str">
        <f t="shared" si="166"/>
        <v>OK</v>
      </c>
      <c r="W1177" s="2" t="str">
        <f t="shared" si="167"/>
        <v>OK</v>
      </c>
      <c r="X1177" s="2" t="str">
        <f t="shared" si="168"/>
        <v>OK</v>
      </c>
      <c r="Y1177" s="2" t="str">
        <f t="shared" si="169"/>
        <v>OK</v>
      </c>
      <c r="Z1177" s="3" t="str">
        <f t="shared" si="170"/>
        <v/>
      </c>
    </row>
    <row r="1178" spans="1:26" x14ac:dyDescent="0.45">
      <c r="A1178" s="3" t="s">
        <v>10900</v>
      </c>
      <c r="B1178" s="3" t="s">
        <v>10901</v>
      </c>
      <c r="C1178" s="3" t="s">
        <v>10973</v>
      </c>
      <c r="E1178" s="3" t="s">
        <v>20</v>
      </c>
      <c r="H1178" s="3" t="s">
        <v>21</v>
      </c>
      <c r="I1178" s="3">
        <v>1190842</v>
      </c>
      <c r="J1178" s="3" t="s">
        <v>10974</v>
      </c>
      <c r="K1178" s="3">
        <v>30</v>
      </c>
      <c r="L1178" s="3" t="s">
        <v>34</v>
      </c>
      <c r="M1178" s="3" t="s">
        <v>35</v>
      </c>
      <c r="N1178" s="3" t="s">
        <v>326</v>
      </c>
      <c r="O1178" s="3" t="s">
        <v>479</v>
      </c>
      <c r="P1178" s="3" t="s">
        <v>21</v>
      </c>
      <c r="Q1178" s="3" t="s">
        <v>10975</v>
      </c>
      <c r="R1178" s="2" t="str">
        <f t="shared" si="162"/>
        <v>OK</v>
      </c>
      <c r="S1178" s="2" t="str">
        <f t="shared" si="163"/>
        <v>OK</v>
      </c>
      <c r="T1178" s="2" t="str">
        <f t="shared" si="164"/>
        <v>OK</v>
      </c>
      <c r="U1178" s="2" t="str">
        <f t="shared" si="165"/>
        <v>OK</v>
      </c>
      <c r="V1178" s="2" t="str">
        <f t="shared" si="166"/>
        <v>OK</v>
      </c>
      <c r="W1178" s="2" t="str">
        <f t="shared" si="167"/>
        <v>OK</v>
      </c>
      <c r="X1178" s="2" t="str">
        <f t="shared" si="168"/>
        <v>OK</v>
      </c>
      <c r="Y1178" s="2" t="str">
        <f t="shared" si="169"/>
        <v>OK</v>
      </c>
      <c r="Z1178" s="3" t="str">
        <f t="shared" si="170"/>
        <v/>
      </c>
    </row>
    <row r="1179" spans="1:26" x14ac:dyDescent="0.45">
      <c r="A1179" s="3" t="s">
        <v>10900</v>
      </c>
      <c r="B1179" s="3" t="s">
        <v>10901</v>
      </c>
      <c r="C1179" s="3" t="s">
        <v>10976</v>
      </c>
      <c r="E1179" s="3" t="s">
        <v>20</v>
      </c>
      <c r="H1179" s="3" t="s">
        <v>21</v>
      </c>
      <c r="I1179" s="3">
        <v>1203452</v>
      </c>
      <c r="J1179" s="3" t="s">
        <v>10977</v>
      </c>
      <c r="K1179" s="3">
        <v>20</v>
      </c>
      <c r="L1179" s="3" t="s">
        <v>34</v>
      </c>
      <c r="M1179" s="3" t="s">
        <v>35</v>
      </c>
      <c r="N1179" s="3" t="s">
        <v>173</v>
      </c>
      <c r="O1179" s="3" t="s">
        <v>37</v>
      </c>
      <c r="P1179" s="3" t="s">
        <v>21</v>
      </c>
      <c r="Q1179" s="3" t="s">
        <v>10978</v>
      </c>
      <c r="R1179" s="2" t="str">
        <f t="shared" si="162"/>
        <v>OK</v>
      </c>
      <c r="S1179" s="2" t="str">
        <f t="shared" si="163"/>
        <v>OK</v>
      </c>
      <c r="T1179" s="2" t="str">
        <f t="shared" si="164"/>
        <v>OK</v>
      </c>
      <c r="U1179" s="2" t="str">
        <f t="shared" si="165"/>
        <v>OK</v>
      </c>
      <c r="V1179" s="2" t="str">
        <f t="shared" si="166"/>
        <v>OK</v>
      </c>
      <c r="W1179" s="2" t="str">
        <f t="shared" si="167"/>
        <v>OK</v>
      </c>
      <c r="X1179" s="2" t="str">
        <f t="shared" si="168"/>
        <v>OK</v>
      </c>
      <c r="Y1179" s="2" t="str">
        <f t="shared" si="169"/>
        <v>OK</v>
      </c>
      <c r="Z1179" s="3" t="str">
        <f t="shared" si="170"/>
        <v/>
      </c>
    </row>
    <row r="1180" spans="1:26" x14ac:dyDescent="0.45">
      <c r="A1180" s="3" t="s">
        <v>10900</v>
      </c>
      <c r="B1180" s="3" t="s">
        <v>10901</v>
      </c>
      <c r="C1180" s="3" t="s">
        <v>10979</v>
      </c>
      <c r="E1180" s="3" t="s">
        <v>20</v>
      </c>
      <c r="H1180" s="3" t="s">
        <v>21</v>
      </c>
      <c r="I1180" s="3">
        <v>2064497</v>
      </c>
      <c r="J1180" s="3" t="s">
        <v>10980</v>
      </c>
      <c r="K1180" s="3">
        <v>45</v>
      </c>
      <c r="L1180" s="3" t="s">
        <v>34</v>
      </c>
      <c r="M1180" s="3" t="s">
        <v>35</v>
      </c>
      <c r="N1180" s="3" t="s">
        <v>81</v>
      </c>
      <c r="O1180" s="3" t="s">
        <v>479</v>
      </c>
      <c r="P1180" s="3" t="s">
        <v>21</v>
      </c>
      <c r="Q1180" s="3" t="s">
        <v>10981</v>
      </c>
      <c r="R1180" s="2" t="str">
        <f t="shared" si="162"/>
        <v>KO</v>
      </c>
      <c r="S1180" s="2" t="str">
        <f t="shared" si="163"/>
        <v>OK</v>
      </c>
      <c r="T1180" s="2" t="str">
        <f t="shared" si="164"/>
        <v>OK</v>
      </c>
      <c r="U1180" s="2" t="str">
        <f t="shared" si="165"/>
        <v>OK</v>
      </c>
      <c r="V1180" s="2" t="str">
        <f t="shared" si="166"/>
        <v>OK</v>
      </c>
      <c r="W1180" s="2" t="str">
        <f t="shared" si="167"/>
        <v>OK</v>
      </c>
      <c r="X1180" s="2" t="str">
        <f t="shared" si="168"/>
        <v>OK</v>
      </c>
      <c r="Y1180" s="2" t="str">
        <f t="shared" si="169"/>
        <v>OK</v>
      </c>
      <c r="Z1180" s="3" t="str">
        <f t="shared" si="170"/>
        <v xml:space="preserve">Acción didáctica / </v>
      </c>
    </row>
    <row r="1181" spans="1:26" x14ac:dyDescent="0.45">
      <c r="A1181" s="3" t="s">
        <v>10900</v>
      </c>
      <c r="B1181" s="3" t="s">
        <v>10901</v>
      </c>
      <c r="C1181" s="3" t="s">
        <v>10982</v>
      </c>
      <c r="E1181" s="3" t="s">
        <v>20</v>
      </c>
      <c r="H1181" s="3" t="s">
        <v>21</v>
      </c>
      <c r="I1181" s="3">
        <v>7765900</v>
      </c>
      <c r="J1181" s="3" t="s">
        <v>10983</v>
      </c>
      <c r="K1181" s="3">
        <v>20</v>
      </c>
      <c r="L1181" s="3" t="s">
        <v>34</v>
      </c>
      <c r="M1181" s="3" t="s">
        <v>35</v>
      </c>
      <c r="N1181" s="3" t="s">
        <v>122</v>
      </c>
      <c r="O1181" s="3" t="s">
        <v>479</v>
      </c>
      <c r="P1181" s="3" t="s">
        <v>21</v>
      </c>
      <c r="Q1181" s="3" t="s">
        <v>10984</v>
      </c>
      <c r="R1181" s="2" t="str">
        <f t="shared" si="162"/>
        <v>OK</v>
      </c>
      <c r="S1181" s="2" t="str">
        <f t="shared" si="163"/>
        <v>OK</v>
      </c>
      <c r="T1181" s="2" t="str">
        <f t="shared" si="164"/>
        <v>OK</v>
      </c>
      <c r="U1181" s="2" t="str">
        <f t="shared" si="165"/>
        <v>OK</v>
      </c>
      <c r="V1181" s="2" t="str">
        <f t="shared" si="166"/>
        <v>OK</v>
      </c>
      <c r="W1181" s="2" t="str">
        <f t="shared" si="167"/>
        <v>OK</v>
      </c>
      <c r="X1181" s="2" t="str">
        <f t="shared" si="168"/>
        <v>OK</v>
      </c>
      <c r="Y1181" s="2" t="str">
        <f t="shared" si="169"/>
        <v>OK</v>
      </c>
      <c r="Z1181" s="3" t="str">
        <f t="shared" si="170"/>
        <v/>
      </c>
    </row>
    <row r="1182" spans="1:26" x14ac:dyDescent="0.45">
      <c r="A1182" s="3" t="s">
        <v>10900</v>
      </c>
      <c r="B1182" s="3" t="s">
        <v>10901</v>
      </c>
      <c r="C1182" s="3" t="s">
        <v>10985</v>
      </c>
      <c r="E1182" s="3" t="s">
        <v>20</v>
      </c>
      <c r="H1182" s="3" t="s">
        <v>21</v>
      </c>
      <c r="I1182" s="3">
        <v>1047227</v>
      </c>
      <c r="J1182" s="3" t="s">
        <v>10986</v>
      </c>
      <c r="K1182" s="3">
        <v>120</v>
      </c>
      <c r="L1182" s="3" t="s">
        <v>23</v>
      </c>
      <c r="M1182" s="3" t="s">
        <v>29</v>
      </c>
      <c r="N1182" s="3" t="s">
        <v>348</v>
      </c>
      <c r="P1182" s="3" t="s">
        <v>21</v>
      </c>
      <c r="Q1182" s="3" t="s">
        <v>10987</v>
      </c>
      <c r="R1182" s="2" t="str">
        <f t="shared" si="162"/>
        <v>OK</v>
      </c>
      <c r="S1182" s="2" t="str">
        <f t="shared" si="163"/>
        <v>OK</v>
      </c>
      <c r="T1182" s="2" t="str">
        <f t="shared" si="164"/>
        <v>OK</v>
      </c>
      <c r="U1182" s="2" t="str">
        <f t="shared" si="165"/>
        <v>OK</v>
      </c>
      <c r="V1182" s="2" t="str">
        <f t="shared" si="166"/>
        <v>OK</v>
      </c>
      <c r="W1182" s="2" t="str">
        <f t="shared" si="167"/>
        <v>OK</v>
      </c>
      <c r="X1182" s="2" t="str">
        <f t="shared" si="168"/>
        <v>OK</v>
      </c>
      <c r="Y1182" s="2" t="str">
        <f t="shared" si="169"/>
        <v>OK</v>
      </c>
      <c r="Z1182" s="3" t="str">
        <f t="shared" si="170"/>
        <v/>
      </c>
    </row>
    <row r="1183" spans="1:26" x14ac:dyDescent="0.45">
      <c r="A1183" s="3" t="s">
        <v>10900</v>
      </c>
      <c r="B1183" s="3" t="s">
        <v>10901</v>
      </c>
      <c r="C1183" s="3" t="s">
        <v>10988</v>
      </c>
      <c r="E1183" s="3" t="s">
        <v>20</v>
      </c>
      <c r="H1183" s="3" t="s">
        <v>21</v>
      </c>
      <c r="I1183" s="3">
        <v>1874550</v>
      </c>
      <c r="J1183" s="3" t="s">
        <v>10989</v>
      </c>
      <c r="K1183" s="3">
        <v>90</v>
      </c>
      <c r="L1183" s="3" t="s">
        <v>34</v>
      </c>
      <c r="M1183" s="3" t="s">
        <v>35</v>
      </c>
      <c r="N1183" s="3" t="s">
        <v>81</v>
      </c>
      <c r="O1183" s="3" t="s">
        <v>479</v>
      </c>
      <c r="P1183" s="3" t="s">
        <v>21</v>
      </c>
      <c r="Q1183" s="3" t="s">
        <v>10990</v>
      </c>
      <c r="R1183" s="2" t="str">
        <f t="shared" ref="R1183:R1246" si="171">IF(_xlfn.XOR(
AND(N1183="M102ab",L1183="Proyecto"),
AND(N1183="M101a",L1183="Preguntas con respuesta libre"),
AND(LEFT(N1183,1)="M",N1183&lt;&gt;"M102AB",N1183&lt;&gt;"M101a",N1183&lt;&gt;"M101ap",L1183="Ejercitación"),
AND(LEFT(C1183,15)="Mapa conceptual",L1183="Exposición"),
AND(LEFT(N1183,1)&lt;&gt;"M",LEFT(C1183,15)&lt;&gt;"Mapa conceptual",L1183="Exposición"),
AND(LEFT(C1183,8)="Banco de",L1183="Generador de actividades"),
AND(C1183=L1183)
),"OK","KO")</f>
        <v>KO</v>
      </c>
      <c r="S1183" s="2" t="str">
        <f t="shared" ref="S1183:S1246" si="172">IF(_xlfn.XOR(
AND(LEFT(N1183,1)="M",M1183="Actividad"),
AND(LEFT(N1183,1)="F",M1183="Interactivo"),
AND(N1183="diaporama",M1183="Secuencia de imágenes"),
OR(N1183="video",M1183="Animación",M1183="Video"),
AND(C1183=M1183)
),"OK","KO")</f>
        <v>OK</v>
      </c>
      <c r="T1183" s="2" t="str">
        <f t="shared" ref="T1183:T1246" si="173">IF(
AND(L1183="Evaluación",C1183&lt;&gt;L1183),"KO",
IF(AND(L1183="Mapa conceptual",C1183&lt;&gt;L1183),"KO",
IF(AND(N1183="M101ap",C1183&lt;&gt;"Banco de actividades"),"KO",
"OK")))</f>
        <v>OK</v>
      </c>
      <c r="U1183" s="2" t="str">
        <f t="shared" ref="U1183:U1246" si="174">IF(
AND(LEFT(N1183,1)="M",LEFT(M1183,4)&lt;&gt;"Mapa",S1183="OK",O1183=""),
"KO","OK")</f>
        <v>OK</v>
      </c>
      <c r="V1183" s="2" t="str">
        <f t="shared" ref="V1183:V1246" si="175">IF(OR(
AND(L1183="Evaluación",R1183="OK",OR(N1183="M4a",N1183="M5a")),
AND(LEFT(C1183,8)="Banco de",N1183="M101ap"),
OR(LEFT(C1183,8)&lt;&gt;"Banco de",L1183&lt;&gt;"Evaluación")
),"OK","KO")</f>
        <v>OK</v>
      </c>
      <c r="W1183" s="2" t="str">
        <f t="shared" ref="W1183:W1246" si="176">IF(AND(LEFT(C1183,8)="Banco de",K1183=0),"OK",
IF(AND(LEFT(C1183,8)&lt;&gt;"Banco de",K1183&gt;0),"OK","KO"))</f>
        <v>OK</v>
      </c>
      <c r="X1183" s="2" t="str">
        <f t="shared" ref="X1183:X1246" si="177">IF(J1183&lt;&gt;"","OK","KO")</f>
        <v>OK</v>
      </c>
      <c r="Y1183" s="2" t="str">
        <f t="shared" ref="Y1183:Y1246" si="178">IF(P1183="Si","KO","OK")</f>
        <v>OK</v>
      </c>
      <c r="Z1183" s="3" t="str">
        <f t="shared" ref="Z1183:Z1246" si="179">CONCATENATE(
IF(R1183&lt;&gt;"OK",CONCATENATE($R$1," / "),""),
IF(S1183&lt;&gt;"OK",CONCATENATE($S$1," / "),""),
IF(T1183&lt;&gt;"OK",CONCATENATE($T$1," / "),""),
IF(U1183&lt;&gt;"OK",CONCATENATE($U$1," / "),""),
IF(V1183&lt;&gt;"OK",CONCATENATE($V$1," / "),""),
IF(W1183&lt;&gt;"OK",CONCATENATE($W$1," / "),""),
IF(X1183&lt;&gt;"OK",CONCATENATE($X$1," / "),""),
IF(Y1183&lt;&gt;"OK",$Y$1,"")
)</f>
        <v xml:space="preserve">Acción didáctica / </v>
      </c>
    </row>
    <row r="1184" spans="1:26" x14ac:dyDescent="0.45">
      <c r="A1184" s="3" t="s">
        <v>10900</v>
      </c>
      <c r="B1184" s="3" t="s">
        <v>10901</v>
      </c>
      <c r="C1184" s="3" t="s">
        <v>10991</v>
      </c>
      <c r="E1184" s="3" t="s">
        <v>20</v>
      </c>
      <c r="H1184" s="3" t="s">
        <v>21</v>
      </c>
      <c r="I1184" s="3">
        <v>1181289</v>
      </c>
      <c r="J1184" s="3" t="s">
        <v>10992</v>
      </c>
      <c r="K1184" s="3">
        <v>10</v>
      </c>
      <c r="L1184" s="3" t="s">
        <v>34</v>
      </c>
      <c r="M1184" s="3" t="s">
        <v>35</v>
      </c>
      <c r="N1184" s="3" t="s">
        <v>41</v>
      </c>
      <c r="O1184" s="3" t="s">
        <v>479</v>
      </c>
      <c r="P1184" s="3" t="s">
        <v>21</v>
      </c>
      <c r="Q1184" s="3" t="s">
        <v>10993</v>
      </c>
      <c r="R1184" s="2" t="str">
        <f t="shared" si="171"/>
        <v>OK</v>
      </c>
      <c r="S1184" s="2" t="str">
        <f t="shared" si="172"/>
        <v>OK</v>
      </c>
      <c r="T1184" s="2" t="str">
        <f t="shared" si="173"/>
        <v>OK</v>
      </c>
      <c r="U1184" s="2" t="str">
        <f t="shared" si="174"/>
        <v>OK</v>
      </c>
      <c r="V1184" s="2" t="str">
        <f t="shared" si="175"/>
        <v>OK</v>
      </c>
      <c r="W1184" s="2" t="str">
        <f t="shared" si="176"/>
        <v>OK</v>
      </c>
      <c r="X1184" s="2" t="str">
        <f t="shared" si="177"/>
        <v>OK</v>
      </c>
      <c r="Y1184" s="2" t="str">
        <f t="shared" si="178"/>
        <v>OK</v>
      </c>
      <c r="Z1184" s="3" t="str">
        <f t="shared" si="179"/>
        <v/>
      </c>
    </row>
    <row r="1185" spans="1:26" x14ac:dyDescent="0.45">
      <c r="A1185" s="3" t="s">
        <v>10900</v>
      </c>
      <c r="B1185" s="3" t="s">
        <v>10901</v>
      </c>
      <c r="C1185" s="3" t="s">
        <v>10994</v>
      </c>
      <c r="E1185" s="3" t="s">
        <v>20</v>
      </c>
      <c r="H1185" s="3" t="s">
        <v>21</v>
      </c>
      <c r="I1185" s="3">
        <v>1189179</v>
      </c>
      <c r="J1185" s="3" t="s">
        <v>10995</v>
      </c>
      <c r="K1185" s="3">
        <v>10</v>
      </c>
      <c r="L1185" s="3" t="s">
        <v>34</v>
      </c>
      <c r="M1185" s="3" t="s">
        <v>35</v>
      </c>
      <c r="N1185" s="3" t="s">
        <v>700</v>
      </c>
      <c r="O1185" s="3" t="s">
        <v>37</v>
      </c>
      <c r="P1185" s="3" t="s">
        <v>21</v>
      </c>
      <c r="Q1185" s="3" t="s">
        <v>10996</v>
      </c>
      <c r="R1185" s="2" t="str">
        <f t="shared" si="171"/>
        <v>OK</v>
      </c>
      <c r="S1185" s="2" t="str">
        <f t="shared" si="172"/>
        <v>OK</v>
      </c>
      <c r="T1185" s="2" t="str">
        <f t="shared" si="173"/>
        <v>OK</v>
      </c>
      <c r="U1185" s="2" t="str">
        <f t="shared" si="174"/>
        <v>OK</v>
      </c>
      <c r="V1185" s="2" t="str">
        <f t="shared" si="175"/>
        <v>OK</v>
      </c>
      <c r="W1185" s="2" t="str">
        <f t="shared" si="176"/>
        <v>OK</v>
      </c>
      <c r="X1185" s="2" t="str">
        <f t="shared" si="177"/>
        <v>OK</v>
      </c>
      <c r="Y1185" s="2" t="str">
        <f t="shared" si="178"/>
        <v>OK</v>
      </c>
      <c r="Z1185" s="3" t="str">
        <f t="shared" si="179"/>
        <v/>
      </c>
    </row>
    <row r="1186" spans="1:26" x14ac:dyDescent="0.45">
      <c r="A1186" s="3" t="s">
        <v>10900</v>
      </c>
      <c r="B1186" s="3" t="s">
        <v>10901</v>
      </c>
      <c r="C1186" s="3" t="s">
        <v>10997</v>
      </c>
      <c r="E1186" s="3" t="s">
        <v>20</v>
      </c>
      <c r="H1186" s="3" t="s">
        <v>21</v>
      </c>
      <c r="I1186" s="3">
        <v>1176728</v>
      </c>
      <c r="J1186" s="3" t="s">
        <v>10998</v>
      </c>
      <c r="K1186" s="3">
        <v>10</v>
      </c>
      <c r="L1186" s="3" t="s">
        <v>34</v>
      </c>
      <c r="M1186" s="3" t="s">
        <v>35</v>
      </c>
      <c r="N1186" s="3" t="s">
        <v>700</v>
      </c>
      <c r="O1186" s="3" t="s">
        <v>37</v>
      </c>
      <c r="P1186" s="3" t="s">
        <v>21</v>
      </c>
      <c r="Q1186" s="3" t="s">
        <v>10999</v>
      </c>
      <c r="R1186" s="2" t="str">
        <f t="shared" si="171"/>
        <v>OK</v>
      </c>
      <c r="S1186" s="2" t="str">
        <f t="shared" si="172"/>
        <v>OK</v>
      </c>
      <c r="T1186" s="2" t="str">
        <f t="shared" si="173"/>
        <v>OK</v>
      </c>
      <c r="U1186" s="2" t="str">
        <f t="shared" si="174"/>
        <v>OK</v>
      </c>
      <c r="V1186" s="2" t="str">
        <f t="shared" si="175"/>
        <v>OK</v>
      </c>
      <c r="W1186" s="2" t="str">
        <f t="shared" si="176"/>
        <v>OK</v>
      </c>
      <c r="X1186" s="2" t="str">
        <f t="shared" si="177"/>
        <v>OK</v>
      </c>
      <c r="Y1186" s="2" t="str">
        <f t="shared" si="178"/>
        <v>OK</v>
      </c>
      <c r="Z1186" s="3" t="str">
        <f t="shared" si="179"/>
        <v/>
      </c>
    </row>
    <row r="1187" spans="1:26" x14ac:dyDescent="0.45">
      <c r="A1187" s="3" t="s">
        <v>10900</v>
      </c>
      <c r="B1187" s="3" t="s">
        <v>10901</v>
      </c>
      <c r="C1187" s="3" t="s">
        <v>11000</v>
      </c>
      <c r="E1187" s="3" t="s">
        <v>20</v>
      </c>
      <c r="H1187" s="3" t="s">
        <v>21</v>
      </c>
      <c r="I1187" s="3">
        <v>1171355</v>
      </c>
      <c r="J1187" s="3" t="s">
        <v>11001</v>
      </c>
      <c r="K1187" s="3">
        <v>10</v>
      </c>
      <c r="L1187" s="3" t="s">
        <v>34</v>
      </c>
      <c r="M1187" s="3" t="s">
        <v>35</v>
      </c>
      <c r="N1187" s="3" t="s">
        <v>45</v>
      </c>
      <c r="O1187" s="3" t="s">
        <v>85</v>
      </c>
      <c r="P1187" s="3" t="s">
        <v>21</v>
      </c>
      <c r="Q1187" s="3" t="s">
        <v>11002</v>
      </c>
      <c r="R1187" s="2" t="str">
        <f t="shared" si="171"/>
        <v>OK</v>
      </c>
      <c r="S1187" s="2" t="str">
        <f t="shared" si="172"/>
        <v>OK</v>
      </c>
      <c r="T1187" s="2" t="str">
        <f t="shared" si="173"/>
        <v>OK</v>
      </c>
      <c r="U1187" s="2" t="str">
        <f t="shared" si="174"/>
        <v>OK</v>
      </c>
      <c r="V1187" s="2" t="str">
        <f t="shared" si="175"/>
        <v>OK</v>
      </c>
      <c r="W1187" s="2" t="str">
        <f t="shared" si="176"/>
        <v>OK</v>
      </c>
      <c r="X1187" s="2" t="str">
        <f t="shared" si="177"/>
        <v>OK</v>
      </c>
      <c r="Y1187" s="2" t="str">
        <f t="shared" si="178"/>
        <v>OK</v>
      </c>
      <c r="Z1187" s="3" t="str">
        <f t="shared" si="179"/>
        <v/>
      </c>
    </row>
    <row r="1188" spans="1:26" x14ac:dyDescent="0.45">
      <c r="A1188" s="3" t="s">
        <v>10900</v>
      </c>
      <c r="B1188" s="3" t="s">
        <v>10901</v>
      </c>
      <c r="C1188" s="3" t="s">
        <v>534</v>
      </c>
      <c r="E1188" s="3" t="s">
        <v>20</v>
      </c>
      <c r="H1188" s="3" t="s">
        <v>21</v>
      </c>
      <c r="I1188" s="3">
        <v>2875576</v>
      </c>
      <c r="J1188" s="3" t="s">
        <v>11003</v>
      </c>
      <c r="K1188" s="3">
        <v>120</v>
      </c>
      <c r="L1188" s="3" t="s">
        <v>358</v>
      </c>
      <c r="M1188" s="3" t="s">
        <v>35</v>
      </c>
      <c r="N1188" s="3" t="s">
        <v>359</v>
      </c>
      <c r="O1188" s="3" t="s">
        <v>479</v>
      </c>
      <c r="P1188" s="3" t="s">
        <v>21</v>
      </c>
      <c r="Q1188" s="3" t="s">
        <v>11004</v>
      </c>
      <c r="R1188" s="2" t="str">
        <f t="shared" si="171"/>
        <v>OK</v>
      </c>
      <c r="S1188" s="2" t="str">
        <f t="shared" si="172"/>
        <v>OK</v>
      </c>
      <c r="T1188" s="2" t="str">
        <f t="shared" si="173"/>
        <v>OK</v>
      </c>
      <c r="U1188" s="2" t="str">
        <f t="shared" si="174"/>
        <v>OK</v>
      </c>
      <c r="V1188" s="2" t="str">
        <f t="shared" si="175"/>
        <v>OK</v>
      </c>
      <c r="W1188" s="2" t="str">
        <f t="shared" si="176"/>
        <v>KO</v>
      </c>
      <c r="X1188" s="2" t="str">
        <f t="shared" si="177"/>
        <v>OK</v>
      </c>
      <c r="Y1188" s="2" t="str">
        <f t="shared" si="178"/>
        <v>OK</v>
      </c>
      <c r="Z1188" s="3" t="str">
        <f t="shared" si="179"/>
        <v xml:space="preserve">Tiempo del recurso / </v>
      </c>
    </row>
    <row r="1189" spans="1:26" x14ac:dyDescent="0.45">
      <c r="A1189" s="3" t="s">
        <v>10900</v>
      </c>
      <c r="B1189" s="3" t="s">
        <v>10901</v>
      </c>
      <c r="C1189" s="3" t="s">
        <v>67</v>
      </c>
      <c r="D1189" s="3" t="s">
        <v>67</v>
      </c>
      <c r="E1189" s="3" t="s">
        <v>20</v>
      </c>
      <c r="H1189" s="3" t="s">
        <v>21</v>
      </c>
      <c r="I1189" s="3">
        <v>472479</v>
      </c>
      <c r="K1189" s="3">
        <v>20</v>
      </c>
      <c r="L1189" s="3" t="s">
        <v>23</v>
      </c>
      <c r="M1189" s="3" t="s">
        <v>67</v>
      </c>
      <c r="N1189" s="3" t="s">
        <v>227</v>
      </c>
      <c r="P1189" s="3" t="s">
        <v>21</v>
      </c>
      <c r="Q1189" s="3" t="s">
        <v>11005</v>
      </c>
      <c r="R1189" s="2" t="str">
        <f t="shared" si="171"/>
        <v>OK</v>
      </c>
      <c r="S1189" s="2" t="str">
        <f t="shared" si="172"/>
        <v>OK</v>
      </c>
      <c r="T1189" s="2" t="str">
        <f t="shared" si="173"/>
        <v>OK</v>
      </c>
      <c r="U1189" s="2" t="str">
        <f t="shared" si="174"/>
        <v>OK</v>
      </c>
      <c r="V1189" s="2" t="str">
        <f t="shared" si="175"/>
        <v>OK</v>
      </c>
      <c r="W1189" s="2" t="str">
        <f t="shared" si="176"/>
        <v>OK</v>
      </c>
      <c r="X1189" s="2" t="str">
        <f t="shared" si="177"/>
        <v>KO</v>
      </c>
      <c r="Y1189" s="2" t="str">
        <f t="shared" si="178"/>
        <v>OK</v>
      </c>
      <c r="Z1189" s="3" t="str">
        <f t="shared" si="179"/>
        <v xml:space="preserve">Palabras clave / </v>
      </c>
    </row>
    <row r="1190" spans="1:26" x14ac:dyDescent="0.45">
      <c r="A1190" s="3" t="s">
        <v>10900</v>
      </c>
      <c r="B1190" s="3" t="s">
        <v>10901</v>
      </c>
      <c r="C1190" s="3" t="s">
        <v>70</v>
      </c>
      <c r="E1190" s="3" t="s">
        <v>20</v>
      </c>
      <c r="H1190" s="3" t="s">
        <v>21</v>
      </c>
      <c r="I1190" s="3">
        <v>718136</v>
      </c>
      <c r="J1190" s="3" t="s">
        <v>11003</v>
      </c>
      <c r="K1190" s="3">
        <v>45</v>
      </c>
      <c r="L1190" s="3" t="s">
        <v>70</v>
      </c>
      <c r="M1190" s="3" t="s">
        <v>35</v>
      </c>
      <c r="N1190" s="3" t="s">
        <v>62</v>
      </c>
      <c r="O1190" s="3" t="s">
        <v>479</v>
      </c>
      <c r="P1190" s="3" t="s">
        <v>21</v>
      </c>
      <c r="Q1190" s="3" t="s">
        <v>11006</v>
      </c>
      <c r="R1190" s="2" t="str">
        <f t="shared" si="171"/>
        <v>OK</v>
      </c>
      <c r="S1190" s="2" t="str">
        <f t="shared" si="172"/>
        <v>OK</v>
      </c>
      <c r="T1190" s="2" t="str">
        <f t="shared" si="173"/>
        <v>OK</v>
      </c>
      <c r="U1190" s="2" t="str">
        <f t="shared" si="174"/>
        <v>OK</v>
      </c>
      <c r="V1190" s="2" t="str">
        <f t="shared" si="175"/>
        <v>OK</v>
      </c>
      <c r="W1190" s="2" t="str">
        <f t="shared" si="176"/>
        <v>OK</v>
      </c>
      <c r="X1190" s="2" t="str">
        <f t="shared" si="177"/>
        <v>OK</v>
      </c>
      <c r="Y1190" s="2" t="str">
        <f t="shared" si="178"/>
        <v>OK</v>
      </c>
      <c r="Z1190" s="3" t="str">
        <f t="shared" si="179"/>
        <v/>
      </c>
    </row>
    <row r="1191" spans="1:26" x14ac:dyDescent="0.45">
      <c r="A1191" s="3" t="s">
        <v>11007</v>
      </c>
      <c r="B1191" s="3" t="s">
        <v>11008</v>
      </c>
      <c r="C1191" s="3" t="s">
        <v>11009</v>
      </c>
      <c r="E1191" s="3" t="s">
        <v>20</v>
      </c>
      <c r="H1191" s="3" t="s">
        <v>21</v>
      </c>
      <c r="I1191" s="3">
        <v>1183247</v>
      </c>
      <c r="J1191" s="3" t="s">
        <v>11010</v>
      </c>
      <c r="K1191" s="3">
        <v>30</v>
      </c>
      <c r="L1191" s="3" t="s">
        <v>34</v>
      </c>
      <c r="M1191" s="3" t="s">
        <v>35</v>
      </c>
      <c r="N1191" s="3" t="s">
        <v>326</v>
      </c>
      <c r="O1191" s="3" t="s">
        <v>37</v>
      </c>
      <c r="P1191" s="3" t="s">
        <v>21</v>
      </c>
      <c r="Q1191" s="3" t="s">
        <v>11011</v>
      </c>
      <c r="R1191" s="2" t="str">
        <f t="shared" si="171"/>
        <v>OK</v>
      </c>
      <c r="S1191" s="2" t="str">
        <f t="shared" si="172"/>
        <v>OK</v>
      </c>
      <c r="T1191" s="2" t="str">
        <f t="shared" si="173"/>
        <v>OK</v>
      </c>
      <c r="U1191" s="2" t="str">
        <f t="shared" si="174"/>
        <v>OK</v>
      </c>
      <c r="V1191" s="2" t="str">
        <f t="shared" si="175"/>
        <v>OK</v>
      </c>
      <c r="W1191" s="2" t="str">
        <f t="shared" si="176"/>
        <v>OK</v>
      </c>
      <c r="X1191" s="2" t="str">
        <f t="shared" si="177"/>
        <v>OK</v>
      </c>
      <c r="Y1191" s="2" t="str">
        <f t="shared" si="178"/>
        <v>OK</v>
      </c>
      <c r="Z1191" s="3" t="str">
        <f t="shared" si="179"/>
        <v/>
      </c>
    </row>
    <row r="1192" spans="1:26" x14ac:dyDescent="0.45">
      <c r="A1192" s="3" t="s">
        <v>11007</v>
      </c>
      <c r="B1192" s="3" t="s">
        <v>11008</v>
      </c>
      <c r="C1192" s="3" t="s">
        <v>11012</v>
      </c>
      <c r="E1192" s="3" t="s">
        <v>20</v>
      </c>
      <c r="H1192" s="3" t="s">
        <v>21</v>
      </c>
      <c r="I1192" s="3">
        <v>1180767</v>
      </c>
      <c r="J1192" s="3" t="s">
        <v>11013</v>
      </c>
      <c r="K1192" s="3">
        <v>25</v>
      </c>
      <c r="L1192" s="3" t="s">
        <v>34</v>
      </c>
      <c r="M1192" s="3" t="s">
        <v>35</v>
      </c>
      <c r="N1192" s="3" t="s">
        <v>41</v>
      </c>
      <c r="O1192" s="3" t="s">
        <v>479</v>
      </c>
      <c r="P1192" s="3" t="s">
        <v>21</v>
      </c>
      <c r="Q1192" s="3" t="s">
        <v>11014</v>
      </c>
      <c r="R1192" s="2" t="str">
        <f t="shared" si="171"/>
        <v>OK</v>
      </c>
      <c r="S1192" s="2" t="str">
        <f t="shared" si="172"/>
        <v>OK</v>
      </c>
      <c r="T1192" s="2" t="str">
        <f t="shared" si="173"/>
        <v>OK</v>
      </c>
      <c r="U1192" s="2" t="str">
        <f t="shared" si="174"/>
        <v>OK</v>
      </c>
      <c r="V1192" s="2" t="str">
        <f t="shared" si="175"/>
        <v>OK</v>
      </c>
      <c r="W1192" s="2" t="str">
        <f t="shared" si="176"/>
        <v>OK</v>
      </c>
      <c r="X1192" s="2" t="str">
        <f t="shared" si="177"/>
        <v>OK</v>
      </c>
      <c r="Y1192" s="2" t="str">
        <f t="shared" si="178"/>
        <v>OK</v>
      </c>
      <c r="Z1192" s="3" t="str">
        <f t="shared" si="179"/>
        <v/>
      </c>
    </row>
    <row r="1193" spans="1:26" x14ac:dyDescent="0.45">
      <c r="A1193" s="3" t="s">
        <v>11007</v>
      </c>
      <c r="B1193" s="3" t="s">
        <v>11008</v>
      </c>
      <c r="C1193" s="3" t="s">
        <v>11015</v>
      </c>
      <c r="E1193" s="3" t="s">
        <v>20</v>
      </c>
      <c r="H1193" s="3" t="s">
        <v>21</v>
      </c>
      <c r="I1193" s="3">
        <v>1172326</v>
      </c>
      <c r="J1193" s="3" t="s">
        <v>11016</v>
      </c>
      <c r="K1193" s="3">
        <v>20</v>
      </c>
      <c r="L1193" s="3" t="s">
        <v>34</v>
      </c>
      <c r="M1193" s="3" t="s">
        <v>35</v>
      </c>
      <c r="N1193" s="3" t="s">
        <v>101</v>
      </c>
      <c r="O1193" s="3" t="s">
        <v>85</v>
      </c>
      <c r="P1193" s="3" t="s">
        <v>21</v>
      </c>
      <c r="Q1193" s="3" t="s">
        <v>11017</v>
      </c>
      <c r="R1193" s="2" t="str">
        <f t="shared" si="171"/>
        <v>OK</v>
      </c>
      <c r="S1193" s="2" t="str">
        <f t="shared" si="172"/>
        <v>OK</v>
      </c>
      <c r="T1193" s="2" t="str">
        <f t="shared" si="173"/>
        <v>OK</v>
      </c>
      <c r="U1193" s="2" t="str">
        <f t="shared" si="174"/>
        <v>OK</v>
      </c>
      <c r="V1193" s="2" t="str">
        <f t="shared" si="175"/>
        <v>OK</v>
      </c>
      <c r="W1193" s="2" t="str">
        <f t="shared" si="176"/>
        <v>OK</v>
      </c>
      <c r="X1193" s="2" t="str">
        <f t="shared" si="177"/>
        <v>OK</v>
      </c>
      <c r="Y1193" s="2" t="str">
        <f t="shared" si="178"/>
        <v>OK</v>
      </c>
      <c r="Z1193" s="3" t="str">
        <f t="shared" si="179"/>
        <v/>
      </c>
    </row>
    <row r="1194" spans="1:26" x14ac:dyDescent="0.45">
      <c r="A1194" s="3" t="s">
        <v>11007</v>
      </c>
      <c r="B1194" s="3" t="s">
        <v>11008</v>
      </c>
      <c r="C1194" s="3" t="s">
        <v>11018</v>
      </c>
      <c r="E1194" s="3" t="s">
        <v>20</v>
      </c>
      <c r="H1194" s="3" t="s">
        <v>21</v>
      </c>
      <c r="I1194" s="3">
        <v>1174873</v>
      </c>
      <c r="J1194" s="3" t="s">
        <v>11019</v>
      </c>
      <c r="K1194" s="3">
        <v>20</v>
      </c>
      <c r="L1194" s="3" t="s">
        <v>34</v>
      </c>
      <c r="M1194" s="3" t="s">
        <v>35</v>
      </c>
      <c r="N1194" s="3" t="s">
        <v>700</v>
      </c>
      <c r="O1194" s="3" t="s">
        <v>85</v>
      </c>
      <c r="P1194" s="3" t="s">
        <v>21</v>
      </c>
      <c r="Q1194" s="3" t="s">
        <v>11020</v>
      </c>
      <c r="R1194" s="2" t="str">
        <f t="shared" si="171"/>
        <v>OK</v>
      </c>
      <c r="S1194" s="2" t="str">
        <f t="shared" si="172"/>
        <v>OK</v>
      </c>
      <c r="T1194" s="2" t="str">
        <f t="shared" si="173"/>
        <v>OK</v>
      </c>
      <c r="U1194" s="2" t="str">
        <f t="shared" si="174"/>
        <v>OK</v>
      </c>
      <c r="V1194" s="2" t="str">
        <f t="shared" si="175"/>
        <v>OK</v>
      </c>
      <c r="W1194" s="2" t="str">
        <f t="shared" si="176"/>
        <v>OK</v>
      </c>
      <c r="X1194" s="2" t="str">
        <f t="shared" si="177"/>
        <v>OK</v>
      </c>
      <c r="Y1194" s="2" t="str">
        <f t="shared" si="178"/>
        <v>OK</v>
      </c>
      <c r="Z1194" s="3" t="str">
        <f t="shared" si="179"/>
        <v/>
      </c>
    </row>
    <row r="1195" spans="1:26" x14ac:dyDescent="0.45">
      <c r="A1195" s="3" t="s">
        <v>11007</v>
      </c>
      <c r="B1195" s="3" t="s">
        <v>11008</v>
      </c>
      <c r="C1195" s="3" t="s">
        <v>11021</v>
      </c>
      <c r="E1195" s="3" t="s">
        <v>20</v>
      </c>
      <c r="H1195" s="3" t="s">
        <v>21</v>
      </c>
      <c r="I1195" s="3">
        <v>1178944</v>
      </c>
      <c r="J1195" s="3" t="s">
        <v>11022</v>
      </c>
      <c r="K1195" s="3">
        <v>20</v>
      </c>
      <c r="L1195" s="3" t="s">
        <v>34</v>
      </c>
      <c r="M1195" s="3" t="s">
        <v>35</v>
      </c>
      <c r="N1195" s="3" t="s">
        <v>62</v>
      </c>
      <c r="O1195" s="3" t="s">
        <v>37</v>
      </c>
      <c r="P1195" s="3" t="s">
        <v>21</v>
      </c>
      <c r="Q1195" s="3" t="s">
        <v>11023</v>
      </c>
      <c r="R1195" s="2" t="str">
        <f t="shared" si="171"/>
        <v>OK</v>
      </c>
      <c r="S1195" s="2" t="str">
        <f t="shared" si="172"/>
        <v>OK</v>
      </c>
      <c r="T1195" s="2" t="str">
        <f t="shared" si="173"/>
        <v>OK</v>
      </c>
      <c r="U1195" s="2" t="str">
        <f t="shared" si="174"/>
        <v>OK</v>
      </c>
      <c r="V1195" s="2" t="str">
        <f t="shared" si="175"/>
        <v>OK</v>
      </c>
      <c r="W1195" s="2" t="str">
        <f t="shared" si="176"/>
        <v>OK</v>
      </c>
      <c r="X1195" s="2" t="str">
        <f t="shared" si="177"/>
        <v>OK</v>
      </c>
      <c r="Y1195" s="2" t="str">
        <f t="shared" si="178"/>
        <v>OK</v>
      </c>
      <c r="Z1195" s="3" t="str">
        <f t="shared" si="179"/>
        <v/>
      </c>
    </row>
    <row r="1196" spans="1:26" x14ac:dyDescent="0.45">
      <c r="A1196" s="3" t="s">
        <v>11007</v>
      </c>
      <c r="B1196" s="3" t="s">
        <v>11008</v>
      </c>
      <c r="C1196" s="3" t="s">
        <v>11024</v>
      </c>
      <c r="E1196" s="3" t="s">
        <v>20</v>
      </c>
      <c r="H1196" s="3" t="s">
        <v>21</v>
      </c>
      <c r="I1196" s="3">
        <v>7361738</v>
      </c>
      <c r="J1196" s="3" t="s">
        <v>11025</v>
      </c>
      <c r="K1196" s="3">
        <v>10</v>
      </c>
      <c r="L1196" s="3" t="s">
        <v>34</v>
      </c>
      <c r="M1196" s="3" t="s">
        <v>35</v>
      </c>
      <c r="N1196" s="3" t="s">
        <v>7212</v>
      </c>
      <c r="O1196" s="3" t="s">
        <v>37</v>
      </c>
      <c r="P1196" s="3" t="s">
        <v>21</v>
      </c>
      <c r="Q1196" s="3" t="s">
        <v>11026</v>
      </c>
      <c r="R1196" s="2" t="str">
        <f t="shared" si="171"/>
        <v>OK</v>
      </c>
      <c r="S1196" s="2" t="str">
        <f t="shared" si="172"/>
        <v>OK</v>
      </c>
      <c r="T1196" s="2" t="str">
        <f t="shared" si="173"/>
        <v>OK</v>
      </c>
      <c r="U1196" s="2" t="str">
        <f t="shared" si="174"/>
        <v>OK</v>
      </c>
      <c r="V1196" s="2" t="str">
        <f t="shared" si="175"/>
        <v>OK</v>
      </c>
      <c r="W1196" s="2" t="str">
        <f t="shared" si="176"/>
        <v>OK</v>
      </c>
      <c r="X1196" s="2" t="str">
        <f t="shared" si="177"/>
        <v>OK</v>
      </c>
      <c r="Y1196" s="2" t="str">
        <f t="shared" si="178"/>
        <v>OK</v>
      </c>
      <c r="Z1196" s="3" t="str">
        <f t="shared" si="179"/>
        <v/>
      </c>
    </row>
    <row r="1197" spans="1:26" x14ac:dyDescent="0.45">
      <c r="A1197" s="3" t="s">
        <v>11007</v>
      </c>
      <c r="B1197" s="3" t="s">
        <v>11008</v>
      </c>
      <c r="C1197" s="3" t="s">
        <v>11027</v>
      </c>
      <c r="E1197" s="3" t="s">
        <v>20</v>
      </c>
      <c r="H1197" s="3" t="s">
        <v>21</v>
      </c>
      <c r="I1197" s="3">
        <v>2360477</v>
      </c>
      <c r="J1197" s="3" t="s">
        <v>11028</v>
      </c>
      <c r="K1197" s="3">
        <v>90</v>
      </c>
      <c r="L1197" s="3" t="s">
        <v>23</v>
      </c>
      <c r="M1197" s="3" t="s">
        <v>29</v>
      </c>
      <c r="N1197" s="3" t="s">
        <v>368</v>
      </c>
      <c r="P1197" s="3" t="s">
        <v>21</v>
      </c>
      <c r="Q1197" s="3" t="s">
        <v>11029</v>
      </c>
      <c r="R1197" s="2" t="str">
        <f t="shared" si="171"/>
        <v>OK</v>
      </c>
      <c r="S1197" s="2" t="str">
        <f t="shared" si="172"/>
        <v>OK</v>
      </c>
      <c r="T1197" s="2" t="str">
        <f t="shared" si="173"/>
        <v>OK</v>
      </c>
      <c r="U1197" s="2" t="str">
        <f t="shared" si="174"/>
        <v>OK</v>
      </c>
      <c r="V1197" s="2" t="str">
        <f t="shared" si="175"/>
        <v>OK</v>
      </c>
      <c r="W1197" s="2" t="str">
        <f t="shared" si="176"/>
        <v>OK</v>
      </c>
      <c r="X1197" s="2" t="str">
        <f t="shared" si="177"/>
        <v>OK</v>
      </c>
      <c r="Y1197" s="2" t="str">
        <f t="shared" si="178"/>
        <v>OK</v>
      </c>
      <c r="Z1197" s="3" t="str">
        <f t="shared" si="179"/>
        <v/>
      </c>
    </row>
    <row r="1198" spans="1:26" x14ac:dyDescent="0.45">
      <c r="A1198" s="3" t="s">
        <v>11007</v>
      </c>
      <c r="B1198" s="3" t="s">
        <v>11008</v>
      </c>
      <c r="C1198" s="3" t="s">
        <v>11030</v>
      </c>
      <c r="E1198" s="3" t="s">
        <v>20</v>
      </c>
      <c r="H1198" s="3" t="s">
        <v>21</v>
      </c>
      <c r="I1198" s="3">
        <v>1181682</v>
      </c>
      <c r="J1198" s="3" t="s">
        <v>11031</v>
      </c>
      <c r="K1198" s="3">
        <v>15</v>
      </c>
      <c r="L1198" s="3" t="s">
        <v>34</v>
      </c>
      <c r="M1198" s="3" t="s">
        <v>35</v>
      </c>
      <c r="N1198" s="3" t="s">
        <v>41</v>
      </c>
      <c r="O1198" s="3" t="s">
        <v>479</v>
      </c>
      <c r="P1198" s="3" t="s">
        <v>21</v>
      </c>
      <c r="Q1198" s="3" t="s">
        <v>11032</v>
      </c>
      <c r="R1198" s="2" t="str">
        <f t="shared" si="171"/>
        <v>OK</v>
      </c>
      <c r="S1198" s="2" t="str">
        <f t="shared" si="172"/>
        <v>OK</v>
      </c>
      <c r="T1198" s="2" t="str">
        <f t="shared" si="173"/>
        <v>OK</v>
      </c>
      <c r="U1198" s="2" t="str">
        <f t="shared" si="174"/>
        <v>OK</v>
      </c>
      <c r="V1198" s="2" t="str">
        <f t="shared" si="175"/>
        <v>OK</v>
      </c>
      <c r="W1198" s="2" t="str">
        <f t="shared" si="176"/>
        <v>OK</v>
      </c>
      <c r="X1198" s="2" t="str">
        <f t="shared" si="177"/>
        <v>OK</v>
      </c>
      <c r="Y1198" s="2" t="str">
        <f t="shared" si="178"/>
        <v>OK</v>
      </c>
      <c r="Z1198" s="3" t="str">
        <f t="shared" si="179"/>
        <v/>
      </c>
    </row>
    <row r="1199" spans="1:26" x14ac:dyDescent="0.45">
      <c r="A1199" s="3" t="s">
        <v>11007</v>
      </c>
      <c r="B1199" s="3" t="s">
        <v>11008</v>
      </c>
      <c r="C1199" s="3" t="s">
        <v>11033</v>
      </c>
      <c r="E1199" s="3" t="s">
        <v>20</v>
      </c>
      <c r="H1199" s="3" t="s">
        <v>21</v>
      </c>
      <c r="I1199" s="3">
        <v>1181041</v>
      </c>
      <c r="J1199" s="3" t="s">
        <v>11034</v>
      </c>
      <c r="K1199" s="3">
        <v>20</v>
      </c>
      <c r="L1199" s="3" t="s">
        <v>34</v>
      </c>
      <c r="M1199" s="3" t="s">
        <v>35</v>
      </c>
      <c r="N1199" s="3" t="s">
        <v>326</v>
      </c>
      <c r="O1199" s="3" t="s">
        <v>85</v>
      </c>
      <c r="P1199" s="3" t="s">
        <v>21</v>
      </c>
      <c r="Q1199" s="3" t="s">
        <v>11035</v>
      </c>
      <c r="R1199" s="2" t="str">
        <f t="shared" si="171"/>
        <v>OK</v>
      </c>
      <c r="S1199" s="2" t="str">
        <f t="shared" si="172"/>
        <v>OK</v>
      </c>
      <c r="T1199" s="2" t="str">
        <f t="shared" si="173"/>
        <v>OK</v>
      </c>
      <c r="U1199" s="2" t="str">
        <f t="shared" si="174"/>
        <v>OK</v>
      </c>
      <c r="V1199" s="2" t="str">
        <f t="shared" si="175"/>
        <v>OK</v>
      </c>
      <c r="W1199" s="2" t="str">
        <f t="shared" si="176"/>
        <v>OK</v>
      </c>
      <c r="X1199" s="2" t="str">
        <f t="shared" si="177"/>
        <v>OK</v>
      </c>
      <c r="Y1199" s="2" t="str">
        <f t="shared" si="178"/>
        <v>OK</v>
      </c>
      <c r="Z1199" s="3" t="str">
        <f t="shared" si="179"/>
        <v/>
      </c>
    </row>
    <row r="1200" spans="1:26" x14ac:dyDescent="0.45">
      <c r="A1200" s="3" t="s">
        <v>11007</v>
      </c>
      <c r="B1200" s="3" t="s">
        <v>11008</v>
      </c>
      <c r="C1200" s="3" t="s">
        <v>11036</v>
      </c>
      <c r="E1200" s="3" t="s">
        <v>20</v>
      </c>
      <c r="H1200" s="3" t="s">
        <v>21</v>
      </c>
      <c r="I1200" s="3">
        <v>2160996</v>
      </c>
      <c r="J1200" s="3" t="s">
        <v>11037</v>
      </c>
      <c r="K1200" s="3">
        <v>20</v>
      </c>
      <c r="L1200" s="3" t="s">
        <v>34</v>
      </c>
      <c r="M1200" s="3" t="s">
        <v>35</v>
      </c>
      <c r="N1200" s="3" t="s">
        <v>7212</v>
      </c>
      <c r="O1200" s="3" t="s">
        <v>479</v>
      </c>
      <c r="P1200" s="3" t="s">
        <v>21</v>
      </c>
      <c r="Q1200" s="3" t="s">
        <v>11038</v>
      </c>
      <c r="R1200" s="2" t="str">
        <f t="shared" si="171"/>
        <v>OK</v>
      </c>
      <c r="S1200" s="2" t="str">
        <f t="shared" si="172"/>
        <v>OK</v>
      </c>
      <c r="T1200" s="2" t="str">
        <f t="shared" si="173"/>
        <v>OK</v>
      </c>
      <c r="U1200" s="2" t="str">
        <f t="shared" si="174"/>
        <v>OK</v>
      </c>
      <c r="V1200" s="2" t="str">
        <f t="shared" si="175"/>
        <v>OK</v>
      </c>
      <c r="W1200" s="2" t="str">
        <f t="shared" si="176"/>
        <v>OK</v>
      </c>
      <c r="X1200" s="2" t="str">
        <f t="shared" si="177"/>
        <v>OK</v>
      </c>
      <c r="Y1200" s="2" t="str">
        <f t="shared" si="178"/>
        <v>OK</v>
      </c>
      <c r="Z1200" s="3" t="str">
        <f t="shared" si="179"/>
        <v/>
      </c>
    </row>
    <row r="1201" spans="1:26" x14ac:dyDescent="0.45">
      <c r="A1201" s="3" t="s">
        <v>11007</v>
      </c>
      <c r="B1201" s="3" t="s">
        <v>11008</v>
      </c>
      <c r="C1201" s="3" t="s">
        <v>11039</v>
      </c>
      <c r="E1201" s="3" t="s">
        <v>20</v>
      </c>
      <c r="H1201" s="3" t="s">
        <v>21</v>
      </c>
      <c r="I1201" s="3">
        <v>1157292</v>
      </c>
      <c r="J1201" s="3" t="s">
        <v>11040</v>
      </c>
      <c r="K1201" s="3">
        <v>60</v>
      </c>
      <c r="L1201" s="3" t="s">
        <v>23</v>
      </c>
      <c r="M1201" s="3" t="s">
        <v>29</v>
      </c>
      <c r="N1201" s="3" t="s">
        <v>684</v>
      </c>
      <c r="P1201" s="3" t="s">
        <v>21</v>
      </c>
      <c r="Q1201" s="3" t="s">
        <v>11041</v>
      </c>
      <c r="R1201" s="2" t="str">
        <f t="shared" si="171"/>
        <v>OK</v>
      </c>
      <c r="S1201" s="2" t="str">
        <f t="shared" si="172"/>
        <v>OK</v>
      </c>
      <c r="T1201" s="2" t="str">
        <f t="shared" si="173"/>
        <v>OK</v>
      </c>
      <c r="U1201" s="2" t="str">
        <f t="shared" si="174"/>
        <v>OK</v>
      </c>
      <c r="V1201" s="2" t="str">
        <f t="shared" si="175"/>
        <v>OK</v>
      </c>
      <c r="W1201" s="2" t="str">
        <f t="shared" si="176"/>
        <v>OK</v>
      </c>
      <c r="X1201" s="2" t="str">
        <f t="shared" si="177"/>
        <v>OK</v>
      </c>
      <c r="Y1201" s="2" t="str">
        <f t="shared" si="178"/>
        <v>OK</v>
      </c>
      <c r="Z1201" s="3" t="str">
        <f t="shared" si="179"/>
        <v/>
      </c>
    </row>
    <row r="1202" spans="1:26" x14ac:dyDescent="0.45">
      <c r="A1202" s="3" t="s">
        <v>11007</v>
      </c>
      <c r="B1202" s="3" t="s">
        <v>11008</v>
      </c>
      <c r="C1202" s="3" t="s">
        <v>11042</v>
      </c>
      <c r="E1202" s="3" t="s">
        <v>20</v>
      </c>
      <c r="H1202" s="3" t="s">
        <v>21</v>
      </c>
      <c r="I1202" s="3">
        <v>1877067</v>
      </c>
      <c r="J1202" s="3" t="s">
        <v>11043</v>
      </c>
      <c r="K1202" s="3">
        <v>30</v>
      </c>
      <c r="L1202" s="3" t="s">
        <v>34</v>
      </c>
      <c r="M1202" s="3" t="s">
        <v>35</v>
      </c>
      <c r="N1202" s="3" t="s">
        <v>81</v>
      </c>
      <c r="O1202" s="3" t="s">
        <v>85</v>
      </c>
      <c r="P1202" s="3" t="s">
        <v>21</v>
      </c>
      <c r="Q1202" s="3" t="s">
        <v>11044</v>
      </c>
      <c r="R1202" s="2" t="str">
        <f t="shared" si="171"/>
        <v>KO</v>
      </c>
      <c r="S1202" s="2" t="str">
        <f t="shared" si="172"/>
        <v>OK</v>
      </c>
      <c r="T1202" s="2" t="str">
        <f t="shared" si="173"/>
        <v>OK</v>
      </c>
      <c r="U1202" s="2" t="str">
        <f t="shared" si="174"/>
        <v>OK</v>
      </c>
      <c r="V1202" s="2" t="str">
        <f t="shared" si="175"/>
        <v>OK</v>
      </c>
      <c r="W1202" s="2" t="str">
        <f t="shared" si="176"/>
        <v>OK</v>
      </c>
      <c r="X1202" s="2" t="str">
        <f t="shared" si="177"/>
        <v>OK</v>
      </c>
      <c r="Y1202" s="2" t="str">
        <f t="shared" si="178"/>
        <v>OK</v>
      </c>
      <c r="Z1202" s="3" t="str">
        <f t="shared" si="179"/>
        <v xml:space="preserve">Acción didáctica / </v>
      </c>
    </row>
    <row r="1203" spans="1:26" x14ac:dyDescent="0.45">
      <c r="A1203" s="3" t="s">
        <v>11007</v>
      </c>
      <c r="B1203" s="3" t="s">
        <v>11008</v>
      </c>
      <c r="C1203" s="3" t="s">
        <v>11045</v>
      </c>
      <c r="E1203" s="3" t="s">
        <v>20</v>
      </c>
      <c r="H1203" s="3" t="s">
        <v>21</v>
      </c>
      <c r="I1203" s="3">
        <v>869143</v>
      </c>
      <c r="J1203" s="3" t="s">
        <v>11046</v>
      </c>
      <c r="K1203" s="3">
        <v>60</v>
      </c>
      <c r="L1203" s="3" t="s">
        <v>23</v>
      </c>
      <c r="M1203" s="3" t="s">
        <v>29</v>
      </c>
      <c r="N1203" s="3" t="s">
        <v>53</v>
      </c>
      <c r="P1203" s="3" t="s">
        <v>21</v>
      </c>
      <c r="Q1203" s="3" t="s">
        <v>11047</v>
      </c>
      <c r="R1203" s="2" t="str">
        <f t="shared" si="171"/>
        <v>OK</v>
      </c>
      <c r="S1203" s="2" t="str">
        <f t="shared" si="172"/>
        <v>OK</v>
      </c>
      <c r="T1203" s="2" t="str">
        <f t="shared" si="173"/>
        <v>OK</v>
      </c>
      <c r="U1203" s="2" t="str">
        <f t="shared" si="174"/>
        <v>OK</v>
      </c>
      <c r="V1203" s="2" t="str">
        <f t="shared" si="175"/>
        <v>OK</v>
      </c>
      <c r="W1203" s="2" t="str">
        <f t="shared" si="176"/>
        <v>OK</v>
      </c>
      <c r="X1203" s="2" t="str">
        <f t="shared" si="177"/>
        <v>OK</v>
      </c>
      <c r="Y1203" s="2" t="str">
        <f t="shared" si="178"/>
        <v>OK</v>
      </c>
      <c r="Z1203" s="3" t="str">
        <f t="shared" si="179"/>
        <v/>
      </c>
    </row>
    <row r="1204" spans="1:26" x14ac:dyDescent="0.45">
      <c r="A1204" s="3" t="s">
        <v>11007</v>
      </c>
      <c r="B1204" s="3" t="s">
        <v>11008</v>
      </c>
      <c r="C1204" s="3" t="s">
        <v>11048</v>
      </c>
      <c r="E1204" s="3" t="s">
        <v>20</v>
      </c>
      <c r="H1204" s="3" t="s">
        <v>21</v>
      </c>
      <c r="I1204" s="3">
        <v>3815705</v>
      </c>
      <c r="J1204" s="3" t="s">
        <v>11049</v>
      </c>
      <c r="K1204" s="3">
        <v>15</v>
      </c>
      <c r="L1204" s="3" t="s">
        <v>34</v>
      </c>
      <c r="M1204" s="3" t="s">
        <v>35</v>
      </c>
      <c r="N1204" s="3" t="s">
        <v>499</v>
      </c>
      <c r="O1204" s="3" t="s">
        <v>479</v>
      </c>
      <c r="P1204" s="3" t="s">
        <v>21</v>
      </c>
      <c r="Q1204" s="3" t="s">
        <v>11050</v>
      </c>
      <c r="R1204" s="2" t="str">
        <f t="shared" si="171"/>
        <v>OK</v>
      </c>
      <c r="S1204" s="2" t="str">
        <f t="shared" si="172"/>
        <v>OK</v>
      </c>
      <c r="T1204" s="2" t="str">
        <f t="shared" si="173"/>
        <v>OK</v>
      </c>
      <c r="U1204" s="2" t="str">
        <f t="shared" si="174"/>
        <v>OK</v>
      </c>
      <c r="V1204" s="2" t="str">
        <f t="shared" si="175"/>
        <v>OK</v>
      </c>
      <c r="W1204" s="2" t="str">
        <f t="shared" si="176"/>
        <v>OK</v>
      </c>
      <c r="X1204" s="2" t="str">
        <f t="shared" si="177"/>
        <v>OK</v>
      </c>
      <c r="Y1204" s="2" t="str">
        <f t="shared" si="178"/>
        <v>OK</v>
      </c>
      <c r="Z1204" s="3" t="str">
        <f t="shared" si="179"/>
        <v/>
      </c>
    </row>
    <row r="1205" spans="1:26" x14ac:dyDescent="0.45">
      <c r="A1205" s="3" t="s">
        <v>11007</v>
      </c>
      <c r="B1205" s="3" t="s">
        <v>11008</v>
      </c>
      <c r="C1205" s="3" t="s">
        <v>11051</v>
      </c>
      <c r="E1205" s="3" t="s">
        <v>20</v>
      </c>
      <c r="H1205" s="3" t="s">
        <v>21</v>
      </c>
      <c r="I1205" s="3">
        <v>4962333</v>
      </c>
      <c r="J1205" s="3" t="s">
        <v>11052</v>
      </c>
      <c r="K1205" s="3">
        <v>30</v>
      </c>
      <c r="L1205" s="3" t="s">
        <v>34</v>
      </c>
      <c r="M1205" s="3" t="s">
        <v>35</v>
      </c>
      <c r="N1205" s="3" t="s">
        <v>81</v>
      </c>
      <c r="O1205" s="3" t="s">
        <v>37</v>
      </c>
      <c r="P1205" s="3" t="s">
        <v>21</v>
      </c>
      <c r="Q1205" s="3" t="s">
        <v>11053</v>
      </c>
      <c r="R1205" s="2" t="str">
        <f t="shared" si="171"/>
        <v>KO</v>
      </c>
      <c r="S1205" s="2" t="str">
        <f t="shared" si="172"/>
        <v>OK</v>
      </c>
      <c r="T1205" s="2" t="str">
        <f t="shared" si="173"/>
        <v>OK</v>
      </c>
      <c r="U1205" s="2" t="str">
        <f t="shared" si="174"/>
        <v>OK</v>
      </c>
      <c r="V1205" s="2" t="str">
        <f t="shared" si="175"/>
        <v>OK</v>
      </c>
      <c r="W1205" s="2" t="str">
        <f t="shared" si="176"/>
        <v>OK</v>
      </c>
      <c r="X1205" s="2" t="str">
        <f t="shared" si="177"/>
        <v>OK</v>
      </c>
      <c r="Y1205" s="2" t="str">
        <f t="shared" si="178"/>
        <v>OK</v>
      </c>
      <c r="Z1205" s="3" t="str">
        <f t="shared" si="179"/>
        <v xml:space="preserve">Acción didáctica / </v>
      </c>
    </row>
    <row r="1206" spans="1:26" x14ac:dyDescent="0.45">
      <c r="A1206" s="3" t="s">
        <v>11007</v>
      </c>
      <c r="B1206" s="3" t="s">
        <v>11008</v>
      </c>
      <c r="C1206" s="3" t="s">
        <v>11054</v>
      </c>
      <c r="E1206" s="3" t="s">
        <v>20</v>
      </c>
      <c r="H1206" s="3" t="s">
        <v>21</v>
      </c>
      <c r="I1206" s="3">
        <v>674987</v>
      </c>
      <c r="J1206" s="3" t="s">
        <v>11055</v>
      </c>
      <c r="K1206" s="3">
        <v>120</v>
      </c>
      <c r="L1206" s="3" t="s">
        <v>23</v>
      </c>
      <c r="M1206" s="3" t="s">
        <v>29</v>
      </c>
      <c r="N1206" s="3" t="s">
        <v>1152</v>
      </c>
      <c r="P1206" s="3" t="s">
        <v>21</v>
      </c>
      <c r="Q1206" s="3" t="s">
        <v>11056</v>
      </c>
      <c r="R1206" s="2" t="str">
        <f t="shared" si="171"/>
        <v>OK</v>
      </c>
      <c r="S1206" s="2" t="str">
        <f t="shared" si="172"/>
        <v>OK</v>
      </c>
      <c r="T1206" s="2" t="str">
        <f t="shared" si="173"/>
        <v>OK</v>
      </c>
      <c r="U1206" s="2" t="str">
        <f t="shared" si="174"/>
        <v>OK</v>
      </c>
      <c r="V1206" s="2" t="str">
        <f t="shared" si="175"/>
        <v>OK</v>
      </c>
      <c r="W1206" s="2" t="str">
        <f t="shared" si="176"/>
        <v>OK</v>
      </c>
      <c r="X1206" s="2" t="str">
        <f t="shared" si="177"/>
        <v>OK</v>
      </c>
      <c r="Y1206" s="2" t="str">
        <f t="shared" si="178"/>
        <v>OK</v>
      </c>
      <c r="Z1206" s="3" t="str">
        <f t="shared" si="179"/>
        <v/>
      </c>
    </row>
    <row r="1207" spans="1:26" x14ac:dyDescent="0.45">
      <c r="A1207" s="3" t="s">
        <v>11007</v>
      </c>
      <c r="B1207" s="3" t="s">
        <v>11008</v>
      </c>
      <c r="C1207" s="3" t="s">
        <v>11057</v>
      </c>
      <c r="E1207" s="3" t="s">
        <v>20</v>
      </c>
      <c r="H1207" s="3" t="s">
        <v>21</v>
      </c>
      <c r="I1207" s="3">
        <v>1873513</v>
      </c>
      <c r="J1207" s="3" t="s">
        <v>11058</v>
      </c>
      <c r="K1207" s="3">
        <v>120</v>
      </c>
      <c r="L1207" s="3" t="s">
        <v>34</v>
      </c>
      <c r="M1207" s="3" t="s">
        <v>35</v>
      </c>
      <c r="N1207" s="3" t="s">
        <v>81</v>
      </c>
      <c r="O1207" s="3" t="s">
        <v>479</v>
      </c>
      <c r="P1207" s="3" t="s">
        <v>21</v>
      </c>
      <c r="Q1207" s="3" t="s">
        <v>11059</v>
      </c>
      <c r="R1207" s="2" t="str">
        <f t="shared" si="171"/>
        <v>KO</v>
      </c>
      <c r="S1207" s="2" t="str">
        <f t="shared" si="172"/>
        <v>OK</v>
      </c>
      <c r="T1207" s="2" t="str">
        <f t="shared" si="173"/>
        <v>OK</v>
      </c>
      <c r="U1207" s="2" t="str">
        <f t="shared" si="174"/>
        <v>OK</v>
      </c>
      <c r="V1207" s="2" t="str">
        <f t="shared" si="175"/>
        <v>OK</v>
      </c>
      <c r="W1207" s="2" t="str">
        <f t="shared" si="176"/>
        <v>OK</v>
      </c>
      <c r="X1207" s="2" t="str">
        <f t="shared" si="177"/>
        <v>OK</v>
      </c>
      <c r="Y1207" s="2" t="str">
        <f t="shared" si="178"/>
        <v>OK</v>
      </c>
      <c r="Z1207" s="3" t="str">
        <f t="shared" si="179"/>
        <v xml:space="preserve">Acción didáctica / </v>
      </c>
    </row>
    <row r="1208" spans="1:26" x14ac:dyDescent="0.45">
      <c r="A1208" s="3" t="s">
        <v>11007</v>
      </c>
      <c r="B1208" s="3" t="s">
        <v>11008</v>
      </c>
      <c r="C1208" s="3" t="s">
        <v>11060</v>
      </c>
      <c r="E1208" s="3" t="s">
        <v>20</v>
      </c>
      <c r="H1208" s="3" t="s">
        <v>21</v>
      </c>
      <c r="I1208" s="3">
        <v>11847441</v>
      </c>
      <c r="J1208" s="3" t="s">
        <v>11061</v>
      </c>
      <c r="K1208" s="3">
        <v>60</v>
      </c>
      <c r="L1208" s="3" t="s">
        <v>23</v>
      </c>
      <c r="M1208" s="3" t="s">
        <v>29</v>
      </c>
      <c r="N1208" s="3" t="s">
        <v>842</v>
      </c>
      <c r="P1208" s="3" t="s">
        <v>21</v>
      </c>
      <c r="Q1208" s="3" t="s">
        <v>11062</v>
      </c>
      <c r="R1208" s="2" t="str">
        <f t="shared" si="171"/>
        <v>OK</v>
      </c>
      <c r="S1208" s="2" t="str">
        <f t="shared" si="172"/>
        <v>OK</v>
      </c>
      <c r="T1208" s="2" t="str">
        <f t="shared" si="173"/>
        <v>OK</v>
      </c>
      <c r="U1208" s="2" t="str">
        <f t="shared" si="174"/>
        <v>OK</v>
      </c>
      <c r="V1208" s="2" t="str">
        <f t="shared" si="175"/>
        <v>OK</v>
      </c>
      <c r="W1208" s="2" t="str">
        <f t="shared" si="176"/>
        <v>OK</v>
      </c>
      <c r="X1208" s="2" t="str">
        <f t="shared" si="177"/>
        <v>OK</v>
      </c>
      <c r="Y1208" s="2" t="str">
        <f t="shared" si="178"/>
        <v>OK</v>
      </c>
      <c r="Z1208" s="3" t="str">
        <f t="shared" si="179"/>
        <v/>
      </c>
    </row>
    <row r="1209" spans="1:26" x14ac:dyDescent="0.45">
      <c r="A1209" s="3" t="s">
        <v>11007</v>
      </c>
      <c r="B1209" s="3" t="s">
        <v>11008</v>
      </c>
      <c r="C1209" s="3" t="s">
        <v>11063</v>
      </c>
      <c r="E1209" s="3" t="s">
        <v>20</v>
      </c>
      <c r="H1209" s="3" t="s">
        <v>21</v>
      </c>
      <c r="I1209" s="3">
        <v>1264338</v>
      </c>
      <c r="J1209" s="3" t="s">
        <v>11064</v>
      </c>
      <c r="K1209" s="3">
        <v>40</v>
      </c>
      <c r="L1209" s="3" t="s">
        <v>23</v>
      </c>
      <c r="M1209" s="3" t="s">
        <v>29</v>
      </c>
      <c r="N1209" s="3" t="s">
        <v>53</v>
      </c>
      <c r="P1209" s="3" t="s">
        <v>21</v>
      </c>
      <c r="Q1209" s="3" t="s">
        <v>11065</v>
      </c>
      <c r="R1209" s="2" t="str">
        <f t="shared" si="171"/>
        <v>OK</v>
      </c>
      <c r="S1209" s="2" t="str">
        <f t="shared" si="172"/>
        <v>OK</v>
      </c>
      <c r="T1209" s="2" t="str">
        <f t="shared" si="173"/>
        <v>OK</v>
      </c>
      <c r="U1209" s="2" t="str">
        <f t="shared" si="174"/>
        <v>OK</v>
      </c>
      <c r="V1209" s="2" t="str">
        <f t="shared" si="175"/>
        <v>OK</v>
      </c>
      <c r="W1209" s="2" t="str">
        <f t="shared" si="176"/>
        <v>OK</v>
      </c>
      <c r="X1209" s="2" t="str">
        <f t="shared" si="177"/>
        <v>OK</v>
      </c>
      <c r="Y1209" s="2" t="str">
        <f t="shared" si="178"/>
        <v>OK</v>
      </c>
      <c r="Z1209" s="3" t="str">
        <f t="shared" si="179"/>
        <v/>
      </c>
    </row>
    <row r="1210" spans="1:26" x14ac:dyDescent="0.45">
      <c r="A1210" s="3" t="s">
        <v>11007</v>
      </c>
      <c r="B1210" s="3" t="s">
        <v>11008</v>
      </c>
      <c r="C1210" s="3" t="s">
        <v>11066</v>
      </c>
      <c r="E1210" s="3" t="s">
        <v>20</v>
      </c>
      <c r="H1210" s="3" t="s">
        <v>21</v>
      </c>
      <c r="I1210" s="3">
        <v>1185356</v>
      </c>
      <c r="J1210" s="3" t="s">
        <v>11067</v>
      </c>
      <c r="K1210" s="3">
        <v>20</v>
      </c>
      <c r="L1210" s="3" t="s">
        <v>34</v>
      </c>
      <c r="M1210" s="3" t="s">
        <v>35</v>
      </c>
      <c r="N1210" s="3" t="s">
        <v>62</v>
      </c>
      <c r="O1210" s="3" t="s">
        <v>479</v>
      </c>
      <c r="P1210" s="3" t="s">
        <v>21</v>
      </c>
      <c r="Q1210" s="3" t="s">
        <v>11068</v>
      </c>
      <c r="R1210" s="2" t="str">
        <f t="shared" si="171"/>
        <v>OK</v>
      </c>
      <c r="S1210" s="2" t="str">
        <f t="shared" si="172"/>
        <v>OK</v>
      </c>
      <c r="T1210" s="2" t="str">
        <f t="shared" si="173"/>
        <v>OK</v>
      </c>
      <c r="U1210" s="2" t="str">
        <f t="shared" si="174"/>
        <v>OK</v>
      </c>
      <c r="V1210" s="2" t="str">
        <f t="shared" si="175"/>
        <v>OK</v>
      </c>
      <c r="W1210" s="2" t="str">
        <f t="shared" si="176"/>
        <v>OK</v>
      </c>
      <c r="X1210" s="2" t="str">
        <f t="shared" si="177"/>
        <v>OK</v>
      </c>
      <c r="Y1210" s="2" t="str">
        <f t="shared" si="178"/>
        <v>OK</v>
      </c>
      <c r="Z1210" s="3" t="str">
        <f t="shared" si="179"/>
        <v/>
      </c>
    </row>
    <row r="1211" spans="1:26" x14ac:dyDescent="0.45">
      <c r="A1211" s="3" t="s">
        <v>11007</v>
      </c>
      <c r="B1211" s="3" t="s">
        <v>11008</v>
      </c>
      <c r="C1211" s="3" t="s">
        <v>11069</v>
      </c>
      <c r="E1211" s="3" t="s">
        <v>20</v>
      </c>
      <c r="H1211" s="3" t="s">
        <v>21</v>
      </c>
      <c r="I1211" s="3">
        <v>1874894</v>
      </c>
      <c r="J1211" s="3" t="s">
        <v>11070</v>
      </c>
      <c r="K1211" s="3">
        <v>30</v>
      </c>
      <c r="L1211" s="3" t="s">
        <v>34</v>
      </c>
      <c r="M1211" s="3" t="s">
        <v>35</v>
      </c>
      <c r="N1211" s="3" t="s">
        <v>81</v>
      </c>
      <c r="O1211" s="3" t="s">
        <v>479</v>
      </c>
      <c r="P1211" s="3" t="s">
        <v>21</v>
      </c>
      <c r="Q1211" s="3" t="s">
        <v>11071</v>
      </c>
      <c r="R1211" s="2" t="str">
        <f t="shared" si="171"/>
        <v>KO</v>
      </c>
      <c r="S1211" s="2" t="str">
        <f t="shared" si="172"/>
        <v>OK</v>
      </c>
      <c r="T1211" s="2" t="str">
        <f t="shared" si="173"/>
        <v>OK</v>
      </c>
      <c r="U1211" s="2" t="str">
        <f t="shared" si="174"/>
        <v>OK</v>
      </c>
      <c r="V1211" s="2" t="str">
        <f t="shared" si="175"/>
        <v>OK</v>
      </c>
      <c r="W1211" s="2" t="str">
        <f t="shared" si="176"/>
        <v>OK</v>
      </c>
      <c r="X1211" s="2" t="str">
        <f t="shared" si="177"/>
        <v>OK</v>
      </c>
      <c r="Y1211" s="2" t="str">
        <f t="shared" si="178"/>
        <v>OK</v>
      </c>
      <c r="Z1211" s="3" t="str">
        <f t="shared" si="179"/>
        <v xml:space="preserve">Acción didáctica / </v>
      </c>
    </row>
    <row r="1212" spans="1:26" x14ac:dyDescent="0.45">
      <c r="A1212" s="3" t="s">
        <v>11007</v>
      </c>
      <c r="B1212" s="3" t="s">
        <v>11008</v>
      </c>
      <c r="C1212" s="3" t="s">
        <v>11072</v>
      </c>
      <c r="E1212" s="3" t="s">
        <v>20</v>
      </c>
      <c r="H1212" s="3" t="s">
        <v>21</v>
      </c>
      <c r="I1212" s="3">
        <v>585763</v>
      </c>
      <c r="J1212" s="3" t="s">
        <v>11073</v>
      </c>
      <c r="K1212" s="3">
        <v>60</v>
      </c>
      <c r="L1212" s="3" t="s">
        <v>23</v>
      </c>
      <c r="M1212" s="3" t="s">
        <v>29</v>
      </c>
      <c r="N1212" s="3" t="s">
        <v>2043</v>
      </c>
      <c r="P1212" s="3" t="s">
        <v>21</v>
      </c>
      <c r="Q1212" s="3" t="s">
        <v>11074</v>
      </c>
      <c r="R1212" s="2" t="str">
        <f t="shared" si="171"/>
        <v>OK</v>
      </c>
      <c r="S1212" s="2" t="str">
        <f t="shared" si="172"/>
        <v>OK</v>
      </c>
      <c r="T1212" s="2" t="str">
        <f t="shared" si="173"/>
        <v>OK</v>
      </c>
      <c r="U1212" s="2" t="str">
        <f t="shared" si="174"/>
        <v>OK</v>
      </c>
      <c r="V1212" s="2" t="str">
        <f t="shared" si="175"/>
        <v>OK</v>
      </c>
      <c r="W1212" s="2" t="str">
        <f t="shared" si="176"/>
        <v>OK</v>
      </c>
      <c r="X1212" s="2" t="str">
        <f t="shared" si="177"/>
        <v>OK</v>
      </c>
      <c r="Y1212" s="2" t="str">
        <f t="shared" si="178"/>
        <v>OK</v>
      </c>
      <c r="Z1212" s="3" t="str">
        <f t="shared" si="179"/>
        <v/>
      </c>
    </row>
    <row r="1213" spans="1:26" x14ac:dyDescent="0.45">
      <c r="A1213" s="3" t="s">
        <v>11007</v>
      </c>
      <c r="B1213" s="3" t="s">
        <v>11008</v>
      </c>
      <c r="C1213" s="3" t="s">
        <v>11075</v>
      </c>
      <c r="E1213" s="3" t="s">
        <v>20</v>
      </c>
      <c r="H1213" s="3" t="s">
        <v>21</v>
      </c>
      <c r="I1213" s="3">
        <v>1175676</v>
      </c>
      <c r="J1213" s="3" t="s">
        <v>11076</v>
      </c>
      <c r="K1213" s="3">
        <v>10</v>
      </c>
      <c r="L1213" s="3" t="s">
        <v>34</v>
      </c>
      <c r="M1213" s="3" t="s">
        <v>35</v>
      </c>
      <c r="N1213" s="3" t="s">
        <v>62</v>
      </c>
      <c r="O1213" s="3" t="s">
        <v>85</v>
      </c>
      <c r="P1213" s="3" t="s">
        <v>21</v>
      </c>
      <c r="Q1213" s="3" t="s">
        <v>11077</v>
      </c>
      <c r="R1213" s="2" t="str">
        <f t="shared" si="171"/>
        <v>OK</v>
      </c>
      <c r="S1213" s="2" t="str">
        <f t="shared" si="172"/>
        <v>OK</v>
      </c>
      <c r="T1213" s="2" t="str">
        <f t="shared" si="173"/>
        <v>OK</v>
      </c>
      <c r="U1213" s="2" t="str">
        <f t="shared" si="174"/>
        <v>OK</v>
      </c>
      <c r="V1213" s="2" t="str">
        <f t="shared" si="175"/>
        <v>OK</v>
      </c>
      <c r="W1213" s="2" t="str">
        <f t="shared" si="176"/>
        <v>OK</v>
      </c>
      <c r="X1213" s="2" t="str">
        <f t="shared" si="177"/>
        <v>OK</v>
      </c>
      <c r="Y1213" s="2" t="str">
        <f t="shared" si="178"/>
        <v>OK</v>
      </c>
      <c r="Z1213" s="3" t="str">
        <f t="shared" si="179"/>
        <v/>
      </c>
    </row>
    <row r="1214" spans="1:26" x14ac:dyDescent="0.45">
      <c r="A1214" s="3" t="s">
        <v>11007</v>
      </c>
      <c r="B1214" s="3" t="s">
        <v>11008</v>
      </c>
      <c r="C1214" s="3" t="s">
        <v>11078</v>
      </c>
      <c r="E1214" s="3" t="s">
        <v>20</v>
      </c>
      <c r="H1214" s="3" t="s">
        <v>21</v>
      </c>
      <c r="I1214" s="3">
        <v>1175267</v>
      </c>
      <c r="J1214" s="3" t="s">
        <v>11079</v>
      </c>
      <c r="K1214" s="3">
        <v>10</v>
      </c>
      <c r="L1214" s="3" t="s">
        <v>34</v>
      </c>
      <c r="M1214" s="3" t="s">
        <v>35</v>
      </c>
      <c r="N1214" s="3" t="s">
        <v>700</v>
      </c>
      <c r="O1214" s="3" t="s">
        <v>85</v>
      </c>
      <c r="P1214" s="3" t="s">
        <v>21</v>
      </c>
      <c r="Q1214" s="3" t="s">
        <v>11080</v>
      </c>
      <c r="R1214" s="2" t="str">
        <f t="shared" si="171"/>
        <v>OK</v>
      </c>
      <c r="S1214" s="2" t="str">
        <f t="shared" si="172"/>
        <v>OK</v>
      </c>
      <c r="T1214" s="2" t="str">
        <f t="shared" si="173"/>
        <v>OK</v>
      </c>
      <c r="U1214" s="2" t="str">
        <f t="shared" si="174"/>
        <v>OK</v>
      </c>
      <c r="V1214" s="2" t="str">
        <f t="shared" si="175"/>
        <v>OK</v>
      </c>
      <c r="W1214" s="2" t="str">
        <f t="shared" si="176"/>
        <v>OK</v>
      </c>
      <c r="X1214" s="2" t="str">
        <f t="shared" si="177"/>
        <v>OK</v>
      </c>
      <c r="Y1214" s="2" t="str">
        <f t="shared" si="178"/>
        <v>OK</v>
      </c>
      <c r="Z1214" s="3" t="str">
        <f t="shared" si="179"/>
        <v/>
      </c>
    </row>
    <row r="1215" spans="1:26" x14ac:dyDescent="0.45">
      <c r="A1215" s="3" t="s">
        <v>11007</v>
      </c>
      <c r="B1215" s="3" t="s">
        <v>11008</v>
      </c>
      <c r="C1215" s="3" t="s">
        <v>11081</v>
      </c>
      <c r="E1215" s="3" t="s">
        <v>20</v>
      </c>
      <c r="H1215" s="3" t="s">
        <v>21</v>
      </c>
      <c r="I1215" s="3">
        <v>1873963</v>
      </c>
      <c r="J1215" s="3" t="s">
        <v>11025</v>
      </c>
      <c r="K1215" s="3">
        <v>40</v>
      </c>
      <c r="L1215" s="3" t="s">
        <v>34</v>
      </c>
      <c r="M1215" s="3" t="s">
        <v>35</v>
      </c>
      <c r="N1215" s="3" t="s">
        <v>81</v>
      </c>
      <c r="O1215" s="3" t="s">
        <v>85</v>
      </c>
      <c r="P1215" s="3" t="s">
        <v>21</v>
      </c>
      <c r="Q1215" s="3" t="s">
        <v>11082</v>
      </c>
      <c r="R1215" s="2" t="str">
        <f t="shared" si="171"/>
        <v>KO</v>
      </c>
      <c r="S1215" s="2" t="str">
        <f t="shared" si="172"/>
        <v>OK</v>
      </c>
      <c r="T1215" s="2" t="str">
        <f t="shared" si="173"/>
        <v>OK</v>
      </c>
      <c r="U1215" s="2" t="str">
        <f t="shared" si="174"/>
        <v>OK</v>
      </c>
      <c r="V1215" s="2" t="str">
        <f t="shared" si="175"/>
        <v>OK</v>
      </c>
      <c r="W1215" s="2" t="str">
        <f t="shared" si="176"/>
        <v>OK</v>
      </c>
      <c r="X1215" s="2" t="str">
        <f t="shared" si="177"/>
        <v>OK</v>
      </c>
      <c r="Y1215" s="2" t="str">
        <f t="shared" si="178"/>
        <v>OK</v>
      </c>
      <c r="Z1215" s="3" t="str">
        <f t="shared" si="179"/>
        <v xml:space="preserve">Acción didáctica / </v>
      </c>
    </row>
    <row r="1216" spans="1:26" x14ac:dyDescent="0.45">
      <c r="A1216" s="3" t="s">
        <v>11007</v>
      </c>
      <c r="B1216" s="3" t="s">
        <v>11008</v>
      </c>
      <c r="C1216" s="3" t="s">
        <v>11083</v>
      </c>
      <c r="E1216" s="3" t="s">
        <v>20</v>
      </c>
      <c r="H1216" s="3" t="s">
        <v>21</v>
      </c>
      <c r="I1216" s="3">
        <v>1174927</v>
      </c>
      <c r="J1216" s="3" t="s">
        <v>11084</v>
      </c>
      <c r="K1216" s="3">
        <v>10</v>
      </c>
      <c r="L1216" s="3" t="s">
        <v>34</v>
      </c>
      <c r="M1216" s="3" t="s">
        <v>35</v>
      </c>
      <c r="N1216" s="3" t="s">
        <v>101</v>
      </c>
      <c r="O1216" s="3" t="s">
        <v>479</v>
      </c>
      <c r="P1216" s="3" t="s">
        <v>21</v>
      </c>
      <c r="Q1216" s="3" t="s">
        <v>11085</v>
      </c>
      <c r="R1216" s="2" t="str">
        <f t="shared" si="171"/>
        <v>OK</v>
      </c>
      <c r="S1216" s="2" t="str">
        <f t="shared" si="172"/>
        <v>OK</v>
      </c>
      <c r="T1216" s="2" t="str">
        <f t="shared" si="173"/>
        <v>OK</v>
      </c>
      <c r="U1216" s="2" t="str">
        <f t="shared" si="174"/>
        <v>OK</v>
      </c>
      <c r="V1216" s="2" t="str">
        <f t="shared" si="175"/>
        <v>OK</v>
      </c>
      <c r="W1216" s="2" t="str">
        <f t="shared" si="176"/>
        <v>OK</v>
      </c>
      <c r="X1216" s="2" t="str">
        <f t="shared" si="177"/>
        <v>OK</v>
      </c>
      <c r="Y1216" s="2" t="str">
        <f t="shared" si="178"/>
        <v>OK</v>
      </c>
      <c r="Z1216" s="3" t="str">
        <f t="shared" si="179"/>
        <v/>
      </c>
    </row>
    <row r="1217" spans="1:26" x14ac:dyDescent="0.45">
      <c r="A1217" s="3" t="s">
        <v>11007</v>
      </c>
      <c r="B1217" s="3" t="s">
        <v>11008</v>
      </c>
      <c r="C1217" s="3" t="s">
        <v>11086</v>
      </c>
      <c r="E1217" s="3" t="s">
        <v>20</v>
      </c>
      <c r="H1217" s="3" t="s">
        <v>21</v>
      </c>
      <c r="I1217" s="3">
        <v>2799867</v>
      </c>
      <c r="J1217" s="3" t="s">
        <v>11087</v>
      </c>
      <c r="K1217" s="3">
        <v>15</v>
      </c>
      <c r="L1217" s="3" t="s">
        <v>34</v>
      </c>
      <c r="M1217" s="3" t="s">
        <v>35</v>
      </c>
      <c r="N1217" s="3" t="s">
        <v>161</v>
      </c>
      <c r="O1217" s="3" t="s">
        <v>85</v>
      </c>
      <c r="P1217" s="3" t="s">
        <v>21</v>
      </c>
      <c r="Q1217" s="3" t="s">
        <v>11088</v>
      </c>
      <c r="R1217" s="2" t="str">
        <f t="shared" si="171"/>
        <v>OK</v>
      </c>
      <c r="S1217" s="2" t="str">
        <f t="shared" si="172"/>
        <v>OK</v>
      </c>
      <c r="T1217" s="2" t="str">
        <f t="shared" si="173"/>
        <v>OK</v>
      </c>
      <c r="U1217" s="2" t="str">
        <f t="shared" si="174"/>
        <v>OK</v>
      </c>
      <c r="V1217" s="2" t="str">
        <f t="shared" si="175"/>
        <v>OK</v>
      </c>
      <c r="W1217" s="2" t="str">
        <f t="shared" si="176"/>
        <v>OK</v>
      </c>
      <c r="X1217" s="2" t="str">
        <f t="shared" si="177"/>
        <v>OK</v>
      </c>
      <c r="Y1217" s="2" t="str">
        <f t="shared" si="178"/>
        <v>OK</v>
      </c>
      <c r="Z1217" s="3" t="str">
        <f t="shared" si="179"/>
        <v/>
      </c>
    </row>
    <row r="1218" spans="1:26" x14ac:dyDescent="0.45">
      <c r="A1218" s="3" t="s">
        <v>11007</v>
      </c>
      <c r="B1218" s="3" t="s">
        <v>11008</v>
      </c>
      <c r="C1218" s="3" t="s">
        <v>11089</v>
      </c>
      <c r="E1218" s="3" t="s">
        <v>20</v>
      </c>
      <c r="H1218" s="3" t="s">
        <v>21</v>
      </c>
      <c r="I1218" s="3">
        <v>3423571</v>
      </c>
      <c r="J1218" s="3" t="s">
        <v>11090</v>
      </c>
      <c r="K1218" s="3">
        <v>20</v>
      </c>
      <c r="L1218" s="3" t="s">
        <v>34</v>
      </c>
      <c r="M1218" s="3" t="s">
        <v>35</v>
      </c>
      <c r="N1218" s="3" t="s">
        <v>122</v>
      </c>
      <c r="O1218" s="3" t="s">
        <v>479</v>
      </c>
      <c r="P1218" s="3" t="s">
        <v>21</v>
      </c>
      <c r="Q1218" s="3" t="s">
        <v>11091</v>
      </c>
      <c r="R1218" s="2" t="str">
        <f t="shared" si="171"/>
        <v>OK</v>
      </c>
      <c r="S1218" s="2" t="str">
        <f t="shared" si="172"/>
        <v>OK</v>
      </c>
      <c r="T1218" s="2" t="str">
        <f t="shared" si="173"/>
        <v>OK</v>
      </c>
      <c r="U1218" s="2" t="str">
        <f t="shared" si="174"/>
        <v>OK</v>
      </c>
      <c r="V1218" s="2" t="str">
        <f t="shared" si="175"/>
        <v>OK</v>
      </c>
      <c r="W1218" s="2" t="str">
        <f t="shared" si="176"/>
        <v>OK</v>
      </c>
      <c r="X1218" s="2" t="str">
        <f t="shared" si="177"/>
        <v>OK</v>
      </c>
      <c r="Y1218" s="2" t="str">
        <f t="shared" si="178"/>
        <v>OK</v>
      </c>
      <c r="Z1218" s="3" t="str">
        <f t="shared" si="179"/>
        <v/>
      </c>
    </row>
    <row r="1219" spans="1:26" x14ac:dyDescent="0.45">
      <c r="A1219" s="3" t="s">
        <v>11007</v>
      </c>
      <c r="B1219" s="3" t="s">
        <v>11008</v>
      </c>
      <c r="C1219" s="3" t="s">
        <v>11092</v>
      </c>
      <c r="E1219" s="3" t="s">
        <v>20</v>
      </c>
      <c r="H1219" s="3" t="s">
        <v>21</v>
      </c>
      <c r="I1219" s="3">
        <v>899663</v>
      </c>
      <c r="J1219" s="3" t="s">
        <v>11093</v>
      </c>
      <c r="K1219" s="3">
        <v>45</v>
      </c>
      <c r="L1219" s="3" t="s">
        <v>23</v>
      </c>
      <c r="M1219" s="3" t="s">
        <v>29</v>
      </c>
      <c r="N1219" s="3" t="s">
        <v>2043</v>
      </c>
      <c r="P1219" s="3" t="s">
        <v>21</v>
      </c>
      <c r="Q1219" s="3" t="s">
        <v>11094</v>
      </c>
      <c r="R1219" s="2" t="str">
        <f t="shared" si="171"/>
        <v>OK</v>
      </c>
      <c r="S1219" s="2" t="str">
        <f t="shared" si="172"/>
        <v>OK</v>
      </c>
      <c r="T1219" s="2" t="str">
        <f t="shared" si="173"/>
        <v>OK</v>
      </c>
      <c r="U1219" s="2" t="str">
        <f t="shared" si="174"/>
        <v>OK</v>
      </c>
      <c r="V1219" s="2" t="str">
        <f t="shared" si="175"/>
        <v>OK</v>
      </c>
      <c r="W1219" s="2" t="str">
        <f t="shared" si="176"/>
        <v>OK</v>
      </c>
      <c r="X1219" s="2" t="str">
        <f t="shared" si="177"/>
        <v>OK</v>
      </c>
      <c r="Y1219" s="2" t="str">
        <f t="shared" si="178"/>
        <v>OK</v>
      </c>
      <c r="Z1219" s="3" t="str">
        <f t="shared" si="179"/>
        <v/>
      </c>
    </row>
    <row r="1220" spans="1:26" x14ac:dyDescent="0.45">
      <c r="A1220" s="3" t="s">
        <v>11007</v>
      </c>
      <c r="B1220" s="3" t="s">
        <v>11008</v>
      </c>
      <c r="C1220" s="3" t="s">
        <v>534</v>
      </c>
      <c r="E1220" s="3" t="s">
        <v>20</v>
      </c>
      <c r="H1220" s="3" t="s">
        <v>21</v>
      </c>
      <c r="I1220" s="3">
        <v>4337154</v>
      </c>
      <c r="J1220" s="3" t="s">
        <v>11095</v>
      </c>
      <c r="K1220" s="3">
        <v>25</v>
      </c>
      <c r="L1220" s="3" t="s">
        <v>358</v>
      </c>
      <c r="M1220" s="3" t="s">
        <v>35</v>
      </c>
      <c r="N1220" s="3" t="s">
        <v>359</v>
      </c>
      <c r="O1220" s="3" t="s">
        <v>479</v>
      </c>
      <c r="P1220" s="3" t="s">
        <v>21</v>
      </c>
      <c r="Q1220" s="3" t="s">
        <v>11096</v>
      </c>
      <c r="R1220" s="2" t="str">
        <f t="shared" si="171"/>
        <v>OK</v>
      </c>
      <c r="S1220" s="2" t="str">
        <f t="shared" si="172"/>
        <v>OK</v>
      </c>
      <c r="T1220" s="2" t="str">
        <f t="shared" si="173"/>
        <v>OK</v>
      </c>
      <c r="U1220" s="2" t="str">
        <f t="shared" si="174"/>
        <v>OK</v>
      </c>
      <c r="V1220" s="2" t="str">
        <f t="shared" si="175"/>
        <v>OK</v>
      </c>
      <c r="W1220" s="2" t="str">
        <f t="shared" si="176"/>
        <v>KO</v>
      </c>
      <c r="X1220" s="2" t="str">
        <f t="shared" si="177"/>
        <v>OK</v>
      </c>
      <c r="Y1220" s="2" t="str">
        <f t="shared" si="178"/>
        <v>OK</v>
      </c>
      <c r="Z1220" s="3" t="str">
        <f t="shared" si="179"/>
        <v xml:space="preserve">Tiempo del recurso / </v>
      </c>
    </row>
    <row r="1221" spans="1:26" x14ac:dyDescent="0.45">
      <c r="A1221" s="3" t="s">
        <v>11007</v>
      </c>
      <c r="B1221" s="3" t="s">
        <v>11008</v>
      </c>
      <c r="C1221" s="3" t="s">
        <v>67</v>
      </c>
      <c r="D1221" s="3" t="s">
        <v>11097</v>
      </c>
      <c r="E1221" s="3" t="s">
        <v>20</v>
      </c>
      <c r="H1221" s="3" t="s">
        <v>21</v>
      </c>
      <c r="I1221" s="3">
        <v>466242</v>
      </c>
      <c r="K1221" s="3">
        <v>20</v>
      </c>
      <c r="L1221" s="3" t="s">
        <v>23</v>
      </c>
      <c r="M1221" s="3" t="s">
        <v>67</v>
      </c>
      <c r="N1221" s="3" t="s">
        <v>227</v>
      </c>
      <c r="P1221" s="3" t="s">
        <v>21</v>
      </c>
      <c r="Q1221" s="3" t="s">
        <v>11098</v>
      </c>
      <c r="R1221" s="2" t="str">
        <f t="shared" si="171"/>
        <v>OK</v>
      </c>
      <c r="S1221" s="2" t="str">
        <f t="shared" si="172"/>
        <v>OK</v>
      </c>
      <c r="T1221" s="2" t="str">
        <f t="shared" si="173"/>
        <v>OK</v>
      </c>
      <c r="U1221" s="2" t="str">
        <f t="shared" si="174"/>
        <v>OK</v>
      </c>
      <c r="V1221" s="2" t="str">
        <f t="shared" si="175"/>
        <v>OK</v>
      </c>
      <c r="W1221" s="2" t="str">
        <f t="shared" si="176"/>
        <v>OK</v>
      </c>
      <c r="X1221" s="2" t="str">
        <f t="shared" si="177"/>
        <v>KO</v>
      </c>
      <c r="Y1221" s="2" t="str">
        <f t="shared" si="178"/>
        <v>OK</v>
      </c>
      <c r="Z1221" s="3" t="str">
        <f t="shared" si="179"/>
        <v xml:space="preserve">Palabras clave / </v>
      </c>
    </row>
    <row r="1222" spans="1:26" x14ac:dyDescent="0.45">
      <c r="A1222" s="3" t="s">
        <v>11007</v>
      </c>
      <c r="B1222" s="3" t="s">
        <v>11008</v>
      </c>
      <c r="C1222" s="3" t="s">
        <v>70</v>
      </c>
      <c r="E1222" s="3" t="s">
        <v>20</v>
      </c>
      <c r="H1222" s="3" t="s">
        <v>21</v>
      </c>
      <c r="I1222" s="3">
        <v>717619</v>
      </c>
      <c r="J1222" s="3" t="s">
        <v>11099</v>
      </c>
      <c r="K1222" s="3">
        <v>30</v>
      </c>
      <c r="L1222" s="3" t="s">
        <v>34</v>
      </c>
      <c r="M1222" s="3" t="s">
        <v>35</v>
      </c>
      <c r="N1222" s="3" t="s">
        <v>62</v>
      </c>
      <c r="O1222" s="3" t="s">
        <v>479</v>
      </c>
      <c r="P1222" s="3" t="s">
        <v>21</v>
      </c>
      <c r="Q1222" s="3" t="s">
        <v>11100</v>
      </c>
      <c r="R1222" s="2" t="str">
        <f t="shared" si="171"/>
        <v>OK</v>
      </c>
      <c r="S1222" s="2" t="str">
        <f t="shared" si="172"/>
        <v>OK</v>
      </c>
      <c r="T1222" s="2" t="str">
        <f t="shared" si="173"/>
        <v>OK</v>
      </c>
      <c r="U1222" s="2" t="str">
        <f t="shared" si="174"/>
        <v>OK</v>
      </c>
      <c r="V1222" s="2" t="str">
        <f t="shared" si="175"/>
        <v>OK</v>
      </c>
      <c r="W1222" s="2" t="str">
        <f t="shared" si="176"/>
        <v>OK</v>
      </c>
      <c r="X1222" s="2" t="str">
        <f t="shared" si="177"/>
        <v>OK</v>
      </c>
      <c r="Y1222" s="2" t="str">
        <f t="shared" si="178"/>
        <v>OK</v>
      </c>
      <c r="Z1222" s="3" t="str">
        <f t="shared" si="179"/>
        <v/>
      </c>
    </row>
    <row r="1223" spans="1:26" x14ac:dyDescent="0.45">
      <c r="A1223" s="3" t="s">
        <v>11101</v>
      </c>
      <c r="B1223" s="3" t="s">
        <v>8257</v>
      </c>
      <c r="C1223" s="3" t="s">
        <v>11102</v>
      </c>
      <c r="E1223" s="3" t="s">
        <v>20</v>
      </c>
      <c r="H1223" s="3" t="s">
        <v>21</v>
      </c>
      <c r="I1223" s="3">
        <v>703598</v>
      </c>
      <c r="J1223" s="3" t="s">
        <v>11103</v>
      </c>
      <c r="K1223" s="3">
        <v>10</v>
      </c>
      <c r="L1223" s="3" t="s">
        <v>34</v>
      </c>
      <c r="M1223" s="3" t="s">
        <v>35</v>
      </c>
      <c r="N1223" s="3" t="s">
        <v>101</v>
      </c>
      <c r="O1223" s="3" t="s">
        <v>479</v>
      </c>
      <c r="P1223" s="3" t="s">
        <v>21</v>
      </c>
      <c r="Q1223" s="3" t="s">
        <v>11104</v>
      </c>
      <c r="R1223" s="2" t="str">
        <f t="shared" si="171"/>
        <v>OK</v>
      </c>
      <c r="S1223" s="2" t="str">
        <f t="shared" si="172"/>
        <v>OK</v>
      </c>
      <c r="T1223" s="2" t="str">
        <f t="shared" si="173"/>
        <v>OK</v>
      </c>
      <c r="U1223" s="2" t="str">
        <f t="shared" si="174"/>
        <v>OK</v>
      </c>
      <c r="V1223" s="2" t="str">
        <f t="shared" si="175"/>
        <v>OK</v>
      </c>
      <c r="W1223" s="2" t="str">
        <f t="shared" si="176"/>
        <v>OK</v>
      </c>
      <c r="X1223" s="2" t="str">
        <f t="shared" si="177"/>
        <v>OK</v>
      </c>
      <c r="Y1223" s="2" t="str">
        <f t="shared" si="178"/>
        <v>OK</v>
      </c>
      <c r="Z1223" s="3" t="str">
        <f t="shared" si="179"/>
        <v/>
      </c>
    </row>
    <row r="1224" spans="1:26" x14ac:dyDescent="0.45">
      <c r="A1224" s="3" t="s">
        <v>11101</v>
      </c>
      <c r="B1224" s="3" t="s">
        <v>8257</v>
      </c>
      <c r="C1224" s="3" t="s">
        <v>11105</v>
      </c>
      <c r="E1224" s="3" t="s">
        <v>20</v>
      </c>
      <c r="H1224" s="3" t="s">
        <v>21</v>
      </c>
      <c r="I1224" s="3">
        <v>705818</v>
      </c>
      <c r="J1224" s="3" t="s">
        <v>11106</v>
      </c>
      <c r="K1224" s="3">
        <v>10</v>
      </c>
      <c r="L1224" s="3" t="s">
        <v>34</v>
      </c>
      <c r="M1224" s="3" t="s">
        <v>35</v>
      </c>
      <c r="N1224" s="3" t="s">
        <v>7737</v>
      </c>
      <c r="O1224" s="3" t="s">
        <v>37</v>
      </c>
      <c r="P1224" s="3" t="s">
        <v>21</v>
      </c>
      <c r="Q1224" s="3" t="s">
        <v>11107</v>
      </c>
      <c r="R1224" s="2" t="str">
        <f t="shared" si="171"/>
        <v>OK</v>
      </c>
      <c r="S1224" s="2" t="str">
        <f t="shared" si="172"/>
        <v>OK</v>
      </c>
      <c r="T1224" s="2" t="str">
        <f t="shared" si="173"/>
        <v>OK</v>
      </c>
      <c r="U1224" s="2" t="str">
        <f t="shared" si="174"/>
        <v>OK</v>
      </c>
      <c r="V1224" s="2" t="str">
        <f t="shared" si="175"/>
        <v>OK</v>
      </c>
      <c r="W1224" s="2" t="str">
        <f t="shared" si="176"/>
        <v>OK</v>
      </c>
      <c r="X1224" s="2" t="str">
        <f t="shared" si="177"/>
        <v>OK</v>
      </c>
      <c r="Y1224" s="2" t="str">
        <f t="shared" si="178"/>
        <v>OK</v>
      </c>
      <c r="Z1224" s="3" t="str">
        <f t="shared" si="179"/>
        <v/>
      </c>
    </row>
    <row r="1225" spans="1:26" x14ac:dyDescent="0.45">
      <c r="A1225" s="3" t="s">
        <v>11101</v>
      </c>
      <c r="B1225" s="3" t="s">
        <v>8257</v>
      </c>
      <c r="C1225" s="3" t="s">
        <v>11108</v>
      </c>
      <c r="E1225" s="3" t="s">
        <v>20</v>
      </c>
      <c r="H1225" s="3" t="s">
        <v>21</v>
      </c>
      <c r="I1225" s="3">
        <v>710308</v>
      </c>
      <c r="J1225" s="3" t="s">
        <v>11109</v>
      </c>
      <c r="K1225" s="3">
        <v>20</v>
      </c>
      <c r="L1225" s="3" t="s">
        <v>34</v>
      </c>
      <c r="M1225" s="3" t="s">
        <v>35</v>
      </c>
      <c r="N1225" s="3" t="s">
        <v>114</v>
      </c>
      <c r="O1225" s="3" t="s">
        <v>37</v>
      </c>
      <c r="P1225" s="3" t="s">
        <v>21</v>
      </c>
      <c r="Q1225" s="3" t="s">
        <v>11110</v>
      </c>
      <c r="R1225" s="2" t="str">
        <f t="shared" si="171"/>
        <v>OK</v>
      </c>
      <c r="S1225" s="2" t="str">
        <f t="shared" si="172"/>
        <v>OK</v>
      </c>
      <c r="T1225" s="2" t="str">
        <f t="shared" si="173"/>
        <v>OK</v>
      </c>
      <c r="U1225" s="2" t="str">
        <f t="shared" si="174"/>
        <v>OK</v>
      </c>
      <c r="V1225" s="2" t="str">
        <f t="shared" si="175"/>
        <v>OK</v>
      </c>
      <c r="W1225" s="2" t="str">
        <f t="shared" si="176"/>
        <v>OK</v>
      </c>
      <c r="X1225" s="2" t="str">
        <f t="shared" si="177"/>
        <v>OK</v>
      </c>
      <c r="Y1225" s="2" t="str">
        <f t="shared" si="178"/>
        <v>OK</v>
      </c>
      <c r="Z1225" s="3" t="str">
        <f t="shared" si="179"/>
        <v/>
      </c>
    </row>
    <row r="1226" spans="1:26" x14ac:dyDescent="0.45">
      <c r="A1226" s="3" t="s">
        <v>11101</v>
      </c>
      <c r="B1226" s="3" t="s">
        <v>8257</v>
      </c>
      <c r="C1226" s="3" t="s">
        <v>11111</v>
      </c>
      <c r="E1226" s="3" t="s">
        <v>20</v>
      </c>
      <c r="H1226" s="3" t="s">
        <v>21</v>
      </c>
      <c r="I1226" s="3">
        <v>707580</v>
      </c>
      <c r="J1226" s="3" t="s">
        <v>11112</v>
      </c>
      <c r="K1226" s="3">
        <v>20</v>
      </c>
      <c r="L1226" s="3" t="s">
        <v>34</v>
      </c>
      <c r="M1226" s="3" t="s">
        <v>35</v>
      </c>
      <c r="N1226" s="3" t="s">
        <v>62</v>
      </c>
      <c r="O1226" s="3" t="s">
        <v>37</v>
      </c>
      <c r="P1226" s="3" t="s">
        <v>21</v>
      </c>
      <c r="Q1226" s="3" t="s">
        <v>11113</v>
      </c>
      <c r="R1226" s="2" t="str">
        <f t="shared" si="171"/>
        <v>OK</v>
      </c>
      <c r="S1226" s="2" t="str">
        <f t="shared" si="172"/>
        <v>OK</v>
      </c>
      <c r="T1226" s="2" t="str">
        <f t="shared" si="173"/>
        <v>OK</v>
      </c>
      <c r="U1226" s="2" t="str">
        <f t="shared" si="174"/>
        <v>OK</v>
      </c>
      <c r="V1226" s="2" t="str">
        <f t="shared" si="175"/>
        <v>OK</v>
      </c>
      <c r="W1226" s="2" t="str">
        <f t="shared" si="176"/>
        <v>OK</v>
      </c>
      <c r="X1226" s="2" t="str">
        <f t="shared" si="177"/>
        <v>OK</v>
      </c>
      <c r="Y1226" s="2" t="str">
        <f t="shared" si="178"/>
        <v>OK</v>
      </c>
      <c r="Z1226" s="3" t="str">
        <f t="shared" si="179"/>
        <v/>
      </c>
    </row>
    <row r="1227" spans="1:26" x14ac:dyDescent="0.45">
      <c r="A1227" s="3" t="s">
        <v>11101</v>
      </c>
      <c r="B1227" s="3" t="s">
        <v>8257</v>
      </c>
      <c r="C1227" s="3" t="s">
        <v>11114</v>
      </c>
      <c r="E1227" s="3" t="s">
        <v>20</v>
      </c>
      <c r="H1227" s="3" t="s">
        <v>21</v>
      </c>
      <c r="I1227" s="3">
        <v>704273</v>
      </c>
      <c r="J1227" s="3" t="s">
        <v>11115</v>
      </c>
      <c r="K1227" s="3">
        <v>10</v>
      </c>
      <c r="L1227" s="3" t="s">
        <v>34</v>
      </c>
      <c r="M1227" s="3" t="s">
        <v>35</v>
      </c>
      <c r="N1227" s="3" t="s">
        <v>700</v>
      </c>
      <c r="O1227" s="3" t="s">
        <v>479</v>
      </c>
      <c r="P1227" s="3" t="s">
        <v>21</v>
      </c>
      <c r="Q1227" s="3" t="s">
        <v>11116</v>
      </c>
      <c r="R1227" s="2" t="str">
        <f t="shared" si="171"/>
        <v>OK</v>
      </c>
      <c r="S1227" s="2" t="str">
        <f t="shared" si="172"/>
        <v>OK</v>
      </c>
      <c r="T1227" s="2" t="str">
        <f t="shared" si="173"/>
        <v>OK</v>
      </c>
      <c r="U1227" s="2" t="str">
        <f t="shared" si="174"/>
        <v>OK</v>
      </c>
      <c r="V1227" s="2" t="str">
        <f t="shared" si="175"/>
        <v>OK</v>
      </c>
      <c r="W1227" s="2" t="str">
        <f t="shared" si="176"/>
        <v>OK</v>
      </c>
      <c r="X1227" s="2" t="str">
        <f t="shared" si="177"/>
        <v>OK</v>
      </c>
      <c r="Y1227" s="2" t="str">
        <f t="shared" si="178"/>
        <v>OK</v>
      </c>
      <c r="Z1227" s="3" t="str">
        <f t="shared" si="179"/>
        <v/>
      </c>
    </row>
    <row r="1228" spans="1:26" x14ac:dyDescent="0.45">
      <c r="A1228" s="3" t="s">
        <v>11101</v>
      </c>
      <c r="B1228" s="3" t="s">
        <v>8257</v>
      </c>
      <c r="C1228" s="3" t="s">
        <v>11117</v>
      </c>
      <c r="E1228" s="3" t="s">
        <v>20</v>
      </c>
      <c r="H1228" s="3" t="s">
        <v>21</v>
      </c>
      <c r="I1228" s="3">
        <v>708211</v>
      </c>
      <c r="J1228" s="3" t="s">
        <v>11118</v>
      </c>
      <c r="K1228" s="3">
        <v>20</v>
      </c>
      <c r="L1228" s="3" t="s">
        <v>34</v>
      </c>
      <c r="M1228" s="3" t="s">
        <v>35</v>
      </c>
      <c r="N1228" s="3" t="s">
        <v>62</v>
      </c>
      <c r="O1228" s="3" t="s">
        <v>37</v>
      </c>
      <c r="P1228" s="3" t="s">
        <v>21</v>
      </c>
      <c r="Q1228" s="3" t="s">
        <v>11119</v>
      </c>
      <c r="R1228" s="2" t="str">
        <f t="shared" si="171"/>
        <v>OK</v>
      </c>
      <c r="S1228" s="2" t="str">
        <f t="shared" si="172"/>
        <v>OK</v>
      </c>
      <c r="T1228" s="2" t="str">
        <f t="shared" si="173"/>
        <v>OK</v>
      </c>
      <c r="U1228" s="2" t="str">
        <f t="shared" si="174"/>
        <v>OK</v>
      </c>
      <c r="V1228" s="2" t="str">
        <f t="shared" si="175"/>
        <v>OK</v>
      </c>
      <c r="W1228" s="2" t="str">
        <f t="shared" si="176"/>
        <v>OK</v>
      </c>
      <c r="X1228" s="2" t="str">
        <f t="shared" si="177"/>
        <v>OK</v>
      </c>
      <c r="Y1228" s="2" t="str">
        <f t="shared" si="178"/>
        <v>OK</v>
      </c>
      <c r="Z1228" s="3" t="str">
        <f t="shared" si="179"/>
        <v/>
      </c>
    </row>
    <row r="1229" spans="1:26" x14ac:dyDescent="0.45">
      <c r="A1229" s="3" t="s">
        <v>11101</v>
      </c>
      <c r="B1229" s="3" t="s">
        <v>8257</v>
      </c>
      <c r="C1229" s="3" t="s">
        <v>11120</v>
      </c>
      <c r="E1229" s="3" t="s">
        <v>20</v>
      </c>
      <c r="H1229" s="3" t="s">
        <v>21</v>
      </c>
      <c r="I1229" s="3">
        <v>2800027</v>
      </c>
      <c r="J1229" s="3" t="s">
        <v>11121</v>
      </c>
      <c r="K1229" s="3">
        <v>90</v>
      </c>
      <c r="L1229" s="3" t="s">
        <v>23</v>
      </c>
      <c r="M1229" s="3" t="s">
        <v>29</v>
      </c>
      <c r="N1229" s="3" t="s">
        <v>368</v>
      </c>
      <c r="P1229" s="3" t="s">
        <v>21</v>
      </c>
      <c r="Q1229" s="3" t="s">
        <v>11122</v>
      </c>
      <c r="R1229" s="2" t="str">
        <f t="shared" si="171"/>
        <v>OK</v>
      </c>
      <c r="S1229" s="2" t="str">
        <f t="shared" si="172"/>
        <v>OK</v>
      </c>
      <c r="T1229" s="2" t="str">
        <f t="shared" si="173"/>
        <v>OK</v>
      </c>
      <c r="U1229" s="2" t="str">
        <f t="shared" si="174"/>
        <v>OK</v>
      </c>
      <c r="V1229" s="2" t="str">
        <f t="shared" si="175"/>
        <v>OK</v>
      </c>
      <c r="W1229" s="2" t="str">
        <f t="shared" si="176"/>
        <v>OK</v>
      </c>
      <c r="X1229" s="2" t="str">
        <f t="shared" si="177"/>
        <v>OK</v>
      </c>
      <c r="Y1229" s="2" t="str">
        <f t="shared" si="178"/>
        <v>OK</v>
      </c>
      <c r="Z1229" s="3" t="str">
        <f t="shared" si="179"/>
        <v/>
      </c>
    </row>
    <row r="1230" spans="1:26" x14ac:dyDescent="0.45">
      <c r="A1230" s="3" t="s">
        <v>11101</v>
      </c>
      <c r="B1230" s="3" t="s">
        <v>8257</v>
      </c>
      <c r="C1230" s="3" t="s">
        <v>11123</v>
      </c>
      <c r="E1230" s="3" t="s">
        <v>20</v>
      </c>
      <c r="H1230" s="3" t="s">
        <v>21</v>
      </c>
      <c r="I1230" s="3">
        <v>761331</v>
      </c>
      <c r="K1230" s="3">
        <v>20</v>
      </c>
      <c r="L1230" s="3" t="s">
        <v>34</v>
      </c>
      <c r="M1230" s="3" t="s">
        <v>35</v>
      </c>
      <c r="N1230" s="3" t="s">
        <v>173</v>
      </c>
      <c r="O1230" s="3" t="s">
        <v>479</v>
      </c>
      <c r="P1230" s="3" t="s">
        <v>21</v>
      </c>
      <c r="Q1230" s="3" t="s">
        <v>11124</v>
      </c>
      <c r="R1230" s="2" t="str">
        <f t="shared" si="171"/>
        <v>OK</v>
      </c>
      <c r="S1230" s="2" t="str">
        <f t="shared" si="172"/>
        <v>OK</v>
      </c>
      <c r="T1230" s="2" t="str">
        <f t="shared" si="173"/>
        <v>OK</v>
      </c>
      <c r="U1230" s="2" t="str">
        <f t="shared" si="174"/>
        <v>OK</v>
      </c>
      <c r="V1230" s="2" t="str">
        <f t="shared" si="175"/>
        <v>OK</v>
      </c>
      <c r="W1230" s="2" t="str">
        <f t="shared" si="176"/>
        <v>OK</v>
      </c>
      <c r="X1230" s="2" t="str">
        <f t="shared" si="177"/>
        <v>KO</v>
      </c>
      <c r="Y1230" s="2" t="str">
        <f t="shared" si="178"/>
        <v>OK</v>
      </c>
      <c r="Z1230" s="3" t="str">
        <f t="shared" si="179"/>
        <v xml:space="preserve">Palabras clave / </v>
      </c>
    </row>
    <row r="1231" spans="1:26" x14ac:dyDescent="0.45">
      <c r="A1231" s="3" t="s">
        <v>11101</v>
      </c>
      <c r="B1231" s="3" t="s">
        <v>8257</v>
      </c>
      <c r="C1231" s="3" t="s">
        <v>11125</v>
      </c>
      <c r="E1231" s="3" t="s">
        <v>20</v>
      </c>
      <c r="H1231" s="3" t="s">
        <v>21</v>
      </c>
      <c r="I1231" s="3">
        <v>708873</v>
      </c>
      <c r="K1231" s="3">
        <v>20</v>
      </c>
      <c r="L1231" s="3" t="s">
        <v>34</v>
      </c>
      <c r="M1231" s="3" t="s">
        <v>35</v>
      </c>
      <c r="N1231" s="3" t="s">
        <v>41</v>
      </c>
      <c r="O1231" s="3" t="s">
        <v>479</v>
      </c>
      <c r="P1231" s="3" t="s">
        <v>21</v>
      </c>
      <c r="Q1231" s="3" t="s">
        <v>11126</v>
      </c>
      <c r="R1231" s="2" t="str">
        <f t="shared" si="171"/>
        <v>OK</v>
      </c>
      <c r="S1231" s="2" t="str">
        <f t="shared" si="172"/>
        <v>OK</v>
      </c>
      <c r="T1231" s="2" t="str">
        <f t="shared" si="173"/>
        <v>OK</v>
      </c>
      <c r="U1231" s="2" t="str">
        <f t="shared" si="174"/>
        <v>OK</v>
      </c>
      <c r="V1231" s="2" t="str">
        <f t="shared" si="175"/>
        <v>OK</v>
      </c>
      <c r="W1231" s="2" t="str">
        <f t="shared" si="176"/>
        <v>OK</v>
      </c>
      <c r="X1231" s="2" t="str">
        <f t="shared" si="177"/>
        <v>KO</v>
      </c>
      <c r="Y1231" s="2" t="str">
        <f t="shared" si="178"/>
        <v>OK</v>
      </c>
      <c r="Z1231" s="3" t="str">
        <f t="shared" si="179"/>
        <v xml:space="preserve">Palabras clave / </v>
      </c>
    </row>
    <row r="1232" spans="1:26" x14ac:dyDescent="0.45">
      <c r="A1232" s="3" t="s">
        <v>11101</v>
      </c>
      <c r="B1232" s="3" t="s">
        <v>8257</v>
      </c>
      <c r="C1232" s="3" t="s">
        <v>11127</v>
      </c>
      <c r="E1232" s="3" t="s">
        <v>20</v>
      </c>
      <c r="H1232" s="3" t="s">
        <v>21</v>
      </c>
      <c r="I1232" s="3">
        <v>723893</v>
      </c>
      <c r="J1232" s="3" t="s">
        <v>11128</v>
      </c>
      <c r="K1232" s="3">
        <v>30</v>
      </c>
      <c r="L1232" s="3" t="s">
        <v>34</v>
      </c>
      <c r="M1232" s="3" t="s">
        <v>35</v>
      </c>
      <c r="N1232" s="3" t="s">
        <v>326</v>
      </c>
      <c r="O1232" s="3" t="s">
        <v>479</v>
      </c>
      <c r="P1232" s="3" t="s">
        <v>21</v>
      </c>
      <c r="Q1232" s="3" t="s">
        <v>11129</v>
      </c>
      <c r="R1232" s="2" t="str">
        <f t="shared" si="171"/>
        <v>OK</v>
      </c>
      <c r="S1232" s="2" t="str">
        <f t="shared" si="172"/>
        <v>OK</v>
      </c>
      <c r="T1232" s="2" t="str">
        <f t="shared" si="173"/>
        <v>OK</v>
      </c>
      <c r="U1232" s="2" t="str">
        <f t="shared" si="174"/>
        <v>OK</v>
      </c>
      <c r="V1232" s="2" t="str">
        <f t="shared" si="175"/>
        <v>OK</v>
      </c>
      <c r="W1232" s="2" t="str">
        <f t="shared" si="176"/>
        <v>OK</v>
      </c>
      <c r="X1232" s="2" t="str">
        <f t="shared" si="177"/>
        <v>OK</v>
      </c>
      <c r="Y1232" s="2" t="str">
        <f t="shared" si="178"/>
        <v>OK</v>
      </c>
      <c r="Z1232" s="3" t="str">
        <f t="shared" si="179"/>
        <v/>
      </c>
    </row>
    <row r="1233" spans="1:26" x14ac:dyDescent="0.45">
      <c r="A1233" s="3" t="s">
        <v>11101</v>
      </c>
      <c r="B1233" s="3" t="s">
        <v>8257</v>
      </c>
      <c r="C1233" s="3" t="s">
        <v>11130</v>
      </c>
      <c r="E1233" s="3" t="s">
        <v>20</v>
      </c>
      <c r="H1233" s="3" t="s">
        <v>21</v>
      </c>
      <c r="I1233" s="3">
        <v>712628</v>
      </c>
      <c r="J1233" s="3" t="s">
        <v>11131</v>
      </c>
      <c r="K1233" s="3">
        <v>20</v>
      </c>
      <c r="L1233" s="3" t="s">
        <v>34</v>
      </c>
      <c r="M1233" s="3" t="s">
        <v>35</v>
      </c>
      <c r="N1233" s="3" t="s">
        <v>326</v>
      </c>
      <c r="O1233" s="3" t="s">
        <v>479</v>
      </c>
      <c r="P1233" s="3" t="s">
        <v>21</v>
      </c>
      <c r="Q1233" s="3" t="s">
        <v>11132</v>
      </c>
      <c r="R1233" s="2" t="str">
        <f t="shared" si="171"/>
        <v>OK</v>
      </c>
      <c r="S1233" s="2" t="str">
        <f t="shared" si="172"/>
        <v>OK</v>
      </c>
      <c r="T1233" s="2" t="str">
        <f t="shared" si="173"/>
        <v>OK</v>
      </c>
      <c r="U1233" s="2" t="str">
        <f t="shared" si="174"/>
        <v>OK</v>
      </c>
      <c r="V1233" s="2" t="str">
        <f t="shared" si="175"/>
        <v>OK</v>
      </c>
      <c r="W1233" s="2" t="str">
        <f t="shared" si="176"/>
        <v>OK</v>
      </c>
      <c r="X1233" s="2" t="str">
        <f t="shared" si="177"/>
        <v>OK</v>
      </c>
      <c r="Y1233" s="2" t="str">
        <f t="shared" si="178"/>
        <v>OK</v>
      </c>
      <c r="Z1233" s="3" t="str">
        <f t="shared" si="179"/>
        <v/>
      </c>
    </row>
    <row r="1234" spans="1:26" x14ac:dyDescent="0.45">
      <c r="A1234" s="3" t="s">
        <v>11101</v>
      </c>
      <c r="B1234" s="3" t="s">
        <v>8257</v>
      </c>
      <c r="C1234" s="3" t="s">
        <v>11133</v>
      </c>
      <c r="E1234" s="3" t="s">
        <v>20</v>
      </c>
      <c r="H1234" s="3" t="s">
        <v>21</v>
      </c>
      <c r="I1234" s="3">
        <v>2726844</v>
      </c>
      <c r="J1234" s="3" t="s">
        <v>11134</v>
      </c>
      <c r="K1234" s="3">
        <v>180</v>
      </c>
      <c r="L1234" s="3" t="s">
        <v>23</v>
      </c>
      <c r="M1234" s="3" t="s">
        <v>29</v>
      </c>
      <c r="N1234" s="3" t="s">
        <v>684</v>
      </c>
      <c r="P1234" s="3" t="s">
        <v>21</v>
      </c>
      <c r="Q1234" s="3" t="s">
        <v>11135</v>
      </c>
      <c r="R1234" s="2" t="str">
        <f t="shared" si="171"/>
        <v>OK</v>
      </c>
      <c r="S1234" s="2" t="str">
        <f t="shared" si="172"/>
        <v>OK</v>
      </c>
      <c r="T1234" s="2" t="str">
        <f t="shared" si="173"/>
        <v>OK</v>
      </c>
      <c r="U1234" s="2" t="str">
        <f t="shared" si="174"/>
        <v>OK</v>
      </c>
      <c r="V1234" s="2" t="str">
        <f t="shared" si="175"/>
        <v>OK</v>
      </c>
      <c r="W1234" s="2" t="str">
        <f t="shared" si="176"/>
        <v>OK</v>
      </c>
      <c r="X1234" s="2" t="str">
        <f t="shared" si="177"/>
        <v>OK</v>
      </c>
      <c r="Y1234" s="2" t="str">
        <f t="shared" si="178"/>
        <v>OK</v>
      </c>
      <c r="Z1234" s="3" t="str">
        <f t="shared" si="179"/>
        <v/>
      </c>
    </row>
    <row r="1235" spans="1:26" x14ac:dyDescent="0.45">
      <c r="A1235" s="3" t="s">
        <v>11101</v>
      </c>
      <c r="B1235" s="3" t="s">
        <v>8257</v>
      </c>
      <c r="C1235" s="3" t="s">
        <v>11136</v>
      </c>
      <c r="E1235" s="3" t="s">
        <v>20</v>
      </c>
      <c r="H1235" s="3" t="s">
        <v>21</v>
      </c>
      <c r="I1235" s="3">
        <v>1290524</v>
      </c>
      <c r="J1235" s="3" t="s">
        <v>11137</v>
      </c>
      <c r="K1235" s="3">
        <v>60</v>
      </c>
      <c r="L1235" s="3" t="s">
        <v>34</v>
      </c>
      <c r="M1235" s="3" t="s">
        <v>35</v>
      </c>
      <c r="N1235" s="3" t="s">
        <v>81</v>
      </c>
      <c r="O1235" s="3" t="s">
        <v>479</v>
      </c>
      <c r="P1235" s="3" t="s">
        <v>21</v>
      </c>
      <c r="Q1235" s="3" t="s">
        <v>11138</v>
      </c>
      <c r="R1235" s="2" t="str">
        <f t="shared" si="171"/>
        <v>KO</v>
      </c>
      <c r="S1235" s="2" t="str">
        <f t="shared" si="172"/>
        <v>OK</v>
      </c>
      <c r="T1235" s="2" t="str">
        <f t="shared" si="173"/>
        <v>OK</v>
      </c>
      <c r="U1235" s="2" t="str">
        <f t="shared" si="174"/>
        <v>OK</v>
      </c>
      <c r="V1235" s="2" t="str">
        <f t="shared" si="175"/>
        <v>OK</v>
      </c>
      <c r="W1235" s="2" t="str">
        <f t="shared" si="176"/>
        <v>OK</v>
      </c>
      <c r="X1235" s="2" t="str">
        <f t="shared" si="177"/>
        <v>OK</v>
      </c>
      <c r="Y1235" s="2" t="str">
        <f t="shared" si="178"/>
        <v>OK</v>
      </c>
      <c r="Z1235" s="3" t="str">
        <f t="shared" si="179"/>
        <v xml:space="preserve">Acción didáctica / </v>
      </c>
    </row>
    <row r="1236" spans="1:26" x14ac:dyDescent="0.45">
      <c r="A1236" s="3" t="s">
        <v>11101</v>
      </c>
      <c r="B1236" s="3" t="s">
        <v>8257</v>
      </c>
      <c r="C1236" s="3" t="s">
        <v>11139</v>
      </c>
      <c r="E1236" s="3" t="s">
        <v>20</v>
      </c>
      <c r="H1236" s="3" t="s">
        <v>21</v>
      </c>
      <c r="I1236" s="3">
        <v>1478528</v>
      </c>
      <c r="J1236" s="3" t="s">
        <v>10257</v>
      </c>
      <c r="K1236" s="3">
        <v>50</v>
      </c>
      <c r="L1236" s="3" t="s">
        <v>23</v>
      </c>
      <c r="M1236" s="3" t="s">
        <v>29</v>
      </c>
      <c r="N1236" s="3" t="s">
        <v>194</v>
      </c>
      <c r="P1236" s="3" t="s">
        <v>21</v>
      </c>
      <c r="Q1236" s="3" t="s">
        <v>11140</v>
      </c>
      <c r="R1236" s="2" t="str">
        <f t="shared" si="171"/>
        <v>OK</v>
      </c>
      <c r="S1236" s="2" t="str">
        <f t="shared" si="172"/>
        <v>OK</v>
      </c>
      <c r="T1236" s="2" t="str">
        <f t="shared" si="173"/>
        <v>OK</v>
      </c>
      <c r="U1236" s="2" t="str">
        <f t="shared" si="174"/>
        <v>OK</v>
      </c>
      <c r="V1236" s="2" t="str">
        <f t="shared" si="175"/>
        <v>OK</v>
      </c>
      <c r="W1236" s="2" t="str">
        <f t="shared" si="176"/>
        <v>OK</v>
      </c>
      <c r="X1236" s="2" t="str">
        <f t="shared" si="177"/>
        <v>OK</v>
      </c>
      <c r="Y1236" s="2" t="str">
        <f t="shared" si="178"/>
        <v>OK</v>
      </c>
      <c r="Z1236" s="3" t="str">
        <f t="shared" si="179"/>
        <v/>
      </c>
    </row>
    <row r="1237" spans="1:26" x14ac:dyDescent="0.45">
      <c r="A1237" s="3" t="s">
        <v>11101</v>
      </c>
      <c r="B1237" s="3" t="s">
        <v>8257</v>
      </c>
      <c r="C1237" s="3" t="s">
        <v>11141</v>
      </c>
      <c r="E1237" s="3" t="s">
        <v>20</v>
      </c>
      <c r="H1237" s="3" t="s">
        <v>21</v>
      </c>
      <c r="I1237" s="3">
        <v>704673</v>
      </c>
      <c r="J1237" s="3" t="s">
        <v>10272</v>
      </c>
      <c r="K1237" s="3">
        <v>10</v>
      </c>
      <c r="L1237" s="3" t="s">
        <v>34</v>
      </c>
      <c r="M1237" s="3" t="s">
        <v>35</v>
      </c>
      <c r="N1237" s="3" t="s">
        <v>45</v>
      </c>
      <c r="O1237" s="3" t="s">
        <v>37</v>
      </c>
      <c r="P1237" s="3" t="s">
        <v>21</v>
      </c>
      <c r="Q1237" s="3" t="s">
        <v>11142</v>
      </c>
      <c r="R1237" s="2" t="str">
        <f t="shared" si="171"/>
        <v>OK</v>
      </c>
      <c r="S1237" s="2" t="str">
        <f t="shared" si="172"/>
        <v>OK</v>
      </c>
      <c r="T1237" s="2" t="str">
        <f t="shared" si="173"/>
        <v>OK</v>
      </c>
      <c r="U1237" s="2" t="str">
        <f t="shared" si="174"/>
        <v>OK</v>
      </c>
      <c r="V1237" s="2" t="str">
        <f t="shared" si="175"/>
        <v>OK</v>
      </c>
      <c r="W1237" s="2" t="str">
        <f t="shared" si="176"/>
        <v>OK</v>
      </c>
      <c r="X1237" s="2" t="str">
        <f t="shared" si="177"/>
        <v>OK</v>
      </c>
      <c r="Y1237" s="2" t="str">
        <f t="shared" si="178"/>
        <v>OK</v>
      </c>
      <c r="Z1237" s="3" t="str">
        <f t="shared" si="179"/>
        <v/>
      </c>
    </row>
    <row r="1238" spans="1:26" x14ac:dyDescent="0.45">
      <c r="A1238" s="3" t="s">
        <v>11101</v>
      </c>
      <c r="B1238" s="3" t="s">
        <v>8257</v>
      </c>
      <c r="C1238" s="3" t="s">
        <v>11143</v>
      </c>
      <c r="E1238" s="3" t="s">
        <v>20</v>
      </c>
      <c r="H1238" s="3" t="s">
        <v>21</v>
      </c>
      <c r="I1238" s="3">
        <v>711157</v>
      </c>
      <c r="K1238" s="3">
        <v>20</v>
      </c>
      <c r="L1238" s="3" t="s">
        <v>34</v>
      </c>
      <c r="M1238" s="3" t="s">
        <v>35</v>
      </c>
      <c r="N1238" s="3" t="s">
        <v>1300</v>
      </c>
      <c r="O1238" s="3" t="s">
        <v>85</v>
      </c>
      <c r="P1238" s="3" t="s">
        <v>21</v>
      </c>
      <c r="Q1238" s="3" t="s">
        <v>11144</v>
      </c>
      <c r="R1238" s="2" t="str">
        <f t="shared" si="171"/>
        <v>OK</v>
      </c>
      <c r="S1238" s="2" t="str">
        <f t="shared" si="172"/>
        <v>OK</v>
      </c>
      <c r="T1238" s="2" t="str">
        <f t="shared" si="173"/>
        <v>OK</v>
      </c>
      <c r="U1238" s="2" t="str">
        <f t="shared" si="174"/>
        <v>OK</v>
      </c>
      <c r="V1238" s="2" t="str">
        <f t="shared" si="175"/>
        <v>OK</v>
      </c>
      <c r="W1238" s="2" t="str">
        <f t="shared" si="176"/>
        <v>OK</v>
      </c>
      <c r="X1238" s="2" t="str">
        <f t="shared" si="177"/>
        <v>KO</v>
      </c>
      <c r="Y1238" s="2" t="str">
        <f t="shared" si="178"/>
        <v>OK</v>
      </c>
      <c r="Z1238" s="3" t="str">
        <f t="shared" si="179"/>
        <v xml:space="preserve">Palabras clave / </v>
      </c>
    </row>
    <row r="1239" spans="1:26" x14ac:dyDescent="0.45">
      <c r="A1239" s="3" t="s">
        <v>11101</v>
      </c>
      <c r="B1239" s="3" t="s">
        <v>8257</v>
      </c>
      <c r="C1239" s="3" t="s">
        <v>11145</v>
      </c>
      <c r="E1239" s="3" t="s">
        <v>20</v>
      </c>
      <c r="H1239" s="3" t="s">
        <v>21</v>
      </c>
      <c r="I1239" s="3">
        <v>1357005</v>
      </c>
      <c r="J1239" s="3" t="s">
        <v>11146</v>
      </c>
      <c r="K1239" s="3">
        <v>30</v>
      </c>
      <c r="L1239" s="3" t="s">
        <v>34</v>
      </c>
      <c r="M1239" s="3" t="s">
        <v>35</v>
      </c>
      <c r="N1239" s="3" t="s">
        <v>81</v>
      </c>
      <c r="O1239" s="3" t="s">
        <v>479</v>
      </c>
      <c r="P1239" s="3" t="s">
        <v>21</v>
      </c>
      <c r="Q1239" s="3" t="s">
        <v>11147</v>
      </c>
      <c r="R1239" s="2" t="str">
        <f t="shared" si="171"/>
        <v>KO</v>
      </c>
      <c r="S1239" s="2" t="str">
        <f t="shared" si="172"/>
        <v>OK</v>
      </c>
      <c r="T1239" s="2" t="str">
        <f t="shared" si="173"/>
        <v>OK</v>
      </c>
      <c r="U1239" s="2" t="str">
        <f t="shared" si="174"/>
        <v>OK</v>
      </c>
      <c r="V1239" s="2" t="str">
        <f t="shared" si="175"/>
        <v>OK</v>
      </c>
      <c r="W1239" s="2" t="str">
        <f t="shared" si="176"/>
        <v>OK</v>
      </c>
      <c r="X1239" s="2" t="str">
        <f t="shared" si="177"/>
        <v>OK</v>
      </c>
      <c r="Y1239" s="2" t="str">
        <f t="shared" si="178"/>
        <v>OK</v>
      </c>
      <c r="Z1239" s="3" t="str">
        <f t="shared" si="179"/>
        <v xml:space="preserve">Acción didáctica / </v>
      </c>
    </row>
    <row r="1240" spans="1:26" x14ac:dyDescent="0.45">
      <c r="A1240" s="3" t="s">
        <v>11101</v>
      </c>
      <c r="B1240" s="3" t="s">
        <v>8257</v>
      </c>
      <c r="C1240" s="3" t="s">
        <v>11148</v>
      </c>
      <c r="E1240" s="3" t="s">
        <v>20</v>
      </c>
      <c r="H1240" s="3" t="s">
        <v>21</v>
      </c>
      <c r="I1240" s="3">
        <v>1455332</v>
      </c>
      <c r="J1240" s="3" t="s">
        <v>11149</v>
      </c>
      <c r="K1240" s="3">
        <v>45</v>
      </c>
      <c r="L1240" s="3" t="s">
        <v>23</v>
      </c>
      <c r="M1240" s="3" t="s">
        <v>24</v>
      </c>
      <c r="N1240" s="3" t="s">
        <v>368</v>
      </c>
      <c r="P1240" s="3" t="s">
        <v>21</v>
      </c>
      <c r="Q1240" s="3" t="s">
        <v>11150</v>
      </c>
      <c r="R1240" s="2" t="str">
        <f t="shared" si="171"/>
        <v>OK</v>
      </c>
      <c r="S1240" s="2" t="str">
        <f t="shared" si="172"/>
        <v>KO</v>
      </c>
      <c r="T1240" s="2" t="str">
        <f t="shared" si="173"/>
        <v>OK</v>
      </c>
      <c r="U1240" s="2" t="str">
        <f t="shared" si="174"/>
        <v>OK</v>
      </c>
      <c r="V1240" s="2" t="str">
        <f t="shared" si="175"/>
        <v>OK</v>
      </c>
      <c r="W1240" s="2" t="str">
        <f t="shared" si="176"/>
        <v>OK</v>
      </c>
      <c r="X1240" s="2" t="str">
        <f t="shared" si="177"/>
        <v>OK</v>
      </c>
      <c r="Y1240" s="2" t="str">
        <f t="shared" si="178"/>
        <v>OK</v>
      </c>
      <c r="Z1240" s="3" t="str">
        <f t="shared" si="179"/>
        <v xml:space="preserve">Tipo de media / </v>
      </c>
    </row>
    <row r="1241" spans="1:26" x14ac:dyDescent="0.45">
      <c r="A1241" s="3" t="s">
        <v>11101</v>
      </c>
      <c r="B1241" s="3" t="s">
        <v>8257</v>
      </c>
      <c r="C1241" s="3" t="s">
        <v>11151</v>
      </c>
      <c r="E1241" s="3" t="s">
        <v>20</v>
      </c>
      <c r="H1241" s="3" t="s">
        <v>21</v>
      </c>
      <c r="I1241" s="3">
        <v>711175</v>
      </c>
      <c r="J1241" s="3" t="s">
        <v>11152</v>
      </c>
      <c r="K1241" s="3">
        <v>10</v>
      </c>
      <c r="L1241" s="3" t="s">
        <v>34</v>
      </c>
      <c r="M1241" s="3" t="s">
        <v>35</v>
      </c>
      <c r="N1241" s="3" t="s">
        <v>1300</v>
      </c>
      <c r="O1241" s="3" t="s">
        <v>85</v>
      </c>
      <c r="P1241" s="3" t="s">
        <v>21</v>
      </c>
      <c r="Q1241" s="3" t="s">
        <v>11153</v>
      </c>
      <c r="R1241" s="2" t="str">
        <f t="shared" si="171"/>
        <v>OK</v>
      </c>
      <c r="S1241" s="2" t="str">
        <f t="shared" si="172"/>
        <v>OK</v>
      </c>
      <c r="T1241" s="2" t="str">
        <f t="shared" si="173"/>
        <v>OK</v>
      </c>
      <c r="U1241" s="2" t="str">
        <f t="shared" si="174"/>
        <v>OK</v>
      </c>
      <c r="V1241" s="2" t="str">
        <f t="shared" si="175"/>
        <v>OK</v>
      </c>
      <c r="W1241" s="2" t="str">
        <f t="shared" si="176"/>
        <v>OK</v>
      </c>
      <c r="X1241" s="2" t="str">
        <f t="shared" si="177"/>
        <v>OK</v>
      </c>
      <c r="Y1241" s="2" t="str">
        <f t="shared" si="178"/>
        <v>OK</v>
      </c>
      <c r="Z1241" s="3" t="str">
        <f t="shared" si="179"/>
        <v/>
      </c>
    </row>
    <row r="1242" spans="1:26" x14ac:dyDescent="0.45">
      <c r="A1242" s="3" t="s">
        <v>11101</v>
      </c>
      <c r="B1242" s="3" t="s">
        <v>8257</v>
      </c>
      <c r="C1242" s="3" t="s">
        <v>11154</v>
      </c>
      <c r="E1242" s="3" t="s">
        <v>20</v>
      </c>
      <c r="H1242" s="3" t="s">
        <v>21</v>
      </c>
      <c r="I1242" s="3">
        <v>706889</v>
      </c>
      <c r="J1242" s="3" t="s">
        <v>11155</v>
      </c>
      <c r="K1242" s="3">
        <v>10</v>
      </c>
      <c r="L1242" s="3" t="s">
        <v>34</v>
      </c>
      <c r="M1242" s="3" t="s">
        <v>35</v>
      </c>
      <c r="N1242" s="3" t="s">
        <v>7687</v>
      </c>
      <c r="O1242" s="3" t="s">
        <v>479</v>
      </c>
      <c r="P1242" s="3" t="s">
        <v>21</v>
      </c>
      <c r="Q1242" s="3" t="s">
        <v>11156</v>
      </c>
      <c r="R1242" s="2" t="str">
        <f t="shared" si="171"/>
        <v>OK</v>
      </c>
      <c r="S1242" s="2" t="str">
        <f t="shared" si="172"/>
        <v>OK</v>
      </c>
      <c r="T1242" s="2" t="str">
        <f t="shared" si="173"/>
        <v>OK</v>
      </c>
      <c r="U1242" s="2" t="str">
        <f t="shared" si="174"/>
        <v>OK</v>
      </c>
      <c r="V1242" s="2" t="str">
        <f t="shared" si="175"/>
        <v>OK</v>
      </c>
      <c r="W1242" s="2" t="str">
        <f t="shared" si="176"/>
        <v>OK</v>
      </c>
      <c r="X1242" s="2" t="str">
        <f t="shared" si="177"/>
        <v>OK</v>
      </c>
      <c r="Y1242" s="2" t="str">
        <f t="shared" si="178"/>
        <v>OK</v>
      </c>
      <c r="Z1242" s="3" t="str">
        <f t="shared" si="179"/>
        <v/>
      </c>
    </row>
    <row r="1243" spans="1:26" x14ac:dyDescent="0.45">
      <c r="A1243" s="3" t="s">
        <v>11101</v>
      </c>
      <c r="B1243" s="3" t="s">
        <v>8257</v>
      </c>
      <c r="C1243" s="3" t="s">
        <v>11157</v>
      </c>
      <c r="E1243" s="3" t="s">
        <v>20</v>
      </c>
      <c r="H1243" s="3" t="s">
        <v>21</v>
      </c>
      <c r="I1243" s="3">
        <v>1354747</v>
      </c>
      <c r="J1243" s="3" t="s">
        <v>11158</v>
      </c>
      <c r="K1243" s="3">
        <v>30</v>
      </c>
      <c r="L1243" s="3" t="s">
        <v>34</v>
      </c>
      <c r="M1243" s="3" t="s">
        <v>35</v>
      </c>
      <c r="N1243" s="3" t="s">
        <v>81</v>
      </c>
      <c r="O1243" s="3" t="s">
        <v>85</v>
      </c>
      <c r="P1243" s="3" t="s">
        <v>21</v>
      </c>
      <c r="Q1243" s="3" t="s">
        <v>11159</v>
      </c>
      <c r="R1243" s="2" t="str">
        <f t="shared" si="171"/>
        <v>KO</v>
      </c>
      <c r="S1243" s="2" t="str">
        <f t="shared" si="172"/>
        <v>OK</v>
      </c>
      <c r="T1243" s="2" t="str">
        <f t="shared" si="173"/>
        <v>OK</v>
      </c>
      <c r="U1243" s="2" t="str">
        <f t="shared" si="174"/>
        <v>OK</v>
      </c>
      <c r="V1243" s="2" t="str">
        <f t="shared" si="175"/>
        <v>OK</v>
      </c>
      <c r="W1243" s="2" t="str">
        <f t="shared" si="176"/>
        <v>OK</v>
      </c>
      <c r="X1243" s="2" t="str">
        <f t="shared" si="177"/>
        <v>OK</v>
      </c>
      <c r="Y1243" s="2" t="str">
        <f t="shared" si="178"/>
        <v>OK</v>
      </c>
      <c r="Z1243" s="3" t="str">
        <f t="shared" si="179"/>
        <v xml:space="preserve">Acción didáctica / </v>
      </c>
    </row>
    <row r="1244" spans="1:26" x14ac:dyDescent="0.45">
      <c r="A1244" s="3" t="s">
        <v>11101</v>
      </c>
      <c r="B1244" s="3" t="s">
        <v>8257</v>
      </c>
      <c r="C1244" s="3" t="s">
        <v>8257</v>
      </c>
      <c r="E1244" s="3" t="s">
        <v>20</v>
      </c>
      <c r="H1244" s="3" t="s">
        <v>21</v>
      </c>
      <c r="I1244" s="3">
        <v>586616</v>
      </c>
      <c r="J1244" s="3" t="s">
        <v>11160</v>
      </c>
      <c r="K1244" s="3">
        <v>90</v>
      </c>
      <c r="L1244" s="3" t="s">
        <v>23</v>
      </c>
      <c r="M1244" s="3" t="s">
        <v>29</v>
      </c>
      <c r="N1244" s="3" t="s">
        <v>1124</v>
      </c>
      <c r="P1244" s="3" t="s">
        <v>21</v>
      </c>
      <c r="Q1244" s="3" t="s">
        <v>11161</v>
      </c>
      <c r="R1244" s="2" t="str">
        <f t="shared" si="171"/>
        <v>OK</v>
      </c>
      <c r="S1244" s="2" t="str">
        <f t="shared" si="172"/>
        <v>OK</v>
      </c>
      <c r="T1244" s="2" t="str">
        <f t="shared" si="173"/>
        <v>OK</v>
      </c>
      <c r="U1244" s="2" t="str">
        <f t="shared" si="174"/>
        <v>OK</v>
      </c>
      <c r="V1244" s="2" t="str">
        <f t="shared" si="175"/>
        <v>OK</v>
      </c>
      <c r="W1244" s="2" t="str">
        <f t="shared" si="176"/>
        <v>OK</v>
      </c>
      <c r="X1244" s="2" t="str">
        <f t="shared" si="177"/>
        <v>OK</v>
      </c>
      <c r="Y1244" s="2" t="str">
        <f t="shared" si="178"/>
        <v>OK</v>
      </c>
      <c r="Z1244" s="3" t="str">
        <f t="shared" si="179"/>
        <v/>
      </c>
    </row>
    <row r="1245" spans="1:26" x14ac:dyDescent="0.45">
      <c r="A1245" s="3" t="s">
        <v>11101</v>
      </c>
      <c r="B1245" s="3" t="s">
        <v>8257</v>
      </c>
      <c r="C1245" s="3" t="s">
        <v>11162</v>
      </c>
      <c r="E1245" s="3" t="s">
        <v>20</v>
      </c>
      <c r="H1245" s="3" t="s">
        <v>21</v>
      </c>
      <c r="I1245" s="3">
        <v>703841</v>
      </c>
      <c r="J1245" s="3" t="s">
        <v>11163</v>
      </c>
      <c r="K1245" s="3">
        <v>20</v>
      </c>
      <c r="L1245" s="3" t="s">
        <v>34</v>
      </c>
      <c r="M1245" s="3" t="s">
        <v>35</v>
      </c>
      <c r="N1245" s="3" t="s">
        <v>101</v>
      </c>
      <c r="O1245" s="3" t="s">
        <v>479</v>
      </c>
      <c r="P1245" s="3" t="s">
        <v>21</v>
      </c>
      <c r="Q1245" s="3" t="s">
        <v>11164</v>
      </c>
      <c r="R1245" s="2" t="str">
        <f t="shared" si="171"/>
        <v>OK</v>
      </c>
      <c r="S1245" s="2" t="str">
        <f t="shared" si="172"/>
        <v>OK</v>
      </c>
      <c r="T1245" s="2" t="str">
        <f t="shared" si="173"/>
        <v>OK</v>
      </c>
      <c r="U1245" s="2" t="str">
        <f t="shared" si="174"/>
        <v>OK</v>
      </c>
      <c r="V1245" s="2" t="str">
        <f t="shared" si="175"/>
        <v>OK</v>
      </c>
      <c r="W1245" s="2" t="str">
        <f t="shared" si="176"/>
        <v>OK</v>
      </c>
      <c r="X1245" s="2" t="str">
        <f t="shared" si="177"/>
        <v>OK</v>
      </c>
      <c r="Y1245" s="2" t="str">
        <f t="shared" si="178"/>
        <v>OK</v>
      </c>
      <c r="Z1245" s="3" t="str">
        <f t="shared" si="179"/>
        <v/>
      </c>
    </row>
    <row r="1246" spans="1:26" x14ac:dyDescent="0.45">
      <c r="A1246" s="3" t="s">
        <v>11101</v>
      </c>
      <c r="B1246" s="3" t="s">
        <v>8257</v>
      </c>
      <c r="C1246" s="3" t="s">
        <v>11165</v>
      </c>
      <c r="E1246" s="3" t="s">
        <v>20</v>
      </c>
      <c r="H1246" s="3" t="s">
        <v>21</v>
      </c>
      <c r="I1246" s="3">
        <v>713845</v>
      </c>
      <c r="K1246" s="3">
        <v>30</v>
      </c>
      <c r="L1246" s="3" t="s">
        <v>34</v>
      </c>
      <c r="M1246" s="3" t="s">
        <v>35</v>
      </c>
      <c r="N1246" s="3" t="s">
        <v>326</v>
      </c>
      <c r="O1246" s="3" t="s">
        <v>37</v>
      </c>
      <c r="P1246" s="3" t="s">
        <v>21</v>
      </c>
      <c r="Q1246" s="3" t="s">
        <v>11166</v>
      </c>
      <c r="R1246" s="2" t="str">
        <f t="shared" si="171"/>
        <v>OK</v>
      </c>
      <c r="S1246" s="2" t="str">
        <f t="shared" si="172"/>
        <v>OK</v>
      </c>
      <c r="T1246" s="2" t="str">
        <f t="shared" si="173"/>
        <v>OK</v>
      </c>
      <c r="U1246" s="2" t="str">
        <f t="shared" si="174"/>
        <v>OK</v>
      </c>
      <c r="V1246" s="2" t="str">
        <f t="shared" si="175"/>
        <v>OK</v>
      </c>
      <c r="W1246" s="2" t="str">
        <f t="shared" si="176"/>
        <v>OK</v>
      </c>
      <c r="X1246" s="2" t="str">
        <f t="shared" si="177"/>
        <v>KO</v>
      </c>
      <c r="Y1246" s="2" t="str">
        <f t="shared" si="178"/>
        <v>OK</v>
      </c>
      <c r="Z1246" s="3" t="str">
        <f t="shared" si="179"/>
        <v xml:space="preserve">Palabras clave / </v>
      </c>
    </row>
    <row r="1247" spans="1:26" x14ac:dyDescent="0.45">
      <c r="A1247" s="3" t="s">
        <v>11101</v>
      </c>
      <c r="B1247" s="3" t="s">
        <v>8257</v>
      </c>
      <c r="C1247" s="3" t="s">
        <v>11167</v>
      </c>
      <c r="E1247" s="3" t="s">
        <v>20</v>
      </c>
      <c r="H1247" s="3" t="s">
        <v>21</v>
      </c>
      <c r="I1247" s="3">
        <v>1354653</v>
      </c>
      <c r="J1247" s="3" t="s">
        <v>11168</v>
      </c>
      <c r="K1247" s="3">
        <v>90</v>
      </c>
      <c r="L1247" s="3" t="s">
        <v>34</v>
      </c>
      <c r="M1247" s="3" t="s">
        <v>35</v>
      </c>
      <c r="N1247" s="3" t="s">
        <v>81</v>
      </c>
      <c r="O1247" s="3" t="s">
        <v>479</v>
      </c>
      <c r="P1247" s="3" t="s">
        <v>21</v>
      </c>
      <c r="Q1247" s="3" t="s">
        <v>11169</v>
      </c>
      <c r="R1247" s="2" t="str">
        <f t="shared" ref="R1247:R1289" si="180">IF(_xlfn.XOR(
AND(N1247="M102ab",L1247="Proyecto"),
AND(N1247="M101a",L1247="Preguntas con respuesta libre"),
AND(LEFT(N1247,1)="M",N1247&lt;&gt;"M102AB",N1247&lt;&gt;"M101a",N1247&lt;&gt;"M101ap",L1247="Ejercitación"),
AND(LEFT(C1247,15)="Mapa conceptual",L1247="Exposición"),
AND(LEFT(N1247,1)&lt;&gt;"M",LEFT(C1247,15)&lt;&gt;"Mapa conceptual",L1247="Exposición"),
AND(LEFT(C1247,8)="Banco de",L1247="Generador de actividades"),
AND(C1247=L1247)
),"OK","KO")</f>
        <v>KO</v>
      </c>
      <c r="S1247" s="2" t="str">
        <f t="shared" ref="S1247:S1289" si="181">IF(_xlfn.XOR(
AND(LEFT(N1247,1)="M",M1247="Actividad"),
AND(LEFT(N1247,1)="F",M1247="Interactivo"),
AND(N1247="diaporama",M1247="Secuencia de imágenes"),
OR(N1247="video",M1247="Animación",M1247="Video"),
AND(C1247=M1247)
),"OK","KO")</f>
        <v>OK</v>
      </c>
      <c r="T1247" s="2" t="str">
        <f t="shared" ref="T1247:T1289" si="182">IF(
AND(L1247="Evaluación",C1247&lt;&gt;L1247),"KO",
IF(AND(L1247="Mapa conceptual",C1247&lt;&gt;L1247),"KO",
IF(AND(N1247="M101ap",C1247&lt;&gt;"Banco de actividades"),"KO",
"OK")))</f>
        <v>OK</v>
      </c>
      <c r="U1247" s="2" t="str">
        <f t="shared" ref="U1247:U1289" si="183">IF(
AND(LEFT(N1247,1)="M",LEFT(M1247,4)&lt;&gt;"Mapa",S1247="OK",O1247=""),
"KO","OK")</f>
        <v>OK</v>
      </c>
      <c r="V1247" s="2" t="str">
        <f t="shared" ref="V1247:V1289" si="184">IF(OR(
AND(L1247="Evaluación",R1247="OK",OR(N1247="M4a",N1247="M5a")),
AND(LEFT(C1247,8)="Banco de",N1247="M101ap"),
OR(LEFT(C1247,8)&lt;&gt;"Banco de",L1247&lt;&gt;"Evaluación")
),"OK","KO")</f>
        <v>OK</v>
      </c>
      <c r="W1247" s="2" t="str">
        <f t="shared" ref="W1247:W1289" si="185">IF(AND(LEFT(C1247,8)="Banco de",K1247=0),"OK",
IF(AND(LEFT(C1247,8)&lt;&gt;"Banco de",K1247&gt;0),"OK","KO"))</f>
        <v>OK</v>
      </c>
      <c r="X1247" s="2" t="str">
        <f t="shared" ref="X1247:X1289" si="186">IF(J1247&lt;&gt;"","OK","KO")</f>
        <v>OK</v>
      </c>
      <c r="Y1247" s="2" t="str">
        <f t="shared" ref="Y1247:Y1289" si="187">IF(P1247="Si","KO","OK")</f>
        <v>OK</v>
      </c>
      <c r="Z1247" s="3" t="str">
        <f t="shared" ref="Z1247:Z1289" si="188">CONCATENATE(
IF(R1247&lt;&gt;"OK",CONCATENATE($R$1," / "),""),
IF(S1247&lt;&gt;"OK",CONCATENATE($S$1," / "),""),
IF(T1247&lt;&gt;"OK",CONCATENATE($T$1," / "),""),
IF(U1247&lt;&gt;"OK",CONCATENATE($U$1," / "),""),
IF(V1247&lt;&gt;"OK",CONCATENATE($V$1," / "),""),
IF(W1247&lt;&gt;"OK",CONCATENATE($W$1," / "),""),
IF(X1247&lt;&gt;"OK",CONCATENATE($X$1," / "),""),
IF(Y1247&lt;&gt;"OK",$Y$1,"")
)</f>
        <v xml:space="preserve">Acción didáctica / </v>
      </c>
    </row>
    <row r="1248" spans="1:26" x14ac:dyDescent="0.45">
      <c r="A1248" s="3" t="s">
        <v>11101</v>
      </c>
      <c r="B1248" s="3" t="s">
        <v>8257</v>
      </c>
      <c r="C1248" s="3" t="s">
        <v>11170</v>
      </c>
      <c r="E1248" s="3" t="s">
        <v>20</v>
      </c>
      <c r="H1248" s="3" t="s">
        <v>21</v>
      </c>
      <c r="I1248" s="3">
        <v>706623</v>
      </c>
      <c r="J1248" s="3" t="s">
        <v>11171</v>
      </c>
      <c r="K1248" s="3">
        <v>15</v>
      </c>
      <c r="L1248" s="3" t="s">
        <v>34</v>
      </c>
      <c r="M1248" s="3" t="s">
        <v>35</v>
      </c>
      <c r="N1248" s="3" t="s">
        <v>62</v>
      </c>
      <c r="O1248" s="3" t="s">
        <v>85</v>
      </c>
      <c r="P1248" s="3" t="s">
        <v>21</v>
      </c>
      <c r="Q1248" s="3" t="s">
        <v>11172</v>
      </c>
      <c r="R1248" s="2" t="str">
        <f t="shared" si="180"/>
        <v>OK</v>
      </c>
      <c r="S1248" s="2" t="str">
        <f t="shared" si="181"/>
        <v>OK</v>
      </c>
      <c r="T1248" s="2" t="str">
        <f t="shared" si="182"/>
        <v>OK</v>
      </c>
      <c r="U1248" s="2" t="str">
        <f t="shared" si="183"/>
        <v>OK</v>
      </c>
      <c r="V1248" s="2" t="str">
        <f t="shared" si="184"/>
        <v>OK</v>
      </c>
      <c r="W1248" s="2" t="str">
        <f t="shared" si="185"/>
        <v>OK</v>
      </c>
      <c r="X1248" s="2" t="str">
        <f t="shared" si="186"/>
        <v>OK</v>
      </c>
      <c r="Y1248" s="2" t="str">
        <f t="shared" si="187"/>
        <v>OK</v>
      </c>
      <c r="Z1248" s="3" t="str">
        <f t="shared" si="188"/>
        <v/>
      </c>
    </row>
    <row r="1249" spans="1:26" x14ac:dyDescent="0.45">
      <c r="A1249" s="3" t="s">
        <v>11101</v>
      </c>
      <c r="B1249" s="3" t="s">
        <v>8257</v>
      </c>
      <c r="C1249" s="3" t="s">
        <v>11173</v>
      </c>
      <c r="E1249" s="3" t="s">
        <v>20</v>
      </c>
      <c r="H1249" s="3" t="s">
        <v>21</v>
      </c>
      <c r="I1249" s="3">
        <v>1035241</v>
      </c>
      <c r="J1249" s="3" t="s">
        <v>11174</v>
      </c>
      <c r="K1249" s="3">
        <v>90</v>
      </c>
      <c r="L1249" s="3" t="s">
        <v>23</v>
      </c>
      <c r="M1249" s="3" t="s">
        <v>29</v>
      </c>
      <c r="N1249" s="3" t="s">
        <v>348</v>
      </c>
      <c r="P1249" s="3" t="s">
        <v>21</v>
      </c>
      <c r="Q1249" s="3" t="s">
        <v>11175</v>
      </c>
      <c r="R1249" s="2" t="str">
        <f t="shared" si="180"/>
        <v>OK</v>
      </c>
      <c r="S1249" s="2" t="str">
        <f t="shared" si="181"/>
        <v>OK</v>
      </c>
      <c r="T1249" s="2" t="str">
        <f t="shared" si="182"/>
        <v>OK</v>
      </c>
      <c r="U1249" s="2" t="str">
        <f t="shared" si="183"/>
        <v>OK</v>
      </c>
      <c r="V1249" s="2" t="str">
        <f t="shared" si="184"/>
        <v>OK</v>
      </c>
      <c r="W1249" s="2" t="str">
        <f t="shared" si="185"/>
        <v>OK</v>
      </c>
      <c r="X1249" s="2" t="str">
        <f t="shared" si="186"/>
        <v>OK</v>
      </c>
      <c r="Y1249" s="2" t="str">
        <f t="shared" si="187"/>
        <v>OK</v>
      </c>
      <c r="Z1249" s="3" t="str">
        <f t="shared" si="188"/>
        <v/>
      </c>
    </row>
    <row r="1250" spans="1:26" x14ac:dyDescent="0.45">
      <c r="A1250" s="3" t="s">
        <v>11101</v>
      </c>
      <c r="B1250" s="3" t="s">
        <v>8257</v>
      </c>
      <c r="C1250" s="3" t="s">
        <v>11176</v>
      </c>
      <c r="E1250" s="3" t="s">
        <v>20</v>
      </c>
      <c r="H1250" s="3" t="s">
        <v>21</v>
      </c>
      <c r="I1250" s="3">
        <v>1354548</v>
      </c>
      <c r="J1250" s="3" t="s">
        <v>11177</v>
      </c>
      <c r="K1250" s="3">
        <v>90</v>
      </c>
      <c r="L1250" s="3" t="s">
        <v>34</v>
      </c>
      <c r="M1250" s="3" t="s">
        <v>35</v>
      </c>
      <c r="N1250" s="3" t="s">
        <v>81</v>
      </c>
      <c r="O1250" s="3" t="s">
        <v>85</v>
      </c>
      <c r="P1250" s="3" t="s">
        <v>21</v>
      </c>
      <c r="Q1250" s="3" t="s">
        <v>11178</v>
      </c>
      <c r="R1250" s="2" t="str">
        <f t="shared" si="180"/>
        <v>KO</v>
      </c>
      <c r="S1250" s="2" t="str">
        <f t="shared" si="181"/>
        <v>OK</v>
      </c>
      <c r="T1250" s="2" t="str">
        <f t="shared" si="182"/>
        <v>OK</v>
      </c>
      <c r="U1250" s="2" t="str">
        <f t="shared" si="183"/>
        <v>OK</v>
      </c>
      <c r="V1250" s="2" t="str">
        <f t="shared" si="184"/>
        <v>OK</v>
      </c>
      <c r="W1250" s="2" t="str">
        <f t="shared" si="185"/>
        <v>OK</v>
      </c>
      <c r="X1250" s="2" t="str">
        <f t="shared" si="186"/>
        <v>OK</v>
      </c>
      <c r="Y1250" s="2" t="str">
        <f t="shared" si="187"/>
        <v>OK</v>
      </c>
      <c r="Z1250" s="3" t="str">
        <f t="shared" si="188"/>
        <v xml:space="preserve">Acción didáctica / </v>
      </c>
    </row>
    <row r="1251" spans="1:26" x14ac:dyDescent="0.45">
      <c r="A1251" s="3" t="s">
        <v>11101</v>
      </c>
      <c r="B1251" s="3" t="s">
        <v>8257</v>
      </c>
      <c r="C1251" s="3" t="s">
        <v>11179</v>
      </c>
      <c r="E1251" s="3" t="s">
        <v>20</v>
      </c>
      <c r="H1251" s="3" t="s">
        <v>21</v>
      </c>
      <c r="I1251" s="3">
        <v>727393</v>
      </c>
      <c r="J1251" s="3" t="s">
        <v>11180</v>
      </c>
      <c r="K1251" s="3">
        <v>20</v>
      </c>
      <c r="L1251" s="3" t="s">
        <v>34</v>
      </c>
      <c r="M1251" s="3" t="s">
        <v>35</v>
      </c>
      <c r="N1251" s="3" t="s">
        <v>173</v>
      </c>
      <c r="O1251" s="3" t="s">
        <v>37</v>
      </c>
      <c r="P1251" s="3" t="s">
        <v>21</v>
      </c>
      <c r="Q1251" s="3" t="s">
        <v>11181</v>
      </c>
      <c r="R1251" s="2" t="str">
        <f t="shared" si="180"/>
        <v>OK</v>
      </c>
      <c r="S1251" s="2" t="str">
        <f t="shared" si="181"/>
        <v>OK</v>
      </c>
      <c r="T1251" s="2" t="str">
        <f t="shared" si="182"/>
        <v>OK</v>
      </c>
      <c r="U1251" s="2" t="str">
        <f t="shared" si="183"/>
        <v>OK</v>
      </c>
      <c r="V1251" s="2" t="str">
        <f t="shared" si="184"/>
        <v>OK</v>
      </c>
      <c r="W1251" s="2" t="str">
        <f t="shared" si="185"/>
        <v>OK</v>
      </c>
      <c r="X1251" s="2" t="str">
        <f t="shared" si="186"/>
        <v>OK</v>
      </c>
      <c r="Y1251" s="2" t="str">
        <f t="shared" si="187"/>
        <v>OK</v>
      </c>
      <c r="Z1251" s="3" t="str">
        <f t="shared" si="188"/>
        <v/>
      </c>
    </row>
    <row r="1252" spans="1:26" x14ac:dyDescent="0.45">
      <c r="A1252" s="3" t="s">
        <v>11101</v>
      </c>
      <c r="B1252" s="3" t="s">
        <v>8257</v>
      </c>
      <c r="C1252" s="3" t="s">
        <v>11182</v>
      </c>
      <c r="E1252" s="3" t="s">
        <v>20</v>
      </c>
      <c r="H1252" s="3" t="s">
        <v>21</v>
      </c>
      <c r="I1252" s="3">
        <v>708027</v>
      </c>
      <c r="J1252" s="3" t="s">
        <v>11183</v>
      </c>
      <c r="K1252" s="3">
        <v>10</v>
      </c>
      <c r="L1252" s="3" t="s">
        <v>34</v>
      </c>
      <c r="M1252" s="3" t="s">
        <v>35</v>
      </c>
      <c r="N1252" s="3" t="s">
        <v>36</v>
      </c>
      <c r="O1252" s="3" t="s">
        <v>37</v>
      </c>
      <c r="P1252" s="3" t="s">
        <v>21</v>
      </c>
      <c r="Q1252" s="3" t="s">
        <v>11184</v>
      </c>
      <c r="R1252" s="2" t="str">
        <f t="shared" si="180"/>
        <v>OK</v>
      </c>
      <c r="S1252" s="2" t="str">
        <f t="shared" si="181"/>
        <v>OK</v>
      </c>
      <c r="T1252" s="2" t="str">
        <f t="shared" si="182"/>
        <v>OK</v>
      </c>
      <c r="U1252" s="2" t="str">
        <f t="shared" si="183"/>
        <v>OK</v>
      </c>
      <c r="V1252" s="2" t="str">
        <f t="shared" si="184"/>
        <v>OK</v>
      </c>
      <c r="W1252" s="2" t="str">
        <f t="shared" si="185"/>
        <v>OK</v>
      </c>
      <c r="X1252" s="2" t="str">
        <f t="shared" si="186"/>
        <v>OK</v>
      </c>
      <c r="Y1252" s="2" t="str">
        <f t="shared" si="187"/>
        <v>OK</v>
      </c>
      <c r="Z1252" s="3" t="str">
        <f t="shared" si="188"/>
        <v/>
      </c>
    </row>
    <row r="1253" spans="1:26" x14ac:dyDescent="0.45">
      <c r="A1253" s="3" t="s">
        <v>11101</v>
      </c>
      <c r="B1253" s="3" t="s">
        <v>8257</v>
      </c>
      <c r="C1253" s="3" t="s">
        <v>11185</v>
      </c>
      <c r="E1253" s="3" t="s">
        <v>20</v>
      </c>
      <c r="H1253" s="3" t="s">
        <v>21</v>
      </c>
      <c r="I1253" s="3">
        <v>708486</v>
      </c>
      <c r="J1253" s="3" t="s">
        <v>11186</v>
      </c>
      <c r="K1253" s="3">
        <v>20</v>
      </c>
      <c r="L1253" s="3" t="s">
        <v>34</v>
      </c>
      <c r="M1253" s="3" t="s">
        <v>35</v>
      </c>
      <c r="N1253" s="3" t="s">
        <v>62</v>
      </c>
      <c r="O1253" s="3" t="s">
        <v>85</v>
      </c>
      <c r="P1253" s="3" t="s">
        <v>21</v>
      </c>
      <c r="Q1253" s="3" t="s">
        <v>11187</v>
      </c>
      <c r="R1253" s="2" t="str">
        <f t="shared" si="180"/>
        <v>OK</v>
      </c>
      <c r="S1253" s="2" t="str">
        <f t="shared" si="181"/>
        <v>OK</v>
      </c>
      <c r="T1253" s="2" t="str">
        <f t="shared" si="182"/>
        <v>OK</v>
      </c>
      <c r="U1253" s="2" t="str">
        <f t="shared" si="183"/>
        <v>OK</v>
      </c>
      <c r="V1253" s="2" t="str">
        <f t="shared" si="184"/>
        <v>OK</v>
      </c>
      <c r="W1253" s="2" t="str">
        <f t="shared" si="185"/>
        <v>OK</v>
      </c>
      <c r="X1253" s="2" t="str">
        <f t="shared" si="186"/>
        <v>OK</v>
      </c>
      <c r="Y1253" s="2" t="str">
        <f t="shared" si="187"/>
        <v>OK</v>
      </c>
      <c r="Z1253" s="3" t="str">
        <f t="shared" si="188"/>
        <v/>
      </c>
    </row>
    <row r="1254" spans="1:26" x14ac:dyDescent="0.45">
      <c r="A1254" s="3" t="s">
        <v>11101</v>
      </c>
      <c r="B1254" s="3" t="s">
        <v>8257</v>
      </c>
      <c r="C1254" s="3" t="s">
        <v>534</v>
      </c>
      <c r="E1254" s="3" t="s">
        <v>20</v>
      </c>
      <c r="H1254" s="3" t="s">
        <v>21</v>
      </c>
      <c r="I1254" s="3">
        <v>1375042</v>
      </c>
      <c r="J1254" s="3" t="s">
        <v>11188</v>
      </c>
      <c r="K1254" s="3">
        <v>120</v>
      </c>
      <c r="L1254" s="3" t="s">
        <v>358</v>
      </c>
      <c r="M1254" s="3" t="s">
        <v>35</v>
      </c>
      <c r="N1254" s="3" t="s">
        <v>359</v>
      </c>
      <c r="O1254" s="3" t="s">
        <v>479</v>
      </c>
      <c r="P1254" s="3" t="s">
        <v>21</v>
      </c>
      <c r="Q1254" s="3" t="s">
        <v>11189</v>
      </c>
      <c r="R1254" s="2" t="str">
        <f t="shared" si="180"/>
        <v>OK</v>
      </c>
      <c r="S1254" s="2" t="str">
        <f t="shared" si="181"/>
        <v>OK</v>
      </c>
      <c r="T1254" s="2" t="str">
        <f t="shared" si="182"/>
        <v>OK</v>
      </c>
      <c r="U1254" s="2" t="str">
        <f t="shared" si="183"/>
        <v>OK</v>
      </c>
      <c r="V1254" s="2" t="str">
        <f t="shared" si="184"/>
        <v>OK</v>
      </c>
      <c r="W1254" s="2" t="str">
        <f t="shared" si="185"/>
        <v>KO</v>
      </c>
      <c r="X1254" s="2" t="str">
        <f t="shared" si="186"/>
        <v>OK</v>
      </c>
      <c r="Y1254" s="2" t="str">
        <f t="shared" si="187"/>
        <v>OK</v>
      </c>
      <c r="Z1254" s="3" t="str">
        <f t="shared" si="188"/>
        <v xml:space="preserve">Tiempo del recurso / </v>
      </c>
    </row>
    <row r="1255" spans="1:26" x14ac:dyDescent="0.45">
      <c r="A1255" s="3" t="s">
        <v>11101</v>
      </c>
      <c r="B1255" s="3" t="s">
        <v>8257</v>
      </c>
      <c r="C1255" s="3" t="s">
        <v>67</v>
      </c>
      <c r="D1255" s="3" t="s">
        <v>67</v>
      </c>
      <c r="E1255" s="3" t="s">
        <v>20</v>
      </c>
      <c r="H1255" s="3" t="s">
        <v>21</v>
      </c>
      <c r="I1255" s="3">
        <v>477524</v>
      </c>
      <c r="J1255" s="3" t="s">
        <v>11190</v>
      </c>
      <c r="K1255" s="3">
        <v>20</v>
      </c>
      <c r="L1255" s="3" t="s">
        <v>23</v>
      </c>
      <c r="M1255" s="3" t="s">
        <v>67</v>
      </c>
      <c r="N1255" s="3" t="s">
        <v>227</v>
      </c>
      <c r="P1255" s="3" t="s">
        <v>21</v>
      </c>
      <c r="Q1255" s="3" t="s">
        <v>11191</v>
      </c>
      <c r="R1255" s="2" t="str">
        <f t="shared" si="180"/>
        <v>OK</v>
      </c>
      <c r="S1255" s="2" t="str">
        <f t="shared" si="181"/>
        <v>OK</v>
      </c>
      <c r="T1255" s="2" t="str">
        <f t="shared" si="182"/>
        <v>OK</v>
      </c>
      <c r="U1255" s="2" t="str">
        <f t="shared" si="183"/>
        <v>OK</v>
      </c>
      <c r="V1255" s="2" t="str">
        <f t="shared" si="184"/>
        <v>OK</v>
      </c>
      <c r="W1255" s="2" t="str">
        <f t="shared" si="185"/>
        <v>OK</v>
      </c>
      <c r="X1255" s="2" t="str">
        <f t="shared" si="186"/>
        <v>OK</v>
      </c>
      <c r="Y1255" s="2" t="str">
        <f t="shared" si="187"/>
        <v>OK</v>
      </c>
      <c r="Z1255" s="3" t="str">
        <f t="shared" si="188"/>
        <v/>
      </c>
    </row>
    <row r="1256" spans="1:26" x14ac:dyDescent="0.45">
      <c r="A1256" s="3" t="s">
        <v>11101</v>
      </c>
      <c r="B1256" s="3" t="s">
        <v>8257</v>
      </c>
      <c r="C1256" s="3" t="s">
        <v>70</v>
      </c>
      <c r="E1256" s="3" t="s">
        <v>20</v>
      </c>
      <c r="H1256" s="3" t="s">
        <v>21</v>
      </c>
      <c r="I1256" s="3">
        <v>710312</v>
      </c>
      <c r="J1256" s="3" t="s">
        <v>11192</v>
      </c>
      <c r="K1256" s="3">
        <v>30</v>
      </c>
      <c r="L1256" s="3" t="s">
        <v>70</v>
      </c>
      <c r="M1256" s="3" t="s">
        <v>35</v>
      </c>
      <c r="N1256" s="3" t="s">
        <v>62</v>
      </c>
      <c r="O1256" s="3" t="s">
        <v>479</v>
      </c>
      <c r="P1256" s="3" t="s">
        <v>21</v>
      </c>
      <c r="Q1256" s="3" t="s">
        <v>11193</v>
      </c>
      <c r="R1256" s="2" t="str">
        <f t="shared" si="180"/>
        <v>OK</v>
      </c>
      <c r="S1256" s="2" t="str">
        <f t="shared" si="181"/>
        <v>OK</v>
      </c>
      <c r="T1256" s="2" t="str">
        <f t="shared" si="182"/>
        <v>OK</v>
      </c>
      <c r="U1256" s="2" t="str">
        <f t="shared" si="183"/>
        <v>OK</v>
      </c>
      <c r="V1256" s="2" t="str">
        <f t="shared" si="184"/>
        <v>OK</v>
      </c>
      <c r="W1256" s="2" t="str">
        <f t="shared" si="185"/>
        <v>OK</v>
      </c>
      <c r="X1256" s="2" t="str">
        <f t="shared" si="186"/>
        <v>OK</v>
      </c>
      <c r="Y1256" s="2" t="str">
        <f t="shared" si="187"/>
        <v>OK</v>
      </c>
      <c r="Z1256" s="3" t="str">
        <f t="shared" si="188"/>
        <v/>
      </c>
    </row>
    <row r="1257" spans="1:26" x14ac:dyDescent="0.45">
      <c r="A1257" s="3" t="s">
        <v>11194</v>
      </c>
      <c r="B1257" s="3" t="s">
        <v>11195</v>
      </c>
      <c r="C1257" s="3" t="s">
        <v>11196</v>
      </c>
      <c r="E1257" s="3" t="s">
        <v>20</v>
      </c>
      <c r="H1257" s="3" t="s">
        <v>21</v>
      </c>
      <c r="I1257" s="3">
        <v>714034</v>
      </c>
      <c r="J1257" s="3" t="s">
        <v>11197</v>
      </c>
      <c r="K1257" s="3">
        <v>30</v>
      </c>
      <c r="L1257" s="3" t="s">
        <v>34</v>
      </c>
      <c r="M1257" s="3" t="s">
        <v>35</v>
      </c>
      <c r="N1257" s="3" t="s">
        <v>326</v>
      </c>
      <c r="O1257" s="3" t="s">
        <v>479</v>
      </c>
      <c r="P1257" s="3" t="s">
        <v>21</v>
      </c>
      <c r="Q1257" s="3" t="s">
        <v>11198</v>
      </c>
      <c r="R1257" s="2" t="str">
        <f t="shared" si="180"/>
        <v>OK</v>
      </c>
      <c r="S1257" s="2" t="str">
        <f t="shared" si="181"/>
        <v>OK</v>
      </c>
      <c r="T1257" s="2" t="str">
        <f t="shared" si="182"/>
        <v>OK</v>
      </c>
      <c r="U1257" s="2" t="str">
        <f t="shared" si="183"/>
        <v>OK</v>
      </c>
      <c r="V1257" s="2" t="str">
        <f t="shared" si="184"/>
        <v>OK</v>
      </c>
      <c r="W1257" s="2" t="str">
        <f t="shared" si="185"/>
        <v>OK</v>
      </c>
      <c r="X1257" s="2" t="str">
        <f t="shared" si="186"/>
        <v>OK</v>
      </c>
      <c r="Y1257" s="2" t="str">
        <f t="shared" si="187"/>
        <v>OK</v>
      </c>
      <c r="Z1257" s="3" t="str">
        <f t="shared" si="188"/>
        <v/>
      </c>
    </row>
    <row r="1258" spans="1:26" x14ac:dyDescent="0.45">
      <c r="A1258" s="3" t="s">
        <v>11194</v>
      </c>
      <c r="B1258" s="3" t="s">
        <v>11195</v>
      </c>
      <c r="C1258" s="3" t="s">
        <v>11199</v>
      </c>
      <c r="E1258" s="3" t="s">
        <v>20</v>
      </c>
      <c r="H1258" s="3" t="s">
        <v>21</v>
      </c>
      <c r="I1258" s="3">
        <v>726290</v>
      </c>
      <c r="J1258" s="3" t="s">
        <v>11200</v>
      </c>
      <c r="K1258" s="3">
        <v>25</v>
      </c>
      <c r="L1258" s="3" t="s">
        <v>34</v>
      </c>
      <c r="M1258" s="3" t="s">
        <v>35</v>
      </c>
      <c r="N1258" s="3" t="s">
        <v>173</v>
      </c>
      <c r="O1258" s="3" t="s">
        <v>37</v>
      </c>
      <c r="P1258" s="3" t="s">
        <v>21</v>
      </c>
      <c r="Q1258" s="3" t="s">
        <v>11201</v>
      </c>
      <c r="R1258" s="2" t="str">
        <f t="shared" si="180"/>
        <v>OK</v>
      </c>
      <c r="S1258" s="2" t="str">
        <f t="shared" si="181"/>
        <v>OK</v>
      </c>
      <c r="T1258" s="2" t="str">
        <f t="shared" si="182"/>
        <v>OK</v>
      </c>
      <c r="U1258" s="2" t="str">
        <f t="shared" si="183"/>
        <v>OK</v>
      </c>
      <c r="V1258" s="2" t="str">
        <f t="shared" si="184"/>
        <v>OK</v>
      </c>
      <c r="W1258" s="2" t="str">
        <f t="shared" si="185"/>
        <v>OK</v>
      </c>
      <c r="X1258" s="2" t="str">
        <f t="shared" si="186"/>
        <v>OK</v>
      </c>
      <c r="Y1258" s="2" t="str">
        <f t="shared" si="187"/>
        <v>OK</v>
      </c>
      <c r="Z1258" s="3" t="str">
        <f t="shared" si="188"/>
        <v/>
      </c>
    </row>
    <row r="1259" spans="1:26" x14ac:dyDescent="0.45">
      <c r="A1259" s="3" t="s">
        <v>11194</v>
      </c>
      <c r="B1259" s="3" t="s">
        <v>11195</v>
      </c>
      <c r="C1259" s="3" t="s">
        <v>11202</v>
      </c>
      <c r="E1259" s="3" t="s">
        <v>20</v>
      </c>
      <c r="H1259" s="3" t="s">
        <v>21</v>
      </c>
      <c r="I1259" s="3">
        <v>703710</v>
      </c>
      <c r="J1259" s="3" t="s">
        <v>11203</v>
      </c>
      <c r="K1259" s="3">
        <v>10</v>
      </c>
      <c r="L1259" s="3" t="s">
        <v>34</v>
      </c>
      <c r="M1259" s="3" t="s">
        <v>35</v>
      </c>
      <c r="N1259" s="3" t="s">
        <v>101</v>
      </c>
      <c r="O1259" s="3" t="s">
        <v>85</v>
      </c>
      <c r="P1259" s="3" t="s">
        <v>21</v>
      </c>
      <c r="Q1259" s="3" t="s">
        <v>11204</v>
      </c>
      <c r="R1259" s="2" t="str">
        <f t="shared" si="180"/>
        <v>OK</v>
      </c>
      <c r="S1259" s="2" t="str">
        <f t="shared" si="181"/>
        <v>OK</v>
      </c>
      <c r="T1259" s="2" t="str">
        <f t="shared" si="182"/>
        <v>OK</v>
      </c>
      <c r="U1259" s="2" t="str">
        <f t="shared" si="183"/>
        <v>OK</v>
      </c>
      <c r="V1259" s="2" t="str">
        <f t="shared" si="184"/>
        <v>OK</v>
      </c>
      <c r="W1259" s="2" t="str">
        <f t="shared" si="185"/>
        <v>OK</v>
      </c>
      <c r="X1259" s="2" t="str">
        <f t="shared" si="186"/>
        <v>OK</v>
      </c>
      <c r="Y1259" s="2" t="str">
        <f t="shared" si="187"/>
        <v>OK</v>
      </c>
      <c r="Z1259" s="3" t="str">
        <f t="shared" si="188"/>
        <v/>
      </c>
    </row>
    <row r="1260" spans="1:26" x14ac:dyDescent="0.45">
      <c r="A1260" s="3" t="s">
        <v>11194</v>
      </c>
      <c r="B1260" s="3" t="s">
        <v>11195</v>
      </c>
      <c r="C1260" s="3" t="s">
        <v>11205</v>
      </c>
      <c r="E1260" s="3" t="s">
        <v>20</v>
      </c>
      <c r="H1260" s="3" t="s">
        <v>21</v>
      </c>
      <c r="I1260" s="3">
        <v>708932</v>
      </c>
      <c r="J1260" s="3" t="s">
        <v>11206</v>
      </c>
      <c r="K1260" s="3">
        <v>10</v>
      </c>
      <c r="L1260" s="3" t="s">
        <v>34</v>
      </c>
      <c r="M1260" s="3" t="s">
        <v>35</v>
      </c>
      <c r="N1260" s="3" t="s">
        <v>41</v>
      </c>
      <c r="O1260" s="3" t="s">
        <v>37</v>
      </c>
      <c r="P1260" s="3" t="s">
        <v>21</v>
      </c>
      <c r="Q1260" s="3" t="s">
        <v>11207</v>
      </c>
      <c r="R1260" s="2" t="str">
        <f t="shared" si="180"/>
        <v>OK</v>
      </c>
      <c r="S1260" s="2" t="str">
        <f t="shared" si="181"/>
        <v>OK</v>
      </c>
      <c r="T1260" s="2" t="str">
        <f t="shared" si="182"/>
        <v>OK</v>
      </c>
      <c r="U1260" s="2" t="str">
        <f t="shared" si="183"/>
        <v>OK</v>
      </c>
      <c r="V1260" s="2" t="str">
        <f t="shared" si="184"/>
        <v>OK</v>
      </c>
      <c r="W1260" s="2" t="str">
        <f t="shared" si="185"/>
        <v>OK</v>
      </c>
      <c r="X1260" s="2" t="str">
        <f t="shared" si="186"/>
        <v>OK</v>
      </c>
      <c r="Y1260" s="2" t="str">
        <f t="shared" si="187"/>
        <v>OK</v>
      </c>
      <c r="Z1260" s="3" t="str">
        <f t="shared" si="188"/>
        <v/>
      </c>
    </row>
    <row r="1261" spans="1:26" x14ac:dyDescent="0.45">
      <c r="A1261" s="3" t="s">
        <v>11194</v>
      </c>
      <c r="B1261" s="3" t="s">
        <v>11195</v>
      </c>
      <c r="C1261" s="3" t="s">
        <v>11208</v>
      </c>
      <c r="E1261" s="3" t="s">
        <v>20</v>
      </c>
      <c r="H1261" s="3" t="s">
        <v>21</v>
      </c>
      <c r="I1261" s="3">
        <v>706391</v>
      </c>
      <c r="J1261" s="3" t="s">
        <v>11209</v>
      </c>
      <c r="K1261" s="3">
        <v>15</v>
      </c>
      <c r="L1261" s="3" t="s">
        <v>34</v>
      </c>
      <c r="M1261" s="3" t="s">
        <v>35</v>
      </c>
      <c r="N1261" s="3" t="s">
        <v>62</v>
      </c>
      <c r="O1261" s="3" t="s">
        <v>37</v>
      </c>
      <c r="P1261" s="3" t="s">
        <v>21</v>
      </c>
      <c r="Q1261" s="3" t="s">
        <v>11210</v>
      </c>
      <c r="R1261" s="2" t="str">
        <f t="shared" si="180"/>
        <v>OK</v>
      </c>
      <c r="S1261" s="2" t="str">
        <f t="shared" si="181"/>
        <v>OK</v>
      </c>
      <c r="T1261" s="2" t="str">
        <f t="shared" si="182"/>
        <v>OK</v>
      </c>
      <c r="U1261" s="2" t="str">
        <f t="shared" si="183"/>
        <v>OK</v>
      </c>
      <c r="V1261" s="2" t="str">
        <f t="shared" si="184"/>
        <v>OK</v>
      </c>
      <c r="W1261" s="2" t="str">
        <f t="shared" si="185"/>
        <v>OK</v>
      </c>
      <c r="X1261" s="2" t="str">
        <f t="shared" si="186"/>
        <v>OK</v>
      </c>
      <c r="Y1261" s="2" t="str">
        <f t="shared" si="187"/>
        <v>OK</v>
      </c>
      <c r="Z1261" s="3" t="str">
        <f t="shared" si="188"/>
        <v/>
      </c>
    </row>
    <row r="1262" spans="1:26" x14ac:dyDescent="0.45">
      <c r="A1262" s="3" t="s">
        <v>11194</v>
      </c>
      <c r="B1262" s="3" t="s">
        <v>11195</v>
      </c>
      <c r="C1262" s="3" t="s">
        <v>11211</v>
      </c>
      <c r="E1262" s="3" t="s">
        <v>20</v>
      </c>
      <c r="H1262" s="3" t="s">
        <v>21</v>
      </c>
      <c r="I1262" s="3">
        <v>707281</v>
      </c>
      <c r="J1262" s="3" t="s">
        <v>11212</v>
      </c>
      <c r="K1262" s="3">
        <v>10</v>
      </c>
      <c r="L1262" s="3" t="s">
        <v>34</v>
      </c>
      <c r="M1262" s="3" t="s">
        <v>35</v>
      </c>
      <c r="N1262" s="3" t="s">
        <v>62</v>
      </c>
      <c r="O1262" s="3" t="s">
        <v>37</v>
      </c>
      <c r="P1262" s="3" t="s">
        <v>21</v>
      </c>
      <c r="Q1262" s="3" t="s">
        <v>11213</v>
      </c>
      <c r="R1262" s="2" t="str">
        <f t="shared" si="180"/>
        <v>OK</v>
      </c>
      <c r="S1262" s="2" t="str">
        <f t="shared" si="181"/>
        <v>OK</v>
      </c>
      <c r="T1262" s="2" t="str">
        <f t="shared" si="182"/>
        <v>OK</v>
      </c>
      <c r="U1262" s="2" t="str">
        <f t="shared" si="183"/>
        <v>OK</v>
      </c>
      <c r="V1262" s="2" t="str">
        <f t="shared" si="184"/>
        <v>OK</v>
      </c>
      <c r="W1262" s="2" t="str">
        <f t="shared" si="185"/>
        <v>OK</v>
      </c>
      <c r="X1262" s="2" t="str">
        <f t="shared" si="186"/>
        <v>OK</v>
      </c>
      <c r="Y1262" s="2" t="str">
        <f t="shared" si="187"/>
        <v>OK</v>
      </c>
      <c r="Z1262" s="3" t="str">
        <f t="shared" si="188"/>
        <v/>
      </c>
    </row>
    <row r="1263" spans="1:26" x14ac:dyDescent="0.45">
      <c r="A1263" s="3" t="s">
        <v>11194</v>
      </c>
      <c r="B1263" s="3" t="s">
        <v>11195</v>
      </c>
      <c r="C1263" s="3" t="s">
        <v>11214</v>
      </c>
      <c r="E1263" s="3" t="s">
        <v>20</v>
      </c>
      <c r="H1263" s="3" t="s">
        <v>21</v>
      </c>
      <c r="I1263" s="3">
        <v>570520</v>
      </c>
      <c r="J1263" s="3" t="s">
        <v>11215</v>
      </c>
      <c r="K1263" s="3">
        <v>45</v>
      </c>
      <c r="L1263" s="3" t="s">
        <v>23</v>
      </c>
      <c r="M1263" s="3" t="s">
        <v>29</v>
      </c>
      <c r="N1263" s="3" t="s">
        <v>2043</v>
      </c>
      <c r="P1263" s="3" t="s">
        <v>21</v>
      </c>
      <c r="Q1263" s="3" t="s">
        <v>11216</v>
      </c>
      <c r="R1263" s="2" t="str">
        <f t="shared" si="180"/>
        <v>OK</v>
      </c>
      <c r="S1263" s="2" t="str">
        <f t="shared" si="181"/>
        <v>OK</v>
      </c>
      <c r="T1263" s="2" t="str">
        <f t="shared" si="182"/>
        <v>OK</v>
      </c>
      <c r="U1263" s="2" t="str">
        <f t="shared" si="183"/>
        <v>OK</v>
      </c>
      <c r="V1263" s="2" t="str">
        <f t="shared" si="184"/>
        <v>OK</v>
      </c>
      <c r="W1263" s="2" t="str">
        <f t="shared" si="185"/>
        <v>OK</v>
      </c>
      <c r="X1263" s="2" t="str">
        <f t="shared" si="186"/>
        <v>OK</v>
      </c>
      <c r="Y1263" s="2" t="str">
        <f t="shared" si="187"/>
        <v>OK</v>
      </c>
      <c r="Z1263" s="3" t="str">
        <f t="shared" si="188"/>
        <v/>
      </c>
    </row>
    <row r="1264" spans="1:26" x14ac:dyDescent="0.45">
      <c r="A1264" s="3" t="s">
        <v>11194</v>
      </c>
      <c r="B1264" s="3" t="s">
        <v>11195</v>
      </c>
      <c r="C1264" s="3" t="s">
        <v>11217</v>
      </c>
      <c r="E1264" s="3" t="s">
        <v>20</v>
      </c>
      <c r="H1264" s="3" t="s">
        <v>21</v>
      </c>
      <c r="I1264" s="3">
        <v>704092</v>
      </c>
      <c r="J1264" s="3" t="s">
        <v>11218</v>
      </c>
      <c r="K1264" s="3">
        <v>10</v>
      </c>
      <c r="L1264" s="3" t="s">
        <v>34</v>
      </c>
      <c r="M1264" s="3" t="s">
        <v>35</v>
      </c>
      <c r="N1264" s="3" t="s">
        <v>101</v>
      </c>
      <c r="O1264" s="3" t="s">
        <v>37</v>
      </c>
      <c r="P1264" s="3" t="s">
        <v>21</v>
      </c>
      <c r="Q1264" s="3" t="s">
        <v>11219</v>
      </c>
      <c r="R1264" s="2" t="str">
        <f t="shared" si="180"/>
        <v>OK</v>
      </c>
      <c r="S1264" s="2" t="str">
        <f t="shared" si="181"/>
        <v>OK</v>
      </c>
      <c r="T1264" s="2" t="str">
        <f t="shared" si="182"/>
        <v>OK</v>
      </c>
      <c r="U1264" s="2" t="str">
        <f t="shared" si="183"/>
        <v>OK</v>
      </c>
      <c r="V1264" s="2" t="str">
        <f t="shared" si="184"/>
        <v>OK</v>
      </c>
      <c r="W1264" s="2" t="str">
        <f t="shared" si="185"/>
        <v>OK</v>
      </c>
      <c r="X1264" s="2" t="str">
        <f t="shared" si="186"/>
        <v>OK</v>
      </c>
      <c r="Y1264" s="2" t="str">
        <f t="shared" si="187"/>
        <v>OK</v>
      </c>
      <c r="Z1264" s="3" t="str">
        <f t="shared" si="188"/>
        <v/>
      </c>
    </row>
    <row r="1265" spans="1:26" x14ac:dyDescent="0.45">
      <c r="A1265" s="3" t="s">
        <v>11194</v>
      </c>
      <c r="B1265" s="3" t="s">
        <v>11195</v>
      </c>
      <c r="C1265" s="3" t="s">
        <v>11220</v>
      </c>
      <c r="E1265" s="3" t="s">
        <v>20</v>
      </c>
      <c r="H1265" s="3" t="s">
        <v>21</v>
      </c>
      <c r="I1265" s="3">
        <v>4625508</v>
      </c>
      <c r="J1265" s="3" t="s">
        <v>11221</v>
      </c>
      <c r="K1265" s="3">
        <v>15</v>
      </c>
      <c r="L1265" s="3" t="s">
        <v>34</v>
      </c>
      <c r="M1265" s="3" t="s">
        <v>35</v>
      </c>
      <c r="N1265" s="3" t="s">
        <v>161</v>
      </c>
      <c r="O1265" s="3" t="s">
        <v>479</v>
      </c>
      <c r="P1265" s="3" t="s">
        <v>21</v>
      </c>
      <c r="Q1265" s="3" t="s">
        <v>11222</v>
      </c>
      <c r="R1265" s="2" t="str">
        <f t="shared" si="180"/>
        <v>OK</v>
      </c>
      <c r="S1265" s="2" t="str">
        <f t="shared" si="181"/>
        <v>OK</v>
      </c>
      <c r="T1265" s="2" t="str">
        <f t="shared" si="182"/>
        <v>OK</v>
      </c>
      <c r="U1265" s="2" t="str">
        <f t="shared" si="183"/>
        <v>OK</v>
      </c>
      <c r="V1265" s="2" t="str">
        <f t="shared" si="184"/>
        <v>OK</v>
      </c>
      <c r="W1265" s="2" t="str">
        <f t="shared" si="185"/>
        <v>OK</v>
      </c>
      <c r="X1265" s="2" t="str">
        <f t="shared" si="186"/>
        <v>OK</v>
      </c>
      <c r="Y1265" s="2" t="str">
        <f t="shared" si="187"/>
        <v>OK</v>
      </c>
      <c r="Z1265" s="3" t="str">
        <f t="shared" si="188"/>
        <v/>
      </c>
    </row>
    <row r="1266" spans="1:26" x14ac:dyDescent="0.45">
      <c r="A1266" s="3" t="s">
        <v>11194</v>
      </c>
      <c r="B1266" s="3" t="s">
        <v>11195</v>
      </c>
      <c r="C1266" s="3" t="s">
        <v>11223</v>
      </c>
      <c r="E1266" s="3" t="s">
        <v>20</v>
      </c>
      <c r="H1266" s="3" t="s">
        <v>21</v>
      </c>
      <c r="I1266" s="3">
        <v>714400</v>
      </c>
      <c r="J1266" s="3" t="s">
        <v>11224</v>
      </c>
      <c r="K1266" s="3">
        <v>30</v>
      </c>
      <c r="L1266" s="3" t="s">
        <v>34</v>
      </c>
      <c r="M1266" s="3" t="s">
        <v>35</v>
      </c>
      <c r="N1266" s="3" t="s">
        <v>326</v>
      </c>
      <c r="O1266" s="3" t="s">
        <v>479</v>
      </c>
      <c r="P1266" s="3" t="s">
        <v>21</v>
      </c>
      <c r="Q1266" s="3" t="s">
        <v>11225</v>
      </c>
      <c r="R1266" s="2" t="str">
        <f t="shared" si="180"/>
        <v>OK</v>
      </c>
      <c r="S1266" s="2" t="str">
        <f t="shared" si="181"/>
        <v>OK</v>
      </c>
      <c r="T1266" s="2" t="str">
        <f t="shared" si="182"/>
        <v>OK</v>
      </c>
      <c r="U1266" s="2" t="str">
        <f t="shared" si="183"/>
        <v>OK</v>
      </c>
      <c r="V1266" s="2" t="str">
        <f t="shared" si="184"/>
        <v>OK</v>
      </c>
      <c r="W1266" s="2" t="str">
        <f t="shared" si="185"/>
        <v>OK</v>
      </c>
      <c r="X1266" s="2" t="str">
        <f t="shared" si="186"/>
        <v>OK</v>
      </c>
      <c r="Y1266" s="2" t="str">
        <f t="shared" si="187"/>
        <v>OK</v>
      </c>
      <c r="Z1266" s="3" t="str">
        <f t="shared" si="188"/>
        <v/>
      </c>
    </row>
    <row r="1267" spans="1:26" x14ac:dyDescent="0.45">
      <c r="A1267" s="3" t="s">
        <v>11194</v>
      </c>
      <c r="B1267" s="3" t="s">
        <v>11195</v>
      </c>
      <c r="C1267" s="3" t="s">
        <v>11226</v>
      </c>
      <c r="E1267" s="3" t="s">
        <v>20</v>
      </c>
      <c r="H1267" s="3" t="s">
        <v>21</v>
      </c>
      <c r="I1267" s="3">
        <v>707900</v>
      </c>
      <c r="J1267" s="3" t="s">
        <v>11227</v>
      </c>
      <c r="K1267" s="3">
        <v>10</v>
      </c>
      <c r="L1267" s="3" t="s">
        <v>34</v>
      </c>
      <c r="M1267" s="3" t="s">
        <v>35</v>
      </c>
      <c r="N1267" s="3" t="s">
        <v>36</v>
      </c>
      <c r="O1267" s="3" t="s">
        <v>85</v>
      </c>
      <c r="P1267" s="3" t="s">
        <v>21</v>
      </c>
      <c r="Q1267" s="3" t="s">
        <v>11228</v>
      </c>
      <c r="R1267" s="2" t="str">
        <f t="shared" si="180"/>
        <v>OK</v>
      </c>
      <c r="S1267" s="2" t="str">
        <f t="shared" si="181"/>
        <v>OK</v>
      </c>
      <c r="T1267" s="2" t="str">
        <f t="shared" si="182"/>
        <v>OK</v>
      </c>
      <c r="U1267" s="2" t="str">
        <f t="shared" si="183"/>
        <v>OK</v>
      </c>
      <c r="V1267" s="2" t="str">
        <f t="shared" si="184"/>
        <v>OK</v>
      </c>
      <c r="W1267" s="2" t="str">
        <f t="shared" si="185"/>
        <v>OK</v>
      </c>
      <c r="X1267" s="2" t="str">
        <f t="shared" si="186"/>
        <v>OK</v>
      </c>
      <c r="Y1267" s="2" t="str">
        <f t="shared" si="187"/>
        <v>OK</v>
      </c>
      <c r="Z1267" s="3" t="str">
        <f t="shared" si="188"/>
        <v/>
      </c>
    </row>
    <row r="1268" spans="1:26" x14ac:dyDescent="0.45">
      <c r="A1268" s="3" t="s">
        <v>11194</v>
      </c>
      <c r="B1268" s="3" t="s">
        <v>11195</v>
      </c>
      <c r="C1268" s="3" t="s">
        <v>11229</v>
      </c>
      <c r="E1268" s="3" t="s">
        <v>20</v>
      </c>
      <c r="H1268" s="3" t="s">
        <v>21</v>
      </c>
      <c r="I1268" s="3">
        <v>1354167</v>
      </c>
      <c r="J1268" s="3" t="s">
        <v>11230</v>
      </c>
      <c r="K1268" s="3">
        <v>60</v>
      </c>
      <c r="L1268" s="3" t="s">
        <v>23</v>
      </c>
      <c r="M1268" s="3" t="s">
        <v>29</v>
      </c>
      <c r="N1268" s="3" t="s">
        <v>684</v>
      </c>
      <c r="P1268" s="3" t="s">
        <v>21</v>
      </c>
      <c r="Q1268" s="3" t="s">
        <v>11231</v>
      </c>
      <c r="R1268" s="2" t="str">
        <f t="shared" si="180"/>
        <v>OK</v>
      </c>
      <c r="S1268" s="2" t="str">
        <f t="shared" si="181"/>
        <v>OK</v>
      </c>
      <c r="T1268" s="2" t="str">
        <f t="shared" si="182"/>
        <v>OK</v>
      </c>
      <c r="U1268" s="2" t="str">
        <f t="shared" si="183"/>
        <v>OK</v>
      </c>
      <c r="V1268" s="2" t="str">
        <f t="shared" si="184"/>
        <v>OK</v>
      </c>
      <c r="W1268" s="2" t="str">
        <f t="shared" si="185"/>
        <v>OK</v>
      </c>
      <c r="X1268" s="2" t="str">
        <f t="shared" si="186"/>
        <v>OK</v>
      </c>
      <c r="Y1268" s="2" t="str">
        <f t="shared" si="187"/>
        <v>OK</v>
      </c>
      <c r="Z1268" s="3" t="str">
        <f t="shared" si="188"/>
        <v/>
      </c>
    </row>
    <row r="1269" spans="1:26" x14ac:dyDescent="0.45">
      <c r="A1269" s="3" t="s">
        <v>11194</v>
      </c>
      <c r="B1269" s="3" t="s">
        <v>11195</v>
      </c>
      <c r="C1269" s="3" t="s">
        <v>11232</v>
      </c>
      <c r="E1269" s="3" t="s">
        <v>20</v>
      </c>
      <c r="H1269" s="3" t="s">
        <v>21</v>
      </c>
      <c r="I1269" s="3">
        <v>1360522</v>
      </c>
      <c r="J1269" s="3" t="s">
        <v>11233</v>
      </c>
      <c r="K1269" s="3">
        <v>30</v>
      </c>
      <c r="L1269" s="3" t="s">
        <v>34</v>
      </c>
      <c r="M1269" s="3" t="s">
        <v>35</v>
      </c>
      <c r="N1269" s="3" t="s">
        <v>81</v>
      </c>
      <c r="O1269" s="3" t="s">
        <v>479</v>
      </c>
      <c r="P1269" s="3" t="s">
        <v>21</v>
      </c>
      <c r="Q1269" s="3" t="s">
        <v>11234</v>
      </c>
      <c r="R1269" s="2" t="str">
        <f t="shared" si="180"/>
        <v>KO</v>
      </c>
      <c r="S1269" s="2" t="str">
        <f t="shared" si="181"/>
        <v>OK</v>
      </c>
      <c r="T1269" s="2" t="str">
        <f t="shared" si="182"/>
        <v>OK</v>
      </c>
      <c r="U1269" s="2" t="str">
        <f t="shared" si="183"/>
        <v>OK</v>
      </c>
      <c r="V1269" s="2" t="str">
        <f t="shared" si="184"/>
        <v>OK</v>
      </c>
      <c r="W1269" s="2" t="str">
        <f t="shared" si="185"/>
        <v>OK</v>
      </c>
      <c r="X1269" s="2" t="str">
        <f t="shared" si="186"/>
        <v>OK</v>
      </c>
      <c r="Y1269" s="2" t="str">
        <f t="shared" si="187"/>
        <v>OK</v>
      </c>
      <c r="Z1269" s="3" t="str">
        <f t="shared" si="188"/>
        <v xml:space="preserve">Acción didáctica / </v>
      </c>
    </row>
    <row r="1270" spans="1:26" x14ac:dyDescent="0.45">
      <c r="A1270" s="3" t="s">
        <v>11194</v>
      </c>
      <c r="B1270" s="3" t="s">
        <v>11195</v>
      </c>
      <c r="C1270" s="3" t="s">
        <v>11235</v>
      </c>
      <c r="E1270" s="3" t="s">
        <v>20</v>
      </c>
      <c r="H1270" s="3" t="s">
        <v>21</v>
      </c>
      <c r="I1270" s="3">
        <v>1286518</v>
      </c>
      <c r="J1270" s="3" t="s">
        <v>11236</v>
      </c>
      <c r="K1270" s="3">
        <v>60</v>
      </c>
      <c r="L1270" s="3" t="s">
        <v>23</v>
      </c>
      <c r="M1270" s="3" t="s">
        <v>29</v>
      </c>
      <c r="N1270" s="3" t="s">
        <v>53</v>
      </c>
      <c r="P1270" s="3" t="s">
        <v>21</v>
      </c>
      <c r="Q1270" s="3" t="s">
        <v>11237</v>
      </c>
      <c r="R1270" s="2" t="str">
        <f t="shared" si="180"/>
        <v>OK</v>
      </c>
      <c r="S1270" s="2" t="str">
        <f t="shared" si="181"/>
        <v>OK</v>
      </c>
      <c r="T1270" s="2" t="str">
        <f t="shared" si="182"/>
        <v>OK</v>
      </c>
      <c r="U1270" s="2" t="str">
        <f t="shared" si="183"/>
        <v>OK</v>
      </c>
      <c r="V1270" s="2" t="str">
        <f t="shared" si="184"/>
        <v>OK</v>
      </c>
      <c r="W1270" s="2" t="str">
        <f t="shared" si="185"/>
        <v>OK</v>
      </c>
      <c r="X1270" s="2" t="str">
        <f t="shared" si="186"/>
        <v>OK</v>
      </c>
      <c r="Y1270" s="2" t="str">
        <f t="shared" si="187"/>
        <v>OK</v>
      </c>
      <c r="Z1270" s="3" t="str">
        <f t="shared" si="188"/>
        <v/>
      </c>
    </row>
    <row r="1271" spans="1:26" x14ac:dyDescent="0.45">
      <c r="A1271" s="3" t="s">
        <v>11194</v>
      </c>
      <c r="B1271" s="3" t="s">
        <v>11195</v>
      </c>
      <c r="C1271" s="3" t="s">
        <v>11238</v>
      </c>
      <c r="E1271" s="3" t="s">
        <v>20</v>
      </c>
      <c r="H1271" s="3" t="s">
        <v>21</v>
      </c>
      <c r="I1271" s="3">
        <v>1210023</v>
      </c>
      <c r="J1271" s="3" t="s">
        <v>11239</v>
      </c>
      <c r="K1271" s="3">
        <v>15</v>
      </c>
      <c r="L1271" s="3" t="s">
        <v>34</v>
      </c>
      <c r="M1271" s="3" t="s">
        <v>35</v>
      </c>
      <c r="N1271" s="3" t="s">
        <v>206</v>
      </c>
      <c r="O1271" s="3" t="s">
        <v>37</v>
      </c>
      <c r="P1271" s="3" t="s">
        <v>21</v>
      </c>
      <c r="Q1271" s="3" t="s">
        <v>11240</v>
      </c>
      <c r="R1271" s="2" t="str">
        <f t="shared" si="180"/>
        <v>OK</v>
      </c>
      <c r="S1271" s="2" t="str">
        <f t="shared" si="181"/>
        <v>OK</v>
      </c>
      <c r="T1271" s="2" t="str">
        <f t="shared" si="182"/>
        <v>OK</v>
      </c>
      <c r="U1271" s="2" t="str">
        <f t="shared" si="183"/>
        <v>OK</v>
      </c>
      <c r="V1271" s="2" t="str">
        <f t="shared" si="184"/>
        <v>OK</v>
      </c>
      <c r="W1271" s="2" t="str">
        <f t="shared" si="185"/>
        <v>OK</v>
      </c>
      <c r="X1271" s="2" t="str">
        <f t="shared" si="186"/>
        <v>OK</v>
      </c>
      <c r="Y1271" s="2" t="str">
        <f t="shared" si="187"/>
        <v>OK</v>
      </c>
      <c r="Z1271" s="3" t="str">
        <f t="shared" si="188"/>
        <v/>
      </c>
    </row>
    <row r="1272" spans="1:26" x14ac:dyDescent="0.45">
      <c r="A1272" s="3" t="s">
        <v>11194</v>
      </c>
      <c r="B1272" s="3" t="s">
        <v>11195</v>
      </c>
      <c r="C1272" s="3" t="s">
        <v>11241</v>
      </c>
      <c r="E1272" s="3" t="s">
        <v>20</v>
      </c>
      <c r="H1272" s="3" t="s">
        <v>21</v>
      </c>
      <c r="I1272" s="3">
        <v>1298662</v>
      </c>
      <c r="J1272" s="3" t="s">
        <v>11242</v>
      </c>
      <c r="K1272" s="3">
        <v>25</v>
      </c>
      <c r="L1272" s="3" t="s">
        <v>34</v>
      </c>
      <c r="M1272" s="3" t="s">
        <v>35</v>
      </c>
      <c r="N1272" s="3" t="s">
        <v>81</v>
      </c>
      <c r="O1272" s="3" t="s">
        <v>479</v>
      </c>
      <c r="P1272" s="3" t="s">
        <v>21</v>
      </c>
      <c r="Q1272" s="3" t="s">
        <v>11243</v>
      </c>
      <c r="R1272" s="2" t="str">
        <f t="shared" si="180"/>
        <v>KO</v>
      </c>
      <c r="S1272" s="2" t="str">
        <f t="shared" si="181"/>
        <v>OK</v>
      </c>
      <c r="T1272" s="2" t="str">
        <f t="shared" si="182"/>
        <v>OK</v>
      </c>
      <c r="U1272" s="2" t="str">
        <f t="shared" si="183"/>
        <v>OK</v>
      </c>
      <c r="V1272" s="2" t="str">
        <f t="shared" si="184"/>
        <v>OK</v>
      </c>
      <c r="W1272" s="2" t="str">
        <f t="shared" si="185"/>
        <v>OK</v>
      </c>
      <c r="X1272" s="2" t="str">
        <f t="shared" si="186"/>
        <v>OK</v>
      </c>
      <c r="Y1272" s="2" t="str">
        <f t="shared" si="187"/>
        <v>OK</v>
      </c>
      <c r="Z1272" s="3" t="str">
        <f t="shared" si="188"/>
        <v xml:space="preserve">Acción didáctica / </v>
      </c>
    </row>
    <row r="1273" spans="1:26" x14ac:dyDescent="0.45">
      <c r="A1273" s="3" t="s">
        <v>11194</v>
      </c>
      <c r="B1273" s="3" t="s">
        <v>11195</v>
      </c>
      <c r="C1273" s="3" t="s">
        <v>11244</v>
      </c>
      <c r="E1273" s="3" t="s">
        <v>20</v>
      </c>
      <c r="H1273" s="3" t="s">
        <v>21</v>
      </c>
      <c r="I1273" s="3">
        <v>589779</v>
      </c>
      <c r="J1273" s="3" t="s">
        <v>11245</v>
      </c>
      <c r="K1273" s="3">
        <v>120</v>
      </c>
      <c r="L1273" s="3" t="s">
        <v>23</v>
      </c>
      <c r="M1273" s="3" t="s">
        <v>29</v>
      </c>
      <c r="N1273" s="3" t="s">
        <v>1152</v>
      </c>
      <c r="P1273" s="3" t="s">
        <v>21</v>
      </c>
      <c r="Q1273" s="3" t="s">
        <v>11246</v>
      </c>
      <c r="R1273" s="2" t="str">
        <f t="shared" si="180"/>
        <v>OK</v>
      </c>
      <c r="S1273" s="2" t="str">
        <f t="shared" si="181"/>
        <v>OK</v>
      </c>
      <c r="T1273" s="2" t="str">
        <f t="shared" si="182"/>
        <v>OK</v>
      </c>
      <c r="U1273" s="2" t="str">
        <f t="shared" si="183"/>
        <v>OK</v>
      </c>
      <c r="V1273" s="2" t="str">
        <f t="shared" si="184"/>
        <v>OK</v>
      </c>
      <c r="W1273" s="2" t="str">
        <f t="shared" si="185"/>
        <v>OK</v>
      </c>
      <c r="X1273" s="2" t="str">
        <f t="shared" si="186"/>
        <v>OK</v>
      </c>
      <c r="Y1273" s="2" t="str">
        <f t="shared" si="187"/>
        <v>OK</v>
      </c>
      <c r="Z1273" s="3" t="str">
        <f t="shared" si="188"/>
        <v/>
      </c>
    </row>
    <row r="1274" spans="1:26" x14ac:dyDescent="0.45">
      <c r="A1274" s="3" t="s">
        <v>11194</v>
      </c>
      <c r="B1274" s="3" t="s">
        <v>11195</v>
      </c>
      <c r="C1274" s="3" t="s">
        <v>11247</v>
      </c>
      <c r="E1274" s="3" t="s">
        <v>20</v>
      </c>
      <c r="H1274" s="3" t="s">
        <v>21</v>
      </c>
      <c r="I1274" s="3">
        <v>1355082</v>
      </c>
      <c r="J1274" s="3" t="s">
        <v>11248</v>
      </c>
      <c r="K1274" s="3">
        <v>90</v>
      </c>
      <c r="L1274" s="3" t="s">
        <v>34</v>
      </c>
      <c r="M1274" s="3" t="s">
        <v>35</v>
      </c>
      <c r="N1274" s="3" t="s">
        <v>81</v>
      </c>
      <c r="O1274" s="3" t="s">
        <v>85</v>
      </c>
      <c r="P1274" s="3" t="s">
        <v>21</v>
      </c>
      <c r="Q1274" s="3" t="s">
        <v>11249</v>
      </c>
      <c r="R1274" s="2" t="str">
        <f t="shared" si="180"/>
        <v>KO</v>
      </c>
      <c r="S1274" s="2" t="str">
        <f t="shared" si="181"/>
        <v>OK</v>
      </c>
      <c r="T1274" s="2" t="str">
        <f t="shared" si="182"/>
        <v>OK</v>
      </c>
      <c r="U1274" s="2" t="str">
        <f t="shared" si="183"/>
        <v>OK</v>
      </c>
      <c r="V1274" s="2" t="str">
        <f t="shared" si="184"/>
        <v>OK</v>
      </c>
      <c r="W1274" s="2" t="str">
        <f t="shared" si="185"/>
        <v>OK</v>
      </c>
      <c r="X1274" s="2" t="str">
        <f t="shared" si="186"/>
        <v>OK</v>
      </c>
      <c r="Y1274" s="2" t="str">
        <f t="shared" si="187"/>
        <v>OK</v>
      </c>
      <c r="Z1274" s="3" t="str">
        <f t="shared" si="188"/>
        <v xml:space="preserve">Acción didáctica / </v>
      </c>
    </row>
    <row r="1275" spans="1:26" x14ac:dyDescent="0.45">
      <c r="A1275" s="3" t="s">
        <v>11194</v>
      </c>
      <c r="B1275" s="3" t="s">
        <v>11195</v>
      </c>
      <c r="C1275" s="3" t="s">
        <v>11250</v>
      </c>
      <c r="E1275" s="3" t="s">
        <v>20</v>
      </c>
      <c r="H1275" s="3" t="s">
        <v>21</v>
      </c>
      <c r="I1275" s="3">
        <v>939066</v>
      </c>
      <c r="J1275" s="3" t="s">
        <v>11251</v>
      </c>
      <c r="K1275" s="3">
        <v>50</v>
      </c>
      <c r="L1275" s="3" t="s">
        <v>23</v>
      </c>
      <c r="M1275" s="3" t="s">
        <v>29</v>
      </c>
      <c r="N1275" s="3" t="s">
        <v>235</v>
      </c>
      <c r="P1275" s="3" t="s">
        <v>21</v>
      </c>
      <c r="Q1275" s="3" t="s">
        <v>11252</v>
      </c>
      <c r="R1275" s="2" t="str">
        <f t="shared" si="180"/>
        <v>OK</v>
      </c>
      <c r="S1275" s="2" t="str">
        <f t="shared" si="181"/>
        <v>OK</v>
      </c>
      <c r="T1275" s="2" t="str">
        <f t="shared" si="182"/>
        <v>OK</v>
      </c>
      <c r="U1275" s="2" t="str">
        <f t="shared" si="183"/>
        <v>OK</v>
      </c>
      <c r="V1275" s="2" t="str">
        <f t="shared" si="184"/>
        <v>OK</v>
      </c>
      <c r="W1275" s="2" t="str">
        <f t="shared" si="185"/>
        <v>OK</v>
      </c>
      <c r="X1275" s="2" t="str">
        <f t="shared" si="186"/>
        <v>OK</v>
      </c>
      <c r="Y1275" s="2" t="str">
        <f t="shared" si="187"/>
        <v>OK</v>
      </c>
      <c r="Z1275" s="3" t="str">
        <f t="shared" si="188"/>
        <v/>
      </c>
    </row>
    <row r="1276" spans="1:26" x14ac:dyDescent="0.45">
      <c r="A1276" s="3" t="s">
        <v>11194</v>
      </c>
      <c r="B1276" s="3" t="s">
        <v>11195</v>
      </c>
      <c r="C1276" s="3" t="s">
        <v>11253</v>
      </c>
      <c r="E1276" s="3" t="s">
        <v>20</v>
      </c>
      <c r="H1276" s="3" t="s">
        <v>21</v>
      </c>
      <c r="I1276" s="3">
        <v>703971</v>
      </c>
      <c r="J1276" s="3" t="s">
        <v>11254</v>
      </c>
      <c r="K1276" s="3">
        <v>15</v>
      </c>
      <c r="L1276" s="3" t="s">
        <v>34</v>
      </c>
      <c r="M1276" s="3" t="s">
        <v>35</v>
      </c>
      <c r="N1276" s="3" t="s">
        <v>101</v>
      </c>
      <c r="O1276" s="3" t="s">
        <v>37</v>
      </c>
      <c r="P1276" s="3" t="s">
        <v>21</v>
      </c>
      <c r="Q1276" s="3" t="s">
        <v>11255</v>
      </c>
      <c r="R1276" s="2" t="str">
        <f t="shared" si="180"/>
        <v>OK</v>
      </c>
      <c r="S1276" s="2" t="str">
        <f t="shared" si="181"/>
        <v>OK</v>
      </c>
      <c r="T1276" s="2" t="str">
        <f t="shared" si="182"/>
        <v>OK</v>
      </c>
      <c r="U1276" s="2" t="str">
        <f t="shared" si="183"/>
        <v>OK</v>
      </c>
      <c r="V1276" s="2" t="str">
        <f t="shared" si="184"/>
        <v>OK</v>
      </c>
      <c r="W1276" s="2" t="str">
        <f t="shared" si="185"/>
        <v>OK</v>
      </c>
      <c r="X1276" s="2" t="str">
        <f t="shared" si="186"/>
        <v>OK</v>
      </c>
      <c r="Y1276" s="2" t="str">
        <f t="shared" si="187"/>
        <v>OK</v>
      </c>
      <c r="Z1276" s="3" t="str">
        <f t="shared" si="188"/>
        <v/>
      </c>
    </row>
    <row r="1277" spans="1:26" x14ac:dyDescent="0.45">
      <c r="A1277" s="3" t="s">
        <v>11194</v>
      </c>
      <c r="B1277" s="3" t="s">
        <v>11195</v>
      </c>
      <c r="C1277" s="3" t="s">
        <v>11256</v>
      </c>
      <c r="E1277" s="3" t="s">
        <v>20</v>
      </c>
      <c r="H1277" s="3" t="s">
        <v>21</v>
      </c>
      <c r="I1277" s="3">
        <v>1361524</v>
      </c>
      <c r="J1277" s="3" t="s">
        <v>11257</v>
      </c>
      <c r="K1277" s="3">
        <v>60</v>
      </c>
      <c r="L1277" s="3" t="s">
        <v>34</v>
      </c>
      <c r="M1277" s="3" t="s">
        <v>35</v>
      </c>
      <c r="N1277" s="3" t="s">
        <v>81</v>
      </c>
      <c r="O1277" s="3" t="s">
        <v>479</v>
      </c>
      <c r="P1277" s="3" t="s">
        <v>21</v>
      </c>
      <c r="Q1277" s="3" t="s">
        <v>11258</v>
      </c>
      <c r="R1277" s="2" t="str">
        <f t="shared" si="180"/>
        <v>KO</v>
      </c>
      <c r="S1277" s="2" t="str">
        <f t="shared" si="181"/>
        <v>OK</v>
      </c>
      <c r="T1277" s="2" t="str">
        <f t="shared" si="182"/>
        <v>OK</v>
      </c>
      <c r="U1277" s="2" t="str">
        <f t="shared" si="183"/>
        <v>OK</v>
      </c>
      <c r="V1277" s="2" t="str">
        <f t="shared" si="184"/>
        <v>OK</v>
      </c>
      <c r="W1277" s="2" t="str">
        <f t="shared" si="185"/>
        <v>OK</v>
      </c>
      <c r="X1277" s="2" t="str">
        <f t="shared" si="186"/>
        <v>OK</v>
      </c>
      <c r="Y1277" s="2" t="str">
        <f t="shared" si="187"/>
        <v>OK</v>
      </c>
      <c r="Z1277" s="3" t="str">
        <f t="shared" si="188"/>
        <v xml:space="preserve">Acción didáctica / </v>
      </c>
    </row>
    <row r="1278" spans="1:26" x14ac:dyDescent="0.45">
      <c r="A1278" s="3" t="s">
        <v>11194</v>
      </c>
      <c r="B1278" s="3" t="s">
        <v>11195</v>
      </c>
      <c r="C1278" s="3" t="s">
        <v>11259</v>
      </c>
      <c r="E1278" s="3" t="s">
        <v>20</v>
      </c>
      <c r="H1278" s="3" t="s">
        <v>21</v>
      </c>
      <c r="I1278" s="3">
        <v>1138729</v>
      </c>
      <c r="J1278" s="3" t="s">
        <v>11260</v>
      </c>
      <c r="K1278" s="3">
        <v>40</v>
      </c>
      <c r="L1278" s="3" t="s">
        <v>23</v>
      </c>
      <c r="M1278" s="3" t="s">
        <v>29</v>
      </c>
      <c r="N1278" s="3" t="s">
        <v>30</v>
      </c>
      <c r="P1278" s="3" t="s">
        <v>21</v>
      </c>
      <c r="Q1278" s="3" t="s">
        <v>11261</v>
      </c>
      <c r="R1278" s="2" t="str">
        <f t="shared" si="180"/>
        <v>OK</v>
      </c>
      <c r="S1278" s="2" t="str">
        <f t="shared" si="181"/>
        <v>OK</v>
      </c>
      <c r="T1278" s="2" t="str">
        <f t="shared" si="182"/>
        <v>OK</v>
      </c>
      <c r="U1278" s="2" t="str">
        <f t="shared" si="183"/>
        <v>OK</v>
      </c>
      <c r="V1278" s="2" t="str">
        <f t="shared" si="184"/>
        <v>OK</v>
      </c>
      <c r="W1278" s="2" t="str">
        <f t="shared" si="185"/>
        <v>OK</v>
      </c>
      <c r="X1278" s="2" t="str">
        <f t="shared" si="186"/>
        <v>OK</v>
      </c>
      <c r="Y1278" s="2" t="str">
        <f t="shared" si="187"/>
        <v>OK</v>
      </c>
      <c r="Z1278" s="3" t="str">
        <f t="shared" si="188"/>
        <v/>
      </c>
    </row>
    <row r="1279" spans="1:26" x14ac:dyDescent="0.45">
      <c r="A1279" s="3" t="s">
        <v>11194</v>
      </c>
      <c r="B1279" s="3" t="s">
        <v>11195</v>
      </c>
      <c r="C1279" s="3" t="s">
        <v>11262</v>
      </c>
      <c r="E1279" s="3" t="s">
        <v>20</v>
      </c>
      <c r="H1279" s="3" t="s">
        <v>21</v>
      </c>
      <c r="I1279" s="3">
        <v>708290</v>
      </c>
      <c r="J1279" s="3" t="s">
        <v>11263</v>
      </c>
      <c r="K1279" s="3">
        <v>15</v>
      </c>
      <c r="L1279" s="3" t="s">
        <v>34</v>
      </c>
      <c r="M1279" s="3" t="s">
        <v>35</v>
      </c>
      <c r="N1279" s="3" t="s">
        <v>62</v>
      </c>
      <c r="O1279" s="3" t="s">
        <v>479</v>
      </c>
      <c r="P1279" s="3" t="s">
        <v>21</v>
      </c>
      <c r="Q1279" s="3" t="s">
        <v>11264</v>
      </c>
      <c r="R1279" s="2" t="str">
        <f t="shared" si="180"/>
        <v>OK</v>
      </c>
      <c r="S1279" s="2" t="str">
        <f t="shared" si="181"/>
        <v>OK</v>
      </c>
      <c r="T1279" s="2" t="str">
        <f t="shared" si="182"/>
        <v>OK</v>
      </c>
      <c r="U1279" s="2" t="str">
        <f t="shared" si="183"/>
        <v>OK</v>
      </c>
      <c r="V1279" s="2" t="str">
        <f t="shared" si="184"/>
        <v>OK</v>
      </c>
      <c r="W1279" s="2" t="str">
        <f t="shared" si="185"/>
        <v>OK</v>
      </c>
      <c r="X1279" s="2" t="str">
        <f t="shared" si="186"/>
        <v>OK</v>
      </c>
      <c r="Y1279" s="2" t="str">
        <f t="shared" si="187"/>
        <v>OK</v>
      </c>
      <c r="Z1279" s="3" t="str">
        <f t="shared" si="188"/>
        <v/>
      </c>
    </row>
    <row r="1280" spans="1:26" x14ac:dyDescent="0.45">
      <c r="A1280" s="3" t="s">
        <v>11194</v>
      </c>
      <c r="B1280" s="3" t="s">
        <v>11195</v>
      </c>
      <c r="C1280" s="3" t="s">
        <v>11265</v>
      </c>
      <c r="E1280" s="3" t="s">
        <v>20</v>
      </c>
      <c r="H1280" s="3" t="s">
        <v>21</v>
      </c>
      <c r="I1280" s="3">
        <v>704134</v>
      </c>
      <c r="J1280" s="3" t="s">
        <v>11266</v>
      </c>
      <c r="K1280" s="3">
        <v>10</v>
      </c>
      <c r="L1280" s="3" t="s">
        <v>34</v>
      </c>
      <c r="M1280" s="3" t="s">
        <v>35</v>
      </c>
      <c r="N1280" s="3" t="s">
        <v>700</v>
      </c>
      <c r="O1280" s="3" t="s">
        <v>37</v>
      </c>
      <c r="P1280" s="3" t="s">
        <v>21</v>
      </c>
      <c r="Q1280" s="3" t="s">
        <v>11267</v>
      </c>
      <c r="R1280" s="2" t="str">
        <f t="shared" si="180"/>
        <v>OK</v>
      </c>
      <c r="S1280" s="2" t="str">
        <f t="shared" si="181"/>
        <v>OK</v>
      </c>
      <c r="T1280" s="2" t="str">
        <f t="shared" si="182"/>
        <v>OK</v>
      </c>
      <c r="U1280" s="2" t="str">
        <f t="shared" si="183"/>
        <v>OK</v>
      </c>
      <c r="V1280" s="2" t="str">
        <f t="shared" si="184"/>
        <v>OK</v>
      </c>
      <c r="W1280" s="2" t="str">
        <f t="shared" si="185"/>
        <v>OK</v>
      </c>
      <c r="X1280" s="2" t="str">
        <f t="shared" si="186"/>
        <v>OK</v>
      </c>
      <c r="Y1280" s="2" t="str">
        <f t="shared" si="187"/>
        <v>OK</v>
      </c>
      <c r="Z1280" s="3" t="str">
        <f t="shared" si="188"/>
        <v/>
      </c>
    </row>
    <row r="1281" spans="1:26" x14ac:dyDescent="0.45">
      <c r="A1281" s="3" t="s">
        <v>11194</v>
      </c>
      <c r="B1281" s="3" t="s">
        <v>11195</v>
      </c>
      <c r="C1281" s="3" t="s">
        <v>11268</v>
      </c>
      <c r="E1281" s="3" t="s">
        <v>20</v>
      </c>
      <c r="H1281" s="3" t="s">
        <v>21</v>
      </c>
      <c r="I1281" s="3">
        <v>1355360</v>
      </c>
      <c r="J1281" s="3" t="s">
        <v>11269</v>
      </c>
      <c r="K1281" s="3">
        <v>60</v>
      </c>
      <c r="L1281" s="3" t="s">
        <v>34</v>
      </c>
      <c r="M1281" s="3" t="s">
        <v>35</v>
      </c>
      <c r="N1281" s="3" t="s">
        <v>81</v>
      </c>
      <c r="O1281" s="3" t="s">
        <v>479</v>
      </c>
      <c r="P1281" s="3" t="s">
        <v>21</v>
      </c>
      <c r="Q1281" s="3" t="s">
        <v>11270</v>
      </c>
      <c r="R1281" s="2" t="str">
        <f t="shared" si="180"/>
        <v>KO</v>
      </c>
      <c r="S1281" s="2" t="str">
        <f t="shared" si="181"/>
        <v>OK</v>
      </c>
      <c r="T1281" s="2" t="str">
        <f t="shared" si="182"/>
        <v>OK</v>
      </c>
      <c r="U1281" s="2" t="str">
        <f t="shared" si="183"/>
        <v>OK</v>
      </c>
      <c r="V1281" s="2" t="str">
        <f t="shared" si="184"/>
        <v>OK</v>
      </c>
      <c r="W1281" s="2" t="str">
        <f t="shared" si="185"/>
        <v>OK</v>
      </c>
      <c r="X1281" s="2" t="str">
        <f t="shared" si="186"/>
        <v>OK</v>
      </c>
      <c r="Y1281" s="2" t="str">
        <f t="shared" si="187"/>
        <v>OK</v>
      </c>
      <c r="Z1281" s="3" t="str">
        <f t="shared" si="188"/>
        <v xml:space="preserve">Acción didáctica / </v>
      </c>
    </row>
    <row r="1282" spans="1:26" x14ac:dyDescent="0.45">
      <c r="A1282" s="3" t="s">
        <v>11194</v>
      </c>
      <c r="B1282" s="3" t="s">
        <v>11195</v>
      </c>
      <c r="C1282" s="3" t="s">
        <v>11271</v>
      </c>
      <c r="E1282" s="3" t="s">
        <v>20</v>
      </c>
      <c r="H1282" s="3" t="s">
        <v>21</v>
      </c>
      <c r="I1282" s="3">
        <v>708203</v>
      </c>
      <c r="J1282" s="3" t="s">
        <v>11272</v>
      </c>
      <c r="K1282" s="3">
        <v>20</v>
      </c>
      <c r="L1282" s="3" t="s">
        <v>34</v>
      </c>
      <c r="M1282" s="3" t="s">
        <v>35</v>
      </c>
      <c r="N1282" s="3" t="s">
        <v>36</v>
      </c>
      <c r="O1282" s="3" t="s">
        <v>37</v>
      </c>
      <c r="P1282" s="3" t="s">
        <v>21</v>
      </c>
      <c r="Q1282" s="3" t="s">
        <v>11273</v>
      </c>
      <c r="R1282" s="2" t="str">
        <f t="shared" si="180"/>
        <v>OK</v>
      </c>
      <c r="S1282" s="2" t="str">
        <f t="shared" si="181"/>
        <v>OK</v>
      </c>
      <c r="T1282" s="2" t="str">
        <f t="shared" si="182"/>
        <v>OK</v>
      </c>
      <c r="U1282" s="2" t="str">
        <f t="shared" si="183"/>
        <v>OK</v>
      </c>
      <c r="V1282" s="2" t="str">
        <f t="shared" si="184"/>
        <v>OK</v>
      </c>
      <c r="W1282" s="2" t="str">
        <f t="shared" si="185"/>
        <v>OK</v>
      </c>
      <c r="X1282" s="2" t="str">
        <f t="shared" si="186"/>
        <v>OK</v>
      </c>
      <c r="Y1282" s="2" t="str">
        <f t="shared" si="187"/>
        <v>OK</v>
      </c>
      <c r="Z1282" s="3" t="str">
        <f t="shared" si="188"/>
        <v/>
      </c>
    </row>
    <row r="1283" spans="1:26" x14ac:dyDescent="0.45">
      <c r="A1283" s="3" t="s">
        <v>11194</v>
      </c>
      <c r="B1283" s="3" t="s">
        <v>11195</v>
      </c>
      <c r="C1283" s="3" t="s">
        <v>11274</v>
      </c>
      <c r="E1283" s="3" t="s">
        <v>20</v>
      </c>
      <c r="H1283" s="3" t="s">
        <v>21</v>
      </c>
      <c r="I1283" s="3">
        <v>761460</v>
      </c>
      <c r="J1283" s="3" t="s">
        <v>11275</v>
      </c>
      <c r="K1283" s="3">
        <v>20</v>
      </c>
      <c r="L1283" s="3" t="s">
        <v>34</v>
      </c>
      <c r="M1283" s="3" t="s">
        <v>35</v>
      </c>
      <c r="N1283" s="3" t="s">
        <v>173</v>
      </c>
      <c r="O1283" s="3" t="s">
        <v>479</v>
      </c>
      <c r="P1283" s="3" t="s">
        <v>21</v>
      </c>
      <c r="Q1283" s="3" t="s">
        <v>11276</v>
      </c>
      <c r="R1283" s="2" t="str">
        <f t="shared" si="180"/>
        <v>OK</v>
      </c>
      <c r="S1283" s="2" t="str">
        <f t="shared" si="181"/>
        <v>OK</v>
      </c>
      <c r="T1283" s="2" t="str">
        <f t="shared" si="182"/>
        <v>OK</v>
      </c>
      <c r="U1283" s="2" t="str">
        <f t="shared" si="183"/>
        <v>OK</v>
      </c>
      <c r="V1283" s="2" t="str">
        <f t="shared" si="184"/>
        <v>OK</v>
      </c>
      <c r="W1283" s="2" t="str">
        <f t="shared" si="185"/>
        <v>OK</v>
      </c>
      <c r="X1283" s="2" t="str">
        <f t="shared" si="186"/>
        <v>OK</v>
      </c>
      <c r="Y1283" s="2" t="str">
        <f t="shared" si="187"/>
        <v>OK</v>
      </c>
      <c r="Z1283" s="3" t="str">
        <f t="shared" si="188"/>
        <v/>
      </c>
    </row>
    <row r="1284" spans="1:26" x14ac:dyDescent="0.45">
      <c r="A1284" s="3" t="s">
        <v>11194</v>
      </c>
      <c r="B1284" s="3" t="s">
        <v>11195</v>
      </c>
      <c r="C1284" s="3" t="s">
        <v>11277</v>
      </c>
      <c r="E1284" s="3" t="s">
        <v>20</v>
      </c>
      <c r="H1284" s="3" t="s">
        <v>21</v>
      </c>
      <c r="I1284" s="3">
        <v>703113</v>
      </c>
      <c r="J1284" s="3" t="s">
        <v>11278</v>
      </c>
      <c r="K1284" s="3">
        <v>15</v>
      </c>
      <c r="L1284" s="3" t="s">
        <v>34</v>
      </c>
      <c r="M1284" s="3" t="s">
        <v>35</v>
      </c>
      <c r="N1284" s="3" t="s">
        <v>45</v>
      </c>
      <c r="O1284" s="3" t="s">
        <v>37</v>
      </c>
      <c r="P1284" s="3" t="s">
        <v>21</v>
      </c>
      <c r="Q1284" s="3" t="s">
        <v>11279</v>
      </c>
      <c r="R1284" s="2" t="str">
        <f t="shared" si="180"/>
        <v>OK</v>
      </c>
      <c r="S1284" s="2" t="str">
        <f t="shared" si="181"/>
        <v>OK</v>
      </c>
      <c r="T1284" s="2" t="str">
        <f t="shared" si="182"/>
        <v>OK</v>
      </c>
      <c r="U1284" s="2" t="str">
        <f t="shared" si="183"/>
        <v>OK</v>
      </c>
      <c r="V1284" s="2" t="str">
        <f t="shared" si="184"/>
        <v>OK</v>
      </c>
      <c r="W1284" s="2" t="str">
        <f t="shared" si="185"/>
        <v>OK</v>
      </c>
      <c r="X1284" s="2" t="str">
        <f t="shared" si="186"/>
        <v>OK</v>
      </c>
      <c r="Y1284" s="2" t="str">
        <f t="shared" si="187"/>
        <v>OK</v>
      </c>
      <c r="Z1284" s="3" t="str">
        <f t="shared" si="188"/>
        <v/>
      </c>
    </row>
    <row r="1285" spans="1:26" x14ac:dyDescent="0.45">
      <c r="A1285" s="3" t="s">
        <v>11194</v>
      </c>
      <c r="B1285" s="3" t="s">
        <v>11195</v>
      </c>
      <c r="C1285" s="3" t="s">
        <v>11280</v>
      </c>
      <c r="E1285" s="3" t="s">
        <v>20</v>
      </c>
      <c r="H1285" s="3" t="s">
        <v>21</v>
      </c>
      <c r="I1285" s="3">
        <v>440648</v>
      </c>
      <c r="J1285" s="3" t="s">
        <v>11281</v>
      </c>
      <c r="K1285" s="3">
        <v>90</v>
      </c>
      <c r="L1285" s="3" t="s">
        <v>23</v>
      </c>
      <c r="M1285" s="3" t="s">
        <v>29</v>
      </c>
      <c r="N1285" s="3" t="s">
        <v>2043</v>
      </c>
      <c r="P1285" s="3" t="s">
        <v>21</v>
      </c>
      <c r="Q1285" s="3" t="s">
        <v>11282</v>
      </c>
      <c r="R1285" s="2" t="str">
        <f t="shared" si="180"/>
        <v>OK</v>
      </c>
      <c r="S1285" s="2" t="str">
        <f t="shared" si="181"/>
        <v>OK</v>
      </c>
      <c r="T1285" s="2" t="str">
        <f t="shared" si="182"/>
        <v>OK</v>
      </c>
      <c r="U1285" s="2" t="str">
        <f t="shared" si="183"/>
        <v>OK</v>
      </c>
      <c r="V1285" s="2" t="str">
        <f t="shared" si="184"/>
        <v>OK</v>
      </c>
      <c r="W1285" s="2" t="str">
        <f t="shared" si="185"/>
        <v>OK</v>
      </c>
      <c r="X1285" s="2" t="str">
        <f t="shared" si="186"/>
        <v>OK</v>
      </c>
      <c r="Y1285" s="2" t="str">
        <f t="shared" si="187"/>
        <v>OK</v>
      </c>
      <c r="Z1285" s="3" t="str">
        <f t="shared" si="188"/>
        <v/>
      </c>
    </row>
    <row r="1286" spans="1:26" x14ac:dyDescent="0.45">
      <c r="A1286" s="3" t="s">
        <v>11194</v>
      </c>
      <c r="B1286" s="3" t="s">
        <v>11195</v>
      </c>
      <c r="C1286" s="3" t="s">
        <v>534</v>
      </c>
      <c r="E1286" s="3" t="s">
        <v>20</v>
      </c>
      <c r="H1286" s="3" t="s">
        <v>21</v>
      </c>
      <c r="I1286" s="3">
        <v>1382861</v>
      </c>
      <c r="J1286" s="3" t="s">
        <v>11283</v>
      </c>
      <c r="K1286" s="3">
        <v>60</v>
      </c>
      <c r="L1286" s="3" t="s">
        <v>358</v>
      </c>
      <c r="M1286" s="3" t="s">
        <v>35</v>
      </c>
      <c r="N1286" s="3" t="s">
        <v>359</v>
      </c>
      <c r="O1286" s="3" t="s">
        <v>85</v>
      </c>
      <c r="P1286" s="3" t="s">
        <v>21</v>
      </c>
      <c r="Q1286" s="3" t="s">
        <v>11284</v>
      </c>
      <c r="R1286" s="2" t="str">
        <f t="shared" si="180"/>
        <v>OK</v>
      </c>
      <c r="S1286" s="2" t="str">
        <f t="shared" si="181"/>
        <v>OK</v>
      </c>
      <c r="T1286" s="2" t="str">
        <f t="shared" si="182"/>
        <v>OK</v>
      </c>
      <c r="U1286" s="2" t="str">
        <f t="shared" si="183"/>
        <v>OK</v>
      </c>
      <c r="V1286" s="2" t="str">
        <f t="shared" si="184"/>
        <v>OK</v>
      </c>
      <c r="W1286" s="2" t="str">
        <f t="shared" si="185"/>
        <v>KO</v>
      </c>
      <c r="X1286" s="2" t="str">
        <f t="shared" si="186"/>
        <v>OK</v>
      </c>
      <c r="Y1286" s="2" t="str">
        <f t="shared" si="187"/>
        <v>OK</v>
      </c>
      <c r="Z1286" s="3" t="str">
        <f t="shared" si="188"/>
        <v xml:space="preserve">Tiempo del recurso / </v>
      </c>
    </row>
    <row r="1287" spans="1:26" x14ac:dyDescent="0.45">
      <c r="A1287" s="3" t="s">
        <v>11194</v>
      </c>
      <c r="B1287" s="3" t="s">
        <v>11195</v>
      </c>
      <c r="C1287" s="3" t="s">
        <v>67</v>
      </c>
      <c r="D1287" s="3" t="s">
        <v>67</v>
      </c>
      <c r="E1287" s="3" t="s">
        <v>20</v>
      </c>
      <c r="H1287" s="3" t="s">
        <v>21</v>
      </c>
      <c r="I1287" s="3">
        <v>468710</v>
      </c>
      <c r="J1287" s="3" t="s">
        <v>11285</v>
      </c>
      <c r="K1287" s="3">
        <v>20</v>
      </c>
      <c r="L1287" s="3" t="s">
        <v>23</v>
      </c>
      <c r="M1287" s="3" t="s">
        <v>67</v>
      </c>
      <c r="N1287" s="3" t="s">
        <v>227</v>
      </c>
      <c r="P1287" s="3" t="s">
        <v>21</v>
      </c>
      <c r="Q1287" s="3" t="s">
        <v>11286</v>
      </c>
      <c r="R1287" s="2" t="str">
        <f t="shared" ref="R1287:R1289" si="189">IF(_xlfn.XOR(
AND(N1287="M102ab",L1287="Proyecto"),
AND(N1287="M101a",L1287="Preguntas con respuesta libre"),
AND(LEFT(N1287,1)="M",N1287&lt;&gt;"M102AB",N1287&lt;&gt;"M101a",N1287&lt;&gt;"M101ap",L1287="Ejercitación"),
AND(LEFT(C1287,15)="Mapa conceptual",L1287="Exposición"),
AND(LEFT(N1287,1)&lt;&gt;"M",LEFT(C1287,15)&lt;&gt;"Mapa conceptual",L1287="Exposición"),
AND(LEFT(C1287,8)="Banco de",L1287="Generador de actividades"),
AND(C1287=L1287)
),"OK","KO")</f>
        <v>OK</v>
      </c>
      <c r="S1287" s="2" t="str">
        <f t="shared" ref="S1287:S1289" si="190">IF(_xlfn.XOR(
AND(LEFT(N1287,1)="M",M1287="Actividad"),
AND(LEFT(N1287,1)="F",M1287="Interactivo"),
AND(N1287="diaporama",M1287="Secuencia de imágenes"),
OR(N1287="video",M1287="Animación",M1287="Video"),
AND(C1287=M1287)
),"OK","KO")</f>
        <v>OK</v>
      </c>
      <c r="T1287" s="2" t="str">
        <f t="shared" ref="T1287:T1289" si="191">IF(
AND(L1287="Evaluación",C1287&lt;&gt;L1287),"KO",
IF(AND(L1287="Mapa conceptual",C1287&lt;&gt;L1287),"KO",
IF(AND(N1287="M101ap",C1287&lt;&gt;"Banco de actividades"),"KO",
"OK")))</f>
        <v>OK</v>
      </c>
      <c r="U1287" s="2" t="str">
        <f t="shared" ref="U1287:U1289" si="192">IF(
AND(LEFT(N1287,1)="M",LEFT(M1287,4)&lt;&gt;"Mapa",S1287="OK",O1287=""),
"KO","OK")</f>
        <v>OK</v>
      </c>
      <c r="V1287" s="2" t="str">
        <f t="shared" ref="V1287:V1289" si="193">IF(OR(
AND(L1287="Evaluación",R1287="OK",OR(N1287="M4a",N1287="M5a")),
AND(LEFT(C1287,8)="Banco de",N1287="M101ap"),
OR(LEFT(C1287,8)&lt;&gt;"Banco de",L1287&lt;&gt;"Evaluación")
),"OK","KO")</f>
        <v>OK</v>
      </c>
      <c r="W1287" s="2" t="str">
        <f t="shared" ref="W1287:W1289" si="194">IF(AND(LEFT(C1287,8)="Banco de",K1287=0),"OK",
IF(AND(LEFT(C1287,8)&lt;&gt;"Banco de",K1287&gt;0),"OK","KO"))</f>
        <v>OK</v>
      </c>
      <c r="X1287" s="2" t="str">
        <f t="shared" ref="X1287:X1289" si="195">IF(J1287&lt;&gt;"","OK","KO")</f>
        <v>OK</v>
      </c>
      <c r="Y1287" s="2" t="str">
        <f t="shared" ref="Y1287:Y1289" si="196">IF(P1287="Si","KO","OK")</f>
        <v>OK</v>
      </c>
      <c r="Z1287" s="3" t="str">
        <f t="shared" ref="Z1287:Z1289" si="197">CONCATENATE(
IF(R1287&lt;&gt;"OK",CONCATENATE($R$1," / "),""),
IF(S1287&lt;&gt;"OK",CONCATENATE($S$1," / "),""),
IF(T1287&lt;&gt;"OK",CONCATENATE($T$1," / "),""),
IF(U1287&lt;&gt;"OK",CONCATENATE($U$1," / "),""),
IF(V1287&lt;&gt;"OK",CONCATENATE($V$1," / "),""),
IF(W1287&lt;&gt;"OK",CONCATENATE($W$1," / "),""),
IF(X1287&lt;&gt;"OK",CONCATENATE($X$1," / "),""),
IF(Y1287&lt;&gt;"OK",$Y$1,"")
)</f>
        <v/>
      </c>
    </row>
    <row r="1288" spans="1:26" x14ac:dyDescent="0.45">
      <c r="A1288" s="3" t="s">
        <v>11194</v>
      </c>
      <c r="B1288" s="3" t="s">
        <v>11195</v>
      </c>
      <c r="C1288" s="3" t="s">
        <v>70</v>
      </c>
      <c r="E1288" s="3" t="s">
        <v>20</v>
      </c>
      <c r="H1288" s="3" t="s">
        <v>21</v>
      </c>
      <c r="I1288" s="3">
        <v>709986</v>
      </c>
      <c r="J1288" s="3" t="s">
        <v>11287</v>
      </c>
      <c r="K1288" s="3">
        <v>30</v>
      </c>
      <c r="L1288" s="3" t="s">
        <v>34</v>
      </c>
      <c r="M1288" s="3" t="s">
        <v>35</v>
      </c>
      <c r="N1288" s="3" t="s">
        <v>62</v>
      </c>
      <c r="O1288" s="3" t="s">
        <v>479</v>
      </c>
      <c r="P1288" s="3" t="s">
        <v>21</v>
      </c>
      <c r="Q1288" s="3" t="s">
        <v>11288</v>
      </c>
      <c r="R1288" s="2" t="str">
        <f t="shared" si="189"/>
        <v>OK</v>
      </c>
      <c r="S1288" s="2" t="str">
        <f t="shared" si="190"/>
        <v>OK</v>
      </c>
      <c r="T1288" s="2" t="str">
        <f t="shared" si="191"/>
        <v>OK</v>
      </c>
      <c r="U1288" s="2" t="str">
        <f t="shared" si="192"/>
        <v>OK</v>
      </c>
      <c r="V1288" s="2" t="str">
        <f t="shared" si="193"/>
        <v>OK</v>
      </c>
      <c r="W1288" s="2" t="str">
        <f t="shared" si="194"/>
        <v>OK</v>
      </c>
      <c r="X1288" s="2" t="str">
        <f t="shared" si="195"/>
        <v>OK</v>
      </c>
      <c r="Y1288" s="2" t="str">
        <f t="shared" si="196"/>
        <v>OK</v>
      </c>
      <c r="Z1288" s="3" t="str">
        <f t="shared" si="197"/>
        <v/>
      </c>
    </row>
    <row r="1289" spans="1:26" x14ac:dyDescent="0.45">
      <c r="A1289" s="3" t="s">
        <v>10690</v>
      </c>
      <c r="B1289" s="3" t="s">
        <v>10691</v>
      </c>
      <c r="C1289" s="3" t="s">
        <v>16088</v>
      </c>
      <c r="E1289" s="3" t="s">
        <v>20</v>
      </c>
      <c r="H1289" s="3" t="s">
        <v>21</v>
      </c>
      <c r="I1289" s="3">
        <v>1800219</v>
      </c>
      <c r="J1289" s="3" t="s">
        <v>11289</v>
      </c>
      <c r="K1289" s="3">
        <v>30</v>
      </c>
      <c r="L1289" s="3" t="s">
        <v>80</v>
      </c>
      <c r="M1289" s="3" t="s">
        <v>35</v>
      </c>
      <c r="N1289" s="3" t="s">
        <v>81</v>
      </c>
      <c r="O1289" s="3" t="s">
        <v>85</v>
      </c>
      <c r="P1289" s="3" t="s">
        <v>21</v>
      </c>
      <c r="Q1289" s="3" t="s">
        <v>16089</v>
      </c>
      <c r="R1289" s="2" t="str">
        <f t="shared" si="189"/>
        <v>OK</v>
      </c>
      <c r="S1289" s="2" t="str">
        <f t="shared" si="190"/>
        <v>OK</v>
      </c>
      <c r="T1289" s="2" t="str">
        <f t="shared" si="191"/>
        <v>OK</v>
      </c>
      <c r="U1289" s="2" t="str">
        <f t="shared" si="192"/>
        <v>OK</v>
      </c>
      <c r="V1289" s="2" t="str">
        <f t="shared" si="193"/>
        <v>OK</v>
      </c>
      <c r="W1289" s="2" t="str">
        <f t="shared" si="194"/>
        <v>OK</v>
      </c>
      <c r="X1289" s="2" t="str">
        <f t="shared" si="195"/>
        <v>OK</v>
      </c>
      <c r="Y1289" s="2" t="str">
        <f t="shared" si="196"/>
        <v>OK</v>
      </c>
      <c r="Z1289" s="3" t="str">
        <f t="shared" si="197"/>
        <v/>
      </c>
    </row>
  </sheetData>
  <autoFilter ref="Q1:Z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65"/>
  <sheetViews>
    <sheetView topLeftCell="Q1656" workbookViewId="0">
      <selection activeCell="R1" sqref="R1:Y1048576"/>
    </sheetView>
  </sheetViews>
  <sheetFormatPr baseColWidth="10" defaultRowHeight="14.25" x14ac:dyDescent="0.45"/>
  <cols>
    <col min="1" max="5" width="10.6640625" hidden="1" customWidth="1"/>
    <col min="6" max="6" width="4.06640625" hidden="1" customWidth="1"/>
    <col min="7" max="7" width="4.73046875" hidden="1" customWidth="1"/>
    <col min="8" max="8" width="3.73046875" hidden="1" customWidth="1"/>
    <col min="9" max="16" width="10.6640625" hidden="1" customWidth="1"/>
    <col min="17" max="17" width="23.796875" customWidth="1"/>
    <col min="18" max="25" width="0" hidden="1" customWidth="1"/>
    <col min="26" max="26" width="58.33203125" customWidth="1"/>
  </cols>
  <sheetData>
    <row r="1" spans="1:26" ht="32.65" customHeight="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11</v>
      </c>
      <c r="S1" s="1" t="s">
        <v>4032</v>
      </c>
      <c r="T1" s="1" t="s">
        <v>4033</v>
      </c>
      <c r="U1" s="1" t="s">
        <v>14</v>
      </c>
      <c r="V1" s="1" t="s">
        <v>4034</v>
      </c>
      <c r="W1" s="1" t="s">
        <v>4035</v>
      </c>
      <c r="X1" s="1" t="s">
        <v>9</v>
      </c>
      <c r="Y1" s="1" t="s">
        <v>15</v>
      </c>
      <c r="Z1" s="1" t="s">
        <v>4036</v>
      </c>
    </row>
    <row r="2" spans="1:26" x14ac:dyDescent="0.45">
      <c r="A2" t="s">
        <v>11291</v>
      </c>
      <c r="B2" t="s">
        <v>11292</v>
      </c>
      <c r="C2" t="s">
        <v>11293</v>
      </c>
      <c r="E2" t="s">
        <v>20</v>
      </c>
      <c r="H2" t="s">
        <v>21</v>
      </c>
      <c r="I2">
        <v>1061508</v>
      </c>
      <c r="J2" t="s">
        <v>11294</v>
      </c>
      <c r="K2">
        <v>20</v>
      </c>
      <c r="L2" t="s">
        <v>23</v>
      </c>
      <c r="M2" t="s">
        <v>29</v>
      </c>
      <c r="N2" t="s">
        <v>30</v>
      </c>
      <c r="P2" t="s">
        <v>21</v>
      </c>
      <c r="Q2" t="s">
        <v>11295</v>
      </c>
      <c r="R2" s="2" t="str">
        <f>IF(_xlfn.XOR(
AND(N2="M102ab",L2="Proyecto"),
AND(N2="M101a",L2="Preguntas con respuesta libre"),
AND(LEFT(N2,1)="M",N2&lt;&gt;"M102AB",N2&lt;&gt;"M101a",N2&lt;&gt;"M101ap",L2="Ejercitación"),
AND(LEFT(C2,15)="Mapa conceptual",L2="Exposición"),
AND(LEFT(N2,1)&lt;&gt;"M",LEFT(C2,15)&lt;&gt;"Mapa conceptual",L2="Exposición"),
AND(LEFT(C2,8)="Banco de",L2="Generador de actividades"),
AND(C2=L2)
),"OK","KO")</f>
        <v>OK</v>
      </c>
      <c r="S2" s="2" t="str">
        <f>IF(_xlfn.XOR(
AND(LEFT(N2,1)="M",M2="Actividad"),
AND(LEFT(N2,1)="F",M2="Interactivo"),
AND(N2="diaporama",M2="Secuencia de imágenes"),
OR(N2="video",M2="Animación",M2="Video"),
AND(C2=M2)
),"OK","KO")</f>
        <v>OK</v>
      </c>
      <c r="T2" s="2" t="str">
        <f>IF(
AND(L2="Evaluación",C2&lt;&gt;L2),"KO",
IF(AND(L2="Mapa conceptual",C2&lt;&gt;L2),"KO",
IF(AND(N2="M101ap",C2&lt;&gt;"Banco de actividades"),"KO",
"OK")))</f>
        <v>OK</v>
      </c>
      <c r="U2" s="2" t="str">
        <f>IF(
AND(LEFT(N2,1)="M",LEFT(M2,4)&lt;&gt;"Mapa",S2="OK",O2=""),
"KO","OK")</f>
        <v>OK</v>
      </c>
      <c r="V2" s="2" t="str">
        <f>IF(OR(
AND(L2="Evaluación",R2="OK",OR(N2="M4a",N2="M5a")),
AND(LEFT(C2,8)="Banco de",N2="M101ap"),
OR(LEFT(C2,8)&lt;&gt;"Banco de",L2&lt;&gt;"Evaluación")
),"OK","KO")</f>
        <v>OK</v>
      </c>
      <c r="W2" s="2" t="str">
        <f>IF(AND(LEFT(C2,8)="Banco de",K2=0),"OK",
IF(AND(LEFT(C2,8)&lt;&gt;"Banco de",K2&gt;0),"OK","KO"))</f>
        <v>OK</v>
      </c>
      <c r="X2" s="2" t="str">
        <f>IF(J2&lt;&gt;"","OK","KO")</f>
        <v>OK</v>
      </c>
      <c r="Y2" s="2" t="str">
        <f>IF(P2="Si","KO","OK")</f>
        <v>OK</v>
      </c>
      <c r="Z2" s="3" t="str">
        <f>CONCATENATE(
IF(R2&lt;&gt;"OK",CONCATENATE($R$1," / "),""),
IF(S2&lt;&gt;"OK",CONCATENATE($S$1," / "),""),
IF(T2&lt;&gt;"OK",CONCATENATE($T$1," / "),""),
IF(U2&lt;&gt;"OK",CONCATENATE($U$1," / "),""),
IF(V2&lt;&gt;"OK",CONCATENATE($V$1," / "),""),
IF(W2&lt;&gt;"OK",CONCATENATE($W$1," / "),""),
IF(X2&lt;&gt;"OK",CONCATENATE($X$1," / "),""),
IF(Y2&lt;&gt;"OK",$Y$1,"")
)</f>
        <v/>
      </c>
    </row>
    <row r="3" spans="1:26" x14ac:dyDescent="0.45">
      <c r="A3" t="s">
        <v>11291</v>
      </c>
      <c r="B3" t="s">
        <v>11292</v>
      </c>
      <c r="C3" t="s">
        <v>11296</v>
      </c>
      <c r="E3" t="s">
        <v>20</v>
      </c>
      <c r="H3" t="s">
        <v>21</v>
      </c>
      <c r="I3">
        <v>1190597</v>
      </c>
      <c r="J3" t="s">
        <v>11297</v>
      </c>
      <c r="K3">
        <v>15</v>
      </c>
      <c r="L3" t="s">
        <v>34</v>
      </c>
      <c r="M3" t="s">
        <v>35</v>
      </c>
      <c r="N3" t="s">
        <v>114</v>
      </c>
      <c r="O3" t="s">
        <v>37</v>
      </c>
      <c r="P3" t="s">
        <v>21</v>
      </c>
      <c r="Q3" t="s">
        <v>11298</v>
      </c>
      <c r="R3" s="2" t="str">
        <f t="shared" ref="R3:R66" si="0">IF(_xlfn.XOR(
AND(N3="M102ab",L3="Proyecto"),
AND(N3="M101a",L3="Preguntas con respuesta libre"),
AND(LEFT(N3,1)="M",N3&lt;&gt;"M102AB",N3&lt;&gt;"M101a",N3&lt;&gt;"M101ap",L3="Ejercitación"),
AND(LEFT(C3,15)="Mapa conceptual",L3="Exposición"),
AND(LEFT(N3,1)&lt;&gt;"M",LEFT(C3,15)&lt;&gt;"Mapa conceptual",L3="Exposición"),
AND(LEFT(C3,8)="Banco de",L3="Generador de actividades"),
AND(C3=L3)
),"OK","KO")</f>
        <v>OK</v>
      </c>
      <c r="S3" s="2" t="str">
        <f t="shared" ref="S3:S66" si="1">IF(_xlfn.XOR(
AND(LEFT(N3,1)="M",M3="Actividad"),
AND(LEFT(N3,1)="F",M3="Interactivo"),
AND(N3="diaporama",M3="Secuencia de imágenes"),
OR(N3="video",M3="Animación",M3="Video"),
AND(C3=M3)
),"OK","KO")</f>
        <v>OK</v>
      </c>
      <c r="T3" s="2" t="str">
        <f t="shared" ref="T3:T66" si="2">IF(
AND(L3="Evaluación",C3&lt;&gt;L3),"KO",
IF(AND(L3="Mapa conceptual",C3&lt;&gt;L3),"KO",
IF(AND(N3="M101ap",C3&lt;&gt;"Banco de actividades"),"KO",
"OK")))</f>
        <v>OK</v>
      </c>
      <c r="U3" s="2" t="str">
        <f t="shared" ref="U3:U66" si="3">IF(
AND(LEFT(N3,1)="M",LEFT(M3,4)&lt;&gt;"Mapa",S3="OK",O3=""),
"KO","OK")</f>
        <v>OK</v>
      </c>
      <c r="V3" s="2" t="str">
        <f t="shared" ref="V3:V66" si="4">IF(OR(
AND(L3="Evaluación",R3="OK",OR(N3="M4a",N3="M5a")),
AND(LEFT(C3,8)="Banco de",N3="M101ap"),
OR(LEFT(C3,8)&lt;&gt;"Banco de",L3&lt;&gt;"Evaluación")
),"OK","KO")</f>
        <v>OK</v>
      </c>
      <c r="W3" s="2" t="str">
        <f t="shared" ref="W3:W66" si="5">IF(AND(LEFT(C3,8)="Banco de",K3=0),"OK",
IF(AND(LEFT(C3,8)&lt;&gt;"Banco de",K3&gt;0),"OK","KO"))</f>
        <v>OK</v>
      </c>
      <c r="X3" s="2" t="str">
        <f t="shared" ref="X3:X66" si="6">IF(J3&lt;&gt;"","OK","KO")</f>
        <v>OK</v>
      </c>
      <c r="Y3" s="2" t="str">
        <f t="shared" ref="Y3:Y66" si="7">IF(P3="Si","KO","OK")</f>
        <v>OK</v>
      </c>
      <c r="Z3" s="3" t="str">
        <f t="shared" ref="Z3:Z66" si="8">CONCATENATE(
IF(R3&lt;&gt;"OK",CONCATENATE($R$1," / "),""),
IF(S3&lt;&gt;"OK",CONCATENATE($S$1," / "),""),
IF(T3&lt;&gt;"OK",CONCATENATE($T$1," / "),""),
IF(U3&lt;&gt;"OK",CONCATENATE($U$1," / "),""),
IF(V3&lt;&gt;"OK",CONCATENATE($V$1," / "),""),
IF(W3&lt;&gt;"OK",CONCATENATE($W$1," / "),""),
IF(X3&lt;&gt;"OK",CONCATENATE($X$1," / "),""),
IF(Y3&lt;&gt;"OK",$Y$1,"")
)</f>
        <v/>
      </c>
    </row>
    <row r="4" spans="1:26" x14ac:dyDescent="0.45">
      <c r="A4" t="s">
        <v>11291</v>
      </c>
      <c r="B4" t="s">
        <v>11292</v>
      </c>
      <c r="C4" t="s">
        <v>11299</v>
      </c>
      <c r="E4" t="s">
        <v>20</v>
      </c>
      <c r="H4" t="s">
        <v>21</v>
      </c>
      <c r="I4">
        <v>1186373</v>
      </c>
      <c r="J4" t="s">
        <v>11300</v>
      </c>
      <c r="K4">
        <v>10</v>
      </c>
      <c r="L4" t="s">
        <v>34</v>
      </c>
      <c r="M4" t="s">
        <v>35</v>
      </c>
      <c r="N4" t="s">
        <v>700</v>
      </c>
      <c r="O4" t="s">
        <v>479</v>
      </c>
      <c r="P4" t="s">
        <v>21</v>
      </c>
      <c r="Q4" t="s">
        <v>11301</v>
      </c>
      <c r="R4" s="2" t="str">
        <f t="shared" si="0"/>
        <v>OK</v>
      </c>
      <c r="S4" s="2" t="str">
        <f t="shared" si="1"/>
        <v>OK</v>
      </c>
      <c r="T4" s="2" t="str">
        <f t="shared" si="2"/>
        <v>OK</v>
      </c>
      <c r="U4" s="2" t="str">
        <f t="shared" si="3"/>
        <v>OK</v>
      </c>
      <c r="V4" s="2" t="str">
        <f t="shared" si="4"/>
        <v>OK</v>
      </c>
      <c r="W4" s="2" t="str">
        <f t="shared" si="5"/>
        <v>OK</v>
      </c>
      <c r="X4" s="2" t="str">
        <f t="shared" si="6"/>
        <v>OK</v>
      </c>
      <c r="Y4" s="2" t="str">
        <f t="shared" si="7"/>
        <v>OK</v>
      </c>
      <c r="Z4" s="3" t="str">
        <f t="shared" si="8"/>
        <v/>
      </c>
    </row>
    <row r="5" spans="1:26" x14ac:dyDescent="0.45">
      <c r="A5" t="s">
        <v>11291</v>
      </c>
      <c r="B5" t="s">
        <v>11292</v>
      </c>
      <c r="C5" t="s">
        <v>11302</v>
      </c>
      <c r="E5" t="s">
        <v>20</v>
      </c>
      <c r="H5" t="s">
        <v>21</v>
      </c>
      <c r="I5">
        <v>1831558</v>
      </c>
      <c r="J5" t="s">
        <v>11303</v>
      </c>
      <c r="K5">
        <v>10</v>
      </c>
      <c r="L5" t="s">
        <v>34</v>
      </c>
      <c r="M5" t="s">
        <v>35</v>
      </c>
      <c r="N5" t="s">
        <v>7587</v>
      </c>
      <c r="O5" t="s">
        <v>479</v>
      </c>
      <c r="P5" t="s">
        <v>21</v>
      </c>
      <c r="Q5" t="s">
        <v>11304</v>
      </c>
      <c r="R5" s="2" t="str">
        <f t="shared" si="0"/>
        <v>OK</v>
      </c>
      <c r="S5" s="2" t="str">
        <f t="shared" si="1"/>
        <v>OK</v>
      </c>
      <c r="T5" s="2" t="str">
        <f t="shared" si="2"/>
        <v>OK</v>
      </c>
      <c r="U5" s="2" t="str">
        <f t="shared" si="3"/>
        <v>OK</v>
      </c>
      <c r="V5" s="2" t="str">
        <f t="shared" si="4"/>
        <v>OK</v>
      </c>
      <c r="W5" s="2" t="str">
        <f t="shared" si="5"/>
        <v>OK</v>
      </c>
      <c r="X5" s="2" t="str">
        <f t="shared" si="6"/>
        <v>OK</v>
      </c>
      <c r="Y5" s="2" t="str">
        <f t="shared" si="7"/>
        <v>OK</v>
      </c>
      <c r="Z5" s="3" t="str">
        <f t="shared" si="8"/>
        <v/>
      </c>
    </row>
    <row r="6" spans="1:26" x14ac:dyDescent="0.45">
      <c r="A6" t="s">
        <v>11291</v>
      </c>
      <c r="B6" t="s">
        <v>11292</v>
      </c>
      <c r="C6" t="s">
        <v>11305</v>
      </c>
      <c r="E6" t="s">
        <v>20</v>
      </c>
      <c r="H6" t="s">
        <v>21</v>
      </c>
      <c r="I6">
        <v>1539221</v>
      </c>
      <c r="J6" t="s">
        <v>11306</v>
      </c>
      <c r="K6">
        <v>60</v>
      </c>
      <c r="L6" t="s">
        <v>23</v>
      </c>
      <c r="M6" t="s">
        <v>29</v>
      </c>
      <c r="N6" t="s">
        <v>30</v>
      </c>
      <c r="P6" t="s">
        <v>21</v>
      </c>
      <c r="Q6" t="s">
        <v>11307</v>
      </c>
      <c r="R6" s="2" t="str">
        <f t="shared" si="0"/>
        <v>OK</v>
      </c>
      <c r="S6" s="2" t="str">
        <f t="shared" si="1"/>
        <v>OK</v>
      </c>
      <c r="T6" s="2" t="str">
        <f t="shared" si="2"/>
        <v>OK</v>
      </c>
      <c r="U6" s="2" t="str">
        <f t="shared" si="3"/>
        <v>OK</v>
      </c>
      <c r="V6" s="2" t="str">
        <f t="shared" si="4"/>
        <v>OK</v>
      </c>
      <c r="W6" s="2" t="str">
        <f t="shared" si="5"/>
        <v>OK</v>
      </c>
      <c r="X6" s="2" t="str">
        <f t="shared" si="6"/>
        <v>OK</v>
      </c>
      <c r="Y6" s="2" t="str">
        <f t="shared" si="7"/>
        <v>OK</v>
      </c>
      <c r="Z6" s="3" t="str">
        <f t="shared" si="8"/>
        <v/>
      </c>
    </row>
    <row r="7" spans="1:26" x14ac:dyDescent="0.45">
      <c r="A7" t="s">
        <v>11291</v>
      </c>
      <c r="B7" t="s">
        <v>11292</v>
      </c>
      <c r="C7" t="s">
        <v>11308</v>
      </c>
      <c r="E7" t="s">
        <v>20</v>
      </c>
      <c r="H7" t="s">
        <v>21</v>
      </c>
      <c r="I7">
        <v>1525698</v>
      </c>
      <c r="J7" t="s">
        <v>11309</v>
      </c>
      <c r="K7">
        <v>10</v>
      </c>
      <c r="L7" t="s">
        <v>34</v>
      </c>
      <c r="M7" t="s">
        <v>35</v>
      </c>
      <c r="N7" t="s">
        <v>7587</v>
      </c>
      <c r="O7" t="s">
        <v>85</v>
      </c>
      <c r="P7" t="s">
        <v>21</v>
      </c>
      <c r="Q7" t="s">
        <v>11310</v>
      </c>
      <c r="R7" s="2" t="str">
        <f t="shared" si="0"/>
        <v>OK</v>
      </c>
      <c r="S7" s="2" t="str">
        <f t="shared" si="1"/>
        <v>OK</v>
      </c>
      <c r="T7" s="2" t="str">
        <f t="shared" si="2"/>
        <v>OK</v>
      </c>
      <c r="U7" s="2" t="str">
        <f t="shared" si="3"/>
        <v>OK</v>
      </c>
      <c r="V7" s="2" t="str">
        <f t="shared" si="4"/>
        <v>OK</v>
      </c>
      <c r="W7" s="2" t="str">
        <f t="shared" si="5"/>
        <v>OK</v>
      </c>
      <c r="X7" s="2" t="str">
        <f t="shared" si="6"/>
        <v>OK</v>
      </c>
      <c r="Y7" s="2" t="str">
        <f t="shared" si="7"/>
        <v>OK</v>
      </c>
      <c r="Z7" s="3" t="str">
        <f t="shared" si="8"/>
        <v/>
      </c>
    </row>
    <row r="8" spans="1:26" x14ac:dyDescent="0.45">
      <c r="A8" t="s">
        <v>11291</v>
      </c>
      <c r="B8" t="s">
        <v>11292</v>
      </c>
      <c r="C8" t="s">
        <v>11311</v>
      </c>
      <c r="E8" t="s">
        <v>20</v>
      </c>
      <c r="H8" t="s">
        <v>21</v>
      </c>
      <c r="I8">
        <v>939455</v>
      </c>
      <c r="J8" t="s">
        <v>11312</v>
      </c>
      <c r="K8">
        <v>60</v>
      </c>
      <c r="L8" t="s">
        <v>23</v>
      </c>
      <c r="M8" t="s">
        <v>29</v>
      </c>
      <c r="N8" t="s">
        <v>495</v>
      </c>
      <c r="P8" t="s">
        <v>21</v>
      </c>
      <c r="Q8" t="s">
        <v>11313</v>
      </c>
      <c r="R8" s="2" t="str">
        <f t="shared" si="0"/>
        <v>OK</v>
      </c>
      <c r="S8" s="2" t="str">
        <f t="shared" si="1"/>
        <v>OK</v>
      </c>
      <c r="T8" s="2" t="str">
        <f t="shared" si="2"/>
        <v>OK</v>
      </c>
      <c r="U8" s="2" t="str">
        <f t="shared" si="3"/>
        <v>OK</v>
      </c>
      <c r="V8" s="2" t="str">
        <f t="shared" si="4"/>
        <v>OK</v>
      </c>
      <c r="W8" s="2" t="str">
        <f t="shared" si="5"/>
        <v>OK</v>
      </c>
      <c r="X8" s="2" t="str">
        <f t="shared" si="6"/>
        <v>OK</v>
      </c>
      <c r="Y8" s="2" t="str">
        <f t="shared" si="7"/>
        <v>OK</v>
      </c>
      <c r="Z8" s="3" t="str">
        <f t="shared" si="8"/>
        <v/>
      </c>
    </row>
    <row r="9" spans="1:26" x14ac:dyDescent="0.45">
      <c r="A9" t="s">
        <v>11291</v>
      </c>
      <c r="B9" t="s">
        <v>11292</v>
      </c>
      <c r="C9" t="s">
        <v>11314</v>
      </c>
      <c r="E9" t="s">
        <v>20</v>
      </c>
      <c r="H9" t="s">
        <v>21</v>
      </c>
      <c r="I9">
        <v>1195510</v>
      </c>
      <c r="J9" t="s">
        <v>11315</v>
      </c>
      <c r="K9">
        <v>30</v>
      </c>
      <c r="L9" t="s">
        <v>34</v>
      </c>
      <c r="M9" t="s">
        <v>35</v>
      </c>
      <c r="N9" t="s">
        <v>36</v>
      </c>
      <c r="O9" t="s">
        <v>37</v>
      </c>
      <c r="P9" t="s">
        <v>21</v>
      </c>
      <c r="Q9" t="s">
        <v>11316</v>
      </c>
      <c r="R9" s="2" t="str">
        <f t="shared" si="0"/>
        <v>OK</v>
      </c>
      <c r="S9" s="2" t="str">
        <f t="shared" si="1"/>
        <v>OK</v>
      </c>
      <c r="T9" s="2" t="str">
        <f t="shared" si="2"/>
        <v>OK</v>
      </c>
      <c r="U9" s="2" t="str">
        <f t="shared" si="3"/>
        <v>OK</v>
      </c>
      <c r="V9" s="2" t="str">
        <f t="shared" si="4"/>
        <v>OK</v>
      </c>
      <c r="W9" s="2" t="str">
        <f t="shared" si="5"/>
        <v>OK</v>
      </c>
      <c r="X9" s="2" t="str">
        <f t="shared" si="6"/>
        <v>OK</v>
      </c>
      <c r="Y9" s="2" t="str">
        <f t="shared" si="7"/>
        <v>OK</v>
      </c>
      <c r="Z9" s="3" t="str">
        <f t="shared" si="8"/>
        <v/>
      </c>
    </row>
    <row r="10" spans="1:26" x14ac:dyDescent="0.45">
      <c r="A10" t="s">
        <v>11291</v>
      </c>
      <c r="B10" t="s">
        <v>11292</v>
      </c>
      <c r="C10" t="s">
        <v>11317</v>
      </c>
      <c r="E10" t="s">
        <v>20</v>
      </c>
      <c r="H10" t="s">
        <v>21</v>
      </c>
      <c r="I10">
        <v>1247326</v>
      </c>
      <c r="J10" t="s">
        <v>11318</v>
      </c>
      <c r="K10">
        <v>60</v>
      </c>
      <c r="L10" t="s">
        <v>861</v>
      </c>
      <c r="M10" t="s">
        <v>29</v>
      </c>
      <c r="N10" t="s">
        <v>495</v>
      </c>
      <c r="P10" t="s">
        <v>21</v>
      </c>
      <c r="Q10" t="s">
        <v>11319</v>
      </c>
      <c r="R10" s="2" t="str">
        <f t="shared" si="0"/>
        <v>KO</v>
      </c>
      <c r="S10" s="2" t="str">
        <f t="shared" si="1"/>
        <v>OK</v>
      </c>
      <c r="T10" s="2" t="str">
        <f t="shared" si="2"/>
        <v>OK</v>
      </c>
      <c r="U10" s="2" t="str">
        <f t="shared" si="3"/>
        <v>OK</v>
      </c>
      <c r="V10" s="2" t="str">
        <f t="shared" si="4"/>
        <v>OK</v>
      </c>
      <c r="W10" s="2" t="str">
        <f t="shared" si="5"/>
        <v>OK</v>
      </c>
      <c r="X10" s="2" t="str">
        <f t="shared" si="6"/>
        <v>OK</v>
      </c>
      <c r="Y10" s="2" t="str">
        <f t="shared" si="7"/>
        <v>OK</v>
      </c>
      <c r="Z10" s="3" t="str">
        <f t="shared" si="8"/>
        <v xml:space="preserve">Acción didáctica / </v>
      </c>
    </row>
    <row r="11" spans="1:26" x14ac:dyDescent="0.45">
      <c r="A11" t="s">
        <v>11291</v>
      </c>
      <c r="B11" t="s">
        <v>11292</v>
      </c>
      <c r="C11" t="s">
        <v>11320</v>
      </c>
      <c r="E11" t="s">
        <v>20</v>
      </c>
      <c r="H11" t="s">
        <v>21</v>
      </c>
      <c r="I11">
        <v>1007732</v>
      </c>
      <c r="J11" t="s">
        <v>11321</v>
      </c>
      <c r="K11">
        <v>30</v>
      </c>
      <c r="L11" t="s">
        <v>1363</v>
      </c>
      <c r="M11" t="s">
        <v>29</v>
      </c>
      <c r="N11" t="s">
        <v>2043</v>
      </c>
      <c r="P11" t="s">
        <v>21</v>
      </c>
      <c r="Q11" t="s">
        <v>11322</v>
      </c>
      <c r="R11" s="2" t="str">
        <f t="shared" si="0"/>
        <v>KO</v>
      </c>
      <c r="S11" s="2" t="str">
        <f t="shared" si="1"/>
        <v>OK</v>
      </c>
      <c r="T11" s="2" t="str">
        <f t="shared" si="2"/>
        <v>OK</v>
      </c>
      <c r="U11" s="2" t="str">
        <f t="shared" si="3"/>
        <v>OK</v>
      </c>
      <c r="V11" s="2" t="str">
        <f t="shared" si="4"/>
        <v>OK</v>
      </c>
      <c r="W11" s="2" t="str">
        <f t="shared" si="5"/>
        <v>OK</v>
      </c>
      <c r="X11" s="2" t="str">
        <f t="shared" si="6"/>
        <v>OK</v>
      </c>
      <c r="Y11" s="2" t="str">
        <f t="shared" si="7"/>
        <v>OK</v>
      </c>
      <c r="Z11" s="3" t="str">
        <f t="shared" si="8"/>
        <v xml:space="preserve">Acción didáctica / </v>
      </c>
    </row>
    <row r="12" spans="1:26" x14ac:dyDescent="0.45">
      <c r="A12" t="s">
        <v>11291</v>
      </c>
      <c r="B12" t="s">
        <v>11292</v>
      </c>
      <c r="C12" t="s">
        <v>11323</v>
      </c>
      <c r="E12" t="s">
        <v>20</v>
      </c>
      <c r="H12" t="s">
        <v>21</v>
      </c>
      <c r="I12">
        <v>1173646</v>
      </c>
      <c r="J12" t="s">
        <v>11324</v>
      </c>
      <c r="K12">
        <v>10</v>
      </c>
      <c r="L12" t="s">
        <v>34</v>
      </c>
      <c r="M12" t="s">
        <v>35</v>
      </c>
      <c r="N12" t="s">
        <v>700</v>
      </c>
      <c r="O12" t="s">
        <v>479</v>
      </c>
      <c r="P12" t="s">
        <v>21</v>
      </c>
      <c r="Q12" t="s">
        <v>11325</v>
      </c>
      <c r="R12" s="2" t="str">
        <f t="shared" si="0"/>
        <v>OK</v>
      </c>
      <c r="S12" s="2" t="str">
        <f t="shared" si="1"/>
        <v>OK</v>
      </c>
      <c r="T12" s="2" t="str">
        <f t="shared" si="2"/>
        <v>OK</v>
      </c>
      <c r="U12" s="2" t="str">
        <f t="shared" si="3"/>
        <v>OK</v>
      </c>
      <c r="V12" s="2" t="str">
        <f t="shared" si="4"/>
        <v>OK</v>
      </c>
      <c r="W12" s="2" t="str">
        <f t="shared" si="5"/>
        <v>OK</v>
      </c>
      <c r="X12" s="2" t="str">
        <f t="shared" si="6"/>
        <v>OK</v>
      </c>
      <c r="Y12" s="2" t="str">
        <f t="shared" si="7"/>
        <v>OK</v>
      </c>
      <c r="Z12" s="3" t="str">
        <f t="shared" si="8"/>
        <v/>
      </c>
    </row>
    <row r="13" spans="1:26" x14ac:dyDescent="0.45">
      <c r="A13" t="s">
        <v>11291</v>
      </c>
      <c r="B13" t="s">
        <v>11292</v>
      </c>
      <c r="C13" t="s">
        <v>11326</v>
      </c>
      <c r="E13" t="s">
        <v>20</v>
      </c>
      <c r="H13" t="s">
        <v>21</v>
      </c>
      <c r="I13">
        <v>4270934</v>
      </c>
      <c r="J13" t="s">
        <v>11327</v>
      </c>
      <c r="K13">
        <v>10</v>
      </c>
      <c r="L13" t="s">
        <v>34</v>
      </c>
      <c r="M13" t="s">
        <v>35</v>
      </c>
      <c r="N13" t="s">
        <v>161</v>
      </c>
      <c r="O13" t="s">
        <v>479</v>
      </c>
      <c r="P13" t="s">
        <v>21</v>
      </c>
      <c r="Q13" t="s">
        <v>11328</v>
      </c>
      <c r="R13" s="2" t="str">
        <f t="shared" si="0"/>
        <v>OK</v>
      </c>
      <c r="S13" s="2" t="str">
        <f t="shared" si="1"/>
        <v>OK</v>
      </c>
      <c r="T13" s="2" t="str">
        <f t="shared" si="2"/>
        <v>OK</v>
      </c>
      <c r="U13" s="2" t="str">
        <f t="shared" si="3"/>
        <v>OK</v>
      </c>
      <c r="V13" s="2" t="str">
        <f t="shared" si="4"/>
        <v>OK</v>
      </c>
      <c r="W13" s="2" t="str">
        <f t="shared" si="5"/>
        <v>OK</v>
      </c>
      <c r="X13" s="2" t="str">
        <f t="shared" si="6"/>
        <v>OK</v>
      </c>
      <c r="Y13" s="2" t="str">
        <f t="shared" si="7"/>
        <v>OK</v>
      </c>
      <c r="Z13" s="3" t="str">
        <f t="shared" si="8"/>
        <v/>
      </c>
    </row>
    <row r="14" spans="1:26" x14ac:dyDescent="0.45">
      <c r="A14" t="s">
        <v>11291</v>
      </c>
      <c r="B14" t="s">
        <v>11292</v>
      </c>
      <c r="C14" t="s">
        <v>11329</v>
      </c>
      <c r="E14" t="s">
        <v>20</v>
      </c>
      <c r="H14" t="s">
        <v>21</v>
      </c>
      <c r="I14">
        <v>1936322</v>
      </c>
      <c r="J14" t="s">
        <v>11330</v>
      </c>
      <c r="K14">
        <v>10</v>
      </c>
      <c r="L14" t="s">
        <v>34</v>
      </c>
      <c r="M14" t="s">
        <v>35</v>
      </c>
      <c r="N14" t="s">
        <v>81</v>
      </c>
      <c r="O14" t="s">
        <v>85</v>
      </c>
      <c r="P14" t="s">
        <v>21</v>
      </c>
      <c r="Q14" t="s">
        <v>11331</v>
      </c>
      <c r="R14" s="2" t="str">
        <f t="shared" si="0"/>
        <v>KO</v>
      </c>
      <c r="S14" s="2" t="str">
        <f t="shared" si="1"/>
        <v>OK</v>
      </c>
      <c r="T14" s="2" t="str">
        <f t="shared" si="2"/>
        <v>OK</v>
      </c>
      <c r="U14" s="2" t="str">
        <f t="shared" si="3"/>
        <v>OK</v>
      </c>
      <c r="V14" s="2" t="str">
        <f t="shared" si="4"/>
        <v>OK</v>
      </c>
      <c r="W14" s="2" t="str">
        <f t="shared" si="5"/>
        <v>OK</v>
      </c>
      <c r="X14" s="2" t="str">
        <f t="shared" si="6"/>
        <v>OK</v>
      </c>
      <c r="Y14" s="2" t="str">
        <f t="shared" si="7"/>
        <v>OK</v>
      </c>
      <c r="Z14" s="3" t="str">
        <f t="shared" si="8"/>
        <v xml:space="preserve">Acción didáctica / </v>
      </c>
    </row>
    <row r="15" spans="1:26" x14ac:dyDescent="0.45">
      <c r="A15" t="s">
        <v>11291</v>
      </c>
      <c r="B15" t="s">
        <v>11292</v>
      </c>
      <c r="C15" t="s">
        <v>11332</v>
      </c>
      <c r="E15" t="s">
        <v>20</v>
      </c>
      <c r="H15" t="s">
        <v>21</v>
      </c>
      <c r="I15">
        <v>1055167</v>
      </c>
      <c r="J15" t="s">
        <v>11333</v>
      </c>
      <c r="K15">
        <v>60</v>
      </c>
      <c r="L15" t="s">
        <v>23</v>
      </c>
      <c r="M15" t="s">
        <v>29</v>
      </c>
      <c r="N15" t="s">
        <v>2043</v>
      </c>
      <c r="P15" t="s">
        <v>21</v>
      </c>
      <c r="Q15" t="s">
        <v>11334</v>
      </c>
      <c r="R15" s="2" t="str">
        <f t="shared" si="0"/>
        <v>OK</v>
      </c>
      <c r="S15" s="2" t="str">
        <f t="shared" si="1"/>
        <v>OK</v>
      </c>
      <c r="T15" s="2" t="str">
        <f t="shared" si="2"/>
        <v>OK</v>
      </c>
      <c r="U15" s="2" t="str">
        <f t="shared" si="3"/>
        <v>OK</v>
      </c>
      <c r="V15" s="2" t="str">
        <f t="shared" si="4"/>
        <v>OK</v>
      </c>
      <c r="W15" s="2" t="str">
        <f t="shared" si="5"/>
        <v>OK</v>
      </c>
      <c r="X15" s="2" t="str">
        <f t="shared" si="6"/>
        <v>OK</v>
      </c>
      <c r="Y15" s="2" t="str">
        <f t="shared" si="7"/>
        <v>OK</v>
      </c>
      <c r="Z15" s="3" t="str">
        <f t="shared" si="8"/>
        <v/>
      </c>
    </row>
    <row r="16" spans="1:26" x14ac:dyDescent="0.45">
      <c r="A16" t="s">
        <v>11291</v>
      </c>
      <c r="B16" t="s">
        <v>11292</v>
      </c>
      <c r="C16" t="s">
        <v>11335</v>
      </c>
      <c r="E16" t="s">
        <v>20</v>
      </c>
      <c r="H16" t="s">
        <v>21</v>
      </c>
      <c r="I16">
        <v>1963249</v>
      </c>
      <c r="J16" t="s">
        <v>11336</v>
      </c>
      <c r="K16">
        <v>20</v>
      </c>
      <c r="L16" t="s">
        <v>34</v>
      </c>
      <c r="M16" t="s">
        <v>35</v>
      </c>
      <c r="N16" t="s">
        <v>161</v>
      </c>
      <c r="O16" t="s">
        <v>85</v>
      </c>
      <c r="P16" t="s">
        <v>21</v>
      </c>
      <c r="Q16" t="s">
        <v>11337</v>
      </c>
      <c r="R16" s="2" t="str">
        <f t="shared" si="0"/>
        <v>OK</v>
      </c>
      <c r="S16" s="2" t="str">
        <f t="shared" si="1"/>
        <v>OK</v>
      </c>
      <c r="T16" s="2" t="str">
        <f t="shared" si="2"/>
        <v>OK</v>
      </c>
      <c r="U16" s="2" t="str">
        <f t="shared" si="3"/>
        <v>OK</v>
      </c>
      <c r="V16" s="2" t="str">
        <f t="shared" si="4"/>
        <v>OK</v>
      </c>
      <c r="W16" s="2" t="str">
        <f t="shared" si="5"/>
        <v>OK</v>
      </c>
      <c r="X16" s="2" t="str">
        <f t="shared" si="6"/>
        <v>OK</v>
      </c>
      <c r="Y16" s="2" t="str">
        <f t="shared" si="7"/>
        <v>OK</v>
      </c>
      <c r="Z16" s="3" t="str">
        <f t="shared" si="8"/>
        <v/>
      </c>
    </row>
    <row r="17" spans="1:26" x14ac:dyDescent="0.45">
      <c r="A17" t="s">
        <v>11291</v>
      </c>
      <c r="B17" t="s">
        <v>11292</v>
      </c>
      <c r="C17" t="s">
        <v>11338</v>
      </c>
      <c r="E17" t="s">
        <v>20</v>
      </c>
      <c r="H17" t="s">
        <v>21</v>
      </c>
      <c r="I17">
        <v>743900</v>
      </c>
      <c r="J17" t="s">
        <v>11339</v>
      </c>
      <c r="K17">
        <v>60</v>
      </c>
      <c r="L17" t="s">
        <v>23</v>
      </c>
      <c r="M17" t="s">
        <v>29</v>
      </c>
      <c r="N17" t="s">
        <v>30</v>
      </c>
      <c r="P17" t="s">
        <v>21</v>
      </c>
      <c r="Q17" t="s">
        <v>11340</v>
      </c>
      <c r="R17" s="2" t="str">
        <f t="shared" si="0"/>
        <v>OK</v>
      </c>
      <c r="S17" s="2" t="str">
        <f t="shared" si="1"/>
        <v>OK</v>
      </c>
      <c r="T17" s="2" t="str">
        <f t="shared" si="2"/>
        <v>OK</v>
      </c>
      <c r="U17" s="2" t="str">
        <f t="shared" si="3"/>
        <v>OK</v>
      </c>
      <c r="V17" s="2" t="str">
        <f t="shared" si="4"/>
        <v>OK</v>
      </c>
      <c r="W17" s="2" t="str">
        <f t="shared" si="5"/>
        <v>OK</v>
      </c>
      <c r="X17" s="2" t="str">
        <f t="shared" si="6"/>
        <v>OK</v>
      </c>
      <c r="Y17" s="2" t="str">
        <f t="shared" si="7"/>
        <v>OK</v>
      </c>
      <c r="Z17" s="3" t="str">
        <f t="shared" si="8"/>
        <v/>
      </c>
    </row>
    <row r="18" spans="1:26" x14ac:dyDescent="0.45">
      <c r="A18" t="s">
        <v>11291</v>
      </c>
      <c r="B18" t="s">
        <v>11292</v>
      </c>
      <c r="C18" t="s">
        <v>11341</v>
      </c>
      <c r="E18" t="s">
        <v>20</v>
      </c>
      <c r="H18" t="s">
        <v>21</v>
      </c>
      <c r="I18">
        <v>1864925</v>
      </c>
      <c r="J18" t="s">
        <v>11342</v>
      </c>
      <c r="K18">
        <v>20</v>
      </c>
      <c r="L18" t="s">
        <v>34</v>
      </c>
      <c r="M18" t="s">
        <v>35</v>
      </c>
      <c r="N18" t="s">
        <v>11343</v>
      </c>
      <c r="O18" t="s">
        <v>37</v>
      </c>
      <c r="P18" t="s">
        <v>21</v>
      </c>
      <c r="Q18" t="s">
        <v>11344</v>
      </c>
      <c r="R18" s="2" t="str">
        <f t="shared" si="0"/>
        <v>OK</v>
      </c>
      <c r="S18" s="2" t="str">
        <f t="shared" si="1"/>
        <v>OK</v>
      </c>
      <c r="T18" s="2" t="str">
        <f t="shared" si="2"/>
        <v>OK</v>
      </c>
      <c r="U18" s="2" t="str">
        <f t="shared" si="3"/>
        <v>OK</v>
      </c>
      <c r="V18" s="2" t="str">
        <f t="shared" si="4"/>
        <v>OK</v>
      </c>
      <c r="W18" s="2" t="str">
        <f t="shared" si="5"/>
        <v>OK</v>
      </c>
      <c r="X18" s="2" t="str">
        <f t="shared" si="6"/>
        <v>OK</v>
      </c>
      <c r="Y18" s="2" t="str">
        <f t="shared" si="7"/>
        <v>OK</v>
      </c>
      <c r="Z18" s="3" t="str">
        <f t="shared" si="8"/>
        <v/>
      </c>
    </row>
    <row r="19" spans="1:26" x14ac:dyDescent="0.45">
      <c r="A19" t="s">
        <v>11291</v>
      </c>
      <c r="B19" t="s">
        <v>11292</v>
      </c>
      <c r="C19" t="s">
        <v>11345</v>
      </c>
      <c r="E19" t="s">
        <v>20</v>
      </c>
      <c r="H19" t="s">
        <v>21</v>
      </c>
      <c r="I19">
        <v>1872902</v>
      </c>
      <c r="J19" t="s">
        <v>11346</v>
      </c>
      <c r="K19">
        <v>10</v>
      </c>
      <c r="L19" t="s">
        <v>1363</v>
      </c>
      <c r="M19" t="s">
        <v>35</v>
      </c>
      <c r="N19" t="s">
        <v>81</v>
      </c>
      <c r="O19" t="s">
        <v>85</v>
      </c>
      <c r="P19" t="s">
        <v>21</v>
      </c>
      <c r="Q19" t="s">
        <v>11347</v>
      </c>
      <c r="R19" s="2" t="str">
        <f t="shared" si="0"/>
        <v>KO</v>
      </c>
      <c r="S19" s="2" t="str">
        <f t="shared" si="1"/>
        <v>OK</v>
      </c>
      <c r="T19" s="2" t="str">
        <f t="shared" si="2"/>
        <v>OK</v>
      </c>
      <c r="U19" s="2" t="str">
        <f t="shared" si="3"/>
        <v>OK</v>
      </c>
      <c r="V19" s="2" t="str">
        <f t="shared" si="4"/>
        <v>OK</v>
      </c>
      <c r="W19" s="2" t="str">
        <f t="shared" si="5"/>
        <v>OK</v>
      </c>
      <c r="X19" s="2" t="str">
        <f t="shared" si="6"/>
        <v>OK</v>
      </c>
      <c r="Y19" s="2" t="str">
        <f t="shared" si="7"/>
        <v>OK</v>
      </c>
      <c r="Z19" s="3" t="str">
        <f t="shared" si="8"/>
        <v xml:space="preserve">Acción didáctica / </v>
      </c>
    </row>
    <row r="20" spans="1:26" x14ac:dyDescent="0.45">
      <c r="A20" t="s">
        <v>11291</v>
      </c>
      <c r="B20" t="s">
        <v>11292</v>
      </c>
      <c r="C20" t="s">
        <v>11348</v>
      </c>
      <c r="E20" t="s">
        <v>20</v>
      </c>
      <c r="H20" t="s">
        <v>21</v>
      </c>
      <c r="I20">
        <v>1917009</v>
      </c>
      <c r="J20" t="s">
        <v>11349</v>
      </c>
      <c r="K20">
        <v>35</v>
      </c>
      <c r="L20" t="s">
        <v>34</v>
      </c>
      <c r="M20" t="s">
        <v>35</v>
      </c>
      <c r="N20" t="s">
        <v>81</v>
      </c>
      <c r="O20" t="s">
        <v>85</v>
      </c>
      <c r="P20" t="s">
        <v>21</v>
      </c>
      <c r="Q20" t="s">
        <v>11350</v>
      </c>
      <c r="R20" s="2" t="str">
        <f t="shared" si="0"/>
        <v>KO</v>
      </c>
      <c r="S20" s="2" t="str">
        <f t="shared" si="1"/>
        <v>OK</v>
      </c>
      <c r="T20" s="2" t="str">
        <f t="shared" si="2"/>
        <v>OK</v>
      </c>
      <c r="U20" s="2" t="str">
        <f t="shared" si="3"/>
        <v>OK</v>
      </c>
      <c r="V20" s="2" t="str">
        <f t="shared" si="4"/>
        <v>OK</v>
      </c>
      <c r="W20" s="2" t="str">
        <f t="shared" si="5"/>
        <v>OK</v>
      </c>
      <c r="X20" s="2" t="str">
        <f t="shared" si="6"/>
        <v>OK</v>
      </c>
      <c r="Y20" s="2" t="str">
        <f t="shared" si="7"/>
        <v>OK</v>
      </c>
      <c r="Z20" s="3" t="str">
        <f t="shared" si="8"/>
        <v xml:space="preserve">Acción didáctica / </v>
      </c>
    </row>
    <row r="21" spans="1:26" x14ac:dyDescent="0.45">
      <c r="A21" t="s">
        <v>11291</v>
      </c>
      <c r="B21" t="s">
        <v>11292</v>
      </c>
      <c r="C21" t="s">
        <v>11351</v>
      </c>
      <c r="E21" t="s">
        <v>20</v>
      </c>
      <c r="H21" t="s">
        <v>21</v>
      </c>
      <c r="I21">
        <v>1662621</v>
      </c>
      <c r="J21" t="s">
        <v>11352</v>
      </c>
      <c r="K21">
        <v>60</v>
      </c>
      <c r="L21" t="s">
        <v>1363</v>
      </c>
      <c r="M21" t="s">
        <v>29</v>
      </c>
      <c r="N21" t="s">
        <v>684</v>
      </c>
      <c r="P21" t="s">
        <v>21</v>
      </c>
      <c r="Q21" t="s">
        <v>11353</v>
      </c>
      <c r="R21" s="2" t="str">
        <f t="shared" si="0"/>
        <v>KO</v>
      </c>
      <c r="S21" s="2" t="str">
        <f t="shared" si="1"/>
        <v>OK</v>
      </c>
      <c r="T21" s="2" t="str">
        <f t="shared" si="2"/>
        <v>OK</v>
      </c>
      <c r="U21" s="2" t="str">
        <f t="shared" si="3"/>
        <v>OK</v>
      </c>
      <c r="V21" s="2" t="str">
        <f t="shared" si="4"/>
        <v>OK</v>
      </c>
      <c r="W21" s="2" t="str">
        <f t="shared" si="5"/>
        <v>OK</v>
      </c>
      <c r="X21" s="2" t="str">
        <f t="shared" si="6"/>
        <v>OK</v>
      </c>
      <c r="Y21" s="2" t="str">
        <f t="shared" si="7"/>
        <v>OK</v>
      </c>
      <c r="Z21" s="3" t="str">
        <f t="shared" si="8"/>
        <v xml:space="preserve">Acción didáctica / </v>
      </c>
    </row>
    <row r="22" spans="1:26" x14ac:dyDescent="0.45">
      <c r="A22" t="s">
        <v>11291</v>
      </c>
      <c r="B22" t="s">
        <v>11292</v>
      </c>
      <c r="C22" t="s">
        <v>11354</v>
      </c>
      <c r="E22" t="s">
        <v>20</v>
      </c>
      <c r="H22" t="s">
        <v>21</v>
      </c>
      <c r="I22">
        <v>1740163</v>
      </c>
      <c r="J22" t="s">
        <v>11355</v>
      </c>
      <c r="K22">
        <v>20</v>
      </c>
      <c r="L22" t="s">
        <v>1363</v>
      </c>
      <c r="M22" t="s">
        <v>29</v>
      </c>
      <c r="N22" t="s">
        <v>161</v>
      </c>
      <c r="O22" t="s">
        <v>37</v>
      </c>
      <c r="P22" t="s">
        <v>21</v>
      </c>
      <c r="Q22" t="s">
        <v>11356</v>
      </c>
      <c r="R22" s="2" t="str">
        <f t="shared" si="0"/>
        <v>KO</v>
      </c>
      <c r="S22" s="2" t="str">
        <f t="shared" si="1"/>
        <v>KO</v>
      </c>
      <c r="T22" s="2" t="str">
        <f t="shared" si="2"/>
        <v>OK</v>
      </c>
      <c r="U22" s="2" t="str">
        <f t="shared" si="3"/>
        <v>OK</v>
      </c>
      <c r="V22" s="2" t="str">
        <f t="shared" si="4"/>
        <v>OK</v>
      </c>
      <c r="W22" s="2" t="str">
        <f t="shared" si="5"/>
        <v>OK</v>
      </c>
      <c r="X22" s="2" t="str">
        <f t="shared" si="6"/>
        <v>OK</v>
      </c>
      <c r="Y22" s="2" t="str">
        <f t="shared" si="7"/>
        <v>OK</v>
      </c>
      <c r="Z22" s="3" t="str">
        <f t="shared" si="8"/>
        <v xml:space="preserve">Acción didáctica / Tipo de media / </v>
      </c>
    </row>
    <row r="23" spans="1:26" x14ac:dyDescent="0.45">
      <c r="A23" t="s">
        <v>11291</v>
      </c>
      <c r="B23" t="s">
        <v>11292</v>
      </c>
      <c r="C23" t="s">
        <v>11357</v>
      </c>
      <c r="E23" t="s">
        <v>20</v>
      </c>
      <c r="H23" t="s">
        <v>21</v>
      </c>
      <c r="I23">
        <v>703433</v>
      </c>
      <c r="J23" t="s">
        <v>11358</v>
      </c>
      <c r="K23">
        <v>15</v>
      </c>
      <c r="L23" t="s">
        <v>34</v>
      </c>
      <c r="M23" t="s">
        <v>35</v>
      </c>
      <c r="N23" t="s">
        <v>700</v>
      </c>
      <c r="O23" t="s">
        <v>37</v>
      </c>
      <c r="P23" t="s">
        <v>21</v>
      </c>
      <c r="Q23" t="s">
        <v>11359</v>
      </c>
      <c r="R23" s="2" t="str">
        <f t="shared" si="0"/>
        <v>OK</v>
      </c>
      <c r="S23" s="2" t="str">
        <f t="shared" si="1"/>
        <v>OK</v>
      </c>
      <c r="T23" s="2" t="str">
        <f t="shared" si="2"/>
        <v>OK</v>
      </c>
      <c r="U23" s="2" t="str">
        <f t="shared" si="3"/>
        <v>OK</v>
      </c>
      <c r="V23" s="2" t="str">
        <f t="shared" si="4"/>
        <v>OK</v>
      </c>
      <c r="W23" s="2" t="str">
        <f t="shared" si="5"/>
        <v>OK</v>
      </c>
      <c r="X23" s="2" t="str">
        <f t="shared" si="6"/>
        <v>OK</v>
      </c>
      <c r="Y23" s="2" t="str">
        <f t="shared" si="7"/>
        <v>OK</v>
      </c>
      <c r="Z23" s="3" t="str">
        <f t="shared" si="8"/>
        <v/>
      </c>
    </row>
    <row r="24" spans="1:26" x14ac:dyDescent="0.45">
      <c r="A24" t="s">
        <v>11291</v>
      </c>
      <c r="B24" t="s">
        <v>11292</v>
      </c>
      <c r="C24" t="s">
        <v>11360</v>
      </c>
      <c r="E24" t="s">
        <v>20</v>
      </c>
      <c r="H24" t="s">
        <v>21</v>
      </c>
      <c r="I24">
        <v>971780</v>
      </c>
      <c r="J24" t="s">
        <v>11361</v>
      </c>
      <c r="K24">
        <v>15</v>
      </c>
      <c r="L24" t="s">
        <v>34</v>
      </c>
      <c r="M24" t="s">
        <v>35</v>
      </c>
      <c r="N24" t="s">
        <v>213</v>
      </c>
      <c r="O24" t="s">
        <v>85</v>
      </c>
      <c r="P24" t="s">
        <v>21</v>
      </c>
      <c r="Q24" t="s">
        <v>11362</v>
      </c>
      <c r="R24" s="2" t="str">
        <f t="shared" si="0"/>
        <v>OK</v>
      </c>
      <c r="S24" s="2" t="str">
        <f t="shared" si="1"/>
        <v>OK</v>
      </c>
      <c r="T24" s="2" t="str">
        <f t="shared" si="2"/>
        <v>OK</v>
      </c>
      <c r="U24" s="2" t="str">
        <f t="shared" si="3"/>
        <v>OK</v>
      </c>
      <c r="V24" s="2" t="str">
        <f t="shared" si="4"/>
        <v>OK</v>
      </c>
      <c r="W24" s="2" t="str">
        <f t="shared" si="5"/>
        <v>OK</v>
      </c>
      <c r="X24" s="2" t="str">
        <f t="shared" si="6"/>
        <v>OK</v>
      </c>
      <c r="Y24" s="2" t="str">
        <f t="shared" si="7"/>
        <v>OK</v>
      </c>
      <c r="Z24" s="3" t="str">
        <f t="shared" si="8"/>
        <v/>
      </c>
    </row>
    <row r="25" spans="1:26" x14ac:dyDescent="0.45">
      <c r="A25" t="s">
        <v>11291</v>
      </c>
      <c r="B25" t="s">
        <v>11292</v>
      </c>
      <c r="C25" t="s">
        <v>11363</v>
      </c>
      <c r="E25" t="s">
        <v>20</v>
      </c>
      <c r="H25" t="s">
        <v>21</v>
      </c>
      <c r="I25">
        <v>1322161</v>
      </c>
      <c r="J25" t="s">
        <v>11364</v>
      </c>
      <c r="K25">
        <v>20</v>
      </c>
      <c r="L25" t="s">
        <v>34</v>
      </c>
      <c r="M25" t="s">
        <v>35</v>
      </c>
      <c r="N25" t="s">
        <v>161</v>
      </c>
      <c r="O25" t="s">
        <v>37</v>
      </c>
      <c r="P25" t="s">
        <v>21</v>
      </c>
      <c r="Q25" t="s">
        <v>11365</v>
      </c>
      <c r="R25" s="2" t="str">
        <f t="shared" si="0"/>
        <v>OK</v>
      </c>
      <c r="S25" s="2" t="str">
        <f t="shared" si="1"/>
        <v>OK</v>
      </c>
      <c r="T25" s="2" t="str">
        <f t="shared" si="2"/>
        <v>OK</v>
      </c>
      <c r="U25" s="2" t="str">
        <f t="shared" si="3"/>
        <v>OK</v>
      </c>
      <c r="V25" s="2" t="str">
        <f t="shared" si="4"/>
        <v>OK</v>
      </c>
      <c r="W25" s="2" t="str">
        <f t="shared" si="5"/>
        <v>OK</v>
      </c>
      <c r="X25" s="2" t="str">
        <f t="shared" si="6"/>
        <v>OK</v>
      </c>
      <c r="Y25" s="2" t="str">
        <f t="shared" si="7"/>
        <v>OK</v>
      </c>
      <c r="Z25" s="3" t="str">
        <f t="shared" si="8"/>
        <v/>
      </c>
    </row>
    <row r="26" spans="1:26" x14ac:dyDescent="0.45">
      <c r="A26" t="s">
        <v>11291</v>
      </c>
      <c r="B26" t="s">
        <v>11292</v>
      </c>
      <c r="C26" t="s">
        <v>11366</v>
      </c>
      <c r="E26" t="s">
        <v>20</v>
      </c>
      <c r="H26" t="s">
        <v>21</v>
      </c>
      <c r="I26">
        <v>1337863</v>
      </c>
      <c r="K26">
        <v>60</v>
      </c>
      <c r="L26" t="s">
        <v>1363</v>
      </c>
      <c r="M26" t="s">
        <v>29</v>
      </c>
      <c r="N26" t="s">
        <v>684</v>
      </c>
      <c r="P26" t="s">
        <v>21</v>
      </c>
      <c r="Q26" t="s">
        <v>11367</v>
      </c>
      <c r="R26" s="2" t="str">
        <f t="shared" si="0"/>
        <v>KO</v>
      </c>
      <c r="S26" s="2" t="str">
        <f t="shared" si="1"/>
        <v>OK</v>
      </c>
      <c r="T26" s="2" t="str">
        <f t="shared" si="2"/>
        <v>OK</v>
      </c>
      <c r="U26" s="2" t="str">
        <f t="shared" si="3"/>
        <v>OK</v>
      </c>
      <c r="V26" s="2" t="str">
        <f t="shared" si="4"/>
        <v>OK</v>
      </c>
      <c r="W26" s="2" t="str">
        <f t="shared" si="5"/>
        <v>OK</v>
      </c>
      <c r="X26" s="2" t="str">
        <f t="shared" si="6"/>
        <v>KO</v>
      </c>
      <c r="Y26" s="2" t="str">
        <f t="shared" si="7"/>
        <v>OK</v>
      </c>
      <c r="Z26" s="3" t="str">
        <f t="shared" si="8"/>
        <v xml:space="preserve">Acción didáctica / Palabras clave / </v>
      </c>
    </row>
    <row r="27" spans="1:26" x14ac:dyDescent="0.45">
      <c r="A27" t="s">
        <v>11291</v>
      </c>
      <c r="B27" t="s">
        <v>11292</v>
      </c>
      <c r="C27" t="s">
        <v>11368</v>
      </c>
      <c r="E27" t="s">
        <v>20</v>
      </c>
      <c r="H27" t="s">
        <v>21</v>
      </c>
      <c r="I27">
        <v>1360621</v>
      </c>
      <c r="J27" t="s">
        <v>11369</v>
      </c>
      <c r="K27">
        <v>30</v>
      </c>
      <c r="L27" t="s">
        <v>34</v>
      </c>
      <c r="M27" t="s">
        <v>35</v>
      </c>
      <c r="N27" t="s">
        <v>81</v>
      </c>
      <c r="O27" t="s">
        <v>85</v>
      </c>
      <c r="P27" t="s">
        <v>21</v>
      </c>
      <c r="Q27" t="s">
        <v>11370</v>
      </c>
      <c r="R27" s="2" t="str">
        <f t="shared" si="0"/>
        <v>KO</v>
      </c>
      <c r="S27" s="2" t="str">
        <f t="shared" si="1"/>
        <v>OK</v>
      </c>
      <c r="T27" s="2" t="str">
        <f t="shared" si="2"/>
        <v>OK</v>
      </c>
      <c r="U27" s="2" t="str">
        <f t="shared" si="3"/>
        <v>OK</v>
      </c>
      <c r="V27" s="2" t="str">
        <f t="shared" si="4"/>
        <v>OK</v>
      </c>
      <c r="W27" s="2" t="str">
        <f t="shared" si="5"/>
        <v>OK</v>
      </c>
      <c r="X27" s="2" t="str">
        <f t="shared" si="6"/>
        <v>OK</v>
      </c>
      <c r="Y27" s="2" t="str">
        <f t="shared" si="7"/>
        <v>OK</v>
      </c>
      <c r="Z27" s="3" t="str">
        <f t="shared" si="8"/>
        <v xml:space="preserve">Acción didáctica / </v>
      </c>
    </row>
    <row r="28" spans="1:26" x14ac:dyDescent="0.45">
      <c r="A28" t="s">
        <v>11291</v>
      </c>
      <c r="B28" t="s">
        <v>11292</v>
      </c>
      <c r="C28" t="s">
        <v>11371</v>
      </c>
      <c r="E28" t="s">
        <v>20</v>
      </c>
      <c r="H28" t="s">
        <v>21</v>
      </c>
      <c r="I28">
        <v>935963</v>
      </c>
      <c r="J28" t="s">
        <v>11372</v>
      </c>
      <c r="K28">
        <v>60</v>
      </c>
      <c r="L28" t="s">
        <v>1363</v>
      </c>
      <c r="M28" t="s">
        <v>29</v>
      </c>
      <c r="N28" t="s">
        <v>348</v>
      </c>
      <c r="P28" t="s">
        <v>21</v>
      </c>
      <c r="Q28" t="s">
        <v>11373</v>
      </c>
      <c r="R28" s="2" t="str">
        <f t="shared" si="0"/>
        <v>KO</v>
      </c>
      <c r="S28" s="2" t="str">
        <f t="shared" si="1"/>
        <v>OK</v>
      </c>
      <c r="T28" s="2" t="str">
        <f t="shared" si="2"/>
        <v>OK</v>
      </c>
      <c r="U28" s="2" t="str">
        <f t="shared" si="3"/>
        <v>OK</v>
      </c>
      <c r="V28" s="2" t="str">
        <f t="shared" si="4"/>
        <v>OK</v>
      </c>
      <c r="W28" s="2" t="str">
        <f t="shared" si="5"/>
        <v>OK</v>
      </c>
      <c r="X28" s="2" t="str">
        <f t="shared" si="6"/>
        <v>OK</v>
      </c>
      <c r="Y28" s="2" t="str">
        <f t="shared" si="7"/>
        <v>OK</v>
      </c>
      <c r="Z28" s="3" t="str">
        <f t="shared" si="8"/>
        <v xml:space="preserve">Acción didáctica / </v>
      </c>
    </row>
    <row r="29" spans="1:26" x14ac:dyDescent="0.45">
      <c r="A29" t="s">
        <v>11291</v>
      </c>
      <c r="B29" t="s">
        <v>11292</v>
      </c>
      <c r="C29" t="s">
        <v>11374</v>
      </c>
      <c r="E29" t="s">
        <v>20</v>
      </c>
      <c r="H29" t="s">
        <v>21</v>
      </c>
      <c r="I29">
        <v>2601889</v>
      </c>
      <c r="J29" t="s">
        <v>11375</v>
      </c>
      <c r="K29">
        <v>60</v>
      </c>
      <c r="L29" t="s">
        <v>57</v>
      </c>
      <c r="M29" t="s">
        <v>35</v>
      </c>
      <c r="N29" t="s">
        <v>58</v>
      </c>
      <c r="O29" t="s">
        <v>85</v>
      </c>
      <c r="P29" t="s">
        <v>21</v>
      </c>
      <c r="Q29" t="s">
        <v>11376</v>
      </c>
      <c r="R29" s="2" t="str">
        <f t="shared" si="0"/>
        <v>OK</v>
      </c>
      <c r="S29" s="2" t="str">
        <f t="shared" si="1"/>
        <v>OK</v>
      </c>
      <c r="T29" s="2" t="str">
        <f t="shared" si="2"/>
        <v>OK</v>
      </c>
      <c r="U29" s="2" t="str">
        <f t="shared" si="3"/>
        <v>OK</v>
      </c>
      <c r="V29" s="2" t="str">
        <f t="shared" si="4"/>
        <v>OK</v>
      </c>
      <c r="W29" s="2" t="str">
        <f t="shared" si="5"/>
        <v>OK</v>
      </c>
      <c r="X29" s="2" t="str">
        <f t="shared" si="6"/>
        <v>OK</v>
      </c>
      <c r="Y29" s="2" t="str">
        <f t="shared" si="7"/>
        <v>OK</v>
      </c>
      <c r="Z29" s="3" t="str">
        <f t="shared" si="8"/>
        <v/>
      </c>
    </row>
    <row r="30" spans="1:26" x14ac:dyDescent="0.45">
      <c r="A30" t="s">
        <v>11291</v>
      </c>
      <c r="B30" t="s">
        <v>11292</v>
      </c>
      <c r="C30" t="s">
        <v>534</v>
      </c>
      <c r="E30" t="s">
        <v>20</v>
      </c>
      <c r="H30" t="s">
        <v>21</v>
      </c>
      <c r="I30">
        <v>1759906</v>
      </c>
      <c r="K30">
        <v>30</v>
      </c>
      <c r="L30" t="s">
        <v>358</v>
      </c>
      <c r="M30" t="s">
        <v>35</v>
      </c>
      <c r="N30" t="s">
        <v>359</v>
      </c>
      <c r="O30" t="s">
        <v>85</v>
      </c>
      <c r="P30" t="s">
        <v>21</v>
      </c>
      <c r="Q30" t="s">
        <v>11377</v>
      </c>
      <c r="R30" s="2" t="str">
        <f t="shared" si="0"/>
        <v>OK</v>
      </c>
      <c r="S30" s="2" t="str">
        <f t="shared" si="1"/>
        <v>OK</v>
      </c>
      <c r="T30" s="2" t="str">
        <f t="shared" si="2"/>
        <v>OK</v>
      </c>
      <c r="U30" s="2" t="str">
        <f t="shared" si="3"/>
        <v>OK</v>
      </c>
      <c r="V30" s="2" t="str">
        <f t="shared" si="4"/>
        <v>OK</v>
      </c>
      <c r="W30" s="2" t="str">
        <f t="shared" si="5"/>
        <v>KO</v>
      </c>
      <c r="X30" s="2" t="str">
        <f t="shared" si="6"/>
        <v>KO</v>
      </c>
      <c r="Y30" s="2" t="str">
        <f t="shared" si="7"/>
        <v>OK</v>
      </c>
      <c r="Z30" s="3" t="str">
        <f t="shared" si="8"/>
        <v xml:space="preserve">Tiempo del recurso / Palabras clave / </v>
      </c>
    </row>
    <row r="31" spans="1:26" x14ac:dyDescent="0.45">
      <c r="A31" t="s">
        <v>11291</v>
      </c>
      <c r="B31" t="s">
        <v>11292</v>
      </c>
      <c r="C31" t="s">
        <v>67</v>
      </c>
      <c r="D31" t="s">
        <v>67</v>
      </c>
      <c r="E31" t="s">
        <v>20</v>
      </c>
      <c r="H31" t="s">
        <v>21</v>
      </c>
      <c r="I31">
        <v>1073101</v>
      </c>
      <c r="K31">
        <v>15</v>
      </c>
      <c r="L31" t="s">
        <v>23</v>
      </c>
      <c r="M31" t="s">
        <v>67</v>
      </c>
      <c r="N31" t="s">
        <v>68</v>
      </c>
      <c r="P31" t="s">
        <v>21</v>
      </c>
      <c r="Q31" t="s">
        <v>11378</v>
      </c>
      <c r="R31" s="2" t="str">
        <f t="shared" si="0"/>
        <v>OK</v>
      </c>
      <c r="S31" s="2" t="str">
        <f t="shared" si="1"/>
        <v>OK</v>
      </c>
      <c r="T31" s="2" t="str">
        <f t="shared" si="2"/>
        <v>OK</v>
      </c>
      <c r="U31" s="2" t="str">
        <f t="shared" si="3"/>
        <v>OK</v>
      </c>
      <c r="V31" s="2" t="str">
        <f t="shared" si="4"/>
        <v>OK</v>
      </c>
      <c r="W31" s="2" t="str">
        <f t="shared" si="5"/>
        <v>OK</v>
      </c>
      <c r="X31" s="2" t="str">
        <f t="shared" si="6"/>
        <v>KO</v>
      </c>
      <c r="Y31" s="2" t="str">
        <f t="shared" si="7"/>
        <v>OK</v>
      </c>
      <c r="Z31" s="3" t="str">
        <f t="shared" si="8"/>
        <v xml:space="preserve">Palabras clave / </v>
      </c>
    </row>
    <row r="32" spans="1:26" x14ac:dyDescent="0.45">
      <c r="A32" t="s">
        <v>11291</v>
      </c>
      <c r="B32" t="s">
        <v>11292</v>
      </c>
      <c r="C32" t="s">
        <v>70</v>
      </c>
      <c r="E32" t="s">
        <v>20</v>
      </c>
      <c r="H32" t="s">
        <v>21</v>
      </c>
      <c r="I32">
        <v>1177167</v>
      </c>
      <c r="J32" t="s">
        <v>11379</v>
      </c>
      <c r="K32">
        <v>30</v>
      </c>
      <c r="L32" t="s">
        <v>70</v>
      </c>
      <c r="M32" t="s">
        <v>35</v>
      </c>
      <c r="N32" t="s">
        <v>62</v>
      </c>
      <c r="O32" t="s">
        <v>37</v>
      </c>
      <c r="P32" t="s">
        <v>21</v>
      </c>
      <c r="Q32" t="s">
        <v>11380</v>
      </c>
      <c r="R32" s="2" t="str">
        <f t="shared" si="0"/>
        <v>OK</v>
      </c>
      <c r="S32" s="2" t="str">
        <f t="shared" si="1"/>
        <v>OK</v>
      </c>
      <c r="T32" s="2" t="str">
        <f t="shared" si="2"/>
        <v>OK</v>
      </c>
      <c r="U32" s="2" t="str">
        <f t="shared" si="3"/>
        <v>OK</v>
      </c>
      <c r="V32" s="2" t="str">
        <f t="shared" si="4"/>
        <v>OK</v>
      </c>
      <c r="W32" s="2" t="str">
        <f t="shared" si="5"/>
        <v>OK</v>
      </c>
      <c r="X32" s="2" t="str">
        <f t="shared" si="6"/>
        <v>OK</v>
      </c>
      <c r="Y32" s="2" t="str">
        <f t="shared" si="7"/>
        <v>OK</v>
      </c>
      <c r="Z32" s="3" t="str">
        <f t="shared" si="8"/>
        <v/>
      </c>
    </row>
    <row r="33" spans="1:26" x14ac:dyDescent="0.45">
      <c r="A33" t="s">
        <v>11381</v>
      </c>
      <c r="B33" t="s">
        <v>11382</v>
      </c>
      <c r="C33" t="s">
        <v>11383</v>
      </c>
      <c r="E33" t="s">
        <v>20</v>
      </c>
      <c r="H33" t="s">
        <v>21</v>
      </c>
      <c r="I33">
        <v>1954847</v>
      </c>
      <c r="J33" t="s">
        <v>11384</v>
      </c>
      <c r="K33">
        <v>45</v>
      </c>
      <c r="L33" t="s">
        <v>23</v>
      </c>
      <c r="M33" t="s">
        <v>29</v>
      </c>
      <c r="N33" t="s">
        <v>49</v>
      </c>
      <c r="P33" t="s">
        <v>21</v>
      </c>
      <c r="Q33" t="s">
        <v>11385</v>
      </c>
      <c r="R33" s="2" t="str">
        <f t="shared" si="0"/>
        <v>OK</v>
      </c>
      <c r="S33" s="2" t="str">
        <f t="shared" si="1"/>
        <v>OK</v>
      </c>
      <c r="T33" s="2" t="str">
        <f t="shared" si="2"/>
        <v>OK</v>
      </c>
      <c r="U33" s="2" t="str">
        <f t="shared" si="3"/>
        <v>OK</v>
      </c>
      <c r="V33" s="2" t="str">
        <f t="shared" si="4"/>
        <v>OK</v>
      </c>
      <c r="W33" s="2" t="str">
        <f t="shared" si="5"/>
        <v>OK</v>
      </c>
      <c r="X33" s="2" t="str">
        <f t="shared" si="6"/>
        <v>OK</v>
      </c>
      <c r="Y33" s="2" t="str">
        <f t="shared" si="7"/>
        <v>OK</v>
      </c>
      <c r="Z33" s="3" t="str">
        <f t="shared" si="8"/>
        <v/>
      </c>
    </row>
    <row r="34" spans="1:26" x14ac:dyDescent="0.45">
      <c r="A34" t="s">
        <v>11381</v>
      </c>
      <c r="B34" t="s">
        <v>11382</v>
      </c>
      <c r="C34" t="s">
        <v>11386</v>
      </c>
      <c r="E34" t="s">
        <v>20</v>
      </c>
      <c r="H34" t="s">
        <v>21</v>
      </c>
      <c r="I34">
        <v>1386138</v>
      </c>
      <c r="J34" t="s">
        <v>11387</v>
      </c>
      <c r="K34">
        <v>30</v>
      </c>
      <c r="L34" t="s">
        <v>34</v>
      </c>
      <c r="M34" t="s">
        <v>35</v>
      </c>
      <c r="N34" t="s">
        <v>316</v>
      </c>
      <c r="O34" t="s">
        <v>37</v>
      </c>
      <c r="P34" t="s">
        <v>21</v>
      </c>
      <c r="Q34" t="s">
        <v>11388</v>
      </c>
      <c r="R34" s="2" t="str">
        <f t="shared" si="0"/>
        <v>OK</v>
      </c>
      <c r="S34" s="2" t="str">
        <f t="shared" si="1"/>
        <v>OK</v>
      </c>
      <c r="T34" s="2" t="str">
        <f t="shared" si="2"/>
        <v>OK</v>
      </c>
      <c r="U34" s="2" t="str">
        <f t="shared" si="3"/>
        <v>OK</v>
      </c>
      <c r="V34" s="2" t="str">
        <f t="shared" si="4"/>
        <v>OK</v>
      </c>
      <c r="W34" s="2" t="str">
        <f t="shared" si="5"/>
        <v>OK</v>
      </c>
      <c r="X34" s="2" t="str">
        <f t="shared" si="6"/>
        <v>OK</v>
      </c>
      <c r="Y34" s="2" t="str">
        <f t="shared" si="7"/>
        <v>OK</v>
      </c>
      <c r="Z34" s="3" t="str">
        <f t="shared" si="8"/>
        <v/>
      </c>
    </row>
    <row r="35" spans="1:26" x14ac:dyDescent="0.45">
      <c r="A35" t="s">
        <v>11381</v>
      </c>
      <c r="B35" t="s">
        <v>11382</v>
      </c>
      <c r="C35" t="s">
        <v>11389</v>
      </c>
      <c r="E35" t="s">
        <v>20</v>
      </c>
      <c r="H35" t="s">
        <v>21</v>
      </c>
      <c r="I35">
        <v>1824737</v>
      </c>
      <c r="K35">
        <v>15</v>
      </c>
      <c r="L35" t="s">
        <v>34</v>
      </c>
      <c r="M35" t="s">
        <v>35</v>
      </c>
      <c r="N35" t="s">
        <v>11343</v>
      </c>
      <c r="O35" t="s">
        <v>37</v>
      </c>
      <c r="P35" t="s">
        <v>21</v>
      </c>
      <c r="Q35" t="s">
        <v>11390</v>
      </c>
      <c r="R35" s="2" t="str">
        <f t="shared" si="0"/>
        <v>OK</v>
      </c>
      <c r="S35" s="2" t="str">
        <f t="shared" si="1"/>
        <v>OK</v>
      </c>
      <c r="T35" s="2" t="str">
        <f t="shared" si="2"/>
        <v>OK</v>
      </c>
      <c r="U35" s="2" t="str">
        <f t="shared" si="3"/>
        <v>OK</v>
      </c>
      <c r="V35" s="2" t="str">
        <f t="shared" si="4"/>
        <v>OK</v>
      </c>
      <c r="W35" s="2" t="str">
        <f t="shared" si="5"/>
        <v>OK</v>
      </c>
      <c r="X35" s="2" t="str">
        <f t="shared" si="6"/>
        <v>KO</v>
      </c>
      <c r="Y35" s="2" t="str">
        <f t="shared" si="7"/>
        <v>OK</v>
      </c>
      <c r="Z35" s="3" t="str">
        <f t="shared" si="8"/>
        <v xml:space="preserve">Palabras clave / </v>
      </c>
    </row>
    <row r="36" spans="1:26" x14ac:dyDescent="0.45">
      <c r="A36" t="s">
        <v>11381</v>
      </c>
      <c r="B36" t="s">
        <v>11382</v>
      </c>
      <c r="C36" t="s">
        <v>11391</v>
      </c>
      <c r="E36" t="s">
        <v>20</v>
      </c>
      <c r="H36" t="s">
        <v>21</v>
      </c>
      <c r="I36">
        <v>2870771</v>
      </c>
      <c r="J36" t="s">
        <v>11392</v>
      </c>
      <c r="K36">
        <v>30</v>
      </c>
      <c r="L36" t="s">
        <v>34</v>
      </c>
      <c r="M36" t="s">
        <v>35</v>
      </c>
      <c r="N36" t="s">
        <v>161</v>
      </c>
      <c r="O36" t="s">
        <v>37</v>
      </c>
      <c r="P36" t="s">
        <v>21</v>
      </c>
      <c r="Q36" t="s">
        <v>11393</v>
      </c>
      <c r="R36" s="2" t="str">
        <f t="shared" si="0"/>
        <v>OK</v>
      </c>
      <c r="S36" s="2" t="str">
        <f t="shared" si="1"/>
        <v>OK</v>
      </c>
      <c r="T36" s="2" t="str">
        <f t="shared" si="2"/>
        <v>OK</v>
      </c>
      <c r="U36" s="2" t="str">
        <f t="shared" si="3"/>
        <v>OK</v>
      </c>
      <c r="V36" s="2" t="str">
        <f t="shared" si="4"/>
        <v>OK</v>
      </c>
      <c r="W36" s="2" t="str">
        <f t="shared" si="5"/>
        <v>OK</v>
      </c>
      <c r="X36" s="2" t="str">
        <f t="shared" si="6"/>
        <v>OK</v>
      </c>
      <c r="Y36" s="2" t="str">
        <f t="shared" si="7"/>
        <v>OK</v>
      </c>
      <c r="Z36" s="3" t="str">
        <f t="shared" si="8"/>
        <v/>
      </c>
    </row>
    <row r="37" spans="1:26" x14ac:dyDescent="0.45">
      <c r="A37" t="s">
        <v>11381</v>
      </c>
      <c r="B37" t="s">
        <v>11382</v>
      </c>
      <c r="C37" t="s">
        <v>11394</v>
      </c>
      <c r="E37" t="s">
        <v>20</v>
      </c>
      <c r="H37" t="s">
        <v>21</v>
      </c>
      <c r="I37">
        <v>3723480</v>
      </c>
      <c r="J37" t="s">
        <v>11395</v>
      </c>
      <c r="K37">
        <v>45</v>
      </c>
      <c r="L37" t="s">
        <v>34</v>
      </c>
      <c r="M37" t="s">
        <v>35</v>
      </c>
      <c r="N37" t="s">
        <v>499</v>
      </c>
      <c r="O37" t="s">
        <v>37</v>
      </c>
      <c r="P37" t="s">
        <v>21</v>
      </c>
      <c r="Q37" t="s">
        <v>11396</v>
      </c>
      <c r="R37" s="2" t="str">
        <f t="shared" si="0"/>
        <v>OK</v>
      </c>
      <c r="S37" s="2" t="str">
        <f t="shared" si="1"/>
        <v>OK</v>
      </c>
      <c r="T37" s="2" t="str">
        <f t="shared" si="2"/>
        <v>OK</v>
      </c>
      <c r="U37" s="2" t="str">
        <f t="shared" si="3"/>
        <v>OK</v>
      </c>
      <c r="V37" s="2" t="str">
        <f t="shared" si="4"/>
        <v>OK</v>
      </c>
      <c r="W37" s="2" t="str">
        <f t="shared" si="5"/>
        <v>OK</v>
      </c>
      <c r="X37" s="2" t="str">
        <f t="shared" si="6"/>
        <v>OK</v>
      </c>
      <c r="Y37" s="2" t="str">
        <f t="shared" si="7"/>
        <v>OK</v>
      </c>
      <c r="Z37" s="3" t="str">
        <f t="shared" si="8"/>
        <v/>
      </c>
    </row>
    <row r="38" spans="1:26" x14ac:dyDescent="0.45">
      <c r="A38" t="s">
        <v>11381</v>
      </c>
      <c r="B38" t="s">
        <v>11382</v>
      </c>
      <c r="C38" t="s">
        <v>11397</v>
      </c>
      <c r="E38" t="s">
        <v>20</v>
      </c>
      <c r="H38" t="s">
        <v>21</v>
      </c>
      <c r="I38">
        <v>3217076</v>
      </c>
      <c r="K38">
        <v>20</v>
      </c>
      <c r="L38" t="s">
        <v>34</v>
      </c>
      <c r="M38" t="s">
        <v>35</v>
      </c>
      <c r="N38" t="s">
        <v>11343</v>
      </c>
      <c r="O38" t="s">
        <v>479</v>
      </c>
      <c r="P38" t="s">
        <v>21</v>
      </c>
      <c r="Q38" t="s">
        <v>11398</v>
      </c>
      <c r="R38" s="2" t="str">
        <f t="shared" si="0"/>
        <v>OK</v>
      </c>
      <c r="S38" s="2" t="str">
        <f t="shared" si="1"/>
        <v>OK</v>
      </c>
      <c r="T38" s="2" t="str">
        <f t="shared" si="2"/>
        <v>OK</v>
      </c>
      <c r="U38" s="2" t="str">
        <f t="shared" si="3"/>
        <v>OK</v>
      </c>
      <c r="V38" s="2" t="str">
        <f t="shared" si="4"/>
        <v>OK</v>
      </c>
      <c r="W38" s="2" t="str">
        <f t="shared" si="5"/>
        <v>OK</v>
      </c>
      <c r="X38" s="2" t="str">
        <f t="shared" si="6"/>
        <v>KO</v>
      </c>
      <c r="Y38" s="2" t="str">
        <f t="shared" si="7"/>
        <v>OK</v>
      </c>
      <c r="Z38" s="3" t="str">
        <f t="shared" si="8"/>
        <v xml:space="preserve">Palabras clave / </v>
      </c>
    </row>
    <row r="39" spans="1:26" x14ac:dyDescent="0.45">
      <c r="A39" t="s">
        <v>11381</v>
      </c>
      <c r="B39" t="s">
        <v>11382</v>
      </c>
      <c r="C39" t="s">
        <v>11399</v>
      </c>
      <c r="E39" t="s">
        <v>20</v>
      </c>
      <c r="H39" t="s">
        <v>21</v>
      </c>
      <c r="I39">
        <v>2338666</v>
      </c>
      <c r="J39" t="s">
        <v>11400</v>
      </c>
      <c r="K39">
        <v>35</v>
      </c>
      <c r="L39" t="s">
        <v>1363</v>
      </c>
      <c r="M39" t="s">
        <v>29</v>
      </c>
      <c r="N39" t="s">
        <v>684</v>
      </c>
      <c r="P39" t="s">
        <v>21</v>
      </c>
      <c r="Q39" t="s">
        <v>11401</v>
      </c>
      <c r="R39" s="2" t="str">
        <f t="shared" si="0"/>
        <v>KO</v>
      </c>
      <c r="S39" s="2" t="str">
        <f t="shared" si="1"/>
        <v>OK</v>
      </c>
      <c r="T39" s="2" t="str">
        <f t="shared" si="2"/>
        <v>OK</v>
      </c>
      <c r="U39" s="2" t="str">
        <f t="shared" si="3"/>
        <v>OK</v>
      </c>
      <c r="V39" s="2" t="str">
        <f t="shared" si="4"/>
        <v>OK</v>
      </c>
      <c r="W39" s="2" t="str">
        <f t="shared" si="5"/>
        <v>OK</v>
      </c>
      <c r="X39" s="2" t="str">
        <f t="shared" si="6"/>
        <v>OK</v>
      </c>
      <c r="Y39" s="2" t="str">
        <f t="shared" si="7"/>
        <v>OK</v>
      </c>
      <c r="Z39" s="3" t="str">
        <f t="shared" si="8"/>
        <v xml:space="preserve">Acción didáctica / </v>
      </c>
    </row>
    <row r="40" spans="1:26" x14ac:dyDescent="0.45">
      <c r="A40" t="s">
        <v>11381</v>
      </c>
      <c r="B40" t="s">
        <v>11382</v>
      </c>
      <c r="C40" t="s">
        <v>11402</v>
      </c>
      <c r="E40" t="s">
        <v>20</v>
      </c>
      <c r="H40" t="s">
        <v>21</v>
      </c>
      <c r="I40">
        <v>1171944</v>
      </c>
      <c r="J40" t="s">
        <v>11403</v>
      </c>
      <c r="K40">
        <v>20</v>
      </c>
      <c r="L40" t="s">
        <v>34</v>
      </c>
      <c r="M40" t="s">
        <v>35</v>
      </c>
      <c r="N40" t="s">
        <v>406</v>
      </c>
      <c r="O40" t="s">
        <v>85</v>
      </c>
      <c r="P40" t="s">
        <v>21</v>
      </c>
      <c r="Q40" t="s">
        <v>11404</v>
      </c>
      <c r="R40" s="2" t="str">
        <f t="shared" si="0"/>
        <v>OK</v>
      </c>
      <c r="S40" s="2" t="str">
        <f t="shared" si="1"/>
        <v>OK</v>
      </c>
      <c r="T40" s="2" t="str">
        <f t="shared" si="2"/>
        <v>OK</v>
      </c>
      <c r="U40" s="2" t="str">
        <f t="shared" si="3"/>
        <v>OK</v>
      </c>
      <c r="V40" s="2" t="str">
        <f t="shared" si="4"/>
        <v>OK</v>
      </c>
      <c r="W40" s="2" t="str">
        <f t="shared" si="5"/>
        <v>OK</v>
      </c>
      <c r="X40" s="2" t="str">
        <f t="shared" si="6"/>
        <v>OK</v>
      </c>
      <c r="Y40" s="2" t="str">
        <f t="shared" si="7"/>
        <v>OK</v>
      </c>
      <c r="Z40" s="3" t="str">
        <f t="shared" si="8"/>
        <v/>
      </c>
    </row>
    <row r="41" spans="1:26" x14ac:dyDescent="0.45">
      <c r="A41" t="s">
        <v>11381</v>
      </c>
      <c r="B41" t="s">
        <v>11382</v>
      </c>
      <c r="C41" t="s">
        <v>11405</v>
      </c>
      <c r="E41" t="s">
        <v>20</v>
      </c>
      <c r="H41" t="s">
        <v>21</v>
      </c>
      <c r="I41">
        <v>1179468</v>
      </c>
      <c r="J41" t="s">
        <v>11406</v>
      </c>
      <c r="K41">
        <v>15</v>
      </c>
      <c r="L41" t="s">
        <v>34</v>
      </c>
      <c r="M41" t="s">
        <v>35</v>
      </c>
      <c r="N41" t="s">
        <v>62</v>
      </c>
      <c r="O41" t="s">
        <v>37</v>
      </c>
      <c r="P41" t="s">
        <v>21</v>
      </c>
      <c r="Q41" t="s">
        <v>11407</v>
      </c>
      <c r="R41" s="2" t="str">
        <f t="shared" si="0"/>
        <v>OK</v>
      </c>
      <c r="S41" s="2" t="str">
        <f t="shared" si="1"/>
        <v>OK</v>
      </c>
      <c r="T41" s="2" t="str">
        <f t="shared" si="2"/>
        <v>OK</v>
      </c>
      <c r="U41" s="2" t="str">
        <f t="shared" si="3"/>
        <v>OK</v>
      </c>
      <c r="V41" s="2" t="str">
        <f t="shared" si="4"/>
        <v>OK</v>
      </c>
      <c r="W41" s="2" t="str">
        <f t="shared" si="5"/>
        <v>OK</v>
      </c>
      <c r="X41" s="2" t="str">
        <f t="shared" si="6"/>
        <v>OK</v>
      </c>
      <c r="Y41" s="2" t="str">
        <f t="shared" si="7"/>
        <v>OK</v>
      </c>
      <c r="Z41" s="3" t="str">
        <f t="shared" si="8"/>
        <v/>
      </c>
    </row>
    <row r="42" spans="1:26" x14ac:dyDescent="0.45">
      <c r="A42" t="s">
        <v>11381</v>
      </c>
      <c r="B42" t="s">
        <v>11382</v>
      </c>
      <c r="C42" t="s">
        <v>11408</v>
      </c>
      <c r="E42" t="s">
        <v>20</v>
      </c>
      <c r="H42" t="s">
        <v>21</v>
      </c>
      <c r="I42">
        <v>1177976</v>
      </c>
      <c r="J42" t="s">
        <v>11409</v>
      </c>
      <c r="K42">
        <v>15</v>
      </c>
      <c r="L42" t="s">
        <v>34</v>
      </c>
      <c r="M42" t="s">
        <v>35</v>
      </c>
      <c r="N42" t="s">
        <v>62</v>
      </c>
      <c r="O42" t="s">
        <v>37</v>
      </c>
      <c r="P42" t="s">
        <v>21</v>
      </c>
      <c r="Q42" t="s">
        <v>11410</v>
      </c>
      <c r="R42" s="2" t="str">
        <f t="shared" si="0"/>
        <v>OK</v>
      </c>
      <c r="S42" s="2" t="str">
        <f t="shared" si="1"/>
        <v>OK</v>
      </c>
      <c r="T42" s="2" t="str">
        <f t="shared" si="2"/>
        <v>OK</v>
      </c>
      <c r="U42" s="2" t="str">
        <f t="shared" si="3"/>
        <v>OK</v>
      </c>
      <c r="V42" s="2" t="str">
        <f t="shared" si="4"/>
        <v>OK</v>
      </c>
      <c r="W42" s="2" t="str">
        <f t="shared" si="5"/>
        <v>OK</v>
      </c>
      <c r="X42" s="2" t="str">
        <f t="shared" si="6"/>
        <v>OK</v>
      </c>
      <c r="Y42" s="2" t="str">
        <f t="shared" si="7"/>
        <v>OK</v>
      </c>
      <c r="Z42" s="3" t="str">
        <f t="shared" si="8"/>
        <v/>
      </c>
    </row>
    <row r="43" spans="1:26" x14ac:dyDescent="0.45">
      <c r="A43" t="s">
        <v>11381</v>
      </c>
      <c r="B43" t="s">
        <v>11382</v>
      </c>
      <c r="C43" t="s">
        <v>11411</v>
      </c>
      <c r="E43" t="s">
        <v>20</v>
      </c>
      <c r="H43" t="s">
        <v>21</v>
      </c>
      <c r="I43">
        <v>4785529</v>
      </c>
      <c r="J43" t="s">
        <v>11412</v>
      </c>
      <c r="K43">
        <v>25</v>
      </c>
      <c r="L43" t="s">
        <v>70</v>
      </c>
      <c r="M43" t="s">
        <v>35</v>
      </c>
      <c r="N43" t="s">
        <v>773</v>
      </c>
      <c r="O43" t="s">
        <v>85</v>
      </c>
      <c r="P43" t="s">
        <v>21</v>
      </c>
      <c r="Q43" t="s">
        <v>11413</v>
      </c>
      <c r="R43" s="2" t="str">
        <f t="shared" si="0"/>
        <v>KO</v>
      </c>
      <c r="S43" s="2" t="str">
        <f t="shared" si="1"/>
        <v>OK</v>
      </c>
      <c r="T43" s="2" t="str">
        <f t="shared" si="2"/>
        <v>KO</v>
      </c>
      <c r="U43" s="2" t="str">
        <f t="shared" si="3"/>
        <v>OK</v>
      </c>
      <c r="V43" s="2" t="str">
        <f t="shared" si="4"/>
        <v>OK</v>
      </c>
      <c r="W43" s="2" t="str">
        <f t="shared" si="5"/>
        <v>OK</v>
      </c>
      <c r="X43" s="2" t="str">
        <f t="shared" si="6"/>
        <v>OK</v>
      </c>
      <c r="Y43" s="2" t="str">
        <f t="shared" si="7"/>
        <v>OK</v>
      </c>
      <c r="Z43" s="3" t="str">
        <f t="shared" si="8"/>
        <v xml:space="preserve">Acción didáctica / Nombre del recurso / </v>
      </c>
    </row>
    <row r="44" spans="1:26" x14ac:dyDescent="0.45">
      <c r="A44" t="s">
        <v>11381</v>
      </c>
      <c r="B44" t="s">
        <v>11382</v>
      </c>
      <c r="C44" t="s">
        <v>11414</v>
      </c>
      <c r="E44" t="s">
        <v>20</v>
      </c>
      <c r="H44" t="s">
        <v>21</v>
      </c>
      <c r="I44">
        <v>1877432</v>
      </c>
      <c r="J44" t="s">
        <v>11415</v>
      </c>
      <c r="K44">
        <v>30</v>
      </c>
      <c r="L44" t="s">
        <v>70</v>
      </c>
      <c r="M44" t="s">
        <v>35</v>
      </c>
      <c r="N44" t="s">
        <v>81</v>
      </c>
      <c r="O44" t="s">
        <v>85</v>
      </c>
      <c r="P44" t="s">
        <v>21</v>
      </c>
      <c r="Q44" t="s">
        <v>11416</v>
      </c>
      <c r="R44" s="2" t="str">
        <f t="shared" si="0"/>
        <v>KO</v>
      </c>
      <c r="S44" s="2" t="str">
        <f t="shared" si="1"/>
        <v>OK</v>
      </c>
      <c r="T44" s="2" t="str">
        <f t="shared" si="2"/>
        <v>KO</v>
      </c>
      <c r="U44" s="2" t="str">
        <f t="shared" si="3"/>
        <v>OK</v>
      </c>
      <c r="V44" s="2" t="str">
        <f t="shared" si="4"/>
        <v>OK</v>
      </c>
      <c r="W44" s="2" t="str">
        <f t="shared" si="5"/>
        <v>OK</v>
      </c>
      <c r="X44" s="2" t="str">
        <f t="shared" si="6"/>
        <v>OK</v>
      </c>
      <c r="Y44" s="2" t="str">
        <f t="shared" si="7"/>
        <v>OK</v>
      </c>
      <c r="Z44" s="3" t="str">
        <f t="shared" si="8"/>
        <v xml:space="preserve">Acción didáctica / Nombre del recurso / </v>
      </c>
    </row>
    <row r="45" spans="1:26" x14ac:dyDescent="0.45">
      <c r="A45" t="s">
        <v>11381</v>
      </c>
      <c r="B45" t="s">
        <v>11382</v>
      </c>
      <c r="C45" t="s">
        <v>11417</v>
      </c>
      <c r="E45" t="s">
        <v>20</v>
      </c>
      <c r="H45" t="s">
        <v>21</v>
      </c>
      <c r="I45">
        <v>1381069</v>
      </c>
      <c r="J45" t="s">
        <v>11418</v>
      </c>
      <c r="K45">
        <v>15</v>
      </c>
      <c r="L45" t="s">
        <v>34</v>
      </c>
      <c r="M45" t="s">
        <v>35</v>
      </c>
      <c r="N45" t="s">
        <v>11419</v>
      </c>
      <c r="O45" t="s">
        <v>37</v>
      </c>
      <c r="P45" t="s">
        <v>21</v>
      </c>
      <c r="Q45" t="s">
        <v>11420</v>
      </c>
      <c r="R45" s="2" t="str">
        <f t="shared" si="0"/>
        <v>OK</v>
      </c>
      <c r="S45" s="2" t="str">
        <f t="shared" si="1"/>
        <v>OK</v>
      </c>
      <c r="T45" s="2" t="str">
        <f t="shared" si="2"/>
        <v>OK</v>
      </c>
      <c r="U45" s="2" t="str">
        <f t="shared" si="3"/>
        <v>OK</v>
      </c>
      <c r="V45" s="2" t="str">
        <f t="shared" si="4"/>
        <v>OK</v>
      </c>
      <c r="W45" s="2" t="str">
        <f t="shared" si="5"/>
        <v>OK</v>
      </c>
      <c r="X45" s="2" t="str">
        <f t="shared" si="6"/>
        <v>OK</v>
      </c>
      <c r="Y45" s="2" t="str">
        <f t="shared" si="7"/>
        <v>OK</v>
      </c>
      <c r="Z45" s="3" t="str">
        <f t="shared" si="8"/>
        <v/>
      </c>
    </row>
    <row r="46" spans="1:26" x14ac:dyDescent="0.45">
      <c r="A46" t="s">
        <v>11381</v>
      </c>
      <c r="B46" t="s">
        <v>11382</v>
      </c>
      <c r="C46" t="s">
        <v>11421</v>
      </c>
      <c r="E46" t="s">
        <v>20</v>
      </c>
      <c r="H46" t="s">
        <v>21</v>
      </c>
      <c r="I46">
        <v>4423972</v>
      </c>
      <c r="J46" t="s">
        <v>11422</v>
      </c>
      <c r="K46">
        <v>15</v>
      </c>
      <c r="L46" t="s">
        <v>1363</v>
      </c>
      <c r="M46" t="s">
        <v>35</v>
      </c>
      <c r="N46" t="s">
        <v>161</v>
      </c>
      <c r="O46" t="s">
        <v>85</v>
      </c>
      <c r="P46" t="s">
        <v>21</v>
      </c>
      <c r="Q46" t="s">
        <v>11423</v>
      </c>
      <c r="R46" s="2" t="str">
        <f t="shared" si="0"/>
        <v>KO</v>
      </c>
      <c r="S46" s="2" t="str">
        <f t="shared" si="1"/>
        <v>OK</v>
      </c>
      <c r="T46" s="2" t="str">
        <f t="shared" si="2"/>
        <v>OK</v>
      </c>
      <c r="U46" s="2" t="str">
        <f t="shared" si="3"/>
        <v>OK</v>
      </c>
      <c r="V46" s="2" t="str">
        <f t="shared" si="4"/>
        <v>OK</v>
      </c>
      <c r="W46" s="2" t="str">
        <f t="shared" si="5"/>
        <v>OK</v>
      </c>
      <c r="X46" s="2" t="str">
        <f t="shared" si="6"/>
        <v>OK</v>
      </c>
      <c r="Y46" s="2" t="str">
        <f t="shared" si="7"/>
        <v>OK</v>
      </c>
      <c r="Z46" s="3" t="str">
        <f t="shared" si="8"/>
        <v xml:space="preserve">Acción didáctica / </v>
      </c>
    </row>
    <row r="47" spans="1:26" x14ac:dyDescent="0.45">
      <c r="A47" t="s">
        <v>11381</v>
      </c>
      <c r="B47" t="s">
        <v>11382</v>
      </c>
      <c r="C47" t="s">
        <v>11424</v>
      </c>
      <c r="E47" t="s">
        <v>20</v>
      </c>
      <c r="H47" t="s">
        <v>21</v>
      </c>
      <c r="I47">
        <v>1452667</v>
      </c>
      <c r="J47" t="s">
        <v>11425</v>
      </c>
      <c r="K47">
        <v>15</v>
      </c>
      <c r="L47" t="s">
        <v>34</v>
      </c>
      <c r="M47" t="s">
        <v>35</v>
      </c>
      <c r="N47" t="s">
        <v>213</v>
      </c>
      <c r="O47" t="s">
        <v>37</v>
      </c>
      <c r="P47" t="s">
        <v>21</v>
      </c>
      <c r="Q47" t="s">
        <v>11426</v>
      </c>
      <c r="R47" s="2" t="str">
        <f t="shared" si="0"/>
        <v>OK</v>
      </c>
      <c r="S47" s="2" t="str">
        <f t="shared" si="1"/>
        <v>OK</v>
      </c>
      <c r="T47" s="2" t="str">
        <f t="shared" si="2"/>
        <v>OK</v>
      </c>
      <c r="U47" s="2" t="str">
        <f t="shared" si="3"/>
        <v>OK</v>
      </c>
      <c r="V47" s="2" t="str">
        <f t="shared" si="4"/>
        <v>OK</v>
      </c>
      <c r="W47" s="2" t="str">
        <f t="shared" si="5"/>
        <v>OK</v>
      </c>
      <c r="X47" s="2" t="str">
        <f t="shared" si="6"/>
        <v>OK</v>
      </c>
      <c r="Y47" s="2" t="str">
        <f t="shared" si="7"/>
        <v>OK</v>
      </c>
      <c r="Z47" s="3" t="str">
        <f t="shared" si="8"/>
        <v/>
      </c>
    </row>
    <row r="48" spans="1:26" x14ac:dyDescent="0.45">
      <c r="A48" t="s">
        <v>11381</v>
      </c>
      <c r="B48" t="s">
        <v>11382</v>
      </c>
      <c r="C48" t="s">
        <v>11427</v>
      </c>
      <c r="E48" t="s">
        <v>20</v>
      </c>
      <c r="H48" t="s">
        <v>21</v>
      </c>
      <c r="I48">
        <v>1422603</v>
      </c>
      <c r="J48" t="s">
        <v>11428</v>
      </c>
      <c r="K48">
        <v>10</v>
      </c>
      <c r="L48" t="s">
        <v>34</v>
      </c>
      <c r="M48" t="s">
        <v>35</v>
      </c>
      <c r="N48" t="s">
        <v>190</v>
      </c>
      <c r="O48" t="s">
        <v>85</v>
      </c>
      <c r="P48" t="s">
        <v>21</v>
      </c>
      <c r="Q48" t="s">
        <v>11429</v>
      </c>
      <c r="R48" s="2" t="str">
        <f t="shared" si="0"/>
        <v>OK</v>
      </c>
      <c r="S48" s="2" t="str">
        <f t="shared" si="1"/>
        <v>OK</v>
      </c>
      <c r="T48" s="2" t="str">
        <f t="shared" si="2"/>
        <v>OK</v>
      </c>
      <c r="U48" s="2" t="str">
        <f t="shared" si="3"/>
        <v>OK</v>
      </c>
      <c r="V48" s="2" t="str">
        <f t="shared" si="4"/>
        <v>OK</v>
      </c>
      <c r="W48" s="2" t="str">
        <f t="shared" si="5"/>
        <v>OK</v>
      </c>
      <c r="X48" s="2" t="str">
        <f t="shared" si="6"/>
        <v>OK</v>
      </c>
      <c r="Y48" s="2" t="str">
        <f t="shared" si="7"/>
        <v>OK</v>
      </c>
      <c r="Z48" s="3" t="str">
        <f t="shared" si="8"/>
        <v/>
      </c>
    </row>
    <row r="49" spans="1:26" x14ac:dyDescent="0.45">
      <c r="A49" t="s">
        <v>11381</v>
      </c>
      <c r="B49" t="s">
        <v>11382</v>
      </c>
      <c r="C49" t="s">
        <v>11430</v>
      </c>
      <c r="E49" t="s">
        <v>20</v>
      </c>
      <c r="H49" t="s">
        <v>21</v>
      </c>
      <c r="I49">
        <v>1876541</v>
      </c>
      <c r="J49" t="s">
        <v>11431</v>
      </c>
      <c r="K49">
        <v>20</v>
      </c>
      <c r="L49" t="s">
        <v>1363</v>
      </c>
      <c r="M49" t="s">
        <v>35</v>
      </c>
      <c r="N49" t="s">
        <v>81</v>
      </c>
      <c r="O49" t="s">
        <v>85</v>
      </c>
      <c r="P49" t="s">
        <v>21</v>
      </c>
      <c r="Q49" t="s">
        <v>11432</v>
      </c>
      <c r="R49" s="2" t="str">
        <f t="shared" si="0"/>
        <v>KO</v>
      </c>
      <c r="S49" s="2" t="str">
        <f t="shared" si="1"/>
        <v>OK</v>
      </c>
      <c r="T49" s="2" t="str">
        <f t="shared" si="2"/>
        <v>OK</v>
      </c>
      <c r="U49" s="2" t="str">
        <f t="shared" si="3"/>
        <v>OK</v>
      </c>
      <c r="V49" s="2" t="str">
        <f t="shared" si="4"/>
        <v>OK</v>
      </c>
      <c r="W49" s="2" t="str">
        <f t="shared" si="5"/>
        <v>OK</v>
      </c>
      <c r="X49" s="2" t="str">
        <f t="shared" si="6"/>
        <v>OK</v>
      </c>
      <c r="Y49" s="2" t="str">
        <f t="shared" si="7"/>
        <v>OK</v>
      </c>
      <c r="Z49" s="3" t="str">
        <f t="shared" si="8"/>
        <v xml:space="preserve">Acción didáctica / </v>
      </c>
    </row>
    <row r="50" spans="1:26" x14ac:dyDescent="0.45">
      <c r="A50" t="s">
        <v>11381</v>
      </c>
      <c r="B50" t="s">
        <v>11382</v>
      </c>
      <c r="C50" t="s">
        <v>11433</v>
      </c>
      <c r="E50" t="s">
        <v>20</v>
      </c>
      <c r="H50" t="s">
        <v>21</v>
      </c>
      <c r="I50">
        <v>1698717</v>
      </c>
      <c r="J50" t="s">
        <v>11434</v>
      </c>
      <c r="K50">
        <v>20</v>
      </c>
      <c r="L50" t="s">
        <v>23</v>
      </c>
      <c r="M50" t="s">
        <v>29</v>
      </c>
      <c r="N50" t="s">
        <v>53</v>
      </c>
      <c r="P50" t="s">
        <v>21</v>
      </c>
      <c r="Q50" t="s">
        <v>11435</v>
      </c>
      <c r="R50" s="2" t="str">
        <f t="shared" si="0"/>
        <v>OK</v>
      </c>
      <c r="S50" s="2" t="str">
        <f t="shared" si="1"/>
        <v>OK</v>
      </c>
      <c r="T50" s="2" t="str">
        <f t="shared" si="2"/>
        <v>OK</v>
      </c>
      <c r="U50" s="2" t="str">
        <f t="shared" si="3"/>
        <v>OK</v>
      </c>
      <c r="V50" s="2" t="str">
        <f t="shared" si="4"/>
        <v>OK</v>
      </c>
      <c r="W50" s="2" t="str">
        <f t="shared" si="5"/>
        <v>OK</v>
      </c>
      <c r="X50" s="2" t="str">
        <f t="shared" si="6"/>
        <v>OK</v>
      </c>
      <c r="Y50" s="2" t="str">
        <f t="shared" si="7"/>
        <v>OK</v>
      </c>
      <c r="Z50" s="3" t="str">
        <f t="shared" si="8"/>
        <v/>
      </c>
    </row>
    <row r="51" spans="1:26" x14ac:dyDescent="0.45">
      <c r="A51" t="s">
        <v>11381</v>
      </c>
      <c r="B51" t="s">
        <v>11382</v>
      </c>
      <c r="C51" t="s">
        <v>11436</v>
      </c>
      <c r="E51" t="s">
        <v>20</v>
      </c>
      <c r="H51" t="s">
        <v>21</v>
      </c>
      <c r="I51">
        <v>1176102</v>
      </c>
      <c r="J51" t="s">
        <v>11437</v>
      </c>
      <c r="K51">
        <v>10</v>
      </c>
      <c r="L51" t="s">
        <v>34</v>
      </c>
      <c r="M51" t="s">
        <v>35</v>
      </c>
      <c r="N51" t="s">
        <v>62</v>
      </c>
      <c r="O51" t="s">
        <v>37</v>
      </c>
      <c r="P51" t="s">
        <v>21</v>
      </c>
      <c r="Q51" t="s">
        <v>11438</v>
      </c>
      <c r="R51" s="2" t="str">
        <f t="shared" si="0"/>
        <v>OK</v>
      </c>
      <c r="S51" s="2" t="str">
        <f t="shared" si="1"/>
        <v>OK</v>
      </c>
      <c r="T51" s="2" t="str">
        <f t="shared" si="2"/>
        <v>OK</v>
      </c>
      <c r="U51" s="2" t="str">
        <f t="shared" si="3"/>
        <v>OK</v>
      </c>
      <c r="V51" s="2" t="str">
        <f t="shared" si="4"/>
        <v>OK</v>
      </c>
      <c r="W51" s="2" t="str">
        <f t="shared" si="5"/>
        <v>OK</v>
      </c>
      <c r="X51" s="2" t="str">
        <f t="shared" si="6"/>
        <v>OK</v>
      </c>
      <c r="Y51" s="2" t="str">
        <f t="shared" si="7"/>
        <v>OK</v>
      </c>
      <c r="Z51" s="3" t="str">
        <f t="shared" si="8"/>
        <v/>
      </c>
    </row>
    <row r="52" spans="1:26" x14ac:dyDescent="0.45">
      <c r="A52" t="s">
        <v>11381</v>
      </c>
      <c r="B52" t="s">
        <v>11382</v>
      </c>
      <c r="C52" t="s">
        <v>11439</v>
      </c>
      <c r="E52" t="s">
        <v>20</v>
      </c>
      <c r="H52" t="s">
        <v>21</v>
      </c>
      <c r="I52">
        <v>1701786</v>
      </c>
      <c r="J52" t="s">
        <v>11440</v>
      </c>
      <c r="K52">
        <v>10</v>
      </c>
      <c r="L52" t="s">
        <v>861</v>
      </c>
      <c r="M52" t="s">
        <v>35</v>
      </c>
      <c r="N52" t="s">
        <v>206</v>
      </c>
      <c r="O52" t="s">
        <v>85</v>
      </c>
      <c r="P52" t="s">
        <v>21</v>
      </c>
      <c r="Q52" t="s">
        <v>11441</v>
      </c>
      <c r="R52" s="2" t="str">
        <f t="shared" si="0"/>
        <v>KO</v>
      </c>
      <c r="S52" s="2" t="str">
        <f t="shared" si="1"/>
        <v>OK</v>
      </c>
      <c r="T52" s="2" t="str">
        <f t="shared" si="2"/>
        <v>OK</v>
      </c>
      <c r="U52" s="2" t="str">
        <f t="shared" si="3"/>
        <v>OK</v>
      </c>
      <c r="V52" s="2" t="str">
        <f t="shared" si="4"/>
        <v>OK</v>
      </c>
      <c r="W52" s="2" t="str">
        <f t="shared" si="5"/>
        <v>OK</v>
      </c>
      <c r="X52" s="2" t="str">
        <f t="shared" si="6"/>
        <v>OK</v>
      </c>
      <c r="Y52" s="2" t="str">
        <f t="shared" si="7"/>
        <v>OK</v>
      </c>
      <c r="Z52" s="3" t="str">
        <f t="shared" si="8"/>
        <v xml:space="preserve">Acción didáctica / </v>
      </c>
    </row>
    <row r="53" spans="1:26" x14ac:dyDescent="0.45">
      <c r="A53" t="s">
        <v>11381</v>
      </c>
      <c r="B53" t="s">
        <v>11382</v>
      </c>
      <c r="C53" t="s">
        <v>11442</v>
      </c>
      <c r="E53" t="s">
        <v>20</v>
      </c>
      <c r="H53" t="s">
        <v>21</v>
      </c>
      <c r="I53">
        <v>4112549</v>
      </c>
      <c r="J53" t="s">
        <v>11443</v>
      </c>
      <c r="K53">
        <v>45</v>
      </c>
      <c r="L53" t="s">
        <v>80</v>
      </c>
      <c r="M53" t="s">
        <v>35</v>
      </c>
      <c r="N53" t="s">
        <v>81</v>
      </c>
      <c r="O53" t="s">
        <v>37</v>
      </c>
      <c r="P53" t="s">
        <v>21</v>
      </c>
      <c r="Q53" t="s">
        <v>11444</v>
      </c>
      <c r="R53" s="2" t="str">
        <f t="shared" si="0"/>
        <v>OK</v>
      </c>
      <c r="S53" s="2" t="str">
        <f t="shared" si="1"/>
        <v>OK</v>
      </c>
      <c r="T53" s="2" t="str">
        <f t="shared" si="2"/>
        <v>OK</v>
      </c>
      <c r="U53" s="2" t="str">
        <f t="shared" si="3"/>
        <v>OK</v>
      </c>
      <c r="V53" s="2" t="str">
        <f t="shared" si="4"/>
        <v>OK</v>
      </c>
      <c r="W53" s="2" t="str">
        <f t="shared" si="5"/>
        <v>OK</v>
      </c>
      <c r="X53" s="2" t="str">
        <f t="shared" si="6"/>
        <v>OK</v>
      </c>
      <c r="Y53" s="2" t="str">
        <f t="shared" si="7"/>
        <v>OK</v>
      </c>
      <c r="Z53" s="3" t="str">
        <f t="shared" si="8"/>
        <v/>
      </c>
    </row>
    <row r="54" spans="1:26" x14ac:dyDescent="0.45">
      <c r="A54" t="s">
        <v>11381</v>
      </c>
      <c r="B54" t="s">
        <v>11382</v>
      </c>
      <c r="C54" t="s">
        <v>11445</v>
      </c>
      <c r="E54" t="s">
        <v>20</v>
      </c>
      <c r="H54" t="s">
        <v>21</v>
      </c>
      <c r="I54">
        <v>1395883</v>
      </c>
      <c r="J54" t="s">
        <v>11446</v>
      </c>
      <c r="K54">
        <v>35</v>
      </c>
      <c r="L54" t="s">
        <v>1363</v>
      </c>
      <c r="M54" t="s">
        <v>29</v>
      </c>
      <c r="N54" t="s">
        <v>53</v>
      </c>
      <c r="P54" t="s">
        <v>21</v>
      </c>
      <c r="Q54" t="s">
        <v>11447</v>
      </c>
      <c r="R54" s="2" t="str">
        <f t="shared" si="0"/>
        <v>KO</v>
      </c>
      <c r="S54" s="2" t="str">
        <f t="shared" si="1"/>
        <v>OK</v>
      </c>
      <c r="T54" s="2" t="str">
        <f t="shared" si="2"/>
        <v>OK</v>
      </c>
      <c r="U54" s="2" t="str">
        <f t="shared" si="3"/>
        <v>OK</v>
      </c>
      <c r="V54" s="2" t="str">
        <f t="shared" si="4"/>
        <v>OK</v>
      </c>
      <c r="W54" s="2" t="str">
        <f t="shared" si="5"/>
        <v>OK</v>
      </c>
      <c r="X54" s="2" t="str">
        <f t="shared" si="6"/>
        <v>OK</v>
      </c>
      <c r="Y54" s="2" t="str">
        <f t="shared" si="7"/>
        <v>OK</v>
      </c>
      <c r="Z54" s="3" t="str">
        <f t="shared" si="8"/>
        <v xml:space="preserve">Acción didáctica / </v>
      </c>
    </row>
    <row r="55" spans="1:26" x14ac:dyDescent="0.45">
      <c r="A55" t="s">
        <v>11381</v>
      </c>
      <c r="B55" t="s">
        <v>11382</v>
      </c>
      <c r="C55" t="s">
        <v>11448</v>
      </c>
      <c r="E55" t="s">
        <v>20</v>
      </c>
      <c r="H55" t="s">
        <v>21</v>
      </c>
      <c r="I55">
        <v>1718499</v>
      </c>
      <c r="J55" t="s">
        <v>11449</v>
      </c>
      <c r="K55">
        <v>15</v>
      </c>
      <c r="L55" t="s">
        <v>34</v>
      </c>
      <c r="M55" t="s">
        <v>35</v>
      </c>
      <c r="N55" t="s">
        <v>161</v>
      </c>
      <c r="O55" t="s">
        <v>479</v>
      </c>
      <c r="P55" t="s">
        <v>21</v>
      </c>
      <c r="Q55" t="s">
        <v>11450</v>
      </c>
      <c r="R55" s="2" t="str">
        <f t="shared" si="0"/>
        <v>OK</v>
      </c>
      <c r="S55" s="2" t="str">
        <f t="shared" si="1"/>
        <v>OK</v>
      </c>
      <c r="T55" s="2" t="str">
        <f t="shared" si="2"/>
        <v>OK</v>
      </c>
      <c r="U55" s="2" t="str">
        <f t="shared" si="3"/>
        <v>OK</v>
      </c>
      <c r="V55" s="2" t="str">
        <f t="shared" si="4"/>
        <v>OK</v>
      </c>
      <c r="W55" s="2" t="str">
        <f t="shared" si="5"/>
        <v>OK</v>
      </c>
      <c r="X55" s="2" t="str">
        <f t="shared" si="6"/>
        <v>OK</v>
      </c>
      <c r="Y55" s="2" t="str">
        <f t="shared" si="7"/>
        <v>OK</v>
      </c>
      <c r="Z55" s="3" t="str">
        <f t="shared" si="8"/>
        <v/>
      </c>
    </row>
    <row r="56" spans="1:26" x14ac:dyDescent="0.45">
      <c r="A56" t="s">
        <v>11381</v>
      </c>
      <c r="B56" t="s">
        <v>11382</v>
      </c>
      <c r="C56" t="s">
        <v>11451</v>
      </c>
      <c r="E56" t="s">
        <v>20</v>
      </c>
      <c r="H56" t="s">
        <v>21</v>
      </c>
      <c r="I56">
        <v>3105316</v>
      </c>
      <c r="J56" t="s">
        <v>11452</v>
      </c>
      <c r="K56">
        <v>25</v>
      </c>
      <c r="L56" t="s">
        <v>34</v>
      </c>
      <c r="M56" t="s">
        <v>35</v>
      </c>
      <c r="N56" t="s">
        <v>161</v>
      </c>
      <c r="O56" t="s">
        <v>37</v>
      </c>
      <c r="P56" t="s">
        <v>21</v>
      </c>
      <c r="Q56" t="s">
        <v>11453</v>
      </c>
      <c r="R56" s="2" t="str">
        <f t="shared" si="0"/>
        <v>OK</v>
      </c>
      <c r="S56" s="2" t="str">
        <f t="shared" si="1"/>
        <v>OK</v>
      </c>
      <c r="T56" s="2" t="str">
        <f t="shared" si="2"/>
        <v>OK</v>
      </c>
      <c r="U56" s="2" t="str">
        <f t="shared" si="3"/>
        <v>OK</v>
      </c>
      <c r="V56" s="2" t="str">
        <f t="shared" si="4"/>
        <v>OK</v>
      </c>
      <c r="W56" s="2" t="str">
        <f t="shared" si="5"/>
        <v>OK</v>
      </c>
      <c r="X56" s="2" t="str">
        <f t="shared" si="6"/>
        <v>OK</v>
      </c>
      <c r="Y56" s="2" t="str">
        <f t="shared" si="7"/>
        <v>OK</v>
      </c>
      <c r="Z56" s="3" t="str">
        <f t="shared" si="8"/>
        <v/>
      </c>
    </row>
    <row r="57" spans="1:26" x14ac:dyDescent="0.45">
      <c r="A57" t="s">
        <v>11381</v>
      </c>
      <c r="B57" t="s">
        <v>11382</v>
      </c>
      <c r="C57" t="s">
        <v>11454</v>
      </c>
      <c r="E57" t="s">
        <v>20</v>
      </c>
      <c r="H57" t="s">
        <v>21</v>
      </c>
      <c r="I57">
        <v>4337720</v>
      </c>
      <c r="J57" t="s">
        <v>11455</v>
      </c>
      <c r="K57">
        <v>20</v>
      </c>
      <c r="L57" t="s">
        <v>34</v>
      </c>
      <c r="M57" t="s">
        <v>35</v>
      </c>
      <c r="N57" t="s">
        <v>499</v>
      </c>
      <c r="O57" t="s">
        <v>479</v>
      </c>
      <c r="P57" t="s">
        <v>21</v>
      </c>
      <c r="Q57" t="s">
        <v>11456</v>
      </c>
      <c r="R57" s="2" t="str">
        <f t="shared" si="0"/>
        <v>OK</v>
      </c>
      <c r="S57" s="2" t="str">
        <f t="shared" si="1"/>
        <v>OK</v>
      </c>
      <c r="T57" s="2" t="str">
        <f t="shared" si="2"/>
        <v>OK</v>
      </c>
      <c r="U57" s="2" t="str">
        <f t="shared" si="3"/>
        <v>OK</v>
      </c>
      <c r="V57" s="2" t="str">
        <f t="shared" si="4"/>
        <v>OK</v>
      </c>
      <c r="W57" s="2" t="str">
        <f t="shared" si="5"/>
        <v>OK</v>
      </c>
      <c r="X57" s="2" t="str">
        <f t="shared" si="6"/>
        <v>OK</v>
      </c>
      <c r="Y57" s="2" t="str">
        <f t="shared" si="7"/>
        <v>OK</v>
      </c>
      <c r="Z57" s="3" t="str">
        <f t="shared" si="8"/>
        <v/>
      </c>
    </row>
    <row r="58" spans="1:26" x14ac:dyDescent="0.45">
      <c r="A58" t="s">
        <v>11381</v>
      </c>
      <c r="B58" t="s">
        <v>11382</v>
      </c>
      <c r="C58" t="s">
        <v>11457</v>
      </c>
      <c r="E58" t="s">
        <v>20</v>
      </c>
      <c r="H58" t="s">
        <v>21</v>
      </c>
      <c r="I58">
        <v>1801185</v>
      </c>
      <c r="J58" t="s">
        <v>11458</v>
      </c>
      <c r="K58">
        <v>25</v>
      </c>
      <c r="L58" t="s">
        <v>1363</v>
      </c>
      <c r="M58" t="s">
        <v>35</v>
      </c>
      <c r="N58" t="s">
        <v>81</v>
      </c>
      <c r="O58" t="s">
        <v>85</v>
      </c>
      <c r="P58" t="s">
        <v>21</v>
      </c>
      <c r="Q58" t="s">
        <v>11459</v>
      </c>
      <c r="R58" s="2" t="str">
        <f t="shared" si="0"/>
        <v>KO</v>
      </c>
      <c r="S58" s="2" t="str">
        <f t="shared" si="1"/>
        <v>OK</v>
      </c>
      <c r="T58" s="2" t="str">
        <f t="shared" si="2"/>
        <v>OK</v>
      </c>
      <c r="U58" s="2" t="str">
        <f t="shared" si="3"/>
        <v>OK</v>
      </c>
      <c r="V58" s="2" t="str">
        <f t="shared" si="4"/>
        <v>OK</v>
      </c>
      <c r="W58" s="2" t="str">
        <f t="shared" si="5"/>
        <v>OK</v>
      </c>
      <c r="X58" s="2" t="str">
        <f t="shared" si="6"/>
        <v>OK</v>
      </c>
      <c r="Y58" s="2" t="str">
        <f t="shared" si="7"/>
        <v>OK</v>
      </c>
      <c r="Z58" s="3" t="str">
        <f t="shared" si="8"/>
        <v xml:space="preserve">Acción didáctica / </v>
      </c>
    </row>
    <row r="59" spans="1:26" x14ac:dyDescent="0.45">
      <c r="A59" t="s">
        <v>11381</v>
      </c>
      <c r="B59" t="s">
        <v>11382</v>
      </c>
      <c r="C59" t="s">
        <v>11460</v>
      </c>
      <c r="E59" t="s">
        <v>20</v>
      </c>
      <c r="H59" t="s">
        <v>21</v>
      </c>
      <c r="I59">
        <v>1641560</v>
      </c>
      <c r="J59" t="s">
        <v>11461</v>
      </c>
      <c r="K59">
        <v>60</v>
      </c>
      <c r="L59" t="s">
        <v>57</v>
      </c>
      <c r="M59" t="s">
        <v>29</v>
      </c>
      <c r="N59" t="s">
        <v>2043</v>
      </c>
      <c r="P59" t="s">
        <v>21</v>
      </c>
      <c r="Q59" t="s">
        <v>11462</v>
      </c>
      <c r="R59" s="2" t="str">
        <f t="shared" si="0"/>
        <v>KO</v>
      </c>
      <c r="S59" s="2" t="str">
        <f t="shared" si="1"/>
        <v>OK</v>
      </c>
      <c r="T59" s="2" t="str">
        <f t="shared" si="2"/>
        <v>OK</v>
      </c>
      <c r="U59" s="2" t="str">
        <f t="shared" si="3"/>
        <v>OK</v>
      </c>
      <c r="V59" s="2" t="str">
        <f t="shared" si="4"/>
        <v>OK</v>
      </c>
      <c r="W59" s="2" t="str">
        <f t="shared" si="5"/>
        <v>OK</v>
      </c>
      <c r="X59" s="2" t="str">
        <f t="shared" si="6"/>
        <v>OK</v>
      </c>
      <c r="Y59" s="2" t="str">
        <f t="shared" si="7"/>
        <v>OK</v>
      </c>
      <c r="Z59" s="3" t="str">
        <f t="shared" si="8"/>
        <v xml:space="preserve">Acción didáctica / </v>
      </c>
    </row>
    <row r="60" spans="1:26" x14ac:dyDescent="0.45">
      <c r="A60" t="s">
        <v>11381</v>
      </c>
      <c r="B60" t="s">
        <v>11382</v>
      </c>
      <c r="C60" t="s">
        <v>11463</v>
      </c>
      <c r="E60" t="s">
        <v>20</v>
      </c>
      <c r="H60" t="s">
        <v>21</v>
      </c>
      <c r="I60">
        <v>1359792</v>
      </c>
      <c r="J60" t="s">
        <v>11464</v>
      </c>
      <c r="K60">
        <v>60</v>
      </c>
      <c r="L60" t="s">
        <v>57</v>
      </c>
      <c r="M60" t="s">
        <v>35</v>
      </c>
      <c r="N60" t="s">
        <v>58</v>
      </c>
      <c r="O60" t="s">
        <v>37</v>
      </c>
      <c r="P60" t="s">
        <v>21</v>
      </c>
      <c r="Q60" t="s">
        <v>11465</v>
      </c>
      <c r="R60" s="2" t="str">
        <f t="shared" si="0"/>
        <v>OK</v>
      </c>
      <c r="S60" s="2" t="str">
        <f t="shared" si="1"/>
        <v>OK</v>
      </c>
      <c r="T60" s="2" t="str">
        <f t="shared" si="2"/>
        <v>OK</v>
      </c>
      <c r="U60" s="2" t="str">
        <f t="shared" si="3"/>
        <v>OK</v>
      </c>
      <c r="V60" s="2" t="str">
        <f t="shared" si="4"/>
        <v>OK</v>
      </c>
      <c r="W60" s="2" t="str">
        <f t="shared" si="5"/>
        <v>OK</v>
      </c>
      <c r="X60" s="2" t="str">
        <f t="shared" si="6"/>
        <v>OK</v>
      </c>
      <c r="Y60" s="2" t="str">
        <f t="shared" si="7"/>
        <v>OK</v>
      </c>
      <c r="Z60" s="3" t="str">
        <f t="shared" si="8"/>
        <v/>
      </c>
    </row>
    <row r="61" spans="1:26" x14ac:dyDescent="0.45">
      <c r="A61" t="s">
        <v>11381</v>
      </c>
      <c r="B61" t="s">
        <v>11382</v>
      </c>
      <c r="C61" t="s">
        <v>534</v>
      </c>
      <c r="E61" t="s">
        <v>20</v>
      </c>
      <c r="H61" t="s">
        <v>21</v>
      </c>
      <c r="I61">
        <v>4128178</v>
      </c>
      <c r="J61" t="s">
        <v>11466</v>
      </c>
      <c r="K61">
        <v>45</v>
      </c>
      <c r="L61" t="s">
        <v>358</v>
      </c>
      <c r="M61" t="s">
        <v>35</v>
      </c>
      <c r="N61" t="s">
        <v>359</v>
      </c>
      <c r="O61" t="s">
        <v>85</v>
      </c>
      <c r="P61" t="s">
        <v>21</v>
      </c>
      <c r="Q61" t="s">
        <v>11467</v>
      </c>
      <c r="R61" s="2" t="str">
        <f t="shared" si="0"/>
        <v>OK</v>
      </c>
      <c r="S61" s="2" t="str">
        <f t="shared" si="1"/>
        <v>OK</v>
      </c>
      <c r="T61" s="2" t="str">
        <f t="shared" si="2"/>
        <v>OK</v>
      </c>
      <c r="U61" s="2" t="str">
        <f t="shared" si="3"/>
        <v>OK</v>
      </c>
      <c r="V61" s="2" t="str">
        <f t="shared" si="4"/>
        <v>OK</v>
      </c>
      <c r="W61" s="2" t="str">
        <f t="shared" si="5"/>
        <v>KO</v>
      </c>
      <c r="X61" s="2" t="str">
        <f t="shared" si="6"/>
        <v>OK</v>
      </c>
      <c r="Y61" s="2" t="str">
        <f t="shared" si="7"/>
        <v>OK</v>
      </c>
      <c r="Z61" s="3" t="str">
        <f t="shared" si="8"/>
        <v xml:space="preserve">Tiempo del recurso / </v>
      </c>
    </row>
    <row r="62" spans="1:26" x14ac:dyDescent="0.45">
      <c r="A62" t="s">
        <v>11381</v>
      </c>
      <c r="B62" t="s">
        <v>11382</v>
      </c>
      <c r="C62" t="s">
        <v>67</v>
      </c>
      <c r="D62" t="s">
        <v>67</v>
      </c>
      <c r="E62" t="s">
        <v>20</v>
      </c>
      <c r="H62" t="s">
        <v>21</v>
      </c>
      <c r="I62">
        <v>1113617</v>
      </c>
      <c r="K62">
        <v>15</v>
      </c>
      <c r="L62" t="s">
        <v>34</v>
      </c>
      <c r="M62" t="s">
        <v>67</v>
      </c>
      <c r="N62" t="s">
        <v>68</v>
      </c>
      <c r="P62" t="s">
        <v>21</v>
      </c>
      <c r="Q62" t="s">
        <v>11468</v>
      </c>
      <c r="R62" s="2" t="str">
        <f t="shared" si="0"/>
        <v>KO</v>
      </c>
      <c r="S62" s="2" t="str">
        <f t="shared" si="1"/>
        <v>OK</v>
      </c>
      <c r="T62" s="2" t="str">
        <f t="shared" si="2"/>
        <v>OK</v>
      </c>
      <c r="U62" s="2" t="str">
        <f t="shared" si="3"/>
        <v>OK</v>
      </c>
      <c r="V62" s="2" t="str">
        <f t="shared" si="4"/>
        <v>OK</v>
      </c>
      <c r="W62" s="2" t="str">
        <f t="shared" si="5"/>
        <v>OK</v>
      </c>
      <c r="X62" s="2" t="str">
        <f t="shared" si="6"/>
        <v>KO</v>
      </c>
      <c r="Y62" s="2" t="str">
        <f t="shared" si="7"/>
        <v>OK</v>
      </c>
      <c r="Z62" s="3" t="str">
        <f t="shared" si="8"/>
        <v xml:space="preserve">Acción didáctica / Palabras clave / </v>
      </c>
    </row>
    <row r="63" spans="1:26" x14ac:dyDescent="0.45">
      <c r="A63" t="s">
        <v>11381</v>
      </c>
      <c r="B63" t="s">
        <v>11382</v>
      </c>
      <c r="C63" t="s">
        <v>70</v>
      </c>
      <c r="E63" t="s">
        <v>20</v>
      </c>
      <c r="H63" t="s">
        <v>21</v>
      </c>
      <c r="I63">
        <v>2420198</v>
      </c>
      <c r="J63" t="s">
        <v>11469</v>
      </c>
      <c r="K63">
        <v>40</v>
      </c>
      <c r="L63" t="s">
        <v>70</v>
      </c>
      <c r="M63" t="s">
        <v>35</v>
      </c>
      <c r="N63" t="s">
        <v>161</v>
      </c>
      <c r="O63" t="s">
        <v>479</v>
      </c>
      <c r="P63" t="s">
        <v>21</v>
      </c>
      <c r="Q63" t="s">
        <v>11470</v>
      </c>
      <c r="R63" s="2" t="str">
        <f t="shared" si="0"/>
        <v>OK</v>
      </c>
      <c r="S63" s="2" t="str">
        <f t="shared" si="1"/>
        <v>OK</v>
      </c>
      <c r="T63" s="2" t="str">
        <f t="shared" si="2"/>
        <v>OK</v>
      </c>
      <c r="U63" s="2" t="str">
        <f t="shared" si="3"/>
        <v>OK</v>
      </c>
      <c r="V63" s="2" t="str">
        <f t="shared" si="4"/>
        <v>OK</v>
      </c>
      <c r="W63" s="2" t="str">
        <f t="shared" si="5"/>
        <v>OK</v>
      </c>
      <c r="X63" s="2" t="str">
        <f t="shared" si="6"/>
        <v>OK</v>
      </c>
      <c r="Y63" s="2" t="str">
        <f t="shared" si="7"/>
        <v>OK</v>
      </c>
      <c r="Z63" s="3" t="str">
        <f t="shared" si="8"/>
        <v/>
      </c>
    </row>
    <row r="64" spans="1:26" x14ac:dyDescent="0.45">
      <c r="A64" t="s">
        <v>11471</v>
      </c>
      <c r="B64" t="s">
        <v>11472</v>
      </c>
      <c r="C64" t="s">
        <v>11473</v>
      </c>
      <c r="E64" t="s">
        <v>20</v>
      </c>
      <c r="H64" t="s">
        <v>21</v>
      </c>
      <c r="I64">
        <v>1802108</v>
      </c>
      <c r="J64" t="s">
        <v>11474</v>
      </c>
      <c r="K64">
        <v>15</v>
      </c>
      <c r="L64" t="s">
        <v>23</v>
      </c>
      <c r="M64" t="s">
        <v>29</v>
      </c>
      <c r="N64" t="s">
        <v>495</v>
      </c>
      <c r="P64" t="s">
        <v>21</v>
      </c>
      <c r="Q64" t="s">
        <v>11475</v>
      </c>
      <c r="R64" s="2" t="str">
        <f t="shared" si="0"/>
        <v>OK</v>
      </c>
      <c r="S64" s="2" t="str">
        <f t="shared" si="1"/>
        <v>OK</v>
      </c>
      <c r="T64" s="2" t="str">
        <f t="shared" si="2"/>
        <v>OK</v>
      </c>
      <c r="U64" s="2" t="str">
        <f t="shared" si="3"/>
        <v>OK</v>
      </c>
      <c r="V64" s="2" t="str">
        <f t="shared" si="4"/>
        <v>OK</v>
      </c>
      <c r="W64" s="2" t="str">
        <f t="shared" si="5"/>
        <v>OK</v>
      </c>
      <c r="X64" s="2" t="str">
        <f t="shared" si="6"/>
        <v>OK</v>
      </c>
      <c r="Y64" s="2" t="str">
        <f t="shared" si="7"/>
        <v>OK</v>
      </c>
      <c r="Z64" s="3" t="str">
        <f t="shared" si="8"/>
        <v/>
      </c>
    </row>
    <row r="65" spans="1:26" x14ac:dyDescent="0.45">
      <c r="A65" t="s">
        <v>11471</v>
      </c>
      <c r="B65" t="s">
        <v>11472</v>
      </c>
      <c r="C65" t="s">
        <v>11476</v>
      </c>
      <c r="E65" t="s">
        <v>20</v>
      </c>
      <c r="H65" t="s">
        <v>21</v>
      </c>
      <c r="I65">
        <v>1448259</v>
      </c>
      <c r="J65" t="s">
        <v>11477</v>
      </c>
      <c r="K65">
        <v>25</v>
      </c>
      <c r="L65" t="s">
        <v>34</v>
      </c>
      <c r="M65" t="s">
        <v>35</v>
      </c>
      <c r="N65" t="s">
        <v>161</v>
      </c>
      <c r="O65" t="s">
        <v>479</v>
      </c>
      <c r="P65" t="s">
        <v>21</v>
      </c>
      <c r="Q65" t="s">
        <v>11478</v>
      </c>
      <c r="R65" s="2" t="str">
        <f t="shared" si="0"/>
        <v>OK</v>
      </c>
      <c r="S65" s="2" t="str">
        <f t="shared" si="1"/>
        <v>OK</v>
      </c>
      <c r="T65" s="2" t="str">
        <f t="shared" si="2"/>
        <v>OK</v>
      </c>
      <c r="U65" s="2" t="str">
        <f t="shared" si="3"/>
        <v>OK</v>
      </c>
      <c r="V65" s="2" t="str">
        <f t="shared" si="4"/>
        <v>OK</v>
      </c>
      <c r="W65" s="2" t="str">
        <f t="shared" si="5"/>
        <v>OK</v>
      </c>
      <c r="X65" s="2" t="str">
        <f t="shared" si="6"/>
        <v>OK</v>
      </c>
      <c r="Y65" s="2" t="str">
        <f t="shared" si="7"/>
        <v>OK</v>
      </c>
      <c r="Z65" s="3" t="str">
        <f t="shared" si="8"/>
        <v/>
      </c>
    </row>
    <row r="66" spans="1:26" x14ac:dyDescent="0.45">
      <c r="A66" t="s">
        <v>11471</v>
      </c>
      <c r="B66" t="s">
        <v>11472</v>
      </c>
      <c r="C66" t="s">
        <v>11479</v>
      </c>
      <c r="E66" t="s">
        <v>20</v>
      </c>
      <c r="H66" t="s">
        <v>21</v>
      </c>
      <c r="I66">
        <v>7244857</v>
      </c>
      <c r="J66" t="s">
        <v>11480</v>
      </c>
      <c r="K66">
        <v>30</v>
      </c>
      <c r="L66" t="s">
        <v>34</v>
      </c>
      <c r="M66" t="s">
        <v>35</v>
      </c>
      <c r="N66" t="s">
        <v>58</v>
      </c>
      <c r="O66" t="s">
        <v>37</v>
      </c>
      <c r="P66" t="s">
        <v>21</v>
      </c>
      <c r="Q66" t="s">
        <v>11481</v>
      </c>
      <c r="R66" s="2" t="str">
        <f t="shared" si="0"/>
        <v>KO</v>
      </c>
      <c r="S66" s="2" t="str">
        <f t="shared" si="1"/>
        <v>OK</v>
      </c>
      <c r="T66" s="2" t="str">
        <f t="shared" si="2"/>
        <v>OK</v>
      </c>
      <c r="U66" s="2" t="str">
        <f t="shared" si="3"/>
        <v>OK</v>
      </c>
      <c r="V66" s="2" t="str">
        <f t="shared" si="4"/>
        <v>OK</v>
      </c>
      <c r="W66" s="2" t="str">
        <f t="shared" si="5"/>
        <v>OK</v>
      </c>
      <c r="X66" s="2" t="str">
        <f t="shared" si="6"/>
        <v>OK</v>
      </c>
      <c r="Y66" s="2" t="str">
        <f t="shared" si="7"/>
        <v>OK</v>
      </c>
      <c r="Z66" s="3" t="str">
        <f t="shared" si="8"/>
        <v xml:space="preserve">Acción didáctica / </v>
      </c>
    </row>
    <row r="67" spans="1:26" x14ac:dyDescent="0.45">
      <c r="A67" t="s">
        <v>11471</v>
      </c>
      <c r="B67" t="s">
        <v>11472</v>
      </c>
      <c r="C67" t="s">
        <v>11482</v>
      </c>
      <c r="E67" t="s">
        <v>20</v>
      </c>
      <c r="H67" t="s">
        <v>21</v>
      </c>
      <c r="I67">
        <v>1874256</v>
      </c>
      <c r="J67" t="s">
        <v>11483</v>
      </c>
      <c r="K67">
        <v>15</v>
      </c>
      <c r="L67" t="s">
        <v>80</v>
      </c>
      <c r="M67" t="s">
        <v>35</v>
      </c>
      <c r="N67" t="s">
        <v>81</v>
      </c>
      <c r="O67" t="s">
        <v>37</v>
      </c>
      <c r="P67" t="s">
        <v>21</v>
      </c>
      <c r="Q67" t="s">
        <v>11484</v>
      </c>
      <c r="R67" s="2" t="str">
        <f t="shared" ref="R67:R130" si="9">IF(_xlfn.XOR(
AND(N67="M102ab",L67="Proyecto"),
AND(N67="M101a",L67="Preguntas con respuesta libre"),
AND(LEFT(N67,1)="M",N67&lt;&gt;"M102AB",N67&lt;&gt;"M101a",N67&lt;&gt;"M101ap",L67="Ejercitación"),
AND(LEFT(C67,15)="Mapa conceptual",L67="Exposición"),
AND(LEFT(N67,1)&lt;&gt;"M",LEFT(C67,15)&lt;&gt;"Mapa conceptual",L67="Exposición"),
AND(LEFT(C67,8)="Banco de",L67="Generador de actividades"),
AND(C67=L67)
),"OK","KO")</f>
        <v>OK</v>
      </c>
      <c r="S67" s="2" t="str">
        <f t="shared" ref="S67:S130" si="10">IF(_xlfn.XOR(
AND(LEFT(N67,1)="M",M67="Actividad"),
AND(LEFT(N67,1)="F",M67="Interactivo"),
AND(N67="diaporama",M67="Secuencia de imágenes"),
OR(N67="video",M67="Animación",M67="Video"),
AND(C67=M67)
),"OK","KO")</f>
        <v>OK</v>
      </c>
      <c r="T67" s="2" t="str">
        <f t="shared" ref="T67:T130" si="11">IF(
AND(L67="Evaluación",C67&lt;&gt;L67),"KO",
IF(AND(L67="Mapa conceptual",C67&lt;&gt;L67),"KO",
IF(AND(N67="M101ap",C67&lt;&gt;"Banco de actividades"),"KO",
"OK")))</f>
        <v>OK</v>
      </c>
      <c r="U67" s="2" t="str">
        <f t="shared" ref="U67:U130" si="12">IF(
AND(LEFT(N67,1)="M",LEFT(M67,4)&lt;&gt;"Mapa",S67="OK",O67=""),
"KO","OK")</f>
        <v>OK</v>
      </c>
      <c r="V67" s="2" t="str">
        <f t="shared" ref="V67:V130" si="13">IF(OR(
AND(L67="Evaluación",R67="OK",OR(N67="M4a",N67="M5a")),
AND(LEFT(C67,8)="Banco de",N67="M101ap"),
OR(LEFT(C67,8)&lt;&gt;"Banco de",L67&lt;&gt;"Evaluación")
),"OK","KO")</f>
        <v>OK</v>
      </c>
      <c r="W67" s="2" t="str">
        <f t="shared" ref="W67:W130" si="14">IF(AND(LEFT(C67,8)="Banco de",K67=0),"OK",
IF(AND(LEFT(C67,8)&lt;&gt;"Banco de",K67&gt;0),"OK","KO"))</f>
        <v>OK</v>
      </c>
      <c r="X67" s="2" t="str">
        <f t="shared" ref="X67:X130" si="15">IF(J67&lt;&gt;"","OK","KO")</f>
        <v>OK</v>
      </c>
      <c r="Y67" s="2" t="str">
        <f t="shared" ref="Y67:Y130" si="16">IF(P67="Si","KO","OK")</f>
        <v>OK</v>
      </c>
      <c r="Z67" s="3" t="str">
        <f t="shared" ref="Z67:Z130" si="17">CONCATENATE(
IF(R67&lt;&gt;"OK",CONCATENATE($R$1," / "),""),
IF(S67&lt;&gt;"OK",CONCATENATE($S$1," / "),""),
IF(T67&lt;&gt;"OK",CONCATENATE($T$1," / "),""),
IF(U67&lt;&gt;"OK",CONCATENATE($U$1," / "),""),
IF(V67&lt;&gt;"OK",CONCATENATE($V$1," / "),""),
IF(W67&lt;&gt;"OK",CONCATENATE($W$1," / "),""),
IF(X67&lt;&gt;"OK",CONCATENATE($X$1," / "),""),
IF(Y67&lt;&gt;"OK",$Y$1,"")
)</f>
        <v/>
      </c>
    </row>
    <row r="68" spans="1:26" x14ac:dyDescent="0.45">
      <c r="A68" t="s">
        <v>11471</v>
      </c>
      <c r="B68" t="s">
        <v>11472</v>
      </c>
      <c r="C68" t="s">
        <v>11485</v>
      </c>
      <c r="E68" t="s">
        <v>20</v>
      </c>
      <c r="H68" t="s">
        <v>21</v>
      </c>
      <c r="I68">
        <v>3686540</v>
      </c>
      <c r="J68" t="s">
        <v>11486</v>
      </c>
      <c r="K68">
        <v>20</v>
      </c>
      <c r="L68" t="s">
        <v>23</v>
      </c>
      <c r="M68" t="s">
        <v>29</v>
      </c>
      <c r="N68" t="s">
        <v>49</v>
      </c>
      <c r="P68" t="s">
        <v>21</v>
      </c>
      <c r="Q68" t="s">
        <v>11487</v>
      </c>
      <c r="R68" s="2" t="str">
        <f t="shared" si="9"/>
        <v>OK</v>
      </c>
      <c r="S68" s="2" t="str">
        <f t="shared" si="10"/>
        <v>OK</v>
      </c>
      <c r="T68" s="2" t="str">
        <f t="shared" si="11"/>
        <v>OK</v>
      </c>
      <c r="U68" s="2" t="str">
        <f t="shared" si="12"/>
        <v>OK</v>
      </c>
      <c r="V68" s="2" t="str">
        <f t="shared" si="13"/>
        <v>OK</v>
      </c>
      <c r="W68" s="2" t="str">
        <f t="shared" si="14"/>
        <v>OK</v>
      </c>
      <c r="X68" s="2" t="str">
        <f t="shared" si="15"/>
        <v>OK</v>
      </c>
      <c r="Y68" s="2" t="str">
        <f t="shared" si="16"/>
        <v>OK</v>
      </c>
      <c r="Z68" s="3" t="str">
        <f t="shared" si="17"/>
        <v/>
      </c>
    </row>
    <row r="69" spans="1:26" x14ac:dyDescent="0.45">
      <c r="A69" t="s">
        <v>11471</v>
      </c>
      <c r="B69" t="s">
        <v>11472</v>
      </c>
      <c r="C69" t="s">
        <v>11488</v>
      </c>
      <c r="E69" t="s">
        <v>20</v>
      </c>
      <c r="H69" t="s">
        <v>21</v>
      </c>
      <c r="I69">
        <v>1251358</v>
      </c>
      <c r="J69" t="s">
        <v>11489</v>
      </c>
      <c r="K69">
        <v>25</v>
      </c>
      <c r="L69" t="s">
        <v>34</v>
      </c>
      <c r="M69" t="s">
        <v>35</v>
      </c>
      <c r="N69" t="s">
        <v>213</v>
      </c>
      <c r="O69" t="s">
        <v>85</v>
      </c>
      <c r="P69" t="s">
        <v>21</v>
      </c>
      <c r="Q69" t="s">
        <v>11490</v>
      </c>
      <c r="R69" s="2" t="str">
        <f t="shared" si="9"/>
        <v>OK</v>
      </c>
      <c r="S69" s="2" t="str">
        <f t="shared" si="10"/>
        <v>OK</v>
      </c>
      <c r="T69" s="2" t="str">
        <f t="shared" si="11"/>
        <v>OK</v>
      </c>
      <c r="U69" s="2" t="str">
        <f t="shared" si="12"/>
        <v>OK</v>
      </c>
      <c r="V69" s="2" t="str">
        <f t="shared" si="13"/>
        <v>OK</v>
      </c>
      <c r="W69" s="2" t="str">
        <f t="shared" si="14"/>
        <v>OK</v>
      </c>
      <c r="X69" s="2" t="str">
        <f t="shared" si="15"/>
        <v>OK</v>
      </c>
      <c r="Y69" s="2" t="str">
        <f t="shared" si="16"/>
        <v>OK</v>
      </c>
      <c r="Z69" s="3" t="str">
        <f t="shared" si="17"/>
        <v/>
      </c>
    </row>
    <row r="70" spans="1:26" x14ac:dyDescent="0.45">
      <c r="A70" t="s">
        <v>11471</v>
      </c>
      <c r="B70" t="s">
        <v>11472</v>
      </c>
      <c r="C70" t="s">
        <v>11491</v>
      </c>
      <c r="E70" t="s">
        <v>20</v>
      </c>
      <c r="H70" t="s">
        <v>21</v>
      </c>
      <c r="I70">
        <v>4338457</v>
      </c>
      <c r="J70" t="s">
        <v>11492</v>
      </c>
      <c r="K70">
        <v>20</v>
      </c>
      <c r="L70" t="s">
        <v>34</v>
      </c>
      <c r="M70" t="s">
        <v>35</v>
      </c>
      <c r="N70" t="s">
        <v>11343</v>
      </c>
      <c r="O70" t="s">
        <v>479</v>
      </c>
      <c r="P70" t="s">
        <v>21</v>
      </c>
      <c r="Q70" t="s">
        <v>11493</v>
      </c>
      <c r="R70" s="2" t="str">
        <f t="shared" si="9"/>
        <v>OK</v>
      </c>
      <c r="S70" s="2" t="str">
        <f t="shared" si="10"/>
        <v>OK</v>
      </c>
      <c r="T70" s="2" t="str">
        <f t="shared" si="11"/>
        <v>OK</v>
      </c>
      <c r="U70" s="2" t="str">
        <f t="shared" si="12"/>
        <v>OK</v>
      </c>
      <c r="V70" s="2" t="str">
        <f t="shared" si="13"/>
        <v>OK</v>
      </c>
      <c r="W70" s="2" t="str">
        <f t="shared" si="14"/>
        <v>OK</v>
      </c>
      <c r="X70" s="2" t="str">
        <f t="shared" si="15"/>
        <v>OK</v>
      </c>
      <c r="Y70" s="2" t="str">
        <f t="shared" si="16"/>
        <v>OK</v>
      </c>
      <c r="Z70" s="3" t="str">
        <f t="shared" si="17"/>
        <v/>
      </c>
    </row>
    <row r="71" spans="1:26" x14ac:dyDescent="0.45">
      <c r="A71" t="s">
        <v>11471</v>
      </c>
      <c r="B71" t="s">
        <v>11472</v>
      </c>
      <c r="C71" t="s">
        <v>11494</v>
      </c>
      <c r="E71" t="s">
        <v>20</v>
      </c>
      <c r="H71" t="s">
        <v>21</v>
      </c>
      <c r="I71">
        <v>1875120</v>
      </c>
      <c r="J71" t="s">
        <v>11495</v>
      </c>
      <c r="K71">
        <v>15</v>
      </c>
      <c r="L71" t="s">
        <v>80</v>
      </c>
      <c r="M71" t="s">
        <v>35</v>
      </c>
      <c r="N71" t="s">
        <v>81</v>
      </c>
      <c r="O71" t="s">
        <v>37</v>
      </c>
      <c r="P71" t="s">
        <v>21</v>
      </c>
      <c r="Q71" t="s">
        <v>11496</v>
      </c>
      <c r="R71" s="2" t="str">
        <f t="shared" si="9"/>
        <v>OK</v>
      </c>
      <c r="S71" s="2" t="str">
        <f t="shared" si="10"/>
        <v>OK</v>
      </c>
      <c r="T71" s="2" t="str">
        <f t="shared" si="11"/>
        <v>OK</v>
      </c>
      <c r="U71" s="2" t="str">
        <f t="shared" si="12"/>
        <v>OK</v>
      </c>
      <c r="V71" s="2" t="str">
        <f t="shared" si="13"/>
        <v>OK</v>
      </c>
      <c r="W71" s="2" t="str">
        <f t="shared" si="14"/>
        <v>OK</v>
      </c>
      <c r="X71" s="2" t="str">
        <f t="shared" si="15"/>
        <v>OK</v>
      </c>
      <c r="Y71" s="2" t="str">
        <f t="shared" si="16"/>
        <v>OK</v>
      </c>
      <c r="Z71" s="3" t="str">
        <f t="shared" si="17"/>
        <v/>
      </c>
    </row>
    <row r="72" spans="1:26" x14ac:dyDescent="0.45">
      <c r="A72" t="s">
        <v>11471</v>
      </c>
      <c r="B72" t="s">
        <v>11472</v>
      </c>
      <c r="C72" t="s">
        <v>11497</v>
      </c>
      <c r="E72" t="s">
        <v>20</v>
      </c>
      <c r="H72" t="s">
        <v>21</v>
      </c>
      <c r="I72">
        <v>310745</v>
      </c>
      <c r="J72" t="s">
        <v>11498</v>
      </c>
      <c r="K72">
        <v>25</v>
      </c>
      <c r="L72" t="s">
        <v>23</v>
      </c>
      <c r="M72" t="s">
        <v>29</v>
      </c>
      <c r="N72" t="s">
        <v>194</v>
      </c>
      <c r="P72" t="s">
        <v>21</v>
      </c>
      <c r="Q72" t="s">
        <v>11499</v>
      </c>
      <c r="R72" s="2" t="str">
        <f t="shared" si="9"/>
        <v>OK</v>
      </c>
      <c r="S72" s="2" t="str">
        <f t="shared" si="10"/>
        <v>OK</v>
      </c>
      <c r="T72" s="2" t="str">
        <f t="shared" si="11"/>
        <v>OK</v>
      </c>
      <c r="U72" s="2" t="str">
        <f t="shared" si="12"/>
        <v>OK</v>
      </c>
      <c r="V72" s="2" t="str">
        <f t="shared" si="13"/>
        <v>OK</v>
      </c>
      <c r="W72" s="2" t="str">
        <f t="shared" si="14"/>
        <v>OK</v>
      </c>
      <c r="X72" s="2" t="str">
        <f t="shared" si="15"/>
        <v>OK</v>
      </c>
      <c r="Y72" s="2" t="str">
        <f t="shared" si="16"/>
        <v>OK</v>
      </c>
      <c r="Z72" s="3" t="str">
        <f t="shared" si="17"/>
        <v/>
      </c>
    </row>
    <row r="73" spans="1:26" x14ac:dyDescent="0.45">
      <c r="A73" t="s">
        <v>11471</v>
      </c>
      <c r="B73" t="s">
        <v>11472</v>
      </c>
      <c r="C73" t="s">
        <v>11500</v>
      </c>
      <c r="E73" t="s">
        <v>20</v>
      </c>
      <c r="H73" t="s">
        <v>21</v>
      </c>
      <c r="I73">
        <v>1180374</v>
      </c>
      <c r="J73" t="s">
        <v>11501</v>
      </c>
      <c r="K73">
        <v>10</v>
      </c>
      <c r="L73" t="s">
        <v>34</v>
      </c>
      <c r="M73" t="s">
        <v>35</v>
      </c>
      <c r="N73" t="s">
        <v>41</v>
      </c>
      <c r="O73" t="s">
        <v>85</v>
      </c>
      <c r="P73" t="s">
        <v>21</v>
      </c>
      <c r="Q73" t="s">
        <v>11502</v>
      </c>
      <c r="R73" s="2" t="str">
        <f t="shared" si="9"/>
        <v>OK</v>
      </c>
      <c r="S73" s="2" t="str">
        <f t="shared" si="10"/>
        <v>OK</v>
      </c>
      <c r="T73" s="2" t="str">
        <f t="shared" si="11"/>
        <v>OK</v>
      </c>
      <c r="U73" s="2" t="str">
        <f t="shared" si="12"/>
        <v>OK</v>
      </c>
      <c r="V73" s="2" t="str">
        <f t="shared" si="13"/>
        <v>OK</v>
      </c>
      <c r="W73" s="2" t="str">
        <f t="shared" si="14"/>
        <v>OK</v>
      </c>
      <c r="X73" s="2" t="str">
        <f t="shared" si="15"/>
        <v>OK</v>
      </c>
      <c r="Y73" s="2" t="str">
        <f t="shared" si="16"/>
        <v>OK</v>
      </c>
      <c r="Z73" s="3" t="str">
        <f t="shared" si="17"/>
        <v/>
      </c>
    </row>
    <row r="74" spans="1:26" x14ac:dyDescent="0.45">
      <c r="A74" t="s">
        <v>11471</v>
      </c>
      <c r="B74" t="s">
        <v>11472</v>
      </c>
      <c r="C74" t="s">
        <v>11503</v>
      </c>
      <c r="E74" t="s">
        <v>20</v>
      </c>
      <c r="H74" t="s">
        <v>21</v>
      </c>
      <c r="I74">
        <v>1584022</v>
      </c>
      <c r="J74" t="s">
        <v>11504</v>
      </c>
      <c r="K74">
        <v>20</v>
      </c>
      <c r="L74" t="s">
        <v>34</v>
      </c>
      <c r="M74" t="s">
        <v>35</v>
      </c>
      <c r="N74" t="s">
        <v>213</v>
      </c>
      <c r="O74" t="s">
        <v>37</v>
      </c>
      <c r="P74" t="s">
        <v>21</v>
      </c>
      <c r="Q74" t="s">
        <v>11505</v>
      </c>
      <c r="R74" s="2" t="str">
        <f t="shared" si="9"/>
        <v>OK</v>
      </c>
      <c r="S74" s="2" t="str">
        <f t="shared" si="10"/>
        <v>OK</v>
      </c>
      <c r="T74" s="2" t="str">
        <f t="shared" si="11"/>
        <v>OK</v>
      </c>
      <c r="U74" s="2" t="str">
        <f t="shared" si="12"/>
        <v>OK</v>
      </c>
      <c r="V74" s="2" t="str">
        <f t="shared" si="13"/>
        <v>OK</v>
      </c>
      <c r="W74" s="2" t="str">
        <f t="shared" si="14"/>
        <v>OK</v>
      </c>
      <c r="X74" s="2" t="str">
        <f t="shared" si="15"/>
        <v>OK</v>
      </c>
      <c r="Y74" s="2" t="str">
        <f t="shared" si="16"/>
        <v>OK</v>
      </c>
      <c r="Z74" s="3" t="str">
        <f t="shared" si="17"/>
        <v/>
      </c>
    </row>
    <row r="75" spans="1:26" x14ac:dyDescent="0.45">
      <c r="A75" t="s">
        <v>11471</v>
      </c>
      <c r="B75" t="s">
        <v>11472</v>
      </c>
      <c r="C75" t="s">
        <v>11506</v>
      </c>
      <c r="E75" t="s">
        <v>20</v>
      </c>
      <c r="H75" t="s">
        <v>21</v>
      </c>
      <c r="I75">
        <v>1178214</v>
      </c>
      <c r="J75" t="s">
        <v>11507</v>
      </c>
      <c r="K75">
        <v>30</v>
      </c>
      <c r="L75" t="s">
        <v>1363</v>
      </c>
      <c r="M75" t="s">
        <v>35</v>
      </c>
      <c r="N75" t="s">
        <v>326</v>
      </c>
      <c r="O75" t="s">
        <v>37</v>
      </c>
      <c r="P75" t="s">
        <v>21</v>
      </c>
      <c r="Q75" t="s">
        <v>11508</v>
      </c>
      <c r="R75" s="2" t="str">
        <f t="shared" si="9"/>
        <v>KO</v>
      </c>
      <c r="S75" s="2" t="str">
        <f t="shared" si="10"/>
        <v>OK</v>
      </c>
      <c r="T75" s="2" t="str">
        <f t="shared" si="11"/>
        <v>OK</v>
      </c>
      <c r="U75" s="2" t="str">
        <f t="shared" si="12"/>
        <v>OK</v>
      </c>
      <c r="V75" s="2" t="str">
        <f t="shared" si="13"/>
        <v>OK</v>
      </c>
      <c r="W75" s="2" t="str">
        <f t="shared" si="14"/>
        <v>OK</v>
      </c>
      <c r="X75" s="2" t="str">
        <f t="shared" si="15"/>
        <v>OK</v>
      </c>
      <c r="Y75" s="2" t="str">
        <f t="shared" si="16"/>
        <v>OK</v>
      </c>
      <c r="Z75" s="3" t="str">
        <f t="shared" si="17"/>
        <v xml:space="preserve">Acción didáctica / </v>
      </c>
    </row>
    <row r="76" spans="1:26" x14ac:dyDescent="0.45">
      <c r="A76" t="s">
        <v>11471</v>
      </c>
      <c r="B76" t="s">
        <v>11472</v>
      </c>
      <c r="C76" t="s">
        <v>11509</v>
      </c>
      <c r="E76" t="s">
        <v>20</v>
      </c>
      <c r="H76" t="s">
        <v>21</v>
      </c>
      <c r="I76">
        <v>1874695</v>
      </c>
      <c r="J76" t="s">
        <v>11510</v>
      </c>
      <c r="K76">
        <v>15</v>
      </c>
      <c r="L76" t="s">
        <v>80</v>
      </c>
      <c r="M76" t="s">
        <v>35</v>
      </c>
      <c r="N76" t="s">
        <v>81</v>
      </c>
      <c r="O76" t="s">
        <v>37</v>
      </c>
      <c r="P76" t="s">
        <v>21</v>
      </c>
      <c r="Q76" t="s">
        <v>11511</v>
      </c>
      <c r="R76" s="2" t="str">
        <f t="shared" si="9"/>
        <v>OK</v>
      </c>
      <c r="S76" s="2" t="str">
        <f t="shared" si="10"/>
        <v>OK</v>
      </c>
      <c r="T76" s="2" t="str">
        <f t="shared" si="11"/>
        <v>OK</v>
      </c>
      <c r="U76" s="2" t="str">
        <f t="shared" si="12"/>
        <v>OK</v>
      </c>
      <c r="V76" s="2" t="str">
        <f t="shared" si="13"/>
        <v>OK</v>
      </c>
      <c r="W76" s="2" t="str">
        <f t="shared" si="14"/>
        <v>OK</v>
      </c>
      <c r="X76" s="2" t="str">
        <f t="shared" si="15"/>
        <v>OK</v>
      </c>
      <c r="Y76" s="2" t="str">
        <f t="shared" si="16"/>
        <v>OK</v>
      </c>
      <c r="Z76" s="3" t="str">
        <f t="shared" si="17"/>
        <v/>
      </c>
    </row>
    <row r="77" spans="1:26" x14ac:dyDescent="0.45">
      <c r="A77" t="s">
        <v>11471</v>
      </c>
      <c r="B77" t="s">
        <v>11472</v>
      </c>
      <c r="C77" t="s">
        <v>11512</v>
      </c>
      <c r="E77" t="s">
        <v>20</v>
      </c>
      <c r="H77" t="s">
        <v>21</v>
      </c>
      <c r="I77">
        <v>524189</v>
      </c>
      <c r="J77" t="s">
        <v>11513</v>
      </c>
      <c r="K77">
        <v>15</v>
      </c>
      <c r="L77" t="s">
        <v>23</v>
      </c>
      <c r="M77" t="s">
        <v>29</v>
      </c>
      <c r="N77" t="s">
        <v>2043</v>
      </c>
      <c r="P77" t="s">
        <v>21</v>
      </c>
      <c r="Q77" t="s">
        <v>11514</v>
      </c>
      <c r="R77" s="2" t="str">
        <f t="shared" si="9"/>
        <v>OK</v>
      </c>
      <c r="S77" s="2" t="str">
        <f t="shared" si="10"/>
        <v>OK</v>
      </c>
      <c r="T77" s="2" t="str">
        <f t="shared" si="11"/>
        <v>OK</v>
      </c>
      <c r="U77" s="2" t="str">
        <f t="shared" si="12"/>
        <v>OK</v>
      </c>
      <c r="V77" s="2" t="str">
        <f t="shared" si="13"/>
        <v>OK</v>
      </c>
      <c r="W77" s="2" t="str">
        <f t="shared" si="14"/>
        <v>OK</v>
      </c>
      <c r="X77" s="2" t="str">
        <f t="shared" si="15"/>
        <v>OK</v>
      </c>
      <c r="Y77" s="2" t="str">
        <f t="shared" si="16"/>
        <v>OK</v>
      </c>
      <c r="Z77" s="3" t="str">
        <f t="shared" si="17"/>
        <v/>
      </c>
    </row>
    <row r="78" spans="1:26" x14ac:dyDescent="0.45">
      <c r="A78" t="s">
        <v>11471</v>
      </c>
      <c r="B78" t="s">
        <v>11472</v>
      </c>
      <c r="C78" t="s">
        <v>11515</v>
      </c>
      <c r="E78" t="s">
        <v>20</v>
      </c>
      <c r="H78" t="s">
        <v>21</v>
      </c>
      <c r="I78">
        <v>1272888</v>
      </c>
      <c r="J78" t="s">
        <v>11516</v>
      </c>
      <c r="K78">
        <v>15</v>
      </c>
      <c r="L78" t="s">
        <v>34</v>
      </c>
      <c r="M78" t="s">
        <v>35</v>
      </c>
      <c r="N78" t="s">
        <v>316</v>
      </c>
      <c r="O78" t="s">
        <v>37</v>
      </c>
      <c r="P78" t="s">
        <v>21</v>
      </c>
      <c r="Q78" t="s">
        <v>11517</v>
      </c>
      <c r="R78" s="2" t="str">
        <f t="shared" si="9"/>
        <v>OK</v>
      </c>
      <c r="S78" s="2" t="str">
        <f t="shared" si="10"/>
        <v>OK</v>
      </c>
      <c r="T78" s="2" t="str">
        <f t="shared" si="11"/>
        <v>OK</v>
      </c>
      <c r="U78" s="2" t="str">
        <f t="shared" si="12"/>
        <v>OK</v>
      </c>
      <c r="V78" s="2" t="str">
        <f t="shared" si="13"/>
        <v>OK</v>
      </c>
      <c r="W78" s="2" t="str">
        <f t="shared" si="14"/>
        <v>OK</v>
      </c>
      <c r="X78" s="2" t="str">
        <f t="shared" si="15"/>
        <v>OK</v>
      </c>
      <c r="Y78" s="2" t="str">
        <f t="shared" si="16"/>
        <v>OK</v>
      </c>
      <c r="Z78" s="3" t="str">
        <f t="shared" si="17"/>
        <v/>
      </c>
    </row>
    <row r="79" spans="1:26" x14ac:dyDescent="0.45">
      <c r="A79" t="s">
        <v>11471</v>
      </c>
      <c r="B79" t="s">
        <v>11472</v>
      </c>
      <c r="C79" t="s">
        <v>11518</v>
      </c>
      <c r="E79" t="s">
        <v>20</v>
      </c>
      <c r="H79" t="s">
        <v>21</v>
      </c>
      <c r="I79">
        <v>3664279</v>
      </c>
      <c r="J79" t="s">
        <v>11519</v>
      </c>
      <c r="K79">
        <v>25</v>
      </c>
      <c r="L79" t="s">
        <v>34</v>
      </c>
      <c r="M79" t="s">
        <v>35</v>
      </c>
      <c r="N79" t="s">
        <v>773</v>
      </c>
      <c r="O79" t="s">
        <v>37</v>
      </c>
      <c r="P79" t="s">
        <v>21</v>
      </c>
      <c r="Q79" t="s">
        <v>11520</v>
      </c>
      <c r="R79" s="2" t="str">
        <f t="shared" si="9"/>
        <v>OK</v>
      </c>
      <c r="S79" s="2" t="str">
        <f t="shared" si="10"/>
        <v>OK</v>
      </c>
      <c r="T79" s="2" t="str">
        <f t="shared" si="11"/>
        <v>OK</v>
      </c>
      <c r="U79" s="2" t="str">
        <f t="shared" si="12"/>
        <v>OK</v>
      </c>
      <c r="V79" s="2" t="str">
        <f t="shared" si="13"/>
        <v>OK</v>
      </c>
      <c r="W79" s="2" t="str">
        <f t="shared" si="14"/>
        <v>OK</v>
      </c>
      <c r="X79" s="2" t="str">
        <f t="shared" si="15"/>
        <v>OK</v>
      </c>
      <c r="Y79" s="2" t="str">
        <f t="shared" si="16"/>
        <v>OK</v>
      </c>
      <c r="Z79" s="3" t="str">
        <f t="shared" si="17"/>
        <v/>
      </c>
    </row>
    <row r="80" spans="1:26" x14ac:dyDescent="0.45">
      <c r="A80" t="s">
        <v>11471</v>
      </c>
      <c r="B80" t="s">
        <v>11472</v>
      </c>
      <c r="C80" t="s">
        <v>11521</v>
      </c>
      <c r="E80" t="s">
        <v>20</v>
      </c>
      <c r="H80" t="s">
        <v>21</v>
      </c>
      <c r="I80">
        <v>1874349</v>
      </c>
      <c r="J80" t="s">
        <v>11522</v>
      </c>
      <c r="K80">
        <v>15</v>
      </c>
      <c r="L80" t="s">
        <v>80</v>
      </c>
      <c r="M80" t="s">
        <v>35</v>
      </c>
      <c r="N80" t="s">
        <v>81</v>
      </c>
      <c r="O80" t="s">
        <v>37</v>
      </c>
      <c r="P80" t="s">
        <v>21</v>
      </c>
      <c r="Q80" t="s">
        <v>11523</v>
      </c>
      <c r="R80" s="2" t="str">
        <f t="shared" si="9"/>
        <v>OK</v>
      </c>
      <c r="S80" s="2" t="str">
        <f t="shared" si="10"/>
        <v>OK</v>
      </c>
      <c r="T80" s="2" t="str">
        <f t="shared" si="11"/>
        <v>OK</v>
      </c>
      <c r="U80" s="2" t="str">
        <f t="shared" si="12"/>
        <v>OK</v>
      </c>
      <c r="V80" s="2" t="str">
        <f t="shared" si="13"/>
        <v>OK</v>
      </c>
      <c r="W80" s="2" t="str">
        <f t="shared" si="14"/>
        <v>OK</v>
      </c>
      <c r="X80" s="2" t="str">
        <f t="shared" si="15"/>
        <v>OK</v>
      </c>
      <c r="Y80" s="2" t="str">
        <f t="shared" si="16"/>
        <v>OK</v>
      </c>
      <c r="Z80" s="3" t="str">
        <f t="shared" si="17"/>
        <v/>
      </c>
    </row>
    <row r="81" spans="1:26" x14ac:dyDescent="0.45">
      <c r="A81" t="s">
        <v>11471</v>
      </c>
      <c r="B81" t="s">
        <v>11472</v>
      </c>
      <c r="C81" t="s">
        <v>11524</v>
      </c>
      <c r="E81" t="s">
        <v>20</v>
      </c>
      <c r="H81" t="s">
        <v>21</v>
      </c>
      <c r="I81">
        <v>1099024</v>
      </c>
      <c r="J81" t="s">
        <v>11525</v>
      </c>
      <c r="K81">
        <v>10</v>
      </c>
      <c r="L81" t="s">
        <v>23</v>
      </c>
      <c r="M81" t="s">
        <v>24</v>
      </c>
      <c r="N81" t="s">
        <v>194</v>
      </c>
      <c r="P81" t="s">
        <v>21</v>
      </c>
      <c r="Q81" t="s">
        <v>11526</v>
      </c>
      <c r="R81" s="2" t="str">
        <f t="shared" si="9"/>
        <v>OK</v>
      </c>
      <c r="S81" s="2" t="str">
        <f t="shared" si="10"/>
        <v>KO</v>
      </c>
      <c r="T81" s="2" t="str">
        <f t="shared" si="11"/>
        <v>OK</v>
      </c>
      <c r="U81" s="2" t="str">
        <f t="shared" si="12"/>
        <v>OK</v>
      </c>
      <c r="V81" s="2" t="str">
        <f t="shared" si="13"/>
        <v>OK</v>
      </c>
      <c r="W81" s="2" t="str">
        <f t="shared" si="14"/>
        <v>OK</v>
      </c>
      <c r="X81" s="2" t="str">
        <f t="shared" si="15"/>
        <v>OK</v>
      </c>
      <c r="Y81" s="2" t="str">
        <f t="shared" si="16"/>
        <v>OK</v>
      </c>
      <c r="Z81" s="3" t="str">
        <f t="shared" si="17"/>
        <v xml:space="preserve">Tipo de media / </v>
      </c>
    </row>
    <row r="82" spans="1:26" x14ac:dyDescent="0.45">
      <c r="A82" t="s">
        <v>11471</v>
      </c>
      <c r="B82" t="s">
        <v>11472</v>
      </c>
      <c r="C82" t="s">
        <v>11527</v>
      </c>
      <c r="E82" t="s">
        <v>20</v>
      </c>
      <c r="H82" t="s">
        <v>21</v>
      </c>
      <c r="I82">
        <v>1705146</v>
      </c>
      <c r="J82" t="s">
        <v>11528</v>
      </c>
      <c r="K82">
        <v>30</v>
      </c>
      <c r="L82" t="s">
        <v>34</v>
      </c>
      <c r="M82" t="s">
        <v>35</v>
      </c>
      <c r="N82" t="s">
        <v>161</v>
      </c>
      <c r="O82" t="s">
        <v>479</v>
      </c>
      <c r="P82" t="s">
        <v>21</v>
      </c>
      <c r="Q82" t="s">
        <v>11529</v>
      </c>
      <c r="R82" s="2" t="str">
        <f t="shared" si="9"/>
        <v>OK</v>
      </c>
      <c r="S82" s="2" t="str">
        <f t="shared" si="10"/>
        <v>OK</v>
      </c>
      <c r="T82" s="2" t="str">
        <f t="shared" si="11"/>
        <v>OK</v>
      </c>
      <c r="U82" s="2" t="str">
        <f t="shared" si="12"/>
        <v>OK</v>
      </c>
      <c r="V82" s="2" t="str">
        <f t="shared" si="13"/>
        <v>OK</v>
      </c>
      <c r="W82" s="2" t="str">
        <f t="shared" si="14"/>
        <v>OK</v>
      </c>
      <c r="X82" s="2" t="str">
        <f t="shared" si="15"/>
        <v>OK</v>
      </c>
      <c r="Y82" s="2" t="str">
        <f t="shared" si="16"/>
        <v>OK</v>
      </c>
      <c r="Z82" s="3" t="str">
        <f t="shared" si="17"/>
        <v/>
      </c>
    </row>
    <row r="83" spans="1:26" x14ac:dyDescent="0.45">
      <c r="A83" t="s">
        <v>11471</v>
      </c>
      <c r="B83" t="s">
        <v>11472</v>
      </c>
      <c r="C83" t="s">
        <v>11530</v>
      </c>
      <c r="E83" t="s">
        <v>20</v>
      </c>
      <c r="H83" t="s">
        <v>21</v>
      </c>
      <c r="I83">
        <v>1313373</v>
      </c>
      <c r="J83" t="s">
        <v>11531</v>
      </c>
      <c r="K83">
        <v>15</v>
      </c>
      <c r="L83" t="s">
        <v>34</v>
      </c>
      <c r="M83" t="s">
        <v>35</v>
      </c>
      <c r="N83" t="s">
        <v>161</v>
      </c>
      <c r="O83" t="s">
        <v>479</v>
      </c>
      <c r="P83" t="s">
        <v>21</v>
      </c>
      <c r="Q83" t="s">
        <v>11532</v>
      </c>
      <c r="R83" s="2" t="str">
        <f t="shared" si="9"/>
        <v>OK</v>
      </c>
      <c r="S83" s="2" t="str">
        <f t="shared" si="10"/>
        <v>OK</v>
      </c>
      <c r="T83" s="2" t="str">
        <f t="shared" si="11"/>
        <v>OK</v>
      </c>
      <c r="U83" s="2" t="str">
        <f t="shared" si="12"/>
        <v>OK</v>
      </c>
      <c r="V83" s="2" t="str">
        <f t="shared" si="13"/>
        <v>OK</v>
      </c>
      <c r="W83" s="2" t="str">
        <f t="shared" si="14"/>
        <v>OK</v>
      </c>
      <c r="X83" s="2" t="str">
        <f t="shared" si="15"/>
        <v>OK</v>
      </c>
      <c r="Y83" s="2" t="str">
        <f t="shared" si="16"/>
        <v>OK</v>
      </c>
      <c r="Z83" s="3" t="str">
        <f t="shared" si="17"/>
        <v/>
      </c>
    </row>
    <row r="84" spans="1:26" x14ac:dyDescent="0.45">
      <c r="A84" t="s">
        <v>11471</v>
      </c>
      <c r="B84" t="s">
        <v>11472</v>
      </c>
      <c r="C84" t="s">
        <v>11533</v>
      </c>
      <c r="E84" t="s">
        <v>20</v>
      </c>
      <c r="H84" t="s">
        <v>21</v>
      </c>
      <c r="I84">
        <v>1191218</v>
      </c>
      <c r="J84" t="s">
        <v>11534</v>
      </c>
      <c r="K84">
        <v>15</v>
      </c>
      <c r="L84" t="s">
        <v>34</v>
      </c>
      <c r="M84" t="s">
        <v>35</v>
      </c>
      <c r="N84" t="s">
        <v>326</v>
      </c>
      <c r="O84" t="s">
        <v>479</v>
      </c>
      <c r="P84" t="s">
        <v>21</v>
      </c>
      <c r="Q84" t="s">
        <v>11535</v>
      </c>
      <c r="R84" s="2" t="str">
        <f t="shared" si="9"/>
        <v>OK</v>
      </c>
      <c r="S84" s="2" t="str">
        <f t="shared" si="10"/>
        <v>OK</v>
      </c>
      <c r="T84" s="2" t="str">
        <f t="shared" si="11"/>
        <v>OK</v>
      </c>
      <c r="U84" s="2" t="str">
        <f t="shared" si="12"/>
        <v>OK</v>
      </c>
      <c r="V84" s="2" t="str">
        <f t="shared" si="13"/>
        <v>OK</v>
      </c>
      <c r="W84" s="2" t="str">
        <f t="shared" si="14"/>
        <v>OK</v>
      </c>
      <c r="X84" s="2" t="str">
        <f t="shared" si="15"/>
        <v>OK</v>
      </c>
      <c r="Y84" s="2" t="str">
        <f t="shared" si="16"/>
        <v>OK</v>
      </c>
      <c r="Z84" s="3" t="str">
        <f t="shared" si="17"/>
        <v/>
      </c>
    </row>
    <row r="85" spans="1:26" x14ac:dyDescent="0.45">
      <c r="A85" t="s">
        <v>11471</v>
      </c>
      <c r="B85" t="s">
        <v>11472</v>
      </c>
      <c r="C85" t="s">
        <v>11536</v>
      </c>
      <c r="E85" t="s">
        <v>20</v>
      </c>
      <c r="H85" t="s">
        <v>21</v>
      </c>
      <c r="I85">
        <v>1875481</v>
      </c>
      <c r="J85" t="s">
        <v>11537</v>
      </c>
      <c r="K85">
        <v>15</v>
      </c>
      <c r="L85" t="s">
        <v>80</v>
      </c>
      <c r="M85" t="s">
        <v>35</v>
      </c>
      <c r="N85" t="s">
        <v>81</v>
      </c>
      <c r="O85" t="s">
        <v>37</v>
      </c>
      <c r="P85" t="s">
        <v>21</v>
      </c>
      <c r="Q85" t="s">
        <v>11538</v>
      </c>
      <c r="R85" s="2" t="str">
        <f t="shared" si="9"/>
        <v>OK</v>
      </c>
      <c r="S85" s="2" t="str">
        <f t="shared" si="10"/>
        <v>OK</v>
      </c>
      <c r="T85" s="2" t="str">
        <f t="shared" si="11"/>
        <v>OK</v>
      </c>
      <c r="U85" s="2" t="str">
        <f t="shared" si="12"/>
        <v>OK</v>
      </c>
      <c r="V85" s="2" t="str">
        <f t="shared" si="13"/>
        <v>OK</v>
      </c>
      <c r="W85" s="2" t="str">
        <f t="shared" si="14"/>
        <v>OK</v>
      </c>
      <c r="X85" s="2" t="str">
        <f t="shared" si="15"/>
        <v>OK</v>
      </c>
      <c r="Y85" s="2" t="str">
        <f t="shared" si="16"/>
        <v>OK</v>
      </c>
      <c r="Z85" s="3" t="str">
        <f t="shared" si="17"/>
        <v/>
      </c>
    </row>
    <row r="86" spans="1:26" x14ac:dyDescent="0.45">
      <c r="A86" t="s">
        <v>11471</v>
      </c>
      <c r="B86" t="s">
        <v>11472</v>
      </c>
      <c r="C86" t="s">
        <v>11539</v>
      </c>
      <c r="E86" t="s">
        <v>20</v>
      </c>
      <c r="H86" t="s">
        <v>21</v>
      </c>
      <c r="I86">
        <v>697200</v>
      </c>
      <c r="J86" t="s">
        <v>11540</v>
      </c>
      <c r="K86">
        <v>15</v>
      </c>
      <c r="L86" t="s">
        <v>23</v>
      </c>
      <c r="M86" t="s">
        <v>29</v>
      </c>
      <c r="N86" t="s">
        <v>1124</v>
      </c>
      <c r="P86" t="s">
        <v>21</v>
      </c>
      <c r="Q86" t="s">
        <v>11541</v>
      </c>
      <c r="R86" s="2" t="str">
        <f t="shared" si="9"/>
        <v>OK</v>
      </c>
      <c r="S86" s="2" t="str">
        <f t="shared" si="10"/>
        <v>OK</v>
      </c>
      <c r="T86" s="2" t="str">
        <f t="shared" si="11"/>
        <v>OK</v>
      </c>
      <c r="U86" s="2" t="str">
        <f t="shared" si="12"/>
        <v>OK</v>
      </c>
      <c r="V86" s="2" t="str">
        <f t="shared" si="13"/>
        <v>OK</v>
      </c>
      <c r="W86" s="2" t="str">
        <f t="shared" si="14"/>
        <v>OK</v>
      </c>
      <c r="X86" s="2" t="str">
        <f t="shared" si="15"/>
        <v>OK</v>
      </c>
      <c r="Y86" s="2" t="str">
        <f t="shared" si="16"/>
        <v>OK</v>
      </c>
      <c r="Z86" s="3" t="str">
        <f t="shared" si="17"/>
        <v/>
      </c>
    </row>
    <row r="87" spans="1:26" x14ac:dyDescent="0.45">
      <c r="A87" t="s">
        <v>11471</v>
      </c>
      <c r="B87" t="s">
        <v>11472</v>
      </c>
      <c r="C87" t="s">
        <v>11542</v>
      </c>
      <c r="E87" t="s">
        <v>20</v>
      </c>
      <c r="H87" t="s">
        <v>21</v>
      </c>
      <c r="I87">
        <v>1184776</v>
      </c>
      <c r="J87" t="s">
        <v>11543</v>
      </c>
      <c r="K87">
        <v>30</v>
      </c>
      <c r="L87" t="s">
        <v>34</v>
      </c>
      <c r="M87" t="s">
        <v>35</v>
      </c>
      <c r="N87" t="s">
        <v>406</v>
      </c>
      <c r="O87" t="s">
        <v>37</v>
      </c>
      <c r="P87" t="s">
        <v>21</v>
      </c>
      <c r="Q87" t="s">
        <v>11544</v>
      </c>
      <c r="R87" s="2" t="str">
        <f t="shared" si="9"/>
        <v>OK</v>
      </c>
      <c r="S87" s="2" t="str">
        <f t="shared" si="10"/>
        <v>OK</v>
      </c>
      <c r="T87" s="2" t="str">
        <f t="shared" si="11"/>
        <v>OK</v>
      </c>
      <c r="U87" s="2" t="str">
        <f t="shared" si="12"/>
        <v>OK</v>
      </c>
      <c r="V87" s="2" t="str">
        <f t="shared" si="13"/>
        <v>OK</v>
      </c>
      <c r="W87" s="2" t="str">
        <f t="shared" si="14"/>
        <v>OK</v>
      </c>
      <c r="X87" s="2" t="str">
        <f t="shared" si="15"/>
        <v>OK</v>
      </c>
      <c r="Y87" s="2" t="str">
        <f t="shared" si="16"/>
        <v>OK</v>
      </c>
      <c r="Z87" s="3" t="str">
        <f t="shared" si="17"/>
        <v/>
      </c>
    </row>
    <row r="88" spans="1:26" x14ac:dyDescent="0.45">
      <c r="A88" t="s">
        <v>11471</v>
      </c>
      <c r="B88" t="s">
        <v>11472</v>
      </c>
      <c r="C88" t="s">
        <v>11545</v>
      </c>
      <c r="E88" t="s">
        <v>20</v>
      </c>
      <c r="H88" t="s">
        <v>21</v>
      </c>
      <c r="I88">
        <v>1442635</v>
      </c>
      <c r="J88" t="s">
        <v>11546</v>
      </c>
      <c r="K88">
        <v>20</v>
      </c>
      <c r="L88" t="s">
        <v>34</v>
      </c>
      <c r="M88" t="s">
        <v>35</v>
      </c>
      <c r="N88" t="s">
        <v>773</v>
      </c>
      <c r="O88" t="s">
        <v>85</v>
      </c>
      <c r="P88" t="s">
        <v>21</v>
      </c>
      <c r="Q88" t="s">
        <v>11547</v>
      </c>
      <c r="R88" s="2" t="str">
        <f t="shared" si="9"/>
        <v>OK</v>
      </c>
      <c r="S88" s="2" t="str">
        <f t="shared" si="10"/>
        <v>OK</v>
      </c>
      <c r="T88" s="2" t="str">
        <f t="shared" si="11"/>
        <v>OK</v>
      </c>
      <c r="U88" s="2" t="str">
        <f t="shared" si="12"/>
        <v>OK</v>
      </c>
      <c r="V88" s="2" t="str">
        <f t="shared" si="13"/>
        <v>OK</v>
      </c>
      <c r="W88" s="2" t="str">
        <f t="shared" si="14"/>
        <v>OK</v>
      </c>
      <c r="X88" s="2" t="str">
        <f t="shared" si="15"/>
        <v>OK</v>
      </c>
      <c r="Y88" s="2" t="str">
        <f t="shared" si="16"/>
        <v>OK</v>
      </c>
      <c r="Z88" s="3" t="str">
        <f t="shared" si="17"/>
        <v/>
      </c>
    </row>
    <row r="89" spans="1:26" x14ac:dyDescent="0.45">
      <c r="A89" t="s">
        <v>11471</v>
      </c>
      <c r="B89" t="s">
        <v>11472</v>
      </c>
      <c r="C89" t="s">
        <v>11548</v>
      </c>
      <c r="E89" t="s">
        <v>20</v>
      </c>
      <c r="H89" t="s">
        <v>21</v>
      </c>
      <c r="I89">
        <v>706278</v>
      </c>
      <c r="J89" t="s">
        <v>11549</v>
      </c>
      <c r="K89">
        <v>15</v>
      </c>
      <c r="L89" t="s">
        <v>23</v>
      </c>
      <c r="M89" t="s">
        <v>29</v>
      </c>
      <c r="N89" t="s">
        <v>1124</v>
      </c>
      <c r="P89" t="s">
        <v>21</v>
      </c>
      <c r="Q89" t="s">
        <v>11550</v>
      </c>
      <c r="R89" s="2" t="str">
        <f t="shared" si="9"/>
        <v>OK</v>
      </c>
      <c r="S89" s="2" t="str">
        <f t="shared" si="10"/>
        <v>OK</v>
      </c>
      <c r="T89" s="2" t="str">
        <f t="shared" si="11"/>
        <v>OK</v>
      </c>
      <c r="U89" s="2" t="str">
        <f t="shared" si="12"/>
        <v>OK</v>
      </c>
      <c r="V89" s="2" t="str">
        <f t="shared" si="13"/>
        <v>OK</v>
      </c>
      <c r="W89" s="2" t="str">
        <f t="shared" si="14"/>
        <v>OK</v>
      </c>
      <c r="X89" s="2" t="str">
        <f t="shared" si="15"/>
        <v>OK</v>
      </c>
      <c r="Y89" s="2" t="str">
        <f t="shared" si="16"/>
        <v>OK</v>
      </c>
      <c r="Z89" s="3" t="str">
        <f t="shared" si="17"/>
        <v/>
      </c>
    </row>
    <row r="90" spans="1:26" x14ac:dyDescent="0.45">
      <c r="A90" t="s">
        <v>11471</v>
      </c>
      <c r="B90" t="s">
        <v>11472</v>
      </c>
      <c r="C90" t="s">
        <v>11551</v>
      </c>
      <c r="E90" t="s">
        <v>20</v>
      </c>
      <c r="H90" t="s">
        <v>21</v>
      </c>
      <c r="I90">
        <v>1816911</v>
      </c>
      <c r="J90" t="s">
        <v>11552</v>
      </c>
      <c r="K90">
        <v>20</v>
      </c>
      <c r="L90" t="s">
        <v>34</v>
      </c>
      <c r="M90" t="s">
        <v>35</v>
      </c>
      <c r="N90" t="s">
        <v>773</v>
      </c>
      <c r="O90" t="s">
        <v>37</v>
      </c>
      <c r="P90" t="s">
        <v>21</v>
      </c>
      <c r="Q90" t="s">
        <v>11553</v>
      </c>
      <c r="R90" s="2" t="str">
        <f t="shared" si="9"/>
        <v>OK</v>
      </c>
      <c r="S90" s="2" t="str">
        <f t="shared" si="10"/>
        <v>OK</v>
      </c>
      <c r="T90" s="2" t="str">
        <f t="shared" si="11"/>
        <v>OK</v>
      </c>
      <c r="U90" s="2" t="str">
        <f t="shared" si="12"/>
        <v>OK</v>
      </c>
      <c r="V90" s="2" t="str">
        <f t="shared" si="13"/>
        <v>OK</v>
      </c>
      <c r="W90" s="2" t="str">
        <f t="shared" si="14"/>
        <v>OK</v>
      </c>
      <c r="X90" s="2" t="str">
        <f t="shared" si="15"/>
        <v>OK</v>
      </c>
      <c r="Y90" s="2" t="str">
        <f t="shared" si="16"/>
        <v>OK</v>
      </c>
      <c r="Z90" s="3" t="str">
        <f t="shared" si="17"/>
        <v/>
      </c>
    </row>
    <row r="91" spans="1:26" x14ac:dyDescent="0.45">
      <c r="A91" t="s">
        <v>11471</v>
      </c>
      <c r="B91" t="s">
        <v>11472</v>
      </c>
      <c r="C91" t="s">
        <v>11554</v>
      </c>
      <c r="E91" t="s">
        <v>20</v>
      </c>
      <c r="H91" t="s">
        <v>21</v>
      </c>
      <c r="I91">
        <v>1191140</v>
      </c>
      <c r="J91" t="s">
        <v>11555</v>
      </c>
      <c r="K91">
        <v>25</v>
      </c>
      <c r="L91" t="s">
        <v>34</v>
      </c>
      <c r="M91" t="s">
        <v>35</v>
      </c>
      <c r="N91" t="s">
        <v>326</v>
      </c>
      <c r="O91" t="s">
        <v>479</v>
      </c>
      <c r="P91" t="s">
        <v>21</v>
      </c>
      <c r="Q91" t="s">
        <v>11556</v>
      </c>
      <c r="R91" s="2" t="str">
        <f t="shared" si="9"/>
        <v>OK</v>
      </c>
      <c r="S91" s="2" t="str">
        <f t="shared" si="10"/>
        <v>OK</v>
      </c>
      <c r="T91" s="2" t="str">
        <f t="shared" si="11"/>
        <v>OK</v>
      </c>
      <c r="U91" s="2" t="str">
        <f t="shared" si="12"/>
        <v>OK</v>
      </c>
      <c r="V91" s="2" t="str">
        <f t="shared" si="13"/>
        <v>OK</v>
      </c>
      <c r="W91" s="2" t="str">
        <f t="shared" si="14"/>
        <v>OK</v>
      </c>
      <c r="X91" s="2" t="str">
        <f t="shared" si="15"/>
        <v>OK</v>
      </c>
      <c r="Y91" s="2" t="str">
        <f t="shared" si="16"/>
        <v>OK</v>
      </c>
      <c r="Z91" s="3" t="str">
        <f t="shared" si="17"/>
        <v/>
      </c>
    </row>
    <row r="92" spans="1:26" x14ac:dyDescent="0.45">
      <c r="A92" t="s">
        <v>11471</v>
      </c>
      <c r="B92" t="s">
        <v>11472</v>
      </c>
      <c r="C92" t="s">
        <v>11557</v>
      </c>
      <c r="E92" t="s">
        <v>20</v>
      </c>
      <c r="H92" t="s">
        <v>21</v>
      </c>
      <c r="I92">
        <v>450479</v>
      </c>
      <c r="J92" t="s">
        <v>11558</v>
      </c>
      <c r="K92">
        <v>20</v>
      </c>
      <c r="L92" t="s">
        <v>23</v>
      </c>
      <c r="M92" t="s">
        <v>29</v>
      </c>
      <c r="N92" t="s">
        <v>2043</v>
      </c>
      <c r="P92" t="s">
        <v>21</v>
      </c>
      <c r="Q92" t="s">
        <v>11559</v>
      </c>
      <c r="R92" s="2" t="str">
        <f t="shared" si="9"/>
        <v>OK</v>
      </c>
      <c r="S92" s="2" t="str">
        <f t="shared" si="10"/>
        <v>OK</v>
      </c>
      <c r="T92" s="2" t="str">
        <f t="shared" si="11"/>
        <v>OK</v>
      </c>
      <c r="U92" s="2" t="str">
        <f t="shared" si="12"/>
        <v>OK</v>
      </c>
      <c r="V92" s="2" t="str">
        <f t="shared" si="13"/>
        <v>OK</v>
      </c>
      <c r="W92" s="2" t="str">
        <f t="shared" si="14"/>
        <v>OK</v>
      </c>
      <c r="X92" s="2" t="str">
        <f t="shared" si="15"/>
        <v>OK</v>
      </c>
      <c r="Y92" s="2" t="str">
        <f t="shared" si="16"/>
        <v>OK</v>
      </c>
      <c r="Z92" s="3" t="str">
        <f t="shared" si="17"/>
        <v/>
      </c>
    </row>
    <row r="93" spans="1:26" x14ac:dyDescent="0.45">
      <c r="A93" t="s">
        <v>11471</v>
      </c>
      <c r="B93" t="s">
        <v>11472</v>
      </c>
      <c r="C93" t="s">
        <v>11560</v>
      </c>
      <c r="E93" t="s">
        <v>20</v>
      </c>
      <c r="H93" t="s">
        <v>21</v>
      </c>
      <c r="I93">
        <v>1308435</v>
      </c>
      <c r="J93" t="s">
        <v>11561</v>
      </c>
      <c r="K93">
        <v>20</v>
      </c>
      <c r="L93" t="s">
        <v>34</v>
      </c>
      <c r="M93" t="s">
        <v>35</v>
      </c>
      <c r="N93" t="s">
        <v>763</v>
      </c>
      <c r="O93" t="s">
        <v>37</v>
      </c>
      <c r="P93" t="s">
        <v>21</v>
      </c>
      <c r="Q93" t="s">
        <v>11562</v>
      </c>
      <c r="R93" s="2" t="str">
        <f t="shared" si="9"/>
        <v>OK</v>
      </c>
      <c r="S93" s="2" t="str">
        <f t="shared" si="10"/>
        <v>OK</v>
      </c>
      <c r="T93" s="2" t="str">
        <f t="shared" si="11"/>
        <v>OK</v>
      </c>
      <c r="U93" s="2" t="str">
        <f t="shared" si="12"/>
        <v>OK</v>
      </c>
      <c r="V93" s="2" t="str">
        <f t="shared" si="13"/>
        <v>OK</v>
      </c>
      <c r="W93" s="2" t="str">
        <f t="shared" si="14"/>
        <v>OK</v>
      </c>
      <c r="X93" s="2" t="str">
        <f t="shared" si="15"/>
        <v>OK</v>
      </c>
      <c r="Y93" s="2" t="str">
        <f t="shared" si="16"/>
        <v>OK</v>
      </c>
      <c r="Z93" s="3" t="str">
        <f t="shared" si="17"/>
        <v/>
      </c>
    </row>
    <row r="94" spans="1:26" x14ac:dyDescent="0.45">
      <c r="A94" t="s">
        <v>11471</v>
      </c>
      <c r="B94" t="s">
        <v>11472</v>
      </c>
      <c r="C94" t="s">
        <v>11563</v>
      </c>
      <c r="E94" t="s">
        <v>20</v>
      </c>
      <c r="H94" t="s">
        <v>21</v>
      </c>
      <c r="I94">
        <v>1190171</v>
      </c>
      <c r="J94" t="s">
        <v>11564</v>
      </c>
      <c r="K94">
        <v>20</v>
      </c>
      <c r="L94" t="s">
        <v>34</v>
      </c>
      <c r="M94" t="s">
        <v>35</v>
      </c>
      <c r="N94" t="s">
        <v>326</v>
      </c>
      <c r="O94" t="s">
        <v>479</v>
      </c>
      <c r="P94" t="s">
        <v>21</v>
      </c>
      <c r="Q94" t="s">
        <v>11565</v>
      </c>
      <c r="R94" s="2" t="str">
        <f t="shared" si="9"/>
        <v>OK</v>
      </c>
      <c r="S94" s="2" t="str">
        <f t="shared" si="10"/>
        <v>OK</v>
      </c>
      <c r="T94" s="2" t="str">
        <f t="shared" si="11"/>
        <v>OK</v>
      </c>
      <c r="U94" s="2" t="str">
        <f t="shared" si="12"/>
        <v>OK</v>
      </c>
      <c r="V94" s="2" t="str">
        <f t="shared" si="13"/>
        <v>OK</v>
      </c>
      <c r="W94" s="2" t="str">
        <f t="shared" si="14"/>
        <v>OK</v>
      </c>
      <c r="X94" s="2" t="str">
        <f t="shared" si="15"/>
        <v>OK</v>
      </c>
      <c r="Y94" s="2" t="str">
        <f t="shared" si="16"/>
        <v>OK</v>
      </c>
      <c r="Z94" s="3" t="str">
        <f t="shared" si="17"/>
        <v/>
      </c>
    </row>
    <row r="95" spans="1:26" x14ac:dyDescent="0.45">
      <c r="A95" t="s">
        <v>11471</v>
      </c>
      <c r="B95" t="s">
        <v>11472</v>
      </c>
      <c r="C95" t="s">
        <v>11566</v>
      </c>
      <c r="E95" t="s">
        <v>20</v>
      </c>
      <c r="H95" t="s">
        <v>21</v>
      </c>
      <c r="I95">
        <v>1864988</v>
      </c>
      <c r="J95" t="s">
        <v>11567</v>
      </c>
      <c r="K95">
        <v>30</v>
      </c>
      <c r="L95" t="s">
        <v>34</v>
      </c>
      <c r="M95" t="s">
        <v>35</v>
      </c>
      <c r="N95" t="s">
        <v>81</v>
      </c>
      <c r="O95" t="s">
        <v>85</v>
      </c>
      <c r="P95" t="s">
        <v>21</v>
      </c>
      <c r="Q95" t="s">
        <v>11568</v>
      </c>
      <c r="R95" s="2" t="str">
        <f t="shared" si="9"/>
        <v>KO</v>
      </c>
      <c r="S95" s="2" t="str">
        <f t="shared" si="10"/>
        <v>OK</v>
      </c>
      <c r="T95" s="2" t="str">
        <f t="shared" si="11"/>
        <v>OK</v>
      </c>
      <c r="U95" s="2" t="str">
        <f t="shared" si="12"/>
        <v>OK</v>
      </c>
      <c r="V95" s="2" t="str">
        <f t="shared" si="13"/>
        <v>OK</v>
      </c>
      <c r="W95" s="2" t="str">
        <f t="shared" si="14"/>
        <v>OK</v>
      </c>
      <c r="X95" s="2" t="str">
        <f t="shared" si="15"/>
        <v>OK</v>
      </c>
      <c r="Y95" s="2" t="str">
        <f t="shared" si="16"/>
        <v>OK</v>
      </c>
      <c r="Z95" s="3" t="str">
        <f t="shared" si="17"/>
        <v xml:space="preserve">Acción didáctica / </v>
      </c>
    </row>
    <row r="96" spans="1:26" x14ac:dyDescent="0.45">
      <c r="A96" t="s">
        <v>11471</v>
      </c>
      <c r="B96" t="s">
        <v>11472</v>
      </c>
      <c r="C96" t="s">
        <v>11569</v>
      </c>
      <c r="E96" t="s">
        <v>20</v>
      </c>
      <c r="H96" t="s">
        <v>21</v>
      </c>
      <c r="I96">
        <v>3133093</v>
      </c>
      <c r="J96" t="s">
        <v>11570</v>
      </c>
      <c r="K96">
        <v>30</v>
      </c>
      <c r="L96" t="s">
        <v>57</v>
      </c>
      <c r="M96" t="s">
        <v>29</v>
      </c>
      <c r="N96" t="s">
        <v>58</v>
      </c>
      <c r="O96" t="s">
        <v>85</v>
      </c>
      <c r="P96" t="s">
        <v>21</v>
      </c>
      <c r="Q96" t="s">
        <v>11571</v>
      </c>
      <c r="R96" s="2" t="str">
        <f t="shared" si="9"/>
        <v>OK</v>
      </c>
      <c r="S96" s="2" t="str">
        <f t="shared" si="10"/>
        <v>KO</v>
      </c>
      <c r="T96" s="2" t="str">
        <f t="shared" si="11"/>
        <v>OK</v>
      </c>
      <c r="U96" s="2" t="str">
        <f t="shared" si="12"/>
        <v>OK</v>
      </c>
      <c r="V96" s="2" t="str">
        <f t="shared" si="13"/>
        <v>OK</v>
      </c>
      <c r="W96" s="2" t="str">
        <f t="shared" si="14"/>
        <v>OK</v>
      </c>
      <c r="X96" s="2" t="str">
        <f t="shared" si="15"/>
        <v>OK</v>
      </c>
      <c r="Y96" s="2" t="str">
        <f t="shared" si="16"/>
        <v>OK</v>
      </c>
      <c r="Z96" s="3" t="str">
        <f t="shared" si="17"/>
        <v xml:space="preserve">Tipo de media / </v>
      </c>
    </row>
    <row r="97" spans="1:26" x14ac:dyDescent="0.45">
      <c r="A97" t="s">
        <v>11471</v>
      </c>
      <c r="B97" t="s">
        <v>11472</v>
      </c>
      <c r="C97" t="s">
        <v>67</v>
      </c>
      <c r="D97" t="s">
        <v>67</v>
      </c>
      <c r="E97" t="s">
        <v>20</v>
      </c>
      <c r="H97" t="s">
        <v>21</v>
      </c>
      <c r="I97">
        <v>1092437</v>
      </c>
      <c r="K97">
        <v>10</v>
      </c>
      <c r="L97" t="s">
        <v>23</v>
      </c>
      <c r="M97" t="s">
        <v>67</v>
      </c>
      <c r="N97" t="s">
        <v>68</v>
      </c>
      <c r="P97" t="s">
        <v>21</v>
      </c>
      <c r="Q97" t="s">
        <v>11572</v>
      </c>
      <c r="R97" s="2" t="str">
        <f t="shared" si="9"/>
        <v>OK</v>
      </c>
      <c r="S97" s="2" t="str">
        <f t="shared" si="10"/>
        <v>OK</v>
      </c>
      <c r="T97" s="2" t="str">
        <f t="shared" si="11"/>
        <v>OK</v>
      </c>
      <c r="U97" s="2" t="str">
        <f t="shared" si="12"/>
        <v>OK</v>
      </c>
      <c r="V97" s="2" t="str">
        <f t="shared" si="13"/>
        <v>OK</v>
      </c>
      <c r="W97" s="2" t="str">
        <f t="shared" si="14"/>
        <v>OK</v>
      </c>
      <c r="X97" s="2" t="str">
        <f t="shared" si="15"/>
        <v>KO</v>
      </c>
      <c r="Y97" s="2" t="str">
        <f t="shared" si="16"/>
        <v>OK</v>
      </c>
      <c r="Z97" s="3" t="str">
        <f t="shared" si="17"/>
        <v xml:space="preserve">Palabras clave / </v>
      </c>
    </row>
    <row r="98" spans="1:26" x14ac:dyDescent="0.45">
      <c r="A98" t="s">
        <v>11471</v>
      </c>
      <c r="B98" t="s">
        <v>11472</v>
      </c>
      <c r="C98" t="s">
        <v>70</v>
      </c>
      <c r="E98" t="s">
        <v>20</v>
      </c>
      <c r="H98" t="s">
        <v>21</v>
      </c>
      <c r="I98">
        <v>3390924</v>
      </c>
      <c r="J98" t="s">
        <v>11573</v>
      </c>
      <c r="K98">
        <v>30</v>
      </c>
      <c r="L98" t="s">
        <v>70</v>
      </c>
      <c r="M98" t="s">
        <v>35</v>
      </c>
      <c r="N98" t="s">
        <v>161</v>
      </c>
      <c r="O98" t="s">
        <v>37</v>
      </c>
      <c r="P98" t="s">
        <v>21</v>
      </c>
      <c r="Q98" t="s">
        <v>11574</v>
      </c>
      <c r="R98" s="2" t="str">
        <f t="shared" si="9"/>
        <v>OK</v>
      </c>
      <c r="S98" s="2" t="str">
        <f t="shared" si="10"/>
        <v>OK</v>
      </c>
      <c r="T98" s="2" t="str">
        <f t="shared" si="11"/>
        <v>OK</v>
      </c>
      <c r="U98" s="2" t="str">
        <f t="shared" si="12"/>
        <v>OK</v>
      </c>
      <c r="V98" s="2" t="str">
        <f t="shared" si="13"/>
        <v>OK</v>
      </c>
      <c r="W98" s="2" t="str">
        <f t="shared" si="14"/>
        <v>OK</v>
      </c>
      <c r="X98" s="2" t="str">
        <f t="shared" si="15"/>
        <v>OK</v>
      </c>
      <c r="Y98" s="2" t="str">
        <f t="shared" si="16"/>
        <v>OK</v>
      </c>
      <c r="Z98" s="3" t="str">
        <f t="shared" si="17"/>
        <v/>
      </c>
    </row>
    <row r="99" spans="1:26" x14ac:dyDescent="0.45">
      <c r="A99" t="s">
        <v>11471</v>
      </c>
      <c r="B99" t="s">
        <v>11472</v>
      </c>
      <c r="C99" t="s">
        <v>11575</v>
      </c>
      <c r="E99" t="s">
        <v>20</v>
      </c>
      <c r="H99" t="s">
        <v>21</v>
      </c>
      <c r="I99">
        <v>1898853</v>
      </c>
      <c r="J99" t="s">
        <v>11576</v>
      </c>
      <c r="K99">
        <v>30</v>
      </c>
      <c r="L99" t="s">
        <v>358</v>
      </c>
      <c r="M99" t="s">
        <v>35</v>
      </c>
      <c r="N99" t="s">
        <v>359</v>
      </c>
      <c r="O99" t="s">
        <v>85</v>
      </c>
      <c r="P99" t="s">
        <v>21</v>
      </c>
      <c r="Q99" t="s">
        <v>11577</v>
      </c>
      <c r="R99" s="2" t="str">
        <f t="shared" si="9"/>
        <v>OK</v>
      </c>
      <c r="S99" s="2" t="str">
        <f t="shared" si="10"/>
        <v>OK</v>
      </c>
      <c r="T99" s="2" t="str">
        <f t="shared" si="11"/>
        <v>KO</v>
      </c>
      <c r="U99" s="2" t="str">
        <f t="shared" si="12"/>
        <v>OK</v>
      </c>
      <c r="V99" s="2" t="str">
        <f t="shared" si="13"/>
        <v>OK</v>
      </c>
      <c r="W99" s="2" t="str">
        <f t="shared" si="14"/>
        <v>KO</v>
      </c>
      <c r="X99" s="2" t="str">
        <f t="shared" si="15"/>
        <v>OK</v>
      </c>
      <c r="Y99" s="2" t="str">
        <f t="shared" si="16"/>
        <v>OK</v>
      </c>
      <c r="Z99" s="3" t="str">
        <f t="shared" si="17"/>
        <v xml:space="preserve">Nombre del recurso / Tiempo del recurso / </v>
      </c>
    </row>
    <row r="100" spans="1:26" x14ac:dyDescent="0.45">
      <c r="A100" t="s">
        <v>11578</v>
      </c>
      <c r="B100" t="s">
        <v>11579</v>
      </c>
      <c r="C100" t="s">
        <v>11580</v>
      </c>
      <c r="E100" t="s">
        <v>20</v>
      </c>
      <c r="H100" t="s">
        <v>21</v>
      </c>
      <c r="I100">
        <v>1606768</v>
      </c>
      <c r="J100" t="s">
        <v>11581</v>
      </c>
      <c r="K100">
        <v>30</v>
      </c>
      <c r="L100" t="s">
        <v>1363</v>
      </c>
      <c r="M100" t="s">
        <v>29</v>
      </c>
      <c r="N100" t="s">
        <v>53</v>
      </c>
      <c r="P100" t="s">
        <v>21</v>
      </c>
      <c r="Q100" t="s">
        <v>11582</v>
      </c>
      <c r="R100" s="2" t="str">
        <f t="shared" si="9"/>
        <v>KO</v>
      </c>
      <c r="S100" s="2" t="str">
        <f t="shared" si="10"/>
        <v>OK</v>
      </c>
      <c r="T100" s="2" t="str">
        <f t="shared" si="11"/>
        <v>OK</v>
      </c>
      <c r="U100" s="2" t="str">
        <f t="shared" si="12"/>
        <v>OK</v>
      </c>
      <c r="V100" s="2" t="str">
        <f t="shared" si="13"/>
        <v>OK</v>
      </c>
      <c r="W100" s="2" t="str">
        <f t="shared" si="14"/>
        <v>OK</v>
      </c>
      <c r="X100" s="2" t="str">
        <f t="shared" si="15"/>
        <v>OK</v>
      </c>
      <c r="Y100" s="2" t="str">
        <f t="shared" si="16"/>
        <v>OK</v>
      </c>
      <c r="Z100" s="3" t="str">
        <f t="shared" si="17"/>
        <v xml:space="preserve">Acción didáctica / </v>
      </c>
    </row>
    <row r="101" spans="1:26" x14ac:dyDescent="0.45">
      <c r="A101" t="s">
        <v>11578</v>
      </c>
      <c r="B101" t="s">
        <v>11579</v>
      </c>
      <c r="C101" t="s">
        <v>11583</v>
      </c>
      <c r="E101" t="s">
        <v>20</v>
      </c>
      <c r="H101" t="s">
        <v>21</v>
      </c>
      <c r="I101">
        <v>1262098</v>
      </c>
      <c r="J101" t="s">
        <v>11584</v>
      </c>
      <c r="K101">
        <v>10</v>
      </c>
      <c r="L101" t="s">
        <v>34</v>
      </c>
      <c r="M101" t="s">
        <v>35</v>
      </c>
      <c r="N101" t="s">
        <v>316</v>
      </c>
      <c r="O101" t="s">
        <v>85</v>
      </c>
      <c r="P101" t="s">
        <v>21</v>
      </c>
      <c r="Q101" t="s">
        <v>11585</v>
      </c>
      <c r="R101" s="2" t="str">
        <f t="shared" si="9"/>
        <v>OK</v>
      </c>
      <c r="S101" s="2" t="str">
        <f t="shared" si="10"/>
        <v>OK</v>
      </c>
      <c r="T101" s="2" t="str">
        <f t="shared" si="11"/>
        <v>OK</v>
      </c>
      <c r="U101" s="2" t="str">
        <f t="shared" si="12"/>
        <v>OK</v>
      </c>
      <c r="V101" s="2" t="str">
        <f t="shared" si="13"/>
        <v>OK</v>
      </c>
      <c r="W101" s="2" t="str">
        <f t="shared" si="14"/>
        <v>OK</v>
      </c>
      <c r="X101" s="2" t="str">
        <f t="shared" si="15"/>
        <v>OK</v>
      </c>
      <c r="Y101" s="2" t="str">
        <f t="shared" si="16"/>
        <v>OK</v>
      </c>
      <c r="Z101" s="3" t="str">
        <f t="shared" si="17"/>
        <v/>
      </c>
    </row>
    <row r="102" spans="1:26" x14ac:dyDescent="0.45">
      <c r="A102" t="s">
        <v>11578</v>
      </c>
      <c r="B102" t="s">
        <v>11579</v>
      </c>
      <c r="C102" t="s">
        <v>11586</v>
      </c>
      <c r="E102" t="s">
        <v>20</v>
      </c>
      <c r="H102" t="s">
        <v>21</v>
      </c>
      <c r="I102">
        <v>3808579</v>
      </c>
      <c r="J102" t="s">
        <v>11587</v>
      </c>
      <c r="K102">
        <v>25</v>
      </c>
      <c r="L102" t="s">
        <v>34</v>
      </c>
      <c r="M102" t="s">
        <v>35</v>
      </c>
      <c r="N102" t="s">
        <v>161</v>
      </c>
      <c r="O102" t="s">
        <v>479</v>
      </c>
      <c r="P102" t="s">
        <v>21</v>
      </c>
      <c r="Q102" t="s">
        <v>11588</v>
      </c>
      <c r="R102" s="2" t="str">
        <f t="shared" si="9"/>
        <v>OK</v>
      </c>
      <c r="S102" s="2" t="str">
        <f t="shared" si="10"/>
        <v>OK</v>
      </c>
      <c r="T102" s="2" t="str">
        <f t="shared" si="11"/>
        <v>OK</v>
      </c>
      <c r="U102" s="2" t="str">
        <f t="shared" si="12"/>
        <v>OK</v>
      </c>
      <c r="V102" s="2" t="str">
        <f t="shared" si="13"/>
        <v>OK</v>
      </c>
      <c r="W102" s="2" t="str">
        <f t="shared" si="14"/>
        <v>OK</v>
      </c>
      <c r="X102" s="2" t="str">
        <f t="shared" si="15"/>
        <v>OK</v>
      </c>
      <c r="Y102" s="2" t="str">
        <f t="shared" si="16"/>
        <v>OK</v>
      </c>
      <c r="Z102" s="3" t="str">
        <f t="shared" si="17"/>
        <v/>
      </c>
    </row>
    <row r="103" spans="1:26" x14ac:dyDescent="0.45">
      <c r="A103" t="s">
        <v>11578</v>
      </c>
      <c r="B103" t="s">
        <v>11579</v>
      </c>
      <c r="C103" t="s">
        <v>11589</v>
      </c>
      <c r="E103" t="s">
        <v>20</v>
      </c>
      <c r="H103" t="s">
        <v>21</v>
      </c>
      <c r="I103">
        <v>1836246</v>
      </c>
      <c r="J103" t="s">
        <v>11590</v>
      </c>
      <c r="K103">
        <v>25</v>
      </c>
      <c r="L103" t="s">
        <v>1363</v>
      </c>
      <c r="M103" t="s">
        <v>35</v>
      </c>
      <c r="N103" t="s">
        <v>81</v>
      </c>
      <c r="O103" t="s">
        <v>85</v>
      </c>
      <c r="P103" t="s">
        <v>21</v>
      </c>
      <c r="Q103" t="s">
        <v>11591</v>
      </c>
      <c r="R103" s="2" t="str">
        <f t="shared" si="9"/>
        <v>KO</v>
      </c>
      <c r="S103" s="2" t="str">
        <f t="shared" si="10"/>
        <v>OK</v>
      </c>
      <c r="T103" s="2" t="str">
        <f t="shared" si="11"/>
        <v>OK</v>
      </c>
      <c r="U103" s="2" t="str">
        <f t="shared" si="12"/>
        <v>OK</v>
      </c>
      <c r="V103" s="2" t="str">
        <f t="shared" si="13"/>
        <v>OK</v>
      </c>
      <c r="W103" s="2" t="str">
        <f t="shared" si="14"/>
        <v>OK</v>
      </c>
      <c r="X103" s="2" t="str">
        <f t="shared" si="15"/>
        <v>OK</v>
      </c>
      <c r="Y103" s="2" t="str">
        <f t="shared" si="16"/>
        <v>OK</v>
      </c>
      <c r="Z103" s="3" t="str">
        <f t="shared" si="17"/>
        <v xml:space="preserve">Acción didáctica / </v>
      </c>
    </row>
    <row r="104" spans="1:26" x14ac:dyDescent="0.45">
      <c r="A104" t="s">
        <v>11578</v>
      </c>
      <c r="B104" t="s">
        <v>11579</v>
      </c>
      <c r="C104" t="s">
        <v>11592</v>
      </c>
      <c r="E104" t="s">
        <v>20</v>
      </c>
      <c r="H104" t="s">
        <v>21</v>
      </c>
      <c r="I104">
        <v>1020756</v>
      </c>
      <c r="J104" t="s">
        <v>11593</v>
      </c>
      <c r="K104">
        <v>20</v>
      </c>
      <c r="L104" t="s">
        <v>23</v>
      </c>
      <c r="M104" t="s">
        <v>29</v>
      </c>
      <c r="N104" t="s">
        <v>368</v>
      </c>
      <c r="P104" t="s">
        <v>21</v>
      </c>
      <c r="Q104" t="s">
        <v>11594</v>
      </c>
      <c r="R104" s="2" t="str">
        <f t="shared" si="9"/>
        <v>OK</v>
      </c>
      <c r="S104" s="2" t="str">
        <f t="shared" si="10"/>
        <v>OK</v>
      </c>
      <c r="T104" s="2" t="str">
        <f t="shared" si="11"/>
        <v>OK</v>
      </c>
      <c r="U104" s="2" t="str">
        <f t="shared" si="12"/>
        <v>OK</v>
      </c>
      <c r="V104" s="2" t="str">
        <f t="shared" si="13"/>
        <v>OK</v>
      </c>
      <c r="W104" s="2" t="str">
        <f t="shared" si="14"/>
        <v>OK</v>
      </c>
      <c r="X104" s="2" t="str">
        <f t="shared" si="15"/>
        <v>OK</v>
      </c>
      <c r="Y104" s="2" t="str">
        <f t="shared" si="16"/>
        <v>OK</v>
      </c>
      <c r="Z104" s="3" t="str">
        <f t="shared" si="17"/>
        <v/>
      </c>
    </row>
    <row r="105" spans="1:26" x14ac:dyDescent="0.45">
      <c r="A105" t="s">
        <v>11578</v>
      </c>
      <c r="B105" t="s">
        <v>11579</v>
      </c>
      <c r="C105" t="s">
        <v>11595</v>
      </c>
      <c r="E105" t="s">
        <v>20</v>
      </c>
      <c r="H105" t="s">
        <v>21</v>
      </c>
      <c r="I105">
        <v>1410386</v>
      </c>
      <c r="J105" t="s">
        <v>11596</v>
      </c>
      <c r="K105">
        <v>15</v>
      </c>
      <c r="L105" t="s">
        <v>23</v>
      </c>
      <c r="M105" t="s">
        <v>29</v>
      </c>
      <c r="N105" t="s">
        <v>49</v>
      </c>
      <c r="P105" t="s">
        <v>21</v>
      </c>
      <c r="Q105" t="s">
        <v>11597</v>
      </c>
      <c r="R105" s="2" t="str">
        <f t="shared" si="9"/>
        <v>OK</v>
      </c>
      <c r="S105" s="2" t="str">
        <f t="shared" si="10"/>
        <v>OK</v>
      </c>
      <c r="T105" s="2" t="str">
        <f t="shared" si="11"/>
        <v>OK</v>
      </c>
      <c r="U105" s="2" t="str">
        <f t="shared" si="12"/>
        <v>OK</v>
      </c>
      <c r="V105" s="2" t="str">
        <f t="shared" si="13"/>
        <v>OK</v>
      </c>
      <c r="W105" s="2" t="str">
        <f t="shared" si="14"/>
        <v>OK</v>
      </c>
      <c r="X105" s="2" t="str">
        <f t="shared" si="15"/>
        <v>OK</v>
      </c>
      <c r="Y105" s="2" t="str">
        <f t="shared" si="16"/>
        <v>OK</v>
      </c>
      <c r="Z105" s="3" t="str">
        <f t="shared" si="17"/>
        <v/>
      </c>
    </row>
    <row r="106" spans="1:26" x14ac:dyDescent="0.45">
      <c r="A106" t="s">
        <v>11578</v>
      </c>
      <c r="B106" t="s">
        <v>11579</v>
      </c>
      <c r="C106" t="s">
        <v>11598</v>
      </c>
      <c r="E106" t="s">
        <v>20</v>
      </c>
      <c r="H106" t="s">
        <v>21</v>
      </c>
      <c r="I106">
        <v>1172069</v>
      </c>
      <c r="J106" t="s">
        <v>11599</v>
      </c>
      <c r="K106">
        <v>10</v>
      </c>
      <c r="L106" t="s">
        <v>34</v>
      </c>
      <c r="M106" t="s">
        <v>35</v>
      </c>
      <c r="N106" t="s">
        <v>101</v>
      </c>
      <c r="O106" t="s">
        <v>85</v>
      </c>
      <c r="P106" t="s">
        <v>21</v>
      </c>
      <c r="Q106" t="s">
        <v>11600</v>
      </c>
      <c r="R106" s="2" t="str">
        <f t="shared" si="9"/>
        <v>OK</v>
      </c>
      <c r="S106" s="2" t="str">
        <f t="shared" si="10"/>
        <v>OK</v>
      </c>
      <c r="T106" s="2" t="str">
        <f t="shared" si="11"/>
        <v>OK</v>
      </c>
      <c r="U106" s="2" t="str">
        <f t="shared" si="12"/>
        <v>OK</v>
      </c>
      <c r="V106" s="2" t="str">
        <f t="shared" si="13"/>
        <v>OK</v>
      </c>
      <c r="W106" s="2" t="str">
        <f t="shared" si="14"/>
        <v>OK</v>
      </c>
      <c r="X106" s="2" t="str">
        <f t="shared" si="15"/>
        <v>OK</v>
      </c>
      <c r="Y106" s="2" t="str">
        <f t="shared" si="16"/>
        <v>OK</v>
      </c>
      <c r="Z106" s="3" t="str">
        <f t="shared" si="17"/>
        <v/>
      </c>
    </row>
    <row r="107" spans="1:26" x14ac:dyDescent="0.45">
      <c r="A107" t="s">
        <v>11578</v>
      </c>
      <c r="B107" t="s">
        <v>11579</v>
      </c>
      <c r="C107" t="s">
        <v>11601</v>
      </c>
      <c r="E107" t="s">
        <v>20</v>
      </c>
      <c r="H107" t="s">
        <v>21</v>
      </c>
      <c r="I107">
        <v>3681070</v>
      </c>
      <c r="J107" t="s">
        <v>11602</v>
      </c>
      <c r="K107">
        <v>10</v>
      </c>
      <c r="L107" t="s">
        <v>34</v>
      </c>
      <c r="M107" t="s">
        <v>35</v>
      </c>
      <c r="N107" t="s">
        <v>773</v>
      </c>
      <c r="O107" t="s">
        <v>37</v>
      </c>
      <c r="P107" t="s">
        <v>21</v>
      </c>
      <c r="Q107" t="s">
        <v>11603</v>
      </c>
      <c r="R107" s="2" t="str">
        <f t="shared" si="9"/>
        <v>OK</v>
      </c>
      <c r="S107" s="2" t="str">
        <f t="shared" si="10"/>
        <v>OK</v>
      </c>
      <c r="T107" s="2" t="str">
        <f t="shared" si="11"/>
        <v>OK</v>
      </c>
      <c r="U107" s="2" t="str">
        <f t="shared" si="12"/>
        <v>OK</v>
      </c>
      <c r="V107" s="2" t="str">
        <f t="shared" si="13"/>
        <v>OK</v>
      </c>
      <c r="W107" s="2" t="str">
        <f t="shared" si="14"/>
        <v>OK</v>
      </c>
      <c r="X107" s="2" t="str">
        <f t="shared" si="15"/>
        <v>OK</v>
      </c>
      <c r="Y107" s="2" t="str">
        <f t="shared" si="16"/>
        <v>OK</v>
      </c>
      <c r="Z107" s="3" t="str">
        <f t="shared" si="17"/>
        <v/>
      </c>
    </row>
    <row r="108" spans="1:26" x14ac:dyDescent="0.45">
      <c r="A108" t="s">
        <v>11578</v>
      </c>
      <c r="B108" t="s">
        <v>11579</v>
      </c>
      <c r="C108" t="s">
        <v>11604</v>
      </c>
      <c r="E108" t="s">
        <v>20</v>
      </c>
      <c r="H108" t="s">
        <v>21</v>
      </c>
      <c r="I108">
        <v>1190515</v>
      </c>
      <c r="J108" t="s">
        <v>11605</v>
      </c>
      <c r="K108">
        <v>10</v>
      </c>
      <c r="L108" t="s">
        <v>34</v>
      </c>
      <c r="M108" t="s">
        <v>35</v>
      </c>
      <c r="N108" t="s">
        <v>114</v>
      </c>
      <c r="O108" t="s">
        <v>37</v>
      </c>
      <c r="P108" t="s">
        <v>21</v>
      </c>
      <c r="Q108" t="s">
        <v>11606</v>
      </c>
      <c r="R108" s="2" t="str">
        <f t="shared" si="9"/>
        <v>OK</v>
      </c>
      <c r="S108" s="2" t="str">
        <f t="shared" si="10"/>
        <v>OK</v>
      </c>
      <c r="T108" s="2" t="str">
        <f t="shared" si="11"/>
        <v>OK</v>
      </c>
      <c r="U108" s="2" t="str">
        <f t="shared" si="12"/>
        <v>OK</v>
      </c>
      <c r="V108" s="2" t="str">
        <f t="shared" si="13"/>
        <v>OK</v>
      </c>
      <c r="W108" s="2" t="str">
        <f t="shared" si="14"/>
        <v>OK</v>
      </c>
      <c r="X108" s="2" t="str">
        <f t="shared" si="15"/>
        <v>OK</v>
      </c>
      <c r="Y108" s="2" t="str">
        <f t="shared" si="16"/>
        <v>OK</v>
      </c>
      <c r="Z108" s="3" t="str">
        <f t="shared" si="17"/>
        <v/>
      </c>
    </row>
    <row r="109" spans="1:26" x14ac:dyDescent="0.45">
      <c r="A109" t="s">
        <v>11578</v>
      </c>
      <c r="B109" t="s">
        <v>11579</v>
      </c>
      <c r="C109" t="s">
        <v>11607</v>
      </c>
      <c r="E109" t="s">
        <v>20</v>
      </c>
      <c r="H109" t="s">
        <v>21</v>
      </c>
      <c r="I109">
        <v>1700091</v>
      </c>
      <c r="J109" t="s">
        <v>11608</v>
      </c>
      <c r="K109">
        <v>10</v>
      </c>
      <c r="L109" t="s">
        <v>34</v>
      </c>
      <c r="M109" t="s">
        <v>35</v>
      </c>
      <c r="N109" t="s">
        <v>206</v>
      </c>
      <c r="O109" t="s">
        <v>85</v>
      </c>
      <c r="P109" t="s">
        <v>21</v>
      </c>
      <c r="Q109" t="s">
        <v>11609</v>
      </c>
      <c r="R109" s="2" t="str">
        <f t="shared" si="9"/>
        <v>OK</v>
      </c>
      <c r="S109" s="2" t="str">
        <f t="shared" si="10"/>
        <v>OK</v>
      </c>
      <c r="T109" s="2" t="str">
        <f t="shared" si="11"/>
        <v>OK</v>
      </c>
      <c r="U109" s="2" t="str">
        <f t="shared" si="12"/>
        <v>OK</v>
      </c>
      <c r="V109" s="2" t="str">
        <f t="shared" si="13"/>
        <v>OK</v>
      </c>
      <c r="W109" s="2" t="str">
        <f t="shared" si="14"/>
        <v>OK</v>
      </c>
      <c r="X109" s="2" t="str">
        <f t="shared" si="15"/>
        <v>OK</v>
      </c>
      <c r="Y109" s="2" t="str">
        <f t="shared" si="16"/>
        <v>OK</v>
      </c>
      <c r="Z109" s="3" t="str">
        <f t="shared" si="17"/>
        <v/>
      </c>
    </row>
    <row r="110" spans="1:26" x14ac:dyDescent="0.45">
      <c r="A110" t="s">
        <v>11578</v>
      </c>
      <c r="B110" t="s">
        <v>11579</v>
      </c>
      <c r="C110" t="s">
        <v>11610</v>
      </c>
      <c r="E110" t="s">
        <v>20</v>
      </c>
      <c r="H110" t="s">
        <v>21</v>
      </c>
      <c r="I110">
        <v>1178240</v>
      </c>
      <c r="J110" t="s">
        <v>11611</v>
      </c>
      <c r="K110">
        <v>15</v>
      </c>
      <c r="L110" t="s">
        <v>34</v>
      </c>
      <c r="M110" t="s">
        <v>35</v>
      </c>
      <c r="N110" t="s">
        <v>62</v>
      </c>
      <c r="O110" t="s">
        <v>479</v>
      </c>
      <c r="P110" t="s">
        <v>21</v>
      </c>
      <c r="Q110" t="s">
        <v>11612</v>
      </c>
      <c r="R110" s="2" t="str">
        <f t="shared" si="9"/>
        <v>OK</v>
      </c>
      <c r="S110" s="2" t="str">
        <f t="shared" si="10"/>
        <v>OK</v>
      </c>
      <c r="T110" s="2" t="str">
        <f t="shared" si="11"/>
        <v>OK</v>
      </c>
      <c r="U110" s="2" t="str">
        <f t="shared" si="12"/>
        <v>OK</v>
      </c>
      <c r="V110" s="2" t="str">
        <f t="shared" si="13"/>
        <v>OK</v>
      </c>
      <c r="W110" s="2" t="str">
        <f t="shared" si="14"/>
        <v>OK</v>
      </c>
      <c r="X110" s="2" t="str">
        <f t="shared" si="15"/>
        <v>OK</v>
      </c>
      <c r="Y110" s="2" t="str">
        <f t="shared" si="16"/>
        <v>OK</v>
      </c>
      <c r="Z110" s="3" t="str">
        <f t="shared" si="17"/>
        <v/>
      </c>
    </row>
    <row r="111" spans="1:26" x14ac:dyDescent="0.45">
      <c r="A111" t="s">
        <v>11578</v>
      </c>
      <c r="B111" t="s">
        <v>11579</v>
      </c>
      <c r="C111" t="s">
        <v>11613</v>
      </c>
      <c r="E111" t="s">
        <v>20</v>
      </c>
      <c r="H111" t="s">
        <v>21</v>
      </c>
      <c r="I111">
        <v>2983894</v>
      </c>
      <c r="J111" t="s">
        <v>11614</v>
      </c>
      <c r="K111">
        <v>20</v>
      </c>
      <c r="L111" t="s">
        <v>34</v>
      </c>
      <c r="M111" t="s">
        <v>35</v>
      </c>
      <c r="N111" t="s">
        <v>81</v>
      </c>
      <c r="O111" t="s">
        <v>85</v>
      </c>
      <c r="P111" t="s">
        <v>21</v>
      </c>
      <c r="Q111" t="s">
        <v>11615</v>
      </c>
      <c r="R111" s="2" t="str">
        <f t="shared" si="9"/>
        <v>KO</v>
      </c>
      <c r="S111" s="2" t="str">
        <f t="shared" si="10"/>
        <v>OK</v>
      </c>
      <c r="T111" s="2" t="str">
        <f t="shared" si="11"/>
        <v>OK</v>
      </c>
      <c r="U111" s="2" t="str">
        <f t="shared" si="12"/>
        <v>OK</v>
      </c>
      <c r="V111" s="2" t="str">
        <f t="shared" si="13"/>
        <v>OK</v>
      </c>
      <c r="W111" s="2" t="str">
        <f t="shared" si="14"/>
        <v>OK</v>
      </c>
      <c r="X111" s="2" t="str">
        <f t="shared" si="15"/>
        <v>OK</v>
      </c>
      <c r="Y111" s="2" t="str">
        <f t="shared" si="16"/>
        <v>OK</v>
      </c>
      <c r="Z111" s="3" t="str">
        <f t="shared" si="17"/>
        <v xml:space="preserve">Acción didáctica / </v>
      </c>
    </row>
    <row r="112" spans="1:26" x14ac:dyDescent="0.45">
      <c r="A112" t="s">
        <v>11578</v>
      </c>
      <c r="B112" t="s">
        <v>11579</v>
      </c>
      <c r="C112" t="s">
        <v>11616</v>
      </c>
      <c r="E112" t="s">
        <v>20</v>
      </c>
      <c r="H112" t="s">
        <v>21</v>
      </c>
      <c r="I112">
        <v>915237</v>
      </c>
      <c r="J112" t="s">
        <v>11617</v>
      </c>
      <c r="K112">
        <v>30</v>
      </c>
      <c r="L112" t="s">
        <v>23</v>
      </c>
      <c r="M112" t="s">
        <v>29</v>
      </c>
      <c r="N112" t="s">
        <v>368</v>
      </c>
      <c r="P112" t="s">
        <v>21</v>
      </c>
      <c r="Q112" t="s">
        <v>11618</v>
      </c>
      <c r="R112" s="2" t="str">
        <f t="shared" si="9"/>
        <v>OK</v>
      </c>
      <c r="S112" s="2" t="str">
        <f t="shared" si="10"/>
        <v>OK</v>
      </c>
      <c r="T112" s="2" t="str">
        <f t="shared" si="11"/>
        <v>OK</v>
      </c>
      <c r="U112" s="2" t="str">
        <f t="shared" si="12"/>
        <v>OK</v>
      </c>
      <c r="V112" s="2" t="str">
        <f t="shared" si="13"/>
        <v>OK</v>
      </c>
      <c r="W112" s="2" t="str">
        <f t="shared" si="14"/>
        <v>OK</v>
      </c>
      <c r="X112" s="2" t="str">
        <f t="shared" si="15"/>
        <v>OK</v>
      </c>
      <c r="Y112" s="2" t="str">
        <f t="shared" si="16"/>
        <v>OK</v>
      </c>
      <c r="Z112" s="3" t="str">
        <f t="shared" si="17"/>
        <v/>
      </c>
    </row>
    <row r="113" spans="1:26" x14ac:dyDescent="0.45">
      <c r="A113" t="s">
        <v>11578</v>
      </c>
      <c r="B113" t="s">
        <v>11579</v>
      </c>
      <c r="C113" t="s">
        <v>11619</v>
      </c>
      <c r="E113" t="s">
        <v>20</v>
      </c>
      <c r="H113" t="s">
        <v>21</v>
      </c>
      <c r="I113">
        <v>1172170</v>
      </c>
      <c r="J113" t="s">
        <v>11620</v>
      </c>
      <c r="K113">
        <v>15</v>
      </c>
      <c r="L113" t="s">
        <v>34</v>
      </c>
      <c r="M113" t="s">
        <v>35</v>
      </c>
      <c r="N113" t="s">
        <v>101</v>
      </c>
      <c r="O113" t="s">
        <v>85</v>
      </c>
      <c r="P113" t="s">
        <v>21</v>
      </c>
      <c r="Q113" t="s">
        <v>11621</v>
      </c>
      <c r="R113" s="2" t="str">
        <f t="shared" si="9"/>
        <v>OK</v>
      </c>
      <c r="S113" s="2" t="str">
        <f t="shared" si="10"/>
        <v>OK</v>
      </c>
      <c r="T113" s="2" t="str">
        <f t="shared" si="11"/>
        <v>OK</v>
      </c>
      <c r="U113" s="2" t="str">
        <f t="shared" si="12"/>
        <v>OK</v>
      </c>
      <c r="V113" s="2" t="str">
        <f t="shared" si="13"/>
        <v>OK</v>
      </c>
      <c r="W113" s="2" t="str">
        <f t="shared" si="14"/>
        <v>OK</v>
      </c>
      <c r="X113" s="2" t="str">
        <f t="shared" si="15"/>
        <v>OK</v>
      </c>
      <c r="Y113" s="2" t="str">
        <f t="shared" si="16"/>
        <v>OK</v>
      </c>
      <c r="Z113" s="3" t="str">
        <f t="shared" si="17"/>
        <v/>
      </c>
    </row>
    <row r="114" spans="1:26" x14ac:dyDescent="0.45">
      <c r="A114" t="s">
        <v>11578</v>
      </c>
      <c r="B114" t="s">
        <v>11579</v>
      </c>
      <c r="C114" t="s">
        <v>11622</v>
      </c>
      <c r="E114" t="s">
        <v>20</v>
      </c>
      <c r="H114" t="s">
        <v>21</v>
      </c>
      <c r="I114">
        <v>1176991</v>
      </c>
      <c r="J114" t="s">
        <v>11623</v>
      </c>
      <c r="K114">
        <v>45</v>
      </c>
      <c r="L114" t="s">
        <v>34</v>
      </c>
      <c r="M114" t="s">
        <v>35</v>
      </c>
      <c r="N114" t="s">
        <v>62</v>
      </c>
      <c r="O114" t="s">
        <v>479</v>
      </c>
      <c r="P114" t="s">
        <v>21</v>
      </c>
      <c r="Q114" t="s">
        <v>11624</v>
      </c>
      <c r="R114" s="2" t="str">
        <f t="shared" si="9"/>
        <v>OK</v>
      </c>
      <c r="S114" s="2" t="str">
        <f t="shared" si="10"/>
        <v>OK</v>
      </c>
      <c r="T114" s="2" t="str">
        <f t="shared" si="11"/>
        <v>OK</v>
      </c>
      <c r="U114" s="2" t="str">
        <f t="shared" si="12"/>
        <v>OK</v>
      </c>
      <c r="V114" s="2" t="str">
        <f t="shared" si="13"/>
        <v>OK</v>
      </c>
      <c r="W114" s="2" t="str">
        <f t="shared" si="14"/>
        <v>OK</v>
      </c>
      <c r="X114" s="2" t="str">
        <f t="shared" si="15"/>
        <v>OK</v>
      </c>
      <c r="Y114" s="2" t="str">
        <f t="shared" si="16"/>
        <v>OK</v>
      </c>
      <c r="Z114" s="3" t="str">
        <f t="shared" si="17"/>
        <v/>
      </c>
    </row>
    <row r="115" spans="1:26" x14ac:dyDescent="0.45">
      <c r="A115" t="s">
        <v>11578</v>
      </c>
      <c r="B115" t="s">
        <v>11579</v>
      </c>
      <c r="C115" t="s">
        <v>11625</v>
      </c>
      <c r="E115" t="s">
        <v>20</v>
      </c>
      <c r="H115" t="s">
        <v>21</v>
      </c>
      <c r="I115">
        <v>4607989</v>
      </c>
      <c r="J115" t="s">
        <v>11626</v>
      </c>
      <c r="K115">
        <v>20</v>
      </c>
      <c r="L115" t="s">
        <v>1363</v>
      </c>
      <c r="M115" t="s">
        <v>35</v>
      </c>
      <c r="N115" t="s">
        <v>773</v>
      </c>
      <c r="O115" t="s">
        <v>479</v>
      </c>
      <c r="P115" t="s">
        <v>21</v>
      </c>
      <c r="Q115" t="s">
        <v>11627</v>
      </c>
      <c r="R115" s="2" t="str">
        <f t="shared" si="9"/>
        <v>KO</v>
      </c>
      <c r="S115" s="2" t="str">
        <f t="shared" si="10"/>
        <v>OK</v>
      </c>
      <c r="T115" s="2" t="str">
        <f t="shared" si="11"/>
        <v>OK</v>
      </c>
      <c r="U115" s="2" t="str">
        <f t="shared" si="12"/>
        <v>OK</v>
      </c>
      <c r="V115" s="2" t="str">
        <f t="shared" si="13"/>
        <v>OK</v>
      </c>
      <c r="W115" s="2" t="str">
        <f t="shared" si="14"/>
        <v>OK</v>
      </c>
      <c r="X115" s="2" t="str">
        <f t="shared" si="15"/>
        <v>OK</v>
      </c>
      <c r="Y115" s="2" t="str">
        <f t="shared" si="16"/>
        <v>OK</v>
      </c>
      <c r="Z115" s="3" t="str">
        <f t="shared" si="17"/>
        <v xml:space="preserve">Acción didáctica / </v>
      </c>
    </row>
    <row r="116" spans="1:26" x14ac:dyDescent="0.45">
      <c r="A116" t="s">
        <v>11578</v>
      </c>
      <c r="B116" t="s">
        <v>11579</v>
      </c>
      <c r="C116" t="s">
        <v>11628</v>
      </c>
      <c r="E116" t="s">
        <v>20</v>
      </c>
      <c r="H116" t="s">
        <v>21</v>
      </c>
      <c r="I116">
        <v>3778799</v>
      </c>
      <c r="J116" t="s">
        <v>11629</v>
      </c>
      <c r="K116">
        <v>20</v>
      </c>
      <c r="L116" t="s">
        <v>34</v>
      </c>
      <c r="M116" t="s">
        <v>35</v>
      </c>
      <c r="N116" t="s">
        <v>81</v>
      </c>
      <c r="O116" t="s">
        <v>85</v>
      </c>
      <c r="P116" t="s">
        <v>21</v>
      </c>
      <c r="Q116" t="s">
        <v>11630</v>
      </c>
      <c r="R116" s="2" t="str">
        <f t="shared" si="9"/>
        <v>KO</v>
      </c>
      <c r="S116" s="2" t="str">
        <f t="shared" si="10"/>
        <v>OK</v>
      </c>
      <c r="T116" s="2" t="str">
        <f t="shared" si="11"/>
        <v>OK</v>
      </c>
      <c r="U116" s="2" t="str">
        <f t="shared" si="12"/>
        <v>OK</v>
      </c>
      <c r="V116" s="2" t="str">
        <f t="shared" si="13"/>
        <v>OK</v>
      </c>
      <c r="W116" s="2" t="str">
        <f t="shared" si="14"/>
        <v>OK</v>
      </c>
      <c r="X116" s="2" t="str">
        <f t="shared" si="15"/>
        <v>OK</v>
      </c>
      <c r="Y116" s="2" t="str">
        <f t="shared" si="16"/>
        <v>OK</v>
      </c>
      <c r="Z116" s="3" t="str">
        <f t="shared" si="17"/>
        <v xml:space="preserve">Acción didáctica / </v>
      </c>
    </row>
    <row r="117" spans="1:26" x14ac:dyDescent="0.45">
      <c r="A117" t="s">
        <v>11578</v>
      </c>
      <c r="B117" t="s">
        <v>11579</v>
      </c>
      <c r="C117" t="s">
        <v>11631</v>
      </c>
      <c r="E117" t="s">
        <v>20</v>
      </c>
      <c r="H117" t="s">
        <v>21</v>
      </c>
      <c r="I117">
        <v>2445294</v>
      </c>
      <c r="J117" t="s">
        <v>11632</v>
      </c>
      <c r="K117">
        <v>45</v>
      </c>
      <c r="L117" t="s">
        <v>1363</v>
      </c>
      <c r="M117" t="s">
        <v>29</v>
      </c>
      <c r="N117" t="s">
        <v>2043</v>
      </c>
      <c r="P117" t="s">
        <v>21</v>
      </c>
      <c r="Q117" t="s">
        <v>11633</v>
      </c>
      <c r="R117" s="2" t="str">
        <f t="shared" si="9"/>
        <v>KO</v>
      </c>
      <c r="S117" s="2" t="str">
        <f t="shared" si="10"/>
        <v>OK</v>
      </c>
      <c r="T117" s="2" t="str">
        <f t="shared" si="11"/>
        <v>OK</v>
      </c>
      <c r="U117" s="2" t="str">
        <f t="shared" si="12"/>
        <v>OK</v>
      </c>
      <c r="V117" s="2" t="str">
        <f t="shared" si="13"/>
        <v>OK</v>
      </c>
      <c r="W117" s="2" t="str">
        <f t="shared" si="14"/>
        <v>OK</v>
      </c>
      <c r="X117" s="2" t="str">
        <f t="shared" si="15"/>
        <v>OK</v>
      </c>
      <c r="Y117" s="2" t="str">
        <f t="shared" si="16"/>
        <v>OK</v>
      </c>
      <c r="Z117" s="3" t="str">
        <f t="shared" si="17"/>
        <v xml:space="preserve">Acción didáctica / </v>
      </c>
    </row>
    <row r="118" spans="1:26" x14ac:dyDescent="0.45">
      <c r="A118" t="s">
        <v>11578</v>
      </c>
      <c r="B118" t="s">
        <v>11579</v>
      </c>
      <c r="C118" t="s">
        <v>11634</v>
      </c>
      <c r="E118" t="s">
        <v>20</v>
      </c>
      <c r="H118" t="s">
        <v>21</v>
      </c>
      <c r="I118">
        <v>1185080</v>
      </c>
      <c r="J118" t="s">
        <v>11635</v>
      </c>
      <c r="K118">
        <v>10</v>
      </c>
      <c r="L118" t="s">
        <v>34</v>
      </c>
      <c r="M118" t="s">
        <v>35</v>
      </c>
      <c r="N118" t="s">
        <v>36</v>
      </c>
      <c r="O118" t="s">
        <v>85</v>
      </c>
      <c r="P118" t="s">
        <v>21</v>
      </c>
      <c r="Q118" t="s">
        <v>11636</v>
      </c>
      <c r="R118" s="2" t="str">
        <f t="shared" si="9"/>
        <v>OK</v>
      </c>
      <c r="S118" s="2" t="str">
        <f t="shared" si="10"/>
        <v>OK</v>
      </c>
      <c r="T118" s="2" t="str">
        <f t="shared" si="11"/>
        <v>OK</v>
      </c>
      <c r="U118" s="2" t="str">
        <f t="shared" si="12"/>
        <v>OK</v>
      </c>
      <c r="V118" s="2" t="str">
        <f t="shared" si="13"/>
        <v>OK</v>
      </c>
      <c r="W118" s="2" t="str">
        <f t="shared" si="14"/>
        <v>OK</v>
      </c>
      <c r="X118" s="2" t="str">
        <f t="shared" si="15"/>
        <v>OK</v>
      </c>
      <c r="Y118" s="2" t="str">
        <f t="shared" si="16"/>
        <v>OK</v>
      </c>
      <c r="Z118" s="3" t="str">
        <f t="shared" si="17"/>
        <v/>
      </c>
    </row>
    <row r="119" spans="1:26" x14ac:dyDescent="0.45">
      <c r="A119" t="s">
        <v>11578</v>
      </c>
      <c r="B119" t="s">
        <v>11579</v>
      </c>
      <c r="C119" t="s">
        <v>11637</v>
      </c>
      <c r="E119" t="s">
        <v>20</v>
      </c>
      <c r="H119" t="s">
        <v>21</v>
      </c>
      <c r="I119">
        <v>1191488</v>
      </c>
      <c r="J119" t="s">
        <v>11638</v>
      </c>
      <c r="K119">
        <v>20</v>
      </c>
      <c r="L119" t="s">
        <v>34</v>
      </c>
      <c r="M119" t="s">
        <v>35</v>
      </c>
      <c r="N119" t="s">
        <v>114</v>
      </c>
      <c r="O119" t="s">
        <v>479</v>
      </c>
      <c r="P119" t="s">
        <v>21</v>
      </c>
      <c r="Q119" t="s">
        <v>11639</v>
      </c>
      <c r="R119" s="2" t="str">
        <f t="shared" si="9"/>
        <v>OK</v>
      </c>
      <c r="S119" s="2" t="str">
        <f t="shared" si="10"/>
        <v>OK</v>
      </c>
      <c r="T119" s="2" t="str">
        <f t="shared" si="11"/>
        <v>OK</v>
      </c>
      <c r="U119" s="2" t="str">
        <f t="shared" si="12"/>
        <v>OK</v>
      </c>
      <c r="V119" s="2" t="str">
        <f t="shared" si="13"/>
        <v>OK</v>
      </c>
      <c r="W119" s="2" t="str">
        <f t="shared" si="14"/>
        <v>OK</v>
      </c>
      <c r="X119" s="2" t="str">
        <f t="shared" si="15"/>
        <v>OK</v>
      </c>
      <c r="Y119" s="2" t="str">
        <f t="shared" si="16"/>
        <v>OK</v>
      </c>
      <c r="Z119" s="3" t="str">
        <f t="shared" si="17"/>
        <v/>
      </c>
    </row>
    <row r="120" spans="1:26" x14ac:dyDescent="0.45">
      <c r="A120" t="s">
        <v>11578</v>
      </c>
      <c r="B120" t="s">
        <v>11579</v>
      </c>
      <c r="C120" t="s">
        <v>11640</v>
      </c>
      <c r="E120" t="s">
        <v>20</v>
      </c>
      <c r="H120" t="s">
        <v>21</v>
      </c>
      <c r="I120">
        <v>925453</v>
      </c>
      <c r="J120" t="s">
        <v>11641</v>
      </c>
      <c r="K120">
        <v>30</v>
      </c>
      <c r="L120" t="s">
        <v>1363</v>
      </c>
      <c r="M120" t="s">
        <v>35</v>
      </c>
      <c r="N120" t="s">
        <v>68</v>
      </c>
      <c r="P120" t="s">
        <v>21</v>
      </c>
      <c r="Q120" t="s">
        <v>11642</v>
      </c>
      <c r="R120" s="2" t="str">
        <f t="shared" si="9"/>
        <v>KO</v>
      </c>
      <c r="S120" s="2" t="str">
        <f t="shared" si="10"/>
        <v>KO</v>
      </c>
      <c r="T120" s="2" t="str">
        <f t="shared" si="11"/>
        <v>OK</v>
      </c>
      <c r="U120" s="2" t="str">
        <f t="shared" si="12"/>
        <v>OK</v>
      </c>
      <c r="V120" s="2" t="str">
        <f t="shared" si="13"/>
        <v>OK</v>
      </c>
      <c r="W120" s="2" t="str">
        <f t="shared" si="14"/>
        <v>OK</v>
      </c>
      <c r="X120" s="2" t="str">
        <f t="shared" si="15"/>
        <v>OK</v>
      </c>
      <c r="Y120" s="2" t="str">
        <f t="shared" si="16"/>
        <v>OK</v>
      </c>
      <c r="Z120" s="3" t="str">
        <f t="shared" si="17"/>
        <v xml:space="preserve">Acción didáctica / Tipo de media / </v>
      </c>
    </row>
    <row r="121" spans="1:26" x14ac:dyDescent="0.45">
      <c r="A121" t="s">
        <v>11578</v>
      </c>
      <c r="B121" t="s">
        <v>11579</v>
      </c>
      <c r="C121" t="s">
        <v>11643</v>
      </c>
      <c r="E121" t="s">
        <v>20</v>
      </c>
      <c r="H121" t="s">
        <v>21</v>
      </c>
      <c r="I121">
        <v>1177186</v>
      </c>
      <c r="J121" t="s">
        <v>11644</v>
      </c>
      <c r="K121">
        <v>30</v>
      </c>
      <c r="L121" t="s">
        <v>1363</v>
      </c>
      <c r="M121" t="s">
        <v>35</v>
      </c>
      <c r="N121" t="s">
        <v>62</v>
      </c>
      <c r="O121" t="s">
        <v>37</v>
      </c>
      <c r="P121" t="s">
        <v>21</v>
      </c>
      <c r="Q121" t="s">
        <v>11645</v>
      </c>
      <c r="R121" s="2" t="str">
        <f t="shared" si="9"/>
        <v>KO</v>
      </c>
      <c r="S121" s="2" t="str">
        <f t="shared" si="10"/>
        <v>OK</v>
      </c>
      <c r="T121" s="2" t="str">
        <f t="shared" si="11"/>
        <v>OK</v>
      </c>
      <c r="U121" s="2" t="str">
        <f t="shared" si="12"/>
        <v>OK</v>
      </c>
      <c r="V121" s="2" t="str">
        <f t="shared" si="13"/>
        <v>OK</v>
      </c>
      <c r="W121" s="2" t="str">
        <f t="shared" si="14"/>
        <v>OK</v>
      </c>
      <c r="X121" s="2" t="str">
        <f t="shared" si="15"/>
        <v>OK</v>
      </c>
      <c r="Y121" s="2" t="str">
        <f t="shared" si="16"/>
        <v>OK</v>
      </c>
      <c r="Z121" s="3" t="str">
        <f t="shared" si="17"/>
        <v xml:space="preserve">Acción didáctica / </v>
      </c>
    </row>
    <row r="122" spans="1:26" x14ac:dyDescent="0.45">
      <c r="A122" t="s">
        <v>11578</v>
      </c>
      <c r="B122" t="s">
        <v>11579</v>
      </c>
      <c r="C122" t="s">
        <v>11646</v>
      </c>
      <c r="E122" t="s">
        <v>20</v>
      </c>
      <c r="H122" t="s">
        <v>21</v>
      </c>
      <c r="I122">
        <v>4423071</v>
      </c>
      <c r="J122" t="s">
        <v>11647</v>
      </c>
      <c r="K122">
        <v>45</v>
      </c>
      <c r="L122" t="s">
        <v>34</v>
      </c>
      <c r="M122" t="s">
        <v>35</v>
      </c>
      <c r="N122" t="s">
        <v>11343</v>
      </c>
      <c r="O122" t="s">
        <v>479</v>
      </c>
      <c r="P122" t="s">
        <v>21</v>
      </c>
      <c r="Q122" t="s">
        <v>11648</v>
      </c>
      <c r="R122" s="2" t="str">
        <f t="shared" si="9"/>
        <v>OK</v>
      </c>
      <c r="S122" s="2" t="str">
        <f t="shared" si="10"/>
        <v>OK</v>
      </c>
      <c r="T122" s="2" t="str">
        <f t="shared" si="11"/>
        <v>OK</v>
      </c>
      <c r="U122" s="2" t="str">
        <f t="shared" si="12"/>
        <v>OK</v>
      </c>
      <c r="V122" s="2" t="str">
        <f t="shared" si="13"/>
        <v>OK</v>
      </c>
      <c r="W122" s="2" t="str">
        <f t="shared" si="14"/>
        <v>OK</v>
      </c>
      <c r="X122" s="2" t="str">
        <f t="shared" si="15"/>
        <v>OK</v>
      </c>
      <c r="Y122" s="2" t="str">
        <f t="shared" si="16"/>
        <v>OK</v>
      </c>
      <c r="Z122" s="3" t="str">
        <f t="shared" si="17"/>
        <v/>
      </c>
    </row>
    <row r="123" spans="1:26" x14ac:dyDescent="0.45">
      <c r="A123" t="s">
        <v>11578</v>
      </c>
      <c r="B123" t="s">
        <v>11579</v>
      </c>
      <c r="C123" t="s">
        <v>11649</v>
      </c>
      <c r="E123" t="s">
        <v>20</v>
      </c>
      <c r="H123" t="s">
        <v>21</v>
      </c>
      <c r="I123">
        <v>2133632</v>
      </c>
      <c r="J123" t="s">
        <v>11650</v>
      </c>
      <c r="K123">
        <v>30</v>
      </c>
      <c r="L123" t="s">
        <v>1363</v>
      </c>
      <c r="M123" t="s">
        <v>35</v>
      </c>
      <c r="N123" t="s">
        <v>81</v>
      </c>
      <c r="O123" t="s">
        <v>85</v>
      </c>
      <c r="P123" t="s">
        <v>21</v>
      </c>
      <c r="Q123" t="s">
        <v>11651</v>
      </c>
      <c r="R123" s="2" t="str">
        <f t="shared" si="9"/>
        <v>KO</v>
      </c>
      <c r="S123" s="2" t="str">
        <f t="shared" si="10"/>
        <v>OK</v>
      </c>
      <c r="T123" s="2" t="str">
        <f t="shared" si="11"/>
        <v>OK</v>
      </c>
      <c r="U123" s="2" t="str">
        <f t="shared" si="12"/>
        <v>OK</v>
      </c>
      <c r="V123" s="2" t="str">
        <f t="shared" si="13"/>
        <v>OK</v>
      </c>
      <c r="W123" s="2" t="str">
        <f t="shared" si="14"/>
        <v>OK</v>
      </c>
      <c r="X123" s="2" t="str">
        <f t="shared" si="15"/>
        <v>OK</v>
      </c>
      <c r="Y123" s="2" t="str">
        <f t="shared" si="16"/>
        <v>OK</v>
      </c>
      <c r="Z123" s="3" t="str">
        <f t="shared" si="17"/>
        <v xml:space="preserve">Acción didáctica / </v>
      </c>
    </row>
    <row r="124" spans="1:26" x14ac:dyDescent="0.45">
      <c r="A124" t="s">
        <v>11578</v>
      </c>
      <c r="B124" t="s">
        <v>11579</v>
      </c>
      <c r="C124" t="s">
        <v>11652</v>
      </c>
      <c r="E124" t="s">
        <v>20</v>
      </c>
      <c r="H124" t="s">
        <v>21</v>
      </c>
      <c r="I124">
        <v>1185060</v>
      </c>
      <c r="J124" t="s">
        <v>11653</v>
      </c>
      <c r="K124">
        <v>20</v>
      </c>
      <c r="L124" t="s">
        <v>34</v>
      </c>
      <c r="M124" t="s">
        <v>35</v>
      </c>
      <c r="N124" t="s">
        <v>406</v>
      </c>
      <c r="O124" t="s">
        <v>37</v>
      </c>
      <c r="P124" t="s">
        <v>21</v>
      </c>
      <c r="Q124" t="s">
        <v>11654</v>
      </c>
      <c r="R124" s="2" t="str">
        <f t="shared" si="9"/>
        <v>OK</v>
      </c>
      <c r="S124" s="2" t="str">
        <f t="shared" si="10"/>
        <v>OK</v>
      </c>
      <c r="T124" s="2" t="str">
        <f t="shared" si="11"/>
        <v>OK</v>
      </c>
      <c r="U124" s="2" t="str">
        <f t="shared" si="12"/>
        <v>OK</v>
      </c>
      <c r="V124" s="2" t="str">
        <f t="shared" si="13"/>
        <v>OK</v>
      </c>
      <c r="W124" s="2" t="str">
        <f t="shared" si="14"/>
        <v>OK</v>
      </c>
      <c r="X124" s="2" t="str">
        <f t="shared" si="15"/>
        <v>OK</v>
      </c>
      <c r="Y124" s="2" t="str">
        <f t="shared" si="16"/>
        <v>OK</v>
      </c>
      <c r="Z124" s="3" t="str">
        <f t="shared" si="17"/>
        <v/>
      </c>
    </row>
    <row r="125" spans="1:26" x14ac:dyDescent="0.45">
      <c r="A125" t="s">
        <v>11578</v>
      </c>
      <c r="B125" t="s">
        <v>11579</v>
      </c>
      <c r="C125" t="s">
        <v>11655</v>
      </c>
      <c r="E125" t="s">
        <v>20</v>
      </c>
      <c r="H125" t="s">
        <v>21</v>
      </c>
      <c r="I125">
        <v>4123269</v>
      </c>
      <c r="J125" t="s">
        <v>11656</v>
      </c>
      <c r="K125">
        <v>30</v>
      </c>
      <c r="L125" t="s">
        <v>34</v>
      </c>
      <c r="M125" t="s">
        <v>35</v>
      </c>
      <c r="N125" t="s">
        <v>81</v>
      </c>
      <c r="O125" t="s">
        <v>85</v>
      </c>
      <c r="P125" t="s">
        <v>21</v>
      </c>
      <c r="Q125" t="s">
        <v>11657</v>
      </c>
      <c r="R125" s="2" t="str">
        <f t="shared" si="9"/>
        <v>KO</v>
      </c>
      <c r="S125" s="2" t="str">
        <f t="shared" si="10"/>
        <v>OK</v>
      </c>
      <c r="T125" s="2" t="str">
        <f t="shared" si="11"/>
        <v>OK</v>
      </c>
      <c r="U125" s="2" t="str">
        <f t="shared" si="12"/>
        <v>OK</v>
      </c>
      <c r="V125" s="2" t="str">
        <f t="shared" si="13"/>
        <v>OK</v>
      </c>
      <c r="W125" s="2" t="str">
        <f t="shared" si="14"/>
        <v>OK</v>
      </c>
      <c r="X125" s="2" t="str">
        <f t="shared" si="15"/>
        <v>OK</v>
      </c>
      <c r="Y125" s="2" t="str">
        <f t="shared" si="16"/>
        <v>OK</v>
      </c>
      <c r="Z125" s="3" t="str">
        <f t="shared" si="17"/>
        <v xml:space="preserve">Acción didáctica / </v>
      </c>
    </row>
    <row r="126" spans="1:26" x14ac:dyDescent="0.45">
      <c r="A126" t="s">
        <v>11578</v>
      </c>
      <c r="B126" t="s">
        <v>11579</v>
      </c>
      <c r="C126" t="s">
        <v>11658</v>
      </c>
      <c r="E126" t="s">
        <v>20</v>
      </c>
      <c r="H126" t="s">
        <v>21</v>
      </c>
      <c r="I126">
        <v>1172553</v>
      </c>
      <c r="J126" t="s">
        <v>11659</v>
      </c>
      <c r="K126">
        <v>20</v>
      </c>
      <c r="L126" t="s">
        <v>34</v>
      </c>
      <c r="M126" t="s">
        <v>35</v>
      </c>
      <c r="N126" t="s">
        <v>406</v>
      </c>
      <c r="O126" t="s">
        <v>37</v>
      </c>
      <c r="P126" t="s">
        <v>21</v>
      </c>
      <c r="Q126" t="s">
        <v>11660</v>
      </c>
      <c r="R126" s="2" t="str">
        <f t="shared" si="9"/>
        <v>OK</v>
      </c>
      <c r="S126" s="2" t="str">
        <f t="shared" si="10"/>
        <v>OK</v>
      </c>
      <c r="T126" s="2" t="str">
        <f t="shared" si="11"/>
        <v>OK</v>
      </c>
      <c r="U126" s="2" t="str">
        <f t="shared" si="12"/>
        <v>OK</v>
      </c>
      <c r="V126" s="2" t="str">
        <f t="shared" si="13"/>
        <v>OK</v>
      </c>
      <c r="W126" s="2" t="str">
        <f t="shared" si="14"/>
        <v>OK</v>
      </c>
      <c r="X126" s="2" t="str">
        <f t="shared" si="15"/>
        <v>OK</v>
      </c>
      <c r="Y126" s="2" t="str">
        <f t="shared" si="16"/>
        <v>OK</v>
      </c>
      <c r="Z126" s="3" t="str">
        <f t="shared" si="17"/>
        <v/>
      </c>
    </row>
    <row r="127" spans="1:26" x14ac:dyDescent="0.45">
      <c r="A127" t="s">
        <v>11578</v>
      </c>
      <c r="B127" t="s">
        <v>11579</v>
      </c>
      <c r="C127" t="s">
        <v>11661</v>
      </c>
      <c r="E127" t="s">
        <v>20</v>
      </c>
      <c r="H127" t="s">
        <v>21</v>
      </c>
      <c r="I127">
        <v>1068621</v>
      </c>
      <c r="J127" t="s">
        <v>11662</v>
      </c>
      <c r="K127">
        <v>30</v>
      </c>
      <c r="L127" t="s">
        <v>23</v>
      </c>
      <c r="M127" t="s">
        <v>29</v>
      </c>
      <c r="N127" t="s">
        <v>368</v>
      </c>
      <c r="P127" t="s">
        <v>21</v>
      </c>
      <c r="Q127" t="s">
        <v>11663</v>
      </c>
      <c r="R127" s="2" t="str">
        <f t="shared" si="9"/>
        <v>OK</v>
      </c>
      <c r="S127" s="2" t="str">
        <f t="shared" si="10"/>
        <v>OK</v>
      </c>
      <c r="T127" s="2" t="str">
        <f t="shared" si="11"/>
        <v>OK</v>
      </c>
      <c r="U127" s="2" t="str">
        <f t="shared" si="12"/>
        <v>OK</v>
      </c>
      <c r="V127" s="2" t="str">
        <f t="shared" si="13"/>
        <v>OK</v>
      </c>
      <c r="W127" s="2" t="str">
        <f t="shared" si="14"/>
        <v>OK</v>
      </c>
      <c r="X127" s="2" t="str">
        <f t="shared" si="15"/>
        <v>OK</v>
      </c>
      <c r="Y127" s="2" t="str">
        <f t="shared" si="16"/>
        <v>OK</v>
      </c>
      <c r="Z127" s="3" t="str">
        <f t="shared" si="17"/>
        <v/>
      </c>
    </row>
    <row r="128" spans="1:26" x14ac:dyDescent="0.45">
      <c r="A128" t="s">
        <v>11578</v>
      </c>
      <c r="B128" t="s">
        <v>11579</v>
      </c>
      <c r="C128" t="s">
        <v>11664</v>
      </c>
      <c r="E128" t="s">
        <v>20</v>
      </c>
      <c r="H128" t="s">
        <v>21</v>
      </c>
      <c r="I128">
        <v>1385119</v>
      </c>
      <c r="J128" t="s">
        <v>11665</v>
      </c>
      <c r="K128">
        <v>20</v>
      </c>
      <c r="L128" t="s">
        <v>34</v>
      </c>
      <c r="M128" t="s">
        <v>35</v>
      </c>
      <c r="N128" t="s">
        <v>11666</v>
      </c>
      <c r="O128" t="s">
        <v>37</v>
      </c>
      <c r="P128" t="s">
        <v>21</v>
      </c>
      <c r="Q128" t="s">
        <v>11667</v>
      </c>
      <c r="R128" s="2" t="str">
        <f t="shared" si="9"/>
        <v>OK</v>
      </c>
      <c r="S128" s="2" t="str">
        <f t="shared" si="10"/>
        <v>OK</v>
      </c>
      <c r="T128" s="2" t="str">
        <f t="shared" si="11"/>
        <v>OK</v>
      </c>
      <c r="U128" s="2" t="str">
        <f t="shared" si="12"/>
        <v>OK</v>
      </c>
      <c r="V128" s="2" t="str">
        <f t="shared" si="13"/>
        <v>OK</v>
      </c>
      <c r="W128" s="2" t="str">
        <f t="shared" si="14"/>
        <v>OK</v>
      </c>
      <c r="X128" s="2" t="str">
        <f t="shared" si="15"/>
        <v>OK</v>
      </c>
      <c r="Y128" s="2" t="str">
        <f t="shared" si="16"/>
        <v>OK</v>
      </c>
      <c r="Z128" s="3" t="str">
        <f t="shared" si="17"/>
        <v/>
      </c>
    </row>
    <row r="129" spans="1:26" x14ac:dyDescent="0.45">
      <c r="A129" t="s">
        <v>11578</v>
      </c>
      <c r="B129" t="s">
        <v>11579</v>
      </c>
      <c r="C129" t="s">
        <v>11668</v>
      </c>
      <c r="E129" t="s">
        <v>20</v>
      </c>
      <c r="H129" t="s">
        <v>21</v>
      </c>
      <c r="I129">
        <v>1178269</v>
      </c>
      <c r="J129" t="s">
        <v>11669</v>
      </c>
      <c r="K129">
        <v>45</v>
      </c>
      <c r="L129" t="s">
        <v>34</v>
      </c>
      <c r="M129" t="s">
        <v>35</v>
      </c>
      <c r="N129" t="s">
        <v>62</v>
      </c>
      <c r="O129" t="s">
        <v>479</v>
      </c>
      <c r="P129" t="s">
        <v>21</v>
      </c>
      <c r="Q129" t="s">
        <v>11670</v>
      </c>
      <c r="R129" s="2" t="str">
        <f t="shared" si="9"/>
        <v>OK</v>
      </c>
      <c r="S129" s="2" t="str">
        <f t="shared" si="10"/>
        <v>OK</v>
      </c>
      <c r="T129" s="2" t="str">
        <f t="shared" si="11"/>
        <v>OK</v>
      </c>
      <c r="U129" s="2" t="str">
        <f t="shared" si="12"/>
        <v>OK</v>
      </c>
      <c r="V129" s="2" t="str">
        <f t="shared" si="13"/>
        <v>OK</v>
      </c>
      <c r="W129" s="2" t="str">
        <f t="shared" si="14"/>
        <v>OK</v>
      </c>
      <c r="X129" s="2" t="str">
        <f t="shared" si="15"/>
        <v>OK</v>
      </c>
      <c r="Y129" s="2" t="str">
        <f t="shared" si="16"/>
        <v>OK</v>
      </c>
      <c r="Z129" s="3" t="str">
        <f t="shared" si="17"/>
        <v/>
      </c>
    </row>
    <row r="130" spans="1:26" x14ac:dyDescent="0.45">
      <c r="A130" t="s">
        <v>11578</v>
      </c>
      <c r="B130" t="s">
        <v>11579</v>
      </c>
      <c r="C130" t="s">
        <v>11671</v>
      </c>
      <c r="E130" t="s">
        <v>20</v>
      </c>
      <c r="H130" t="s">
        <v>21</v>
      </c>
      <c r="I130">
        <v>1430803</v>
      </c>
      <c r="J130" t="s">
        <v>11611</v>
      </c>
      <c r="K130">
        <v>25</v>
      </c>
      <c r="L130" t="s">
        <v>23</v>
      </c>
      <c r="M130" t="s">
        <v>29</v>
      </c>
      <c r="N130" t="s">
        <v>30</v>
      </c>
      <c r="P130" t="s">
        <v>21</v>
      </c>
      <c r="Q130" t="s">
        <v>11672</v>
      </c>
      <c r="R130" s="2" t="str">
        <f t="shared" si="9"/>
        <v>OK</v>
      </c>
      <c r="S130" s="2" t="str">
        <f t="shared" si="10"/>
        <v>OK</v>
      </c>
      <c r="T130" s="2" t="str">
        <f t="shared" si="11"/>
        <v>OK</v>
      </c>
      <c r="U130" s="2" t="str">
        <f t="shared" si="12"/>
        <v>OK</v>
      </c>
      <c r="V130" s="2" t="str">
        <f t="shared" si="13"/>
        <v>OK</v>
      </c>
      <c r="W130" s="2" t="str">
        <f t="shared" si="14"/>
        <v>OK</v>
      </c>
      <c r="X130" s="2" t="str">
        <f t="shared" si="15"/>
        <v>OK</v>
      </c>
      <c r="Y130" s="2" t="str">
        <f t="shared" si="16"/>
        <v>OK</v>
      </c>
      <c r="Z130" s="3" t="str">
        <f t="shared" si="17"/>
        <v/>
      </c>
    </row>
    <row r="131" spans="1:26" x14ac:dyDescent="0.45">
      <c r="A131" t="s">
        <v>11578</v>
      </c>
      <c r="B131" t="s">
        <v>11579</v>
      </c>
      <c r="C131" t="s">
        <v>11673</v>
      </c>
      <c r="E131" t="s">
        <v>20</v>
      </c>
      <c r="H131" t="s">
        <v>21</v>
      </c>
      <c r="I131">
        <v>3663293</v>
      </c>
      <c r="J131" t="s">
        <v>11674</v>
      </c>
      <c r="K131">
        <v>30</v>
      </c>
      <c r="L131" t="s">
        <v>34</v>
      </c>
      <c r="M131" t="s">
        <v>35</v>
      </c>
      <c r="N131" t="s">
        <v>81</v>
      </c>
      <c r="O131" t="s">
        <v>85</v>
      </c>
      <c r="P131" t="s">
        <v>21</v>
      </c>
      <c r="Q131" t="s">
        <v>11675</v>
      </c>
      <c r="R131" s="2" t="str">
        <f t="shared" ref="R131:R194" si="18">IF(_xlfn.XOR(
AND(N131="M102ab",L131="Proyecto"),
AND(N131="M101a",L131="Preguntas con respuesta libre"),
AND(LEFT(N131,1)="M",N131&lt;&gt;"M102AB",N131&lt;&gt;"M101a",N131&lt;&gt;"M101ap",L131="Ejercitación"),
AND(LEFT(C131,15)="Mapa conceptual",L131="Exposición"),
AND(LEFT(N131,1)&lt;&gt;"M",LEFT(C131,15)&lt;&gt;"Mapa conceptual",L131="Exposición"),
AND(LEFT(C131,8)="Banco de",L131="Generador de actividades"),
AND(C131=L131)
),"OK","KO")</f>
        <v>KO</v>
      </c>
      <c r="S131" s="2" t="str">
        <f t="shared" ref="S131:S194" si="19">IF(_xlfn.XOR(
AND(LEFT(N131,1)="M",M131="Actividad"),
AND(LEFT(N131,1)="F",M131="Interactivo"),
AND(N131="diaporama",M131="Secuencia de imágenes"),
OR(N131="video",M131="Animación",M131="Video"),
AND(C131=M131)
),"OK","KO")</f>
        <v>OK</v>
      </c>
      <c r="T131" s="2" t="str">
        <f t="shared" ref="T131:T194" si="20">IF(
AND(L131="Evaluación",C131&lt;&gt;L131),"KO",
IF(AND(L131="Mapa conceptual",C131&lt;&gt;L131),"KO",
IF(AND(N131="M101ap",C131&lt;&gt;"Banco de actividades"),"KO",
"OK")))</f>
        <v>OK</v>
      </c>
      <c r="U131" s="2" t="str">
        <f t="shared" ref="U131:U194" si="21">IF(
AND(LEFT(N131,1)="M",LEFT(M131,4)&lt;&gt;"Mapa",S131="OK",O131=""),
"KO","OK")</f>
        <v>OK</v>
      </c>
      <c r="V131" s="2" t="str">
        <f t="shared" ref="V131:V194" si="22">IF(OR(
AND(L131="Evaluación",R131="OK",OR(N131="M4a",N131="M5a")),
AND(LEFT(C131,8)="Banco de",N131="M101ap"),
OR(LEFT(C131,8)&lt;&gt;"Banco de",L131&lt;&gt;"Evaluación")
),"OK","KO")</f>
        <v>OK</v>
      </c>
      <c r="W131" s="2" t="str">
        <f t="shared" ref="W131:W194" si="23">IF(AND(LEFT(C131,8)="Banco de",K131=0),"OK",
IF(AND(LEFT(C131,8)&lt;&gt;"Banco de",K131&gt;0),"OK","KO"))</f>
        <v>OK</v>
      </c>
      <c r="X131" s="2" t="str">
        <f t="shared" ref="X131:X194" si="24">IF(J131&lt;&gt;"","OK","KO")</f>
        <v>OK</v>
      </c>
      <c r="Y131" s="2" t="str">
        <f t="shared" ref="Y131:Y194" si="25">IF(P131="Si","KO","OK")</f>
        <v>OK</v>
      </c>
      <c r="Z131" s="3" t="str">
        <f t="shared" ref="Z131:Z194" si="26">CONCATENATE(
IF(R131&lt;&gt;"OK",CONCATENATE($R$1," / "),""),
IF(S131&lt;&gt;"OK",CONCATENATE($S$1," / "),""),
IF(T131&lt;&gt;"OK",CONCATENATE($T$1," / "),""),
IF(U131&lt;&gt;"OK",CONCATENATE($U$1," / "),""),
IF(V131&lt;&gt;"OK",CONCATENATE($V$1," / "),""),
IF(W131&lt;&gt;"OK",CONCATENATE($W$1," / "),""),
IF(X131&lt;&gt;"OK",CONCATENATE($X$1," / "),""),
IF(Y131&lt;&gt;"OK",$Y$1,"")
)</f>
        <v xml:space="preserve">Acción didáctica / </v>
      </c>
    </row>
    <row r="132" spans="1:26" x14ac:dyDescent="0.45">
      <c r="A132" t="s">
        <v>11578</v>
      </c>
      <c r="B132" t="s">
        <v>11579</v>
      </c>
      <c r="C132" t="s">
        <v>11676</v>
      </c>
      <c r="E132" t="s">
        <v>20</v>
      </c>
      <c r="H132" t="s">
        <v>21</v>
      </c>
      <c r="I132">
        <v>1934327</v>
      </c>
      <c r="J132" t="s">
        <v>11677</v>
      </c>
      <c r="K132">
        <v>30</v>
      </c>
      <c r="L132" t="s">
        <v>1363</v>
      </c>
      <c r="M132" t="s">
        <v>29</v>
      </c>
      <c r="N132" t="s">
        <v>2043</v>
      </c>
      <c r="P132" t="s">
        <v>21</v>
      </c>
      <c r="Q132" t="s">
        <v>11678</v>
      </c>
      <c r="R132" s="2" t="str">
        <f t="shared" si="18"/>
        <v>KO</v>
      </c>
      <c r="S132" s="2" t="str">
        <f t="shared" si="19"/>
        <v>OK</v>
      </c>
      <c r="T132" s="2" t="str">
        <f t="shared" si="20"/>
        <v>OK</v>
      </c>
      <c r="U132" s="2" t="str">
        <f t="shared" si="21"/>
        <v>OK</v>
      </c>
      <c r="V132" s="2" t="str">
        <f t="shared" si="22"/>
        <v>OK</v>
      </c>
      <c r="W132" s="2" t="str">
        <f t="shared" si="23"/>
        <v>OK</v>
      </c>
      <c r="X132" s="2" t="str">
        <f t="shared" si="24"/>
        <v>OK</v>
      </c>
      <c r="Y132" s="2" t="str">
        <f t="shared" si="25"/>
        <v>OK</v>
      </c>
      <c r="Z132" s="3" t="str">
        <f t="shared" si="26"/>
        <v xml:space="preserve">Acción didáctica / </v>
      </c>
    </row>
    <row r="133" spans="1:26" x14ac:dyDescent="0.45">
      <c r="A133" t="s">
        <v>11578</v>
      </c>
      <c r="B133" t="s">
        <v>11579</v>
      </c>
      <c r="C133" t="s">
        <v>11679</v>
      </c>
      <c r="E133" t="s">
        <v>20</v>
      </c>
      <c r="H133" t="s">
        <v>21</v>
      </c>
      <c r="I133">
        <v>2887920</v>
      </c>
      <c r="J133" t="s">
        <v>11680</v>
      </c>
      <c r="K133">
        <v>30</v>
      </c>
      <c r="L133" t="s">
        <v>34</v>
      </c>
      <c r="M133" t="s">
        <v>29</v>
      </c>
      <c r="N133" t="s">
        <v>58</v>
      </c>
      <c r="O133" t="s">
        <v>479</v>
      </c>
      <c r="P133" t="s">
        <v>21</v>
      </c>
      <c r="Q133" t="s">
        <v>11681</v>
      </c>
      <c r="R133" s="2" t="str">
        <f t="shared" si="18"/>
        <v>KO</v>
      </c>
      <c r="S133" s="2" t="str">
        <f t="shared" si="19"/>
        <v>KO</v>
      </c>
      <c r="T133" s="2" t="str">
        <f t="shared" si="20"/>
        <v>OK</v>
      </c>
      <c r="U133" s="2" t="str">
        <f t="shared" si="21"/>
        <v>OK</v>
      </c>
      <c r="V133" s="2" t="str">
        <f t="shared" si="22"/>
        <v>OK</v>
      </c>
      <c r="W133" s="2" t="str">
        <f t="shared" si="23"/>
        <v>OK</v>
      </c>
      <c r="X133" s="2" t="str">
        <f t="shared" si="24"/>
        <v>OK</v>
      </c>
      <c r="Y133" s="2" t="str">
        <f t="shared" si="25"/>
        <v>OK</v>
      </c>
      <c r="Z133" s="3" t="str">
        <f t="shared" si="26"/>
        <v xml:space="preserve">Acción didáctica / Tipo de media / </v>
      </c>
    </row>
    <row r="134" spans="1:26" x14ac:dyDescent="0.45">
      <c r="A134" t="s">
        <v>11578</v>
      </c>
      <c r="B134" t="s">
        <v>11579</v>
      </c>
      <c r="C134" t="s">
        <v>534</v>
      </c>
      <c r="E134" t="s">
        <v>20</v>
      </c>
      <c r="H134" t="s">
        <v>21</v>
      </c>
      <c r="I134">
        <v>7862192</v>
      </c>
      <c r="J134" t="s">
        <v>11682</v>
      </c>
      <c r="K134">
        <v>30</v>
      </c>
      <c r="L134" t="s">
        <v>358</v>
      </c>
      <c r="M134" t="s">
        <v>35</v>
      </c>
      <c r="N134" t="s">
        <v>359</v>
      </c>
      <c r="O134" t="s">
        <v>85</v>
      </c>
      <c r="P134" t="s">
        <v>21</v>
      </c>
      <c r="Q134" t="s">
        <v>11683</v>
      </c>
      <c r="R134" s="2" t="str">
        <f t="shared" si="18"/>
        <v>OK</v>
      </c>
      <c r="S134" s="2" t="str">
        <f t="shared" si="19"/>
        <v>OK</v>
      </c>
      <c r="T134" s="2" t="str">
        <f t="shared" si="20"/>
        <v>OK</v>
      </c>
      <c r="U134" s="2" t="str">
        <f t="shared" si="21"/>
        <v>OK</v>
      </c>
      <c r="V134" s="2" t="str">
        <f t="shared" si="22"/>
        <v>OK</v>
      </c>
      <c r="W134" s="2" t="str">
        <f t="shared" si="23"/>
        <v>KO</v>
      </c>
      <c r="X134" s="2" t="str">
        <f t="shared" si="24"/>
        <v>OK</v>
      </c>
      <c r="Y134" s="2" t="str">
        <f t="shared" si="25"/>
        <v>OK</v>
      </c>
      <c r="Z134" s="3" t="str">
        <f t="shared" si="26"/>
        <v xml:space="preserve">Tiempo del recurso / </v>
      </c>
    </row>
    <row r="135" spans="1:26" x14ac:dyDescent="0.45">
      <c r="A135" t="s">
        <v>11578</v>
      </c>
      <c r="B135" t="s">
        <v>11579</v>
      </c>
      <c r="C135" t="s">
        <v>67</v>
      </c>
      <c r="D135" t="s">
        <v>67</v>
      </c>
      <c r="E135" t="s">
        <v>20</v>
      </c>
      <c r="H135" t="s">
        <v>21</v>
      </c>
      <c r="I135">
        <v>1066295</v>
      </c>
      <c r="K135">
        <v>15</v>
      </c>
      <c r="L135" t="s">
        <v>23</v>
      </c>
      <c r="M135" t="s">
        <v>67</v>
      </c>
      <c r="N135" t="s">
        <v>68</v>
      </c>
      <c r="P135" t="s">
        <v>21</v>
      </c>
      <c r="Q135" t="s">
        <v>11684</v>
      </c>
      <c r="R135" s="2" t="str">
        <f t="shared" si="18"/>
        <v>OK</v>
      </c>
      <c r="S135" s="2" t="str">
        <f t="shared" si="19"/>
        <v>OK</v>
      </c>
      <c r="T135" s="2" t="str">
        <f t="shared" si="20"/>
        <v>OK</v>
      </c>
      <c r="U135" s="2" t="str">
        <f t="shared" si="21"/>
        <v>OK</v>
      </c>
      <c r="V135" s="2" t="str">
        <f t="shared" si="22"/>
        <v>OK</v>
      </c>
      <c r="W135" s="2" t="str">
        <f t="shared" si="23"/>
        <v>OK</v>
      </c>
      <c r="X135" s="2" t="str">
        <f t="shared" si="24"/>
        <v>KO</v>
      </c>
      <c r="Y135" s="2" t="str">
        <f t="shared" si="25"/>
        <v>OK</v>
      </c>
      <c r="Z135" s="3" t="str">
        <f t="shared" si="26"/>
        <v xml:space="preserve">Palabras clave / </v>
      </c>
    </row>
    <row r="136" spans="1:26" x14ac:dyDescent="0.45">
      <c r="A136" t="s">
        <v>11578</v>
      </c>
      <c r="B136" t="s">
        <v>11579</v>
      </c>
      <c r="C136" t="s">
        <v>70</v>
      </c>
      <c r="E136" t="s">
        <v>20</v>
      </c>
      <c r="H136" t="s">
        <v>21</v>
      </c>
      <c r="I136">
        <v>1793752</v>
      </c>
      <c r="J136" t="s">
        <v>11685</v>
      </c>
      <c r="K136">
        <v>60</v>
      </c>
      <c r="L136" t="s">
        <v>70</v>
      </c>
      <c r="M136" t="s">
        <v>35</v>
      </c>
      <c r="N136" t="s">
        <v>161</v>
      </c>
      <c r="O136" t="s">
        <v>479</v>
      </c>
      <c r="P136" t="s">
        <v>21</v>
      </c>
      <c r="Q136" t="s">
        <v>11686</v>
      </c>
      <c r="R136" s="2" t="str">
        <f t="shared" si="18"/>
        <v>OK</v>
      </c>
      <c r="S136" s="2" t="str">
        <f t="shared" si="19"/>
        <v>OK</v>
      </c>
      <c r="T136" s="2" t="str">
        <f t="shared" si="20"/>
        <v>OK</v>
      </c>
      <c r="U136" s="2" t="str">
        <f t="shared" si="21"/>
        <v>OK</v>
      </c>
      <c r="V136" s="2" t="str">
        <f t="shared" si="22"/>
        <v>OK</v>
      </c>
      <c r="W136" s="2" t="str">
        <f t="shared" si="23"/>
        <v>OK</v>
      </c>
      <c r="X136" s="2" t="str">
        <f t="shared" si="24"/>
        <v>OK</v>
      </c>
      <c r="Y136" s="2" t="str">
        <f t="shared" si="25"/>
        <v>OK</v>
      </c>
      <c r="Z136" s="3" t="str">
        <f t="shared" si="26"/>
        <v/>
      </c>
    </row>
    <row r="137" spans="1:26" x14ac:dyDescent="0.45">
      <c r="A137" t="s">
        <v>11687</v>
      </c>
      <c r="B137" t="s">
        <v>11688</v>
      </c>
      <c r="C137" t="s">
        <v>11689</v>
      </c>
      <c r="E137" t="s">
        <v>20</v>
      </c>
      <c r="H137" t="s">
        <v>21</v>
      </c>
      <c r="I137">
        <v>2446849</v>
      </c>
      <c r="J137" t="s">
        <v>11690</v>
      </c>
      <c r="K137">
        <v>40</v>
      </c>
      <c r="L137" t="s">
        <v>23</v>
      </c>
      <c r="M137" t="s">
        <v>29</v>
      </c>
      <c r="N137" t="s">
        <v>684</v>
      </c>
      <c r="P137" t="s">
        <v>21</v>
      </c>
      <c r="Q137" t="s">
        <v>11691</v>
      </c>
      <c r="R137" s="2" t="str">
        <f t="shared" si="18"/>
        <v>OK</v>
      </c>
      <c r="S137" s="2" t="str">
        <f t="shared" si="19"/>
        <v>OK</v>
      </c>
      <c r="T137" s="2" t="str">
        <f t="shared" si="20"/>
        <v>OK</v>
      </c>
      <c r="U137" s="2" t="str">
        <f t="shared" si="21"/>
        <v>OK</v>
      </c>
      <c r="V137" s="2" t="str">
        <f t="shared" si="22"/>
        <v>OK</v>
      </c>
      <c r="W137" s="2" t="str">
        <f t="shared" si="23"/>
        <v>OK</v>
      </c>
      <c r="X137" s="2" t="str">
        <f t="shared" si="24"/>
        <v>OK</v>
      </c>
      <c r="Y137" s="2" t="str">
        <f t="shared" si="25"/>
        <v>OK</v>
      </c>
      <c r="Z137" s="3" t="str">
        <f t="shared" si="26"/>
        <v/>
      </c>
    </row>
    <row r="138" spans="1:26" x14ac:dyDescent="0.45">
      <c r="A138" t="s">
        <v>11687</v>
      </c>
      <c r="B138" t="s">
        <v>11688</v>
      </c>
      <c r="C138" t="s">
        <v>11692</v>
      </c>
      <c r="E138" t="s">
        <v>20</v>
      </c>
      <c r="H138" t="s">
        <v>21</v>
      </c>
      <c r="I138">
        <v>1464786</v>
      </c>
      <c r="J138" t="s">
        <v>11693</v>
      </c>
      <c r="K138">
        <v>10</v>
      </c>
      <c r="L138" t="s">
        <v>34</v>
      </c>
      <c r="M138" t="s">
        <v>35</v>
      </c>
      <c r="N138" t="s">
        <v>7859</v>
      </c>
      <c r="O138" t="s">
        <v>85</v>
      </c>
      <c r="P138" t="s">
        <v>21</v>
      </c>
      <c r="Q138" t="s">
        <v>11694</v>
      </c>
      <c r="R138" s="2" t="str">
        <f t="shared" si="18"/>
        <v>OK</v>
      </c>
      <c r="S138" s="2" t="str">
        <f t="shared" si="19"/>
        <v>OK</v>
      </c>
      <c r="T138" s="2" t="str">
        <f t="shared" si="20"/>
        <v>OK</v>
      </c>
      <c r="U138" s="2" t="str">
        <f t="shared" si="21"/>
        <v>OK</v>
      </c>
      <c r="V138" s="2" t="str">
        <f t="shared" si="22"/>
        <v>OK</v>
      </c>
      <c r="W138" s="2" t="str">
        <f t="shared" si="23"/>
        <v>OK</v>
      </c>
      <c r="X138" s="2" t="str">
        <f t="shared" si="24"/>
        <v>OK</v>
      </c>
      <c r="Y138" s="2" t="str">
        <f t="shared" si="25"/>
        <v>OK</v>
      </c>
      <c r="Z138" s="3" t="str">
        <f t="shared" si="26"/>
        <v/>
      </c>
    </row>
    <row r="139" spans="1:26" x14ac:dyDescent="0.45">
      <c r="A139" t="s">
        <v>11687</v>
      </c>
      <c r="B139" t="s">
        <v>11688</v>
      </c>
      <c r="C139" t="s">
        <v>11695</v>
      </c>
      <c r="E139" t="s">
        <v>20</v>
      </c>
      <c r="H139" t="s">
        <v>21</v>
      </c>
      <c r="I139">
        <v>1192678</v>
      </c>
      <c r="J139" t="s">
        <v>11696</v>
      </c>
      <c r="K139">
        <v>10</v>
      </c>
      <c r="L139" t="s">
        <v>34</v>
      </c>
      <c r="M139" t="s">
        <v>35</v>
      </c>
      <c r="N139" t="s">
        <v>1300</v>
      </c>
      <c r="O139" t="s">
        <v>37</v>
      </c>
      <c r="P139" t="s">
        <v>21</v>
      </c>
      <c r="Q139" t="s">
        <v>11697</v>
      </c>
      <c r="R139" s="2" t="str">
        <f t="shared" si="18"/>
        <v>OK</v>
      </c>
      <c r="S139" s="2" t="str">
        <f t="shared" si="19"/>
        <v>OK</v>
      </c>
      <c r="T139" s="2" t="str">
        <f t="shared" si="20"/>
        <v>OK</v>
      </c>
      <c r="U139" s="2" t="str">
        <f t="shared" si="21"/>
        <v>OK</v>
      </c>
      <c r="V139" s="2" t="str">
        <f t="shared" si="22"/>
        <v>OK</v>
      </c>
      <c r="W139" s="2" t="str">
        <f t="shared" si="23"/>
        <v>OK</v>
      </c>
      <c r="X139" s="2" t="str">
        <f t="shared" si="24"/>
        <v>OK</v>
      </c>
      <c r="Y139" s="2" t="str">
        <f t="shared" si="25"/>
        <v>OK</v>
      </c>
      <c r="Z139" s="3" t="str">
        <f t="shared" si="26"/>
        <v/>
      </c>
    </row>
    <row r="140" spans="1:26" x14ac:dyDescent="0.45">
      <c r="A140" t="s">
        <v>11687</v>
      </c>
      <c r="B140" t="s">
        <v>11688</v>
      </c>
      <c r="C140" t="s">
        <v>11698</v>
      </c>
      <c r="E140" t="s">
        <v>20</v>
      </c>
      <c r="H140" t="s">
        <v>21</v>
      </c>
      <c r="I140">
        <v>1270126</v>
      </c>
      <c r="J140" t="s">
        <v>11699</v>
      </c>
      <c r="K140">
        <v>15</v>
      </c>
      <c r="L140" t="s">
        <v>34</v>
      </c>
      <c r="M140" t="s">
        <v>35</v>
      </c>
      <c r="N140" t="s">
        <v>161</v>
      </c>
      <c r="O140" t="s">
        <v>37</v>
      </c>
      <c r="P140" t="s">
        <v>21</v>
      </c>
      <c r="Q140" t="s">
        <v>11700</v>
      </c>
      <c r="R140" s="2" t="str">
        <f t="shared" si="18"/>
        <v>OK</v>
      </c>
      <c r="S140" s="2" t="str">
        <f t="shared" si="19"/>
        <v>OK</v>
      </c>
      <c r="T140" s="2" t="str">
        <f t="shared" si="20"/>
        <v>OK</v>
      </c>
      <c r="U140" s="2" t="str">
        <f t="shared" si="21"/>
        <v>OK</v>
      </c>
      <c r="V140" s="2" t="str">
        <f t="shared" si="22"/>
        <v>OK</v>
      </c>
      <c r="W140" s="2" t="str">
        <f t="shared" si="23"/>
        <v>OK</v>
      </c>
      <c r="X140" s="2" t="str">
        <f t="shared" si="24"/>
        <v>OK</v>
      </c>
      <c r="Y140" s="2" t="str">
        <f t="shared" si="25"/>
        <v>OK</v>
      </c>
      <c r="Z140" s="3" t="str">
        <f t="shared" si="26"/>
        <v/>
      </c>
    </row>
    <row r="141" spans="1:26" x14ac:dyDescent="0.45">
      <c r="A141" t="s">
        <v>11687</v>
      </c>
      <c r="B141" t="s">
        <v>11688</v>
      </c>
      <c r="C141" t="s">
        <v>11701</v>
      </c>
      <c r="E141" t="s">
        <v>20</v>
      </c>
      <c r="H141" t="s">
        <v>21</v>
      </c>
      <c r="I141">
        <v>4015732</v>
      </c>
      <c r="J141" t="s">
        <v>11702</v>
      </c>
      <c r="K141">
        <v>40</v>
      </c>
      <c r="L141" t="s">
        <v>34</v>
      </c>
      <c r="M141" t="s">
        <v>29</v>
      </c>
      <c r="N141" t="s">
        <v>684</v>
      </c>
      <c r="P141" t="s">
        <v>21</v>
      </c>
      <c r="Q141" t="s">
        <v>11703</v>
      </c>
      <c r="R141" s="2" t="str">
        <f t="shared" si="18"/>
        <v>KO</v>
      </c>
      <c r="S141" s="2" t="str">
        <f t="shared" si="19"/>
        <v>OK</v>
      </c>
      <c r="T141" s="2" t="str">
        <f t="shared" si="20"/>
        <v>OK</v>
      </c>
      <c r="U141" s="2" t="str">
        <f t="shared" si="21"/>
        <v>OK</v>
      </c>
      <c r="V141" s="2" t="str">
        <f t="shared" si="22"/>
        <v>OK</v>
      </c>
      <c r="W141" s="2" t="str">
        <f t="shared" si="23"/>
        <v>OK</v>
      </c>
      <c r="X141" s="2" t="str">
        <f t="shared" si="24"/>
        <v>OK</v>
      </c>
      <c r="Y141" s="2" t="str">
        <f t="shared" si="25"/>
        <v>OK</v>
      </c>
      <c r="Z141" s="3" t="str">
        <f t="shared" si="26"/>
        <v xml:space="preserve">Acción didáctica / </v>
      </c>
    </row>
    <row r="142" spans="1:26" x14ac:dyDescent="0.45">
      <c r="A142" t="s">
        <v>11687</v>
      </c>
      <c r="B142" t="s">
        <v>11688</v>
      </c>
      <c r="C142" t="s">
        <v>11704</v>
      </c>
      <c r="E142" t="s">
        <v>20</v>
      </c>
      <c r="H142" t="s">
        <v>21</v>
      </c>
      <c r="I142">
        <v>1875540</v>
      </c>
      <c r="J142" t="s">
        <v>11705</v>
      </c>
      <c r="K142">
        <v>40</v>
      </c>
      <c r="L142" t="s">
        <v>80</v>
      </c>
      <c r="M142" t="s">
        <v>35</v>
      </c>
      <c r="N142" t="s">
        <v>81</v>
      </c>
      <c r="O142" t="s">
        <v>37</v>
      </c>
      <c r="P142" t="s">
        <v>21</v>
      </c>
      <c r="Q142" t="s">
        <v>11706</v>
      </c>
      <c r="R142" s="2" t="str">
        <f t="shared" si="18"/>
        <v>OK</v>
      </c>
      <c r="S142" s="2" t="str">
        <f t="shared" si="19"/>
        <v>OK</v>
      </c>
      <c r="T142" s="2" t="str">
        <f t="shared" si="20"/>
        <v>OK</v>
      </c>
      <c r="U142" s="2" t="str">
        <f t="shared" si="21"/>
        <v>OK</v>
      </c>
      <c r="V142" s="2" t="str">
        <f t="shared" si="22"/>
        <v>OK</v>
      </c>
      <c r="W142" s="2" t="str">
        <f t="shared" si="23"/>
        <v>OK</v>
      </c>
      <c r="X142" s="2" t="str">
        <f t="shared" si="24"/>
        <v>OK</v>
      </c>
      <c r="Y142" s="2" t="str">
        <f t="shared" si="25"/>
        <v>OK</v>
      </c>
      <c r="Z142" s="3" t="str">
        <f t="shared" si="26"/>
        <v/>
      </c>
    </row>
    <row r="143" spans="1:26" x14ac:dyDescent="0.45">
      <c r="A143" t="s">
        <v>11687</v>
      </c>
      <c r="B143" t="s">
        <v>11688</v>
      </c>
      <c r="C143" t="s">
        <v>11707</v>
      </c>
      <c r="E143" t="s">
        <v>20</v>
      </c>
      <c r="H143" t="s">
        <v>21</v>
      </c>
      <c r="I143">
        <v>1383222</v>
      </c>
      <c r="J143" t="s">
        <v>11708</v>
      </c>
      <c r="K143">
        <v>10</v>
      </c>
      <c r="L143" t="s">
        <v>34</v>
      </c>
      <c r="M143" t="s">
        <v>35</v>
      </c>
      <c r="N143" t="s">
        <v>316</v>
      </c>
      <c r="O143" t="s">
        <v>85</v>
      </c>
      <c r="P143" t="s">
        <v>21</v>
      </c>
      <c r="Q143" t="s">
        <v>11709</v>
      </c>
      <c r="R143" s="2" t="str">
        <f t="shared" si="18"/>
        <v>OK</v>
      </c>
      <c r="S143" s="2" t="str">
        <f t="shared" si="19"/>
        <v>OK</v>
      </c>
      <c r="T143" s="2" t="str">
        <f t="shared" si="20"/>
        <v>OK</v>
      </c>
      <c r="U143" s="2" t="str">
        <f t="shared" si="21"/>
        <v>OK</v>
      </c>
      <c r="V143" s="2" t="str">
        <f t="shared" si="22"/>
        <v>OK</v>
      </c>
      <c r="W143" s="2" t="str">
        <f t="shared" si="23"/>
        <v>OK</v>
      </c>
      <c r="X143" s="2" t="str">
        <f t="shared" si="24"/>
        <v>OK</v>
      </c>
      <c r="Y143" s="2" t="str">
        <f t="shared" si="25"/>
        <v>OK</v>
      </c>
      <c r="Z143" s="3" t="str">
        <f t="shared" si="26"/>
        <v/>
      </c>
    </row>
    <row r="144" spans="1:26" x14ac:dyDescent="0.45">
      <c r="A144" t="s">
        <v>11687</v>
      </c>
      <c r="B144" t="s">
        <v>11688</v>
      </c>
      <c r="C144" t="s">
        <v>11710</v>
      </c>
      <c r="E144" t="s">
        <v>20</v>
      </c>
      <c r="H144" t="s">
        <v>21</v>
      </c>
      <c r="I144">
        <v>1639423</v>
      </c>
      <c r="J144" t="s">
        <v>11711</v>
      </c>
      <c r="K144">
        <v>15</v>
      </c>
      <c r="L144" t="s">
        <v>34</v>
      </c>
      <c r="M144" t="s">
        <v>35</v>
      </c>
      <c r="N144" t="s">
        <v>161</v>
      </c>
      <c r="O144" t="s">
        <v>37</v>
      </c>
      <c r="P144" t="s">
        <v>21</v>
      </c>
      <c r="Q144" t="s">
        <v>11712</v>
      </c>
      <c r="R144" s="2" t="str">
        <f t="shared" si="18"/>
        <v>OK</v>
      </c>
      <c r="S144" s="2" t="str">
        <f t="shared" si="19"/>
        <v>OK</v>
      </c>
      <c r="T144" s="2" t="str">
        <f t="shared" si="20"/>
        <v>OK</v>
      </c>
      <c r="U144" s="2" t="str">
        <f t="shared" si="21"/>
        <v>OK</v>
      </c>
      <c r="V144" s="2" t="str">
        <f t="shared" si="22"/>
        <v>OK</v>
      </c>
      <c r="W144" s="2" t="str">
        <f t="shared" si="23"/>
        <v>OK</v>
      </c>
      <c r="X144" s="2" t="str">
        <f t="shared" si="24"/>
        <v>OK</v>
      </c>
      <c r="Y144" s="2" t="str">
        <f t="shared" si="25"/>
        <v>OK</v>
      </c>
      <c r="Z144" s="3" t="str">
        <f t="shared" si="26"/>
        <v/>
      </c>
    </row>
    <row r="145" spans="1:26" x14ac:dyDescent="0.45">
      <c r="A145" t="s">
        <v>11687</v>
      </c>
      <c r="B145" t="s">
        <v>11688</v>
      </c>
      <c r="C145" t="s">
        <v>11713</v>
      </c>
      <c r="E145" t="s">
        <v>20</v>
      </c>
      <c r="H145" t="s">
        <v>21</v>
      </c>
      <c r="I145">
        <v>1875283</v>
      </c>
      <c r="J145" t="s">
        <v>11714</v>
      </c>
      <c r="K145">
        <v>20</v>
      </c>
      <c r="L145" t="s">
        <v>80</v>
      </c>
      <c r="M145" t="s">
        <v>35</v>
      </c>
      <c r="N145" t="s">
        <v>81</v>
      </c>
      <c r="O145" t="s">
        <v>37</v>
      </c>
      <c r="P145" t="s">
        <v>21</v>
      </c>
      <c r="Q145" t="s">
        <v>11715</v>
      </c>
      <c r="R145" s="2" t="str">
        <f t="shared" si="18"/>
        <v>OK</v>
      </c>
      <c r="S145" s="2" t="str">
        <f t="shared" si="19"/>
        <v>OK</v>
      </c>
      <c r="T145" s="2" t="str">
        <f t="shared" si="20"/>
        <v>OK</v>
      </c>
      <c r="U145" s="2" t="str">
        <f t="shared" si="21"/>
        <v>OK</v>
      </c>
      <c r="V145" s="2" t="str">
        <f t="shared" si="22"/>
        <v>OK</v>
      </c>
      <c r="W145" s="2" t="str">
        <f t="shared" si="23"/>
        <v>OK</v>
      </c>
      <c r="X145" s="2" t="str">
        <f t="shared" si="24"/>
        <v>OK</v>
      </c>
      <c r="Y145" s="2" t="str">
        <f t="shared" si="25"/>
        <v>OK</v>
      </c>
      <c r="Z145" s="3" t="str">
        <f t="shared" si="26"/>
        <v/>
      </c>
    </row>
    <row r="146" spans="1:26" x14ac:dyDescent="0.45">
      <c r="A146" t="s">
        <v>11687</v>
      </c>
      <c r="B146" t="s">
        <v>11688</v>
      </c>
      <c r="C146" t="s">
        <v>11716</v>
      </c>
      <c r="E146" t="s">
        <v>20</v>
      </c>
      <c r="H146" t="s">
        <v>21</v>
      </c>
      <c r="I146">
        <v>2178599</v>
      </c>
      <c r="J146" t="s">
        <v>11717</v>
      </c>
      <c r="K146">
        <v>20</v>
      </c>
      <c r="L146" t="s">
        <v>34</v>
      </c>
      <c r="M146" t="s">
        <v>35</v>
      </c>
      <c r="N146" t="s">
        <v>11343</v>
      </c>
      <c r="O146" t="s">
        <v>37</v>
      </c>
      <c r="P146" t="s">
        <v>21</v>
      </c>
      <c r="Q146" t="s">
        <v>11718</v>
      </c>
      <c r="R146" s="2" t="str">
        <f t="shared" si="18"/>
        <v>OK</v>
      </c>
      <c r="S146" s="2" t="str">
        <f t="shared" si="19"/>
        <v>OK</v>
      </c>
      <c r="T146" s="2" t="str">
        <f t="shared" si="20"/>
        <v>OK</v>
      </c>
      <c r="U146" s="2" t="str">
        <f t="shared" si="21"/>
        <v>OK</v>
      </c>
      <c r="V146" s="2" t="str">
        <f t="shared" si="22"/>
        <v>OK</v>
      </c>
      <c r="W146" s="2" t="str">
        <f t="shared" si="23"/>
        <v>OK</v>
      </c>
      <c r="X146" s="2" t="str">
        <f t="shared" si="24"/>
        <v>OK</v>
      </c>
      <c r="Y146" s="2" t="str">
        <f t="shared" si="25"/>
        <v>OK</v>
      </c>
      <c r="Z146" s="3" t="str">
        <f t="shared" si="26"/>
        <v/>
      </c>
    </row>
    <row r="147" spans="1:26" x14ac:dyDescent="0.45">
      <c r="A147" t="s">
        <v>11687</v>
      </c>
      <c r="B147" t="s">
        <v>11688</v>
      </c>
      <c r="C147" t="s">
        <v>11719</v>
      </c>
      <c r="E147" t="s">
        <v>20</v>
      </c>
      <c r="H147" t="s">
        <v>21</v>
      </c>
      <c r="I147">
        <v>1965983</v>
      </c>
      <c r="J147" t="s">
        <v>11720</v>
      </c>
      <c r="K147">
        <v>30</v>
      </c>
      <c r="L147" t="s">
        <v>34</v>
      </c>
      <c r="M147" t="s">
        <v>35</v>
      </c>
      <c r="N147" t="s">
        <v>11343</v>
      </c>
      <c r="O147" t="s">
        <v>479</v>
      </c>
      <c r="P147" t="s">
        <v>21</v>
      </c>
      <c r="Q147" t="s">
        <v>11721</v>
      </c>
      <c r="R147" s="2" t="str">
        <f t="shared" si="18"/>
        <v>OK</v>
      </c>
      <c r="S147" s="2" t="str">
        <f t="shared" si="19"/>
        <v>OK</v>
      </c>
      <c r="T147" s="2" t="str">
        <f t="shared" si="20"/>
        <v>OK</v>
      </c>
      <c r="U147" s="2" t="str">
        <f t="shared" si="21"/>
        <v>OK</v>
      </c>
      <c r="V147" s="2" t="str">
        <f t="shared" si="22"/>
        <v>OK</v>
      </c>
      <c r="W147" s="2" t="str">
        <f t="shared" si="23"/>
        <v>OK</v>
      </c>
      <c r="X147" s="2" t="str">
        <f t="shared" si="24"/>
        <v>OK</v>
      </c>
      <c r="Y147" s="2" t="str">
        <f t="shared" si="25"/>
        <v>OK</v>
      </c>
      <c r="Z147" s="3" t="str">
        <f t="shared" si="26"/>
        <v/>
      </c>
    </row>
    <row r="148" spans="1:26" x14ac:dyDescent="0.45">
      <c r="A148" t="s">
        <v>11687</v>
      </c>
      <c r="B148" t="s">
        <v>11688</v>
      </c>
      <c r="C148" t="s">
        <v>11722</v>
      </c>
      <c r="E148" t="s">
        <v>20</v>
      </c>
      <c r="H148" t="s">
        <v>21</v>
      </c>
      <c r="I148">
        <v>2332215</v>
      </c>
      <c r="J148" t="s">
        <v>11723</v>
      </c>
      <c r="K148">
        <v>40</v>
      </c>
      <c r="L148" t="s">
        <v>34</v>
      </c>
      <c r="M148" t="s">
        <v>35</v>
      </c>
      <c r="N148" t="s">
        <v>81</v>
      </c>
      <c r="O148" t="s">
        <v>85</v>
      </c>
      <c r="P148" t="s">
        <v>21</v>
      </c>
      <c r="Q148" t="s">
        <v>11724</v>
      </c>
      <c r="R148" s="2" t="str">
        <f t="shared" si="18"/>
        <v>KO</v>
      </c>
      <c r="S148" s="2" t="str">
        <f t="shared" si="19"/>
        <v>OK</v>
      </c>
      <c r="T148" s="2" t="str">
        <f t="shared" si="20"/>
        <v>OK</v>
      </c>
      <c r="U148" s="2" t="str">
        <f t="shared" si="21"/>
        <v>OK</v>
      </c>
      <c r="V148" s="2" t="str">
        <f t="shared" si="22"/>
        <v>OK</v>
      </c>
      <c r="W148" s="2" t="str">
        <f t="shared" si="23"/>
        <v>OK</v>
      </c>
      <c r="X148" s="2" t="str">
        <f t="shared" si="24"/>
        <v>OK</v>
      </c>
      <c r="Y148" s="2" t="str">
        <f t="shared" si="25"/>
        <v>OK</v>
      </c>
      <c r="Z148" s="3" t="str">
        <f t="shared" si="26"/>
        <v xml:space="preserve">Acción didáctica / </v>
      </c>
    </row>
    <row r="149" spans="1:26" x14ac:dyDescent="0.45">
      <c r="A149" t="s">
        <v>11687</v>
      </c>
      <c r="B149" t="s">
        <v>11688</v>
      </c>
      <c r="C149" t="s">
        <v>11725</v>
      </c>
      <c r="E149" t="s">
        <v>20</v>
      </c>
      <c r="H149" t="s">
        <v>21</v>
      </c>
      <c r="I149">
        <v>411709</v>
      </c>
      <c r="J149" t="s">
        <v>11726</v>
      </c>
      <c r="K149">
        <v>30</v>
      </c>
      <c r="L149" t="s">
        <v>23</v>
      </c>
      <c r="M149" t="s">
        <v>29</v>
      </c>
      <c r="N149" t="s">
        <v>194</v>
      </c>
      <c r="P149" t="s">
        <v>21</v>
      </c>
      <c r="Q149" t="s">
        <v>11727</v>
      </c>
      <c r="R149" s="2" t="str">
        <f t="shared" si="18"/>
        <v>OK</v>
      </c>
      <c r="S149" s="2" t="str">
        <f t="shared" si="19"/>
        <v>OK</v>
      </c>
      <c r="T149" s="2" t="str">
        <f t="shared" si="20"/>
        <v>OK</v>
      </c>
      <c r="U149" s="2" t="str">
        <f t="shared" si="21"/>
        <v>OK</v>
      </c>
      <c r="V149" s="2" t="str">
        <f t="shared" si="22"/>
        <v>OK</v>
      </c>
      <c r="W149" s="2" t="str">
        <f t="shared" si="23"/>
        <v>OK</v>
      </c>
      <c r="X149" s="2" t="str">
        <f t="shared" si="24"/>
        <v>OK</v>
      </c>
      <c r="Y149" s="2" t="str">
        <f t="shared" si="25"/>
        <v>OK</v>
      </c>
      <c r="Z149" s="3" t="str">
        <f t="shared" si="26"/>
        <v/>
      </c>
    </row>
    <row r="150" spans="1:26" x14ac:dyDescent="0.45">
      <c r="A150" t="s">
        <v>11687</v>
      </c>
      <c r="B150" t="s">
        <v>11688</v>
      </c>
      <c r="C150" t="s">
        <v>11728</v>
      </c>
      <c r="E150" t="s">
        <v>20</v>
      </c>
      <c r="H150" t="s">
        <v>21</v>
      </c>
      <c r="I150">
        <v>1418666</v>
      </c>
      <c r="J150" t="s">
        <v>11729</v>
      </c>
      <c r="K150">
        <v>20</v>
      </c>
      <c r="L150" t="s">
        <v>34</v>
      </c>
      <c r="M150" t="s">
        <v>35</v>
      </c>
      <c r="N150" t="s">
        <v>11730</v>
      </c>
      <c r="P150" t="s">
        <v>21</v>
      </c>
      <c r="Q150" t="s">
        <v>11731</v>
      </c>
      <c r="R150" s="2" t="str">
        <f t="shared" si="18"/>
        <v>OK</v>
      </c>
      <c r="S150" s="2" t="str">
        <f t="shared" si="19"/>
        <v>OK</v>
      </c>
      <c r="T150" s="2" t="str">
        <f t="shared" si="20"/>
        <v>OK</v>
      </c>
      <c r="U150" s="2" t="str">
        <f t="shared" si="21"/>
        <v>KO</v>
      </c>
      <c r="V150" s="2" t="str">
        <f t="shared" si="22"/>
        <v>OK</v>
      </c>
      <c r="W150" s="2" t="str">
        <f t="shared" si="23"/>
        <v>OK</v>
      </c>
      <c r="X150" s="2" t="str">
        <f t="shared" si="24"/>
        <v>OK</v>
      </c>
      <c r="Y150" s="2" t="str">
        <f t="shared" si="25"/>
        <v>OK</v>
      </c>
      <c r="Z150" s="3" t="str">
        <f t="shared" si="26"/>
        <v xml:space="preserve">Nivel del ejercicio / </v>
      </c>
    </row>
    <row r="151" spans="1:26" x14ac:dyDescent="0.45">
      <c r="A151" t="s">
        <v>11687</v>
      </c>
      <c r="B151" t="s">
        <v>11688</v>
      </c>
      <c r="C151" t="s">
        <v>11732</v>
      </c>
      <c r="E151" t="s">
        <v>20</v>
      </c>
      <c r="H151" t="s">
        <v>21</v>
      </c>
      <c r="I151">
        <v>1418652</v>
      </c>
      <c r="J151" t="s">
        <v>11733</v>
      </c>
      <c r="K151">
        <v>20</v>
      </c>
      <c r="L151" t="s">
        <v>34</v>
      </c>
      <c r="M151" t="s">
        <v>35</v>
      </c>
      <c r="N151" t="s">
        <v>11730</v>
      </c>
      <c r="P151" t="s">
        <v>21</v>
      </c>
      <c r="Q151" t="s">
        <v>11734</v>
      </c>
      <c r="R151" s="2" t="str">
        <f t="shared" si="18"/>
        <v>OK</v>
      </c>
      <c r="S151" s="2" t="str">
        <f t="shared" si="19"/>
        <v>OK</v>
      </c>
      <c r="T151" s="2" t="str">
        <f t="shared" si="20"/>
        <v>OK</v>
      </c>
      <c r="U151" s="2" t="str">
        <f t="shared" si="21"/>
        <v>KO</v>
      </c>
      <c r="V151" s="2" t="str">
        <f t="shared" si="22"/>
        <v>OK</v>
      </c>
      <c r="W151" s="2" t="str">
        <f t="shared" si="23"/>
        <v>OK</v>
      </c>
      <c r="X151" s="2" t="str">
        <f t="shared" si="24"/>
        <v>OK</v>
      </c>
      <c r="Y151" s="2" t="str">
        <f t="shared" si="25"/>
        <v>OK</v>
      </c>
      <c r="Z151" s="3" t="str">
        <f t="shared" si="26"/>
        <v xml:space="preserve">Nivel del ejercicio / </v>
      </c>
    </row>
    <row r="152" spans="1:26" x14ac:dyDescent="0.45">
      <c r="A152" t="s">
        <v>11687</v>
      </c>
      <c r="B152" t="s">
        <v>11688</v>
      </c>
      <c r="C152" t="s">
        <v>11735</v>
      </c>
      <c r="E152" t="s">
        <v>20</v>
      </c>
      <c r="H152" t="s">
        <v>21</v>
      </c>
      <c r="I152">
        <v>1180750</v>
      </c>
      <c r="J152" t="s">
        <v>11736</v>
      </c>
      <c r="K152">
        <v>10</v>
      </c>
      <c r="L152" t="s">
        <v>34</v>
      </c>
      <c r="M152" t="s">
        <v>35</v>
      </c>
      <c r="N152" t="s">
        <v>41</v>
      </c>
      <c r="O152" t="s">
        <v>85</v>
      </c>
      <c r="P152" t="s">
        <v>21</v>
      </c>
      <c r="Q152" t="s">
        <v>11737</v>
      </c>
      <c r="R152" s="2" t="str">
        <f t="shared" si="18"/>
        <v>OK</v>
      </c>
      <c r="S152" s="2" t="str">
        <f t="shared" si="19"/>
        <v>OK</v>
      </c>
      <c r="T152" s="2" t="str">
        <f t="shared" si="20"/>
        <v>OK</v>
      </c>
      <c r="U152" s="2" t="str">
        <f t="shared" si="21"/>
        <v>OK</v>
      </c>
      <c r="V152" s="2" t="str">
        <f t="shared" si="22"/>
        <v>OK</v>
      </c>
      <c r="W152" s="2" t="str">
        <f t="shared" si="23"/>
        <v>OK</v>
      </c>
      <c r="X152" s="2" t="str">
        <f t="shared" si="24"/>
        <v>OK</v>
      </c>
      <c r="Y152" s="2" t="str">
        <f t="shared" si="25"/>
        <v>OK</v>
      </c>
      <c r="Z152" s="3" t="str">
        <f t="shared" si="26"/>
        <v/>
      </c>
    </row>
    <row r="153" spans="1:26" x14ac:dyDescent="0.45">
      <c r="A153" t="s">
        <v>11687</v>
      </c>
      <c r="B153" t="s">
        <v>11688</v>
      </c>
      <c r="C153" t="s">
        <v>11738</v>
      </c>
      <c r="E153" t="s">
        <v>20</v>
      </c>
      <c r="H153" t="s">
        <v>21</v>
      </c>
      <c r="I153">
        <v>3908739</v>
      </c>
      <c r="J153" t="s">
        <v>11739</v>
      </c>
      <c r="K153">
        <v>20</v>
      </c>
      <c r="L153" t="s">
        <v>34</v>
      </c>
      <c r="M153" t="s">
        <v>35</v>
      </c>
      <c r="N153" t="s">
        <v>773</v>
      </c>
      <c r="O153" t="s">
        <v>479</v>
      </c>
      <c r="P153" t="s">
        <v>21</v>
      </c>
      <c r="Q153" t="s">
        <v>11740</v>
      </c>
      <c r="R153" s="2" t="str">
        <f t="shared" si="18"/>
        <v>OK</v>
      </c>
      <c r="S153" s="2" t="str">
        <f t="shared" si="19"/>
        <v>OK</v>
      </c>
      <c r="T153" s="2" t="str">
        <f t="shared" si="20"/>
        <v>OK</v>
      </c>
      <c r="U153" s="2" t="str">
        <f t="shared" si="21"/>
        <v>OK</v>
      </c>
      <c r="V153" s="2" t="str">
        <f t="shared" si="22"/>
        <v>OK</v>
      </c>
      <c r="W153" s="2" t="str">
        <f t="shared" si="23"/>
        <v>OK</v>
      </c>
      <c r="X153" s="2" t="str">
        <f t="shared" si="24"/>
        <v>OK</v>
      </c>
      <c r="Y153" s="2" t="str">
        <f t="shared" si="25"/>
        <v>OK</v>
      </c>
      <c r="Z153" s="3" t="str">
        <f t="shared" si="26"/>
        <v/>
      </c>
    </row>
    <row r="154" spans="1:26" x14ac:dyDescent="0.45">
      <c r="A154" t="s">
        <v>11687</v>
      </c>
      <c r="B154" t="s">
        <v>11688</v>
      </c>
      <c r="C154" t="s">
        <v>11741</v>
      </c>
      <c r="E154" t="s">
        <v>20</v>
      </c>
      <c r="H154" t="s">
        <v>21</v>
      </c>
      <c r="I154">
        <v>1837499</v>
      </c>
      <c r="J154" t="s">
        <v>11742</v>
      </c>
      <c r="K154">
        <v>15</v>
      </c>
      <c r="L154" t="s">
        <v>80</v>
      </c>
      <c r="M154" t="s">
        <v>35</v>
      </c>
      <c r="N154" t="s">
        <v>81</v>
      </c>
      <c r="O154" t="s">
        <v>37</v>
      </c>
      <c r="P154" t="s">
        <v>21</v>
      </c>
      <c r="Q154" t="s">
        <v>11743</v>
      </c>
      <c r="R154" s="2" t="str">
        <f t="shared" si="18"/>
        <v>OK</v>
      </c>
      <c r="S154" s="2" t="str">
        <f t="shared" si="19"/>
        <v>OK</v>
      </c>
      <c r="T154" s="2" t="str">
        <f t="shared" si="20"/>
        <v>OK</v>
      </c>
      <c r="U154" s="2" t="str">
        <f t="shared" si="21"/>
        <v>OK</v>
      </c>
      <c r="V154" s="2" t="str">
        <f t="shared" si="22"/>
        <v>OK</v>
      </c>
      <c r="W154" s="2" t="str">
        <f t="shared" si="23"/>
        <v>OK</v>
      </c>
      <c r="X154" s="2" t="str">
        <f t="shared" si="24"/>
        <v>OK</v>
      </c>
      <c r="Y154" s="2" t="str">
        <f t="shared" si="25"/>
        <v>OK</v>
      </c>
      <c r="Z154" s="3" t="str">
        <f t="shared" si="26"/>
        <v/>
      </c>
    </row>
    <row r="155" spans="1:26" x14ac:dyDescent="0.45">
      <c r="A155" t="s">
        <v>11687</v>
      </c>
      <c r="B155" t="s">
        <v>11688</v>
      </c>
      <c r="C155" t="s">
        <v>11744</v>
      </c>
      <c r="E155" t="s">
        <v>20</v>
      </c>
      <c r="H155" t="s">
        <v>21</v>
      </c>
      <c r="I155">
        <v>1400101</v>
      </c>
      <c r="J155" t="s">
        <v>11745</v>
      </c>
      <c r="K155">
        <v>30</v>
      </c>
      <c r="L155" t="s">
        <v>23</v>
      </c>
      <c r="M155" t="s">
        <v>29</v>
      </c>
      <c r="N155" t="s">
        <v>1152</v>
      </c>
      <c r="P155" t="s">
        <v>21</v>
      </c>
      <c r="Q155" t="s">
        <v>11746</v>
      </c>
      <c r="R155" s="2" t="str">
        <f t="shared" si="18"/>
        <v>OK</v>
      </c>
      <c r="S155" s="2" t="str">
        <f t="shared" si="19"/>
        <v>OK</v>
      </c>
      <c r="T155" s="2" t="str">
        <f t="shared" si="20"/>
        <v>OK</v>
      </c>
      <c r="U155" s="2" t="str">
        <f t="shared" si="21"/>
        <v>OK</v>
      </c>
      <c r="V155" s="2" t="str">
        <f t="shared" si="22"/>
        <v>OK</v>
      </c>
      <c r="W155" s="2" t="str">
        <f t="shared" si="23"/>
        <v>OK</v>
      </c>
      <c r="X155" s="2" t="str">
        <f t="shared" si="24"/>
        <v>OK</v>
      </c>
      <c r="Y155" s="2" t="str">
        <f t="shared" si="25"/>
        <v>OK</v>
      </c>
      <c r="Z155" s="3" t="str">
        <f t="shared" si="26"/>
        <v/>
      </c>
    </row>
    <row r="156" spans="1:26" x14ac:dyDescent="0.45">
      <c r="A156" t="s">
        <v>11687</v>
      </c>
      <c r="B156" t="s">
        <v>11688</v>
      </c>
      <c r="C156" t="s">
        <v>11747</v>
      </c>
      <c r="E156" t="s">
        <v>20</v>
      </c>
      <c r="H156" t="s">
        <v>21</v>
      </c>
      <c r="I156">
        <v>1406889</v>
      </c>
      <c r="J156" t="s">
        <v>11748</v>
      </c>
      <c r="K156">
        <v>15</v>
      </c>
      <c r="L156" t="s">
        <v>34</v>
      </c>
      <c r="M156" t="s">
        <v>35</v>
      </c>
      <c r="N156" t="s">
        <v>161</v>
      </c>
      <c r="O156" t="s">
        <v>85</v>
      </c>
      <c r="P156" t="s">
        <v>21</v>
      </c>
      <c r="Q156" t="s">
        <v>11749</v>
      </c>
      <c r="R156" s="2" t="str">
        <f t="shared" si="18"/>
        <v>OK</v>
      </c>
      <c r="S156" s="2" t="str">
        <f t="shared" si="19"/>
        <v>OK</v>
      </c>
      <c r="T156" s="2" t="str">
        <f t="shared" si="20"/>
        <v>OK</v>
      </c>
      <c r="U156" s="2" t="str">
        <f t="shared" si="21"/>
        <v>OK</v>
      </c>
      <c r="V156" s="2" t="str">
        <f t="shared" si="22"/>
        <v>OK</v>
      </c>
      <c r="W156" s="2" t="str">
        <f t="shared" si="23"/>
        <v>OK</v>
      </c>
      <c r="X156" s="2" t="str">
        <f t="shared" si="24"/>
        <v>OK</v>
      </c>
      <c r="Y156" s="2" t="str">
        <f t="shared" si="25"/>
        <v>OK</v>
      </c>
      <c r="Z156" s="3" t="str">
        <f t="shared" si="26"/>
        <v/>
      </c>
    </row>
    <row r="157" spans="1:26" x14ac:dyDescent="0.45">
      <c r="A157" t="s">
        <v>11687</v>
      </c>
      <c r="B157" t="s">
        <v>11688</v>
      </c>
      <c r="C157" t="s">
        <v>11750</v>
      </c>
      <c r="E157" t="s">
        <v>20</v>
      </c>
      <c r="H157" t="s">
        <v>21</v>
      </c>
      <c r="I157">
        <v>1085380</v>
      </c>
      <c r="J157" t="s">
        <v>11751</v>
      </c>
      <c r="K157">
        <v>25</v>
      </c>
      <c r="L157" t="s">
        <v>23</v>
      </c>
      <c r="M157" t="s">
        <v>29</v>
      </c>
      <c r="N157" t="s">
        <v>194</v>
      </c>
      <c r="P157" t="s">
        <v>21</v>
      </c>
      <c r="Q157" t="s">
        <v>11752</v>
      </c>
      <c r="R157" s="2" t="str">
        <f t="shared" si="18"/>
        <v>OK</v>
      </c>
      <c r="S157" s="2" t="str">
        <f t="shared" si="19"/>
        <v>OK</v>
      </c>
      <c r="T157" s="2" t="str">
        <f t="shared" si="20"/>
        <v>OK</v>
      </c>
      <c r="U157" s="2" t="str">
        <f t="shared" si="21"/>
        <v>OK</v>
      </c>
      <c r="V157" s="2" t="str">
        <f t="shared" si="22"/>
        <v>OK</v>
      </c>
      <c r="W157" s="2" t="str">
        <f t="shared" si="23"/>
        <v>OK</v>
      </c>
      <c r="X157" s="2" t="str">
        <f t="shared" si="24"/>
        <v>OK</v>
      </c>
      <c r="Y157" s="2" t="str">
        <f t="shared" si="25"/>
        <v>OK</v>
      </c>
      <c r="Z157" s="3" t="str">
        <f t="shared" si="26"/>
        <v/>
      </c>
    </row>
    <row r="158" spans="1:26" x14ac:dyDescent="0.45">
      <c r="A158" t="s">
        <v>11687</v>
      </c>
      <c r="B158" t="s">
        <v>11688</v>
      </c>
      <c r="C158" t="s">
        <v>11753</v>
      </c>
      <c r="E158" t="s">
        <v>20</v>
      </c>
      <c r="H158" t="s">
        <v>21</v>
      </c>
      <c r="I158">
        <v>2164059</v>
      </c>
      <c r="J158" t="s">
        <v>11754</v>
      </c>
      <c r="K158">
        <v>40</v>
      </c>
      <c r="L158" t="s">
        <v>80</v>
      </c>
      <c r="M158" t="s">
        <v>35</v>
      </c>
      <c r="N158" t="s">
        <v>81</v>
      </c>
      <c r="O158" t="s">
        <v>37</v>
      </c>
      <c r="P158" t="s">
        <v>21</v>
      </c>
      <c r="Q158" t="s">
        <v>11755</v>
      </c>
      <c r="R158" s="2" t="str">
        <f t="shared" si="18"/>
        <v>OK</v>
      </c>
      <c r="S158" s="2" t="str">
        <f t="shared" si="19"/>
        <v>OK</v>
      </c>
      <c r="T158" s="2" t="str">
        <f t="shared" si="20"/>
        <v>OK</v>
      </c>
      <c r="U158" s="2" t="str">
        <f t="shared" si="21"/>
        <v>OK</v>
      </c>
      <c r="V158" s="2" t="str">
        <f t="shared" si="22"/>
        <v>OK</v>
      </c>
      <c r="W158" s="2" t="str">
        <f t="shared" si="23"/>
        <v>OK</v>
      </c>
      <c r="X158" s="2" t="str">
        <f t="shared" si="24"/>
        <v>OK</v>
      </c>
      <c r="Y158" s="2" t="str">
        <f t="shared" si="25"/>
        <v>OK</v>
      </c>
      <c r="Z158" s="3" t="str">
        <f t="shared" si="26"/>
        <v/>
      </c>
    </row>
    <row r="159" spans="1:26" x14ac:dyDescent="0.45">
      <c r="A159" t="s">
        <v>11687</v>
      </c>
      <c r="B159" t="s">
        <v>11688</v>
      </c>
      <c r="C159" t="s">
        <v>11756</v>
      </c>
      <c r="E159" t="s">
        <v>20</v>
      </c>
      <c r="H159" t="s">
        <v>21</v>
      </c>
      <c r="I159">
        <v>1213731</v>
      </c>
      <c r="J159" t="s">
        <v>11757</v>
      </c>
      <c r="K159">
        <v>60</v>
      </c>
      <c r="L159" t="s">
        <v>57</v>
      </c>
      <c r="M159" t="s">
        <v>35</v>
      </c>
      <c r="N159" t="s">
        <v>58</v>
      </c>
      <c r="O159" t="s">
        <v>37</v>
      </c>
      <c r="P159" t="s">
        <v>21</v>
      </c>
      <c r="Q159" t="s">
        <v>11758</v>
      </c>
      <c r="R159" s="2" t="str">
        <f t="shared" si="18"/>
        <v>OK</v>
      </c>
      <c r="S159" s="2" t="str">
        <f t="shared" si="19"/>
        <v>OK</v>
      </c>
      <c r="T159" s="2" t="str">
        <f t="shared" si="20"/>
        <v>OK</v>
      </c>
      <c r="U159" s="2" t="str">
        <f t="shared" si="21"/>
        <v>OK</v>
      </c>
      <c r="V159" s="2" t="str">
        <f t="shared" si="22"/>
        <v>OK</v>
      </c>
      <c r="W159" s="2" t="str">
        <f t="shared" si="23"/>
        <v>OK</v>
      </c>
      <c r="X159" s="2" t="str">
        <f t="shared" si="24"/>
        <v>OK</v>
      </c>
      <c r="Y159" s="2" t="str">
        <f t="shared" si="25"/>
        <v>OK</v>
      </c>
      <c r="Z159" s="3" t="str">
        <f t="shared" si="26"/>
        <v/>
      </c>
    </row>
    <row r="160" spans="1:26" x14ac:dyDescent="0.45">
      <c r="A160" t="s">
        <v>11687</v>
      </c>
      <c r="B160" t="s">
        <v>11688</v>
      </c>
      <c r="C160" t="s">
        <v>11759</v>
      </c>
      <c r="E160" t="s">
        <v>20</v>
      </c>
      <c r="H160" t="s">
        <v>21</v>
      </c>
      <c r="I160">
        <v>2310759</v>
      </c>
      <c r="J160" t="s">
        <v>11760</v>
      </c>
      <c r="K160">
        <v>60</v>
      </c>
      <c r="L160" t="s">
        <v>34</v>
      </c>
      <c r="M160" t="s">
        <v>29</v>
      </c>
      <c r="N160" t="s">
        <v>58</v>
      </c>
      <c r="O160" t="s">
        <v>85</v>
      </c>
      <c r="P160" t="s">
        <v>21</v>
      </c>
      <c r="Q160" t="s">
        <v>11761</v>
      </c>
      <c r="R160" s="2" t="str">
        <f t="shared" si="18"/>
        <v>KO</v>
      </c>
      <c r="S160" s="2" t="str">
        <f t="shared" si="19"/>
        <v>KO</v>
      </c>
      <c r="T160" s="2" t="str">
        <f t="shared" si="20"/>
        <v>OK</v>
      </c>
      <c r="U160" s="2" t="str">
        <f t="shared" si="21"/>
        <v>OK</v>
      </c>
      <c r="V160" s="2" t="str">
        <f t="shared" si="22"/>
        <v>OK</v>
      </c>
      <c r="W160" s="2" t="str">
        <f t="shared" si="23"/>
        <v>OK</v>
      </c>
      <c r="X160" s="2" t="str">
        <f t="shared" si="24"/>
        <v>OK</v>
      </c>
      <c r="Y160" s="2" t="str">
        <f t="shared" si="25"/>
        <v>OK</v>
      </c>
      <c r="Z160" s="3" t="str">
        <f t="shared" si="26"/>
        <v xml:space="preserve">Acción didáctica / Tipo de media / </v>
      </c>
    </row>
    <row r="161" spans="1:26" x14ac:dyDescent="0.45">
      <c r="A161" t="s">
        <v>11687</v>
      </c>
      <c r="B161" t="s">
        <v>11688</v>
      </c>
      <c r="C161" t="s">
        <v>534</v>
      </c>
      <c r="E161" t="s">
        <v>20</v>
      </c>
      <c r="H161" t="s">
        <v>21</v>
      </c>
      <c r="I161">
        <v>2051867</v>
      </c>
      <c r="J161" t="s">
        <v>11762</v>
      </c>
      <c r="K161">
        <v>20</v>
      </c>
      <c r="L161" t="s">
        <v>358</v>
      </c>
      <c r="M161" t="s">
        <v>35</v>
      </c>
      <c r="N161" t="s">
        <v>359</v>
      </c>
      <c r="O161" t="s">
        <v>85</v>
      </c>
      <c r="P161" t="s">
        <v>21</v>
      </c>
      <c r="Q161" t="s">
        <v>11763</v>
      </c>
      <c r="R161" s="2" t="str">
        <f t="shared" si="18"/>
        <v>OK</v>
      </c>
      <c r="S161" s="2" t="str">
        <f t="shared" si="19"/>
        <v>OK</v>
      </c>
      <c r="T161" s="2" t="str">
        <f t="shared" si="20"/>
        <v>OK</v>
      </c>
      <c r="U161" s="2" t="str">
        <f t="shared" si="21"/>
        <v>OK</v>
      </c>
      <c r="V161" s="2" t="str">
        <f t="shared" si="22"/>
        <v>OK</v>
      </c>
      <c r="W161" s="2" t="str">
        <f t="shared" si="23"/>
        <v>KO</v>
      </c>
      <c r="X161" s="2" t="str">
        <f t="shared" si="24"/>
        <v>OK</v>
      </c>
      <c r="Y161" s="2" t="str">
        <f t="shared" si="25"/>
        <v>OK</v>
      </c>
      <c r="Z161" s="3" t="str">
        <f t="shared" si="26"/>
        <v xml:space="preserve">Tiempo del recurso / </v>
      </c>
    </row>
    <row r="162" spans="1:26" x14ac:dyDescent="0.45">
      <c r="A162" t="s">
        <v>11687</v>
      </c>
      <c r="B162" t="s">
        <v>11688</v>
      </c>
      <c r="C162" t="s">
        <v>67</v>
      </c>
      <c r="D162" t="s">
        <v>67</v>
      </c>
      <c r="E162" t="s">
        <v>20</v>
      </c>
      <c r="H162" t="s">
        <v>21</v>
      </c>
      <c r="I162">
        <v>393393</v>
      </c>
      <c r="K162">
        <v>20</v>
      </c>
      <c r="L162" t="s">
        <v>23</v>
      </c>
      <c r="M162" t="s">
        <v>67</v>
      </c>
      <c r="N162" t="s">
        <v>227</v>
      </c>
      <c r="P162" t="s">
        <v>21</v>
      </c>
      <c r="Q162" t="s">
        <v>11764</v>
      </c>
      <c r="R162" s="2" t="str">
        <f t="shared" si="18"/>
        <v>OK</v>
      </c>
      <c r="S162" s="2" t="str">
        <f t="shared" si="19"/>
        <v>OK</v>
      </c>
      <c r="T162" s="2" t="str">
        <f t="shared" si="20"/>
        <v>OK</v>
      </c>
      <c r="U162" s="2" t="str">
        <f t="shared" si="21"/>
        <v>OK</v>
      </c>
      <c r="V162" s="2" t="str">
        <f t="shared" si="22"/>
        <v>OK</v>
      </c>
      <c r="W162" s="2" t="str">
        <f t="shared" si="23"/>
        <v>OK</v>
      </c>
      <c r="X162" s="2" t="str">
        <f t="shared" si="24"/>
        <v>KO</v>
      </c>
      <c r="Y162" s="2" t="str">
        <f t="shared" si="25"/>
        <v>OK</v>
      </c>
      <c r="Z162" s="3" t="str">
        <f t="shared" si="26"/>
        <v xml:space="preserve">Palabras clave / </v>
      </c>
    </row>
    <row r="163" spans="1:26" x14ac:dyDescent="0.45">
      <c r="A163" t="s">
        <v>11687</v>
      </c>
      <c r="B163" t="s">
        <v>11688</v>
      </c>
      <c r="C163" t="s">
        <v>70</v>
      </c>
      <c r="E163" t="s">
        <v>20</v>
      </c>
      <c r="H163" t="s">
        <v>21</v>
      </c>
      <c r="I163">
        <v>1825184</v>
      </c>
      <c r="J163" t="s">
        <v>11765</v>
      </c>
      <c r="K163">
        <v>45</v>
      </c>
      <c r="L163" t="s">
        <v>70</v>
      </c>
      <c r="M163" t="s">
        <v>35</v>
      </c>
      <c r="N163" t="s">
        <v>161</v>
      </c>
      <c r="O163" t="s">
        <v>479</v>
      </c>
      <c r="P163" t="s">
        <v>21</v>
      </c>
      <c r="Q163" t="s">
        <v>11766</v>
      </c>
      <c r="R163" s="2" t="str">
        <f t="shared" si="18"/>
        <v>OK</v>
      </c>
      <c r="S163" s="2" t="str">
        <f t="shared" si="19"/>
        <v>OK</v>
      </c>
      <c r="T163" s="2" t="str">
        <f t="shared" si="20"/>
        <v>OK</v>
      </c>
      <c r="U163" s="2" t="str">
        <f t="shared" si="21"/>
        <v>OK</v>
      </c>
      <c r="V163" s="2" t="str">
        <f t="shared" si="22"/>
        <v>OK</v>
      </c>
      <c r="W163" s="2" t="str">
        <f t="shared" si="23"/>
        <v>OK</v>
      </c>
      <c r="X163" s="2" t="str">
        <f t="shared" si="24"/>
        <v>OK</v>
      </c>
      <c r="Y163" s="2" t="str">
        <f t="shared" si="25"/>
        <v>OK</v>
      </c>
      <c r="Z163" s="3" t="str">
        <f t="shared" si="26"/>
        <v/>
      </c>
    </row>
    <row r="164" spans="1:26" x14ac:dyDescent="0.45">
      <c r="A164" t="s">
        <v>11767</v>
      </c>
      <c r="B164" t="s">
        <v>11768</v>
      </c>
      <c r="C164" t="s">
        <v>11769</v>
      </c>
      <c r="E164" t="s">
        <v>20</v>
      </c>
      <c r="H164" t="s">
        <v>21</v>
      </c>
      <c r="I164">
        <v>440511</v>
      </c>
      <c r="J164" t="s">
        <v>11770</v>
      </c>
      <c r="K164">
        <v>30</v>
      </c>
      <c r="L164" t="s">
        <v>23</v>
      </c>
      <c r="M164" t="s">
        <v>24</v>
      </c>
      <c r="N164" t="s">
        <v>194</v>
      </c>
      <c r="P164" t="s">
        <v>21</v>
      </c>
      <c r="Q164" t="s">
        <v>11771</v>
      </c>
      <c r="R164" s="2" t="str">
        <f t="shared" si="18"/>
        <v>OK</v>
      </c>
      <c r="S164" s="2" t="str">
        <f t="shared" si="19"/>
        <v>KO</v>
      </c>
      <c r="T164" s="2" t="str">
        <f t="shared" si="20"/>
        <v>OK</v>
      </c>
      <c r="U164" s="2" t="str">
        <f t="shared" si="21"/>
        <v>OK</v>
      </c>
      <c r="V164" s="2" t="str">
        <f t="shared" si="22"/>
        <v>OK</v>
      </c>
      <c r="W164" s="2" t="str">
        <f t="shared" si="23"/>
        <v>OK</v>
      </c>
      <c r="X164" s="2" t="str">
        <f t="shared" si="24"/>
        <v>OK</v>
      </c>
      <c r="Y164" s="2" t="str">
        <f t="shared" si="25"/>
        <v>OK</v>
      </c>
      <c r="Z164" s="3" t="str">
        <f t="shared" si="26"/>
        <v xml:space="preserve">Tipo de media / </v>
      </c>
    </row>
    <row r="165" spans="1:26" x14ac:dyDescent="0.45">
      <c r="A165" t="s">
        <v>11767</v>
      </c>
      <c r="B165" t="s">
        <v>11768</v>
      </c>
      <c r="C165" t="s">
        <v>11772</v>
      </c>
      <c r="E165" t="s">
        <v>20</v>
      </c>
      <c r="H165" t="s">
        <v>21</v>
      </c>
      <c r="I165">
        <v>1426050</v>
      </c>
      <c r="J165" t="s">
        <v>11773</v>
      </c>
      <c r="K165">
        <v>20</v>
      </c>
      <c r="L165" t="s">
        <v>34</v>
      </c>
      <c r="M165" t="s">
        <v>35</v>
      </c>
      <c r="N165" t="s">
        <v>11774</v>
      </c>
      <c r="O165" t="s">
        <v>479</v>
      </c>
      <c r="P165" t="s">
        <v>21</v>
      </c>
      <c r="Q165" t="s">
        <v>11775</v>
      </c>
      <c r="R165" s="2" t="str">
        <f t="shared" si="18"/>
        <v>OK</v>
      </c>
      <c r="S165" s="2" t="str">
        <f t="shared" si="19"/>
        <v>OK</v>
      </c>
      <c r="T165" s="2" t="str">
        <f t="shared" si="20"/>
        <v>OK</v>
      </c>
      <c r="U165" s="2" t="str">
        <f t="shared" si="21"/>
        <v>OK</v>
      </c>
      <c r="V165" s="2" t="str">
        <f t="shared" si="22"/>
        <v>OK</v>
      </c>
      <c r="W165" s="2" t="str">
        <f t="shared" si="23"/>
        <v>OK</v>
      </c>
      <c r="X165" s="2" t="str">
        <f t="shared" si="24"/>
        <v>OK</v>
      </c>
      <c r="Y165" s="2" t="str">
        <f t="shared" si="25"/>
        <v>OK</v>
      </c>
      <c r="Z165" s="3" t="str">
        <f t="shared" si="26"/>
        <v/>
      </c>
    </row>
    <row r="166" spans="1:26" x14ac:dyDescent="0.45">
      <c r="A166" t="s">
        <v>11767</v>
      </c>
      <c r="B166" t="s">
        <v>11768</v>
      </c>
      <c r="C166" t="s">
        <v>11776</v>
      </c>
      <c r="E166" t="s">
        <v>20</v>
      </c>
      <c r="H166" t="s">
        <v>21</v>
      </c>
      <c r="I166">
        <v>768101</v>
      </c>
      <c r="K166">
        <v>20</v>
      </c>
      <c r="L166" t="s">
        <v>34</v>
      </c>
      <c r="M166" t="s">
        <v>35</v>
      </c>
      <c r="N166" t="s">
        <v>11774</v>
      </c>
      <c r="O166" t="s">
        <v>479</v>
      </c>
      <c r="P166" t="s">
        <v>21</v>
      </c>
      <c r="Q166" t="s">
        <v>11777</v>
      </c>
      <c r="R166" s="2" t="str">
        <f t="shared" si="18"/>
        <v>OK</v>
      </c>
      <c r="S166" s="2" t="str">
        <f t="shared" si="19"/>
        <v>OK</v>
      </c>
      <c r="T166" s="2" t="str">
        <f t="shared" si="20"/>
        <v>OK</v>
      </c>
      <c r="U166" s="2" t="str">
        <f t="shared" si="21"/>
        <v>OK</v>
      </c>
      <c r="V166" s="2" t="str">
        <f t="shared" si="22"/>
        <v>OK</v>
      </c>
      <c r="W166" s="2" t="str">
        <f t="shared" si="23"/>
        <v>OK</v>
      </c>
      <c r="X166" s="2" t="str">
        <f t="shared" si="24"/>
        <v>KO</v>
      </c>
      <c r="Y166" s="2" t="str">
        <f t="shared" si="25"/>
        <v>OK</v>
      </c>
      <c r="Z166" s="3" t="str">
        <f t="shared" si="26"/>
        <v xml:space="preserve">Palabras clave / </v>
      </c>
    </row>
    <row r="167" spans="1:26" x14ac:dyDescent="0.45">
      <c r="A167" t="s">
        <v>11767</v>
      </c>
      <c r="B167" t="s">
        <v>11768</v>
      </c>
      <c r="C167" t="s">
        <v>11778</v>
      </c>
      <c r="E167" t="s">
        <v>20</v>
      </c>
      <c r="H167" t="s">
        <v>21</v>
      </c>
      <c r="I167">
        <v>1521921</v>
      </c>
      <c r="J167" t="s">
        <v>11770</v>
      </c>
      <c r="K167">
        <v>20</v>
      </c>
      <c r="L167" t="s">
        <v>34</v>
      </c>
      <c r="M167" t="s">
        <v>35</v>
      </c>
      <c r="N167" t="s">
        <v>11343</v>
      </c>
      <c r="O167" t="s">
        <v>37</v>
      </c>
      <c r="P167" t="s">
        <v>21</v>
      </c>
      <c r="Q167" t="s">
        <v>11779</v>
      </c>
      <c r="R167" s="2" t="str">
        <f t="shared" si="18"/>
        <v>OK</v>
      </c>
      <c r="S167" s="2" t="str">
        <f t="shared" si="19"/>
        <v>OK</v>
      </c>
      <c r="T167" s="2" t="str">
        <f t="shared" si="20"/>
        <v>OK</v>
      </c>
      <c r="U167" s="2" t="str">
        <f t="shared" si="21"/>
        <v>OK</v>
      </c>
      <c r="V167" s="2" t="str">
        <f t="shared" si="22"/>
        <v>OK</v>
      </c>
      <c r="W167" s="2" t="str">
        <f t="shared" si="23"/>
        <v>OK</v>
      </c>
      <c r="X167" s="2" t="str">
        <f t="shared" si="24"/>
        <v>OK</v>
      </c>
      <c r="Y167" s="2" t="str">
        <f t="shared" si="25"/>
        <v>OK</v>
      </c>
      <c r="Z167" s="3" t="str">
        <f t="shared" si="26"/>
        <v/>
      </c>
    </row>
    <row r="168" spans="1:26" x14ac:dyDescent="0.45">
      <c r="A168" t="s">
        <v>11767</v>
      </c>
      <c r="B168" t="s">
        <v>11768</v>
      </c>
      <c r="C168" t="s">
        <v>11780</v>
      </c>
      <c r="E168" t="s">
        <v>20</v>
      </c>
      <c r="H168" t="s">
        <v>21</v>
      </c>
      <c r="I168">
        <v>2650480</v>
      </c>
      <c r="J168" t="s">
        <v>11781</v>
      </c>
      <c r="K168">
        <v>30</v>
      </c>
      <c r="L168" t="s">
        <v>34</v>
      </c>
      <c r="M168" t="s">
        <v>35</v>
      </c>
      <c r="N168" t="s">
        <v>11343</v>
      </c>
      <c r="O168" t="s">
        <v>479</v>
      </c>
      <c r="P168" t="s">
        <v>21</v>
      </c>
      <c r="Q168" t="s">
        <v>11782</v>
      </c>
      <c r="R168" s="2" t="str">
        <f t="shared" si="18"/>
        <v>OK</v>
      </c>
      <c r="S168" s="2" t="str">
        <f t="shared" si="19"/>
        <v>OK</v>
      </c>
      <c r="T168" s="2" t="str">
        <f t="shared" si="20"/>
        <v>OK</v>
      </c>
      <c r="U168" s="2" t="str">
        <f t="shared" si="21"/>
        <v>OK</v>
      </c>
      <c r="V168" s="2" t="str">
        <f t="shared" si="22"/>
        <v>OK</v>
      </c>
      <c r="W168" s="2" t="str">
        <f t="shared" si="23"/>
        <v>OK</v>
      </c>
      <c r="X168" s="2" t="str">
        <f t="shared" si="24"/>
        <v>OK</v>
      </c>
      <c r="Y168" s="2" t="str">
        <f t="shared" si="25"/>
        <v>OK</v>
      </c>
      <c r="Z168" s="3" t="str">
        <f t="shared" si="26"/>
        <v/>
      </c>
    </row>
    <row r="169" spans="1:26" x14ac:dyDescent="0.45">
      <c r="A169" t="s">
        <v>11767</v>
      </c>
      <c r="B169" t="s">
        <v>11768</v>
      </c>
      <c r="C169" t="s">
        <v>11783</v>
      </c>
      <c r="E169" t="s">
        <v>20</v>
      </c>
      <c r="H169" t="s">
        <v>21</v>
      </c>
      <c r="I169">
        <v>3537652</v>
      </c>
      <c r="J169" t="s">
        <v>11784</v>
      </c>
      <c r="K169">
        <v>30</v>
      </c>
      <c r="L169" t="s">
        <v>34</v>
      </c>
      <c r="M169" t="s">
        <v>35</v>
      </c>
      <c r="N169" t="s">
        <v>11343</v>
      </c>
      <c r="O169" t="s">
        <v>479</v>
      </c>
      <c r="P169" t="s">
        <v>21</v>
      </c>
      <c r="Q169" t="s">
        <v>11785</v>
      </c>
      <c r="R169" s="2" t="str">
        <f t="shared" si="18"/>
        <v>OK</v>
      </c>
      <c r="S169" s="2" t="str">
        <f t="shared" si="19"/>
        <v>OK</v>
      </c>
      <c r="T169" s="2" t="str">
        <f t="shared" si="20"/>
        <v>OK</v>
      </c>
      <c r="U169" s="2" t="str">
        <f t="shared" si="21"/>
        <v>OK</v>
      </c>
      <c r="V169" s="2" t="str">
        <f t="shared" si="22"/>
        <v>OK</v>
      </c>
      <c r="W169" s="2" t="str">
        <f t="shared" si="23"/>
        <v>OK</v>
      </c>
      <c r="X169" s="2" t="str">
        <f t="shared" si="24"/>
        <v>OK</v>
      </c>
      <c r="Y169" s="2" t="str">
        <f t="shared" si="25"/>
        <v>OK</v>
      </c>
      <c r="Z169" s="3" t="str">
        <f t="shared" si="26"/>
        <v/>
      </c>
    </row>
    <row r="170" spans="1:26" x14ac:dyDescent="0.45">
      <c r="A170" t="s">
        <v>11767</v>
      </c>
      <c r="B170" t="s">
        <v>11768</v>
      </c>
      <c r="C170" t="s">
        <v>11786</v>
      </c>
      <c r="E170" t="s">
        <v>20</v>
      </c>
      <c r="H170" t="s">
        <v>21</v>
      </c>
      <c r="I170">
        <v>1359496</v>
      </c>
      <c r="J170" t="s">
        <v>11787</v>
      </c>
      <c r="K170">
        <v>20</v>
      </c>
      <c r="L170" t="s">
        <v>34</v>
      </c>
      <c r="M170" t="s">
        <v>35</v>
      </c>
      <c r="N170" t="s">
        <v>81</v>
      </c>
      <c r="O170" t="s">
        <v>37</v>
      </c>
      <c r="P170" t="s">
        <v>21</v>
      </c>
      <c r="Q170" t="s">
        <v>11788</v>
      </c>
      <c r="R170" s="2" t="str">
        <f t="shared" si="18"/>
        <v>KO</v>
      </c>
      <c r="S170" s="2" t="str">
        <f t="shared" si="19"/>
        <v>OK</v>
      </c>
      <c r="T170" s="2" t="str">
        <f t="shared" si="20"/>
        <v>OK</v>
      </c>
      <c r="U170" s="2" t="str">
        <f t="shared" si="21"/>
        <v>OK</v>
      </c>
      <c r="V170" s="2" t="str">
        <f t="shared" si="22"/>
        <v>OK</v>
      </c>
      <c r="W170" s="2" t="str">
        <f t="shared" si="23"/>
        <v>OK</v>
      </c>
      <c r="X170" s="2" t="str">
        <f t="shared" si="24"/>
        <v>OK</v>
      </c>
      <c r="Y170" s="2" t="str">
        <f t="shared" si="25"/>
        <v>OK</v>
      </c>
      <c r="Z170" s="3" t="str">
        <f t="shared" si="26"/>
        <v xml:space="preserve">Acción didáctica / </v>
      </c>
    </row>
    <row r="171" spans="1:26" x14ac:dyDescent="0.45">
      <c r="A171" t="s">
        <v>11767</v>
      </c>
      <c r="B171" t="s">
        <v>11768</v>
      </c>
      <c r="C171" t="s">
        <v>11789</v>
      </c>
      <c r="E171" t="s">
        <v>20</v>
      </c>
      <c r="H171" t="s">
        <v>21</v>
      </c>
      <c r="I171">
        <v>768128</v>
      </c>
      <c r="J171" t="s">
        <v>11790</v>
      </c>
      <c r="K171">
        <v>20</v>
      </c>
      <c r="L171" t="s">
        <v>34</v>
      </c>
      <c r="M171" t="s">
        <v>35</v>
      </c>
      <c r="N171" t="s">
        <v>11774</v>
      </c>
      <c r="O171" t="s">
        <v>37</v>
      </c>
      <c r="P171" t="s">
        <v>21</v>
      </c>
      <c r="Q171" t="s">
        <v>11791</v>
      </c>
      <c r="R171" s="2" t="str">
        <f t="shared" si="18"/>
        <v>OK</v>
      </c>
      <c r="S171" s="2" t="str">
        <f t="shared" si="19"/>
        <v>OK</v>
      </c>
      <c r="T171" s="2" t="str">
        <f t="shared" si="20"/>
        <v>OK</v>
      </c>
      <c r="U171" s="2" t="str">
        <f t="shared" si="21"/>
        <v>OK</v>
      </c>
      <c r="V171" s="2" t="str">
        <f t="shared" si="22"/>
        <v>OK</v>
      </c>
      <c r="W171" s="2" t="str">
        <f t="shared" si="23"/>
        <v>OK</v>
      </c>
      <c r="X171" s="2" t="str">
        <f t="shared" si="24"/>
        <v>OK</v>
      </c>
      <c r="Y171" s="2" t="str">
        <f t="shared" si="25"/>
        <v>OK</v>
      </c>
      <c r="Z171" s="3" t="str">
        <f t="shared" si="26"/>
        <v/>
      </c>
    </row>
    <row r="172" spans="1:26" x14ac:dyDescent="0.45">
      <c r="A172" t="s">
        <v>11767</v>
      </c>
      <c r="B172" t="s">
        <v>11768</v>
      </c>
      <c r="C172" t="s">
        <v>11792</v>
      </c>
      <c r="E172" t="s">
        <v>20</v>
      </c>
      <c r="H172" t="s">
        <v>21</v>
      </c>
      <c r="I172">
        <v>3408905</v>
      </c>
      <c r="J172" t="s">
        <v>11793</v>
      </c>
      <c r="K172">
        <v>20</v>
      </c>
      <c r="L172" t="s">
        <v>34</v>
      </c>
      <c r="M172" t="s">
        <v>35</v>
      </c>
      <c r="N172" t="s">
        <v>161</v>
      </c>
      <c r="O172" t="s">
        <v>37</v>
      </c>
      <c r="P172" t="s">
        <v>21</v>
      </c>
      <c r="Q172" t="s">
        <v>11794</v>
      </c>
      <c r="R172" s="2" t="str">
        <f t="shared" si="18"/>
        <v>OK</v>
      </c>
      <c r="S172" s="2" t="str">
        <f t="shared" si="19"/>
        <v>OK</v>
      </c>
      <c r="T172" s="2" t="str">
        <f t="shared" si="20"/>
        <v>OK</v>
      </c>
      <c r="U172" s="2" t="str">
        <f t="shared" si="21"/>
        <v>OK</v>
      </c>
      <c r="V172" s="2" t="str">
        <f t="shared" si="22"/>
        <v>OK</v>
      </c>
      <c r="W172" s="2" t="str">
        <f t="shared" si="23"/>
        <v>OK</v>
      </c>
      <c r="X172" s="2" t="str">
        <f t="shared" si="24"/>
        <v>OK</v>
      </c>
      <c r="Y172" s="2" t="str">
        <f t="shared" si="25"/>
        <v>OK</v>
      </c>
      <c r="Z172" s="3" t="str">
        <f t="shared" si="26"/>
        <v/>
      </c>
    </row>
    <row r="173" spans="1:26" x14ac:dyDescent="0.45">
      <c r="A173" t="s">
        <v>11767</v>
      </c>
      <c r="B173" t="s">
        <v>11768</v>
      </c>
      <c r="C173" t="s">
        <v>11795</v>
      </c>
      <c r="E173" t="s">
        <v>20</v>
      </c>
      <c r="H173" t="s">
        <v>21</v>
      </c>
      <c r="I173">
        <v>1359507</v>
      </c>
      <c r="J173" t="s">
        <v>11796</v>
      </c>
      <c r="K173">
        <v>10</v>
      </c>
      <c r="L173" t="s">
        <v>80</v>
      </c>
      <c r="M173" t="s">
        <v>35</v>
      </c>
      <c r="N173" t="s">
        <v>81</v>
      </c>
      <c r="O173" t="s">
        <v>37</v>
      </c>
      <c r="P173" t="s">
        <v>21</v>
      </c>
      <c r="Q173" t="s">
        <v>11797</v>
      </c>
      <c r="R173" s="2" t="str">
        <f t="shared" si="18"/>
        <v>OK</v>
      </c>
      <c r="S173" s="2" t="str">
        <f t="shared" si="19"/>
        <v>OK</v>
      </c>
      <c r="T173" s="2" t="str">
        <f t="shared" si="20"/>
        <v>OK</v>
      </c>
      <c r="U173" s="2" t="str">
        <f t="shared" si="21"/>
        <v>OK</v>
      </c>
      <c r="V173" s="2" t="str">
        <f t="shared" si="22"/>
        <v>OK</v>
      </c>
      <c r="W173" s="2" t="str">
        <f t="shared" si="23"/>
        <v>OK</v>
      </c>
      <c r="X173" s="2" t="str">
        <f t="shared" si="24"/>
        <v>OK</v>
      </c>
      <c r="Y173" s="2" t="str">
        <f t="shared" si="25"/>
        <v>OK</v>
      </c>
      <c r="Z173" s="3" t="str">
        <f t="shared" si="26"/>
        <v/>
      </c>
    </row>
    <row r="174" spans="1:26" x14ac:dyDescent="0.45">
      <c r="A174" t="s">
        <v>11767</v>
      </c>
      <c r="B174" t="s">
        <v>11768</v>
      </c>
      <c r="C174" t="s">
        <v>11798</v>
      </c>
      <c r="E174" t="s">
        <v>20</v>
      </c>
      <c r="H174" t="s">
        <v>21</v>
      </c>
      <c r="I174">
        <v>768017</v>
      </c>
      <c r="K174">
        <v>15</v>
      </c>
      <c r="L174" t="s">
        <v>34</v>
      </c>
      <c r="M174" t="s">
        <v>35</v>
      </c>
      <c r="N174" t="s">
        <v>11774</v>
      </c>
      <c r="O174" t="s">
        <v>37</v>
      </c>
      <c r="P174" t="s">
        <v>21</v>
      </c>
      <c r="Q174" t="s">
        <v>11799</v>
      </c>
      <c r="R174" s="2" t="str">
        <f t="shared" si="18"/>
        <v>OK</v>
      </c>
      <c r="S174" s="2" t="str">
        <f t="shared" si="19"/>
        <v>OK</v>
      </c>
      <c r="T174" s="2" t="str">
        <f t="shared" si="20"/>
        <v>OK</v>
      </c>
      <c r="U174" s="2" t="str">
        <f t="shared" si="21"/>
        <v>OK</v>
      </c>
      <c r="V174" s="2" t="str">
        <f t="shared" si="22"/>
        <v>OK</v>
      </c>
      <c r="W174" s="2" t="str">
        <f t="shared" si="23"/>
        <v>OK</v>
      </c>
      <c r="X174" s="2" t="str">
        <f t="shared" si="24"/>
        <v>KO</v>
      </c>
      <c r="Y174" s="2" t="str">
        <f t="shared" si="25"/>
        <v>OK</v>
      </c>
      <c r="Z174" s="3" t="str">
        <f t="shared" si="26"/>
        <v xml:space="preserve">Palabras clave / </v>
      </c>
    </row>
    <row r="175" spans="1:26" x14ac:dyDescent="0.45">
      <c r="A175" t="s">
        <v>11767</v>
      </c>
      <c r="B175" t="s">
        <v>11768</v>
      </c>
      <c r="C175" t="s">
        <v>11800</v>
      </c>
      <c r="E175" t="s">
        <v>20</v>
      </c>
      <c r="H175" t="s">
        <v>21</v>
      </c>
      <c r="I175">
        <v>1112028</v>
      </c>
      <c r="J175" t="s">
        <v>11801</v>
      </c>
      <c r="K175">
        <v>25</v>
      </c>
      <c r="L175" t="s">
        <v>23</v>
      </c>
      <c r="M175" t="s">
        <v>29</v>
      </c>
      <c r="N175" t="s">
        <v>368</v>
      </c>
      <c r="P175" t="s">
        <v>21</v>
      </c>
      <c r="Q175" t="s">
        <v>11802</v>
      </c>
      <c r="R175" s="2" t="str">
        <f t="shared" si="18"/>
        <v>OK</v>
      </c>
      <c r="S175" s="2" t="str">
        <f t="shared" si="19"/>
        <v>OK</v>
      </c>
      <c r="T175" s="2" t="str">
        <f t="shared" si="20"/>
        <v>OK</v>
      </c>
      <c r="U175" s="2" t="str">
        <f t="shared" si="21"/>
        <v>OK</v>
      </c>
      <c r="V175" s="2" t="str">
        <f t="shared" si="22"/>
        <v>OK</v>
      </c>
      <c r="W175" s="2" t="str">
        <f t="shared" si="23"/>
        <v>OK</v>
      </c>
      <c r="X175" s="2" t="str">
        <f t="shared" si="24"/>
        <v>OK</v>
      </c>
      <c r="Y175" s="2" t="str">
        <f t="shared" si="25"/>
        <v>OK</v>
      </c>
      <c r="Z175" s="3" t="str">
        <f t="shared" si="26"/>
        <v/>
      </c>
    </row>
    <row r="176" spans="1:26" x14ac:dyDescent="0.45">
      <c r="A176" t="s">
        <v>11767</v>
      </c>
      <c r="B176" t="s">
        <v>11768</v>
      </c>
      <c r="C176" t="s">
        <v>11803</v>
      </c>
      <c r="E176" t="s">
        <v>20</v>
      </c>
      <c r="H176" t="s">
        <v>21</v>
      </c>
      <c r="I176">
        <v>1546777</v>
      </c>
      <c r="J176" t="s">
        <v>11804</v>
      </c>
      <c r="K176">
        <v>20</v>
      </c>
      <c r="L176" t="s">
        <v>34</v>
      </c>
      <c r="M176" t="s">
        <v>35</v>
      </c>
      <c r="N176" t="s">
        <v>11343</v>
      </c>
      <c r="O176" t="s">
        <v>37</v>
      </c>
      <c r="P176" t="s">
        <v>21</v>
      </c>
      <c r="Q176" t="s">
        <v>11805</v>
      </c>
      <c r="R176" s="2" t="str">
        <f t="shared" si="18"/>
        <v>OK</v>
      </c>
      <c r="S176" s="2" t="str">
        <f t="shared" si="19"/>
        <v>OK</v>
      </c>
      <c r="T176" s="2" t="str">
        <f t="shared" si="20"/>
        <v>OK</v>
      </c>
      <c r="U176" s="2" t="str">
        <f t="shared" si="21"/>
        <v>OK</v>
      </c>
      <c r="V176" s="2" t="str">
        <f t="shared" si="22"/>
        <v>OK</v>
      </c>
      <c r="W176" s="2" t="str">
        <f t="shared" si="23"/>
        <v>OK</v>
      </c>
      <c r="X176" s="2" t="str">
        <f t="shared" si="24"/>
        <v>OK</v>
      </c>
      <c r="Y176" s="2" t="str">
        <f t="shared" si="25"/>
        <v>OK</v>
      </c>
      <c r="Z176" s="3" t="str">
        <f t="shared" si="26"/>
        <v/>
      </c>
    </row>
    <row r="177" spans="1:26" x14ac:dyDescent="0.45">
      <c r="A177" t="s">
        <v>11767</v>
      </c>
      <c r="B177" t="s">
        <v>11768</v>
      </c>
      <c r="C177" t="s">
        <v>11806</v>
      </c>
      <c r="E177" t="s">
        <v>20</v>
      </c>
      <c r="H177" t="s">
        <v>21</v>
      </c>
      <c r="I177">
        <v>1466788</v>
      </c>
      <c r="J177" t="s">
        <v>11807</v>
      </c>
      <c r="K177">
        <v>25</v>
      </c>
      <c r="L177" t="s">
        <v>34</v>
      </c>
      <c r="M177" t="s">
        <v>35</v>
      </c>
      <c r="N177" t="s">
        <v>213</v>
      </c>
      <c r="O177" t="s">
        <v>37</v>
      </c>
      <c r="P177" t="s">
        <v>21</v>
      </c>
      <c r="Q177" t="s">
        <v>11808</v>
      </c>
      <c r="R177" s="2" t="str">
        <f t="shared" si="18"/>
        <v>OK</v>
      </c>
      <c r="S177" s="2" t="str">
        <f t="shared" si="19"/>
        <v>OK</v>
      </c>
      <c r="T177" s="2" t="str">
        <f t="shared" si="20"/>
        <v>OK</v>
      </c>
      <c r="U177" s="2" t="str">
        <f t="shared" si="21"/>
        <v>OK</v>
      </c>
      <c r="V177" s="2" t="str">
        <f t="shared" si="22"/>
        <v>OK</v>
      </c>
      <c r="W177" s="2" t="str">
        <f t="shared" si="23"/>
        <v>OK</v>
      </c>
      <c r="X177" s="2" t="str">
        <f t="shared" si="24"/>
        <v>OK</v>
      </c>
      <c r="Y177" s="2" t="str">
        <f t="shared" si="25"/>
        <v>OK</v>
      </c>
      <c r="Z177" s="3" t="str">
        <f t="shared" si="26"/>
        <v/>
      </c>
    </row>
    <row r="178" spans="1:26" x14ac:dyDescent="0.45">
      <c r="A178" t="s">
        <v>11767</v>
      </c>
      <c r="B178" t="s">
        <v>11768</v>
      </c>
      <c r="C178" t="s">
        <v>11738</v>
      </c>
      <c r="E178" t="s">
        <v>20</v>
      </c>
      <c r="H178" t="s">
        <v>21</v>
      </c>
      <c r="I178">
        <v>1297612</v>
      </c>
      <c r="J178" t="s">
        <v>11809</v>
      </c>
      <c r="K178">
        <v>25</v>
      </c>
      <c r="L178" t="s">
        <v>34</v>
      </c>
      <c r="M178" t="s">
        <v>35</v>
      </c>
      <c r="N178" t="s">
        <v>499</v>
      </c>
      <c r="O178" t="s">
        <v>37</v>
      </c>
      <c r="P178" t="s">
        <v>21</v>
      </c>
      <c r="Q178" t="s">
        <v>11810</v>
      </c>
      <c r="R178" s="2" t="str">
        <f t="shared" si="18"/>
        <v>OK</v>
      </c>
      <c r="S178" s="2" t="str">
        <f t="shared" si="19"/>
        <v>OK</v>
      </c>
      <c r="T178" s="2" t="str">
        <f t="shared" si="20"/>
        <v>OK</v>
      </c>
      <c r="U178" s="2" t="str">
        <f t="shared" si="21"/>
        <v>OK</v>
      </c>
      <c r="V178" s="2" t="str">
        <f t="shared" si="22"/>
        <v>OK</v>
      </c>
      <c r="W178" s="2" t="str">
        <f t="shared" si="23"/>
        <v>OK</v>
      </c>
      <c r="X178" s="2" t="str">
        <f t="shared" si="24"/>
        <v>OK</v>
      </c>
      <c r="Y178" s="2" t="str">
        <f t="shared" si="25"/>
        <v>OK</v>
      </c>
      <c r="Z178" s="3" t="str">
        <f t="shared" si="26"/>
        <v/>
      </c>
    </row>
    <row r="179" spans="1:26" x14ac:dyDescent="0.45">
      <c r="A179" t="s">
        <v>11767</v>
      </c>
      <c r="B179" t="s">
        <v>11768</v>
      </c>
      <c r="C179" t="s">
        <v>11811</v>
      </c>
      <c r="E179" t="s">
        <v>20</v>
      </c>
      <c r="H179" t="s">
        <v>21</v>
      </c>
      <c r="I179">
        <v>1875657</v>
      </c>
      <c r="J179" t="s">
        <v>11812</v>
      </c>
      <c r="K179">
        <v>20</v>
      </c>
      <c r="L179" t="s">
        <v>80</v>
      </c>
      <c r="M179" t="s">
        <v>35</v>
      </c>
      <c r="N179" t="s">
        <v>81</v>
      </c>
      <c r="O179" t="s">
        <v>37</v>
      </c>
      <c r="P179" t="s">
        <v>21</v>
      </c>
      <c r="Q179" t="s">
        <v>11813</v>
      </c>
      <c r="R179" s="2" t="str">
        <f t="shared" si="18"/>
        <v>OK</v>
      </c>
      <c r="S179" s="2" t="str">
        <f t="shared" si="19"/>
        <v>OK</v>
      </c>
      <c r="T179" s="2" t="str">
        <f t="shared" si="20"/>
        <v>OK</v>
      </c>
      <c r="U179" s="2" t="str">
        <f t="shared" si="21"/>
        <v>OK</v>
      </c>
      <c r="V179" s="2" t="str">
        <f t="shared" si="22"/>
        <v>OK</v>
      </c>
      <c r="W179" s="2" t="str">
        <f t="shared" si="23"/>
        <v>OK</v>
      </c>
      <c r="X179" s="2" t="str">
        <f t="shared" si="24"/>
        <v>OK</v>
      </c>
      <c r="Y179" s="2" t="str">
        <f t="shared" si="25"/>
        <v>OK</v>
      </c>
      <c r="Z179" s="3" t="str">
        <f t="shared" si="26"/>
        <v/>
      </c>
    </row>
    <row r="180" spans="1:26" x14ac:dyDescent="0.45">
      <c r="A180" t="s">
        <v>11767</v>
      </c>
      <c r="B180" t="s">
        <v>11768</v>
      </c>
      <c r="C180" t="s">
        <v>11814</v>
      </c>
      <c r="E180" t="s">
        <v>20</v>
      </c>
      <c r="H180" t="s">
        <v>21</v>
      </c>
      <c r="I180">
        <v>1175758</v>
      </c>
      <c r="J180" t="s">
        <v>11815</v>
      </c>
      <c r="K180">
        <v>25</v>
      </c>
      <c r="L180" t="s">
        <v>34</v>
      </c>
      <c r="M180" t="s">
        <v>35</v>
      </c>
      <c r="N180" t="s">
        <v>406</v>
      </c>
      <c r="O180" t="s">
        <v>37</v>
      </c>
      <c r="P180" t="s">
        <v>21</v>
      </c>
      <c r="Q180" t="s">
        <v>11816</v>
      </c>
      <c r="R180" s="2" t="str">
        <f t="shared" si="18"/>
        <v>OK</v>
      </c>
      <c r="S180" s="2" t="str">
        <f t="shared" si="19"/>
        <v>OK</v>
      </c>
      <c r="T180" s="2" t="str">
        <f t="shared" si="20"/>
        <v>OK</v>
      </c>
      <c r="U180" s="2" t="str">
        <f t="shared" si="21"/>
        <v>OK</v>
      </c>
      <c r="V180" s="2" t="str">
        <f t="shared" si="22"/>
        <v>OK</v>
      </c>
      <c r="W180" s="2" t="str">
        <f t="shared" si="23"/>
        <v>OK</v>
      </c>
      <c r="X180" s="2" t="str">
        <f t="shared" si="24"/>
        <v>OK</v>
      </c>
      <c r="Y180" s="2" t="str">
        <f t="shared" si="25"/>
        <v>OK</v>
      </c>
      <c r="Z180" s="3" t="str">
        <f t="shared" si="26"/>
        <v/>
      </c>
    </row>
    <row r="181" spans="1:26" x14ac:dyDescent="0.45">
      <c r="A181" t="s">
        <v>11767</v>
      </c>
      <c r="B181" t="s">
        <v>11768</v>
      </c>
      <c r="C181" t="s">
        <v>11817</v>
      </c>
      <c r="E181" t="s">
        <v>20</v>
      </c>
      <c r="H181" t="s">
        <v>21</v>
      </c>
      <c r="I181">
        <v>872490</v>
      </c>
      <c r="J181" t="s">
        <v>11818</v>
      </c>
      <c r="K181">
        <v>40</v>
      </c>
      <c r="L181" t="s">
        <v>23</v>
      </c>
      <c r="M181" t="s">
        <v>24</v>
      </c>
      <c r="N181" t="s">
        <v>368</v>
      </c>
      <c r="P181" t="s">
        <v>21</v>
      </c>
      <c r="Q181" t="s">
        <v>11819</v>
      </c>
      <c r="R181" s="2" t="str">
        <f t="shared" si="18"/>
        <v>OK</v>
      </c>
      <c r="S181" s="2" t="str">
        <f t="shared" si="19"/>
        <v>KO</v>
      </c>
      <c r="T181" s="2" t="str">
        <f t="shared" si="20"/>
        <v>OK</v>
      </c>
      <c r="U181" s="2" t="str">
        <f t="shared" si="21"/>
        <v>OK</v>
      </c>
      <c r="V181" s="2" t="str">
        <f t="shared" si="22"/>
        <v>OK</v>
      </c>
      <c r="W181" s="2" t="str">
        <f t="shared" si="23"/>
        <v>OK</v>
      </c>
      <c r="X181" s="2" t="str">
        <f t="shared" si="24"/>
        <v>OK</v>
      </c>
      <c r="Y181" s="2" t="str">
        <f t="shared" si="25"/>
        <v>OK</v>
      </c>
      <c r="Z181" s="3" t="str">
        <f t="shared" si="26"/>
        <v xml:space="preserve">Tipo de media / </v>
      </c>
    </row>
    <row r="182" spans="1:26" x14ac:dyDescent="0.45">
      <c r="A182" t="s">
        <v>11767</v>
      </c>
      <c r="B182" t="s">
        <v>11768</v>
      </c>
      <c r="C182" t="s">
        <v>11820</v>
      </c>
      <c r="E182" t="s">
        <v>20</v>
      </c>
      <c r="H182" t="s">
        <v>21</v>
      </c>
      <c r="I182">
        <v>2434135</v>
      </c>
      <c r="J182" t="s">
        <v>11821</v>
      </c>
      <c r="K182">
        <v>20</v>
      </c>
      <c r="L182" t="s">
        <v>34</v>
      </c>
      <c r="M182" t="s">
        <v>35</v>
      </c>
      <c r="N182" t="s">
        <v>11343</v>
      </c>
      <c r="O182" t="s">
        <v>479</v>
      </c>
      <c r="P182" t="s">
        <v>21</v>
      </c>
      <c r="Q182" t="s">
        <v>11822</v>
      </c>
      <c r="R182" s="2" t="str">
        <f t="shared" si="18"/>
        <v>OK</v>
      </c>
      <c r="S182" s="2" t="str">
        <f t="shared" si="19"/>
        <v>OK</v>
      </c>
      <c r="T182" s="2" t="str">
        <f t="shared" si="20"/>
        <v>OK</v>
      </c>
      <c r="U182" s="2" t="str">
        <f t="shared" si="21"/>
        <v>OK</v>
      </c>
      <c r="V182" s="2" t="str">
        <f t="shared" si="22"/>
        <v>OK</v>
      </c>
      <c r="W182" s="2" t="str">
        <f t="shared" si="23"/>
        <v>OK</v>
      </c>
      <c r="X182" s="2" t="str">
        <f t="shared" si="24"/>
        <v>OK</v>
      </c>
      <c r="Y182" s="2" t="str">
        <f t="shared" si="25"/>
        <v>OK</v>
      </c>
      <c r="Z182" s="3" t="str">
        <f t="shared" si="26"/>
        <v/>
      </c>
    </row>
    <row r="183" spans="1:26" x14ac:dyDescent="0.45">
      <c r="A183" t="s">
        <v>11767</v>
      </c>
      <c r="B183" t="s">
        <v>11768</v>
      </c>
      <c r="C183" t="s">
        <v>11823</v>
      </c>
      <c r="E183" t="s">
        <v>20</v>
      </c>
      <c r="H183" t="s">
        <v>21</v>
      </c>
      <c r="I183">
        <v>1444274</v>
      </c>
      <c r="J183" t="s">
        <v>11818</v>
      </c>
      <c r="K183">
        <v>25</v>
      </c>
      <c r="L183" t="s">
        <v>34</v>
      </c>
      <c r="M183" t="s">
        <v>35</v>
      </c>
      <c r="N183" t="s">
        <v>11343</v>
      </c>
      <c r="O183" t="s">
        <v>37</v>
      </c>
      <c r="P183" t="s">
        <v>21</v>
      </c>
      <c r="Q183" t="s">
        <v>11824</v>
      </c>
      <c r="R183" s="2" t="str">
        <f t="shared" si="18"/>
        <v>OK</v>
      </c>
      <c r="S183" s="2" t="str">
        <f t="shared" si="19"/>
        <v>OK</v>
      </c>
      <c r="T183" s="2" t="str">
        <f t="shared" si="20"/>
        <v>OK</v>
      </c>
      <c r="U183" s="2" t="str">
        <f t="shared" si="21"/>
        <v>OK</v>
      </c>
      <c r="V183" s="2" t="str">
        <f t="shared" si="22"/>
        <v>OK</v>
      </c>
      <c r="W183" s="2" t="str">
        <f t="shared" si="23"/>
        <v>OK</v>
      </c>
      <c r="X183" s="2" t="str">
        <f t="shared" si="24"/>
        <v>OK</v>
      </c>
      <c r="Y183" s="2" t="str">
        <f t="shared" si="25"/>
        <v>OK</v>
      </c>
      <c r="Z183" s="3" t="str">
        <f t="shared" si="26"/>
        <v/>
      </c>
    </row>
    <row r="184" spans="1:26" x14ac:dyDescent="0.45">
      <c r="A184" t="s">
        <v>11767</v>
      </c>
      <c r="B184" t="s">
        <v>11768</v>
      </c>
      <c r="C184" t="s">
        <v>11825</v>
      </c>
      <c r="E184" t="s">
        <v>20</v>
      </c>
      <c r="H184" t="s">
        <v>21</v>
      </c>
      <c r="I184">
        <v>1180792</v>
      </c>
      <c r="J184" t="s">
        <v>11818</v>
      </c>
      <c r="K184">
        <v>20</v>
      </c>
      <c r="L184" t="s">
        <v>34</v>
      </c>
      <c r="M184" t="s">
        <v>35</v>
      </c>
      <c r="N184" t="s">
        <v>41</v>
      </c>
      <c r="O184" t="s">
        <v>37</v>
      </c>
      <c r="P184" t="s">
        <v>21</v>
      </c>
      <c r="Q184" t="s">
        <v>11826</v>
      </c>
      <c r="R184" s="2" t="str">
        <f t="shared" si="18"/>
        <v>OK</v>
      </c>
      <c r="S184" s="2" t="str">
        <f t="shared" si="19"/>
        <v>OK</v>
      </c>
      <c r="T184" s="2" t="str">
        <f t="shared" si="20"/>
        <v>OK</v>
      </c>
      <c r="U184" s="2" t="str">
        <f t="shared" si="21"/>
        <v>OK</v>
      </c>
      <c r="V184" s="2" t="str">
        <f t="shared" si="22"/>
        <v>OK</v>
      </c>
      <c r="W184" s="2" t="str">
        <f t="shared" si="23"/>
        <v>OK</v>
      </c>
      <c r="X184" s="2" t="str">
        <f t="shared" si="24"/>
        <v>OK</v>
      </c>
      <c r="Y184" s="2" t="str">
        <f t="shared" si="25"/>
        <v>OK</v>
      </c>
      <c r="Z184" s="3" t="str">
        <f t="shared" si="26"/>
        <v/>
      </c>
    </row>
    <row r="185" spans="1:26" x14ac:dyDescent="0.45">
      <c r="A185" t="s">
        <v>11767</v>
      </c>
      <c r="B185" t="s">
        <v>11768</v>
      </c>
      <c r="C185" t="s">
        <v>11827</v>
      </c>
      <c r="E185" t="s">
        <v>20</v>
      </c>
      <c r="H185" t="s">
        <v>21</v>
      </c>
      <c r="I185">
        <v>1174039</v>
      </c>
      <c r="J185" t="s">
        <v>11828</v>
      </c>
      <c r="K185">
        <v>20</v>
      </c>
      <c r="L185" t="s">
        <v>34</v>
      </c>
      <c r="M185" t="s">
        <v>35</v>
      </c>
      <c r="N185" t="s">
        <v>101</v>
      </c>
      <c r="O185" t="s">
        <v>37</v>
      </c>
      <c r="P185" t="s">
        <v>21</v>
      </c>
      <c r="Q185" t="s">
        <v>11829</v>
      </c>
      <c r="R185" s="2" t="str">
        <f t="shared" si="18"/>
        <v>OK</v>
      </c>
      <c r="S185" s="2" t="str">
        <f t="shared" si="19"/>
        <v>OK</v>
      </c>
      <c r="T185" s="2" t="str">
        <f t="shared" si="20"/>
        <v>OK</v>
      </c>
      <c r="U185" s="2" t="str">
        <f t="shared" si="21"/>
        <v>OK</v>
      </c>
      <c r="V185" s="2" t="str">
        <f t="shared" si="22"/>
        <v>OK</v>
      </c>
      <c r="W185" s="2" t="str">
        <f t="shared" si="23"/>
        <v>OK</v>
      </c>
      <c r="X185" s="2" t="str">
        <f t="shared" si="24"/>
        <v>OK</v>
      </c>
      <c r="Y185" s="2" t="str">
        <f t="shared" si="25"/>
        <v>OK</v>
      </c>
      <c r="Z185" s="3" t="str">
        <f t="shared" si="26"/>
        <v/>
      </c>
    </row>
    <row r="186" spans="1:26" x14ac:dyDescent="0.45">
      <c r="A186" t="s">
        <v>11767</v>
      </c>
      <c r="B186" t="s">
        <v>11768</v>
      </c>
      <c r="C186" t="s">
        <v>11830</v>
      </c>
      <c r="E186" t="s">
        <v>20</v>
      </c>
      <c r="H186" t="s">
        <v>21</v>
      </c>
      <c r="I186">
        <v>416068</v>
      </c>
      <c r="J186" t="s">
        <v>11831</v>
      </c>
      <c r="K186">
        <v>40</v>
      </c>
      <c r="L186" t="s">
        <v>23</v>
      </c>
      <c r="M186" t="s">
        <v>29</v>
      </c>
      <c r="N186" t="s">
        <v>53</v>
      </c>
      <c r="P186" t="s">
        <v>21</v>
      </c>
      <c r="Q186" t="s">
        <v>11832</v>
      </c>
      <c r="R186" s="2" t="str">
        <f t="shared" si="18"/>
        <v>OK</v>
      </c>
      <c r="S186" s="2" t="str">
        <f t="shared" si="19"/>
        <v>OK</v>
      </c>
      <c r="T186" s="2" t="str">
        <f t="shared" si="20"/>
        <v>OK</v>
      </c>
      <c r="U186" s="2" t="str">
        <f t="shared" si="21"/>
        <v>OK</v>
      </c>
      <c r="V186" s="2" t="str">
        <f t="shared" si="22"/>
        <v>OK</v>
      </c>
      <c r="W186" s="2" t="str">
        <f t="shared" si="23"/>
        <v>OK</v>
      </c>
      <c r="X186" s="2" t="str">
        <f t="shared" si="24"/>
        <v>OK</v>
      </c>
      <c r="Y186" s="2" t="str">
        <f t="shared" si="25"/>
        <v>OK</v>
      </c>
      <c r="Z186" s="3" t="str">
        <f t="shared" si="26"/>
        <v/>
      </c>
    </row>
    <row r="187" spans="1:26" x14ac:dyDescent="0.45">
      <c r="A187" t="s">
        <v>11767</v>
      </c>
      <c r="B187" t="s">
        <v>11768</v>
      </c>
      <c r="C187" t="s">
        <v>11833</v>
      </c>
      <c r="E187" t="s">
        <v>20</v>
      </c>
      <c r="H187" t="s">
        <v>21</v>
      </c>
      <c r="I187">
        <v>1875509</v>
      </c>
      <c r="J187" t="s">
        <v>11834</v>
      </c>
      <c r="K187">
        <v>15</v>
      </c>
      <c r="L187" t="s">
        <v>80</v>
      </c>
      <c r="M187" t="s">
        <v>35</v>
      </c>
      <c r="N187" t="s">
        <v>81</v>
      </c>
      <c r="O187" t="s">
        <v>37</v>
      </c>
      <c r="P187" t="s">
        <v>21</v>
      </c>
      <c r="Q187" t="s">
        <v>11835</v>
      </c>
      <c r="R187" s="2" t="str">
        <f t="shared" si="18"/>
        <v>OK</v>
      </c>
      <c r="S187" s="2" t="str">
        <f t="shared" si="19"/>
        <v>OK</v>
      </c>
      <c r="T187" s="2" t="str">
        <f t="shared" si="20"/>
        <v>OK</v>
      </c>
      <c r="U187" s="2" t="str">
        <f t="shared" si="21"/>
        <v>OK</v>
      </c>
      <c r="V187" s="2" t="str">
        <f t="shared" si="22"/>
        <v>OK</v>
      </c>
      <c r="W187" s="2" t="str">
        <f t="shared" si="23"/>
        <v>OK</v>
      </c>
      <c r="X187" s="2" t="str">
        <f t="shared" si="24"/>
        <v>OK</v>
      </c>
      <c r="Y187" s="2" t="str">
        <f t="shared" si="25"/>
        <v>OK</v>
      </c>
      <c r="Z187" s="3" t="str">
        <f t="shared" si="26"/>
        <v/>
      </c>
    </row>
    <row r="188" spans="1:26" x14ac:dyDescent="0.45">
      <c r="A188" t="s">
        <v>11767</v>
      </c>
      <c r="B188" t="s">
        <v>11768</v>
      </c>
      <c r="C188" t="s">
        <v>11836</v>
      </c>
      <c r="E188" t="s">
        <v>20</v>
      </c>
      <c r="H188" t="s">
        <v>21</v>
      </c>
      <c r="I188">
        <v>1467593</v>
      </c>
      <c r="J188" t="s">
        <v>11837</v>
      </c>
      <c r="K188">
        <v>40</v>
      </c>
      <c r="L188" t="s">
        <v>57</v>
      </c>
      <c r="M188" t="s">
        <v>35</v>
      </c>
      <c r="N188" t="s">
        <v>58</v>
      </c>
      <c r="O188" t="s">
        <v>37</v>
      </c>
      <c r="P188" t="s">
        <v>21</v>
      </c>
      <c r="Q188" t="s">
        <v>11838</v>
      </c>
      <c r="R188" s="2" t="str">
        <f t="shared" si="18"/>
        <v>OK</v>
      </c>
      <c r="S188" s="2" t="str">
        <f t="shared" si="19"/>
        <v>OK</v>
      </c>
      <c r="T188" s="2" t="str">
        <f t="shared" si="20"/>
        <v>OK</v>
      </c>
      <c r="U188" s="2" t="str">
        <f t="shared" si="21"/>
        <v>OK</v>
      </c>
      <c r="V188" s="2" t="str">
        <f t="shared" si="22"/>
        <v>OK</v>
      </c>
      <c r="W188" s="2" t="str">
        <f t="shared" si="23"/>
        <v>OK</v>
      </c>
      <c r="X188" s="2" t="str">
        <f t="shared" si="24"/>
        <v>OK</v>
      </c>
      <c r="Y188" s="2" t="str">
        <f t="shared" si="25"/>
        <v>OK</v>
      </c>
      <c r="Z188" s="3" t="str">
        <f t="shared" si="26"/>
        <v/>
      </c>
    </row>
    <row r="189" spans="1:26" x14ac:dyDescent="0.45">
      <c r="A189" t="s">
        <v>11767</v>
      </c>
      <c r="B189" t="s">
        <v>11768</v>
      </c>
      <c r="C189" t="s">
        <v>11839</v>
      </c>
      <c r="E189" t="s">
        <v>20</v>
      </c>
      <c r="H189" t="s">
        <v>21</v>
      </c>
      <c r="I189">
        <v>1058372</v>
      </c>
      <c r="J189" t="s">
        <v>11840</v>
      </c>
      <c r="K189">
        <v>60</v>
      </c>
      <c r="L189" t="s">
        <v>57</v>
      </c>
      <c r="M189" t="s">
        <v>35</v>
      </c>
      <c r="N189" t="s">
        <v>58</v>
      </c>
      <c r="O189" t="s">
        <v>37</v>
      </c>
      <c r="P189" t="s">
        <v>21</v>
      </c>
      <c r="Q189" t="s">
        <v>11841</v>
      </c>
      <c r="R189" s="2" t="str">
        <f t="shared" si="18"/>
        <v>OK</v>
      </c>
      <c r="S189" s="2" t="str">
        <f t="shared" si="19"/>
        <v>OK</v>
      </c>
      <c r="T189" s="2" t="str">
        <f t="shared" si="20"/>
        <v>OK</v>
      </c>
      <c r="U189" s="2" t="str">
        <f t="shared" si="21"/>
        <v>OK</v>
      </c>
      <c r="V189" s="2" t="str">
        <f t="shared" si="22"/>
        <v>OK</v>
      </c>
      <c r="W189" s="2" t="str">
        <f t="shared" si="23"/>
        <v>OK</v>
      </c>
      <c r="X189" s="2" t="str">
        <f t="shared" si="24"/>
        <v>OK</v>
      </c>
      <c r="Y189" s="2" t="str">
        <f t="shared" si="25"/>
        <v>OK</v>
      </c>
      <c r="Z189" s="3" t="str">
        <f t="shared" si="26"/>
        <v/>
      </c>
    </row>
    <row r="190" spans="1:26" x14ac:dyDescent="0.45">
      <c r="A190" t="s">
        <v>11767</v>
      </c>
      <c r="B190" t="s">
        <v>11768</v>
      </c>
      <c r="C190" t="s">
        <v>534</v>
      </c>
      <c r="E190" t="s">
        <v>20</v>
      </c>
      <c r="H190" t="s">
        <v>21</v>
      </c>
      <c r="I190">
        <v>5119412</v>
      </c>
      <c r="J190" t="s">
        <v>11842</v>
      </c>
      <c r="K190">
        <v>20</v>
      </c>
      <c r="L190" t="s">
        <v>358</v>
      </c>
      <c r="M190" t="s">
        <v>35</v>
      </c>
      <c r="N190" t="s">
        <v>359</v>
      </c>
      <c r="O190" t="s">
        <v>85</v>
      </c>
      <c r="P190" t="s">
        <v>21</v>
      </c>
      <c r="Q190" t="s">
        <v>11843</v>
      </c>
      <c r="R190" s="2" t="str">
        <f t="shared" si="18"/>
        <v>OK</v>
      </c>
      <c r="S190" s="2" t="str">
        <f t="shared" si="19"/>
        <v>OK</v>
      </c>
      <c r="T190" s="2" t="str">
        <f t="shared" si="20"/>
        <v>OK</v>
      </c>
      <c r="U190" s="2" t="str">
        <f t="shared" si="21"/>
        <v>OK</v>
      </c>
      <c r="V190" s="2" t="str">
        <f t="shared" si="22"/>
        <v>OK</v>
      </c>
      <c r="W190" s="2" t="str">
        <f t="shared" si="23"/>
        <v>KO</v>
      </c>
      <c r="X190" s="2" t="str">
        <f t="shared" si="24"/>
        <v>OK</v>
      </c>
      <c r="Y190" s="2" t="str">
        <f t="shared" si="25"/>
        <v>OK</v>
      </c>
      <c r="Z190" s="3" t="str">
        <f t="shared" si="26"/>
        <v xml:space="preserve">Tiempo del recurso / </v>
      </c>
    </row>
    <row r="191" spans="1:26" x14ac:dyDescent="0.45">
      <c r="A191" t="s">
        <v>11767</v>
      </c>
      <c r="B191" t="s">
        <v>11768</v>
      </c>
      <c r="C191" t="s">
        <v>67</v>
      </c>
      <c r="D191" t="s">
        <v>67</v>
      </c>
      <c r="E191" t="s">
        <v>20</v>
      </c>
      <c r="H191" t="s">
        <v>21</v>
      </c>
      <c r="I191">
        <v>403078</v>
      </c>
      <c r="K191">
        <v>20</v>
      </c>
      <c r="L191" t="s">
        <v>23</v>
      </c>
      <c r="M191" t="s">
        <v>67</v>
      </c>
      <c r="N191" t="s">
        <v>227</v>
      </c>
      <c r="P191" t="s">
        <v>21</v>
      </c>
      <c r="Q191" t="s">
        <v>11844</v>
      </c>
      <c r="R191" s="2" t="str">
        <f t="shared" si="18"/>
        <v>OK</v>
      </c>
      <c r="S191" s="2" t="str">
        <f t="shared" si="19"/>
        <v>OK</v>
      </c>
      <c r="T191" s="2" t="str">
        <f t="shared" si="20"/>
        <v>OK</v>
      </c>
      <c r="U191" s="2" t="str">
        <f t="shared" si="21"/>
        <v>OK</v>
      </c>
      <c r="V191" s="2" t="str">
        <f t="shared" si="22"/>
        <v>OK</v>
      </c>
      <c r="W191" s="2" t="str">
        <f t="shared" si="23"/>
        <v>OK</v>
      </c>
      <c r="X191" s="2" t="str">
        <f t="shared" si="24"/>
        <v>KO</v>
      </c>
      <c r="Y191" s="2" t="str">
        <f t="shared" si="25"/>
        <v>OK</v>
      </c>
      <c r="Z191" s="3" t="str">
        <f t="shared" si="26"/>
        <v xml:space="preserve">Palabras clave / </v>
      </c>
    </row>
    <row r="192" spans="1:26" x14ac:dyDescent="0.45">
      <c r="A192" t="s">
        <v>11767</v>
      </c>
      <c r="B192" t="s">
        <v>11768</v>
      </c>
      <c r="C192" t="s">
        <v>70</v>
      </c>
      <c r="E192" t="s">
        <v>20</v>
      </c>
      <c r="H192" t="s">
        <v>21</v>
      </c>
      <c r="I192">
        <v>1811822</v>
      </c>
      <c r="J192" t="s">
        <v>11845</v>
      </c>
      <c r="K192">
        <v>30</v>
      </c>
      <c r="L192" t="s">
        <v>70</v>
      </c>
      <c r="M192" t="s">
        <v>35</v>
      </c>
      <c r="N192" t="s">
        <v>161</v>
      </c>
      <c r="O192" t="s">
        <v>37</v>
      </c>
      <c r="P192" t="s">
        <v>21</v>
      </c>
      <c r="Q192" t="s">
        <v>11846</v>
      </c>
      <c r="R192" s="2" t="str">
        <f t="shared" si="18"/>
        <v>OK</v>
      </c>
      <c r="S192" s="2" t="str">
        <f t="shared" si="19"/>
        <v>OK</v>
      </c>
      <c r="T192" s="2" t="str">
        <f t="shared" si="20"/>
        <v>OK</v>
      </c>
      <c r="U192" s="2" t="str">
        <f t="shared" si="21"/>
        <v>OK</v>
      </c>
      <c r="V192" s="2" t="str">
        <f t="shared" si="22"/>
        <v>OK</v>
      </c>
      <c r="W192" s="2" t="str">
        <f t="shared" si="23"/>
        <v>OK</v>
      </c>
      <c r="X192" s="2" t="str">
        <f t="shared" si="24"/>
        <v>OK</v>
      </c>
      <c r="Y192" s="2" t="str">
        <f t="shared" si="25"/>
        <v>OK</v>
      </c>
      <c r="Z192" s="3" t="str">
        <f t="shared" si="26"/>
        <v/>
      </c>
    </row>
    <row r="193" spans="1:26" x14ac:dyDescent="0.45">
      <c r="A193" t="s">
        <v>11847</v>
      </c>
      <c r="B193" t="s">
        <v>11848</v>
      </c>
      <c r="C193" t="s">
        <v>11849</v>
      </c>
      <c r="E193" t="s">
        <v>20</v>
      </c>
      <c r="H193" t="s">
        <v>21</v>
      </c>
      <c r="I193">
        <v>1304909</v>
      </c>
      <c r="J193" t="s">
        <v>11850</v>
      </c>
      <c r="K193">
        <v>25</v>
      </c>
      <c r="L193" t="s">
        <v>1363</v>
      </c>
      <c r="M193" t="s">
        <v>29</v>
      </c>
      <c r="N193" t="s">
        <v>53</v>
      </c>
      <c r="P193" t="s">
        <v>21</v>
      </c>
      <c r="Q193" t="s">
        <v>11851</v>
      </c>
      <c r="R193" s="2" t="str">
        <f t="shared" si="18"/>
        <v>KO</v>
      </c>
      <c r="S193" s="2" t="str">
        <f t="shared" si="19"/>
        <v>OK</v>
      </c>
      <c r="T193" s="2" t="str">
        <f t="shared" si="20"/>
        <v>OK</v>
      </c>
      <c r="U193" s="2" t="str">
        <f t="shared" si="21"/>
        <v>OK</v>
      </c>
      <c r="V193" s="2" t="str">
        <f t="shared" si="22"/>
        <v>OK</v>
      </c>
      <c r="W193" s="2" t="str">
        <f t="shared" si="23"/>
        <v>OK</v>
      </c>
      <c r="X193" s="2" t="str">
        <f t="shared" si="24"/>
        <v>OK</v>
      </c>
      <c r="Y193" s="2" t="str">
        <f t="shared" si="25"/>
        <v>OK</v>
      </c>
      <c r="Z193" s="3" t="str">
        <f t="shared" si="26"/>
        <v xml:space="preserve">Acción didáctica / </v>
      </c>
    </row>
    <row r="194" spans="1:26" x14ac:dyDescent="0.45">
      <c r="A194" t="s">
        <v>11847</v>
      </c>
      <c r="B194" t="s">
        <v>11848</v>
      </c>
      <c r="C194" t="s">
        <v>11852</v>
      </c>
      <c r="E194" t="s">
        <v>20</v>
      </c>
      <c r="H194" t="s">
        <v>21</v>
      </c>
      <c r="I194">
        <v>1384892</v>
      </c>
      <c r="J194" t="s">
        <v>11853</v>
      </c>
      <c r="K194">
        <v>15</v>
      </c>
      <c r="L194" t="s">
        <v>34</v>
      </c>
      <c r="M194" t="s">
        <v>35</v>
      </c>
      <c r="N194" t="s">
        <v>213</v>
      </c>
      <c r="O194" t="s">
        <v>85</v>
      </c>
      <c r="P194" t="s">
        <v>21</v>
      </c>
      <c r="Q194" t="s">
        <v>11854</v>
      </c>
      <c r="R194" s="2" t="str">
        <f t="shared" si="18"/>
        <v>OK</v>
      </c>
      <c r="S194" s="2" t="str">
        <f t="shared" si="19"/>
        <v>OK</v>
      </c>
      <c r="T194" s="2" t="str">
        <f t="shared" si="20"/>
        <v>OK</v>
      </c>
      <c r="U194" s="2" t="str">
        <f t="shared" si="21"/>
        <v>OK</v>
      </c>
      <c r="V194" s="2" t="str">
        <f t="shared" si="22"/>
        <v>OK</v>
      </c>
      <c r="W194" s="2" t="str">
        <f t="shared" si="23"/>
        <v>OK</v>
      </c>
      <c r="X194" s="2" t="str">
        <f t="shared" si="24"/>
        <v>OK</v>
      </c>
      <c r="Y194" s="2" t="str">
        <f t="shared" si="25"/>
        <v>OK</v>
      </c>
      <c r="Z194" s="3" t="str">
        <f t="shared" si="26"/>
        <v/>
      </c>
    </row>
    <row r="195" spans="1:26" x14ac:dyDescent="0.45">
      <c r="A195" t="s">
        <v>11847</v>
      </c>
      <c r="B195" t="s">
        <v>11848</v>
      </c>
      <c r="C195" t="s">
        <v>11855</v>
      </c>
      <c r="E195" t="s">
        <v>20</v>
      </c>
      <c r="H195" t="s">
        <v>21</v>
      </c>
      <c r="I195">
        <v>1376676</v>
      </c>
      <c r="J195" t="s">
        <v>11856</v>
      </c>
      <c r="K195">
        <v>10</v>
      </c>
      <c r="L195" t="s">
        <v>34</v>
      </c>
      <c r="M195" t="s">
        <v>35</v>
      </c>
      <c r="N195" t="s">
        <v>316</v>
      </c>
      <c r="O195" t="s">
        <v>85</v>
      </c>
      <c r="P195" t="s">
        <v>21</v>
      </c>
      <c r="Q195" t="s">
        <v>11857</v>
      </c>
      <c r="R195" s="2" t="str">
        <f t="shared" ref="R195:R258" si="27">IF(_xlfn.XOR(
AND(N195="M102ab",L195="Proyecto"),
AND(N195="M101a",L195="Preguntas con respuesta libre"),
AND(LEFT(N195,1)="M",N195&lt;&gt;"M102AB",N195&lt;&gt;"M101a",N195&lt;&gt;"M101ap",L195="Ejercitación"),
AND(LEFT(C195,15)="Mapa conceptual",L195="Exposición"),
AND(LEFT(N195,1)&lt;&gt;"M",LEFT(C195,15)&lt;&gt;"Mapa conceptual",L195="Exposición"),
AND(LEFT(C195,8)="Banco de",L195="Generador de actividades"),
AND(C195=L195)
),"OK","KO")</f>
        <v>OK</v>
      </c>
      <c r="S195" s="2" t="str">
        <f t="shared" ref="S195:S258" si="28">IF(_xlfn.XOR(
AND(LEFT(N195,1)="M",M195="Actividad"),
AND(LEFT(N195,1)="F",M195="Interactivo"),
AND(N195="diaporama",M195="Secuencia de imágenes"),
OR(N195="video",M195="Animación",M195="Video"),
AND(C195=M195)
),"OK","KO")</f>
        <v>OK</v>
      </c>
      <c r="T195" s="2" t="str">
        <f t="shared" ref="T195:T258" si="29">IF(
AND(L195="Evaluación",C195&lt;&gt;L195),"KO",
IF(AND(L195="Mapa conceptual",C195&lt;&gt;L195),"KO",
IF(AND(N195="M101ap",C195&lt;&gt;"Banco de actividades"),"KO",
"OK")))</f>
        <v>OK</v>
      </c>
      <c r="U195" s="2" t="str">
        <f t="shared" ref="U195:U258" si="30">IF(
AND(LEFT(N195,1)="M",LEFT(M195,4)&lt;&gt;"Mapa",S195="OK",O195=""),
"KO","OK")</f>
        <v>OK</v>
      </c>
      <c r="V195" s="2" t="str">
        <f t="shared" ref="V195:V258" si="31">IF(OR(
AND(L195="Evaluación",R195="OK",OR(N195="M4a",N195="M5a")),
AND(LEFT(C195,8)="Banco de",N195="M101ap"),
OR(LEFT(C195,8)&lt;&gt;"Banco de",L195&lt;&gt;"Evaluación")
),"OK","KO")</f>
        <v>OK</v>
      </c>
      <c r="W195" s="2" t="str">
        <f t="shared" ref="W195:W258" si="32">IF(AND(LEFT(C195,8)="Banco de",K195=0),"OK",
IF(AND(LEFT(C195,8)&lt;&gt;"Banco de",K195&gt;0),"OK","KO"))</f>
        <v>OK</v>
      </c>
      <c r="X195" s="2" t="str">
        <f t="shared" ref="X195:X258" si="33">IF(J195&lt;&gt;"","OK","KO")</f>
        <v>OK</v>
      </c>
      <c r="Y195" s="2" t="str">
        <f t="shared" ref="Y195:Y258" si="34">IF(P195="Si","KO","OK")</f>
        <v>OK</v>
      </c>
      <c r="Z195" s="3" t="str">
        <f t="shared" ref="Z195:Z258" si="35">CONCATENATE(
IF(R195&lt;&gt;"OK",CONCATENATE($R$1," / "),""),
IF(S195&lt;&gt;"OK",CONCATENATE($S$1," / "),""),
IF(T195&lt;&gt;"OK",CONCATENATE($T$1," / "),""),
IF(U195&lt;&gt;"OK",CONCATENATE($U$1," / "),""),
IF(V195&lt;&gt;"OK",CONCATENATE($V$1," / "),""),
IF(W195&lt;&gt;"OK",CONCATENATE($W$1," / "),""),
IF(X195&lt;&gt;"OK",CONCATENATE($X$1," / "),""),
IF(Y195&lt;&gt;"OK",$Y$1,"")
)</f>
        <v/>
      </c>
    </row>
    <row r="196" spans="1:26" x14ac:dyDescent="0.45">
      <c r="A196" t="s">
        <v>11847</v>
      </c>
      <c r="B196" t="s">
        <v>11848</v>
      </c>
      <c r="C196" t="s">
        <v>11858</v>
      </c>
      <c r="E196" t="s">
        <v>20</v>
      </c>
      <c r="H196" t="s">
        <v>21</v>
      </c>
      <c r="I196">
        <v>1179609</v>
      </c>
      <c r="J196" t="s">
        <v>11859</v>
      </c>
      <c r="K196">
        <v>20</v>
      </c>
      <c r="L196" t="s">
        <v>34</v>
      </c>
      <c r="M196" t="s">
        <v>35</v>
      </c>
      <c r="N196" t="s">
        <v>62</v>
      </c>
      <c r="O196" t="s">
        <v>37</v>
      </c>
      <c r="P196" t="s">
        <v>21</v>
      </c>
      <c r="Q196" t="s">
        <v>11860</v>
      </c>
      <c r="R196" s="2" t="str">
        <f t="shared" si="27"/>
        <v>OK</v>
      </c>
      <c r="S196" s="2" t="str">
        <f t="shared" si="28"/>
        <v>OK</v>
      </c>
      <c r="T196" s="2" t="str">
        <f t="shared" si="29"/>
        <v>OK</v>
      </c>
      <c r="U196" s="2" t="str">
        <f t="shared" si="30"/>
        <v>OK</v>
      </c>
      <c r="V196" s="2" t="str">
        <f t="shared" si="31"/>
        <v>OK</v>
      </c>
      <c r="W196" s="2" t="str">
        <f t="shared" si="32"/>
        <v>OK</v>
      </c>
      <c r="X196" s="2" t="str">
        <f t="shared" si="33"/>
        <v>OK</v>
      </c>
      <c r="Y196" s="2" t="str">
        <f t="shared" si="34"/>
        <v>OK</v>
      </c>
      <c r="Z196" s="3" t="str">
        <f t="shared" si="35"/>
        <v/>
      </c>
    </row>
    <row r="197" spans="1:26" x14ac:dyDescent="0.45">
      <c r="A197" t="s">
        <v>11847</v>
      </c>
      <c r="B197" t="s">
        <v>11848</v>
      </c>
      <c r="C197" t="s">
        <v>11861</v>
      </c>
      <c r="E197" t="s">
        <v>20</v>
      </c>
      <c r="H197" t="s">
        <v>21</v>
      </c>
      <c r="I197">
        <v>1597800</v>
      </c>
      <c r="J197" t="s">
        <v>11862</v>
      </c>
      <c r="K197">
        <v>30</v>
      </c>
      <c r="L197" t="s">
        <v>23</v>
      </c>
      <c r="M197" t="s">
        <v>24</v>
      </c>
      <c r="N197" t="s">
        <v>368</v>
      </c>
      <c r="P197" t="s">
        <v>21</v>
      </c>
      <c r="Q197" t="s">
        <v>11863</v>
      </c>
      <c r="R197" s="2" t="str">
        <f t="shared" si="27"/>
        <v>OK</v>
      </c>
      <c r="S197" s="2" t="str">
        <f t="shared" si="28"/>
        <v>KO</v>
      </c>
      <c r="T197" s="2" t="str">
        <f t="shared" si="29"/>
        <v>OK</v>
      </c>
      <c r="U197" s="2" t="str">
        <f t="shared" si="30"/>
        <v>OK</v>
      </c>
      <c r="V197" s="2" t="str">
        <f t="shared" si="31"/>
        <v>OK</v>
      </c>
      <c r="W197" s="2" t="str">
        <f t="shared" si="32"/>
        <v>OK</v>
      </c>
      <c r="X197" s="2" t="str">
        <f t="shared" si="33"/>
        <v>OK</v>
      </c>
      <c r="Y197" s="2" t="str">
        <f t="shared" si="34"/>
        <v>OK</v>
      </c>
      <c r="Z197" s="3" t="str">
        <f t="shared" si="35"/>
        <v xml:space="preserve">Tipo de media / </v>
      </c>
    </row>
    <row r="198" spans="1:26" x14ac:dyDescent="0.45">
      <c r="A198" t="s">
        <v>11847</v>
      </c>
      <c r="B198" t="s">
        <v>11848</v>
      </c>
      <c r="C198" t="s">
        <v>11864</v>
      </c>
      <c r="E198" t="s">
        <v>20</v>
      </c>
      <c r="H198" t="s">
        <v>21</v>
      </c>
      <c r="I198">
        <v>1487560</v>
      </c>
      <c r="J198" t="s">
        <v>11865</v>
      </c>
      <c r="K198">
        <v>30</v>
      </c>
      <c r="L198" t="s">
        <v>34</v>
      </c>
      <c r="M198" t="s">
        <v>35</v>
      </c>
      <c r="N198" t="s">
        <v>161</v>
      </c>
      <c r="O198" t="s">
        <v>479</v>
      </c>
      <c r="P198" t="s">
        <v>21</v>
      </c>
      <c r="Q198" t="s">
        <v>11866</v>
      </c>
      <c r="R198" s="2" t="str">
        <f t="shared" si="27"/>
        <v>OK</v>
      </c>
      <c r="S198" s="2" t="str">
        <f t="shared" si="28"/>
        <v>OK</v>
      </c>
      <c r="T198" s="2" t="str">
        <f t="shared" si="29"/>
        <v>OK</v>
      </c>
      <c r="U198" s="2" t="str">
        <f t="shared" si="30"/>
        <v>OK</v>
      </c>
      <c r="V198" s="2" t="str">
        <f t="shared" si="31"/>
        <v>OK</v>
      </c>
      <c r="W198" s="2" t="str">
        <f t="shared" si="32"/>
        <v>OK</v>
      </c>
      <c r="X198" s="2" t="str">
        <f t="shared" si="33"/>
        <v>OK</v>
      </c>
      <c r="Y198" s="2" t="str">
        <f t="shared" si="34"/>
        <v>OK</v>
      </c>
      <c r="Z198" s="3" t="str">
        <f t="shared" si="35"/>
        <v/>
      </c>
    </row>
    <row r="199" spans="1:26" x14ac:dyDescent="0.45">
      <c r="A199" t="s">
        <v>11847</v>
      </c>
      <c r="B199" t="s">
        <v>11848</v>
      </c>
      <c r="C199" t="s">
        <v>11867</v>
      </c>
      <c r="E199" t="s">
        <v>20</v>
      </c>
      <c r="H199" t="s">
        <v>21</v>
      </c>
      <c r="I199">
        <v>1195069</v>
      </c>
      <c r="J199" t="s">
        <v>11868</v>
      </c>
      <c r="K199">
        <v>20</v>
      </c>
      <c r="L199" t="s">
        <v>34</v>
      </c>
      <c r="M199" t="s">
        <v>35</v>
      </c>
      <c r="N199" t="s">
        <v>1300</v>
      </c>
      <c r="O199" t="s">
        <v>85</v>
      </c>
      <c r="P199" t="s">
        <v>21</v>
      </c>
      <c r="Q199" t="s">
        <v>11869</v>
      </c>
      <c r="R199" s="2" t="str">
        <f t="shared" si="27"/>
        <v>OK</v>
      </c>
      <c r="S199" s="2" t="str">
        <f t="shared" si="28"/>
        <v>OK</v>
      </c>
      <c r="T199" s="2" t="str">
        <f t="shared" si="29"/>
        <v>OK</v>
      </c>
      <c r="U199" s="2" t="str">
        <f t="shared" si="30"/>
        <v>OK</v>
      </c>
      <c r="V199" s="2" t="str">
        <f t="shared" si="31"/>
        <v>OK</v>
      </c>
      <c r="W199" s="2" t="str">
        <f t="shared" si="32"/>
        <v>OK</v>
      </c>
      <c r="X199" s="2" t="str">
        <f t="shared" si="33"/>
        <v>OK</v>
      </c>
      <c r="Y199" s="2" t="str">
        <f t="shared" si="34"/>
        <v>OK</v>
      </c>
      <c r="Z199" s="3" t="str">
        <f t="shared" si="35"/>
        <v/>
      </c>
    </row>
    <row r="200" spans="1:26" x14ac:dyDescent="0.45">
      <c r="A200" t="s">
        <v>11847</v>
      </c>
      <c r="B200" t="s">
        <v>11848</v>
      </c>
      <c r="C200" t="s">
        <v>11870</v>
      </c>
      <c r="E200" t="s">
        <v>20</v>
      </c>
      <c r="H200" t="s">
        <v>21</v>
      </c>
      <c r="I200">
        <v>1173622</v>
      </c>
      <c r="J200" t="s">
        <v>11871</v>
      </c>
      <c r="K200">
        <v>10</v>
      </c>
      <c r="L200" t="s">
        <v>34</v>
      </c>
      <c r="M200" t="s">
        <v>35</v>
      </c>
      <c r="N200" t="s">
        <v>101</v>
      </c>
      <c r="O200" t="s">
        <v>85</v>
      </c>
      <c r="P200" t="s">
        <v>21</v>
      </c>
      <c r="Q200" t="s">
        <v>11872</v>
      </c>
      <c r="R200" s="2" t="str">
        <f t="shared" si="27"/>
        <v>OK</v>
      </c>
      <c r="S200" s="2" t="str">
        <f t="shared" si="28"/>
        <v>OK</v>
      </c>
      <c r="T200" s="2" t="str">
        <f t="shared" si="29"/>
        <v>OK</v>
      </c>
      <c r="U200" s="2" t="str">
        <f t="shared" si="30"/>
        <v>OK</v>
      </c>
      <c r="V200" s="2" t="str">
        <f t="shared" si="31"/>
        <v>OK</v>
      </c>
      <c r="W200" s="2" t="str">
        <f t="shared" si="32"/>
        <v>OK</v>
      </c>
      <c r="X200" s="2" t="str">
        <f t="shared" si="33"/>
        <v>OK</v>
      </c>
      <c r="Y200" s="2" t="str">
        <f t="shared" si="34"/>
        <v>OK</v>
      </c>
      <c r="Z200" s="3" t="str">
        <f t="shared" si="35"/>
        <v/>
      </c>
    </row>
    <row r="201" spans="1:26" x14ac:dyDescent="0.45">
      <c r="A201" t="s">
        <v>11847</v>
      </c>
      <c r="B201" t="s">
        <v>11848</v>
      </c>
      <c r="C201" t="s">
        <v>11873</v>
      </c>
      <c r="E201" t="s">
        <v>20</v>
      </c>
      <c r="H201" t="s">
        <v>21</v>
      </c>
      <c r="I201">
        <v>1879629</v>
      </c>
      <c r="J201" t="s">
        <v>11874</v>
      </c>
      <c r="K201">
        <v>15</v>
      </c>
      <c r="L201" t="s">
        <v>80</v>
      </c>
      <c r="M201" t="s">
        <v>35</v>
      </c>
      <c r="N201" t="s">
        <v>81</v>
      </c>
      <c r="O201" t="s">
        <v>37</v>
      </c>
      <c r="P201" t="s">
        <v>21</v>
      </c>
      <c r="Q201" t="s">
        <v>11875</v>
      </c>
      <c r="R201" s="2" t="str">
        <f t="shared" si="27"/>
        <v>OK</v>
      </c>
      <c r="S201" s="2" t="str">
        <f t="shared" si="28"/>
        <v>OK</v>
      </c>
      <c r="T201" s="2" t="str">
        <f t="shared" si="29"/>
        <v>OK</v>
      </c>
      <c r="U201" s="2" t="str">
        <f t="shared" si="30"/>
        <v>OK</v>
      </c>
      <c r="V201" s="2" t="str">
        <f t="shared" si="31"/>
        <v>OK</v>
      </c>
      <c r="W201" s="2" t="str">
        <f t="shared" si="32"/>
        <v>OK</v>
      </c>
      <c r="X201" s="2" t="str">
        <f t="shared" si="33"/>
        <v>OK</v>
      </c>
      <c r="Y201" s="2" t="str">
        <f t="shared" si="34"/>
        <v>OK</v>
      </c>
      <c r="Z201" s="3" t="str">
        <f t="shared" si="35"/>
        <v/>
      </c>
    </row>
    <row r="202" spans="1:26" x14ac:dyDescent="0.45">
      <c r="A202" t="s">
        <v>11847</v>
      </c>
      <c r="B202" t="s">
        <v>11848</v>
      </c>
      <c r="C202" t="s">
        <v>11876</v>
      </c>
      <c r="E202" t="s">
        <v>20</v>
      </c>
      <c r="H202" t="s">
        <v>21</v>
      </c>
      <c r="I202">
        <v>471527</v>
      </c>
      <c r="J202" t="s">
        <v>11877</v>
      </c>
      <c r="K202">
        <v>45</v>
      </c>
      <c r="L202" t="s">
        <v>23</v>
      </c>
      <c r="M202" t="s">
        <v>24</v>
      </c>
      <c r="N202" t="s">
        <v>194</v>
      </c>
      <c r="P202" t="s">
        <v>21</v>
      </c>
      <c r="Q202" t="s">
        <v>11878</v>
      </c>
      <c r="R202" s="2" t="str">
        <f t="shared" si="27"/>
        <v>OK</v>
      </c>
      <c r="S202" s="2" t="str">
        <f t="shared" si="28"/>
        <v>KO</v>
      </c>
      <c r="T202" s="2" t="str">
        <f t="shared" si="29"/>
        <v>OK</v>
      </c>
      <c r="U202" s="2" t="str">
        <f t="shared" si="30"/>
        <v>OK</v>
      </c>
      <c r="V202" s="2" t="str">
        <f t="shared" si="31"/>
        <v>OK</v>
      </c>
      <c r="W202" s="2" t="str">
        <f t="shared" si="32"/>
        <v>OK</v>
      </c>
      <c r="X202" s="2" t="str">
        <f t="shared" si="33"/>
        <v>OK</v>
      </c>
      <c r="Y202" s="2" t="str">
        <f t="shared" si="34"/>
        <v>OK</v>
      </c>
      <c r="Z202" s="3" t="str">
        <f t="shared" si="35"/>
        <v xml:space="preserve">Tipo de media / </v>
      </c>
    </row>
    <row r="203" spans="1:26" x14ac:dyDescent="0.45">
      <c r="A203" t="s">
        <v>11847</v>
      </c>
      <c r="B203" t="s">
        <v>11848</v>
      </c>
      <c r="C203" t="s">
        <v>11879</v>
      </c>
      <c r="E203" t="s">
        <v>20</v>
      </c>
      <c r="H203" t="s">
        <v>21</v>
      </c>
      <c r="I203">
        <v>2485738</v>
      </c>
      <c r="J203" t="s">
        <v>11880</v>
      </c>
      <c r="K203">
        <v>30</v>
      </c>
      <c r="L203" t="s">
        <v>34</v>
      </c>
      <c r="M203" t="s">
        <v>35</v>
      </c>
      <c r="N203" t="s">
        <v>499</v>
      </c>
      <c r="O203" t="s">
        <v>37</v>
      </c>
      <c r="P203" t="s">
        <v>21</v>
      </c>
      <c r="Q203" t="s">
        <v>11881</v>
      </c>
      <c r="R203" s="2" t="str">
        <f t="shared" si="27"/>
        <v>OK</v>
      </c>
      <c r="S203" s="2" t="str">
        <f t="shared" si="28"/>
        <v>OK</v>
      </c>
      <c r="T203" s="2" t="str">
        <f t="shared" si="29"/>
        <v>OK</v>
      </c>
      <c r="U203" s="2" t="str">
        <f t="shared" si="30"/>
        <v>OK</v>
      </c>
      <c r="V203" s="2" t="str">
        <f t="shared" si="31"/>
        <v>OK</v>
      </c>
      <c r="W203" s="2" t="str">
        <f t="shared" si="32"/>
        <v>OK</v>
      </c>
      <c r="X203" s="2" t="str">
        <f t="shared" si="33"/>
        <v>OK</v>
      </c>
      <c r="Y203" s="2" t="str">
        <f t="shared" si="34"/>
        <v>OK</v>
      </c>
      <c r="Z203" s="3" t="str">
        <f t="shared" si="35"/>
        <v/>
      </c>
    </row>
    <row r="204" spans="1:26" x14ac:dyDescent="0.45">
      <c r="A204" t="s">
        <v>11847</v>
      </c>
      <c r="B204" t="s">
        <v>11848</v>
      </c>
      <c r="C204" t="s">
        <v>11882</v>
      </c>
      <c r="E204" t="s">
        <v>20</v>
      </c>
      <c r="H204" t="s">
        <v>21</v>
      </c>
      <c r="I204">
        <v>1270597</v>
      </c>
      <c r="J204" t="s">
        <v>11883</v>
      </c>
      <c r="K204">
        <v>10</v>
      </c>
      <c r="L204" t="s">
        <v>34</v>
      </c>
      <c r="M204" t="s">
        <v>35</v>
      </c>
      <c r="N204" t="s">
        <v>11343</v>
      </c>
      <c r="O204" t="s">
        <v>85</v>
      </c>
      <c r="P204" t="s">
        <v>21</v>
      </c>
      <c r="Q204" t="s">
        <v>11884</v>
      </c>
      <c r="R204" s="2" t="str">
        <f t="shared" si="27"/>
        <v>OK</v>
      </c>
      <c r="S204" s="2" t="str">
        <f t="shared" si="28"/>
        <v>OK</v>
      </c>
      <c r="T204" s="2" t="str">
        <f t="shared" si="29"/>
        <v>OK</v>
      </c>
      <c r="U204" s="2" t="str">
        <f t="shared" si="30"/>
        <v>OK</v>
      </c>
      <c r="V204" s="2" t="str">
        <f t="shared" si="31"/>
        <v>OK</v>
      </c>
      <c r="W204" s="2" t="str">
        <f t="shared" si="32"/>
        <v>OK</v>
      </c>
      <c r="X204" s="2" t="str">
        <f t="shared" si="33"/>
        <v>OK</v>
      </c>
      <c r="Y204" s="2" t="str">
        <f t="shared" si="34"/>
        <v>OK</v>
      </c>
      <c r="Z204" s="3" t="str">
        <f t="shared" si="35"/>
        <v/>
      </c>
    </row>
    <row r="205" spans="1:26" x14ac:dyDescent="0.45">
      <c r="A205" t="s">
        <v>11847</v>
      </c>
      <c r="B205" t="s">
        <v>11848</v>
      </c>
      <c r="C205" t="s">
        <v>11885</v>
      </c>
      <c r="E205" t="s">
        <v>20</v>
      </c>
      <c r="H205" t="s">
        <v>21</v>
      </c>
      <c r="I205">
        <v>1857394</v>
      </c>
      <c r="J205" t="s">
        <v>11886</v>
      </c>
      <c r="K205">
        <v>30</v>
      </c>
      <c r="L205" t="s">
        <v>34</v>
      </c>
      <c r="M205" t="s">
        <v>35</v>
      </c>
      <c r="N205" t="s">
        <v>213</v>
      </c>
      <c r="O205" t="s">
        <v>37</v>
      </c>
      <c r="P205" t="s">
        <v>21</v>
      </c>
      <c r="Q205" t="s">
        <v>11887</v>
      </c>
      <c r="R205" s="2" t="str">
        <f t="shared" si="27"/>
        <v>OK</v>
      </c>
      <c r="S205" s="2" t="str">
        <f t="shared" si="28"/>
        <v>OK</v>
      </c>
      <c r="T205" s="2" t="str">
        <f t="shared" si="29"/>
        <v>OK</v>
      </c>
      <c r="U205" s="2" t="str">
        <f t="shared" si="30"/>
        <v>OK</v>
      </c>
      <c r="V205" s="2" t="str">
        <f t="shared" si="31"/>
        <v>OK</v>
      </c>
      <c r="W205" s="2" t="str">
        <f t="shared" si="32"/>
        <v>OK</v>
      </c>
      <c r="X205" s="2" t="str">
        <f t="shared" si="33"/>
        <v>OK</v>
      </c>
      <c r="Y205" s="2" t="str">
        <f t="shared" si="34"/>
        <v>OK</v>
      </c>
      <c r="Z205" s="3" t="str">
        <f t="shared" si="35"/>
        <v/>
      </c>
    </row>
    <row r="206" spans="1:26" x14ac:dyDescent="0.45">
      <c r="A206" t="s">
        <v>11847</v>
      </c>
      <c r="B206" t="s">
        <v>11848</v>
      </c>
      <c r="C206" t="s">
        <v>11888</v>
      </c>
      <c r="E206" t="s">
        <v>20</v>
      </c>
      <c r="H206" t="s">
        <v>21</v>
      </c>
      <c r="I206">
        <v>1267878</v>
      </c>
      <c r="J206" t="s">
        <v>11889</v>
      </c>
      <c r="K206">
        <v>10</v>
      </c>
      <c r="L206" t="s">
        <v>34</v>
      </c>
      <c r="M206" t="s">
        <v>35</v>
      </c>
      <c r="N206" t="s">
        <v>161</v>
      </c>
      <c r="O206" t="s">
        <v>85</v>
      </c>
      <c r="P206" t="s">
        <v>21</v>
      </c>
      <c r="Q206" t="s">
        <v>11890</v>
      </c>
      <c r="R206" s="2" t="str">
        <f t="shared" si="27"/>
        <v>OK</v>
      </c>
      <c r="S206" s="2" t="str">
        <f t="shared" si="28"/>
        <v>OK</v>
      </c>
      <c r="T206" s="2" t="str">
        <f t="shared" si="29"/>
        <v>OK</v>
      </c>
      <c r="U206" s="2" t="str">
        <f t="shared" si="30"/>
        <v>OK</v>
      </c>
      <c r="V206" s="2" t="str">
        <f t="shared" si="31"/>
        <v>OK</v>
      </c>
      <c r="W206" s="2" t="str">
        <f t="shared" si="32"/>
        <v>OK</v>
      </c>
      <c r="X206" s="2" t="str">
        <f t="shared" si="33"/>
        <v>OK</v>
      </c>
      <c r="Y206" s="2" t="str">
        <f t="shared" si="34"/>
        <v>OK</v>
      </c>
      <c r="Z206" s="3" t="str">
        <f t="shared" si="35"/>
        <v/>
      </c>
    </row>
    <row r="207" spans="1:26" x14ac:dyDescent="0.45">
      <c r="A207" t="s">
        <v>11847</v>
      </c>
      <c r="B207" t="s">
        <v>11848</v>
      </c>
      <c r="C207" t="s">
        <v>11891</v>
      </c>
      <c r="E207" t="s">
        <v>20</v>
      </c>
      <c r="H207" t="s">
        <v>21</v>
      </c>
      <c r="I207">
        <v>1878936</v>
      </c>
      <c r="J207" t="s">
        <v>11892</v>
      </c>
      <c r="K207">
        <v>10</v>
      </c>
      <c r="L207" t="s">
        <v>80</v>
      </c>
      <c r="M207" t="s">
        <v>35</v>
      </c>
      <c r="N207" t="s">
        <v>81</v>
      </c>
      <c r="O207" t="s">
        <v>37</v>
      </c>
      <c r="P207" t="s">
        <v>21</v>
      </c>
      <c r="Q207" t="s">
        <v>11893</v>
      </c>
      <c r="R207" s="2" t="str">
        <f t="shared" si="27"/>
        <v>OK</v>
      </c>
      <c r="S207" s="2" t="str">
        <f t="shared" si="28"/>
        <v>OK</v>
      </c>
      <c r="T207" s="2" t="str">
        <f t="shared" si="29"/>
        <v>OK</v>
      </c>
      <c r="U207" s="2" t="str">
        <f t="shared" si="30"/>
        <v>OK</v>
      </c>
      <c r="V207" s="2" t="str">
        <f t="shared" si="31"/>
        <v>OK</v>
      </c>
      <c r="W207" s="2" t="str">
        <f t="shared" si="32"/>
        <v>OK</v>
      </c>
      <c r="X207" s="2" t="str">
        <f t="shared" si="33"/>
        <v>OK</v>
      </c>
      <c r="Y207" s="2" t="str">
        <f t="shared" si="34"/>
        <v>OK</v>
      </c>
      <c r="Z207" s="3" t="str">
        <f t="shared" si="35"/>
        <v/>
      </c>
    </row>
    <row r="208" spans="1:26" x14ac:dyDescent="0.45">
      <c r="A208" t="s">
        <v>11847</v>
      </c>
      <c r="B208" t="s">
        <v>11848</v>
      </c>
      <c r="C208" t="s">
        <v>11894</v>
      </c>
      <c r="E208" t="s">
        <v>20</v>
      </c>
      <c r="H208" t="s">
        <v>21</v>
      </c>
      <c r="I208">
        <v>2003146</v>
      </c>
      <c r="J208" t="s">
        <v>11895</v>
      </c>
      <c r="K208">
        <v>30</v>
      </c>
      <c r="L208" t="s">
        <v>1363</v>
      </c>
      <c r="M208" t="s">
        <v>29</v>
      </c>
      <c r="N208" t="s">
        <v>53</v>
      </c>
      <c r="P208" t="s">
        <v>21</v>
      </c>
      <c r="Q208" t="s">
        <v>11896</v>
      </c>
      <c r="R208" s="2" t="str">
        <f t="shared" si="27"/>
        <v>KO</v>
      </c>
      <c r="S208" s="2" t="str">
        <f t="shared" si="28"/>
        <v>OK</v>
      </c>
      <c r="T208" s="2" t="str">
        <f t="shared" si="29"/>
        <v>OK</v>
      </c>
      <c r="U208" s="2" t="str">
        <f t="shared" si="30"/>
        <v>OK</v>
      </c>
      <c r="V208" s="2" t="str">
        <f t="shared" si="31"/>
        <v>OK</v>
      </c>
      <c r="W208" s="2" t="str">
        <f t="shared" si="32"/>
        <v>OK</v>
      </c>
      <c r="X208" s="2" t="str">
        <f t="shared" si="33"/>
        <v>OK</v>
      </c>
      <c r="Y208" s="2" t="str">
        <f t="shared" si="34"/>
        <v>OK</v>
      </c>
      <c r="Z208" s="3" t="str">
        <f t="shared" si="35"/>
        <v xml:space="preserve">Acción didáctica / </v>
      </c>
    </row>
    <row r="209" spans="1:26" x14ac:dyDescent="0.45">
      <c r="A209" t="s">
        <v>11847</v>
      </c>
      <c r="B209" t="s">
        <v>11848</v>
      </c>
      <c r="C209" t="s">
        <v>11897</v>
      </c>
      <c r="E209" t="s">
        <v>20</v>
      </c>
      <c r="H209" t="s">
        <v>21</v>
      </c>
      <c r="I209">
        <v>1187303</v>
      </c>
      <c r="J209" t="s">
        <v>11898</v>
      </c>
      <c r="K209">
        <v>30</v>
      </c>
      <c r="L209" t="s">
        <v>34</v>
      </c>
      <c r="M209" t="s">
        <v>35</v>
      </c>
      <c r="N209" t="s">
        <v>1300</v>
      </c>
      <c r="O209" t="s">
        <v>37</v>
      </c>
      <c r="P209" t="s">
        <v>21</v>
      </c>
      <c r="Q209" t="s">
        <v>11899</v>
      </c>
      <c r="R209" s="2" t="str">
        <f t="shared" si="27"/>
        <v>OK</v>
      </c>
      <c r="S209" s="2" t="str">
        <f t="shared" si="28"/>
        <v>OK</v>
      </c>
      <c r="T209" s="2" t="str">
        <f t="shared" si="29"/>
        <v>OK</v>
      </c>
      <c r="U209" s="2" t="str">
        <f t="shared" si="30"/>
        <v>OK</v>
      </c>
      <c r="V209" s="2" t="str">
        <f t="shared" si="31"/>
        <v>OK</v>
      </c>
      <c r="W209" s="2" t="str">
        <f t="shared" si="32"/>
        <v>OK</v>
      </c>
      <c r="X209" s="2" t="str">
        <f t="shared" si="33"/>
        <v>OK</v>
      </c>
      <c r="Y209" s="2" t="str">
        <f t="shared" si="34"/>
        <v>OK</v>
      </c>
      <c r="Z209" s="3" t="str">
        <f t="shared" si="35"/>
        <v/>
      </c>
    </row>
    <row r="210" spans="1:26" x14ac:dyDescent="0.45">
      <c r="A210" t="s">
        <v>11847</v>
      </c>
      <c r="B210" t="s">
        <v>11848</v>
      </c>
      <c r="C210" t="s">
        <v>11900</v>
      </c>
      <c r="E210" t="s">
        <v>20</v>
      </c>
      <c r="H210" t="s">
        <v>21</v>
      </c>
      <c r="I210">
        <v>1167763</v>
      </c>
      <c r="J210" t="s">
        <v>11901</v>
      </c>
      <c r="K210">
        <v>30</v>
      </c>
      <c r="L210" t="s">
        <v>34</v>
      </c>
      <c r="M210" t="s">
        <v>35</v>
      </c>
      <c r="N210" t="s">
        <v>406</v>
      </c>
      <c r="O210" t="s">
        <v>37</v>
      </c>
      <c r="P210" t="s">
        <v>21</v>
      </c>
      <c r="Q210" t="s">
        <v>11902</v>
      </c>
      <c r="R210" s="2" t="str">
        <f t="shared" si="27"/>
        <v>OK</v>
      </c>
      <c r="S210" s="2" t="str">
        <f t="shared" si="28"/>
        <v>OK</v>
      </c>
      <c r="T210" s="2" t="str">
        <f t="shared" si="29"/>
        <v>OK</v>
      </c>
      <c r="U210" s="2" t="str">
        <f t="shared" si="30"/>
        <v>OK</v>
      </c>
      <c r="V210" s="2" t="str">
        <f t="shared" si="31"/>
        <v>OK</v>
      </c>
      <c r="W210" s="2" t="str">
        <f t="shared" si="32"/>
        <v>OK</v>
      </c>
      <c r="X210" s="2" t="str">
        <f t="shared" si="33"/>
        <v>OK</v>
      </c>
      <c r="Y210" s="2" t="str">
        <f t="shared" si="34"/>
        <v>OK</v>
      </c>
      <c r="Z210" s="3" t="str">
        <f t="shared" si="35"/>
        <v/>
      </c>
    </row>
    <row r="211" spans="1:26" x14ac:dyDescent="0.45">
      <c r="A211" t="s">
        <v>11847</v>
      </c>
      <c r="B211" t="s">
        <v>11848</v>
      </c>
      <c r="C211" t="s">
        <v>11903</v>
      </c>
      <c r="E211" t="s">
        <v>20</v>
      </c>
      <c r="H211" t="s">
        <v>21</v>
      </c>
      <c r="I211">
        <v>1182394</v>
      </c>
      <c r="J211" t="s">
        <v>11904</v>
      </c>
      <c r="K211">
        <v>15</v>
      </c>
      <c r="L211" t="s">
        <v>34</v>
      </c>
      <c r="M211" t="s">
        <v>35</v>
      </c>
      <c r="N211" t="s">
        <v>62</v>
      </c>
      <c r="O211" t="s">
        <v>37</v>
      </c>
      <c r="P211" t="s">
        <v>21</v>
      </c>
      <c r="Q211" t="s">
        <v>11905</v>
      </c>
      <c r="R211" s="2" t="str">
        <f t="shared" si="27"/>
        <v>OK</v>
      </c>
      <c r="S211" s="2" t="str">
        <f t="shared" si="28"/>
        <v>OK</v>
      </c>
      <c r="T211" s="2" t="str">
        <f t="shared" si="29"/>
        <v>OK</v>
      </c>
      <c r="U211" s="2" t="str">
        <f t="shared" si="30"/>
        <v>OK</v>
      </c>
      <c r="V211" s="2" t="str">
        <f t="shared" si="31"/>
        <v>OK</v>
      </c>
      <c r="W211" s="2" t="str">
        <f t="shared" si="32"/>
        <v>OK</v>
      </c>
      <c r="X211" s="2" t="str">
        <f t="shared" si="33"/>
        <v>OK</v>
      </c>
      <c r="Y211" s="2" t="str">
        <f t="shared" si="34"/>
        <v>OK</v>
      </c>
      <c r="Z211" s="3" t="str">
        <f t="shared" si="35"/>
        <v/>
      </c>
    </row>
    <row r="212" spans="1:26" x14ac:dyDescent="0.45">
      <c r="A212" t="s">
        <v>11847</v>
      </c>
      <c r="B212" t="s">
        <v>11848</v>
      </c>
      <c r="C212" t="s">
        <v>11906</v>
      </c>
      <c r="E212" t="s">
        <v>20</v>
      </c>
      <c r="H212" t="s">
        <v>21</v>
      </c>
      <c r="I212">
        <v>1950102</v>
      </c>
      <c r="J212" t="s">
        <v>11907</v>
      </c>
      <c r="K212">
        <v>30</v>
      </c>
      <c r="L212" t="s">
        <v>34</v>
      </c>
      <c r="M212" t="s">
        <v>35</v>
      </c>
      <c r="N212" t="s">
        <v>161</v>
      </c>
      <c r="O212" t="s">
        <v>479</v>
      </c>
      <c r="P212" t="s">
        <v>21</v>
      </c>
      <c r="Q212" t="s">
        <v>11908</v>
      </c>
      <c r="R212" s="2" t="str">
        <f t="shared" si="27"/>
        <v>OK</v>
      </c>
      <c r="S212" s="2" t="str">
        <f t="shared" si="28"/>
        <v>OK</v>
      </c>
      <c r="T212" s="2" t="str">
        <f t="shared" si="29"/>
        <v>OK</v>
      </c>
      <c r="U212" s="2" t="str">
        <f t="shared" si="30"/>
        <v>OK</v>
      </c>
      <c r="V212" s="2" t="str">
        <f t="shared" si="31"/>
        <v>OK</v>
      </c>
      <c r="W212" s="2" t="str">
        <f t="shared" si="32"/>
        <v>OK</v>
      </c>
      <c r="X212" s="2" t="str">
        <f t="shared" si="33"/>
        <v>OK</v>
      </c>
      <c r="Y212" s="2" t="str">
        <f t="shared" si="34"/>
        <v>OK</v>
      </c>
      <c r="Z212" s="3" t="str">
        <f t="shared" si="35"/>
        <v/>
      </c>
    </row>
    <row r="213" spans="1:26" x14ac:dyDescent="0.45">
      <c r="A213" t="s">
        <v>11847</v>
      </c>
      <c r="B213" t="s">
        <v>11848</v>
      </c>
      <c r="C213" t="s">
        <v>11909</v>
      </c>
      <c r="E213" t="s">
        <v>20</v>
      </c>
      <c r="H213" t="s">
        <v>21</v>
      </c>
      <c r="I213">
        <v>2048882</v>
      </c>
      <c r="J213" t="s">
        <v>11910</v>
      </c>
      <c r="K213">
        <v>60</v>
      </c>
      <c r="L213" t="s">
        <v>34</v>
      </c>
      <c r="M213" t="s">
        <v>35</v>
      </c>
      <c r="N213" t="s">
        <v>81</v>
      </c>
      <c r="O213" t="s">
        <v>479</v>
      </c>
      <c r="P213" t="s">
        <v>21</v>
      </c>
      <c r="Q213" t="s">
        <v>11911</v>
      </c>
      <c r="R213" s="2" t="str">
        <f t="shared" si="27"/>
        <v>KO</v>
      </c>
      <c r="S213" s="2" t="str">
        <f t="shared" si="28"/>
        <v>OK</v>
      </c>
      <c r="T213" s="2" t="str">
        <f t="shared" si="29"/>
        <v>OK</v>
      </c>
      <c r="U213" s="2" t="str">
        <f t="shared" si="30"/>
        <v>OK</v>
      </c>
      <c r="V213" s="2" t="str">
        <f t="shared" si="31"/>
        <v>OK</v>
      </c>
      <c r="W213" s="2" t="str">
        <f t="shared" si="32"/>
        <v>OK</v>
      </c>
      <c r="X213" s="2" t="str">
        <f t="shared" si="33"/>
        <v>OK</v>
      </c>
      <c r="Y213" s="2" t="str">
        <f t="shared" si="34"/>
        <v>OK</v>
      </c>
      <c r="Z213" s="3" t="str">
        <f t="shared" si="35"/>
        <v xml:space="preserve">Acción didáctica / </v>
      </c>
    </row>
    <row r="214" spans="1:26" x14ac:dyDescent="0.45">
      <c r="A214" t="s">
        <v>11847</v>
      </c>
      <c r="B214" t="s">
        <v>11848</v>
      </c>
      <c r="C214" t="s">
        <v>11912</v>
      </c>
      <c r="E214" t="s">
        <v>20</v>
      </c>
      <c r="H214" t="s">
        <v>21</v>
      </c>
      <c r="I214">
        <v>820137</v>
      </c>
      <c r="J214" t="s">
        <v>11913</v>
      </c>
      <c r="K214">
        <v>30</v>
      </c>
      <c r="L214" t="s">
        <v>23</v>
      </c>
      <c r="M214" t="s">
        <v>29</v>
      </c>
      <c r="N214" t="s">
        <v>684</v>
      </c>
      <c r="P214" t="s">
        <v>21</v>
      </c>
      <c r="Q214" t="s">
        <v>11914</v>
      </c>
      <c r="R214" s="2" t="str">
        <f t="shared" si="27"/>
        <v>OK</v>
      </c>
      <c r="S214" s="2" t="str">
        <f t="shared" si="28"/>
        <v>OK</v>
      </c>
      <c r="T214" s="2" t="str">
        <f t="shared" si="29"/>
        <v>OK</v>
      </c>
      <c r="U214" s="2" t="str">
        <f t="shared" si="30"/>
        <v>OK</v>
      </c>
      <c r="V214" s="2" t="str">
        <f t="shared" si="31"/>
        <v>OK</v>
      </c>
      <c r="W214" s="2" t="str">
        <f t="shared" si="32"/>
        <v>OK</v>
      </c>
      <c r="X214" s="2" t="str">
        <f t="shared" si="33"/>
        <v>OK</v>
      </c>
      <c r="Y214" s="2" t="str">
        <f t="shared" si="34"/>
        <v>OK</v>
      </c>
      <c r="Z214" s="3" t="str">
        <f t="shared" si="35"/>
        <v/>
      </c>
    </row>
    <row r="215" spans="1:26" x14ac:dyDescent="0.45">
      <c r="A215" t="s">
        <v>11847</v>
      </c>
      <c r="B215" t="s">
        <v>11848</v>
      </c>
      <c r="C215" t="s">
        <v>11915</v>
      </c>
      <c r="E215" t="s">
        <v>20</v>
      </c>
      <c r="H215" t="s">
        <v>21</v>
      </c>
      <c r="I215">
        <v>1466974</v>
      </c>
      <c r="J215" t="s">
        <v>11916</v>
      </c>
      <c r="K215">
        <v>20</v>
      </c>
      <c r="L215" t="s">
        <v>34</v>
      </c>
      <c r="M215" t="s">
        <v>35</v>
      </c>
      <c r="N215" t="s">
        <v>161</v>
      </c>
      <c r="O215" t="s">
        <v>479</v>
      </c>
      <c r="P215" t="s">
        <v>21</v>
      </c>
      <c r="Q215" t="s">
        <v>11917</v>
      </c>
      <c r="R215" s="2" t="str">
        <f t="shared" si="27"/>
        <v>OK</v>
      </c>
      <c r="S215" s="2" t="str">
        <f t="shared" si="28"/>
        <v>OK</v>
      </c>
      <c r="T215" s="2" t="str">
        <f t="shared" si="29"/>
        <v>OK</v>
      </c>
      <c r="U215" s="2" t="str">
        <f t="shared" si="30"/>
        <v>OK</v>
      </c>
      <c r="V215" s="2" t="str">
        <f t="shared" si="31"/>
        <v>OK</v>
      </c>
      <c r="W215" s="2" t="str">
        <f t="shared" si="32"/>
        <v>OK</v>
      </c>
      <c r="X215" s="2" t="str">
        <f t="shared" si="33"/>
        <v>OK</v>
      </c>
      <c r="Y215" s="2" t="str">
        <f t="shared" si="34"/>
        <v>OK</v>
      </c>
      <c r="Z215" s="3" t="str">
        <f t="shared" si="35"/>
        <v/>
      </c>
    </row>
    <row r="216" spans="1:26" x14ac:dyDescent="0.45">
      <c r="A216" t="s">
        <v>11847</v>
      </c>
      <c r="B216" t="s">
        <v>11848</v>
      </c>
      <c r="C216" t="s">
        <v>11918</v>
      </c>
      <c r="E216" t="s">
        <v>20</v>
      </c>
      <c r="H216" t="s">
        <v>21</v>
      </c>
      <c r="I216">
        <v>1864349</v>
      </c>
      <c r="J216" t="s">
        <v>11919</v>
      </c>
      <c r="K216">
        <v>30</v>
      </c>
      <c r="L216" t="s">
        <v>80</v>
      </c>
      <c r="M216" t="s">
        <v>35</v>
      </c>
      <c r="N216" t="s">
        <v>81</v>
      </c>
      <c r="O216" t="s">
        <v>37</v>
      </c>
      <c r="P216" t="s">
        <v>21</v>
      </c>
      <c r="Q216" t="s">
        <v>11920</v>
      </c>
      <c r="R216" s="2" t="str">
        <f t="shared" si="27"/>
        <v>OK</v>
      </c>
      <c r="S216" s="2" t="str">
        <f t="shared" si="28"/>
        <v>OK</v>
      </c>
      <c r="T216" s="2" t="str">
        <f t="shared" si="29"/>
        <v>OK</v>
      </c>
      <c r="U216" s="2" t="str">
        <f t="shared" si="30"/>
        <v>OK</v>
      </c>
      <c r="V216" s="2" t="str">
        <f t="shared" si="31"/>
        <v>OK</v>
      </c>
      <c r="W216" s="2" t="str">
        <f t="shared" si="32"/>
        <v>OK</v>
      </c>
      <c r="X216" s="2" t="str">
        <f t="shared" si="33"/>
        <v>OK</v>
      </c>
      <c r="Y216" s="2" t="str">
        <f t="shared" si="34"/>
        <v>OK</v>
      </c>
      <c r="Z216" s="3" t="str">
        <f t="shared" si="35"/>
        <v/>
      </c>
    </row>
    <row r="217" spans="1:26" x14ac:dyDescent="0.45">
      <c r="A217" t="s">
        <v>11847</v>
      </c>
      <c r="B217" t="s">
        <v>11848</v>
      </c>
      <c r="C217" t="s">
        <v>11921</v>
      </c>
      <c r="E217" t="s">
        <v>20</v>
      </c>
      <c r="H217" t="s">
        <v>21</v>
      </c>
      <c r="I217">
        <v>1172736</v>
      </c>
      <c r="J217" t="s">
        <v>11922</v>
      </c>
      <c r="K217">
        <v>15</v>
      </c>
      <c r="L217" t="s">
        <v>34</v>
      </c>
      <c r="M217" t="s">
        <v>35</v>
      </c>
      <c r="N217" t="s">
        <v>45</v>
      </c>
      <c r="O217" t="s">
        <v>37</v>
      </c>
      <c r="P217" t="s">
        <v>21</v>
      </c>
      <c r="Q217" t="s">
        <v>11923</v>
      </c>
      <c r="R217" s="2" t="str">
        <f t="shared" si="27"/>
        <v>OK</v>
      </c>
      <c r="S217" s="2" t="str">
        <f t="shared" si="28"/>
        <v>OK</v>
      </c>
      <c r="T217" s="2" t="str">
        <f t="shared" si="29"/>
        <v>OK</v>
      </c>
      <c r="U217" s="2" t="str">
        <f t="shared" si="30"/>
        <v>OK</v>
      </c>
      <c r="V217" s="2" t="str">
        <f t="shared" si="31"/>
        <v>OK</v>
      </c>
      <c r="W217" s="2" t="str">
        <f t="shared" si="32"/>
        <v>OK</v>
      </c>
      <c r="X217" s="2" t="str">
        <f t="shared" si="33"/>
        <v>OK</v>
      </c>
      <c r="Y217" s="2" t="str">
        <f t="shared" si="34"/>
        <v>OK</v>
      </c>
      <c r="Z217" s="3" t="str">
        <f t="shared" si="35"/>
        <v/>
      </c>
    </row>
    <row r="218" spans="1:26" x14ac:dyDescent="0.45">
      <c r="A218" t="s">
        <v>11847</v>
      </c>
      <c r="B218" t="s">
        <v>11848</v>
      </c>
      <c r="C218" t="s">
        <v>11924</v>
      </c>
      <c r="E218" t="s">
        <v>20</v>
      </c>
      <c r="H218" t="s">
        <v>21</v>
      </c>
      <c r="I218">
        <v>1881199</v>
      </c>
      <c r="J218" t="s">
        <v>11925</v>
      </c>
      <c r="K218">
        <v>30</v>
      </c>
      <c r="L218" t="s">
        <v>80</v>
      </c>
      <c r="M218" t="s">
        <v>35</v>
      </c>
      <c r="N218" t="s">
        <v>81</v>
      </c>
      <c r="O218" t="s">
        <v>37</v>
      </c>
      <c r="P218" t="s">
        <v>21</v>
      </c>
      <c r="Q218" t="s">
        <v>11926</v>
      </c>
      <c r="R218" s="2" t="str">
        <f t="shared" si="27"/>
        <v>OK</v>
      </c>
      <c r="S218" s="2" t="str">
        <f t="shared" si="28"/>
        <v>OK</v>
      </c>
      <c r="T218" s="2" t="str">
        <f t="shared" si="29"/>
        <v>OK</v>
      </c>
      <c r="U218" s="2" t="str">
        <f t="shared" si="30"/>
        <v>OK</v>
      </c>
      <c r="V218" s="2" t="str">
        <f t="shared" si="31"/>
        <v>OK</v>
      </c>
      <c r="W218" s="2" t="str">
        <f t="shared" si="32"/>
        <v>OK</v>
      </c>
      <c r="X218" s="2" t="str">
        <f t="shared" si="33"/>
        <v>OK</v>
      </c>
      <c r="Y218" s="2" t="str">
        <f t="shared" si="34"/>
        <v>OK</v>
      </c>
      <c r="Z218" s="3" t="str">
        <f t="shared" si="35"/>
        <v/>
      </c>
    </row>
    <row r="219" spans="1:26" x14ac:dyDescent="0.45">
      <c r="A219" t="s">
        <v>11847</v>
      </c>
      <c r="B219" t="s">
        <v>11848</v>
      </c>
      <c r="C219" t="s">
        <v>11927</v>
      </c>
      <c r="E219" t="s">
        <v>20</v>
      </c>
      <c r="H219" t="s">
        <v>21</v>
      </c>
      <c r="I219">
        <v>5830638</v>
      </c>
      <c r="J219" t="s">
        <v>11928</v>
      </c>
      <c r="K219">
        <v>30</v>
      </c>
      <c r="L219" t="s">
        <v>23</v>
      </c>
      <c r="M219" t="s">
        <v>29</v>
      </c>
      <c r="N219" t="s">
        <v>30</v>
      </c>
      <c r="P219" t="s">
        <v>21</v>
      </c>
      <c r="Q219" t="s">
        <v>11929</v>
      </c>
      <c r="R219" s="2" t="str">
        <f t="shared" si="27"/>
        <v>OK</v>
      </c>
      <c r="S219" s="2" t="str">
        <f t="shared" si="28"/>
        <v>OK</v>
      </c>
      <c r="T219" s="2" t="str">
        <f t="shared" si="29"/>
        <v>OK</v>
      </c>
      <c r="U219" s="2" t="str">
        <f t="shared" si="30"/>
        <v>OK</v>
      </c>
      <c r="V219" s="2" t="str">
        <f t="shared" si="31"/>
        <v>OK</v>
      </c>
      <c r="W219" s="2" t="str">
        <f t="shared" si="32"/>
        <v>OK</v>
      </c>
      <c r="X219" s="2" t="str">
        <f t="shared" si="33"/>
        <v>OK</v>
      </c>
      <c r="Y219" s="2" t="str">
        <f t="shared" si="34"/>
        <v>OK</v>
      </c>
      <c r="Z219" s="3" t="str">
        <f t="shared" si="35"/>
        <v/>
      </c>
    </row>
    <row r="220" spans="1:26" x14ac:dyDescent="0.45">
      <c r="A220" t="s">
        <v>11847</v>
      </c>
      <c r="B220" t="s">
        <v>11848</v>
      </c>
      <c r="C220" t="s">
        <v>11930</v>
      </c>
      <c r="E220" t="s">
        <v>20</v>
      </c>
      <c r="H220" t="s">
        <v>21</v>
      </c>
      <c r="I220">
        <v>1187477</v>
      </c>
      <c r="J220" t="s">
        <v>11931</v>
      </c>
      <c r="K220">
        <v>15</v>
      </c>
      <c r="L220" t="s">
        <v>34</v>
      </c>
      <c r="M220" t="s">
        <v>35</v>
      </c>
      <c r="N220" t="s">
        <v>62</v>
      </c>
      <c r="O220" t="s">
        <v>37</v>
      </c>
      <c r="P220" t="s">
        <v>21</v>
      </c>
      <c r="Q220" t="s">
        <v>11932</v>
      </c>
      <c r="R220" s="2" t="str">
        <f t="shared" si="27"/>
        <v>OK</v>
      </c>
      <c r="S220" s="2" t="str">
        <f t="shared" si="28"/>
        <v>OK</v>
      </c>
      <c r="T220" s="2" t="str">
        <f t="shared" si="29"/>
        <v>OK</v>
      </c>
      <c r="U220" s="2" t="str">
        <f t="shared" si="30"/>
        <v>OK</v>
      </c>
      <c r="V220" s="2" t="str">
        <f t="shared" si="31"/>
        <v>OK</v>
      </c>
      <c r="W220" s="2" t="str">
        <f t="shared" si="32"/>
        <v>OK</v>
      </c>
      <c r="X220" s="2" t="str">
        <f t="shared" si="33"/>
        <v>OK</v>
      </c>
      <c r="Y220" s="2" t="str">
        <f t="shared" si="34"/>
        <v>OK</v>
      </c>
      <c r="Z220" s="3" t="str">
        <f t="shared" si="35"/>
        <v/>
      </c>
    </row>
    <row r="221" spans="1:26" x14ac:dyDescent="0.45">
      <c r="A221" t="s">
        <v>11847</v>
      </c>
      <c r="B221" t="s">
        <v>11848</v>
      </c>
      <c r="C221" t="s">
        <v>11933</v>
      </c>
      <c r="E221" t="s">
        <v>20</v>
      </c>
      <c r="H221" t="s">
        <v>21</v>
      </c>
      <c r="I221">
        <v>1805318</v>
      </c>
      <c r="J221" t="s">
        <v>11934</v>
      </c>
      <c r="K221">
        <v>30</v>
      </c>
      <c r="L221" t="s">
        <v>34</v>
      </c>
      <c r="M221" t="s">
        <v>35</v>
      </c>
      <c r="N221" t="s">
        <v>81</v>
      </c>
      <c r="O221" t="s">
        <v>479</v>
      </c>
      <c r="P221" t="s">
        <v>21</v>
      </c>
      <c r="Q221" t="s">
        <v>11935</v>
      </c>
      <c r="R221" s="2" t="str">
        <f t="shared" si="27"/>
        <v>KO</v>
      </c>
      <c r="S221" s="2" t="str">
        <f t="shared" si="28"/>
        <v>OK</v>
      </c>
      <c r="T221" s="2" t="str">
        <f t="shared" si="29"/>
        <v>OK</v>
      </c>
      <c r="U221" s="2" t="str">
        <f t="shared" si="30"/>
        <v>OK</v>
      </c>
      <c r="V221" s="2" t="str">
        <f t="shared" si="31"/>
        <v>OK</v>
      </c>
      <c r="W221" s="2" t="str">
        <f t="shared" si="32"/>
        <v>OK</v>
      </c>
      <c r="X221" s="2" t="str">
        <f t="shared" si="33"/>
        <v>OK</v>
      </c>
      <c r="Y221" s="2" t="str">
        <f t="shared" si="34"/>
        <v>OK</v>
      </c>
      <c r="Z221" s="3" t="str">
        <f t="shared" si="35"/>
        <v xml:space="preserve">Acción didáctica / </v>
      </c>
    </row>
    <row r="222" spans="1:26" x14ac:dyDescent="0.45">
      <c r="A222" t="s">
        <v>11847</v>
      </c>
      <c r="B222" t="s">
        <v>11848</v>
      </c>
      <c r="C222" t="s">
        <v>11936</v>
      </c>
      <c r="E222" t="s">
        <v>20</v>
      </c>
      <c r="H222" t="s">
        <v>21</v>
      </c>
      <c r="I222">
        <v>2761908</v>
      </c>
      <c r="J222" t="s">
        <v>11937</v>
      </c>
      <c r="K222">
        <v>30</v>
      </c>
      <c r="L222" t="s">
        <v>34</v>
      </c>
      <c r="M222" t="s">
        <v>35</v>
      </c>
      <c r="N222" t="s">
        <v>58</v>
      </c>
      <c r="O222" t="s">
        <v>479</v>
      </c>
      <c r="P222" t="s">
        <v>21</v>
      </c>
      <c r="Q222" t="s">
        <v>11938</v>
      </c>
      <c r="R222" s="2" t="str">
        <f t="shared" si="27"/>
        <v>KO</v>
      </c>
      <c r="S222" s="2" t="str">
        <f t="shared" si="28"/>
        <v>OK</v>
      </c>
      <c r="T222" s="2" t="str">
        <f t="shared" si="29"/>
        <v>OK</v>
      </c>
      <c r="U222" s="2" t="str">
        <f t="shared" si="30"/>
        <v>OK</v>
      </c>
      <c r="V222" s="2" t="str">
        <f t="shared" si="31"/>
        <v>OK</v>
      </c>
      <c r="W222" s="2" t="str">
        <f t="shared" si="32"/>
        <v>OK</v>
      </c>
      <c r="X222" s="2" t="str">
        <f t="shared" si="33"/>
        <v>OK</v>
      </c>
      <c r="Y222" s="2" t="str">
        <f t="shared" si="34"/>
        <v>OK</v>
      </c>
      <c r="Z222" s="3" t="str">
        <f t="shared" si="35"/>
        <v xml:space="preserve">Acción didáctica / </v>
      </c>
    </row>
    <row r="223" spans="1:26" x14ac:dyDescent="0.45">
      <c r="A223" t="s">
        <v>11847</v>
      </c>
      <c r="B223" t="s">
        <v>11848</v>
      </c>
      <c r="C223" t="s">
        <v>11939</v>
      </c>
      <c r="E223" t="s">
        <v>20</v>
      </c>
      <c r="H223" t="s">
        <v>21</v>
      </c>
      <c r="I223">
        <v>2774924</v>
      </c>
      <c r="J223" t="s">
        <v>11940</v>
      </c>
      <c r="K223">
        <v>60</v>
      </c>
      <c r="L223" t="s">
        <v>57</v>
      </c>
      <c r="M223" t="s">
        <v>35</v>
      </c>
      <c r="N223" t="s">
        <v>58</v>
      </c>
      <c r="O223" t="s">
        <v>479</v>
      </c>
      <c r="P223" t="s">
        <v>21</v>
      </c>
      <c r="Q223" t="s">
        <v>11941</v>
      </c>
      <c r="R223" s="2" t="str">
        <f t="shared" si="27"/>
        <v>OK</v>
      </c>
      <c r="S223" s="2" t="str">
        <f t="shared" si="28"/>
        <v>OK</v>
      </c>
      <c r="T223" s="2" t="str">
        <f t="shared" si="29"/>
        <v>OK</v>
      </c>
      <c r="U223" s="2" t="str">
        <f t="shared" si="30"/>
        <v>OK</v>
      </c>
      <c r="V223" s="2" t="str">
        <f t="shared" si="31"/>
        <v>OK</v>
      </c>
      <c r="W223" s="2" t="str">
        <f t="shared" si="32"/>
        <v>OK</v>
      </c>
      <c r="X223" s="2" t="str">
        <f t="shared" si="33"/>
        <v>OK</v>
      </c>
      <c r="Y223" s="2" t="str">
        <f t="shared" si="34"/>
        <v>OK</v>
      </c>
      <c r="Z223" s="3" t="str">
        <f t="shared" si="35"/>
        <v/>
      </c>
    </row>
    <row r="224" spans="1:26" x14ac:dyDescent="0.45">
      <c r="A224" t="s">
        <v>11847</v>
      </c>
      <c r="B224" t="s">
        <v>11848</v>
      </c>
      <c r="C224" t="s">
        <v>534</v>
      </c>
      <c r="E224" t="s">
        <v>20</v>
      </c>
      <c r="H224" t="s">
        <v>21</v>
      </c>
      <c r="I224">
        <v>1306006</v>
      </c>
      <c r="J224" t="s">
        <v>11942</v>
      </c>
      <c r="K224">
        <v>60</v>
      </c>
      <c r="L224" t="s">
        <v>358</v>
      </c>
      <c r="M224" t="s">
        <v>35</v>
      </c>
      <c r="N224" t="s">
        <v>359</v>
      </c>
      <c r="O224" t="s">
        <v>85</v>
      </c>
      <c r="P224" t="s">
        <v>21</v>
      </c>
      <c r="Q224" t="s">
        <v>11943</v>
      </c>
      <c r="R224" s="2" t="str">
        <f t="shared" si="27"/>
        <v>OK</v>
      </c>
      <c r="S224" s="2" t="str">
        <f t="shared" si="28"/>
        <v>OK</v>
      </c>
      <c r="T224" s="2" t="str">
        <f t="shared" si="29"/>
        <v>OK</v>
      </c>
      <c r="U224" s="2" t="str">
        <f t="shared" si="30"/>
        <v>OK</v>
      </c>
      <c r="V224" s="2" t="str">
        <f t="shared" si="31"/>
        <v>OK</v>
      </c>
      <c r="W224" s="2" t="str">
        <f t="shared" si="32"/>
        <v>KO</v>
      </c>
      <c r="X224" s="2" t="str">
        <f t="shared" si="33"/>
        <v>OK</v>
      </c>
      <c r="Y224" s="2" t="str">
        <f t="shared" si="34"/>
        <v>OK</v>
      </c>
      <c r="Z224" s="3" t="str">
        <f t="shared" si="35"/>
        <v xml:space="preserve">Tiempo del recurso / </v>
      </c>
    </row>
    <row r="225" spans="1:26" x14ac:dyDescent="0.45">
      <c r="A225" t="s">
        <v>11847</v>
      </c>
      <c r="B225" t="s">
        <v>11848</v>
      </c>
      <c r="C225" t="s">
        <v>67</v>
      </c>
      <c r="D225" t="s">
        <v>67</v>
      </c>
      <c r="E225" t="s">
        <v>20</v>
      </c>
      <c r="H225" t="s">
        <v>21</v>
      </c>
      <c r="I225">
        <v>392249</v>
      </c>
      <c r="J225" t="s">
        <v>11944</v>
      </c>
      <c r="K225">
        <v>15</v>
      </c>
      <c r="L225" t="s">
        <v>1363</v>
      </c>
      <c r="M225" t="s">
        <v>67</v>
      </c>
      <c r="N225" t="s">
        <v>227</v>
      </c>
      <c r="P225" t="s">
        <v>21</v>
      </c>
      <c r="Q225" t="s">
        <v>11945</v>
      </c>
      <c r="R225" s="2" t="str">
        <f t="shared" si="27"/>
        <v>KO</v>
      </c>
      <c r="S225" s="2" t="str">
        <f t="shared" si="28"/>
        <v>OK</v>
      </c>
      <c r="T225" s="2" t="str">
        <f t="shared" si="29"/>
        <v>OK</v>
      </c>
      <c r="U225" s="2" t="str">
        <f t="shared" si="30"/>
        <v>OK</v>
      </c>
      <c r="V225" s="2" t="str">
        <f t="shared" si="31"/>
        <v>OK</v>
      </c>
      <c r="W225" s="2" t="str">
        <f t="shared" si="32"/>
        <v>OK</v>
      </c>
      <c r="X225" s="2" t="str">
        <f t="shared" si="33"/>
        <v>OK</v>
      </c>
      <c r="Y225" s="2" t="str">
        <f t="shared" si="34"/>
        <v>OK</v>
      </c>
      <c r="Z225" s="3" t="str">
        <f t="shared" si="35"/>
        <v xml:space="preserve">Acción didáctica / </v>
      </c>
    </row>
    <row r="226" spans="1:26" x14ac:dyDescent="0.45">
      <c r="A226" t="s">
        <v>11847</v>
      </c>
      <c r="B226" t="s">
        <v>11848</v>
      </c>
      <c r="C226" t="s">
        <v>70</v>
      </c>
      <c r="E226" t="s">
        <v>20</v>
      </c>
      <c r="H226" t="s">
        <v>21</v>
      </c>
      <c r="I226">
        <v>1517079</v>
      </c>
      <c r="J226" t="s">
        <v>11946</v>
      </c>
      <c r="K226">
        <v>60</v>
      </c>
      <c r="L226" t="s">
        <v>70</v>
      </c>
      <c r="M226" t="s">
        <v>35</v>
      </c>
      <c r="N226" t="s">
        <v>161</v>
      </c>
      <c r="O226" t="s">
        <v>479</v>
      </c>
      <c r="P226" t="s">
        <v>21</v>
      </c>
      <c r="Q226" t="s">
        <v>11947</v>
      </c>
      <c r="R226" s="2" t="str">
        <f t="shared" si="27"/>
        <v>OK</v>
      </c>
      <c r="S226" s="2" t="str">
        <f t="shared" si="28"/>
        <v>OK</v>
      </c>
      <c r="T226" s="2" t="str">
        <f t="shared" si="29"/>
        <v>OK</v>
      </c>
      <c r="U226" s="2" t="str">
        <f t="shared" si="30"/>
        <v>OK</v>
      </c>
      <c r="V226" s="2" t="str">
        <f t="shared" si="31"/>
        <v>OK</v>
      </c>
      <c r="W226" s="2" t="str">
        <f t="shared" si="32"/>
        <v>OK</v>
      </c>
      <c r="X226" s="2" t="str">
        <f t="shared" si="33"/>
        <v>OK</v>
      </c>
      <c r="Y226" s="2" t="str">
        <f t="shared" si="34"/>
        <v>OK</v>
      </c>
      <c r="Z226" s="3" t="str">
        <f t="shared" si="35"/>
        <v/>
      </c>
    </row>
    <row r="227" spans="1:26" x14ac:dyDescent="0.45">
      <c r="A227" t="s">
        <v>11948</v>
      </c>
      <c r="B227" t="s">
        <v>11949</v>
      </c>
      <c r="C227" t="s">
        <v>11950</v>
      </c>
      <c r="E227" t="s">
        <v>20</v>
      </c>
      <c r="H227" t="s">
        <v>21</v>
      </c>
      <c r="I227">
        <v>2243876</v>
      </c>
      <c r="J227" t="s">
        <v>11951</v>
      </c>
      <c r="K227">
        <v>60</v>
      </c>
      <c r="L227" t="s">
        <v>1363</v>
      </c>
      <c r="M227" t="s">
        <v>29</v>
      </c>
      <c r="N227" t="s">
        <v>495</v>
      </c>
      <c r="P227" t="s">
        <v>21</v>
      </c>
      <c r="Q227" t="s">
        <v>11952</v>
      </c>
      <c r="R227" s="2" t="str">
        <f t="shared" si="27"/>
        <v>KO</v>
      </c>
      <c r="S227" s="2" t="str">
        <f t="shared" si="28"/>
        <v>OK</v>
      </c>
      <c r="T227" s="2" t="str">
        <f t="shared" si="29"/>
        <v>OK</v>
      </c>
      <c r="U227" s="2" t="str">
        <f t="shared" si="30"/>
        <v>OK</v>
      </c>
      <c r="V227" s="2" t="str">
        <f t="shared" si="31"/>
        <v>OK</v>
      </c>
      <c r="W227" s="2" t="str">
        <f t="shared" si="32"/>
        <v>OK</v>
      </c>
      <c r="X227" s="2" t="str">
        <f t="shared" si="33"/>
        <v>OK</v>
      </c>
      <c r="Y227" s="2" t="str">
        <f t="shared" si="34"/>
        <v>OK</v>
      </c>
      <c r="Z227" s="3" t="str">
        <f t="shared" si="35"/>
        <v xml:space="preserve">Acción didáctica / </v>
      </c>
    </row>
    <row r="228" spans="1:26" x14ac:dyDescent="0.45">
      <c r="A228" t="s">
        <v>11948</v>
      </c>
      <c r="B228" t="s">
        <v>11949</v>
      </c>
      <c r="C228" t="s">
        <v>11953</v>
      </c>
      <c r="E228" t="s">
        <v>20</v>
      </c>
      <c r="H228" t="s">
        <v>21</v>
      </c>
      <c r="I228">
        <v>1312662</v>
      </c>
      <c r="J228" t="s">
        <v>11954</v>
      </c>
      <c r="K228">
        <v>20</v>
      </c>
      <c r="L228" t="s">
        <v>34</v>
      </c>
      <c r="M228" t="s">
        <v>35</v>
      </c>
      <c r="N228" t="s">
        <v>499</v>
      </c>
      <c r="O228" t="s">
        <v>85</v>
      </c>
      <c r="P228" t="s">
        <v>21</v>
      </c>
      <c r="Q228" t="s">
        <v>11955</v>
      </c>
      <c r="R228" s="2" t="str">
        <f t="shared" si="27"/>
        <v>OK</v>
      </c>
      <c r="S228" s="2" t="str">
        <f t="shared" si="28"/>
        <v>OK</v>
      </c>
      <c r="T228" s="2" t="str">
        <f t="shared" si="29"/>
        <v>OK</v>
      </c>
      <c r="U228" s="2" t="str">
        <f t="shared" si="30"/>
        <v>OK</v>
      </c>
      <c r="V228" s="2" t="str">
        <f t="shared" si="31"/>
        <v>OK</v>
      </c>
      <c r="W228" s="2" t="str">
        <f t="shared" si="32"/>
        <v>OK</v>
      </c>
      <c r="X228" s="2" t="str">
        <f t="shared" si="33"/>
        <v>OK</v>
      </c>
      <c r="Y228" s="2" t="str">
        <f t="shared" si="34"/>
        <v>OK</v>
      </c>
      <c r="Z228" s="3" t="str">
        <f t="shared" si="35"/>
        <v/>
      </c>
    </row>
    <row r="229" spans="1:26" x14ac:dyDescent="0.45">
      <c r="A229" t="s">
        <v>11948</v>
      </c>
      <c r="B229" t="s">
        <v>11949</v>
      </c>
      <c r="C229" t="s">
        <v>11956</v>
      </c>
      <c r="E229" t="s">
        <v>20</v>
      </c>
      <c r="H229" t="s">
        <v>21</v>
      </c>
      <c r="I229">
        <v>1168474</v>
      </c>
      <c r="J229" t="s">
        <v>11957</v>
      </c>
      <c r="K229">
        <v>20</v>
      </c>
      <c r="L229" t="s">
        <v>34</v>
      </c>
      <c r="M229" t="s">
        <v>35</v>
      </c>
      <c r="N229" t="s">
        <v>700</v>
      </c>
      <c r="O229" t="s">
        <v>85</v>
      </c>
      <c r="P229" t="s">
        <v>21</v>
      </c>
      <c r="Q229" t="s">
        <v>11958</v>
      </c>
      <c r="R229" s="2" t="str">
        <f t="shared" si="27"/>
        <v>OK</v>
      </c>
      <c r="S229" s="2" t="str">
        <f t="shared" si="28"/>
        <v>OK</v>
      </c>
      <c r="T229" s="2" t="str">
        <f t="shared" si="29"/>
        <v>OK</v>
      </c>
      <c r="U229" s="2" t="str">
        <f t="shared" si="30"/>
        <v>OK</v>
      </c>
      <c r="V229" s="2" t="str">
        <f t="shared" si="31"/>
        <v>OK</v>
      </c>
      <c r="W229" s="2" t="str">
        <f t="shared" si="32"/>
        <v>OK</v>
      </c>
      <c r="X229" s="2" t="str">
        <f t="shared" si="33"/>
        <v>OK</v>
      </c>
      <c r="Y229" s="2" t="str">
        <f t="shared" si="34"/>
        <v>OK</v>
      </c>
      <c r="Z229" s="3" t="str">
        <f t="shared" si="35"/>
        <v/>
      </c>
    </row>
    <row r="230" spans="1:26" x14ac:dyDescent="0.45">
      <c r="A230" t="s">
        <v>11948</v>
      </c>
      <c r="B230" t="s">
        <v>11949</v>
      </c>
      <c r="C230" t="s">
        <v>11959</v>
      </c>
      <c r="E230" t="s">
        <v>20</v>
      </c>
      <c r="H230" t="s">
        <v>21</v>
      </c>
      <c r="I230">
        <v>1440893</v>
      </c>
      <c r="J230" t="s">
        <v>11960</v>
      </c>
      <c r="K230">
        <v>45</v>
      </c>
      <c r="L230" t="s">
        <v>34</v>
      </c>
      <c r="M230" t="s">
        <v>35</v>
      </c>
      <c r="N230" t="s">
        <v>11961</v>
      </c>
      <c r="O230" t="s">
        <v>37</v>
      </c>
      <c r="P230" t="s">
        <v>21</v>
      </c>
      <c r="Q230" t="s">
        <v>11962</v>
      </c>
      <c r="R230" s="2" t="str">
        <f t="shared" si="27"/>
        <v>OK</v>
      </c>
      <c r="S230" s="2" t="str">
        <f t="shared" si="28"/>
        <v>OK</v>
      </c>
      <c r="T230" s="2" t="str">
        <f t="shared" si="29"/>
        <v>OK</v>
      </c>
      <c r="U230" s="2" t="str">
        <f t="shared" si="30"/>
        <v>OK</v>
      </c>
      <c r="V230" s="2" t="str">
        <f t="shared" si="31"/>
        <v>OK</v>
      </c>
      <c r="W230" s="2" t="str">
        <f t="shared" si="32"/>
        <v>OK</v>
      </c>
      <c r="X230" s="2" t="str">
        <f t="shared" si="33"/>
        <v>OK</v>
      </c>
      <c r="Y230" s="2" t="str">
        <f t="shared" si="34"/>
        <v>OK</v>
      </c>
      <c r="Z230" s="3" t="str">
        <f t="shared" si="35"/>
        <v/>
      </c>
    </row>
    <row r="231" spans="1:26" x14ac:dyDescent="0.45">
      <c r="A231" t="s">
        <v>11948</v>
      </c>
      <c r="B231" t="s">
        <v>11949</v>
      </c>
      <c r="C231" t="s">
        <v>11963</v>
      </c>
      <c r="E231" t="s">
        <v>20</v>
      </c>
      <c r="H231" t="s">
        <v>21</v>
      </c>
      <c r="I231">
        <v>1181555</v>
      </c>
      <c r="J231" t="s">
        <v>11964</v>
      </c>
      <c r="K231">
        <v>20</v>
      </c>
      <c r="L231" t="s">
        <v>34</v>
      </c>
      <c r="M231" t="s">
        <v>35</v>
      </c>
      <c r="N231" t="s">
        <v>62</v>
      </c>
      <c r="O231" t="s">
        <v>37</v>
      </c>
      <c r="P231" t="s">
        <v>21</v>
      </c>
      <c r="Q231" t="s">
        <v>11965</v>
      </c>
      <c r="R231" s="2" t="str">
        <f t="shared" si="27"/>
        <v>OK</v>
      </c>
      <c r="S231" s="2" t="str">
        <f t="shared" si="28"/>
        <v>OK</v>
      </c>
      <c r="T231" s="2" t="str">
        <f t="shared" si="29"/>
        <v>OK</v>
      </c>
      <c r="U231" s="2" t="str">
        <f t="shared" si="30"/>
        <v>OK</v>
      </c>
      <c r="V231" s="2" t="str">
        <f t="shared" si="31"/>
        <v>OK</v>
      </c>
      <c r="W231" s="2" t="str">
        <f t="shared" si="32"/>
        <v>OK</v>
      </c>
      <c r="X231" s="2" t="str">
        <f t="shared" si="33"/>
        <v>OK</v>
      </c>
      <c r="Y231" s="2" t="str">
        <f t="shared" si="34"/>
        <v>OK</v>
      </c>
      <c r="Z231" s="3" t="str">
        <f t="shared" si="35"/>
        <v/>
      </c>
    </row>
    <row r="232" spans="1:26" x14ac:dyDescent="0.45">
      <c r="A232" t="s">
        <v>11948</v>
      </c>
      <c r="B232" t="s">
        <v>11949</v>
      </c>
      <c r="C232" t="s">
        <v>11966</v>
      </c>
      <c r="E232" t="s">
        <v>20</v>
      </c>
      <c r="H232" t="s">
        <v>21</v>
      </c>
      <c r="I232">
        <v>2695652</v>
      </c>
      <c r="J232" t="s">
        <v>11960</v>
      </c>
      <c r="K232">
        <v>45</v>
      </c>
      <c r="L232" t="s">
        <v>34</v>
      </c>
      <c r="M232" t="s">
        <v>35</v>
      </c>
      <c r="N232" t="s">
        <v>161</v>
      </c>
      <c r="O232" t="s">
        <v>479</v>
      </c>
      <c r="P232" t="s">
        <v>21</v>
      </c>
      <c r="Q232" t="s">
        <v>11967</v>
      </c>
      <c r="R232" s="2" t="str">
        <f t="shared" si="27"/>
        <v>OK</v>
      </c>
      <c r="S232" s="2" t="str">
        <f t="shared" si="28"/>
        <v>OK</v>
      </c>
      <c r="T232" s="2" t="str">
        <f t="shared" si="29"/>
        <v>OK</v>
      </c>
      <c r="U232" s="2" t="str">
        <f t="shared" si="30"/>
        <v>OK</v>
      </c>
      <c r="V232" s="2" t="str">
        <f t="shared" si="31"/>
        <v>OK</v>
      </c>
      <c r="W232" s="2" t="str">
        <f t="shared" si="32"/>
        <v>OK</v>
      </c>
      <c r="X232" s="2" t="str">
        <f t="shared" si="33"/>
        <v>OK</v>
      </c>
      <c r="Y232" s="2" t="str">
        <f t="shared" si="34"/>
        <v>OK</v>
      </c>
      <c r="Z232" s="3" t="str">
        <f t="shared" si="35"/>
        <v/>
      </c>
    </row>
    <row r="233" spans="1:26" x14ac:dyDescent="0.45">
      <c r="A233" t="s">
        <v>11948</v>
      </c>
      <c r="B233" t="s">
        <v>11949</v>
      </c>
      <c r="C233" t="s">
        <v>11968</v>
      </c>
      <c r="E233" t="s">
        <v>20</v>
      </c>
      <c r="H233" t="s">
        <v>21</v>
      </c>
      <c r="I233">
        <v>1879976</v>
      </c>
      <c r="J233" t="s">
        <v>11787</v>
      </c>
      <c r="K233">
        <v>30</v>
      </c>
      <c r="L233" t="s">
        <v>80</v>
      </c>
      <c r="M233" t="s">
        <v>35</v>
      </c>
      <c r="N233" t="s">
        <v>81</v>
      </c>
      <c r="O233" t="s">
        <v>37</v>
      </c>
      <c r="P233" t="s">
        <v>21</v>
      </c>
      <c r="Q233" t="s">
        <v>11969</v>
      </c>
      <c r="R233" s="2" t="str">
        <f t="shared" si="27"/>
        <v>OK</v>
      </c>
      <c r="S233" s="2" t="str">
        <f t="shared" si="28"/>
        <v>OK</v>
      </c>
      <c r="T233" s="2" t="str">
        <f t="shared" si="29"/>
        <v>OK</v>
      </c>
      <c r="U233" s="2" t="str">
        <f t="shared" si="30"/>
        <v>OK</v>
      </c>
      <c r="V233" s="2" t="str">
        <f t="shared" si="31"/>
        <v>OK</v>
      </c>
      <c r="W233" s="2" t="str">
        <f t="shared" si="32"/>
        <v>OK</v>
      </c>
      <c r="X233" s="2" t="str">
        <f t="shared" si="33"/>
        <v>OK</v>
      </c>
      <c r="Y233" s="2" t="str">
        <f t="shared" si="34"/>
        <v>OK</v>
      </c>
      <c r="Z233" s="3" t="str">
        <f t="shared" si="35"/>
        <v/>
      </c>
    </row>
    <row r="234" spans="1:26" x14ac:dyDescent="0.45">
      <c r="A234" t="s">
        <v>11948</v>
      </c>
      <c r="B234" t="s">
        <v>11949</v>
      </c>
      <c r="C234" t="s">
        <v>11970</v>
      </c>
      <c r="E234" t="s">
        <v>20</v>
      </c>
      <c r="H234" t="s">
        <v>21</v>
      </c>
      <c r="I234">
        <v>2866480</v>
      </c>
      <c r="J234" t="s">
        <v>11971</v>
      </c>
      <c r="K234">
        <v>45</v>
      </c>
      <c r="L234" t="s">
        <v>1363</v>
      </c>
      <c r="M234" t="s">
        <v>29</v>
      </c>
      <c r="N234" t="s">
        <v>53</v>
      </c>
      <c r="P234" t="s">
        <v>21</v>
      </c>
      <c r="Q234" t="s">
        <v>11972</v>
      </c>
      <c r="R234" s="2" t="str">
        <f t="shared" si="27"/>
        <v>KO</v>
      </c>
      <c r="S234" s="2" t="str">
        <f t="shared" si="28"/>
        <v>OK</v>
      </c>
      <c r="T234" s="2" t="str">
        <f t="shared" si="29"/>
        <v>OK</v>
      </c>
      <c r="U234" s="2" t="str">
        <f t="shared" si="30"/>
        <v>OK</v>
      </c>
      <c r="V234" s="2" t="str">
        <f t="shared" si="31"/>
        <v>OK</v>
      </c>
      <c r="W234" s="2" t="str">
        <f t="shared" si="32"/>
        <v>OK</v>
      </c>
      <c r="X234" s="2" t="str">
        <f t="shared" si="33"/>
        <v>OK</v>
      </c>
      <c r="Y234" s="2" t="str">
        <f t="shared" si="34"/>
        <v>OK</v>
      </c>
      <c r="Z234" s="3" t="str">
        <f t="shared" si="35"/>
        <v xml:space="preserve">Acción didáctica / </v>
      </c>
    </row>
    <row r="235" spans="1:26" x14ac:dyDescent="0.45">
      <c r="A235" t="s">
        <v>11948</v>
      </c>
      <c r="B235" t="s">
        <v>11949</v>
      </c>
      <c r="C235" t="s">
        <v>11973</v>
      </c>
      <c r="E235" t="s">
        <v>20</v>
      </c>
      <c r="H235" t="s">
        <v>21</v>
      </c>
      <c r="I235">
        <v>1269341</v>
      </c>
      <c r="J235" t="s">
        <v>11974</v>
      </c>
      <c r="K235">
        <v>25</v>
      </c>
      <c r="L235" t="s">
        <v>34</v>
      </c>
      <c r="M235" t="s">
        <v>35</v>
      </c>
      <c r="N235" t="s">
        <v>499</v>
      </c>
      <c r="O235" t="s">
        <v>85</v>
      </c>
      <c r="P235" t="s">
        <v>21</v>
      </c>
      <c r="Q235" t="s">
        <v>11975</v>
      </c>
      <c r="R235" s="2" t="str">
        <f t="shared" si="27"/>
        <v>OK</v>
      </c>
      <c r="S235" s="2" t="str">
        <f t="shared" si="28"/>
        <v>OK</v>
      </c>
      <c r="T235" s="2" t="str">
        <f t="shared" si="29"/>
        <v>OK</v>
      </c>
      <c r="U235" s="2" t="str">
        <f t="shared" si="30"/>
        <v>OK</v>
      </c>
      <c r="V235" s="2" t="str">
        <f t="shared" si="31"/>
        <v>OK</v>
      </c>
      <c r="W235" s="2" t="str">
        <f t="shared" si="32"/>
        <v>OK</v>
      </c>
      <c r="X235" s="2" t="str">
        <f t="shared" si="33"/>
        <v>OK</v>
      </c>
      <c r="Y235" s="2" t="str">
        <f t="shared" si="34"/>
        <v>OK</v>
      </c>
      <c r="Z235" s="3" t="str">
        <f t="shared" si="35"/>
        <v/>
      </c>
    </row>
    <row r="236" spans="1:26" x14ac:dyDescent="0.45">
      <c r="A236" t="s">
        <v>11948</v>
      </c>
      <c r="B236" t="s">
        <v>11949</v>
      </c>
      <c r="C236" t="s">
        <v>11976</v>
      </c>
      <c r="E236" t="s">
        <v>20</v>
      </c>
      <c r="H236" t="s">
        <v>21</v>
      </c>
      <c r="I236">
        <v>1004911</v>
      </c>
      <c r="J236" t="s">
        <v>11977</v>
      </c>
      <c r="K236">
        <v>30</v>
      </c>
      <c r="L236" t="s">
        <v>23</v>
      </c>
      <c r="M236" t="s">
        <v>29</v>
      </c>
      <c r="N236" t="s">
        <v>368</v>
      </c>
      <c r="P236" t="s">
        <v>21</v>
      </c>
      <c r="Q236" t="s">
        <v>11978</v>
      </c>
      <c r="R236" s="2" t="str">
        <f t="shared" si="27"/>
        <v>OK</v>
      </c>
      <c r="S236" s="2" t="str">
        <f t="shared" si="28"/>
        <v>OK</v>
      </c>
      <c r="T236" s="2" t="str">
        <f t="shared" si="29"/>
        <v>OK</v>
      </c>
      <c r="U236" s="2" t="str">
        <f t="shared" si="30"/>
        <v>OK</v>
      </c>
      <c r="V236" s="2" t="str">
        <f t="shared" si="31"/>
        <v>OK</v>
      </c>
      <c r="W236" s="2" t="str">
        <f t="shared" si="32"/>
        <v>OK</v>
      </c>
      <c r="X236" s="2" t="str">
        <f t="shared" si="33"/>
        <v>OK</v>
      </c>
      <c r="Y236" s="2" t="str">
        <f t="shared" si="34"/>
        <v>OK</v>
      </c>
      <c r="Z236" s="3" t="str">
        <f t="shared" si="35"/>
        <v/>
      </c>
    </row>
    <row r="237" spans="1:26" x14ac:dyDescent="0.45">
      <c r="A237" t="s">
        <v>11948</v>
      </c>
      <c r="B237" t="s">
        <v>11949</v>
      </c>
      <c r="C237" t="s">
        <v>11979</v>
      </c>
      <c r="E237" t="s">
        <v>20</v>
      </c>
      <c r="H237" t="s">
        <v>21</v>
      </c>
      <c r="I237">
        <v>2271835</v>
      </c>
      <c r="J237" t="s">
        <v>11980</v>
      </c>
      <c r="K237">
        <v>60</v>
      </c>
      <c r="L237" t="s">
        <v>34</v>
      </c>
      <c r="M237" t="s">
        <v>35</v>
      </c>
      <c r="N237" t="s">
        <v>161</v>
      </c>
      <c r="O237" t="s">
        <v>37</v>
      </c>
      <c r="P237" t="s">
        <v>21</v>
      </c>
      <c r="Q237" t="s">
        <v>11981</v>
      </c>
      <c r="R237" s="2" t="str">
        <f t="shared" si="27"/>
        <v>OK</v>
      </c>
      <c r="S237" s="2" t="str">
        <f t="shared" si="28"/>
        <v>OK</v>
      </c>
      <c r="T237" s="2" t="str">
        <f t="shared" si="29"/>
        <v>OK</v>
      </c>
      <c r="U237" s="2" t="str">
        <f t="shared" si="30"/>
        <v>OK</v>
      </c>
      <c r="V237" s="2" t="str">
        <f t="shared" si="31"/>
        <v>OK</v>
      </c>
      <c r="W237" s="2" t="str">
        <f t="shared" si="32"/>
        <v>OK</v>
      </c>
      <c r="X237" s="2" t="str">
        <f t="shared" si="33"/>
        <v>OK</v>
      </c>
      <c r="Y237" s="2" t="str">
        <f t="shared" si="34"/>
        <v>OK</v>
      </c>
      <c r="Z237" s="3" t="str">
        <f t="shared" si="35"/>
        <v/>
      </c>
    </row>
    <row r="238" spans="1:26" x14ac:dyDescent="0.45">
      <c r="A238" t="s">
        <v>11948</v>
      </c>
      <c r="B238" t="s">
        <v>11949</v>
      </c>
      <c r="C238" t="s">
        <v>11982</v>
      </c>
      <c r="E238" t="s">
        <v>20</v>
      </c>
      <c r="H238" t="s">
        <v>21</v>
      </c>
      <c r="I238">
        <v>1879261</v>
      </c>
      <c r="J238" t="s">
        <v>11796</v>
      </c>
      <c r="K238">
        <v>20</v>
      </c>
      <c r="L238" t="s">
        <v>80</v>
      </c>
      <c r="M238" t="s">
        <v>35</v>
      </c>
      <c r="N238" t="s">
        <v>81</v>
      </c>
      <c r="O238" t="s">
        <v>37</v>
      </c>
      <c r="P238" t="s">
        <v>21</v>
      </c>
      <c r="Q238" t="s">
        <v>11983</v>
      </c>
      <c r="R238" s="2" t="str">
        <f t="shared" si="27"/>
        <v>OK</v>
      </c>
      <c r="S238" s="2" t="str">
        <f t="shared" si="28"/>
        <v>OK</v>
      </c>
      <c r="T238" s="2" t="str">
        <f t="shared" si="29"/>
        <v>OK</v>
      </c>
      <c r="U238" s="2" t="str">
        <f t="shared" si="30"/>
        <v>OK</v>
      </c>
      <c r="V238" s="2" t="str">
        <f t="shared" si="31"/>
        <v>OK</v>
      </c>
      <c r="W238" s="2" t="str">
        <f t="shared" si="32"/>
        <v>OK</v>
      </c>
      <c r="X238" s="2" t="str">
        <f t="shared" si="33"/>
        <v>OK</v>
      </c>
      <c r="Y238" s="2" t="str">
        <f t="shared" si="34"/>
        <v>OK</v>
      </c>
      <c r="Z238" s="3" t="str">
        <f t="shared" si="35"/>
        <v/>
      </c>
    </row>
    <row r="239" spans="1:26" x14ac:dyDescent="0.45">
      <c r="A239" t="s">
        <v>11948</v>
      </c>
      <c r="B239" t="s">
        <v>11949</v>
      </c>
      <c r="C239" t="s">
        <v>11984</v>
      </c>
      <c r="E239" t="s">
        <v>20</v>
      </c>
      <c r="H239" t="s">
        <v>21</v>
      </c>
      <c r="I239">
        <v>1019243</v>
      </c>
      <c r="J239" t="s">
        <v>11985</v>
      </c>
      <c r="K239">
        <v>45</v>
      </c>
      <c r="L239" t="s">
        <v>1363</v>
      </c>
      <c r="M239" t="s">
        <v>29</v>
      </c>
      <c r="N239" t="s">
        <v>30</v>
      </c>
      <c r="P239" t="s">
        <v>21</v>
      </c>
      <c r="Q239" t="s">
        <v>11986</v>
      </c>
      <c r="R239" s="2" t="str">
        <f t="shared" si="27"/>
        <v>KO</v>
      </c>
      <c r="S239" s="2" t="str">
        <f t="shared" si="28"/>
        <v>OK</v>
      </c>
      <c r="T239" s="2" t="str">
        <f t="shared" si="29"/>
        <v>OK</v>
      </c>
      <c r="U239" s="2" t="str">
        <f t="shared" si="30"/>
        <v>OK</v>
      </c>
      <c r="V239" s="2" t="str">
        <f t="shared" si="31"/>
        <v>OK</v>
      </c>
      <c r="W239" s="2" t="str">
        <f t="shared" si="32"/>
        <v>OK</v>
      </c>
      <c r="X239" s="2" t="str">
        <f t="shared" si="33"/>
        <v>OK</v>
      </c>
      <c r="Y239" s="2" t="str">
        <f t="shared" si="34"/>
        <v>OK</v>
      </c>
      <c r="Z239" s="3" t="str">
        <f t="shared" si="35"/>
        <v xml:space="preserve">Acción didáctica / </v>
      </c>
    </row>
    <row r="240" spans="1:26" x14ac:dyDescent="0.45">
      <c r="A240" t="s">
        <v>11948</v>
      </c>
      <c r="B240" t="s">
        <v>11949</v>
      </c>
      <c r="C240" t="s">
        <v>11987</v>
      </c>
      <c r="E240" t="s">
        <v>20</v>
      </c>
      <c r="H240" t="s">
        <v>21</v>
      </c>
      <c r="I240">
        <v>1270500</v>
      </c>
      <c r="J240" t="s">
        <v>11988</v>
      </c>
      <c r="K240">
        <v>30</v>
      </c>
      <c r="L240" t="s">
        <v>34</v>
      </c>
      <c r="M240" t="s">
        <v>35</v>
      </c>
      <c r="N240" t="s">
        <v>499</v>
      </c>
      <c r="O240" t="s">
        <v>479</v>
      </c>
      <c r="P240" t="s">
        <v>21</v>
      </c>
      <c r="Q240" t="s">
        <v>11989</v>
      </c>
      <c r="R240" s="2" t="str">
        <f t="shared" si="27"/>
        <v>OK</v>
      </c>
      <c r="S240" s="2" t="str">
        <f t="shared" si="28"/>
        <v>OK</v>
      </c>
      <c r="T240" s="2" t="str">
        <f t="shared" si="29"/>
        <v>OK</v>
      </c>
      <c r="U240" s="2" t="str">
        <f t="shared" si="30"/>
        <v>OK</v>
      </c>
      <c r="V240" s="2" t="str">
        <f t="shared" si="31"/>
        <v>OK</v>
      </c>
      <c r="W240" s="2" t="str">
        <f t="shared" si="32"/>
        <v>OK</v>
      </c>
      <c r="X240" s="2" t="str">
        <f t="shared" si="33"/>
        <v>OK</v>
      </c>
      <c r="Y240" s="2" t="str">
        <f t="shared" si="34"/>
        <v>OK</v>
      </c>
      <c r="Z240" s="3" t="str">
        <f t="shared" si="35"/>
        <v/>
      </c>
    </row>
    <row r="241" spans="1:26" x14ac:dyDescent="0.45">
      <c r="A241" t="s">
        <v>11948</v>
      </c>
      <c r="B241" t="s">
        <v>11949</v>
      </c>
      <c r="C241" t="s">
        <v>11990</v>
      </c>
      <c r="E241" t="s">
        <v>20</v>
      </c>
      <c r="H241" t="s">
        <v>21</v>
      </c>
      <c r="I241">
        <v>1176294</v>
      </c>
      <c r="J241" t="s">
        <v>11991</v>
      </c>
      <c r="K241">
        <v>45</v>
      </c>
      <c r="L241" t="s">
        <v>34</v>
      </c>
      <c r="M241" t="s">
        <v>35</v>
      </c>
      <c r="N241" t="s">
        <v>62</v>
      </c>
      <c r="O241" t="s">
        <v>37</v>
      </c>
      <c r="P241" t="s">
        <v>21</v>
      </c>
      <c r="Q241" t="s">
        <v>11992</v>
      </c>
      <c r="R241" s="2" t="str">
        <f t="shared" si="27"/>
        <v>OK</v>
      </c>
      <c r="S241" s="2" t="str">
        <f t="shared" si="28"/>
        <v>OK</v>
      </c>
      <c r="T241" s="2" t="str">
        <f t="shared" si="29"/>
        <v>OK</v>
      </c>
      <c r="U241" s="2" t="str">
        <f t="shared" si="30"/>
        <v>OK</v>
      </c>
      <c r="V241" s="2" t="str">
        <f t="shared" si="31"/>
        <v>OK</v>
      </c>
      <c r="W241" s="2" t="str">
        <f t="shared" si="32"/>
        <v>OK</v>
      </c>
      <c r="X241" s="2" t="str">
        <f t="shared" si="33"/>
        <v>OK</v>
      </c>
      <c r="Y241" s="2" t="str">
        <f t="shared" si="34"/>
        <v>OK</v>
      </c>
      <c r="Z241" s="3" t="str">
        <f t="shared" si="35"/>
        <v/>
      </c>
    </row>
    <row r="242" spans="1:26" x14ac:dyDescent="0.45">
      <c r="A242" t="s">
        <v>11948</v>
      </c>
      <c r="B242" t="s">
        <v>11949</v>
      </c>
      <c r="C242" t="s">
        <v>11993</v>
      </c>
      <c r="E242" t="s">
        <v>20</v>
      </c>
      <c r="H242" t="s">
        <v>21</v>
      </c>
      <c r="I242">
        <v>1181575</v>
      </c>
      <c r="J242" t="s">
        <v>11994</v>
      </c>
      <c r="K242">
        <v>30</v>
      </c>
      <c r="L242" t="s">
        <v>34</v>
      </c>
      <c r="M242" t="s">
        <v>35</v>
      </c>
      <c r="N242" t="s">
        <v>62</v>
      </c>
      <c r="O242" t="s">
        <v>479</v>
      </c>
      <c r="P242" t="s">
        <v>21</v>
      </c>
      <c r="Q242" t="s">
        <v>11995</v>
      </c>
      <c r="R242" s="2" t="str">
        <f t="shared" si="27"/>
        <v>OK</v>
      </c>
      <c r="S242" s="2" t="str">
        <f t="shared" si="28"/>
        <v>OK</v>
      </c>
      <c r="T242" s="2" t="str">
        <f t="shared" si="29"/>
        <v>OK</v>
      </c>
      <c r="U242" s="2" t="str">
        <f t="shared" si="30"/>
        <v>OK</v>
      </c>
      <c r="V242" s="2" t="str">
        <f t="shared" si="31"/>
        <v>OK</v>
      </c>
      <c r="W242" s="2" t="str">
        <f t="shared" si="32"/>
        <v>OK</v>
      </c>
      <c r="X242" s="2" t="str">
        <f t="shared" si="33"/>
        <v>OK</v>
      </c>
      <c r="Y242" s="2" t="str">
        <f t="shared" si="34"/>
        <v>OK</v>
      </c>
      <c r="Z242" s="3" t="str">
        <f t="shared" si="35"/>
        <v/>
      </c>
    </row>
    <row r="243" spans="1:26" x14ac:dyDescent="0.45">
      <c r="A243" t="s">
        <v>11948</v>
      </c>
      <c r="B243" t="s">
        <v>11949</v>
      </c>
      <c r="C243" t="s">
        <v>11996</v>
      </c>
      <c r="E243" t="s">
        <v>20</v>
      </c>
      <c r="H243" t="s">
        <v>21</v>
      </c>
      <c r="I243">
        <v>1795213</v>
      </c>
      <c r="J243" t="s">
        <v>11997</v>
      </c>
      <c r="K243">
        <v>30</v>
      </c>
      <c r="L243" t="s">
        <v>23</v>
      </c>
      <c r="M243" t="s">
        <v>29</v>
      </c>
      <c r="N243" t="s">
        <v>194</v>
      </c>
      <c r="P243" t="s">
        <v>21</v>
      </c>
      <c r="Q243" t="s">
        <v>11998</v>
      </c>
      <c r="R243" s="2" t="str">
        <f t="shared" si="27"/>
        <v>OK</v>
      </c>
      <c r="S243" s="2" t="str">
        <f t="shared" si="28"/>
        <v>OK</v>
      </c>
      <c r="T243" s="2" t="str">
        <f t="shared" si="29"/>
        <v>OK</v>
      </c>
      <c r="U243" s="2" t="str">
        <f t="shared" si="30"/>
        <v>OK</v>
      </c>
      <c r="V243" s="2" t="str">
        <f t="shared" si="31"/>
        <v>OK</v>
      </c>
      <c r="W243" s="2" t="str">
        <f t="shared" si="32"/>
        <v>OK</v>
      </c>
      <c r="X243" s="2" t="str">
        <f t="shared" si="33"/>
        <v>OK</v>
      </c>
      <c r="Y243" s="2" t="str">
        <f t="shared" si="34"/>
        <v>OK</v>
      </c>
      <c r="Z243" s="3" t="str">
        <f t="shared" si="35"/>
        <v/>
      </c>
    </row>
    <row r="244" spans="1:26" x14ac:dyDescent="0.45">
      <c r="A244" t="s">
        <v>11948</v>
      </c>
      <c r="B244" t="s">
        <v>11949</v>
      </c>
      <c r="C244" t="s">
        <v>11999</v>
      </c>
      <c r="E244" t="s">
        <v>20</v>
      </c>
      <c r="H244" t="s">
        <v>21</v>
      </c>
      <c r="I244">
        <v>1878820</v>
      </c>
      <c r="J244" t="s">
        <v>11812</v>
      </c>
      <c r="K244">
        <v>30</v>
      </c>
      <c r="L244" t="s">
        <v>80</v>
      </c>
      <c r="M244" t="s">
        <v>35</v>
      </c>
      <c r="N244" t="s">
        <v>81</v>
      </c>
      <c r="O244" t="s">
        <v>479</v>
      </c>
      <c r="P244" t="s">
        <v>21</v>
      </c>
      <c r="Q244" t="s">
        <v>12000</v>
      </c>
      <c r="R244" s="2" t="str">
        <f t="shared" si="27"/>
        <v>OK</v>
      </c>
      <c r="S244" s="2" t="str">
        <f t="shared" si="28"/>
        <v>OK</v>
      </c>
      <c r="T244" s="2" t="str">
        <f t="shared" si="29"/>
        <v>OK</v>
      </c>
      <c r="U244" s="2" t="str">
        <f t="shared" si="30"/>
        <v>OK</v>
      </c>
      <c r="V244" s="2" t="str">
        <f t="shared" si="31"/>
        <v>OK</v>
      </c>
      <c r="W244" s="2" t="str">
        <f t="shared" si="32"/>
        <v>OK</v>
      </c>
      <c r="X244" s="2" t="str">
        <f t="shared" si="33"/>
        <v>OK</v>
      </c>
      <c r="Y244" s="2" t="str">
        <f t="shared" si="34"/>
        <v>OK</v>
      </c>
      <c r="Z244" s="3" t="str">
        <f t="shared" si="35"/>
        <v/>
      </c>
    </row>
    <row r="245" spans="1:26" x14ac:dyDescent="0.45">
      <c r="A245" t="s">
        <v>11948</v>
      </c>
      <c r="B245" t="s">
        <v>11949</v>
      </c>
      <c r="C245" t="s">
        <v>12001</v>
      </c>
      <c r="E245" t="s">
        <v>20</v>
      </c>
      <c r="H245" t="s">
        <v>21</v>
      </c>
      <c r="I245">
        <v>2051662</v>
      </c>
      <c r="J245" t="s">
        <v>12002</v>
      </c>
      <c r="K245">
        <v>30</v>
      </c>
      <c r="L245" t="s">
        <v>34</v>
      </c>
      <c r="M245" t="s">
        <v>35</v>
      </c>
      <c r="N245" t="s">
        <v>499</v>
      </c>
      <c r="O245" t="s">
        <v>479</v>
      </c>
      <c r="P245" t="s">
        <v>21</v>
      </c>
      <c r="Q245" t="s">
        <v>12003</v>
      </c>
      <c r="R245" s="2" t="str">
        <f t="shared" si="27"/>
        <v>OK</v>
      </c>
      <c r="S245" s="2" t="str">
        <f t="shared" si="28"/>
        <v>OK</v>
      </c>
      <c r="T245" s="2" t="str">
        <f t="shared" si="29"/>
        <v>OK</v>
      </c>
      <c r="U245" s="2" t="str">
        <f t="shared" si="30"/>
        <v>OK</v>
      </c>
      <c r="V245" s="2" t="str">
        <f t="shared" si="31"/>
        <v>OK</v>
      </c>
      <c r="W245" s="2" t="str">
        <f t="shared" si="32"/>
        <v>OK</v>
      </c>
      <c r="X245" s="2" t="str">
        <f t="shared" si="33"/>
        <v>OK</v>
      </c>
      <c r="Y245" s="2" t="str">
        <f t="shared" si="34"/>
        <v>OK</v>
      </c>
      <c r="Z245" s="3" t="str">
        <f t="shared" si="35"/>
        <v/>
      </c>
    </row>
    <row r="246" spans="1:26" x14ac:dyDescent="0.45">
      <c r="A246" t="s">
        <v>11948</v>
      </c>
      <c r="B246" t="s">
        <v>11949</v>
      </c>
      <c r="C246" t="s">
        <v>12004</v>
      </c>
      <c r="E246" t="s">
        <v>20</v>
      </c>
      <c r="H246" t="s">
        <v>21</v>
      </c>
      <c r="I246">
        <v>2299949</v>
      </c>
      <c r="J246" t="s">
        <v>12005</v>
      </c>
      <c r="K246">
        <v>45</v>
      </c>
      <c r="L246" t="s">
        <v>34</v>
      </c>
      <c r="M246" t="s">
        <v>35</v>
      </c>
      <c r="N246" t="s">
        <v>161</v>
      </c>
      <c r="O246" t="s">
        <v>479</v>
      </c>
      <c r="P246" t="s">
        <v>21</v>
      </c>
      <c r="Q246" t="s">
        <v>12006</v>
      </c>
      <c r="R246" s="2" t="str">
        <f t="shared" si="27"/>
        <v>OK</v>
      </c>
      <c r="S246" s="2" t="str">
        <f t="shared" si="28"/>
        <v>OK</v>
      </c>
      <c r="T246" s="2" t="str">
        <f t="shared" si="29"/>
        <v>OK</v>
      </c>
      <c r="U246" s="2" t="str">
        <f t="shared" si="30"/>
        <v>OK</v>
      </c>
      <c r="V246" s="2" t="str">
        <f t="shared" si="31"/>
        <v>OK</v>
      </c>
      <c r="W246" s="2" t="str">
        <f t="shared" si="32"/>
        <v>OK</v>
      </c>
      <c r="X246" s="2" t="str">
        <f t="shared" si="33"/>
        <v>OK</v>
      </c>
      <c r="Y246" s="2" t="str">
        <f t="shared" si="34"/>
        <v>OK</v>
      </c>
      <c r="Z246" s="3" t="str">
        <f t="shared" si="35"/>
        <v/>
      </c>
    </row>
    <row r="247" spans="1:26" x14ac:dyDescent="0.45">
      <c r="A247" t="s">
        <v>11948</v>
      </c>
      <c r="B247" t="s">
        <v>11949</v>
      </c>
      <c r="C247" t="s">
        <v>12007</v>
      </c>
      <c r="E247" t="s">
        <v>20</v>
      </c>
      <c r="H247" t="s">
        <v>21</v>
      </c>
      <c r="I247">
        <v>1878985</v>
      </c>
      <c r="J247" t="s">
        <v>12008</v>
      </c>
      <c r="K247">
        <v>20</v>
      </c>
      <c r="L247" t="s">
        <v>80</v>
      </c>
      <c r="M247" t="s">
        <v>35</v>
      </c>
      <c r="N247" t="s">
        <v>81</v>
      </c>
      <c r="O247" t="s">
        <v>37</v>
      </c>
      <c r="P247" t="s">
        <v>21</v>
      </c>
      <c r="Q247" t="s">
        <v>12009</v>
      </c>
      <c r="R247" s="2" t="str">
        <f t="shared" si="27"/>
        <v>OK</v>
      </c>
      <c r="S247" s="2" t="str">
        <f t="shared" si="28"/>
        <v>OK</v>
      </c>
      <c r="T247" s="2" t="str">
        <f t="shared" si="29"/>
        <v>OK</v>
      </c>
      <c r="U247" s="2" t="str">
        <f t="shared" si="30"/>
        <v>OK</v>
      </c>
      <c r="V247" s="2" t="str">
        <f t="shared" si="31"/>
        <v>OK</v>
      </c>
      <c r="W247" s="2" t="str">
        <f t="shared" si="32"/>
        <v>OK</v>
      </c>
      <c r="X247" s="2" t="str">
        <f t="shared" si="33"/>
        <v>OK</v>
      </c>
      <c r="Y247" s="2" t="str">
        <f t="shared" si="34"/>
        <v>OK</v>
      </c>
      <c r="Z247" s="3" t="str">
        <f t="shared" si="35"/>
        <v/>
      </c>
    </row>
    <row r="248" spans="1:26" x14ac:dyDescent="0.45">
      <c r="A248" t="s">
        <v>11948</v>
      </c>
      <c r="B248" t="s">
        <v>11949</v>
      </c>
      <c r="C248" t="s">
        <v>12010</v>
      </c>
      <c r="E248" t="s">
        <v>20</v>
      </c>
      <c r="H248" t="s">
        <v>21</v>
      </c>
      <c r="I248">
        <v>1340035</v>
      </c>
      <c r="J248" t="s">
        <v>12011</v>
      </c>
      <c r="K248">
        <v>15</v>
      </c>
      <c r="L248" t="s">
        <v>23</v>
      </c>
      <c r="M248" t="s">
        <v>24</v>
      </c>
      <c r="N248" t="s">
        <v>368</v>
      </c>
      <c r="P248" t="s">
        <v>21</v>
      </c>
      <c r="Q248" t="s">
        <v>12012</v>
      </c>
      <c r="R248" s="2" t="str">
        <f t="shared" si="27"/>
        <v>OK</v>
      </c>
      <c r="S248" s="2" t="str">
        <f t="shared" si="28"/>
        <v>KO</v>
      </c>
      <c r="T248" s="2" t="str">
        <f t="shared" si="29"/>
        <v>OK</v>
      </c>
      <c r="U248" s="2" t="str">
        <f t="shared" si="30"/>
        <v>OK</v>
      </c>
      <c r="V248" s="2" t="str">
        <f t="shared" si="31"/>
        <v>OK</v>
      </c>
      <c r="W248" s="2" t="str">
        <f t="shared" si="32"/>
        <v>OK</v>
      </c>
      <c r="X248" s="2" t="str">
        <f t="shared" si="33"/>
        <v>OK</v>
      </c>
      <c r="Y248" s="2" t="str">
        <f t="shared" si="34"/>
        <v>OK</v>
      </c>
      <c r="Z248" s="3" t="str">
        <f t="shared" si="35"/>
        <v xml:space="preserve">Tipo de media / </v>
      </c>
    </row>
    <row r="249" spans="1:26" x14ac:dyDescent="0.45">
      <c r="A249" t="s">
        <v>11948</v>
      </c>
      <c r="B249" t="s">
        <v>11949</v>
      </c>
      <c r="C249" t="s">
        <v>12013</v>
      </c>
      <c r="E249" t="s">
        <v>20</v>
      </c>
      <c r="H249" t="s">
        <v>21</v>
      </c>
      <c r="I249">
        <v>1194413</v>
      </c>
      <c r="J249" t="s">
        <v>12014</v>
      </c>
      <c r="K249">
        <v>30</v>
      </c>
      <c r="L249" t="s">
        <v>34</v>
      </c>
      <c r="M249" t="s">
        <v>35</v>
      </c>
      <c r="N249" t="s">
        <v>1300</v>
      </c>
      <c r="O249" t="s">
        <v>37</v>
      </c>
      <c r="P249" t="s">
        <v>21</v>
      </c>
      <c r="Q249" t="s">
        <v>12015</v>
      </c>
      <c r="R249" s="2" t="str">
        <f t="shared" si="27"/>
        <v>OK</v>
      </c>
      <c r="S249" s="2" t="str">
        <f t="shared" si="28"/>
        <v>OK</v>
      </c>
      <c r="T249" s="2" t="str">
        <f t="shared" si="29"/>
        <v>OK</v>
      </c>
      <c r="U249" s="2" t="str">
        <f t="shared" si="30"/>
        <v>OK</v>
      </c>
      <c r="V249" s="2" t="str">
        <f t="shared" si="31"/>
        <v>OK</v>
      </c>
      <c r="W249" s="2" t="str">
        <f t="shared" si="32"/>
        <v>OK</v>
      </c>
      <c r="X249" s="2" t="str">
        <f t="shared" si="33"/>
        <v>OK</v>
      </c>
      <c r="Y249" s="2" t="str">
        <f t="shared" si="34"/>
        <v>OK</v>
      </c>
      <c r="Z249" s="3" t="str">
        <f t="shared" si="35"/>
        <v/>
      </c>
    </row>
    <row r="250" spans="1:26" x14ac:dyDescent="0.45">
      <c r="A250" t="s">
        <v>11948</v>
      </c>
      <c r="B250" t="s">
        <v>11949</v>
      </c>
      <c r="C250" t="s">
        <v>12016</v>
      </c>
      <c r="E250" t="s">
        <v>20</v>
      </c>
      <c r="H250" t="s">
        <v>21</v>
      </c>
      <c r="I250">
        <v>1447471</v>
      </c>
      <c r="J250" t="s">
        <v>12017</v>
      </c>
      <c r="K250">
        <v>25</v>
      </c>
      <c r="L250" t="s">
        <v>34</v>
      </c>
      <c r="M250" t="s">
        <v>35</v>
      </c>
      <c r="N250" t="s">
        <v>11961</v>
      </c>
      <c r="O250" t="s">
        <v>85</v>
      </c>
      <c r="P250" t="s">
        <v>21</v>
      </c>
      <c r="Q250" t="s">
        <v>12018</v>
      </c>
      <c r="R250" s="2" t="str">
        <f t="shared" si="27"/>
        <v>OK</v>
      </c>
      <c r="S250" s="2" t="str">
        <f t="shared" si="28"/>
        <v>OK</v>
      </c>
      <c r="T250" s="2" t="str">
        <f t="shared" si="29"/>
        <v>OK</v>
      </c>
      <c r="U250" s="2" t="str">
        <f t="shared" si="30"/>
        <v>OK</v>
      </c>
      <c r="V250" s="2" t="str">
        <f t="shared" si="31"/>
        <v>OK</v>
      </c>
      <c r="W250" s="2" t="str">
        <f t="shared" si="32"/>
        <v>OK</v>
      </c>
      <c r="X250" s="2" t="str">
        <f t="shared" si="33"/>
        <v>OK</v>
      </c>
      <c r="Y250" s="2" t="str">
        <f t="shared" si="34"/>
        <v>OK</v>
      </c>
      <c r="Z250" s="3" t="str">
        <f t="shared" si="35"/>
        <v/>
      </c>
    </row>
    <row r="251" spans="1:26" x14ac:dyDescent="0.45">
      <c r="A251" t="s">
        <v>11948</v>
      </c>
      <c r="B251" t="s">
        <v>11949</v>
      </c>
      <c r="C251" t="s">
        <v>12019</v>
      </c>
      <c r="E251" t="s">
        <v>20</v>
      </c>
      <c r="H251" t="s">
        <v>21</v>
      </c>
      <c r="I251">
        <v>907918</v>
      </c>
      <c r="J251" t="s">
        <v>12020</v>
      </c>
      <c r="K251">
        <v>20</v>
      </c>
      <c r="L251" t="s">
        <v>23</v>
      </c>
      <c r="M251" t="s">
        <v>29</v>
      </c>
      <c r="N251" t="s">
        <v>53</v>
      </c>
      <c r="P251" t="s">
        <v>21</v>
      </c>
      <c r="Q251" t="s">
        <v>12021</v>
      </c>
      <c r="R251" s="2" t="str">
        <f t="shared" si="27"/>
        <v>OK</v>
      </c>
      <c r="S251" s="2" t="str">
        <f t="shared" si="28"/>
        <v>OK</v>
      </c>
      <c r="T251" s="2" t="str">
        <f t="shared" si="29"/>
        <v>OK</v>
      </c>
      <c r="U251" s="2" t="str">
        <f t="shared" si="30"/>
        <v>OK</v>
      </c>
      <c r="V251" s="2" t="str">
        <f t="shared" si="31"/>
        <v>OK</v>
      </c>
      <c r="W251" s="2" t="str">
        <f t="shared" si="32"/>
        <v>OK</v>
      </c>
      <c r="X251" s="2" t="str">
        <f t="shared" si="33"/>
        <v>OK</v>
      </c>
      <c r="Y251" s="2" t="str">
        <f t="shared" si="34"/>
        <v>OK</v>
      </c>
      <c r="Z251" s="3" t="str">
        <f t="shared" si="35"/>
        <v/>
      </c>
    </row>
    <row r="252" spans="1:26" x14ac:dyDescent="0.45">
      <c r="A252" t="s">
        <v>11948</v>
      </c>
      <c r="B252" t="s">
        <v>11949</v>
      </c>
      <c r="C252" t="s">
        <v>12022</v>
      </c>
      <c r="E252" t="s">
        <v>20</v>
      </c>
      <c r="H252" t="s">
        <v>21</v>
      </c>
      <c r="I252">
        <v>1493563</v>
      </c>
      <c r="J252" t="s">
        <v>12023</v>
      </c>
      <c r="K252">
        <v>20</v>
      </c>
      <c r="L252" t="s">
        <v>34</v>
      </c>
      <c r="M252" t="s">
        <v>35</v>
      </c>
      <c r="N252" t="s">
        <v>161</v>
      </c>
      <c r="O252" t="s">
        <v>479</v>
      </c>
      <c r="P252" t="s">
        <v>21</v>
      </c>
      <c r="Q252" t="s">
        <v>12024</v>
      </c>
      <c r="R252" s="2" t="str">
        <f t="shared" si="27"/>
        <v>OK</v>
      </c>
      <c r="S252" s="2" t="str">
        <f t="shared" si="28"/>
        <v>OK</v>
      </c>
      <c r="T252" s="2" t="str">
        <f t="shared" si="29"/>
        <v>OK</v>
      </c>
      <c r="U252" s="2" t="str">
        <f t="shared" si="30"/>
        <v>OK</v>
      </c>
      <c r="V252" s="2" t="str">
        <f t="shared" si="31"/>
        <v>OK</v>
      </c>
      <c r="W252" s="2" t="str">
        <f t="shared" si="32"/>
        <v>OK</v>
      </c>
      <c r="X252" s="2" t="str">
        <f t="shared" si="33"/>
        <v>OK</v>
      </c>
      <c r="Y252" s="2" t="str">
        <f t="shared" si="34"/>
        <v>OK</v>
      </c>
      <c r="Z252" s="3" t="str">
        <f t="shared" si="35"/>
        <v/>
      </c>
    </row>
    <row r="253" spans="1:26" x14ac:dyDescent="0.45">
      <c r="A253" t="s">
        <v>11948</v>
      </c>
      <c r="B253" t="s">
        <v>11949</v>
      </c>
      <c r="C253" t="s">
        <v>12025</v>
      </c>
      <c r="E253" t="s">
        <v>20</v>
      </c>
      <c r="H253" t="s">
        <v>21</v>
      </c>
      <c r="I253">
        <v>1181000</v>
      </c>
      <c r="J253" t="s">
        <v>11964</v>
      </c>
      <c r="K253">
        <v>30</v>
      </c>
      <c r="L253" t="s">
        <v>34</v>
      </c>
      <c r="M253" t="s">
        <v>35</v>
      </c>
      <c r="N253" t="s">
        <v>62</v>
      </c>
      <c r="O253" t="s">
        <v>479</v>
      </c>
      <c r="P253" t="s">
        <v>21</v>
      </c>
      <c r="Q253" t="s">
        <v>12026</v>
      </c>
      <c r="R253" s="2" t="str">
        <f t="shared" si="27"/>
        <v>OK</v>
      </c>
      <c r="S253" s="2" t="str">
        <f t="shared" si="28"/>
        <v>OK</v>
      </c>
      <c r="T253" s="2" t="str">
        <f t="shared" si="29"/>
        <v>OK</v>
      </c>
      <c r="U253" s="2" t="str">
        <f t="shared" si="30"/>
        <v>OK</v>
      </c>
      <c r="V253" s="2" t="str">
        <f t="shared" si="31"/>
        <v>OK</v>
      </c>
      <c r="W253" s="2" t="str">
        <f t="shared" si="32"/>
        <v>OK</v>
      </c>
      <c r="X253" s="2" t="str">
        <f t="shared" si="33"/>
        <v>OK</v>
      </c>
      <c r="Y253" s="2" t="str">
        <f t="shared" si="34"/>
        <v>OK</v>
      </c>
      <c r="Z253" s="3" t="str">
        <f t="shared" si="35"/>
        <v/>
      </c>
    </row>
    <row r="254" spans="1:26" x14ac:dyDescent="0.45">
      <c r="A254" t="s">
        <v>11948</v>
      </c>
      <c r="B254" t="s">
        <v>11949</v>
      </c>
      <c r="C254" t="s">
        <v>11833</v>
      </c>
      <c r="E254" t="s">
        <v>20</v>
      </c>
      <c r="H254" t="s">
        <v>21</v>
      </c>
      <c r="I254">
        <v>1879386</v>
      </c>
      <c r="J254" t="s">
        <v>12027</v>
      </c>
      <c r="K254">
        <v>35</v>
      </c>
      <c r="L254" t="s">
        <v>80</v>
      </c>
      <c r="M254" t="s">
        <v>35</v>
      </c>
      <c r="N254" t="s">
        <v>81</v>
      </c>
      <c r="O254" t="s">
        <v>37</v>
      </c>
      <c r="P254" t="s">
        <v>21</v>
      </c>
      <c r="Q254" t="s">
        <v>12028</v>
      </c>
      <c r="R254" s="2" t="str">
        <f t="shared" si="27"/>
        <v>OK</v>
      </c>
      <c r="S254" s="2" t="str">
        <f t="shared" si="28"/>
        <v>OK</v>
      </c>
      <c r="T254" s="2" t="str">
        <f t="shared" si="29"/>
        <v>OK</v>
      </c>
      <c r="U254" s="2" t="str">
        <f t="shared" si="30"/>
        <v>OK</v>
      </c>
      <c r="V254" s="2" t="str">
        <f t="shared" si="31"/>
        <v>OK</v>
      </c>
      <c r="W254" s="2" t="str">
        <f t="shared" si="32"/>
        <v>OK</v>
      </c>
      <c r="X254" s="2" t="str">
        <f t="shared" si="33"/>
        <v>OK</v>
      </c>
      <c r="Y254" s="2" t="str">
        <f t="shared" si="34"/>
        <v>OK</v>
      </c>
      <c r="Z254" s="3" t="str">
        <f t="shared" si="35"/>
        <v/>
      </c>
    </row>
    <row r="255" spans="1:26" x14ac:dyDescent="0.45">
      <c r="A255" t="s">
        <v>11948</v>
      </c>
      <c r="B255" t="s">
        <v>11949</v>
      </c>
      <c r="C255" t="s">
        <v>12029</v>
      </c>
      <c r="E255" t="s">
        <v>20</v>
      </c>
      <c r="H255" t="s">
        <v>21</v>
      </c>
      <c r="I255">
        <v>2024172</v>
      </c>
      <c r="J255" t="s">
        <v>12030</v>
      </c>
      <c r="K255">
        <v>60</v>
      </c>
      <c r="L255" t="s">
        <v>34</v>
      </c>
      <c r="M255" t="s">
        <v>35</v>
      </c>
      <c r="N255" t="s">
        <v>58</v>
      </c>
      <c r="O255" t="s">
        <v>85</v>
      </c>
      <c r="P255" t="s">
        <v>21</v>
      </c>
      <c r="Q255" t="s">
        <v>12031</v>
      </c>
      <c r="R255" s="2" t="str">
        <f t="shared" si="27"/>
        <v>KO</v>
      </c>
      <c r="S255" s="2" t="str">
        <f t="shared" si="28"/>
        <v>OK</v>
      </c>
      <c r="T255" s="2" t="str">
        <f t="shared" si="29"/>
        <v>OK</v>
      </c>
      <c r="U255" s="2" t="str">
        <f t="shared" si="30"/>
        <v>OK</v>
      </c>
      <c r="V255" s="2" t="str">
        <f t="shared" si="31"/>
        <v>OK</v>
      </c>
      <c r="W255" s="2" t="str">
        <f t="shared" si="32"/>
        <v>OK</v>
      </c>
      <c r="X255" s="2" t="str">
        <f t="shared" si="33"/>
        <v>OK</v>
      </c>
      <c r="Y255" s="2" t="str">
        <f t="shared" si="34"/>
        <v>OK</v>
      </c>
      <c r="Z255" s="3" t="str">
        <f t="shared" si="35"/>
        <v xml:space="preserve">Acción didáctica / </v>
      </c>
    </row>
    <row r="256" spans="1:26" x14ac:dyDescent="0.45">
      <c r="A256" t="s">
        <v>11948</v>
      </c>
      <c r="B256" t="s">
        <v>11949</v>
      </c>
      <c r="C256" t="s">
        <v>12032</v>
      </c>
      <c r="E256" t="s">
        <v>20</v>
      </c>
      <c r="H256" t="s">
        <v>21</v>
      </c>
      <c r="I256">
        <v>2459442</v>
      </c>
      <c r="J256" t="s">
        <v>12033</v>
      </c>
      <c r="K256">
        <v>60</v>
      </c>
      <c r="L256" t="s">
        <v>57</v>
      </c>
      <c r="M256" t="s">
        <v>35</v>
      </c>
      <c r="N256" t="s">
        <v>58</v>
      </c>
      <c r="O256" t="s">
        <v>37</v>
      </c>
      <c r="P256" t="s">
        <v>21</v>
      </c>
      <c r="Q256" t="s">
        <v>12034</v>
      </c>
      <c r="R256" s="2" t="str">
        <f t="shared" si="27"/>
        <v>OK</v>
      </c>
      <c r="S256" s="2" t="str">
        <f t="shared" si="28"/>
        <v>OK</v>
      </c>
      <c r="T256" s="2" t="str">
        <f t="shared" si="29"/>
        <v>OK</v>
      </c>
      <c r="U256" s="2" t="str">
        <f t="shared" si="30"/>
        <v>OK</v>
      </c>
      <c r="V256" s="2" t="str">
        <f t="shared" si="31"/>
        <v>OK</v>
      </c>
      <c r="W256" s="2" t="str">
        <f t="shared" si="32"/>
        <v>OK</v>
      </c>
      <c r="X256" s="2" t="str">
        <f t="shared" si="33"/>
        <v>OK</v>
      </c>
      <c r="Y256" s="2" t="str">
        <f t="shared" si="34"/>
        <v>OK</v>
      </c>
      <c r="Z256" s="3" t="str">
        <f t="shared" si="35"/>
        <v/>
      </c>
    </row>
    <row r="257" spans="1:26" x14ac:dyDescent="0.45">
      <c r="A257" t="s">
        <v>11948</v>
      </c>
      <c r="B257" t="s">
        <v>11949</v>
      </c>
      <c r="C257" t="s">
        <v>534</v>
      </c>
      <c r="E257" t="s">
        <v>20</v>
      </c>
      <c r="H257" t="s">
        <v>21</v>
      </c>
      <c r="I257">
        <v>1295097</v>
      </c>
      <c r="J257" t="s">
        <v>12035</v>
      </c>
      <c r="K257">
        <v>50</v>
      </c>
      <c r="L257" t="s">
        <v>358</v>
      </c>
      <c r="M257" t="s">
        <v>35</v>
      </c>
      <c r="N257" t="s">
        <v>359</v>
      </c>
      <c r="O257" t="s">
        <v>85</v>
      </c>
      <c r="P257" t="s">
        <v>21</v>
      </c>
      <c r="Q257" t="s">
        <v>12036</v>
      </c>
      <c r="R257" s="2" t="str">
        <f t="shared" si="27"/>
        <v>OK</v>
      </c>
      <c r="S257" s="2" t="str">
        <f t="shared" si="28"/>
        <v>OK</v>
      </c>
      <c r="T257" s="2" t="str">
        <f t="shared" si="29"/>
        <v>OK</v>
      </c>
      <c r="U257" s="2" t="str">
        <f t="shared" si="30"/>
        <v>OK</v>
      </c>
      <c r="V257" s="2" t="str">
        <f t="shared" si="31"/>
        <v>OK</v>
      </c>
      <c r="W257" s="2" t="str">
        <f t="shared" si="32"/>
        <v>KO</v>
      </c>
      <c r="X257" s="2" t="str">
        <f t="shared" si="33"/>
        <v>OK</v>
      </c>
      <c r="Y257" s="2" t="str">
        <f t="shared" si="34"/>
        <v>OK</v>
      </c>
      <c r="Z257" s="3" t="str">
        <f t="shared" si="35"/>
        <v xml:space="preserve">Tiempo del recurso / </v>
      </c>
    </row>
    <row r="258" spans="1:26" x14ac:dyDescent="0.45">
      <c r="A258" t="s">
        <v>11948</v>
      </c>
      <c r="B258" t="s">
        <v>11949</v>
      </c>
      <c r="C258" t="s">
        <v>67</v>
      </c>
      <c r="D258" t="s">
        <v>67</v>
      </c>
      <c r="E258" t="s">
        <v>20</v>
      </c>
      <c r="H258" t="s">
        <v>21</v>
      </c>
      <c r="I258">
        <v>416463</v>
      </c>
      <c r="K258">
        <v>20</v>
      </c>
      <c r="L258" t="s">
        <v>23</v>
      </c>
      <c r="M258" t="s">
        <v>67</v>
      </c>
      <c r="N258" t="s">
        <v>227</v>
      </c>
      <c r="P258" t="s">
        <v>21</v>
      </c>
      <c r="Q258" t="s">
        <v>12037</v>
      </c>
      <c r="R258" s="2" t="str">
        <f t="shared" si="27"/>
        <v>OK</v>
      </c>
      <c r="S258" s="2" t="str">
        <f t="shared" si="28"/>
        <v>OK</v>
      </c>
      <c r="T258" s="2" t="str">
        <f t="shared" si="29"/>
        <v>OK</v>
      </c>
      <c r="U258" s="2" t="str">
        <f t="shared" si="30"/>
        <v>OK</v>
      </c>
      <c r="V258" s="2" t="str">
        <f t="shared" si="31"/>
        <v>OK</v>
      </c>
      <c r="W258" s="2" t="str">
        <f t="shared" si="32"/>
        <v>OK</v>
      </c>
      <c r="X258" s="2" t="str">
        <f t="shared" si="33"/>
        <v>KO</v>
      </c>
      <c r="Y258" s="2" t="str">
        <f t="shared" si="34"/>
        <v>OK</v>
      </c>
      <c r="Z258" s="3" t="str">
        <f t="shared" si="35"/>
        <v xml:space="preserve">Palabras clave / </v>
      </c>
    </row>
    <row r="259" spans="1:26" x14ac:dyDescent="0.45">
      <c r="A259" t="s">
        <v>11948</v>
      </c>
      <c r="B259" t="s">
        <v>11949</v>
      </c>
      <c r="C259" t="s">
        <v>70</v>
      </c>
      <c r="E259" t="s">
        <v>20</v>
      </c>
      <c r="H259" t="s">
        <v>21</v>
      </c>
      <c r="I259">
        <v>707669</v>
      </c>
      <c r="J259" t="s">
        <v>12038</v>
      </c>
      <c r="K259">
        <v>45</v>
      </c>
      <c r="L259" t="s">
        <v>70</v>
      </c>
      <c r="M259" t="s">
        <v>35</v>
      </c>
      <c r="N259" t="s">
        <v>62</v>
      </c>
      <c r="O259" t="s">
        <v>479</v>
      </c>
      <c r="P259" t="s">
        <v>21</v>
      </c>
      <c r="Q259" t="s">
        <v>12039</v>
      </c>
      <c r="R259" s="2" t="str">
        <f t="shared" ref="R259:R322" si="36">IF(_xlfn.XOR(
AND(N259="M102ab",L259="Proyecto"),
AND(N259="M101a",L259="Preguntas con respuesta libre"),
AND(LEFT(N259,1)="M",N259&lt;&gt;"M102AB",N259&lt;&gt;"M101a",N259&lt;&gt;"M101ap",L259="Ejercitación"),
AND(LEFT(C259,15)="Mapa conceptual",L259="Exposición"),
AND(LEFT(N259,1)&lt;&gt;"M",LEFT(C259,15)&lt;&gt;"Mapa conceptual",L259="Exposición"),
AND(LEFT(C259,8)="Banco de",L259="Generador de actividades"),
AND(C259=L259)
),"OK","KO")</f>
        <v>OK</v>
      </c>
      <c r="S259" s="2" t="str">
        <f t="shared" ref="S259:S322" si="37">IF(_xlfn.XOR(
AND(LEFT(N259,1)="M",M259="Actividad"),
AND(LEFT(N259,1)="F",M259="Interactivo"),
AND(N259="diaporama",M259="Secuencia de imágenes"),
OR(N259="video",M259="Animación",M259="Video"),
AND(C259=M259)
),"OK","KO")</f>
        <v>OK</v>
      </c>
      <c r="T259" s="2" t="str">
        <f t="shared" ref="T259:T322" si="38">IF(
AND(L259="Evaluación",C259&lt;&gt;L259),"KO",
IF(AND(L259="Mapa conceptual",C259&lt;&gt;L259),"KO",
IF(AND(N259="M101ap",C259&lt;&gt;"Banco de actividades"),"KO",
"OK")))</f>
        <v>OK</v>
      </c>
      <c r="U259" s="2" t="str">
        <f t="shared" ref="U259:U322" si="39">IF(
AND(LEFT(N259,1)="M",LEFT(M259,4)&lt;&gt;"Mapa",S259="OK",O259=""),
"KO","OK")</f>
        <v>OK</v>
      </c>
      <c r="V259" s="2" t="str">
        <f t="shared" ref="V259:V322" si="40">IF(OR(
AND(L259="Evaluación",R259="OK",OR(N259="M4a",N259="M5a")),
AND(LEFT(C259,8)="Banco de",N259="M101ap"),
OR(LEFT(C259,8)&lt;&gt;"Banco de",L259&lt;&gt;"Evaluación")
),"OK","KO")</f>
        <v>OK</v>
      </c>
      <c r="W259" s="2" t="str">
        <f t="shared" ref="W259:W322" si="41">IF(AND(LEFT(C259,8)="Banco de",K259=0),"OK",
IF(AND(LEFT(C259,8)&lt;&gt;"Banco de",K259&gt;0),"OK","KO"))</f>
        <v>OK</v>
      </c>
      <c r="X259" s="2" t="str">
        <f t="shared" ref="X259:X322" si="42">IF(J259&lt;&gt;"","OK","KO")</f>
        <v>OK</v>
      </c>
      <c r="Y259" s="2" t="str">
        <f t="shared" ref="Y259:Y322" si="43">IF(P259="Si","KO","OK")</f>
        <v>OK</v>
      </c>
      <c r="Z259" s="3" t="str">
        <f t="shared" ref="Z259:Z322" si="44">CONCATENATE(
IF(R259&lt;&gt;"OK",CONCATENATE($R$1," / "),""),
IF(S259&lt;&gt;"OK",CONCATENATE($S$1," / "),""),
IF(T259&lt;&gt;"OK",CONCATENATE($T$1," / "),""),
IF(U259&lt;&gt;"OK",CONCATENATE($U$1," / "),""),
IF(V259&lt;&gt;"OK",CONCATENATE($V$1," / "),""),
IF(W259&lt;&gt;"OK",CONCATENATE($W$1," / "),""),
IF(X259&lt;&gt;"OK",CONCATENATE($X$1," / "),""),
IF(Y259&lt;&gt;"OK",$Y$1,"")
)</f>
        <v/>
      </c>
    </row>
    <row r="260" spans="1:26" x14ac:dyDescent="0.45">
      <c r="A260" t="s">
        <v>12040</v>
      </c>
      <c r="B260" t="s">
        <v>12041</v>
      </c>
      <c r="C260" t="s">
        <v>12042</v>
      </c>
      <c r="E260" t="s">
        <v>20</v>
      </c>
      <c r="H260" t="s">
        <v>21</v>
      </c>
      <c r="I260">
        <v>1026437</v>
      </c>
      <c r="J260" t="s">
        <v>12043</v>
      </c>
      <c r="K260">
        <v>20</v>
      </c>
      <c r="L260" t="s">
        <v>23</v>
      </c>
      <c r="M260" t="s">
        <v>29</v>
      </c>
      <c r="N260" t="s">
        <v>194</v>
      </c>
      <c r="P260" t="s">
        <v>21</v>
      </c>
      <c r="Q260" t="s">
        <v>12044</v>
      </c>
      <c r="R260" s="2" t="str">
        <f t="shared" si="36"/>
        <v>OK</v>
      </c>
      <c r="S260" s="2" t="str">
        <f t="shared" si="37"/>
        <v>OK</v>
      </c>
      <c r="T260" s="2" t="str">
        <f t="shared" si="38"/>
        <v>OK</v>
      </c>
      <c r="U260" s="2" t="str">
        <f t="shared" si="39"/>
        <v>OK</v>
      </c>
      <c r="V260" s="2" t="str">
        <f t="shared" si="40"/>
        <v>OK</v>
      </c>
      <c r="W260" s="2" t="str">
        <f t="shared" si="41"/>
        <v>OK</v>
      </c>
      <c r="X260" s="2" t="str">
        <f t="shared" si="42"/>
        <v>OK</v>
      </c>
      <c r="Y260" s="2" t="str">
        <f t="shared" si="43"/>
        <v>OK</v>
      </c>
      <c r="Z260" s="3" t="str">
        <f t="shared" si="44"/>
        <v/>
      </c>
    </row>
    <row r="261" spans="1:26" x14ac:dyDescent="0.45">
      <c r="A261" t="s">
        <v>12040</v>
      </c>
      <c r="B261" t="s">
        <v>12041</v>
      </c>
      <c r="C261" t="s">
        <v>12045</v>
      </c>
      <c r="E261" t="s">
        <v>20</v>
      </c>
      <c r="H261" t="s">
        <v>21</v>
      </c>
      <c r="I261">
        <v>1174113</v>
      </c>
      <c r="J261" t="s">
        <v>12046</v>
      </c>
      <c r="K261">
        <v>10</v>
      </c>
      <c r="L261" t="s">
        <v>34</v>
      </c>
      <c r="M261" t="s">
        <v>35</v>
      </c>
      <c r="N261" t="s">
        <v>101</v>
      </c>
      <c r="O261" t="s">
        <v>37</v>
      </c>
      <c r="P261" t="s">
        <v>21</v>
      </c>
      <c r="Q261" t="s">
        <v>12047</v>
      </c>
      <c r="R261" s="2" t="str">
        <f t="shared" si="36"/>
        <v>OK</v>
      </c>
      <c r="S261" s="2" t="str">
        <f t="shared" si="37"/>
        <v>OK</v>
      </c>
      <c r="T261" s="2" t="str">
        <f t="shared" si="38"/>
        <v>OK</v>
      </c>
      <c r="U261" s="2" t="str">
        <f t="shared" si="39"/>
        <v>OK</v>
      </c>
      <c r="V261" s="2" t="str">
        <f t="shared" si="40"/>
        <v>OK</v>
      </c>
      <c r="W261" s="2" t="str">
        <f t="shared" si="41"/>
        <v>OK</v>
      </c>
      <c r="X261" s="2" t="str">
        <f t="shared" si="42"/>
        <v>OK</v>
      </c>
      <c r="Y261" s="2" t="str">
        <f t="shared" si="43"/>
        <v>OK</v>
      </c>
      <c r="Z261" s="3" t="str">
        <f t="shared" si="44"/>
        <v/>
      </c>
    </row>
    <row r="262" spans="1:26" x14ac:dyDescent="0.45">
      <c r="A262" t="s">
        <v>12040</v>
      </c>
      <c r="B262" t="s">
        <v>12041</v>
      </c>
      <c r="C262" t="s">
        <v>12048</v>
      </c>
      <c r="E262" t="s">
        <v>20</v>
      </c>
      <c r="H262" t="s">
        <v>21</v>
      </c>
      <c r="I262">
        <v>1181139</v>
      </c>
      <c r="J262" t="s">
        <v>12049</v>
      </c>
      <c r="K262">
        <v>30</v>
      </c>
      <c r="L262" t="s">
        <v>34</v>
      </c>
      <c r="M262" t="s">
        <v>35</v>
      </c>
      <c r="N262" t="s">
        <v>41</v>
      </c>
      <c r="O262" t="s">
        <v>37</v>
      </c>
      <c r="P262" t="s">
        <v>21</v>
      </c>
      <c r="Q262" t="s">
        <v>12050</v>
      </c>
      <c r="R262" s="2" t="str">
        <f t="shared" si="36"/>
        <v>OK</v>
      </c>
      <c r="S262" s="2" t="str">
        <f t="shared" si="37"/>
        <v>OK</v>
      </c>
      <c r="T262" s="2" t="str">
        <f t="shared" si="38"/>
        <v>OK</v>
      </c>
      <c r="U262" s="2" t="str">
        <f t="shared" si="39"/>
        <v>OK</v>
      </c>
      <c r="V262" s="2" t="str">
        <f t="shared" si="40"/>
        <v>OK</v>
      </c>
      <c r="W262" s="2" t="str">
        <f t="shared" si="41"/>
        <v>OK</v>
      </c>
      <c r="X262" s="2" t="str">
        <f t="shared" si="42"/>
        <v>OK</v>
      </c>
      <c r="Y262" s="2" t="str">
        <f t="shared" si="43"/>
        <v>OK</v>
      </c>
      <c r="Z262" s="3" t="str">
        <f t="shared" si="44"/>
        <v/>
      </c>
    </row>
    <row r="263" spans="1:26" x14ac:dyDescent="0.45">
      <c r="A263" t="s">
        <v>12040</v>
      </c>
      <c r="B263" t="s">
        <v>12041</v>
      </c>
      <c r="C263" t="s">
        <v>12051</v>
      </c>
      <c r="E263" t="s">
        <v>20</v>
      </c>
      <c r="H263" t="s">
        <v>21</v>
      </c>
      <c r="I263">
        <v>2896239</v>
      </c>
      <c r="J263" t="s">
        <v>12052</v>
      </c>
      <c r="K263">
        <v>30</v>
      </c>
      <c r="L263" t="s">
        <v>1363</v>
      </c>
      <c r="M263" t="s">
        <v>35</v>
      </c>
      <c r="N263" t="s">
        <v>81</v>
      </c>
      <c r="O263" t="s">
        <v>37</v>
      </c>
      <c r="P263" t="s">
        <v>21</v>
      </c>
      <c r="Q263" t="s">
        <v>12053</v>
      </c>
      <c r="R263" s="2" t="str">
        <f t="shared" si="36"/>
        <v>KO</v>
      </c>
      <c r="S263" s="2" t="str">
        <f t="shared" si="37"/>
        <v>OK</v>
      </c>
      <c r="T263" s="2" t="str">
        <f t="shared" si="38"/>
        <v>OK</v>
      </c>
      <c r="U263" s="2" t="str">
        <f t="shared" si="39"/>
        <v>OK</v>
      </c>
      <c r="V263" s="2" t="str">
        <f t="shared" si="40"/>
        <v>OK</v>
      </c>
      <c r="W263" s="2" t="str">
        <f t="shared" si="41"/>
        <v>OK</v>
      </c>
      <c r="X263" s="2" t="str">
        <f t="shared" si="42"/>
        <v>OK</v>
      </c>
      <c r="Y263" s="2" t="str">
        <f t="shared" si="43"/>
        <v>OK</v>
      </c>
      <c r="Z263" s="3" t="str">
        <f t="shared" si="44"/>
        <v xml:space="preserve">Acción didáctica / </v>
      </c>
    </row>
    <row r="264" spans="1:26" x14ac:dyDescent="0.45">
      <c r="A264" t="s">
        <v>12040</v>
      </c>
      <c r="B264" t="s">
        <v>12041</v>
      </c>
      <c r="C264" t="s">
        <v>12054</v>
      </c>
      <c r="E264" t="s">
        <v>20</v>
      </c>
      <c r="H264" t="s">
        <v>21</v>
      </c>
      <c r="I264">
        <v>3702387</v>
      </c>
      <c r="J264" t="s">
        <v>12055</v>
      </c>
      <c r="K264">
        <v>15</v>
      </c>
      <c r="L264" t="s">
        <v>23</v>
      </c>
      <c r="M264" t="s">
        <v>29</v>
      </c>
      <c r="N264" t="s">
        <v>368</v>
      </c>
      <c r="P264" t="s">
        <v>21</v>
      </c>
      <c r="Q264" t="s">
        <v>12056</v>
      </c>
      <c r="R264" s="2" t="str">
        <f t="shared" si="36"/>
        <v>OK</v>
      </c>
      <c r="S264" s="2" t="str">
        <f t="shared" si="37"/>
        <v>OK</v>
      </c>
      <c r="T264" s="2" t="str">
        <f t="shared" si="38"/>
        <v>OK</v>
      </c>
      <c r="U264" s="2" t="str">
        <f t="shared" si="39"/>
        <v>OK</v>
      </c>
      <c r="V264" s="2" t="str">
        <f t="shared" si="40"/>
        <v>OK</v>
      </c>
      <c r="W264" s="2" t="str">
        <f t="shared" si="41"/>
        <v>OK</v>
      </c>
      <c r="X264" s="2" t="str">
        <f t="shared" si="42"/>
        <v>OK</v>
      </c>
      <c r="Y264" s="2" t="str">
        <f t="shared" si="43"/>
        <v>OK</v>
      </c>
      <c r="Z264" s="3" t="str">
        <f t="shared" si="44"/>
        <v/>
      </c>
    </row>
    <row r="265" spans="1:26" x14ac:dyDescent="0.45">
      <c r="A265" t="s">
        <v>12040</v>
      </c>
      <c r="B265" t="s">
        <v>12041</v>
      </c>
      <c r="C265" t="s">
        <v>12057</v>
      </c>
      <c r="E265" t="s">
        <v>20</v>
      </c>
      <c r="H265" t="s">
        <v>21</v>
      </c>
      <c r="I265">
        <v>1251561</v>
      </c>
      <c r="J265" t="s">
        <v>12058</v>
      </c>
      <c r="K265">
        <v>15</v>
      </c>
      <c r="L265" t="s">
        <v>34</v>
      </c>
      <c r="M265" t="s">
        <v>35</v>
      </c>
      <c r="N265" t="s">
        <v>8034</v>
      </c>
      <c r="O265" t="s">
        <v>85</v>
      </c>
      <c r="P265" t="s">
        <v>21</v>
      </c>
      <c r="Q265" t="s">
        <v>12059</v>
      </c>
      <c r="R265" s="2" t="str">
        <f t="shared" si="36"/>
        <v>OK</v>
      </c>
      <c r="S265" s="2" t="str">
        <f t="shared" si="37"/>
        <v>OK</v>
      </c>
      <c r="T265" s="2" t="str">
        <f t="shared" si="38"/>
        <v>OK</v>
      </c>
      <c r="U265" s="2" t="str">
        <f t="shared" si="39"/>
        <v>OK</v>
      </c>
      <c r="V265" s="2" t="str">
        <f t="shared" si="40"/>
        <v>OK</v>
      </c>
      <c r="W265" s="2" t="str">
        <f t="shared" si="41"/>
        <v>OK</v>
      </c>
      <c r="X265" s="2" t="str">
        <f t="shared" si="42"/>
        <v>OK</v>
      </c>
      <c r="Y265" s="2" t="str">
        <f t="shared" si="43"/>
        <v>OK</v>
      </c>
      <c r="Z265" s="3" t="str">
        <f t="shared" si="44"/>
        <v/>
      </c>
    </row>
    <row r="266" spans="1:26" x14ac:dyDescent="0.45">
      <c r="A266" t="s">
        <v>12040</v>
      </c>
      <c r="B266" t="s">
        <v>12041</v>
      </c>
      <c r="C266" t="s">
        <v>12060</v>
      </c>
      <c r="E266" t="s">
        <v>20</v>
      </c>
      <c r="H266" t="s">
        <v>21</v>
      </c>
      <c r="I266">
        <v>2277999</v>
      </c>
      <c r="J266" t="s">
        <v>12061</v>
      </c>
      <c r="K266">
        <v>45</v>
      </c>
      <c r="L266" t="s">
        <v>34</v>
      </c>
      <c r="M266" t="s">
        <v>35</v>
      </c>
      <c r="N266" t="s">
        <v>81</v>
      </c>
      <c r="O266" t="s">
        <v>479</v>
      </c>
      <c r="P266" t="s">
        <v>21</v>
      </c>
      <c r="Q266" t="s">
        <v>12062</v>
      </c>
      <c r="R266" s="2" t="str">
        <f t="shared" si="36"/>
        <v>KO</v>
      </c>
      <c r="S266" s="2" t="str">
        <f t="shared" si="37"/>
        <v>OK</v>
      </c>
      <c r="T266" s="2" t="str">
        <f t="shared" si="38"/>
        <v>OK</v>
      </c>
      <c r="U266" s="2" t="str">
        <f t="shared" si="39"/>
        <v>OK</v>
      </c>
      <c r="V266" s="2" t="str">
        <f t="shared" si="40"/>
        <v>OK</v>
      </c>
      <c r="W266" s="2" t="str">
        <f t="shared" si="41"/>
        <v>OK</v>
      </c>
      <c r="X266" s="2" t="str">
        <f t="shared" si="42"/>
        <v>OK</v>
      </c>
      <c r="Y266" s="2" t="str">
        <f t="shared" si="43"/>
        <v>OK</v>
      </c>
      <c r="Z266" s="3" t="str">
        <f t="shared" si="44"/>
        <v xml:space="preserve">Acción didáctica / </v>
      </c>
    </row>
    <row r="267" spans="1:26" x14ac:dyDescent="0.45">
      <c r="A267" t="s">
        <v>12040</v>
      </c>
      <c r="B267" t="s">
        <v>12041</v>
      </c>
      <c r="C267" t="s">
        <v>12063</v>
      </c>
      <c r="E267" t="s">
        <v>20</v>
      </c>
      <c r="H267" t="s">
        <v>21</v>
      </c>
      <c r="I267">
        <v>1144781</v>
      </c>
      <c r="J267" t="s">
        <v>12064</v>
      </c>
      <c r="K267">
        <v>20</v>
      </c>
      <c r="L267" t="s">
        <v>23</v>
      </c>
      <c r="M267" t="s">
        <v>29</v>
      </c>
      <c r="N267" t="s">
        <v>53</v>
      </c>
      <c r="P267" t="s">
        <v>21</v>
      </c>
      <c r="Q267" t="s">
        <v>12065</v>
      </c>
      <c r="R267" s="2" t="str">
        <f t="shared" si="36"/>
        <v>OK</v>
      </c>
      <c r="S267" s="2" t="str">
        <f t="shared" si="37"/>
        <v>OK</v>
      </c>
      <c r="T267" s="2" t="str">
        <f t="shared" si="38"/>
        <v>OK</v>
      </c>
      <c r="U267" s="2" t="str">
        <f t="shared" si="39"/>
        <v>OK</v>
      </c>
      <c r="V267" s="2" t="str">
        <f t="shared" si="40"/>
        <v>OK</v>
      </c>
      <c r="W267" s="2" t="str">
        <f t="shared" si="41"/>
        <v>OK</v>
      </c>
      <c r="X267" s="2" t="str">
        <f t="shared" si="42"/>
        <v>OK</v>
      </c>
      <c r="Y267" s="2" t="str">
        <f t="shared" si="43"/>
        <v>OK</v>
      </c>
      <c r="Z267" s="3" t="str">
        <f t="shared" si="44"/>
        <v/>
      </c>
    </row>
    <row r="268" spans="1:26" x14ac:dyDescent="0.45">
      <c r="A268" t="s">
        <v>12040</v>
      </c>
      <c r="B268" t="s">
        <v>12041</v>
      </c>
      <c r="C268" t="s">
        <v>12066</v>
      </c>
      <c r="E268" t="s">
        <v>20</v>
      </c>
      <c r="H268" t="s">
        <v>21</v>
      </c>
      <c r="I268">
        <v>1255912</v>
      </c>
      <c r="J268" t="s">
        <v>12067</v>
      </c>
      <c r="K268">
        <v>20</v>
      </c>
      <c r="L268" t="s">
        <v>34</v>
      </c>
      <c r="M268" t="s">
        <v>35</v>
      </c>
      <c r="N268" t="s">
        <v>190</v>
      </c>
      <c r="O268" t="s">
        <v>37</v>
      </c>
      <c r="P268" t="s">
        <v>21</v>
      </c>
      <c r="Q268" t="s">
        <v>12068</v>
      </c>
      <c r="R268" s="2" t="str">
        <f t="shared" si="36"/>
        <v>OK</v>
      </c>
      <c r="S268" s="2" t="str">
        <f t="shared" si="37"/>
        <v>OK</v>
      </c>
      <c r="T268" s="2" t="str">
        <f t="shared" si="38"/>
        <v>OK</v>
      </c>
      <c r="U268" s="2" t="str">
        <f t="shared" si="39"/>
        <v>OK</v>
      </c>
      <c r="V268" s="2" t="str">
        <f t="shared" si="40"/>
        <v>OK</v>
      </c>
      <c r="W268" s="2" t="str">
        <f t="shared" si="41"/>
        <v>OK</v>
      </c>
      <c r="X268" s="2" t="str">
        <f t="shared" si="42"/>
        <v>OK</v>
      </c>
      <c r="Y268" s="2" t="str">
        <f t="shared" si="43"/>
        <v>OK</v>
      </c>
      <c r="Z268" s="3" t="str">
        <f t="shared" si="44"/>
        <v/>
      </c>
    </row>
    <row r="269" spans="1:26" x14ac:dyDescent="0.45">
      <c r="A269" t="s">
        <v>12040</v>
      </c>
      <c r="B269" t="s">
        <v>12041</v>
      </c>
      <c r="C269" t="s">
        <v>12069</v>
      </c>
      <c r="E269" t="s">
        <v>20</v>
      </c>
      <c r="H269" t="s">
        <v>21</v>
      </c>
      <c r="I269">
        <v>2080466</v>
      </c>
      <c r="J269" t="s">
        <v>12070</v>
      </c>
      <c r="K269">
        <v>45</v>
      </c>
      <c r="L269" t="s">
        <v>34</v>
      </c>
      <c r="M269" t="s">
        <v>35</v>
      </c>
      <c r="N269" t="s">
        <v>161</v>
      </c>
      <c r="O269" t="s">
        <v>37</v>
      </c>
      <c r="P269" t="s">
        <v>21</v>
      </c>
      <c r="Q269" t="s">
        <v>12071</v>
      </c>
      <c r="R269" s="2" t="str">
        <f t="shared" si="36"/>
        <v>OK</v>
      </c>
      <c r="S269" s="2" t="str">
        <f t="shared" si="37"/>
        <v>OK</v>
      </c>
      <c r="T269" s="2" t="str">
        <f t="shared" si="38"/>
        <v>OK</v>
      </c>
      <c r="U269" s="2" t="str">
        <f t="shared" si="39"/>
        <v>OK</v>
      </c>
      <c r="V269" s="2" t="str">
        <f t="shared" si="40"/>
        <v>OK</v>
      </c>
      <c r="W269" s="2" t="str">
        <f t="shared" si="41"/>
        <v>OK</v>
      </c>
      <c r="X269" s="2" t="str">
        <f t="shared" si="42"/>
        <v>OK</v>
      </c>
      <c r="Y269" s="2" t="str">
        <f t="shared" si="43"/>
        <v>OK</v>
      </c>
      <c r="Z269" s="3" t="str">
        <f t="shared" si="44"/>
        <v/>
      </c>
    </row>
    <row r="270" spans="1:26" x14ac:dyDescent="0.45">
      <c r="A270" t="s">
        <v>12040</v>
      </c>
      <c r="B270" t="s">
        <v>12041</v>
      </c>
      <c r="C270" t="s">
        <v>12072</v>
      </c>
      <c r="E270" t="s">
        <v>20</v>
      </c>
      <c r="H270" t="s">
        <v>21</v>
      </c>
      <c r="I270">
        <v>2298489</v>
      </c>
      <c r="J270" t="s">
        <v>12073</v>
      </c>
      <c r="K270">
        <v>60</v>
      </c>
      <c r="L270" t="s">
        <v>34</v>
      </c>
      <c r="M270" t="s">
        <v>35</v>
      </c>
      <c r="N270" t="s">
        <v>81</v>
      </c>
      <c r="O270" t="s">
        <v>479</v>
      </c>
      <c r="P270" t="s">
        <v>21</v>
      </c>
      <c r="Q270" t="s">
        <v>12074</v>
      </c>
      <c r="R270" s="2" t="str">
        <f t="shared" si="36"/>
        <v>KO</v>
      </c>
      <c r="S270" s="2" t="str">
        <f t="shared" si="37"/>
        <v>OK</v>
      </c>
      <c r="T270" s="2" t="str">
        <f t="shared" si="38"/>
        <v>OK</v>
      </c>
      <c r="U270" s="2" t="str">
        <f t="shared" si="39"/>
        <v>OK</v>
      </c>
      <c r="V270" s="2" t="str">
        <f t="shared" si="40"/>
        <v>OK</v>
      </c>
      <c r="W270" s="2" t="str">
        <f t="shared" si="41"/>
        <v>OK</v>
      </c>
      <c r="X270" s="2" t="str">
        <f t="shared" si="42"/>
        <v>OK</v>
      </c>
      <c r="Y270" s="2" t="str">
        <f t="shared" si="43"/>
        <v>OK</v>
      </c>
      <c r="Z270" s="3" t="str">
        <f t="shared" si="44"/>
        <v xml:space="preserve">Acción didáctica / </v>
      </c>
    </row>
    <row r="271" spans="1:26" x14ac:dyDescent="0.45">
      <c r="A271" t="s">
        <v>12040</v>
      </c>
      <c r="B271" t="s">
        <v>12041</v>
      </c>
      <c r="C271" t="s">
        <v>12075</v>
      </c>
      <c r="E271" t="s">
        <v>20</v>
      </c>
      <c r="H271" t="s">
        <v>21</v>
      </c>
      <c r="I271">
        <v>575486</v>
      </c>
      <c r="J271" t="s">
        <v>12076</v>
      </c>
      <c r="K271">
        <v>30</v>
      </c>
      <c r="L271" t="s">
        <v>1363</v>
      </c>
      <c r="M271" t="s">
        <v>29</v>
      </c>
      <c r="N271" t="s">
        <v>684</v>
      </c>
      <c r="P271" t="s">
        <v>21</v>
      </c>
      <c r="Q271" t="s">
        <v>12077</v>
      </c>
      <c r="R271" s="2" t="str">
        <f t="shared" si="36"/>
        <v>KO</v>
      </c>
      <c r="S271" s="2" t="str">
        <f t="shared" si="37"/>
        <v>OK</v>
      </c>
      <c r="T271" s="2" t="str">
        <f t="shared" si="38"/>
        <v>OK</v>
      </c>
      <c r="U271" s="2" t="str">
        <f t="shared" si="39"/>
        <v>OK</v>
      </c>
      <c r="V271" s="2" t="str">
        <f t="shared" si="40"/>
        <v>OK</v>
      </c>
      <c r="W271" s="2" t="str">
        <f t="shared" si="41"/>
        <v>OK</v>
      </c>
      <c r="X271" s="2" t="str">
        <f t="shared" si="42"/>
        <v>OK</v>
      </c>
      <c r="Y271" s="2" t="str">
        <f t="shared" si="43"/>
        <v>OK</v>
      </c>
      <c r="Z271" s="3" t="str">
        <f t="shared" si="44"/>
        <v xml:space="preserve">Acción didáctica / </v>
      </c>
    </row>
    <row r="272" spans="1:26" x14ac:dyDescent="0.45">
      <c r="A272" t="s">
        <v>12040</v>
      </c>
      <c r="B272" t="s">
        <v>12041</v>
      </c>
      <c r="C272" t="s">
        <v>12078</v>
      </c>
      <c r="E272" t="s">
        <v>20</v>
      </c>
      <c r="H272" t="s">
        <v>21</v>
      </c>
      <c r="I272">
        <v>1448685</v>
      </c>
      <c r="J272" t="s">
        <v>12079</v>
      </c>
      <c r="K272">
        <v>15</v>
      </c>
      <c r="L272" t="s">
        <v>34</v>
      </c>
      <c r="M272" t="s">
        <v>35</v>
      </c>
      <c r="N272" t="s">
        <v>190</v>
      </c>
      <c r="O272" t="s">
        <v>85</v>
      </c>
      <c r="P272" t="s">
        <v>21</v>
      </c>
      <c r="Q272" t="s">
        <v>12080</v>
      </c>
      <c r="R272" s="2" t="str">
        <f t="shared" si="36"/>
        <v>OK</v>
      </c>
      <c r="S272" s="2" t="str">
        <f t="shared" si="37"/>
        <v>OK</v>
      </c>
      <c r="T272" s="2" t="str">
        <f t="shared" si="38"/>
        <v>OK</v>
      </c>
      <c r="U272" s="2" t="str">
        <f t="shared" si="39"/>
        <v>OK</v>
      </c>
      <c r="V272" s="2" t="str">
        <f t="shared" si="40"/>
        <v>OK</v>
      </c>
      <c r="W272" s="2" t="str">
        <f t="shared" si="41"/>
        <v>OK</v>
      </c>
      <c r="X272" s="2" t="str">
        <f t="shared" si="42"/>
        <v>OK</v>
      </c>
      <c r="Y272" s="2" t="str">
        <f t="shared" si="43"/>
        <v>OK</v>
      </c>
      <c r="Z272" s="3" t="str">
        <f t="shared" si="44"/>
        <v/>
      </c>
    </row>
    <row r="273" spans="1:26" x14ac:dyDescent="0.45">
      <c r="A273" t="s">
        <v>12040</v>
      </c>
      <c r="B273" t="s">
        <v>12041</v>
      </c>
      <c r="C273" t="s">
        <v>12081</v>
      </c>
      <c r="E273" t="s">
        <v>20</v>
      </c>
      <c r="H273" t="s">
        <v>21</v>
      </c>
      <c r="I273">
        <v>1189156</v>
      </c>
      <c r="J273" t="s">
        <v>12082</v>
      </c>
      <c r="K273">
        <v>15</v>
      </c>
      <c r="L273" t="s">
        <v>34</v>
      </c>
      <c r="M273" t="s">
        <v>35</v>
      </c>
      <c r="N273" t="s">
        <v>777</v>
      </c>
      <c r="O273" t="s">
        <v>37</v>
      </c>
      <c r="P273" t="s">
        <v>21</v>
      </c>
      <c r="Q273" t="s">
        <v>12083</v>
      </c>
      <c r="R273" s="2" t="str">
        <f t="shared" si="36"/>
        <v>OK</v>
      </c>
      <c r="S273" s="2" t="str">
        <f t="shared" si="37"/>
        <v>OK</v>
      </c>
      <c r="T273" s="2" t="str">
        <f t="shared" si="38"/>
        <v>OK</v>
      </c>
      <c r="U273" s="2" t="str">
        <f t="shared" si="39"/>
        <v>OK</v>
      </c>
      <c r="V273" s="2" t="str">
        <f t="shared" si="40"/>
        <v>OK</v>
      </c>
      <c r="W273" s="2" t="str">
        <f t="shared" si="41"/>
        <v>OK</v>
      </c>
      <c r="X273" s="2" t="str">
        <f t="shared" si="42"/>
        <v>OK</v>
      </c>
      <c r="Y273" s="2" t="str">
        <f t="shared" si="43"/>
        <v>OK</v>
      </c>
      <c r="Z273" s="3" t="str">
        <f t="shared" si="44"/>
        <v/>
      </c>
    </row>
    <row r="274" spans="1:26" x14ac:dyDescent="0.45">
      <c r="A274" t="s">
        <v>12040</v>
      </c>
      <c r="B274" t="s">
        <v>12041</v>
      </c>
      <c r="C274" t="s">
        <v>12084</v>
      </c>
      <c r="E274" t="s">
        <v>20</v>
      </c>
      <c r="H274" t="s">
        <v>21</v>
      </c>
      <c r="I274">
        <v>2425678</v>
      </c>
      <c r="J274" t="s">
        <v>12085</v>
      </c>
      <c r="K274">
        <v>30</v>
      </c>
      <c r="L274" t="s">
        <v>34</v>
      </c>
      <c r="M274" t="s">
        <v>35</v>
      </c>
      <c r="N274" t="s">
        <v>81</v>
      </c>
      <c r="O274" t="s">
        <v>479</v>
      </c>
      <c r="P274" t="s">
        <v>21</v>
      </c>
      <c r="Q274" t="s">
        <v>12086</v>
      </c>
      <c r="R274" s="2" t="str">
        <f t="shared" si="36"/>
        <v>KO</v>
      </c>
      <c r="S274" s="2" t="str">
        <f t="shared" si="37"/>
        <v>OK</v>
      </c>
      <c r="T274" s="2" t="str">
        <f t="shared" si="38"/>
        <v>OK</v>
      </c>
      <c r="U274" s="2" t="str">
        <f t="shared" si="39"/>
        <v>OK</v>
      </c>
      <c r="V274" s="2" t="str">
        <f t="shared" si="40"/>
        <v>OK</v>
      </c>
      <c r="W274" s="2" t="str">
        <f t="shared" si="41"/>
        <v>OK</v>
      </c>
      <c r="X274" s="2" t="str">
        <f t="shared" si="42"/>
        <v>OK</v>
      </c>
      <c r="Y274" s="2" t="str">
        <f t="shared" si="43"/>
        <v>OK</v>
      </c>
      <c r="Z274" s="3" t="str">
        <f t="shared" si="44"/>
        <v xml:space="preserve">Acción didáctica / </v>
      </c>
    </row>
    <row r="275" spans="1:26" x14ac:dyDescent="0.45">
      <c r="A275" t="s">
        <v>12040</v>
      </c>
      <c r="B275" t="s">
        <v>12041</v>
      </c>
      <c r="C275" t="s">
        <v>12087</v>
      </c>
      <c r="E275" t="s">
        <v>20</v>
      </c>
      <c r="H275" t="s">
        <v>21</v>
      </c>
      <c r="I275">
        <v>1193933</v>
      </c>
      <c r="J275" t="s">
        <v>12088</v>
      </c>
      <c r="K275">
        <v>10</v>
      </c>
      <c r="L275" t="s">
        <v>34</v>
      </c>
      <c r="M275" t="s">
        <v>35</v>
      </c>
      <c r="N275" t="s">
        <v>1300</v>
      </c>
      <c r="O275" t="s">
        <v>37</v>
      </c>
      <c r="P275" t="s">
        <v>21</v>
      </c>
      <c r="Q275" t="s">
        <v>12089</v>
      </c>
      <c r="R275" s="2" t="str">
        <f t="shared" si="36"/>
        <v>OK</v>
      </c>
      <c r="S275" s="2" t="str">
        <f t="shared" si="37"/>
        <v>OK</v>
      </c>
      <c r="T275" s="2" t="str">
        <f t="shared" si="38"/>
        <v>OK</v>
      </c>
      <c r="U275" s="2" t="str">
        <f t="shared" si="39"/>
        <v>OK</v>
      </c>
      <c r="V275" s="2" t="str">
        <f t="shared" si="40"/>
        <v>OK</v>
      </c>
      <c r="W275" s="2" t="str">
        <f t="shared" si="41"/>
        <v>OK</v>
      </c>
      <c r="X275" s="2" t="str">
        <f t="shared" si="42"/>
        <v>OK</v>
      </c>
      <c r="Y275" s="2" t="str">
        <f t="shared" si="43"/>
        <v>OK</v>
      </c>
      <c r="Z275" s="3" t="str">
        <f t="shared" si="44"/>
        <v/>
      </c>
    </row>
    <row r="276" spans="1:26" x14ac:dyDescent="0.45">
      <c r="A276" t="s">
        <v>12040</v>
      </c>
      <c r="B276" t="s">
        <v>12041</v>
      </c>
      <c r="C276" t="s">
        <v>12090</v>
      </c>
      <c r="E276" t="s">
        <v>20</v>
      </c>
      <c r="H276" t="s">
        <v>21</v>
      </c>
      <c r="I276">
        <v>2694249</v>
      </c>
      <c r="J276" t="s">
        <v>12091</v>
      </c>
      <c r="K276">
        <v>20</v>
      </c>
      <c r="L276" t="s">
        <v>34</v>
      </c>
      <c r="M276" t="s">
        <v>35</v>
      </c>
      <c r="N276" t="s">
        <v>81</v>
      </c>
      <c r="O276" t="s">
        <v>37</v>
      </c>
      <c r="P276" t="s">
        <v>21</v>
      </c>
      <c r="Q276" t="s">
        <v>12092</v>
      </c>
      <c r="R276" s="2" t="str">
        <f t="shared" si="36"/>
        <v>KO</v>
      </c>
      <c r="S276" s="2" t="str">
        <f t="shared" si="37"/>
        <v>OK</v>
      </c>
      <c r="T276" s="2" t="str">
        <f t="shared" si="38"/>
        <v>OK</v>
      </c>
      <c r="U276" s="2" t="str">
        <f t="shared" si="39"/>
        <v>OK</v>
      </c>
      <c r="V276" s="2" t="str">
        <f t="shared" si="40"/>
        <v>OK</v>
      </c>
      <c r="W276" s="2" t="str">
        <f t="shared" si="41"/>
        <v>OK</v>
      </c>
      <c r="X276" s="2" t="str">
        <f t="shared" si="42"/>
        <v>OK</v>
      </c>
      <c r="Y276" s="2" t="str">
        <f t="shared" si="43"/>
        <v>OK</v>
      </c>
      <c r="Z276" s="3" t="str">
        <f t="shared" si="44"/>
        <v xml:space="preserve">Acción didáctica / </v>
      </c>
    </row>
    <row r="277" spans="1:26" x14ac:dyDescent="0.45">
      <c r="A277" t="s">
        <v>12040</v>
      </c>
      <c r="B277" t="s">
        <v>12041</v>
      </c>
      <c r="C277" t="s">
        <v>12093</v>
      </c>
      <c r="E277" t="s">
        <v>20</v>
      </c>
      <c r="H277" t="s">
        <v>21</v>
      </c>
      <c r="I277">
        <v>711141</v>
      </c>
      <c r="J277" t="s">
        <v>12094</v>
      </c>
      <c r="K277">
        <v>60</v>
      </c>
      <c r="L277" t="s">
        <v>1363</v>
      </c>
      <c r="M277" t="s">
        <v>29</v>
      </c>
      <c r="N277" t="s">
        <v>1152</v>
      </c>
      <c r="P277" t="s">
        <v>21</v>
      </c>
      <c r="Q277" t="s">
        <v>12095</v>
      </c>
      <c r="R277" s="2" t="str">
        <f t="shared" si="36"/>
        <v>KO</v>
      </c>
      <c r="S277" s="2" t="str">
        <f t="shared" si="37"/>
        <v>OK</v>
      </c>
      <c r="T277" s="2" t="str">
        <f t="shared" si="38"/>
        <v>OK</v>
      </c>
      <c r="U277" s="2" t="str">
        <f t="shared" si="39"/>
        <v>OK</v>
      </c>
      <c r="V277" s="2" t="str">
        <f t="shared" si="40"/>
        <v>OK</v>
      </c>
      <c r="W277" s="2" t="str">
        <f t="shared" si="41"/>
        <v>OK</v>
      </c>
      <c r="X277" s="2" t="str">
        <f t="shared" si="42"/>
        <v>OK</v>
      </c>
      <c r="Y277" s="2" t="str">
        <f t="shared" si="43"/>
        <v>OK</v>
      </c>
      <c r="Z277" s="3" t="str">
        <f t="shared" si="44"/>
        <v xml:space="preserve">Acción didáctica / </v>
      </c>
    </row>
    <row r="278" spans="1:26" x14ac:dyDescent="0.45">
      <c r="A278" t="s">
        <v>12040</v>
      </c>
      <c r="B278" t="s">
        <v>12041</v>
      </c>
      <c r="C278" t="s">
        <v>12096</v>
      </c>
      <c r="E278" t="s">
        <v>20</v>
      </c>
      <c r="H278" t="s">
        <v>21</v>
      </c>
      <c r="I278">
        <v>1181938</v>
      </c>
      <c r="J278" t="s">
        <v>12097</v>
      </c>
      <c r="K278">
        <v>30</v>
      </c>
      <c r="L278" t="s">
        <v>34</v>
      </c>
      <c r="M278" t="s">
        <v>35</v>
      </c>
      <c r="N278" t="s">
        <v>62</v>
      </c>
      <c r="O278" t="s">
        <v>479</v>
      </c>
      <c r="P278" t="s">
        <v>21</v>
      </c>
      <c r="Q278" t="s">
        <v>12098</v>
      </c>
      <c r="R278" s="2" t="str">
        <f t="shared" si="36"/>
        <v>OK</v>
      </c>
      <c r="S278" s="2" t="str">
        <f t="shared" si="37"/>
        <v>OK</v>
      </c>
      <c r="T278" s="2" t="str">
        <f t="shared" si="38"/>
        <v>OK</v>
      </c>
      <c r="U278" s="2" t="str">
        <f t="shared" si="39"/>
        <v>OK</v>
      </c>
      <c r="V278" s="2" t="str">
        <f t="shared" si="40"/>
        <v>OK</v>
      </c>
      <c r="W278" s="2" t="str">
        <f t="shared" si="41"/>
        <v>OK</v>
      </c>
      <c r="X278" s="2" t="str">
        <f t="shared" si="42"/>
        <v>OK</v>
      </c>
      <c r="Y278" s="2" t="str">
        <f t="shared" si="43"/>
        <v>OK</v>
      </c>
      <c r="Z278" s="3" t="str">
        <f t="shared" si="44"/>
        <v/>
      </c>
    </row>
    <row r="279" spans="1:26" x14ac:dyDescent="0.45">
      <c r="A279" t="s">
        <v>12040</v>
      </c>
      <c r="B279" t="s">
        <v>12041</v>
      </c>
      <c r="C279" t="s">
        <v>12099</v>
      </c>
      <c r="E279" t="s">
        <v>20</v>
      </c>
      <c r="H279" t="s">
        <v>21</v>
      </c>
      <c r="I279">
        <v>1193808</v>
      </c>
      <c r="J279" t="s">
        <v>12100</v>
      </c>
      <c r="K279">
        <v>30</v>
      </c>
      <c r="L279" t="s">
        <v>34</v>
      </c>
      <c r="M279" t="s">
        <v>35</v>
      </c>
      <c r="N279" t="s">
        <v>1300</v>
      </c>
      <c r="O279" t="s">
        <v>479</v>
      </c>
      <c r="P279" t="s">
        <v>21</v>
      </c>
      <c r="Q279" t="s">
        <v>12101</v>
      </c>
      <c r="R279" s="2" t="str">
        <f t="shared" si="36"/>
        <v>OK</v>
      </c>
      <c r="S279" s="2" t="str">
        <f t="shared" si="37"/>
        <v>OK</v>
      </c>
      <c r="T279" s="2" t="str">
        <f t="shared" si="38"/>
        <v>OK</v>
      </c>
      <c r="U279" s="2" t="str">
        <f t="shared" si="39"/>
        <v>OK</v>
      </c>
      <c r="V279" s="2" t="str">
        <f t="shared" si="40"/>
        <v>OK</v>
      </c>
      <c r="W279" s="2" t="str">
        <f t="shared" si="41"/>
        <v>OK</v>
      </c>
      <c r="X279" s="2" t="str">
        <f t="shared" si="42"/>
        <v>OK</v>
      </c>
      <c r="Y279" s="2" t="str">
        <f t="shared" si="43"/>
        <v>OK</v>
      </c>
      <c r="Z279" s="3" t="str">
        <f t="shared" si="44"/>
        <v/>
      </c>
    </row>
    <row r="280" spans="1:26" x14ac:dyDescent="0.45">
      <c r="A280" t="s">
        <v>12040</v>
      </c>
      <c r="B280" t="s">
        <v>12041</v>
      </c>
      <c r="C280" t="s">
        <v>12102</v>
      </c>
      <c r="E280" t="s">
        <v>20</v>
      </c>
      <c r="H280" t="s">
        <v>21</v>
      </c>
      <c r="I280">
        <v>1176376</v>
      </c>
      <c r="J280" t="s">
        <v>12103</v>
      </c>
      <c r="K280">
        <v>20</v>
      </c>
      <c r="L280" t="s">
        <v>34</v>
      </c>
      <c r="M280" t="s">
        <v>35</v>
      </c>
      <c r="N280" t="s">
        <v>406</v>
      </c>
      <c r="O280" t="s">
        <v>37</v>
      </c>
      <c r="P280" t="s">
        <v>21</v>
      </c>
      <c r="Q280" t="s">
        <v>12104</v>
      </c>
      <c r="R280" s="2" t="str">
        <f t="shared" si="36"/>
        <v>OK</v>
      </c>
      <c r="S280" s="2" t="str">
        <f t="shared" si="37"/>
        <v>OK</v>
      </c>
      <c r="T280" s="2" t="str">
        <f t="shared" si="38"/>
        <v>OK</v>
      </c>
      <c r="U280" s="2" t="str">
        <f t="shared" si="39"/>
        <v>OK</v>
      </c>
      <c r="V280" s="2" t="str">
        <f t="shared" si="40"/>
        <v>OK</v>
      </c>
      <c r="W280" s="2" t="str">
        <f t="shared" si="41"/>
        <v>OK</v>
      </c>
      <c r="X280" s="2" t="str">
        <f t="shared" si="42"/>
        <v>OK</v>
      </c>
      <c r="Y280" s="2" t="str">
        <f t="shared" si="43"/>
        <v>OK</v>
      </c>
      <c r="Z280" s="3" t="str">
        <f t="shared" si="44"/>
        <v/>
      </c>
    </row>
    <row r="281" spans="1:26" x14ac:dyDescent="0.45">
      <c r="A281" t="s">
        <v>12040</v>
      </c>
      <c r="B281" t="s">
        <v>12041</v>
      </c>
      <c r="C281" t="s">
        <v>12105</v>
      </c>
      <c r="E281" t="s">
        <v>20</v>
      </c>
      <c r="H281" t="s">
        <v>21</v>
      </c>
      <c r="I281">
        <v>1176131</v>
      </c>
      <c r="J281" t="s">
        <v>12106</v>
      </c>
      <c r="K281">
        <v>20</v>
      </c>
      <c r="L281" t="s">
        <v>34</v>
      </c>
      <c r="M281" t="s">
        <v>35</v>
      </c>
      <c r="N281" t="s">
        <v>62</v>
      </c>
      <c r="O281" t="s">
        <v>85</v>
      </c>
      <c r="P281" t="s">
        <v>21</v>
      </c>
      <c r="Q281" t="s">
        <v>12107</v>
      </c>
      <c r="R281" s="2" t="str">
        <f t="shared" si="36"/>
        <v>OK</v>
      </c>
      <c r="S281" s="2" t="str">
        <f t="shared" si="37"/>
        <v>OK</v>
      </c>
      <c r="T281" s="2" t="str">
        <f t="shared" si="38"/>
        <v>OK</v>
      </c>
      <c r="U281" s="2" t="str">
        <f t="shared" si="39"/>
        <v>OK</v>
      </c>
      <c r="V281" s="2" t="str">
        <f t="shared" si="40"/>
        <v>OK</v>
      </c>
      <c r="W281" s="2" t="str">
        <f t="shared" si="41"/>
        <v>OK</v>
      </c>
      <c r="X281" s="2" t="str">
        <f t="shared" si="42"/>
        <v>OK</v>
      </c>
      <c r="Y281" s="2" t="str">
        <f t="shared" si="43"/>
        <v>OK</v>
      </c>
      <c r="Z281" s="3" t="str">
        <f t="shared" si="44"/>
        <v/>
      </c>
    </row>
    <row r="282" spans="1:26" x14ac:dyDescent="0.45">
      <c r="A282" t="s">
        <v>12040</v>
      </c>
      <c r="B282" t="s">
        <v>12041</v>
      </c>
      <c r="C282" t="s">
        <v>12108</v>
      </c>
      <c r="E282" t="s">
        <v>20</v>
      </c>
      <c r="H282" t="s">
        <v>21</v>
      </c>
      <c r="I282">
        <v>1193855</v>
      </c>
      <c r="J282" t="s">
        <v>12109</v>
      </c>
      <c r="K282">
        <v>20</v>
      </c>
      <c r="L282" t="s">
        <v>34</v>
      </c>
      <c r="M282" t="s">
        <v>35</v>
      </c>
      <c r="N282" t="s">
        <v>114</v>
      </c>
      <c r="O282" t="s">
        <v>479</v>
      </c>
      <c r="P282" t="s">
        <v>21</v>
      </c>
      <c r="Q282" t="s">
        <v>12110</v>
      </c>
      <c r="R282" s="2" t="str">
        <f t="shared" si="36"/>
        <v>OK</v>
      </c>
      <c r="S282" s="2" t="str">
        <f t="shared" si="37"/>
        <v>OK</v>
      </c>
      <c r="T282" s="2" t="str">
        <f t="shared" si="38"/>
        <v>OK</v>
      </c>
      <c r="U282" s="2" t="str">
        <f t="shared" si="39"/>
        <v>OK</v>
      </c>
      <c r="V282" s="2" t="str">
        <f t="shared" si="40"/>
        <v>OK</v>
      </c>
      <c r="W282" s="2" t="str">
        <f t="shared" si="41"/>
        <v>OK</v>
      </c>
      <c r="X282" s="2" t="str">
        <f t="shared" si="42"/>
        <v>OK</v>
      </c>
      <c r="Y282" s="2" t="str">
        <f t="shared" si="43"/>
        <v>OK</v>
      </c>
      <c r="Z282" s="3" t="str">
        <f t="shared" si="44"/>
        <v/>
      </c>
    </row>
    <row r="283" spans="1:26" x14ac:dyDescent="0.45">
      <c r="A283" t="s">
        <v>12040</v>
      </c>
      <c r="B283" t="s">
        <v>12041</v>
      </c>
      <c r="C283" t="s">
        <v>12111</v>
      </c>
      <c r="E283" t="s">
        <v>20</v>
      </c>
      <c r="H283" t="s">
        <v>21</v>
      </c>
      <c r="I283">
        <v>1189631</v>
      </c>
      <c r="J283" t="s">
        <v>12112</v>
      </c>
      <c r="K283">
        <v>30</v>
      </c>
      <c r="L283" t="s">
        <v>34</v>
      </c>
      <c r="M283" t="s">
        <v>35</v>
      </c>
      <c r="N283" t="s">
        <v>777</v>
      </c>
      <c r="O283" t="s">
        <v>37</v>
      </c>
      <c r="P283" t="s">
        <v>21</v>
      </c>
      <c r="Q283" t="s">
        <v>12113</v>
      </c>
      <c r="R283" s="2" t="str">
        <f t="shared" si="36"/>
        <v>OK</v>
      </c>
      <c r="S283" s="2" t="str">
        <f t="shared" si="37"/>
        <v>OK</v>
      </c>
      <c r="T283" s="2" t="str">
        <f t="shared" si="38"/>
        <v>OK</v>
      </c>
      <c r="U283" s="2" t="str">
        <f t="shared" si="39"/>
        <v>OK</v>
      </c>
      <c r="V283" s="2" t="str">
        <f t="shared" si="40"/>
        <v>OK</v>
      </c>
      <c r="W283" s="2" t="str">
        <f t="shared" si="41"/>
        <v>OK</v>
      </c>
      <c r="X283" s="2" t="str">
        <f t="shared" si="42"/>
        <v>OK</v>
      </c>
      <c r="Y283" s="2" t="str">
        <f t="shared" si="43"/>
        <v>OK</v>
      </c>
      <c r="Z283" s="3" t="str">
        <f t="shared" si="44"/>
        <v/>
      </c>
    </row>
    <row r="284" spans="1:26" x14ac:dyDescent="0.45">
      <c r="A284" t="s">
        <v>12040</v>
      </c>
      <c r="B284" t="s">
        <v>12041</v>
      </c>
      <c r="C284" t="s">
        <v>12114</v>
      </c>
      <c r="E284" t="s">
        <v>20</v>
      </c>
      <c r="H284" t="s">
        <v>21</v>
      </c>
      <c r="I284">
        <v>1659876</v>
      </c>
      <c r="J284" t="s">
        <v>12115</v>
      </c>
      <c r="K284">
        <v>30</v>
      </c>
      <c r="L284" t="s">
        <v>34</v>
      </c>
      <c r="M284" t="s">
        <v>35</v>
      </c>
      <c r="N284" t="s">
        <v>161</v>
      </c>
      <c r="O284" t="s">
        <v>85</v>
      </c>
      <c r="P284" t="s">
        <v>21</v>
      </c>
      <c r="Q284" t="s">
        <v>12116</v>
      </c>
      <c r="R284" s="2" t="str">
        <f t="shared" si="36"/>
        <v>OK</v>
      </c>
      <c r="S284" s="2" t="str">
        <f t="shared" si="37"/>
        <v>OK</v>
      </c>
      <c r="T284" s="2" t="str">
        <f t="shared" si="38"/>
        <v>OK</v>
      </c>
      <c r="U284" s="2" t="str">
        <f t="shared" si="39"/>
        <v>OK</v>
      </c>
      <c r="V284" s="2" t="str">
        <f t="shared" si="40"/>
        <v>OK</v>
      </c>
      <c r="W284" s="2" t="str">
        <f t="shared" si="41"/>
        <v>OK</v>
      </c>
      <c r="X284" s="2" t="str">
        <f t="shared" si="42"/>
        <v>OK</v>
      </c>
      <c r="Y284" s="2" t="str">
        <f t="shared" si="43"/>
        <v>OK</v>
      </c>
      <c r="Z284" s="3" t="str">
        <f t="shared" si="44"/>
        <v/>
      </c>
    </row>
    <row r="285" spans="1:26" x14ac:dyDescent="0.45">
      <c r="A285" t="s">
        <v>12040</v>
      </c>
      <c r="B285" t="s">
        <v>12041</v>
      </c>
      <c r="C285" t="s">
        <v>12117</v>
      </c>
      <c r="E285" t="s">
        <v>20</v>
      </c>
      <c r="H285" t="s">
        <v>21</v>
      </c>
      <c r="I285">
        <v>1635059</v>
      </c>
      <c r="J285" t="s">
        <v>12118</v>
      </c>
      <c r="K285">
        <v>30</v>
      </c>
      <c r="L285" t="s">
        <v>34</v>
      </c>
      <c r="M285" t="s">
        <v>35</v>
      </c>
      <c r="N285" t="s">
        <v>11961</v>
      </c>
      <c r="O285" t="s">
        <v>37</v>
      </c>
      <c r="P285" t="s">
        <v>21</v>
      </c>
      <c r="Q285" t="s">
        <v>12119</v>
      </c>
      <c r="R285" s="2" t="str">
        <f t="shared" si="36"/>
        <v>OK</v>
      </c>
      <c r="S285" s="2" t="str">
        <f t="shared" si="37"/>
        <v>OK</v>
      </c>
      <c r="T285" s="2" t="str">
        <f t="shared" si="38"/>
        <v>OK</v>
      </c>
      <c r="U285" s="2" t="str">
        <f t="shared" si="39"/>
        <v>OK</v>
      </c>
      <c r="V285" s="2" t="str">
        <f t="shared" si="40"/>
        <v>OK</v>
      </c>
      <c r="W285" s="2" t="str">
        <f t="shared" si="41"/>
        <v>OK</v>
      </c>
      <c r="X285" s="2" t="str">
        <f t="shared" si="42"/>
        <v>OK</v>
      </c>
      <c r="Y285" s="2" t="str">
        <f t="shared" si="43"/>
        <v>OK</v>
      </c>
      <c r="Z285" s="3" t="str">
        <f t="shared" si="44"/>
        <v/>
      </c>
    </row>
    <row r="286" spans="1:26" x14ac:dyDescent="0.45">
      <c r="A286" t="s">
        <v>12040</v>
      </c>
      <c r="B286" t="s">
        <v>12041</v>
      </c>
      <c r="C286" t="s">
        <v>12120</v>
      </c>
      <c r="E286" t="s">
        <v>20</v>
      </c>
      <c r="H286" t="s">
        <v>21</v>
      </c>
      <c r="I286">
        <v>1495709</v>
      </c>
      <c r="J286" t="s">
        <v>12121</v>
      </c>
      <c r="K286">
        <v>60</v>
      </c>
      <c r="L286" t="s">
        <v>23</v>
      </c>
      <c r="M286" t="s">
        <v>29</v>
      </c>
      <c r="N286" t="s">
        <v>684</v>
      </c>
      <c r="P286" t="s">
        <v>21</v>
      </c>
      <c r="Q286" t="s">
        <v>12122</v>
      </c>
      <c r="R286" s="2" t="str">
        <f t="shared" si="36"/>
        <v>OK</v>
      </c>
      <c r="S286" s="2" t="str">
        <f t="shared" si="37"/>
        <v>OK</v>
      </c>
      <c r="T286" s="2" t="str">
        <f t="shared" si="38"/>
        <v>OK</v>
      </c>
      <c r="U286" s="2" t="str">
        <f t="shared" si="39"/>
        <v>OK</v>
      </c>
      <c r="V286" s="2" t="str">
        <f t="shared" si="40"/>
        <v>OK</v>
      </c>
      <c r="W286" s="2" t="str">
        <f t="shared" si="41"/>
        <v>OK</v>
      </c>
      <c r="X286" s="2" t="str">
        <f t="shared" si="42"/>
        <v>OK</v>
      </c>
      <c r="Y286" s="2" t="str">
        <f t="shared" si="43"/>
        <v>OK</v>
      </c>
      <c r="Z286" s="3" t="str">
        <f t="shared" si="44"/>
        <v/>
      </c>
    </row>
    <row r="287" spans="1:26" x14ac:dyDescent="0.45">
      <c r="A287" t="s">
        <v>12040</v>
      </c>
      <c r="B287" t="s">
        <v>12041</v>
      </c>
      <c r="C287" t="s">
        <v>12123</v>
      </c>
      <c r="E287" t="s">
        <v>20</v>
      </c>
      <c r="H287" t="s">
        <v>21</v>
      </c>
      <c r="I287">
        <v>1877051</v>
      </c>
      <c r="J287" t="s">
        <v>12124</v>
      </c>
      <c r="K287">
        <v>25</v>
      </c>
      <c r="L287" t="s">
        <v>80</v>
      </c>
      <c r="M287" t="s">
        <v>35</v>
      </c>
      <c r="N287" t="s">
        <v>81</v>
      </c>
      <c r="O287" t="s">
        <v>37</v>
      </c>
      <c r="P287" t="s">
        <v>21</v>
      </c>
      <c r="Q287" t="s">
        <v>12125</v>
      </c>
      <c r="R287" s="2" t="str">
        <f t="shared" si="36"/>
        <v>OK</v>
      </c>
      <c r="S287" s="2" t="str">
        <f t="shared" si="37"/>
        <v>OK</v>
      </c>
      <c r="T287" s="2" t="str">
        <f t="shared" si="38"/>
        <v>OK</v>
      </c>
      <c r="U287" s="2" t="str">
        <f t="shared" si="39"/>
        <v>OK</v>
      </c>
      <c r="V287" s="2" t="str">
        <f t="shared" si="40"/>
        <v>OK</v>
      </c>
      <c r="W287" s="2" t="str">
        <f t="shared" si="41"/>
        <v>OK</v>
      </c>
      <c r="X287" s="2" t="str">
        <f t="shared" si="42"/>
        <v>OK</v>
      </c>
      <c r="Y287" s="2" t="str">
        <f t="shared" si="43"/>
        <v>OK</v>
      </c>
      <c r="Z287" s="3" t="str">
        <f t="shared" si="44"/>
        <v/>
      </c>
    </row>
    <row r="288" spans="1:26" x14ac:dyDescent="0.45">
      <c r="A288" t="s">
        <v>12040</v>
      </c>
      <c r="B288" t="s">
        <v>12041</v>
      </c>
      <c r="C288" t="s">
        <v>12126</v>
      </c>
      <c r="E288" t="s">
        <v>20</v>
      </c>
      <c r="H288" t="s">
        <v>21</v>
      </c>
      <c r="I288">
        <v>1180870</v>
      </c>
      <c r="J288" t="s">
        <v>12127</v>
      </c>
      <c r="K288">
        <v>30</v>
      </c>
      <c r="L288" t="s">
        <v>34</v>
      </c>
      <c r="M288" t="s">
        <v>35</v>
      </c>
      <c r="N288" t="s">
        <v>62</v>
      </c>
      <c r="O288" t="s">
        <v>37</v>
      </c>
      <c r="P288" t="s">
        <v>21</v>
      </c>
      <c r="Q288" t="s">
        <v>12128</v>
      </c>
      <c r="R288" s="2" t="str">
        <f t="shared" si="36"/>
        <v>OK</v>
      </c>
      <c r="S288" s="2" t="str">
        <f t="shared" si="37"/>
        <v>OK</v>
      </c>
      <c r="T288" s="2" t="str">
        <f t="shared" si="38"/>
        <v>OK</v>
      </c>
      <c r="U288" s="2" t="str">
        <f t="shared" si="39"/>
        <v>OK</v>
      </c>
      <c r="V288" s="2" t="str">
        <f t="shared" si="40"/>
        <v>OK</v>
      </c>
      <c r="W288" s="2" t="str">
        <f t="shared" si="41"/>
        <v>OK</v>
      </c>
      <c r="X288" s="2" t="str">
        <f t="shared" si="42"/>
        <v>OK</v>
      </c>
      <c r="Y288" s="2" t="str">
        <f t="shared" si="43"/>
        <v>OK</v>
      </c>
      <c r="Z288" s="3" t="str">
        <f t="shared" si="44"/>
        <v/>
      </c>
    </row>
    <row r="289" spans="1:26" x14ac:dyDescent="0.45">
      <c r="A289" t="s">
        <v>12040</v>
      </c>
      <c r="B289" t="s">
        <v>12041</v>
      </c>
      <c r="C289" t="s">
        <v>12129</v>
      </c>
      <c r="E289" t="s">
        <v>20</v>
      </c>
      <c r="H289" t="s">
        <v>21</v>
      </c>
      <c r="I289">
        <v>1878632</v>
      </c>
      <c r="J289" t="s">
        <v>12130</v>
      </c>
      <c r="K289">
        <v>45</v>
      </c>
      <c r="L289" t="s">
        <v>34</v>
      </c>
      <c r="M289" t="s">
        <v>35</v>
      </c>
      <c r="N289" t="s">
        <v>81</v>
      </c>
      <c r="O289" t="s">
        <v>37</v>
      </c>
      <c r="P289" t="s">
        <v>21</v>
      </c>
      <c r="Q289" t="s">
        <v>12131</v>
      </c>
      <c r="R289" s="2" t="str">
        <f t="shared" si="36"/>
        <v>KO</v>
      </c>
      <c r="S289" s="2" t="str">
        <f t="shared" si="37"/>
        <v>OK</v>
      </c>
      <c r="T289" s="2" t="str">
        <f t="shared" si="38"/>
        <v>OK</v>
      </c>
      <c r="U289" s="2" t="str">
        <f t="shared" si="39"/>
        <v>OK</v>
      </c>
      <c r="V289" s="2" t="str">
        <f t="shared" si="40"/>
        <v>OK</v>
      </c>
      <c r="W289" s="2" t="str">
        <f t="shared" si="41"/>
        <v>OK</v>
      </c>
      <c r="X289" s="2" t="str">
        <f t="shared" si="42"/>
        <v>OK</v>
      </c>
      <c r="Y289" s="2" t="str">
        <f t="shared" si="43"/>
        <v>OK</v>
      </c>
      <c r="Z289" s="3" t="str">
        <f t="shared" si="44"/>
        <v xml:space="preserve">Acción didáctica / </v>
      </c>
    </row>
    <row r="290" spans="1:26" x14ac:dyDescent="0.45">
      <c r="A290" t="s">
        <v>12040</v>
      </c>
      <c r="B290" t="s">
        <v>12041</v>
      </c>
      <c r="C290" t="s">
        <v>12132</v>
      </c>
      <c r="E290" t="s">
        <v>20</v>
      </c>
      <c r="H290" t="s">
        <v>21</v>
      </c>
      <c r="I290">
        <v>1191569</v>
      </c>
      <c r="J290" t="s">
        <v>12133</v>
      </c>
      <c r="K290">
        <v>60</v>
      </c>
      <c r="L290" t="s">
        <v>57</v>
      </c>
      <c r="M290" t="s">
        <v>35</v>
      </c>
      <c r="N290" t="s">
        <v>58</v>
      </c>
      <c r="O290" t="s">
        <v>37</v>
      </c>
      <c r="P290" t="s">
        <v>21</v>
      </c>
      <c r="Q290" t="s">
        <v>12134</v>
      </c>
      <c r="R290" s="2" t="str">
        <f t="shared" si="36"/>
        <v>OK</v>
      </c>
      <c r="S290" s="2" t="str">
        <f t="shared" si="37"/>
        <v>OK</v>
      </c>
      <c r="T290" s="2" t="str">
        <f t="shared" si="38"/>
        <v>OK</v>
      </c>
      <c r="U290" s="2" t="str">
        <f t="shared" si="39"/>
        <v>OK</v>
      </c>
      <c r="V290" s="2" t="str">
        <f t="shared" si="40"/>
        <v>OK</v>
      </c>
      <c r="W290" s="2" t="str">
        <f t="shared" si="41"/>
        <v>OK</v>
      </c>
      <c r="X290" s="2" t="str">
        <f t="shared" si="42"/>
        <v>OK</v>
      </c>
      <c r="Y290" s="2" t="str">
        <f t="shared" si="43"/>
        <v>OK</v>
      </c>
      <c r="Z290" s="3" t="str">
        <f t="shared" si="44"/>
        <v/>
      </c>
    </row>
    <row r="291" spans="1:26" x14ac:dyDescent="0.45">
      <c r="A291" t="s">
        <v>12040</v>
      </c>
      <c r="B291" t="s">
        <v>12041</v>
      </c>
      <c r="C291" t="s">
        <v>12135</v>
      </c>
      <c r="E291" t="s">
        <v>20</v>
      </c>
      <c r="H291" t="s">
        <v>21</v>
      </c>
      <c r="I291">
        <v>2946083</v>
      </c>
      <c r="J291" t="s">
        <v>12136</v>
      </c>
      <c r="K291">
        <v>60</v>
      </c>
      <c r="L291" t="s">
        <v>57</v>
      </c>
      <c r="M291" t="s">
        <v>35</v>
      </c>
      <c r="N291" t="s">
        <v>58</v>
      </c>
      <c r="O291" t="s">
        <v>479</v>
      </c>
      <c r="P291" t="s">
        <v>21</v>
      </c>
      <c r="Q291" t="s">
        <v>12137</v>
      </c>
      <c r="R291" s="2" t="str">
        <f t="shared" si="36"/>
        <v>OK</v>
      </c>
      <c r="S291" s="2" t="str">
        <f t="shared" si="37"/>
        <v>OK</v>
      </c>
      <c r="T291" s="2" t="str">
        <f t="shared" si="38"/>
        <v>OK</v>
      </c>
      <c r="U291" s="2" t="str">
        <f t="shared" si="39"/>
        <v>OK</v>
      </c>
      <c r="V291" s="2" t="str">
        <f t="shared" si="40"/>
        <v>OK</v>
      </c>
      <c r="W291" s="2" t="str">
        <f t="shared" si="41"/>
        <v>OK</v>
      </c>
      <c r="X291" s="2" t="str">
        <f t="shared" si="42"/>
        <v>OK</v>
      </c>
      <c r="Y291" s="2" t="str">
        <f t="shared" si="43"/>
        <v>OK</v>
      </c>
      <c r="Z291" s="3" t="str">
        <f t="shared" si="44"/>
        <v/>
      </c>
    </row>
    <row r="292" spans="1:26" x14ac:dyDescent="0.45">
      <c r="A292" t="s">
        <v>12040</v>
      </c>
      <c r="B292" t="s">
        <v>12041</v>
      </c>
      <c r="C292" t="s">
        <v>534</v>
      </c>
      <c r="E292" t="s">
        <v>20</v>
      </c>
      <c r="H292" t="s">
        <v>21</v>
      </c>
      <c r="I292">
        <v>3831878</v>
      </c>
      <c r="J292" t="s">
        <v>12138</v>
      </c>
      <c r="K292">
        <v>60</v>
      </c>
      <c r="L292" t="s">
        <v>358</v>
      </c>
      <c r="M292" t="s">
        <v>35</v>
      </c>
      <c r="N292" t="s">
        <v>359</v>
      </c>
      <c r="O292" t="s">
        <v>479</v>
      </c>
      <c r="P292" t="s">
        <v>21</v>
      </c>
      <c r="Q292" t="s">
        <v>12139</v>
      </c>
      <c r="R292" s="2" t="str">
        <f t="shared" si="36"/>
        <v>OK</v>
      </c>
      <c r="S292" s="2" t="str">
        <f t="shared" si="37"/>
        <v>OK</v>
      </c>
      <c r="T292" s="2" t="str">
        <f t="shared" si="38"/>
        <v>OK</v>
      </c>
      <c r="U292" s="2" t="str">
        <f t="shared" si="39"/>
        <v>OK</v>
      </c>
      <c r="V292" s="2" t="str">
        <f t="shared" si="40"/>
        <v>OK</v>
      </c>
      <c r="W292" s="2" t="str">
        <f t="shared" si="41"/>
        <v>KO</v>
      </c>
      <c r="X292" s="2" t="str">
        <f t="shared" si="42"/>
        <v>OK</v>
      </c>
      <c r="Y292" s="2" t="str">
        <f t="shared" si="43"/>
        <v>OK</v>
      </c>
      <c r="Z292" s="3" t="str">
        <f t="shared" si="44"/>
        <v xml:space="preserve">Tiempo del recurso / </v>
      </c>
    </row>
    <row r="293" spans="1:26" x14ac:dyDescent="0.45">
      <c r="A293" t="s">
        <v>12040</v>
      </c>
      <c r="B293" t="s">
        <v>12041</v>
      </c>
      <c r="C293" t="s">
        <v>67</v>
      </c>
      <c r="D293" t="s">
        <v>67</v>
      </c>
      <c r="E293" t="s">
        <v>20</v>
      </c>
      <c r="H293" t="s">
        <v>21</v>
      </c>
      <c r="I293">
        <v>394465</v>
      </c>
      <c r="J293" t="s">
        <v>12140</v>
      </c>
      <c r="K293">
        <v>15</v>
      </c>
      <c r="L293" t="s">
        <v>1363</v>
      </c>
      <c r="M293" t="s">
        <v>67</v>
      </c>
      <c r="N293" t="s">
        <v>227</v>
      </c>
      <c r="P293" t="s">
        <v>21</v>
      </c>
      <c r="Q293" t="s">
        <v>12141</v>
      </c>
      <c r="R293" s="2" t="str">
        <f t="shared" si="36"/>
        <v>KO</v>
      </c>
      <c r="S293" s="2" t="str">
        <f t="shared" si="37"/>
        <v>OK</v>
      </c>
      <c r="T293" s="2" t="str">
        <f t="shared" si="38"/>
        <v>OK</v>
      </c>
      <c r="U293" s="2" t="str">
        <f t="shared" si="39"/>
        <v>OK</v>
      </c>
      <c r="V293" s="2" t="str">
        <f t="shared" si="40"/>
        <v>OK</v>
      </c>
      <c r="W293" s="2" t="str">
        <f t="shared" si="41"/>
        <v>OK</v>
      </c>
      <c r="X293" s="2" t="str">
        <f t="shared" si="42"/>
        <v>OK</v>
      </c>
      <c r="Y293" s="2" t="str">
        <f t="shared" si="43"/>
        <v>OK</v>
      </c>
      <c r="Z293" s="3" t="str">
        <f t="shared" si="44"/>
        <v xml:space="preserve">Acción didáctica / </v>
      </c>
    </row>
    <row r="294" spans="1:26" x14ac:dyDescent="0.45">
      <c r="A294" t="s">
        <v>12040</v>
      </c>
      <c r="B294" t="s">
        <v>12041</v>
      </c>
      <c r="C294" t="s">
        <v>70</v>
      </c>
      <c r="E294" t="s">
        <v>20</v>
      </c>
      <c r="H294" t="s">
        <v>21</v>
      </c>
      <c r="I294">
        <v>2776678</v>
      </c>
      <c r="J294" t="s">
        <v>12138</v>
      </c>
      <c r="K294">
        <v>60</v>
      </c>
      <c r="L294" t="s">
        <v>70</v>
      </c>
      <c r="M294" t="s">
        <v>35</v>
      </c>
      <c r="N294" t="s">
        <v>161</v>
      </c>
      <c r="O294" t="s">
        <v>479</v>
      </c>
      <c r="P294" t="s">
        <v>21</v>
      </c>
      <c r="Q294" t="s">
        <v>12142</v>
      </c>
      <c r="R294" s="2" t="str">
        <f t="shared" si="36"/>
        <v>OK</v>
      </c>
      <c r="S294" s="2" t="str">
        <f t="shared" si="37"/>
        <v>OK</v>
      </c>
      <c r="T294" s="2" t="str">
        <f t="shared" si="38"/>
        <v>OK</v>
      </c>
      <c r="U294" s="2" t="str">
        <f t="shared" si="39"/>
        <v>OK</v>
      </c>
      <c r="V294" s="2" t="str">
        <f t="shared" si="40"/>
        <v>OK</v>
      </c>
      <c r="W294" s="2" t="str">
        <f t="shared" si="41"/>
        <v>OK</v>
      </c>
      <c r="X294" s="2" t="str">
        <f t="shared" si="42"/>
        <v>OK</v>
      </c>
      <c r="Y294" s="2" t="str">
        <f t="shared" si="43"/>
        <v>OK</v>
      </c>
      <c r="Z294" s="3" t="str">
        <f t="shared" si="44"/>
        <v/>
      </c>
    </row>
    <row r="295" spans="1:26" x14ac:dyDescent="0.45">
      <c r="A295" t="s">
        <v>12143</v>
      </c>
      <c r="B295" t="s">
        <v>12144</v>
      </c>
      <c r="C295" t="s">
        <v>12145</v>
      </c>
      <c r="E295" t="s">
        <v>20</v>
      </c>
      <c r="H295" t="s">
        <v>21</v>
      </c>
      <c r="I295">
        <v>2159600</v>
      </c>
      <c r="J295" t="s">
        <v>12146</v>
      </c>
      <c r="K295">
        <v>15</v>
      </c>
      <c r="L295" t="s">
        <v>23</v>
      </c>
      <c r="M295" t="s">
        <v>29</v>
      </c>
      <c r="N295" t="s">
        <v>368</v>
      </c>
      <c r="P295" t="s">
        <v>21</v>
      </c>
      <c r="Q295" t="s">
        <v>12147</v>
      </c>
      <c r="R295" s="2" t="str">
        <f t="shared" si="36"/>
        <v>OK</v>
      </c>
      <c r="S295" s="2" t="str">
        <f t="shared" si="37"/>
        <v>OK</v>
      </c>
      <c r="T295" s="2" t="str">
        <f t="shared" si="38"/>
        <v>OK</v>
      </c>
      <c r="U295" s="2" t="str">
        <f t="shared" si="39"/>
        <v>OK</v>
      </c>
      <c r="V295" s="2" t="str">
        <f t="shared" si="40"/>
        <v>OK</v>
      </c>
      <c r="W295" s="2" t="str">
        <f t="shared" si="41"/>
        <v>OK</v>
      </c>
      <c r="X295" s="2" t="str">
        <f t="shared" si="42"/>
        <v>OK</v>
      </c>
      <c r="Y295" s="2" t="str">
        <f t="shared" si="43"/>
        <v>OK</v>
      </c>
      <c r="Z295" s="3" t="str">
        <f t="shared" si="44"/>
        <v/>
      </c>
    </row>
    <row r="296" spans="1:26" x14ac:dyDescent="0.45">
      <c r="A296" t="s">
        <v>12143</v>
      </c>
      <c r="B296" t="s">
        <v>12144</v>
      </c>
      <c r="C296" t="s">
        <v>12148</v>
      </c>
      <c r="E296" t="s">
        <v>20</v>
      </c>
      <c r="H296" t="s">
        <v>21</v>
      </c>
      <c r="I296">
        <v>988989</v>
      </c>
      <c r="J296" t="s">
        <v>12149</v>
      </c>
      <c r="K296">
        <v>20</v>
      </c>
      <c r="L296" t="s">
        <v>23</v>
      </c>
      <c r="M296" t="s">
        <v>29</v>
      </c>
      <c r="N296" t="s">
        <v>30</v>
      </c>
      <c r="P296" t="s">
        <v>21</v>
      </c>
      <c r="Q296" t="s">
        <v>12150</v>
      </c>
      <c r="R296" s="2" t="str">
        <f t="shared" si="36"/>
        <v>OK</v>
      </c>
      <c r="S296" s="2" t="str">
        <f t="shared" si="37"/>
        <v>OK</v>
      </c>
      <c r="T296" s="2" t="str">
        <f t="shared" si="38"/>
        <v>OK</v>
      </c>
      <c r="U296" s="2" t="str">
        <f t="shared" si="39"/>
        <v>OK</v>
      </c>
      <c r="V296" s="2" t="str">
        <f t="shared" si="40"/>
        <v>OK</v>
      </c>
      <c r="W296" s="2" t="str">
        <f t="shared" si="41"/>
        <v>OK</v>
      </c>
      <c r="X296" s="2" t="str">
        <f t="shared" si="42"/>
        <v>OK</v>
      </c>
      <c r="Y296" s="2" t="str">
        <f t="shared" si="43"/>
        <v>OK</v>
      </c>
      <c r="Z296" s="3" t="str">
        <f t="shared" si="44"/>
        <v/>
      </c>
    </row>
    <row r="297" spans="1:26" x14ac:dyDescent="0.45">
      <c r="A297" t="s">
        <v>12143</v>
      </c>
      <c r="B297" t="s">
        <v>12144</v>
      </c>
      <c r="C297" t="s">
        <v>12151</v>
      </c>
      <c r="E297" t="s">
        <v>20</v>
      </c>
      <c r="H297" t="s">
        <v>21</v>
      </c>
      <c r="I297">
        <v>6305622</v>
      </c>
      <c r="J297" t="s">
        <v>12152</v>
      </c>
      <c r="K297">
        <v>25</v>
      </c>
      <c r="L297" t="s">
        <v>34</v>
      </c>
      <c r="M297" t="s">
        <v>35</v>
      </c>
      <c r="N297" t="s">
        <v>161</v>
      </c>
      <c r="O297" t="s">
        <v>37</v>
      </c>
      <c r="P297" t="s">
        <v>21</v>
      </c>
      <c r="Q297" t="s">
        <v>12153</v>
      </c>
      <c r="R297" s="2" t="str">
        <f t="shared" si="36"/>
        <v>OK</v>
      </c>
      <c r="S297" s="2" t="str">
        <f t="shared" si="37"/>
        <v>OK</v>
      </c>
      <c r="T297" s="2" t="str">
        <f t="shared" si="38"/>
        <v>OK</v>
      </c>
      <c r="U297" s="2" t="str">
        <f t="shared" si="39"/>
        <v>OK</v>
      </c>
      <c r="V297" s="2" t="str">
        <f t="shared" si="40"/>
        <v>OK</v>
      </c>
      <c r="W297" s="2" t="str">
        <f t="shared" si="41"/>
        <v>OK</v>
      </c>
      <c r="X297" s="2" t="str">
        <f t="shared" si="42"/>
        <v>OK</v>
      </c>
      <c r="Y297" s="2" t="str">
        <f t="shared" si="43"/>
        <v>OK</v>
      </c>
      <c r="Z297" s="3" t="str">
        <f t="shared" si="44"/>
        <v/>
      </c>
    </row>
    <row r="298" spans="1:26" x14ac:dyDescent="0.45">
      <c r="A298" t="s">
        <v>12143</v>
      </c>
      <c r="B298" t="s">
        <v>12144</v>
      </c>
      <c r="C298" t="s">
        <v>12154</v>
      </c>
      <c r="E298" t="s">
        <v>20</v>
      </c>
      <c r="H298" t="s">
        <v>21</v>
      </c>
      <c r="I298">
        <v>1178711</v>
      </c>
      <c r="J298" t="s">
        <v>12155</v>
      </c>
      <c r="K298">
        <v>25</v>
      </c>
      <c r="L298" t="s">
        <v>34</v>
      </c>
      <c r="M298" t="s">
        <v>35</v>
      </c>
      <c r="N298" t="s">
        <v>62</v>
      </c>
      <c r="O298" t="s">
        <v>37</v>
      </c>
      <c r="P298" t="s">
        <v>21</v>
      </c>
      <c r="Q298" t="s">
        <v>12156</v>
      </c>
      <c r="R298" s="2" t="str">
        <f t="shared" si="36"/>
        <v>OK</v>
      </c>
      <c r="S298" s="2" t="str">
        <f t="shared" si="37"/>
        <v>OK</v>
      </c>
      <c r="T298" s="2" t="str">
        <f t="shared" si="38"/>
        <v>OK</v>
      </c>
      <c r="U298" s="2" t="str">
        <f t="shared" si="39"/>
        <v>OK</v>
      </c>
      <c r="V298" s="2" t="str">
        <f t="shared" si="40"/>
        <v>OK</v>
      </c>
      <c r="W298" s="2" t="str">
        <f t="shared" si="41"/>
        <v>OK</v>
      </c>
      <c r="X298" s="2" t="str">
        <f t="shared" si="42"/>
        <v>OK</v>
      </c>
      <c r="Y298" s="2" t="str">
        <f t="shared" si="43"/>
        <v>OK</v>
      </c>
      <c r="Z298" s="3" t="str">
        <f t="shared" si="44"/>
        <v/>
      </c>
    </row>
    <row r="299" spans="1:26" x14ac:dyDescent="0.45">
      <c r="A299" t="s">
        <v>12143</v>
      </c>
      <c r="B299" t="s">
        <v>12144</v>
      </c>
      <c r="C299" t="s">
        <v>12157</v>
      </c>
      <c r="E299" t="s">
        <v>20</v>
      </c>
      <c r="H299" t="s">
        <v>21</v>
      </c>
      <c r="I299">
        <v>1875793</v>
      </c>
      <c r="J299" t="s">
        <v>12158</v>
      </c>
      <c r="K299">
        <v>20</v>
      </c>
      <c r="L299" t="s">
        <v>80</v>
      </c>
      <c r="M299" t="s">
        <v>35</v>
      </c>
      <c r="N299" t="s">
        <v>81</v>
      </c>
      <c r="O299" t="s">
        <v>37</v>
      </c>
      <c r="P299" t="s">
        <v>21</v>
      </c>
      <c r="Q299" t="s">
        <v>12159</v>
      </c>
      <c r="R299" s="2" t="str">
        <f t="shared" si="36"/>
        <v>OK</v>
      </c>
      <c r="S299" s="2" t="str">
        <f t="shared" si="37"/>
        <v>OK</v>
      </c>
      <c r="T299" s="2" t="str">
        <f t="shared" si="38"/>
        <v>OK</v>
      </c>
      <c r="U299" s="2" t="str">
        <f t="shared" si="39"/>
        <v>OK</v>
      </c>
      <c r="V299" s="2" t="str">
        <f t="shared" si="40"/>
        <v>OK</v>
      </c>
      <c r="W299" s="2" t="str">
        <f t="shared" si="41"/>
        <v>OK</v>
      </c>
      <c r="X299" s="2" t="str">
        <f t="shared" si="42"/>
        <v>OK</v>
      </c>
      <c r="Y299" s="2" t="str">
        <f t="shared" si="43"/>
        <v>OK</v>
      </c>
      <c r="Z299" s="3" t="str">
        <f t="shared" si="44"/>
        <v/>
      </c>
    </row>
    <row r="300" spans="1:26" x14ac:dyDescent="0.45">
      <c r="A300" t="s">
        <v>12143</v>
      </c>
      <c r="B300" t="s">
        <v>12144</v>
      </c>
      <c r="C300" t="s">
        <v>12160</v>
      </c>
      <c r="E300" t="s">
        <v>20</v>
      </c>
      <c r="H300" t="s">
        <v>21</v>
      </c>
      <c r="I300">
        <v>2209879</v>
      </c>
      <c r="J300" t="s">
        <v>12161</v>
      </c>
      <c r="K300">
        <v>15</v>
      </c>
      <c r="L300" t="s">
        <v>1363</v>
      </c>
      <c r="M300" t="s">
        <v>24</v>
      </c>
      <c r="N300" t="s">
        <v>25</v>
      </c>
      <c r="P300" t="s">
        <v>21</v>
      </c>
      <c r="Q300" t="s">
        <v>12162</v>
      </c>
      <c r="R300" s="2" t="str">
        <f t="shared" si="36"/>
        <v>KO</v>
      </c>
      <c r="S300" s="2" t="str">
        <f t="shared" si="37"/>
        <v>OK</v>
      </c>
      <c r="T300" s="2" t="str">
        <f t="shared" si="38"/>
        <v>OK</v>
      </c>
      <c r="U300" s="2" t="str">
        <f t="shared" si="39"/>
        <v>OK</v>
      </c>
      <c r="V300" s="2" t="str">
        <f t="shared" si="40"/>
        <v>OK</v>
      </c>
      <c r="W300" s="2" t="str">
        <f t="shared" si="41"/>
        <v>OK</v>
      </c>
      <c r="X300" s="2" t="str">
        <f t="shared" si="42"/>
        <v>OK</v>
      </c>
      <c r="Y300" s="2" t="str">
        <f t="shared" si="43"/>
        <v>OK</v>
      </c>
      <c r="Z300" s="3" t="str">
        <f t="shared" si="44"/>
        <v xml:space="preserve">Acción didáctica / </v>
      </c>
    </row>
    <row r="301" spans="1:26" x14ac:dyDescent="0.45">
      <c r="A301" t="s">
        <v>12143</v>
      </c>
      <c r="B301" t="s">
        <v>12144</v>
      </c>
      <c r="C301" t="s">
        <v>12163</v>
      </c>
      <c r="E301" t="s">
        <v>20</v>
      </c>
      <c r="H301" t="s">
        <v>21</v>
      </c>
      <c r="I301">
        <v>1205224</v>
      </c>
      <c r="J301" t="s">
        <v>12164</v>
      </c>
      <c r="K301">
        <v>15</v>
      </c>
      <c r="L301" t="s">
        <v>23</v>
      </c>
      <c r="M301" t="s">
        <v>29</v>
      </c>
      <c r="N301" t="s">
        <v>495</v>
      </c>
      <c r="P301" t="s">
        <v>21</v>
      </c>
      <c r="Q301" t="s">
        <v>12165</v>
      </c>
      <c r="R301" s="2" t="str">
        <f t="shared" si="36"/>
        <v>OK</v>
      </c>
      <c r="S301" s="2" t="str">
        <f t="shared" si="37"/>
        <v>OK</v>
      </c>
      <c r="T301" s="2" t="str">
        <f t="shared" si="38"/>
        <v>OK</v>
      </c>
      <c r="U301" s="2" t="str">
        <f t="shared" si="39"/>
        <v>OK</v>
      </c>
      <c r="V301" s="2" t="str">
        <f t="shared" si="40"/>
        <v>OK</v>
      </c>
      <c r="W301" s="2" t="str">
        <f t="shared" si="41"/>
        <v>OK</v>
      </c>
      <c r="X301" s="2" t="str">
        <f t="shared" si="42"/>
        <v>OK</v>
      </c>
      <c r="Y301" s="2" t="str">
        <f t="shared" si="43"/>
        <v>OK</v>
      </c>
      <c r="Z301" s="3" t="str">
        <f t="shared" si="44"/>
        <v/>
      </c>
    </row>
    <row r="302" spans="1:26" x14ac:dyDescent="0.45">
      <c r="A302" t="s">
        <v>12143</v>
      </c>
      <c r="B302" t="s">
        <v>12144</v>
      </c>
      <c r="C302" t="s">
        <v>12166</v>
      </c>
      <c r="E302" t="s">
        <v>20</v>
      </c>
      <c r="H302" t="s">
        <v>21</v>
      </c>
      <c r="I302">
        <v>1718172</v>
      </c>
      <c r="J302" t="s">
        <v>12167</v>
      </c>
      <c r="K302">
        <v>20</v>
      </c>
      <c r="L302" t="s">
        <v>34</v>
      </c>
      <c r="M302" t="s">
        <v>35</v>
      </c>
      <c r="N302" t="s">
        <v>161</v>
      </c>
      <c r="O302" t="s">
        <v>479</v>
      </c>
      <c r="P302" t="s">
        <v>21</v>
      </c>
      <c r="Q302" t="s">
        <v>12168</v>
      </c>
      <c r="R302" s="2" t="str">
        <f t="shared" si="36"/>
        <v>OK</v>
      </c>
      <c r="S302" s="2" t="str">
        <f t="shared" si="37"/>
        <v>OK</v>
      </c>
      <c r="T302" s="2" t="str">
        <f t="shared" si="38"/>
        <v>OK</v>
      </c>
      <c r="U302" s="2" t="str">
        <f t="shared" si="39"/>
        <v>OK</v>
      </c>
      <c r="V302" s="2" t="str">
        <f t="shared" si="40"/>
        <v>OK</v>
      </c>
      <c r="W302" s="2" t="str">
        <f t="shared" si="41"/>
        <v>OK</v>
      </c>
      <c r="X302" s="2" t="str">
        <f t="shared" si="42"/>
        <v>OK</v>
      </c>
      <c r="Y302" s="2" t="str">
        <f t="shared" si="43"/>
        <v>OK</v>
      </c>
      <c r="Z302" s="3" t="str">
        <f t="shared" si="44"/>
        <v/>
      </c>
    </row>
    <row r="303" spans="1:26" x14ac:dyDescent="0.45">
      <c r="A303" t="s">
        <v>12143</v>
      </c>
      <c r="B303" t="s">
        <v>12144</v>
      </c>
      <c r="C303" t="s">
        <v>12169</v>
      </c>
      <c r="E303" t="s">
        <v>20</v>
      </c>
      <c r="H303" t="s">
        <v>21</v>
      </c>
      <c r="I303">
        <v>1454717</v>
      </c>
      <c r="J303" t="s">
        <v>12170</v>
      </c>
      <c r="K303">
        <v>20</v>
      </c>
      <c r="L303" t="s">
        <v>34</v>
      </c>
      <c r="M303" t="s">
        <v>35</v>
      </c>
      <c r="N303" t="s">
        <v>499</v>
      </c>
      <c r="O303" t="s">
        <v>37</v>
      </c>
      <c r="P303" t="s">
        <v>21</v>
      </c>
      <c r="Q303" t="s">
        <v>12171</v>
      </c>
      <c r="R303" s="2" t="str">
        <f t="shared" si="36"/>
        <v>OK</v>
      </c>
      <c r="S303" s="2" t="str">
        <f t="shared" si="37"/>
        <v>OK</v>
      </c>
      <c r="T303" s="2" t="str">
        <f t="shared" si="38"/>
        <v>OK</v>
      </c>
      <c r="U303" s="2" t="str">
        <f t="shared" si="39"/>
        <v>OK</v>
      </c>
      <c r="V303" s="2" t="str">
        <f t="shared" si="40"/>
        <v>OK</v>
      </c>
      <c r="W303" s="2" t="str">
        <f t="shared" si="41"/>
        <v>OK</v>
      </c>
      <c r="X303" s="2" t="str">
        <f t="shared" si="42"/>
        <v>OK</v>
      </c>
      <c r="Y303" s="2" t="str">
        <f t="shared" si="43"/>
        <v>OK</v>
      </c>
      <c r="Z303" s="3" t="str">
        <f t="shared" si="44"/>
        <v/>
      </c>
    </row>
    <row r="304" spans="1:26" x14ac:dyDescent="0.45">
      <c r="A304" t="s">
        <v>12143</v>
      </c>
      <c r="B304" t="s">
        <v>12144</v>
      </c>
      <c r="C304" t="s">
        <v>12172</v>
      </c>
      <c r="E304" t="s">
        <v>20</v>
      </c>
      <c r="H304" t="s">
        <v>21</v>
      </c>
      <c r="I304">
        <v>1961579</v>
      </c>
      <c r="J304" t="s">
        <v>12173</v>
      </c>
      <c r="K304">
        <v>20</v>
      </c>
      <c r="L304" t="s">
        <v>80</v>
      </c>
      <c r="M304" t="s">
        <v>35</v>
      </c>
      <c r="N304" t="s">
        <v>81</v>
      </c>
      <c r="O304" t="s">
        <v>37</v>
      </c>
      <c r="P304" t="s">
        <v>21</v>
      </c>
      <c r="Q304" t="s">
        <v>12174</v>
      </c>
      <c r="R304" s="2" t="str">
        <f t="shared" si="36"/>
        <v>OK</v>
      </c>
      <c r="S304" s="2" t="str">
        <f t="shared" si="37"/>
        <v>OK</v>
      </c>
      <c r="T304" s="2" t="str">
        <f t="shared" si="38"/>
        <v>OK</v>
      </c>
      <c r="U304" s="2" t="str">
        <f t="shared" si="39"/>
        <v>OK</v>
      </c>
      <c r="V304" s="2" t="str">
        <f t="shared" si="40"/>
        <v>OK</v>
      </c>
      <c r="W304" s="2" t="str">
        <f t="shared" si="41"/>
        <v>OK</v>
      </c>
      <c r="X304" s="2" t="str">
        <f t="shared" si="42"/>
        <v>OK</v>
      </c>
      <c r="Y304" s="2" t="str">
        <f t="shared" si="43"/>
        <v>OK</v>
      </c>
      <c r="Z304" s="3" t="str">
        <f t="shared" si="44"/>
        <v/>
      </c>
    </row>
    <row r="305" spans="1:26" x14ac:dyDescent="0.45">
      <c r="A305" t="s">
        <v>12143</v>
      </c>
      <c r="B305" t="s">
        <v>12144</v>
      </c>
      <c r="C305" t="s">
        <v>12175</v>
      </c>
      <c r="E305" t="s">
        <v>20</v>
      </c>
      <c r="H305" t="s">
        <v>21</v>
      </c>
      <c r="I305">
        <v>4831375</v>
      </c>
      <c r="J305" t="s">
        <v>12176</v>
      </c>
      <c r="K305">
        <v>30</v>
      </c>
      <c r="L305" t="s">
        <v>34</v>
      </c>
      <c r="M305" t="s">
        <v>35</v>
      </c>
      <c r="N305" t="s">
        <v>161</v>
      </c>
      <c r="O305" t="s">
        <v>37</v>
      </c>
      <c r="P305" t="s">
        <v>21</v>
      </c>
      <c r="Q305" t="s">
        <v>12177</v>
      </c>
      <c r="R305" s="2" t="str">
        <f t="shared" si="36"/>
        <v>OK</v>
      </c>
      <c r="S305" s="2" t="str">
        <f t="shared" si="37"/>
        <v>OK</v>
      </c>
      <c r="T305" s="2" t="str">
        <f t="shared" si="38"/>
        <v>OK</v>
      </c>
      <c r="U305" s="2" t="str">
        <f t="shared" si="39"/>
        <v>OK</v>
      </c>
      <c r="V305" s="2" t="str">
        <f t="shared" si="40"/>
        <v>OK</v>
      </c>
      <c r="W305" s="2" t="str">
        <f t="shared" si="41"/>
        <v>OK</v>
      </c>
      <c r="X305" s="2" t="str">
        <f t="shared" si="42"/>
        <v>OK</v>
      </c>
      <c r="Y305" s="2" t="str">
        <f t="shared" si="43"/>
        <v>OK</v>
      </c>
      <c r="Z305" s="3" t="str">
        <f t="shared" si="44"/>
        <v/>
      </c>
    </row>
    <row r="306" spans="1:26" x14ac:dyDescent="0.45">
      <c r="A306" t="s">
        <v>12143</v>
      </c>
      <c r="B306" t="s">
        <v>12144</v>
      </c>
      <c r="C306" t="s">
        <v>12178</v>
      </c>
      <c r="E306" t="s">
        <v>20</v>
      </c>
      <c r="H306" t="s">
        <v>21</v>
      </c>
      <c r="I306">
        <v>1618585</v>
      </c>
      <c r="J306" t="s">
        <v>12179</v>
      </c>
      <c r="K306">
        <v>15</v>
      </c>
      <c r="L306" t="s">
        <v>34</v>
      </c>
      <c r="M306" t="s">
        <v>35</v>
      </c>
      <c r="N306" t="s">
        <v>161</v>
      </c>
      <c r="O306" t="s">
        <v>479</v>
      </c>
      <c r="P306" t="s">
        <v>21</v>
      </c>
      <c r="Q306" t="s">
        <v>12180</v>
      </c>
      <c r="R306" s="2" t="str">
        <f t="shared" si="36"/>
        <v>OK</v>
      </c>
      <c r="S306" s="2" t="str">
        <f t="shared" si="37"/>
        <v>OK</v>
      </c>
      <c r="T306" s="2" t="str">
        <f t="shared" si="38"/>
        <v>OK</v>
      </c>
      <c r="U306" s="2" t="str">
        <f t="shared" si="39"/>
        <v>OK</v>
      </c>
      <c r="V306" s="2" t="str">
        <f t="shared" si="40"/>
        <v>OK</v>
      </c>
      <c r="W306" s="2" t="str">
        <f t="shared" si="41"/>
        <v>OK</v>
      </c>
      <c r="X306" s="2" t="str">
        <f t="shared" si="42"/>
        <v>OK</v>
      </c>
      <c r="Y306" s="2" t="str">
        <f t="shared" si="43"/>
        <v>OK</v>
      </c>
      <c r="Z306" s="3" t="str">
        <f t="shared" si="44"/>
        <v/>
      </c>
    </row>
    <row r="307" spans="1:26" x14ac:dyDescent="0.45">
      <c r="A307" t="s">
        <v>12143</v>
      </c>
      <c r="B307" t="s">
        <v>12144</v>
      </c>
      <c r="C307" t="s">
        <v>12181</v>
      </c>
      <c r="E307" t="s">
        <v>20</v>
      </c>
      <c r="H307" t="s">
        <v>21</v>
      </c>
      <c r="I307">
        <v>5189585</v>
      </c>
      <c r="J307" t="s">
        <v>12182</v>
      </c>
      <c r="K307">
        <v>30</v>
      </c>
      <c r="L307" t="s">
        <v>34</v>
      </c>
      <c r="M307" t="s">
        <v>35</v>
      </c>
      <c r="N307" t="s">
        <v>11343</v>
      </c>
      <c r="O307" t="s">
        <v>479</v>
      </c>
      <c r="P307" t="s">
        <v>21</v>
      </c>
      <c r="Q307" t="s">
        <v>12183</v>
      </c>
      <c r="R307" s="2" t="str">
        <f t="shared" si="36"/>
        <v>OK</v>
      </c>
      <c r="S307" s="2" t="str">
        <f t="shared" si="37"/>
        <v>OK</v>
      </c>
      <c r="T307" s="2" t="str">
        <f t="shared" si="38"/>
        <v>OK</v>
      </c>
      <c r="U307" s="2" t="str">
        <f t="shared" si="39"/>
        <v>OK</v>
      </c>
      <c r="V307" s="2" t="str">
        <f t="shared" si="40"/>
        <v>OK</v>
      </c>
      <c r="W307" s="2" t="str">
        <f t="shared" si="41"/>
        <v>OK</v>
      </c>
      <c r="X307" s="2" t="str">
        <f t="shared" si="42"/>
        <v>OK</v>
      </c>
      <c r="Y307" s="2" t="str">
        <f t="shared" si="43"/>
        <v>OK</v>
      </c>
      <c r="Z307" s="3" t="str">
        <f t="shared" si="44"/>
        <v/>
      </c>
    </row>
    <row r="308" spans="1:26" x14ac:dyDescent="0.45">
      <c r="A308" t="s">
        <v>12143</v>
      </c>
      <c r="B308" t="s">
        <v>12144</v>
      </c>
      <c r="C308" t="s">
        <v>12184</v>
      </c>
      <c r="E308" t="s">
        <v>20</v>
      </c>
      <c r="H308" t="s">
        <v>21</v>
      </c>
      <c r="I308">
        <v>2265395</v>
      </c>
      <c r="J308" t="s">
        <v>12185</v>
      </c>
      <c r="K308">
        <v>20</v>
      </c>
      <c r="L308" t="s">
        <v>80</v>
      </c>
      <c r="M308" t="s">
        <v>35</v>
      </c>
      <c r="N308" t="s">
        <v>81</v>
      </c>
      <c r="O308" t="s">
        <v>37</v>
      </c>
      <c r="P308" t="s">
        <v>21</v>
      </c>
      <c r="Q308" t="s">
        <v>12186</v>
      </c>
      <c r="R308" s="2" t="str">
        <f t="shared" si="36"/>
        <v>OK</v>
      </c>
      <c r="S308" s="2" t="str">
        <f t="shared" si="37"/>
        <v>OK</v>
      </c>
      <c r="T308" s="2" t="str">
        <f t="shared" si="38"/>
        <v>OK</v>
      </c>
      <c r="U308" s="2" t="str">
        <f t="shared" si="39"/>
        <v>OK</v>
      </c>
      <c r="V308" s="2" t="str">
        <f t="shared" si="40"/>
        <v>OK</v>
      </c>
      <c r="W308" s="2" t="str">
        <f t="shared" si="41"/>
        <v>OK</v>
      </c>
      <c r="X308" s="2" t="str">
        <f t="shared" si="42"/>
        <v>OK</v>
      </c>
      <c r="Y308" s="2" t="str">
        <f t="shared" si="43"/>
        <v>OK</v>
      </c>
      <c r="Z308" s="3" t="str">
        <f t="shared" si="44"/>
        <v/>
      </c>
    </row>
    <row r="309" spans="1:26" x14ac:dyDescent="0.45">
      <c r="A309" t="s">
        <v>12143</v>
      </c>
      <c r="B309" t="s">
        <v>12144</v>
      </c>
      <c r="C309" t="s">
        <v>12187</v>
      </c>
      <c r="E309" t="s">
        <v>20</v>
      </c>
      <c r="H309" t="s">
        <v>21</v>
      </c>
      <c r="I309">
        <v>1291704</v>
      </c>
      <c r="J309" t="s">
        <v>12188</v>
      </c>
      <c r="K309">
        <v>20</v>
      </c>
      <c r="L309" t="s">
        <v>23</v>
      </c>
      <c r="M309" t="s">
        <v>29</v>
      </c>
      <c r="N309" t="s">
        <v>368</v>
      </c>
      <c r="P309" t="s">
        <v>21</v>
      </c>
      <c r="Q309" t="s">
        <v>12189</v>
      </c>
      <c r="R309" s="2" t="str">
        <f t="shared" si="36"/>
        <v>OK</v>
      </c>
      <c r="S309" s="2" t="str">
        <f t="shared" si="37"/>
        <v>OK</v>
      </c>
      <c r="T309" s="2" t="str">
        <f t="shared" si="38"/>
        <v>OK</v>
      </c>
      <c r="U309" s="2" t="str">
        <f t="shared" si="39"/>
        <v>OK</v>
      </c>
      <c r="V309" s="2" t="str">
        <f t="shared" si="40"/>
        <v>OK</v>
      </c>
      <c r="W309" s="2" t="str">
        <f t="shared" si="41"/>
        <v>OK</v>
      </c>
      <c r="X309" s="2" t="str">
        <f t="shared" si="42"/>
        <v>OK</v>
      </c>
      <c r="Y309" s="2" t="str">
        <f t="shared" si="43"/>
        <v>OK</v>
      </c>
      <c r="Z309" s="3" t="str">
        <f t="shared" si="44"/>
        <v/>
      </c>
    </row>
    <row r="310" spans="1:26" x14ac:dyDescent="0.45">
      <c r="A310" t="s">
        <v>12143</v>
      </c>
      <c r="B310" t="s">
        <v>12144</v>
      </c>
      <c r="C310" t="s">
        <v>12190</v>
      </c>
      <c r="E310" t="s">
        <v>20</v>
      </c>
      <c r="H310" t="s">
        <v>21</v>
      </c>
      <c r="I310">
        <v>1174125</v>
      </c>
      <c r="J310" t="s">
        <v>12191</v>
      </c>
      <c r="K310">
        <v>15</v>
      </c>
      <c r="L310" t="s">
        <v>34</v>
      </c>
      <c r="M310" t="s">
        <v>35</v>
      </c>
      <c r="N310" t="s">
        <v>406</v>
      </c>
      <c r="O310" t="s">
        <v>37</v>
      </c>
      <c r="P310" t="s">
        <v>21</v>
      </c>
      <c r="Q310" t="s">
        <v>12192</v>
      </c>
      <c r="R310" s="2" t="str">
        <f t="shared" si="36"/>
        <v>OK</v>
      </c>
      <c r="S310" s="2" t="str">
        <f t="shared" si="37"/>
        <v>OK</v>
      </c>
      <c r="T310" s="2" t="str">
        <f t="shared" si="38"/>
        <v>OK</v>
      </c>
      <c r="U310" s="2" t="str">
        <f t="shared" si="39"/>
        <v>OK</v>
      </c>
      <c r="V310" s="2" t="str">
        <f t="shared" si="40"/>
        <v>OK</v>
      </c>
      <c r="W310" s="2" t="str">
        <f t="shared" si="41"/>
        <v>OK</v>
      </c>
      <c r="X310" s="2" t="str">
        <f t="shared" si="42"/>
        <v>OK</v>
      </c>
      <c r="Y310" s="2" t="str">
        <f t="shared" si="43"/>
        <v>OK</v>
      </c>
      <c r="Z310" s="3" t="str">
        <f t="shared" si="44"/>
        <v/>
      </c>
    </row>
    <row r="311" spans="1:26" x14ac:dyDescent="0.45">
      <c r="A311" t="s">
        <v>12143</v>
      </c>
      <c r="B311" t="s">
        <v>12144</v>
      </c>
      <c r="C311" t="s">
        <v>12193</v>
      </c>
      <c r="E311" t="s">
        <v>20</v>
      </c>
      <c r="H311" t="s">
        <v>21</v>
      </c>
      <c r="I311">
        <v>1175277</v>
      </c>
      <c r="J311" t="s">
        <v>12194</v>
      </c>
      <c r="K311">
        <v>20</v>
      </c>
      <c r="L311" t="s">
        <v>34</v>
      </c>
      <c r="M311" t="s">
        <v>35</v>
      </c>
      <c r="N311" t="s">
        <v>406</v>
      </c>
      <c r="O311" t="s">
        <v>85</v>
      </c>
      <c r="P311" t="s">
        <v>21</v>
      </c>
      <c r="Q311" t="s">
        <v>12195</v>
      </c>
      <c r="R311" s="2" t="str">
        <f t="shared" si="36"/>
        <v>OK</v>
      </c>
      <c r="S311" s="2" t="str">
        <f t="shared" si="37"/>
        <v>OK</v>
      </c>
      <c r="T311" s="2" t="str">
        <f t="shared" si="38"/>
        <v>OK</v>
      </c>
      <c r="U311" s="2" t="str">
        <f t="shared" si="39"/>
        <v>OK</v>
      </c>
      <c r="V311" s="2" t="str">
        <f t="shared" si="40"/>
        <v>OK</v>
      </c>
      <c r="W311" s="2" t="str">
        <f t="shared" si="41"/>
        <v>OK</v>
      </c>
      <c r="X311" s="2" t="str">
        <f t="shared" si="42"/>
        <v>OK</v>
      </c>
      <c r="Y311" s="2" t="str">
        <f t="shared" si="43"/>
        <v>OK</v>
      </c>
      <c r="Z311" s="3" t="str">
        <f t="shared" si="44"/>
        <v/>
      </c>
    </row>
    <row r="312" spans="1:26" x14ac:dyDescent="0.45">
      <c r="A312" t="s">
        <v>12143</v>
      </c>
      <c r="B312" t="s">
        <v>12144</v>
      </c>
      <c r="C312" t="s">
        <v>12196</v>
      </c>
      <c r="E312" t="s">
        <v>20</v>
      </c>
      <c r="H312" t="s">
        <v>21</v>
      </c>
      <c r="I312">
        <v>5908331</v>
      </c>
      <c r="J312" t="s">
        <v>12197</v>
      </c>
      <c r="K312">
        <v>30</v>
      </c>
      <c r="L312" t="s">
        <v>34</v>
      </c>
      <c r="M312" t="s">
        <v>35</v>
      </c>
      <c r="N312" t="s">
        <v>11343</v>
      </c>
      <c r="O312" t="s">
        <v>479</v>
      </c>
      <c r="P312" t="s">
        <v>21</v>
      </c>
      <c r="Q312" t="s">
        <v>12198</v>
      </c>
      <c r="R312" s="2" t="str">
        <f t="shared" si="36"/>
        <v>OK</v>
      </c>
      <c r="S312" s="2" t="str">
        <f t="shared" si="37"/>
        <v>OK</v>
      </c>
      <c r="T312" s="2" t="str">
        <f t="shared" si="38"/>
        <v>OK</v>
      </c>
      <c r="U312" s="2" t="str">
        <f t="shared" si="39"/>
        <v>OK</v>
      </c>
      <c r="V312" s="2" t="str">
        <f t="shared" si="40"/>
        <v>OK</v>
      </c>
      <c r="W312" s="2" t="str">
        <f t="shared" si="41"/>
        <v>OK</v>
      </c>
      <c r="X312" s="2" t="str">
        <f t="shared" si="42"/>
        <v>OK</v>
      </c>
      <c r="Y312" s="2" t="str">
        <f t="shared" si="43"/>
        <v>OK</v>
      </c>
      <c r="Z312" s="3" t="str">
        <f t="shared" si="44"/>
        <v/>
      </c>
    </row>
    <row r="313" spans="1:26" x14ac:dyDescent="0.45">
      <c r="A313" t="s">
        <v>12143</v>
      </c>
      <c r="B313" t="s">
        <v>12144</v>
      </c>
      <c r="C313" t="s">
        <v>12199</v>
      </c>
      <c r="E313" t="s">
        <v>20</v>
      </c>
      <c r="H313" t="s">
        <v>21</v>
      </c>
      <c r="I313">
        <v>1187144</v>
      </c>
      <c r="J313" t="s">
        <v>12200</v>
      </c>
      <c r="K313">
        <v>20</v>
      </c>
      <c r="L313" t="s">
        <v>34</v>
      </c>
      <c r="M313" t="s">
        <v>35</v>
      </c>
      <c r="N313" t="s">
        <v>161</v>
      </c>
      <c r="O313" t="s">
        <v>85</v>
      </c>
      <c r="P313" t="s">
        <v>21</v>
      </c>
      <c r="Q313" t="s">
        <v>12201</v>
      </c>
      <c r="R313" s="2" t="str">
        <f t="shared" si="36"/>
        <v>OK</v>
      </c>
      <c r="S313" s="2" t="str">
        <f t="shared" si="37"/>
        <v>OK</v>
      </c>
      <c r="T313" s="2" t="str">
        <f t="shared" si="38"/>
        <v>OK</v>
      </c>
      <c r="U313" s="2" t="str">
        <f t="shared" si="39"/>
        <v>OK</v>
      </c>
      <c r="V313" s="2" t="str">
        <f t="shared" si="40"/>
        <v>OK</v>
      </c>
      <c r="W313" s="2" t="str">
        <f t="shared" si="41"/>
        <v>OK</v>
      </c>
      <c r="X313" s="2" t="str">
        <f t="shared" si="42"/>
        <v>OK</v>
      </c>
      <c r="Y313" s="2" t="str">
        <f t="shared" si="43"/>
        <v>OK</v>
      </c>
      <c r="Z313" s="3" t="str">
        <f t="shared" si="44"/>
        <v/>
      </c>
    </row>
    <row r="314" spans="1:26" x14ac:dyDescent="0.45">
      <c r="A314" t="s">
        <v>12143</v>
      </c>
      <c r="B314" t="s">
        <v>12144</v>
      </c>
      <c r="C314" t="s">
        <v>12202</v>
      </c>
      <c r="E314" t="s">
        <v>20</v>
      </c>
      <c r="H314" t="s">
        <v>21</v>
      </c>
      <c r="I314">
        <v>1074648</v>
      </c>
      <c r="J314" t="s">
        <v>12203</v>
      </c>
      <c r="K314">
        <v>25</v>
      </c>
      <c r="L314" t="s">
        <v>23</v>
      </c>
      <c r="M314" t="s">
        <v>29</v>
      </c>
      <c r="N314" t="s">
        <v>368</v>
      </c>
      <c r="P314" t="s">
        <v>21</v>
      </c>
      <c r="Q314" t="s">
        <v>12204</v>
      </c>
      <c r="R314" s="2" t="str">
        <f t="shared" si="36"/>
        <v>OK</v>
      </c>
      <c r="S314" s="2" t="str">
        <f t="shared" si="37"/>
        <v>OK</v>
      </c>
      <c r="T314" s="2" t="str">
        <f t="shared" si="38"/>
        <v>OK</v>
      </c>
      <c r="U314" s="2" t="str">
        <f t="shared" si="39"/>
        <v>OK</v>
      </c>
      <c r="V314" s="2" t="str">
        <f t="shared" si="40"/>
        <v>OK</v>
      </c>
      <c r="W314" s="2" t="str">
        <f t="shared" si="41"/>
        <v>OK</v>
      </c>
      <c r="X314" s="2" t="str">
        <f t="shared" si="42"/>
        <v>OK</v>
      </c>
      <c r="Y314" s="2" t="str">
        <f t="shared" si="43"/>
        <v>OK</v>
      </c>
      <c r="Z314" s="3" t="str">
        <f t="shared" si="44"/>
        <v/>
      </c>
    </row>
    <row r="315" spans="1:26" x14ac:dyDescent="0.45">
      <c r="A315" t="s">
        <v>12143</v>
      </c>
      <c r="B315" t="s">
        <v>12144</v>
      </c>
      <c r="C315" t="s">
        <v>12205</v>
      </c>
      <c r="E315" t="s">
        <v>20</v>
      </c>
      <c r="H315" t="s">
        <v>21</v>
      </c>
      <c r="I315">
        <v>1175984</v>
      </c>
      <c r="J315" t="s">
        <v>12206</v>
      </c>
      <c r="K315">
        <v>15</v>
      </c>
      <c r="L315" t="s">
        <v>34</v>
      </c>
      <c r="M315" t="s">
        <v>35</v>
      </c>
      <c r="N315" t="s">
        <v>62</v>
      </c>
      <c r="O315" t="s">
        <v>37</v>
      </c>
      <c r="P315" t="s">
        <v>21</v>
      </c>
      <c r="Q315" t="s">
        <v>12207</v>
      </c>
      <c r="R315" s="2" t="str">
        <f t="shared" si="36"/>
        <v>OK</v>
      </c>
      <c r="S315" s="2" t="str">
        <f t="shared" si="37"/>
        <v>OK</v>
      </c>
      <c r="T315" s="2" t="str">
        <f t="shared" si="38"/>
        <v>OK</v>
      </c>
      <c r="U315" s="2" t="str">
        <f t="shared" si="39"/>
        <v>OK</v>
      </c>
      <c r="V315" s="2" t="str">
        <f t="shared" si="40"/>
        <v>OK</v>
      </c>
      <c r="W315" s="2" t="str">
        <f t="shared" si="41"/>
        <v>OK</v>
      </c>
      <c r="X315" s="2" t="str">
        <f t="shared" si="42"/>
        <v>OK</v>
      </c>
      <c r="Y315" s="2" t="str">
        <f t="shared" si="43"/>
        <v>OK</v>
      </c>
      <c r="Z315" s="3" t="str">
        <f t="shared" si="44"/>
        <v/>
      </c>
    </row>
    <row r="316" spans="1:26" x14ac:dyDescent="0.45">
      <c r="A316" t="s">
        <v>12143</v>
      </c>
      <c r="B316" t="s">
        <v>12144</v>
      </c>
      <c r="C316" t="s">
        <v>12208</v>
      </c>
      <c r="E316" t="s">
        <v>20</v>
      </c>
      <c r="H316" t="s">
        <v>21</v>
      </c>
      <c r="I316">
        <v>1875843</v>
      </c>
      <c r="J316" t="s">
        <v>12209</v>
      </c>
      <c r="K316">
        <v>10</v>
      </c>
      <c r="L316" t="s">
        <v>80</v>
      </c>
      <c r="M316" t="s">
        <v>35</v>
      </c>
      <c r="N316" t="s">
        <v>81</v>
      </c>
      <c r="O316" t="s">
        <v>37</v>
      </c>
      <c r="P316" t="s">
        <v>21</v>
      </c>
      <c r="Q316" t="s">
        <v>12210</v>
      </c>
      <c r="R316" s="2" t="str">
        <f t="shared" si="36"/>
        <v>OK</v>
      </c>
      <c r="S316" s="2" t="str">
        <f t="shared" si="37"/>
        <v>OK</v>
      </c>
      <c r="T316" s="2" t="str">
        <f t="shared" si="38"/>
        <v>OK</v>
      </c>
      <c r="U316" s="2" t="str">
        <f t="shared" si="39"/>
        <v>OK</v>
      </c>
      <c r="V316" s="2" t="str">
        <f t="shared" si="40"/>
        <v>OK</v>
      </c>
      <c r="W316" s="2" t="str">
        <f t="shared" si="41"/>
        <v>OK</v>
      </c>
      <c r="X316" s="2" t="str">
        <f t="shared" si="42"/>
        <v>OK</v>
      </c>
      <c r="Y316" s="2" t="str">
        <f t="shared" si="43"/>
        <v>OK</v>
      </c>
      <c r="Z316" s="3" t="str">
        <f t="shared" si="44"/>
        <v/>
      </c>
    </row>
    <row r="317" spans="1:26" x14ac:dyDescent="0.45">
      <c r="A317" t="s">
        <v>12143</v>
      </c>
      <c r="B317" t="s">
        <v>12144</v>
      </c>
      <c r="C317" t="s">
        <v>12211</v>
      </c>
      <c r="E317" t="s">
        <v>20</v>
      </c>
      <c r="H317" t="s">
        <v>21</v>
      </c>
      <c r="I317">
        <v>1181500</v>
      </c>
      <c r="J317" t="s">
        <v>12194</v>
      </c>
      <c r="K317">
        <v>20</v>
      </c>
      <c r="L317" t="s">
        <v>34</v>
      </c>
      <c r="M317" t="s">
        <v>35</v>
      </c>
      <c r="N317" t="s">
        <v>41</v>
      </c>
      <c r="O317" t="s">
        <v>85</v>
      </c>
      <c r="P317" t="s">
        <v>21</v>
      </c>
      <c r="Q317" t="s">
        <v>12212</v>
      </c>
      <c r="R317" s="2" t="str">
        <f t="shared" si="36"/>
        <v>OK</v>
      </c>
      <c r="S317" s="2" t="str">
        <f t="shared" si="37"/>
        <v>OK</v>
      </c>
      <c r="T317" s="2" t="str">
        <f t="shared" si="38"/>
        <v>OK</v>
      </c>
      <c r="U317" s="2" t="str">
        <f t="shared" si="39"/>
        <v>OK</v>
      </c>
      <c r="V317" s="2" t="str">
        <f t="shared" si="40"/>
        <v>OK</v>
      </c>
      <c r="W317" s="2" t="str">
        <f t="shared" si="41"/>
        <v>OK</v>
      </c>
      <c r="X317" s="2" t="str">
        <f t="shared" si="42"/>
        <v>OK</v>
      </c>
      <c r="Y317" s="2" t="str">
        <f t="shared" si="43"/>
        <v>OK</v>
      </c>
      <c r="Z317" s="3" t="str">
        <f t="shared" si="44"/>
        <v/>
      </c>
    </row>
    <row r="318" spans="1:26" x14ac:dyDescent="0.45">
      <c r="A318" t="s">
        <v>12143</v>
      </c>
      <c r="B318" t="s">
        <v>12144</v>
      </c>
      <c r="C318" t="s">
        <v>12213</v>
      </c>
      <c r="E318" t="s">
        <v>20</v>
      </c>
      <c r="H318" t="s">
        <v>21</v>
      </c>
      <c r="I318">
        <v>736154</v>
      </c>
      <c r="J318" t="s">
        <v>12214</v>
      </c>
      <c r="K318">
        <v>15</v>
      </c>
      <c r="L318" t="s">
        <v>34</v>
      </c>
      <c r="M318" t="s">
        <v>29</v>
      </c>
      <c r="N318" t="s">
        <v>62</v>
      </c>
      <c r="O318" t="s">
        <v>37</v>
      </c>
      <c r="P318" t="s">
        <v>21</v>
      </c>
      <c r="Q318" t="s">
        <v>12215</v>
      </c>
      <c r="R318" s="2" t="str">
        <f t="shared" si="36"/>
        <v>OK</v>
      </c>
      <c r="S318" s="2" t="str">
        <f t="shared" si="37"/>
        <v>KO</v>
      </c>
      <c r="T318" s="2" t="str">
        <f t="shared" si="38"/>
        <v>OK</v>
      </c>
      <c r="U318" s="2" t="str">
        <f t="shared" si="39"/>
        <v>OK</v>
      </c>
      <c r="V318" s="2" t="str">
        <f t="shared" si="40"/>
        <v>OK</v>
      </c>
      <c r="W318" s="2" t="str">
        <f t="shared" si="41"/>
        <v>OK</v>
      </c>
      <c r="X318" s="2" t="str">
        <f t="shared" si="42"/>
        <v>OK</v>
      </c>
      <c r="Y318" s="2" t="str">
        <f t="shared" si="43"/>
        <v>OK</v>
      </c>
      <c r="Z318" s="3" t="str">
        <f t="shared" si="44"/>
        <v xml:space="preserve">Tipo de media / </v>
      </c>
    </row>
    <row r="319" spans="1:26" x14ac:dyDescent="0.45">
      <c r="A319" t="s">
        <v>12143</v>
      </c>
      <c r="B319" t="s">
        <v>12144</v>
      </c>
      <c r="C319" t="s">
        <v>12216</v>
      </c>
      <c r="E319" t="s">
        <v>20</v>
      </c>
      <c r="H319" t="s">
        <v>21</v>
      </c>
      <c r="I319">
        <v>1539051</v>
      </c>
      <c r="J319" t="s">
        <v>12217</v>
      </c>
      <c r="K319">
        <v>25</v>
      </c>
      <c r="L319" t="s">
        <v>1363</v>
      </c>
      <c r="M319" t="s">
        <v>35</v>
      </c>
      <c r="N319" t="s">
        <v>161</v>
      </c>
      <c r="O319" t="s">
        <v>37</v>
      </c>
      <c r="P319" t="s">
        <v>21</v>
      </c>
      <c r="Q319" t="s">
        <v>12218</v>
      </c>
      <c r="R319" s="2" t="str">
        <f t="shared" si="36"/>
        <v>KO</v>
      </c>
      <c r="S319" s="2" t="str">
        <f t="shared" si="37"/>
        <v>OK</v>
      </c>
      <c r="T319" s="2" t="str">
        <f t="shared" si="38"/>
        <v>OK</v>
      </c>
      <c r="U319" s="2" t="str">
        <f t="shared" si="39"/>
        <v>OK</v>
      </c>
      <c r="V319" s="2" t="str">
        <f t="shared" si="40"/>
        <v>OK</v>
      </c>
      <c r="W319" s="2" t="str">
        <f t="shared" si="41"/>
        <v>OK</v>
      </c>
      <c r="X319" s="2" t="str">
        <f t="shared" si="42"/>
        <v>OK</v>
      </c>
      <c r="Y319" s="2" t="str">
        <f t="shared" si="43"/>
        <v>OK</v>
      </c>
      <c r="Z319" s="3" t="str">
        <f t="shared" si="44"/>
        <v xml:space="preserve">Acción didáctica / </v>
      </c>
    </row>
    <row r="320" spans="1:26" x14ac:dyDescent="0.45">
      <c r="A320" t="s">
        <v>12143</v>
      </c>
      <c r="B320" t="s">
        <v>12144</v>
      </c>
      <c r="C320" t="s">
        <v>12219</v>
      </c>
      <c r="E320" t="s">
        <v>20</v>
      </c>
      <c r="H320" t="s">
        <v>21</v>
      </c>
      <c r="I320">
        <v>1875583</v>
      </c>
      <c r="J320" t="s">
        <v>12220</v>
      </c>
      <c r="K320">
        <v>30</v>
      </c>
      <c r="L320" t="s">
        <v>80</v>
      </c>
      <c r="M320" t="s">
        <v>35</v>
      </c>
      <c r="N320" t="s">
        <v>81</v>
      </c>
      <c r="O320" t="s">
        <v>37</v>
      </c>
      <c r="P320" t="s">
        <v>21</v>
      </c>
      <c r="Q320" t="s">
        <v>12221</v>
      </c>
      <c r="R320" s="2" t="str">
        <f t="shared" si="36"/>
        <v>OK</v>
      </c>
      <c r="S320" s="2" t="str">
        <f t="shared" si="37"/>
        <v>OK</v>
      </c>
      <c r="T320" s="2" t="str">
        <f t="shared" si="38"/>
        <v>OK</v>
      </c>
      <c r="U320" s="2" t="str">
        <f t="shared" si="39"/>
        <v>OK</v>
      </c>
      <c r="V320" s="2" t="str">
        <f t="shared" si="40"/>
        <v>OK</v>
      </c>
      <c r="W320" s="2" t="str">
        <f t="shared" si="41"/>
        <v>OK</v>
      </c>
      <c r="X320" s="2" t="str">
        <f t="shared" si="42"/>
        <v>OK</v>
      </c>
      <c r="Y320" s="2" t="str">
        <f t="shared" si="43"/>
        <v>OK</v>
      </c>
      <c r="Z320" s="3" t="str">
        <f t="shared" si="44"/>
        <v/>
      </c>
    </row>
    <row r="321" spans="1:26" x14ac:dyDescent="0.45">
      <c r="A321" t="s">
        <v>12143</v>
      </c>
      <c r="B321" t="s">
        <v>12144</v>
      </c>
      <c r="C321" t="s">
        <v>12222</v>
      </c>
      <c r="E321" t="s">
        <v>20</v>
      </c>
      <c r="H321" t="s">
        <v>21</v>
      </c>
      <c r="I321">
        <v>3273494</v>
      </c>
      <c r="J321" t="s">
        <v>12223</v>
      </c>
      <c r="K321">
        <v>60</v>
      </c>
      <c r="L321" t="s">
        <v>57</v>
      </c>
      <c r="M321" t="s">
        <v>35</v>
      </c>
      <c r="N321" t="s">
        <v>58</v>
      </c>
      <c r="O321" t="s">
        <v>479</v>
      </c>
      <c r="P321" t="s">
        <v>21</v>
      </c>
      <c r="Q321" t="s">
        <v>12224</v>
      </c>
      <c r="R321" s="2" t="str">
        <f t="shared" si="36"/>
        <v>OK</v>
      </c>
      <c r="S321" s="2" t="str">
        <f t="shared" si="37"/>
        <v>OK</v>
      </c>
      <c r="T321" s="2" t="str">
        <f t="shared" si="38"/>
        <v>OK</v>
      </c>
      <c r="U321" s="2" t="str">
        <f t="shared" si="39"/>
        <v>OK</v>
      </c>
      <c r="V321" s="2" t="str">
        <f t="shared" si="40"/>
        <v>OK</v>
      </c>
      <c r="W321" s="2" t="str">
        <f t="shared" si="41"/>
        <v>OK</v>
      </c>
      <c r="X321" s="2" t="str">
        <f t="shared" si="42"/>
        <v>OK</v>
      </c>
      <c r="Y321" s="2" t="str">
        <f t="shared" si="43"/>
        <v>OK</v>
      </c>
      <c r="Z321" s="3" t="str">
        <f t="shared" si="44"/>
        <v/>
      </c>
    </row>
    <row r="322" spans="1:26" x14ac:dyDescent="0.45">
      <c r="A322" t="s">
        <v>12143</v>
      </c>
      <c r="B322" t="s">
        <v>12144</v>
      </c>
      <c r="C322" t="s">
        <v>534</v>
      </c>
      <c r="E322" t="s">
        <v>20</v>
      </c>
      <c r="H322" t="s">
        <v>21</v>
      </c>
      <c r="I322">
        <v>2283659</v>
      </c>
      <c r="J322" t="s">
        <v>12225</v>
      </c>
      <c r="K322">
        <v>60</v>
      </c>
      <c r="L322" t="s">
        <v>358</v>
      </c>
      <c r="M322" t="s">
        <v>35</v>
      </c>
      <c r="N322" t="s">
        <v>359</v>
      </c>
      <c r="O322" t="s">
        <v>85</v>
      </c>
      <c r="P322" t="s">
        <v>21</v>
      </c>
      <c r="Q322" t="s">
        <v>12226</v>
      </c>
      <c r="R322" s="2" t="str">
        <f t="shared" si="36"/>
        <v>OK</v>
      </c>
      <c r="S322" s="2" t="str">
        <f t="shared" si="37"/>
        <v>OK</v>
      </c>
      <c r="T322" s="2" t="str">
        <f t="shared" si="38"/>
        <v>OK</v>
      </c>
      <c r="U322" s="2" t="str">
        <f t="shared" si="39"/>
        <v>OK</v>
      </c>
      <c r="V322" s="2" t="str">
        <f t="shared" si="40"/>
        <v>OK</v>
      </c>
      <c r="W322" s="2" t="str">
        <f t="shared" si="41"/>
        <v>KO</v>
      </c>
      <c r="X322" s="2" t="str">
        <f t="shared" si="42"/>
        <v>OK</v>
      </c>
      <c r="Y322" s="2" t="str">
        <f t="shared" si="43"/>
        <v>OK</v>
      </c>
      <c r="Z322" s="3" t="str">
        <f t="shared" si="44"/>
        <v xml:space="preserve">Tiempo del recurso / </v>
      </c>
    </row>
    <row r="323" spans="1:26" x14ac:dyDescent="0.45">
      <c r="A323" t="s">
        <v>12143</v>
      </c>
      <c r="B323" t="s">
        <v>12144</v>
      </c>
      <c r="C323" t="s">
        <v>67</v>
      </c>
      <c r="D323" t="s">
        <v>67</v>
      </c>
      <c r="E323" t="s">
        <v>20</v>
      </c>
      <c r="H323" t="s">
        <v>21</v>
      </c>
      <c r="I323">
        <v>416660</v>
      </c>
      <c r="J323" t="s">
        <v>12227</v>
      </c>
      <c r="K323">
        <v>15</v>
      </c>
      <c r="L323" t="s">
        <v>1363</v>
      </c>
      <c r="M323" t="s">
        <v>67</v>
      </c>
      <c r="N323" t="s">
        <v>227</v>
      </c>
      <c r="P323" t="s">
        <v>21</v>
      </c>
      <c r="Q323" t="s">
        <v>12228</v>
      </c>
      <c r="R323" s="2" t="str">
        <f t="shared" ref="R323:R386" si="45">IF(_xlfn.XOR(
AND(N323="M102ab",L323="Proyecto"),
AND(N323="M101a",L323="Preguntas con respuesta libre"),
AND(LEFT(N323,1)="M",N323&lt;&gt;"M102AB",N323&lt;&gt;"M101a",N323&lt;&gt;"M101ap",L323="Ejercitación"),
AND(LEFT(C323,15)="Mapa conceptual",L323="Exposición"),
AND(LEFT(N323,1)&lt;&gt;"M",LEFT(C323,15)&lt;&gt;"Mapa conceptual",L323="Exposición"),
AND(LEFT(C323,8)="Banco de",L323="Generador de actividades"),
AND(C323=L323)
),"OK","KO")</f>
        <v>KO</v>
      </c>
      <c r="S323" s="2" t="str">
        <f t="shared" ref="S323:S386" si="46">IF(_xlfn.XOR(
AND(LEFT(N323,1)="M",M323="Actividad"),
AND(LEFT(N323,1)="F",M323="Interactivo"),
AND(N323="diaporama",M323="Secuencia de imágenes"),
OR(N323="video",M323="Animación",M323="Video"),
AND(C323=M323)
),"OK","KO")</f>
        <v>OK</v>
      </c>
      <c r="T323" s="2" t="str">
        <f t="shared" ref="T323:T386" si="47">IF(
AND(L323="Evaluación",C323&lt;&gt;L323),"KO",
IF(AND(L323="Mapa conceptual",C323&lt;&gt;L323),"KO",
IF(AND(N323="M101ap",C323&lt;&gt;"Banco de actividades"),"KO",
"OK")))</f>
        <v>OK</v>
      </c>
      <c r="U323" s="2" t="str">
        <f t="shared" ref="U323:U386" si="48">IF(
AND(LEFT(N323,1)="M",LEFT(M323,4)&lt;&gt;"Mapa",S323="OK",O323=""),
"KO","OK")</f>
        <v>OK</v>
      </c>
      <c r="V323" s="2" t="str">
        <f t="shared" ref="V323:V386" si="49">IF(OR(
AND(L323="Evaluación",R323="OK",OR(N323="M4a",N323="M5a")),
AND(LEFT(C323,8)="Banco de",N323="M101ap"),
OR(LEFT(C323,8)&lt;&gt;"Banco de",L323&lt;&gt;"Evaluación")
),"OK","KO")</f>
        <v>OK</v>
      </c>
      <c r="W323" s="2" t="str">
        <f t="shared" ref="W323:W386" si="50">IF(AND(LEFT(C323,8)="Banco de",K323=0),"OK",
IF(AND(LEFT(C323,8)&lt;&gt;"Banco de",K323&gt;0),"OK","KO"))</f>
        <v>OK</v>
      </c>
      <c r="X323" s="2" t="str">
        <f t="shared" ref="X323:X386" si="51">IF(J323&lt;&gt;"","OK","KO")</f>
        <v>OK</v>
      </c>
      <c r="Y323" s="2" t="str">
        <f t="shared" ref="Y323:Y386" si="52">IF(P323="Si","KO","OK")</f>
        <v>OK</v>
      </c>
      <c r="Z323" s="3" t="str">
        <f t="shared" ref="Z323:Z386" si="53">CONCATENATE(
IF(R323&lt;&gt;"OK",CONCATENATE($R$1," / "),""),
IF(S323&lt;&gt;"OK",CONCATENATE($S$1," / "),""),
IF(T323&lt;&gt;"OK",CONCATENATE($T$1," / "),""),
IF(U323&lt;&gt;"OK",CONCATENATE($U$1," / "),""),
IF(V323&lt;&gt;"OK",CONCATENATE($V$1," / "),""),
IF(W323&lt;&gt;"OK",CONCATENATE($W$1," / "),""),
IF(X323&lt;&gt;"OK",CONCATENATE($X$1," / "),""),
IF(Y323&lt;&gt;"OK",$Y$1,"")
)</f>
        <v xml:space="preserve">Acción didáctica / </v>
      </c>
    </row>
    <row r="324" spans="1:26" x14ac:dyDescent="0.45">
      <c r="A324" t="s">
        <v>12143</v>
      </c>
      <c r="B324" t="s">
        <v>12144</v>
      </c>
      <c r="C324" t="s">
        <v>70</v>
      </c>
      <c r="E324" t="s">
        <v>20</v>
      </c>
      <c r="H324" t="s">
        <v>21</v>
      </c>
      <c r="I324">
        <v>1447095</v>
      </c>
      <c r="J324" t="s">
        <v>12229</v>
      </c>
      <c r="K324">
        <v>60</v>
      </c>
      <c r="L324" t="s">
        <v>70</v>
      </c>
      <c r="M324" t="s">
        <v>35</v>
      </c>
      <c r="N324" t="s">
        <v>161</v>
      </c>
      <c r="O324" t="s">
        <v>37</v>
      </c>
      <c r="P324" t="s">
        <v>21</v>
      </c>
      <c r="Q324" t="s">
        <v>12230</v>
      </c>
      <c r="R324" s="2" t="str">
        <f t="shared" si="45"/>
        <v>OK</v>
      </c>
      <c r="S324" s="2" t="str">
        <f t="shared" si="46"/>
        <v>OK</v>
      </c>
      <c r="T324" s="2" t="str">
        <f t="shared" si="47"/>
        <v>OK</v>
      </c>
      <c r="U324" s="2" t="str">
        <f t="shared" si="48"/>
        <v>OK</v>
      </c>
      <c r="V324" s="2" t="str">
        <f t="shared" si="49"/>
        <v>OK</v>
      </c>
      <c r="W324" s="2" t="str">
        <f t="shared" si="50"/>
        <v>OK</v>
      </c>
      <c r="X324" s="2" t="str">
        <f t="shared" si="51"/>
        <v>OK</v>
      </c>
      <c r="Y324" s="2" t="str">
        <f t="shared" si="52"/>
        <v>OK</v>
      </c>
      <c r="Z324" s="3" t="str">
        <f t="shared" si="53"/>
        <v/>
      </c>
    </row>
    <row r="325" spans="1:26" x14ac:dyDescent="0.45">
      <c r="A325" t="s">
        <v>12231</v>
      </c>
      <c r="B325" t="s">
        <v>12232</v>
      </c>
      <c r="C325" t="s">
        <v>12233</v>
      </c>
      <c r="E325" t="s">
        <v>20</v>
      </c>
      <c r="H325" t="s">
        <v>21</v>
      </c>
      <c r="I325">
        <v>1142691</v>
      </c>
      <c r="J325" t="s">
        <v>12234</v>
      </c>
      <c r="K325">
        <v>20</v>
      </c>
      <c r="L325" t="s">
        <v>23</v>
      </c>
      <c r="M325" t="s">
        <v>24</v>
      </c>
      <c r="N325" t="s">
        <v>368</v>
      </c>
      <c r="P325" t="s">
        <v>21</v>
      </c>
      <c r="Q325" t="s">
        <v>12235</v>
      </c>
      <c r="R325" s="2" t="str">
        <f t="shared" si="45"/>
        <v>OK</v>
      </c>
      <c r="S325" s="2" t="str">
        <f t="shared" si="46"/>
        <v>KO</v>
      </c>
      <c r="T325" s="2" t="str">
        <f t="shared" si="47"/>
        <v>OK</v>
      </c>
      <c r="U325" s="2" t="str">
        <f t="shared" si="48"/>
        <v>OK</v>
      </c>
      <c r="V325" s="2" t="str">
        <f t="shared" si="49"/>
        <v>OK</v>
      </c>
      <c r="W325" s="2" t="str">
        <f t="shared" si="50"/>
        <v>OK</v>
      </c>
      <c r="X325" s="2" t="str">
        <f t="shared" si="51"/>
        <v>OK</v>
      </c>
      <c r="Y325" s="2" t="str">
        <f t="shared" si="52"/>
        <v>OK</v>
      </c>
      <c r="Z325" s="3" t="str">
        <f t="shared" si="53"/>
        <v xml:space="preserve">Tipo de media / </v>
      </c>
    </row>
    <row r="326" spans="1:26" x14ac:dyDescent="0.45">
      <c r="A326" t="s">
        <v>12231</v>
      </c>
      <c r="B326" t="s">
        <v>12232</v>
      </c>
      <c r="C326" t="s">
        <v>12236</v>
      </c>
      <c r="E326" t="s">
        <v>20</v>
      </c>
      <c r="H326" t="s">
        <v>21</v>
      </c>
      <c r="I326">
        <v>709431</v>
      </c>
      <c r="J326" t="s">
        <v>12237</v>
      </c>
      <c r="K326">
        <v>25</v>
      </c>
      <c r="L326" t="s">
        <v>23</v>
      </c>
      <c r="M326" t="s">
        <v>29</v>
      </c>
      <c r="N326" t="s">
        <v>194</v>
      </c>
      <c r="P326" t="s">
        <v>21</v>
      </c>
      <c r="Q326" t="s">
        <v>12238</v>
      </c>
      <c r="R326" s="2" t="str">
        <f t="shared" si="45"/>
        <v>OK</v>
      </c>
      <c r="S326" s="2" t="str">
        <f t="shared" si="46"/>
        <v>OK</v>
      </c>
      <c r="T326" s="2" t="str">
        <f t="shared" si="47"/>
        <v>OK</v>
      </c>
      <c r="U326" s="2" t="str">
        <f t="shared" si="48"/>
        <v>OK</v>
      </c>
      <c r="V326" s="2" t="str">
        <f t="shared" si="49"/>
        <v>OK</v>
      </c>
      <c r="W326" s="2" t="str">
        <f t="shared" si="50"/>
        <v>OK</v>
      </c>
      <c r="X326" s="2" t="str">
        <f t="shared" si="51"/>
        <v>OK</v>
      </c>
      <c r="Y326" s="2" t="str">
        <f t="shared" si="52"/>
        <v>OK</v>
      </c>
      <c r="Z326" s="3" t="str">
        <f t="shared" si="53"/>
        <v/>
      </c>
    </row>
    <row r="327" spans="1:26" x14ac:dyDescent="0.45">
      <c r="A327" t="s">
        <v>12231</v>
      </c>
      <c r="B327" t="s">
        <v>12232</v>
      </c>
      <c r="C327" t="s">
        <v>12239</v>
      </c>
      <c r="E327" t="s">
        <v>20</v>
      </c>
      <c r="H327" t="s">
        <v>21</v>
      </c>
      <c r="I327">
        <v>1217671</v>
      </c>
      <c r="J327" t="s">
        <v>12240</v>
      </c>
      <c r="K327">
        <v>30</v>
      </c>
      <c r="L327" t="s">
        <v>34</v>
      </c>
      <c r="M327" t="s">
        <v>35</v>
      </c>
      <c r="N327" t="s">
        <v>190</v>
      </c>
      <c r="O327" t="s">
        <v>85</v>
      </c>
      <c r="P327" t="s">
        <v>21</v>
      </c>
      <c r="Q327" t="s">
        <v>12241</v>
      </c>
      <c r="R327" s="2" t="str">
        <f t="shared" si="45"/>
        <v>OK</v>
      </c>
      <c r="S327" s="2" t="str">
        <f t="shared" si="46"/>
        <v>OK</v>
      </c>
      <c r="T327" s="2" t="str">
        <f t="shared" si="47"/>
        <v>OK</v>
      </c>
      <c r="U327" s="2" t="str">
        <f t="shared" si="48"/>
        <v>OK</v>
      </c>
      <c r="V327" s="2" t="str">
        <f t="shared" si="49"/>
        <v>OK</v>
      </c>
      <c r="W327" s="2" t="str">
        <f t="shared" si="50"/>
        <v>OK</v>
      </c>
      <c r="X327" s="2" t="str">
        <f t="shared" si="51"/>
        <v>OK</v>
      </c>
      <c r="Y327" s="2" t="str">
        <f t="shared" si="52"/>
        <v>OK</v>
      </c>
      <c r="Z327" s="3" t="str">
        <f t="shared" si="53"/>
        <v/>
      </c>
    </row>
    <row r="328" spans="1:26" x14ac:dyDescent="0.45">
      <c r="A328" t="s">
        <v>12231</v>
      </c>
      <c r="B328" t="s">
        <v>12232</v>
      </c>
      <c r="C328" t="s">
        <v>12242</v>
      </c>
      <c r="E328" t="s">
        <v>20</v>
      </c>
      <c r="H328" t="s">
        <v>21</v>
      </c>
      <c r="I328">
        <v>2738486</v>
      </c>
      <c r="J328" t="s">
        <v>12243</v>
      </c>
      <c r="K328">
        <v>30</v>
      </c>
      <c r="L328" t="s">
        <v>34</v>
      </c>
      <c r="M328" t="s">
        <v>35</v>
      </c>
      <c r="N328" t="s">
        <v>773</v>
      </c>
      <c r="O328" t="s">
        <v>479</v>
      </c>
      <c r="P328" t="s">
        <v>21</v>
      </c>
      <c r="Q328" t="s">
        <v>12244</v>
      </c>
      <c r="R328" s="2" t="str">
        <f t="shared" si="45"/>
        <v>OK</v>
      </c>
      <c r="S328" s="2" t="str">
        <f t="shared" si="46"/>
        <v>OK</v>
      </c>
      <c r="T328" s="2" t="str">
        <f t="shared" si="47"/>
        <v>OK</v>
      </c>
      <c r="U328" s="2" t="str">
        <f t="shared" si="48"/>
        <v>OK</v>
      </c>
      <c r="V328" s="2" t="str">
        <f t="shared" si="49"/>
        <v>OK</v>
      </c>
      <c r="W328" s="2" t="str">
        <f t="shared" si="50"/>
        <v>OK</v>
      </c>
      <c r="X328" s="2" t="str">
        <f t="shared" si="51"/>
        <v>OK</v>
      </c>
      <c r="Y328" s="2" t="str">
        <f t="shared" si="52"/>
        <v>OK</v>
      </c>
      <c r="Z328" s="3" t="str">
        <f t="shared" si="53"/>
        <v/>
      </c>
    </row>
    <row r="329" spans="1:26" x14ac:dyDescent="0.45">
      <c r="A329" t="s">
        <v>12231</v>
      </c>
      <c r="B329" t="s">
        <v>12232</v>
      </c>
      <c r="C329" t="s">
        <v>12245</v>
      </c>
      <c r="E329" t="s">
        <v>20</v>
      </c>
      <c r="H329" t="s">
        <v>21</v>
      </c>
      <c r="I329">
        <v>1560627</v>
      </c>
      <c r="J329" t="s">
        <v>12246</v>
      </c>
      <c r="K329">
        <v>30</v>
      </c>
      <c r="L329" t="s">
        <v>34</v>
      </c>
      <c r="M329" t="s">
        <v>35</v>
      </c>
      <c r="N329" t="s">
        <v>213</v>
      </c>
      <c r="O329" t="s">
        <v>85</v>
      </c>
      <c r="P329" t="s">
        <v>21</v>
      </c>
      <c r="Q329" t="s">
        <v>12247</v>
      </c>
      <c r="R329" s="2" t="str">
        <f t="shared" si="45"/>
        <v>OK</v>
      </c>
      <c r="S329" s="2" t="str">
        <f t="shared" si="46"/>
        <v>OK</v>
      </c>
      <c r="T329" s="2" t="str">
        <f t="shared" si="47"/>
        <v>OK</v>
      </c>
      <c r="U329" s="2" t="str">
        <f t="shared" si="48"/>
        <v>OK</v>
      </c>
      <c r="V329" s="2" t="str">
        <f t="shared" si="49"/>
        <v>OK</v>
      </c>
      <c r="W329" s="2" t="str">
        <f t="shared" si="50"/>
        <v>OK</v>
      </c>
      <c r="X329" s="2" t="str">
        <f t="shared" si="51"/>
        <v>OK</v>
      </c>
      <c r="Y329" s="2" t="str">
        <f t="shared" si="52"/>
        <v>OK</v>
      </c>
      <c r="Z329" s="3" t="str">
        <f t="shared" si="53"/>
        <v/>
      </c>
    </row>
    <row r="330" spans="1:26" x14ac:dyDescent="0.45">
      <c r="A330" t="s">
        <v>12231</v>
      </c>
      <c r="B330" t="s">
        <v>12232</v>
      </c>
      <c r="C330" t="s">
        <v>12248</v>
      </c>
      <c r="E330" t="s">
        <v>20</v>
      </c>
      <c r="H330" t="s">
        <v>21</v>
      </c>
      <c r="I330">
        <v>1251009</v>
      </c>
      <c r="J330" t="s">
        <v>12249</v>
      </c>
      <c r="K330">
        <v>30</v>
      </c>
      <c r="L330" t="s">
        <v>34</v>
      </c>
      <c r="M330" t="s">
        <v>35</v>
      </c>
      <c r="N330" t="s">
        <v>161</v>
      </c>
      <c r="O330" t="s">
        <v>37</v>
      </c>
      <c r="P330" t="s">
        <v>21</v>
      </c>
      <c r="Q330" t="s">
        <v>12250</v>
      </c>
      <c r="R330" s="2" t="str">
        <f t="shared" si="45"/>
        <v>OK</v>
      </c>
      <c r="S330" s="2" t="str">
        <f t="shared" si="46"/>
        <v>OK</v>
      </c>
      <c r="T330" s="2" t="str">
        <f t="shared" si="47"/>
        <v>OK</v>
      </c>
      <c r="U330" s="2" t="str">
        <f t="shared" si="48"/>
        <v>OK</v>
      </c>
      <c r="V330" s="2" t="str">
        <f t="shared" si="49"/>
        <v>OK</v>
      </c>
      <c r="W330" s="2" t="str">
        <f t="shared" si="50"/>
        <v>OK</v>
      </c>
      <c r="X330" s="2" t="str">
        <f t="shared" si="51"/>
        <v>OK</v>
      </c>
      <c r="Y330" s="2" t="str">
        <f t="shared" si="52"/>
        <v>OK</v>
      </c>
      <c r="Z330" s="3" t="str">
        <f t="shared" si="53"/>
        <v/>
      </c>
    </row>
    <row r="331" spans="1:26" x14ac:dyDescent="0.45">
      <c r="A331" t="s">
        <v>12231</v>
      </c>
      <c r="B331" t="s">
        <v>12232</v>
      </c>
      <c r="C331" t="s">
        <v>12251</v>
      </c>
      <c r="E331" t="s">
        <v>20</v>
      </c>
      <c r="H331" t="s">
        <v>21</v>
      </c>
      <c r="I331">
        <v>1689294</v>
      </c>
      <c r="J331" t="s">
        <v>12252</v>
      </c>
      <c r="K331">
        <v>30</v>
      </c>
      <c r="L331" t="s">
        <v>34</v>
      </c>
      <c r="M331" t="s">
        <v>35</v>
      </c>
      <c r="N331" t="s">
        <v>206</v>
      </c>
      <c r="O331" t="s">
        <v>37</v>
      </c>
      <c r="P331" t="s">
        <v>21</v>
      </c>
      <c r="Q331" t="s">
        <v>12253</v>
      </c>
      <c r="R331" s="2" t="str">
        <f t="shared" si="45"/>
        <v>OK</v>
      </c>
      <c r="S331" s="2" t="str">
        <f t="shared" si="46"/>
        <v>OK</v>
      </c>
      <c r="T331" s="2" t="str">
        <f t="shared" si="47"/>
        <v>OK</v>
      </c>
      <c r="U331" s="2" t="str">
        <f t="shared" si="48"/>
        <v>OK</v>
      </c>
      <c r="V331" s="2" t="str">
        <f t="shared" si="49"/>
        <v>OK</v>
      </c>
      <c r="W331" s="2" t="str">
        <f t="shared" si="50"/>
        <v>OK</v>
      </c>
      <c r="X331" s="2" t="str">
        <f t="shared" si="51"/>
        <v>OK</v>
      </c>
      <c r="Y331" s="2" t="str">
        <f t="shared" si="52"/>
        <v>OK</v>
      </c>
      <c r="Z331" s="3" t="str">
        <f t="shared" si="53"/>
        <v/>
      </c>
    </row>
    <row r="332" spans="1:26" x14ac:dyDescent="0.45">
      <c r="A332" t="s">
        <v>12231</v>
      </c>
      <c r="B332" t="s">
        <v>12232</v>
      </c>
      <c r="C332" t="s">
        <v>12254</v>
      </c>
      <c r="E332" t="s">
        <v>20</v>
      </c>
      <c r="H332" t="s">
        <v>21</v>
      </c>
      <c r="I332">
        <v>1289679</v>
      </c>
      <c r="J332" t="s">
        <v>12255</v>
      </c>
      <c r="K332">
        <v>30</v>
      </c>
      <c r="L332" t="s">
        <v>34</v>
      </c>
      <c r="M332" t="s">
        <v>35</v>
      </c>
      <c r="N332" t="s">
        <v>213</v>
      </c>
      <c r="O332" t="s">
        <v>37</v>
      </c>
      <c r="P332" t="s">
        <v>21</v>
      </c>
      <c r="Q332" t="s">
        <v>12256</v>
      </c>
      <c r="R332" s="2" t="str">
        <f t="shared" si="45"/>
        <v>OK</v>
      </c>
      <c r="S332" s="2" t="str">
        <f t="shared" si="46"/>
        <v>OK</v>
      </c>
      <c r="T332" s="2" t="str">
        <f t="shared" si="47"/>
        <v>OK</v>
      </c>
      <c r="U332" s="2" t="str">
        <f t="shared" si="48"/>
        <v>OK</v>
      </c>
      <c r="V332" s="2" t="str">
        <f t="shared" si="49"/>
        <v>OK</v>
      </c>
      <c r="W332" s="2" t="str">
        <f t="shared" si="50"/>
        <v>OK</v>
      </c>
      <c r="X332" s="2" t="str">
        <f t="shared" si="51"/>
        <v>OK</v>
      </c>
      <c r="Y332" s="2" t="str">
        <f t="shared" si="52"/>
        <v>OK</v>
      </c>
      <c r="Z332" s="3" t="str">
        <f t="shared" si="53"/>
        <v/>
      </c>
    </row>
    <row r="333" spans="1:26" x14ac:dyDescent="0.45">
      <c r="A333" t="s">
        <v>12231</v>
      </c>
      <c r="B333" t="s">
        <v>12232</v>
      </c>
      <c r="C333" t="s">
        <v>12257</v>
      </c>
      <c r="E333" t="s">
        <v>20</v>
      </c>
      <c r="H333" t="s">
        <v>21</v>
      </c>
      <c r="I333">
        <v>1474531</v>
      </c>
      <c r="J333" t="s">
        <v>12258</v>
      </c>
      <c r="K333">
        <v>40</v>
      </c>
      <c r="L333" t="s">
        <v>23</v>
      </c>
      <c r="M333" t="s">
        <v>29</v>
      </c>
      <c r="N333" t="s">
        <v>495</v>
      </c>
      <c r="P333" t="s">
        <v>21</v>
      </c>
      <c r="Q333" t="s">
        <v>12259</v>
      </c>
      <c r="R333" s="2" t="str">
        <f t="shared" si="45"/>
        <v>OK</v>
      </c>
      <c r="S333" s="2" t="str">
        <f t="shared" si="46"/>
        <v>OK</v>
      </c>
      <c r="T333" s="2" t="str">
        <f t="shared" si="47"/>
        <v>OK</v>
      </c>
      <c r="U333" s="2" t="str">
        <f t="shared" si="48"/>
        <v>OK</v>
      </c>
      <c r="V333" s="2" t="str">
        <f t="shared" si="49"/>
        <v>OK</v>
      </c>
      <c r="W333" s="2" t="str">
        <f t="shared" si="50"/>
        <v>OK</v>
      </c>
      <c r="X333" s="2" t="str">
        <f t="shared" si="51"/>
        <v>OK</v>
      </c>
      <c r="Y333" s="2" t="str">
        <f t="shared" si="52"/>
        <v>OK</v>
      </c>
      <c r="Z333" s="3" t="str">
        <f t="shared" si="53"/>
        <v/>
      </c>
    </row>
    <row r="334" spans="1:26" x14ac:dyDescent="0.45">
      <c r="A334" t="s">
        <v>12231</v>
      </c>
      <c r="B334" t="s">
        <v>12232</v>
      </c>
      <c r="C334" t="s">
        <v>12260</v>
      </c>
      <c r="E334" t="s">
        <v>20</v>
      </c>
      <c r="H334" t="s">
        <v>21</v>
      </c>
      <c r="I334">
        <v>1952609</v>
      </c>
      <c r="J334" t="s">
        <v>12261</v>
      </c>
      <c r="K334">
        <v>20</v>
      </c>
      <c r="L334" t="s">
        <v>80</v>
      </c>
      <c r="M334" t="s">
        <v>35</v>
      </c>
      <c r="N334" t="s">
        <v>81</v>
      </c>
      <c r="O334" t="s">
        <v>37</v>
      </c>
      <c r="P334" t="s">
        <v>21</v>
      </c>
      <c r="Q334" t="s">
        <v>12262</v>
      </c>
      <c r="R334" s="2" t="str">
        <f t="shared" si="45"/>
        <v>OK</v>
      </c>
      <c r="S334" s="2" t="str">
        <f t="shared" si="46"/>
        <v>OK</v>
      </c>
      <c r="T334" s="2" t="str">
        <f t="shared" si="47"/>
        <v>OK</v>
      </c>
      <c r="U334" s="2" t="str">
        <f t="shared" si="48"/>
        <v>OK</v>
      </c>
      <c r="V334" s="2" t="str">
        <f t="shared" si="49"/>
        <v>OK</v>
      </c>
      <c r="W334" s="2" t="str">
        <f t="shared" si="50"/>
        <v>OK</v>
      </c>
      <c r="X334" s="2" t="str">
        <f t="shared" si="51"/>
        <v>OK</v>
      </c>
      <c r="Y334" s="2" t="str">
        <f t="shared" si="52"/>
        <v>OK</v>
      </c>
      <c r="Z334" s="3" t="str">
        <f t="shared" si="53"/>
        <v/>
      </c>
    </row>
    <row r="335" spans="1:26" x14ac:dyDescent="0.45">
      <c r="A335" t="s">
        <v>12231</v>
      </c>
      <c r="B335" t="s">
        <v>12232</v>
      </c>
      <c r="C335" t="s">
        <v>12263</v>
      </c>
      <c r="E335" t="s">
        <v>20</v>
      </c>
      <c r="H335" t="s">
        <v>21</v>
      </c>
      <c r="I335">
        <v>1241570</v>
      </c>
      <c r="J335" t="s">
        <v>12264</v>
      </c>
      <c r="K335">
        <v>30</v>
      </c>
      <c r="L335" t="s">
        <v>34</v>
      </c>
      <c r="M335" t="s">
        <v>35</v>
      </c>
      <c r="N335" t="s">
        <v>213</v>
      </c>
      <c r="O335" t="s">
        <v>37</v>
      </c>
      <c r="P335" t="s">
        <v>21</v>
      </c>
      <c r="Q335" t="s">
        <v>12265</v>
      </c>
      <c r="R335" s="2" t="str">
        <f t="shared" si="45"/>
        <v>OK</v>
      </c>
      <c r="S335" s="2" t="str">
        <f t="shared" si="46"/>
        <v>OK</v>
      </c>
      <c r="T335" s="2" t="str">
        <f t="shared" si="47"/>
        <v>OK</v>
      </c>
      <c r="U335" s="2" t="str">
        <f t="shared" si="48"/>
        <v>OK</v>
      </c>
      <c r="V335" s="2" t="str">
        <f t="shared" si="49"/>
        <v>OK</v>
      </c>
      <c r="W335" s="2" t="str">
        <f t="shared" si="50"/>
        <v>OK</v>
      </c>
      <c r="X335" s="2" t="str">
        <f t="shared" si="51"/>
        <v>OK</v>
      </c>
      <c r="Y335" s="2" t="str">
        <f t="shared" si="52"/>
        <v>OK</v>
      </c>
      <c r="Z335" s="3" t="str">
        <f t="shared" si="53"/>
        <v/>
      </c>
    </row>
    <row r="336" spans="1:26" x14ac:dyDescent="0.45">
      <c r="A336" t="s">
        <v>12231</v>
      </c>
      <c r="B336" t="s">
        <v>12232</v>
      </c>
      <c r="C336" t="s">
        <v>12266</v>
      </c>
      <c r="E336" t="s">
        <v>20</v>
      </c>
      <c r="H336" t="s">
        <v>21</v>
      </c>
      <c r="I336">
        <v>1172314</v>
      </c>
      <c r="J336" t="s">
        <v>12267</v>
      </c>
      <c r="K336">
        <v>15</v>
      </c>
      <c r="L336" t="s">
        <v>34</v>
      </c>
      <c r="M336" t="s">
        <v>35</v>
      </c>
      <c r="N336" t="s">
        <v>45</v>
      </c>
      <c r="O336" t="s">
        <v>37</v>
      </c>
      <c r="P336" t="s">
        <v>21</v>
      </c>
      <c r="Q336" t="s">
        <v>12268</v>
      </c>
      <c r="R336" s="2" t="str">
        <f t="shared" si="45"/>
        <v>OK</v>
      </c>
      <c r="S336" s="2" t="str">
        <f t="shared" si="46"/>
        <v>OK</v>
      </c>
      <c r="T336" s="2" t="str">
        <f t="shared" si="47"/>
        <v>OK</v>
      </c>
      <c r="U336" s="2" t="str">
        <f t="shared" si="48"/>
        <v>OK</v>
      </c>
      <c r="V336" s="2" t="str">
        <f t="shared" si="49"/>
        <v>OK</v>
      </c>
      <c r="W336" s="2" t="str">
        <f t="shared" si="50"/>
        <v>OK</v>
      </c>
      <c r="X336" s="2" t="str">
        <f t="shared" si="51"/>
        <v>OK</v>
      </c>
      <c r="Y336" s="2" t="str">
        <f t="shared" si="52"/>
        <v>OK</v>
      </c>
      <c r="Z336" s="3" t="str">
        <f t="shared" si="53"/>
        <v/>
      </c>
    </row>
    <row r="337" spans="1:26" x14ac:dyDescent="0.45">
      <c r="A337" t="s">
        <v>12231</v>
      </c>
      <c r="B337" t="s">
        <v>12232</v>
      </c>
      <c r="C337" t="s">
        <v>12269</v>
      </c>
      <c r="E337" t="s">
        <v>20</v>
      </c>
      <c r="H337" t="s">
        <v>21</v>
      </c>
      <c r="I337">
        <v>471313</v>
      </c>
      <c r="J337" t="s">
        <v>12270</v>
      </c>
      <c r="K337">
        <v>50</v>
      </c>
      <c r="L337" t="s">
        <v>23</v>
      </c>
      <c r="M337" t="s">
        <v>29</v>
      </c>
      <c r="N337" t="s">
        <v>2043</v>
      </c>
      <c r="P337" t="s">
        <v>21</v>
      </c>
      <c r="Q337" t="s">
        <v>12271</v>
      </c>
      <c r="R337" s="2" t="str">
        <f t="shared" si="45"/>
        <v>OK</v>
      </c>
      <c r="S337" s="2" t="str">
        <f t="shared" si="46"/>
        <v>OK</v>
      </c>
      <c r="T337" s="2" t="str">
        <f t="shared" si="47"/>
        <v>OK</v>
      </c>
      <c r="U337" s="2" t="str">
        <f t="shared" si="48"/>
        <v>OK</v>
      </c>
      <c r="V337" s="2" t="str">
        <f t="shared" si="49"/>
        <v>OK</v>
      </c>
      <c r="W337" s="2" t="str">
        <f t="shared" si="50"/>
        <v>OK</v>
      </c>
      <c r="X337" s="2" t="str">
        <f t="shared" si="51"/>
        <v>OK</v>
      </c>
      <c r="Y337" s="2" t="str">
        <f t="shared" si="52"/>
        <v>OK</v>
      </c>
      <c r="Z337" s="3" t="str">
        <f t="shared" si="53"/>
        <v/>
      </c>
    </row>
    <row r="338" spans="1:26" x14ac:dyDescent="0.45">
      <c r="A338" t="s">
        <v>12231</v>
      </c>
      <c r="B338" t="s">
        <v>12232</v>
      </c>
      <c r="C338" t="s">
        <v>12272</v>
      </c>
      <c r="E338" t="s">
        <v>20</v>
      </c>
      <c r="H338" t="s">
        <v>21</v>
      </c>
      <c r="I338">
        <v>1957559</v>
      </c>
      <c r="J338" t="s">
        <v>12273</v>
      </c>
      <c r="K338">
        <v>15</v>
      </c>
      <c r="L338" t="s">
        <v>80</v>
      </c>
      <c r="M338" t="s">
        <v>35</v>
      </c>
      <c r="N338" t="s">
        <v>81</v>
      </c>
      <c r="O338" t="s">
        <v>479</v>
      </c>
      <c r="P338" t="s">
        <v>21</v>
      </c>
      <c r="Q338" t="s">
        <v>12274</v>
      </c>
      <c r="R338" s="2" t="str">
        <f t="shared" si="45"/>
        <v>OK</v>
      </c>
      <c r="S338" s="2" t="str">
        <f t="shared" si="46"/>
        <v>OK</v>
      </c>
      <c r="T338" s="2" t="str">
        <f t="shared" si="47"/>
        <v>OK</v>
      </c>
      <c r="U338" s="2" t="str">
        <f t="shared" si="48"/>
        <v>OK</v>
      </c>
      <c r="V338" s="2" t="str">
        <f t="shared" si="49"/>
        <v>OK</v>
      </c>
      <c r="W338" s="2" t="str">
        <f t="shared" si="50"/>
        <v>OK</v>
      </c>
      <c r="X338" s="2" t="str">
        <f t="shared" si="51"/>
        <v>OK</v>
      </c>
      <c r="Y338" s="2" t="str">
        <f t="shared" si="52"/>
        <v>OK</v>
      </c>
      <c r="Z338" s="3" t="str">
        <f t="shared" si="53"/>
        <v/>
      </c>
    </row>
    <row r="339" spans="1:26" x14ac:dyDescent="0.45">
      <c r="A339" t="s">
        <v>12231</v>
      </c>
      <c r="B339" t="s">
        <v>12232</v>
      </c>
      <c r="C339" t="s">
        <v>12275</v>
      </c>
      <c r="E339" t="s">
        <v>20</v>
      </c>
      <c r="H339" t="s">
        <v>21</v>
      </c>
      <c r="I339">
        <v>1192287</v>
      </c>
      <c r="J339" t="s">
        <v>12276</v>
      </c>
      <c r="K339">
        <v>20</v>
      </c>
      <c r="L339" t="s">
        <v>34</v>
      </c>
      <c r="M339" t="s">
        <v>35</v>
      </c>
      <c r="N339" t="s">
        <v>114</v>
      </c>
      <c r="O339" t="s">
        <v>37</v>
      </c>
      <c r="P339" t="s">
        <v>21</v>
      </c>
      <c r="Q339" t="s">
        <v>12277</v>
      </c>
      <c r="R339" s="2" t="str">
        <f t="shared" si="45"/>
        <v>OK</v>
      </c>
      <c r="S339" s="2" t="str">
        <f t="shared" si="46"/>
        <v>OK</v>
      </c>
      <c r="T339" s="2" t="str">
        <f t="shared" si="47"/>
        <v>OK</v>
      </c>
      <c r="U339" s="2" t="str">
        <f t="shared" si="48"/>
        <v>OK</v>
      </c>
      <c r="V339" s="2" t="str">
        <f t="shared" si="49"/>
        <v>OK</v>
      </c>
      <c r="W339" s="2" t="str">
        <f t="shared" si="50"/>
        <v>OK</v>
      </c>
      <c r="X339" s="2" t="str">
        <f t="shared" si="51"/>
        <v>OK</v>
      </c>
      <c r="Y339" s="2" t="str">
        <f t="shared" si="52"/>
        <v>OK</v>
      </c>
      <c r="Z339" s="3" t="str">
        <f t="shared" si="53"/>
        <v/>
      </c>
    </row>
    <row r="340" spans="1:26" x14ac:dyDescent="0.45">
      <c r="A340" t="s">
        <v>12231</v>
      </c>
      <c r="B340" t="s">
        <v>12232</v>
      </c>
      <c r="C340" t="s">
        <v>12278</v>
      </c>
      <c r="E340" t="s">
        <v>20</v>
      </c>
      <c r="H340" t="s">
        <v>21</v>
      </c>
      <c r="I340">
        <v>2181015</v>
      </c>
      <c r="J340" t="s">
        <v>12279</v>
      </c>
      <c r="K340">
        <v>20</v>
      </c>
      <c r="L340" t="s">
        <v>34</v>
      </c>
      <c r="M340" t="s">
        <v>35</v>
      </c>
      <c r="N340" t="s">
        <v>499</v>
      </c>
      <c r="O340" t="s">
        <v>479</v>
      </c>
      <c r="P340" t="s">
        <v>21</v>
      </c>
      <c r="Q340" t="s">
        <v>12280</v>
      </c>
      <c r="R340" s="2" t="str">
        <f t="shared" si="45"/>
        <v>OK</v>
      </c>
      <c r="S340" s="2" t="str">
        <f t="shared" si="46"/>
        <v>OK</v>
      </c>
      <c r="T340" s="2" t="str">
        <f t="shared" si="47"/>
        <v>OK</v>
      </c>
      <c r="U340" s="2" t="str">
        <f t="shared" si="48"/>
        <v>OK</v>
      </c>
      <c r="V340" s="2" t="str">
        <f t="shared" si="49"/>
        <v>OK</v>
      </c>
      <c r="W340" s="2" t="str">
        <f t="shared" si="50"/>
        <v>OK</v>
      </c>
      <c r="X340" s="2" t="str">
        <f t="shared" si="51"/>
        <v>OK</v>
      </c>
      <c r="Y340" s="2" t="str">
        <f t="shared" si="52"/>
        <v>OK</v>
      </c>
      <c r="Z340" s="3" t="str">
        <f t="shared" si="53"/>
        <v/>
      </c>
    </row>
    <row r="341" spans="1:26" x14ac:dyDescent="0.45">
      <c r="A341" t="s">
        <v>12231</v>
      </c>
      <c r="B341" t="s">
        <v>12232</v>
      </c>
      <c r="C341" t="s">
        <v>12281</v>
      </c>
      <c r="E341" t="s">
        <v>20</v>
      </c>
      <c r="H341" t="s">
        <v>21</v>
      </c>
      <c r="I341">
        <v>2172303</v>
      </c>
      <c r="J341" t="s">
        <v>12282</v>
      </c>
      <c r="K341">
        <v>30</v>
      </c>
      <c r="L341" t="s">
        <v>34</v>
      </c>
      <c r="M341" t="s">
        <v>35</v>
      </c>
      <c r="N341" t="s">
        <v>773</v>
      </c>
      <c r="O341" t="s">
        <v>37</v>
      </c>
      <c r="P341" t="s">
        <v>21</v>
      </c>
      <c r="Q341" t="s">
        <v>12283</v>
      </c>
      <c r="R341" s="2" t="str">
        <f t="shared" si="45"/>
        <v>OK</v>
      </c>
      <c r="S341" s="2" t="str">
        <f t="shared" si="46"/>
        <v>OK</v>
      </c>
      <c r="T341" s="2" t="str">
        <f t="shared" si="47"/>
        <v>OK</v>
      </c>
      <c r="U341" s="2" t="str">
        <f t="shared" si="48"/>
        <v>OK</v>
      </c>
      <c r="V341" s="2" t="str">
        <f t="shared" si="49"/>
        <v>OK</v>
      </c>
      <c r="W341" s="2" t="str">
        <f t="shared" si="50"/>
        <v>OK</v>
      </c>
      <c r="X341" s="2" t="str">
        <f t="shared" si="51"/>
        <v>OK</v>
      </c>
      <c r="Y341" s="2" t="str">
        <f t="shared" si="52"/>
        <v>OK</v>
      </c>
      <c r="Z341" s="3" t="str">
        <f t="shared" si="53"/>
        <v/>
      </c>
    </row>
    <row r="342" spans="1:26" x14ac:dyDescent="0.45">
      <c r="A342" t="s">
        <v>12231</v>
      </c>
      <c r="B342" t="s">
        <v>12232</v>
      </c>
      <c r="C342" t="s">
        <v>12284</v>
      </c>
      <c r="E342" t="s">
        <v>20</v>
      </c>
      <c r="H342" t="s">
        <v>21</v>
      </c>
      <c r="I342">
        <v>1953053</v>
      </c>
      <c r="J342" t="s">
        <v>12285</v>
      </c>
      <c r="K342">
        <v>40</v>
      </c>
      <c r="L342" t="s">
        <v>80</v>
      </c>
      <c r="M342" t="s">
        <v>35</v>
      </c>
      <c r="N342" t="s">
        <v>81</v>
      </c>
      <c r="O342" t="s">
        <v>37</v>
      </c>
      <c r="P342" t="s">
        <v>21</v>
      </c>
      <c r="Q342" t="s">
        <v>12286</v>
      </c>
      <c r="R342" s="2" t="str">
        <f t="shared" si="45"/>
        <v>OK</v>
      </c>
      <c r="S342" s="2" t="str">
        <f t="shared" si="46"/>
        <v>OK</v>
      </c>
      <c r="T342" s="2" t="str">
        <f t="shared" si="47"/>
        <v>OK</v>
      </c>
      <c r="U342" s="2" t="str">
        <f t="shared" si="48"/>
        <v>OK</v>
      </c>
      <c r="V342" s="2" t="str">
        <f t="shared" si="49"/>
        <v>OK</v>
      </c>
      <c r="W342" s="2" t="str">
        <f t="shared" si="50"/>
        <v>OK</v>
      </c>
      <c r="X342" s="2" t="str">
        <f t="shared" si="51"/>
        <v>OK</v>
      </c>
      <c r="Y342" s="2" t="str">
        <f t="shared" si="52"/>
        <v>OK</v>
      </c>
      <c r="Z342" s="3" t="str">
        <f t="shared" si="53"/>
        <v/>
      </c>
    </row>
    <row r="343" spans="1:26" x14ac:dyDescent="0.45">
      <c r="A343" t="s">
        <v>12231</v>
      </c>
      <c r="B343" t="s">
        <v>12232</v>
      </c>
      <c r="C343" t="s">
        <v>12287</v>
      </c>
      <c r="E343" t="s">
        <v>20</v>
      </c>
      <c r="H343" t="s">
        <v>21</v>
      </c>
      <c r="I343">
        <v>783684</v>
      </c>
      <c r="J343" t="s">
        <v>12288</v>
      </c>
      <c r="K343">
        <v>30</v>
      </c>
      <c r="L343" t="s">
        <v>23</v>
      </c>
      <c r="M343" t="s">
        <v>29</v>
      </c>
      <c r="N343" t="s">
        <v>194</v>
      </c>
      <c r="P343" t="s">
        <v>21</v>
      </c>
      <c r="Q343" t="s">
        <v>12289</v>
      </c>
      <c r="R343" s="2" t="str">
        <f t="shared" si="45"/>
        <v>OK</v>
      </c>
      <c r="S343" s="2" t="str">
        <f t="shared" si="46"/>
        <v>OK</v>
      </c>
      <c r="T343" s="2" t="str">
        <f t="shared" si="47"/>
        <v>OK</v>
      </c>
      <c r="U343" s="2" t="str">
        <f t="shared" si="48"/>
        <v>OK</v>
      </c>
      <c r="V343" s="2" t="str">
        <f t="shared" si="49"/>
        <v>OK</v>
      </c>
      <c r="W343" s="2" t="str">
        <f t="shared" si="50"/>
        <v>OK</v>
      </c>
      <c r="X343" s="2" t="str">
        <f t="shared" si="51"/>
        <v>OK</v>
      </c>
      <c r="Y343" s="2" t="str">
        <f t="shared" si="52"/>
        <v>OK</v>
      </c>
      <c r="Z343" s="3" t="str">
        <f t="shared" si="53"/>
        <v/>
      </c>
    </row>
    <row r="344" spans="1:26" x14ac:dyDescent="0.45">
      <c r="A344" t="s">
        <v>12231</v>
      </c>
      <c r="B344" t="s">
        <v>12232</v>
      </c>
      <c r="C344" t="s">
        <v>12290</v>
      </c>
      <c r="E344" t="s">
        <v>20</v>
      </c>
      <c r="H344" t="s">
        <v>21</v>
      </c>
      <c r="I344">
        <v>1346724</v>
      </c>
      <c r="J344" t="s">
        <v>12291</v>
      </c>
      <c r="K344">
        <v>30</v>
      </c>
      <c r="L344" t="s">
        <v>34</v>
      </c>
      <c r="M344" t="s">
        <v>35</v>
      </c>
      <c r="N344" t="s">
        <v>161</v>
      </c>
      <c r="O344" t="s">
        <v>37</v>
      </c>
      <c r="P344" t="s">
        <v>21</v>
      </c>
      <c r="Q344" t="s">
        <v>12292</v>
      </c>
      <c r="R344" s="2" t="str">
        <f t="shared" si="45"/>
        <v>OK</v>
      </c>
      <c r="S344" s="2" t="str">
        <f t="shared" si="46"/>
        <v>OK</v>
      </c>
      <c r="T344" s="2" t="str">
        <f t="shared" si="47"/>
        <v>OK</v>
      </c>
      <c r="U344" s="2" t="str">
        <f t="shared" si="48"/>
        <v>OK</v>
      </c>
      <c r="V344" s="2" t="str">
        <f t="shared" si="49"/>
        <v>OK</v>
      </c>
      <c r="W344" s="2" t="str">
        <f t="shared" si="50"/>
        <v>OK</v>
      </c>
      <c r="X344" s="2" t="str">
        <f t="shared" si="51"/>
        <v>OK</v>
      </c>
      <c r="Y344" s="2" t="str">
        <f t="shared" si="52"/>
        <v>OK</v>
      </c>
      <c r="Z344" s="3" t="str">
        <f t="shared" si="53"/>
        <v/>
      </c>
    </row>
    <row r="345" spans="1:26" x14ac:dyDescent="0.45">
      <c r="A345" t="s">
        <v>12231</v>
      </c>
      <c r="B345" t="s">
        <v>12232</v>
      </c>
      <c r="C345" t="s">
        <v>12293</v>
      </c>
      <c r="E345" t="s">
        <v>20</v>
      </c>
      <c r="H345" t="s">
        <v>21</v>
      </c>
      <c r="I345">
        <v>1951229</v>
      </c>
      <c r="J345" t="s">
        <v>12294</v>
      </c>
      <c r="K345">
        <v>15</v>
      </c>
      <c r="L345" t="s">
        <v>80</v>
      </c>
      <c r="M345" t="s">
        <v>35</v>
      </c>
      <c r="N345" t="s">
        <v>81</v>
      </c>
      <c r="O345" t="s">
        <v>37</v>
      </c>
      <c r="P345" t="s">
        <v>21</v>
      </c>
      <c r="Q345" t="s">
        <v>12295</v>
      </c>
      <c r="R345" s="2" t="str">
        <f t="shared" si="45"/>
        <v>OK</v>
      </c>
      <c r="S345" s="2" t="str">
        <f t="shared" si="46"/>
        <v>OK</v>
      </c>
      <c r="T345" s="2" t="str">
        <f t="shared" si="47"/>
        <v>OK</v>
      </c>
      <c r="U345" s="2" t="str">
        <f t="shared" si="48"/>
        <v>OK</v>
      </c>
      <c r="V345" s="2" t="str">
        <f t="shared" si="49"/>
        <v>OK</v>
      </c>
      <c r="W345" s="2" t="str">
        <f t="shared" si="50"/>
        <v>OK</v>
      </c>
      <c r="X345" s="2" t="str">
        <f t="shared" si="51"/>
        <v>OK</v>
      </c>
      <c r="Y345" s="2" t="str">
        <f t="shared" si="52"/>
        <v>OK</v>
      </c>
      <c r="Z345" s="3" t="str">
        <f t="shared" si="53"/>
        <v/>
      </c>
    </row>
    <row r="346" spans="1:26" x14ac:dyDescent="0.45">
      <c r="A346" t="s">
        <v>12231</v>
      </c>
      <c r="B346" t="s">
        <v>12232</v>
      </c>
      <c r="C346" t="s">
        <v>12296</v>
      </c>
      <c r="E346" t="s">
        <v>20</v>
      </c>
      <c r="H346" t="s">
        <v>21</v>
      </c>
      <c r="I346">
        <v>1130056</v>
      </c>
      <c r="J346" t="s">
        <v>12297</v>
      </c>
      <c r="K346">
        <v>60</v>
      </c>
      <c r="L346" t="s">
        <v>57</v>
      </c>
      <c r="M346" t="s">
        <v>35</v>
      </c>
      <c r="N346" t="s">
        <v>58</v>
      </c>
      <c r="O346" t="s">
        <v>37</v>
      </c>
      <c r="P346" t="s">
        <v>21</v>
      </c>
      <c r="Q346" t="s">
        <v>12298</v>
      </c>
      <c r="R346" s="2" t="str">
        <f t="shared" si="45"/>
        <v>OK</v>
      </c>
      <c r="S346" s="2" t="str">
        <f t="shared" si="46"/>
        <v>OK</v>
      </c>
      <c r="T346" s="2" t="str">
        <f t="shared" si="47"/>
        <v>OK</v>
      </c>
      <c r="U346" s="2" t="str">
        <f t="shared" si="48"/>
        <v>OK</v>
      </c>
      <c r="V346" s="2" t="str">
        <f t="shared" si="49"/>
        <v>OK</v>
      </c>
      <c r="W346" s="2" t="str">
        <f t="shared" si="50"/>
        <v>OK</v>
      </c>
      <c r="X346" s="2" t="str">
        <f t="shared" si="51"/>
        <v>OK</v>
      </c>
      <c r="Y346" s="2" t="str">
        <f t="shared" si="52"/>
        <v>OK</v>
      </c>
      <c r="Z346" s="3" t="str">
        <f t="shared" si="53"/>
        <v/>
      </c>
    </row>
    <row r="347" spans="1:26" x14ac:dyDescent="0.45">
      <c r="A347" t="s">
        <v>12231</v>
      </c>
      <c r="B347" t="s">
        <v>12232</v>
      </c>
      <c r="C347" t="s">
        <v>12299</v>
      </c>
      <c r="E347" t="s">
        <v>20</v>
      </c>
      <c r="H347" t="s">
        <v>21</v>
      </c>
      <c r="I347">
        <v>2232010</v>
      </c>
      <c r="J347" t="s">
        <v>12300</v>
      </c>
      <c r="K347">
        <v>60</v>
      </c>
      <c r="L347" t="s">
        <v>1363</v>
      </c>
      <c r="M347" t="s">
        <v>35</v>
      </c>
      <c r="N347" t="s">
        <v>58</v>
      </c>
      <c r="O347" t="s">
        <v>85</v>
      </c>
      <c r="P347" t="s">
        <v>21</v>
      </c>
      <c r="Q347" t="s">
        <v>12301</v>
      </c>
      <c r="R347" s="2" t="str">
        <f t="shared" si="45"/>
        <v>KO</v>
      </c>
      <c r="S347" s="2" t="str">
        <f t="shared" si="46"/>
        <v>OK</v>
      </c>
      <c r="T347" s="2" t="str">
        <f t="shared" si="47"/>
        <v>OK</v>
      </c>
      <c r="U347" s="2" t="str">
        <f t="shared" si="48"/>
        <v>OK</v>
      </c>
      <c r="V347" s="2" t="str">
        <f t="shared" si="49"/>
        <v>OK</v>
      </c>
      <c r="W347" s="2" t="str">
        <f t="shared" si="50"/>
        <v>OK</v>
      </c>
      <c r="X347" s="2" t="str">
        <f t="shared" si="51"/>
        <v>OK</v>
      </c>
      <c r="Y347" s="2" t="str">
        <f t="shared" si="52"/>
        <v>OK</v>
      </c>
      <c r="Z347" s="3" t="str">
        <f t="shared" si="53"/>
        <v xml:space="preserve">Acción didáctica / </v>
      </c>
    </row>
    <row r="348" spans="1:26" x14ac:dyDescent="0.45">
      <c r="A348" t="s">
        <v>12231</v>
      </c>
      <c r="B348" t="s">
        <v>12232</v>
      </c>
      <c r="C348" t="s">
        <v>67</v>
      </c>
      <c r="D348" t="s">
        <v>67</v>
      </c>
      <c r="E348" t="s">
        <v>20</v>
      </c>
      <c r="H348" t="s">
        <v>21</v>
      </c>
      <c r="I348">
        <v>388550</v>
      </c>
      <c r="K348">
        <v>15</v>
      </c>
      <c r="L348" t="s">
        <v>23</v>
      </c>
      <c r="M348" t="s">
        <v>67</v>
      </c>
      <c r="N348" t="s">
        <v>227</v>
      </c>
      <c r="P348" t="s">
        <v>21</v>
      </c>
      <c r="Q348" t="s">
        <v>12302</v>
      </c>
      <c r="R348" s="2" t="str">
        <f t="shared" si="45"/>
        <v>OK</v>
      </c>
      <c r="S348" s="2" t="str">
        <f t="shared" si="46"/>
        <v>OK</v>
      </c>
      <c r="T348" s="2" t="str">
        <f t="shared" si="47"/>
        <v>OK</v>
      </c>
      <c r="U348" s="2" t="str">
        <f t="shared" si="48"/>
        <v>OK</v>
      </c>
      <c r="V348" s="2" t="str">
        <f t="shared" si="49"/>
        <v>OK</v>
      </c>
      <c r="W348" s="2" t="str">
        <f t="shared" si="50"/>
        <v>OK</v>
      </c>
      <c r="X348" s="2" t="str">
        <f t="shared" si="51"/>
        <v>KO</v>
      </c>
      <c r="Y348" s="2" t="str">
        <f t="shared" si="52"/>
        <v>OK</v>
      </c>
      <c r="Z348" s="3" t="str">
        <f t="shared" si="53"/>
        <v xml:space="preserve">Palabras clave / </v>
      </c>
    </row>
    <row r="349" spans="1:26" x14ac:dyDescent="0.45">
      <c r="A349" t="s">
        <v>12231</v>
      </c>
      <c r="B349" t="s">
        <v>12232</v>
      </c>
      <c r="C349" t="s">
        <v>70</v>
      </c>
      <c r="E349" t="s">
        <v>20</v>
      </c>
      <c r="H349" t="s">
        <v>21</v>
      </c>
      <c r="I349">
        <v>2459244</v>
      </c>
      <c r="J349" t="s">
        <v>12303</v>
      </c>
      <c r="K349">
        <v>30</v>
      </c>
      <c r="L349" t="s">
        <v>34</v>
      </c>
      <c r="M349" t="s">
        <v>35</v>
      </c>
      <c r="N349" t="s">
        <v>161</v>
      </c>
      <c r="O349" t="s">
        <v>479</v>
      </c>
      <c r="P349" t="s">
        <v>21</v>
      </c>
      <c r="Q349" t="s">
        <v>12304</v>
      </c>
      <c r="R349" s="2" t="str">
        <f t="shared" si="45"/>
        <v>OK</v>
      </c>
      <c r="S349" s="2" t="str">
        <f t="shared" si="46"/>
        <v>OK</v>
      </c>
      <c r="T349" s="2" t="str">
        <f t="shared" si="47"/>
        <v>OK</v>
      </c>
      <c r="U349" s="2" t="str">
        <f t="shared" si="48"/>
        <v>OK</v>
      </c>
      <c r="V349" s="2" t="str">
        <f t="shared" si="49"/>
        <v>OK</v>
      </c>
      <c r="W349" s="2" t="str">
        <f t="shared" si="50"/>
        <v>OK</v>
      </c>
      <c r="X349" s="2" t="str">
        <f t="shared" si="51"/>
        <v>OK</v>
      </c>
      <c r="Y349" s="2" t="str">
        <f t="shared" si="52"/>
        <v>OK</v>
      </c>
      <c r="Z349" s="3" t="str">
        <f t="shared" si="53"/>
        <v/>
      </c>
    </row>
    <row r="350" spans="1:26" x14ac:dyDescent="0.45">
      <c r="A350" t="s">
        <v>12231</v>
      </c>
      <c r="B350" t="s">
        <v>12232</v>
      </c>
      <c r="C350" t="s">
        <v>534</v>
      </c>
      <c r="E350" t="s">
        <v>20</v>
      </c>
      <c r="H350" t="s">
        <v>21</v>
      </c>
      <c r="I350">
        <v>2936843</v>
      </c>
      <c r="J350" t="s">
        <v>12305</v>
      </c>
      <c r="K350">
        <v>30</v>
      </c>
      <c r="L350" t="s">
        <v>358</v>
      </c>
      <c r="M350" t="s">
        <v>35</v>
      </c>
      <c r="N350" t="s">
        <v>359</v>
      </c>
      <c r="O350" t="s">
        <v>85</v>
      </c>
      <c r="P350" t="s">
        <v>21</v>
      </c>
      <c r="Q350" t="s">
        <v>12306</v>
      </c>
      <c r="R350" s="2" t="str">
        <f t="shared" si="45"/>
        <v>OK</v>
      </c>
      <c r="S350" s="2" t="str">
        <f t="shared" si="46"/>
        <v>OK</v>
      </c>
      <c r="T350" s="2" t="str">
        <f t="shared" si="47"/>
        <v>OK</v>
      </c>
      <c r="U350" s="2" t="str">
        <f t="shared" si="48"/>
        <v>OK</v>
      </c>
      <c r="V350" s="2" t="str">
        <f t="shared" si="49"/>
        <v>OK</v>
      </c>
      <c r="W350" s="2" t="str">
        <f t="shared" si="50"/>
        <v>KO</v>
      </c>
      <c r="X350" s="2" t="str">
        <f t="shared" si="51"/>
        <v>OK</v>
      </c>
      <c r="Y350" s="2" t="str">
        <f t="shared" si="52"/>
        <v>OK</v>
      </c>
      <c r="Z350" s="3" t="str">
        <f t="shared" si="53"/>
        <v xml:space="preserve">Tiempo del recurso / </v>
      </c>
    </row>
    <row r="351" spans="1:26" x14ac:dyDescent="0.45">
      <c r="A351" t="s">
        <v>12307</v>
      </c>
      <c r="B351" t="s">
        <v>12308</v>
      </c>
      <c r="C351" t="s">
        <v>12309</v>
      </c>
      <c r="E351" t="s">
        <v>20</v>
      </c>
      <c r="H351" t="s">
        <v>21</v>
      </c>
      <c r="I351">
        <v>2837791</v>
      </c>
      <c r="J351" t="s">
        <v>12310</v>
      </c>
      <c r="K351">
        <v>60</v>
      </c>
      <c r="L351" t="s">
        <v>23</v>
      </c>
      <c r="M351" t="s">
        <v>29</v>
      </c>
      <c r="N351" t="s">
        <v>368</v>
      </c>
      <c r="P351" t="s">
        <v>21</v>
      </c>
      <c r="Q351" t="s">
        <v>12311</v>
      </c>
      <c r="R351" s="2" t="str">
        <f t="shared" si="45"/>
        <v>OK</v>
      </c>
      <c r="S351" s="2" t="str">
        <f t="shared" si="46"/>
        <v>OK</v>
      </c>
      <c r="T351" s="2" t="str">
        <f t="shared" si="47"/>
        <v>OK</v>
      </c>
      <c r="U351" s="2" t="str">
        <f t="shared" si="48"/>
        <v>OK</v>
      </c>
      <c r="V351" s="2" t="str">
        <f t="shared" si="49"/>
        <v>OK</v>
      </c>
      <c r="W351" s="2" t="str">
        <f t="shared" si="50"/>
        <v>OK</v>
      </c>
      <c r="X351" s="2" t="str">
        <f t="shared" si="51"/>
        <v>OK</v>
      </c>
      <c r="Y351" s="2" t="str">
        <f t="shared" si="52"/>
        <v>OK</v>
      </c>
      <c r="Z351" s="3" t="str">
        <f t="shared" si="53"/>
        <v/>
      </c>
    </row>
    <row r="352" spans="1:26" x14ac:dyDescent="0.45">
      <c r="A352" t="s">
        <v>12307</v>
      </c>
      <c r="B352" t="s">
        <v>12308</v>
      </c>
      <c r="C352" t="s">
        <v>12312</v>
      </c>
      <c r="E352" t="s">
        <v>20</v>
      </c>
      <c r="H352" t="s">
        <v>21</v>
      </c>
      <c r="I352">
        <v>751516</v>
      </c>
      <c r="J352" t="s">
        <v>12313</v>
      </c>
      <c r="K352">
        <v>20</v>
      </c>
      <c r="L352" t="s">
        <v>34</v>
      </c>
      <c r="M352" t="s">
        <v>35</v>
      </c>
      <c r="N352" t="s">
        <v>161</v>
      </c>
      <c r="O352" t="s">
        <v>37</v>
      </c>
      <c r="P352" t="s">
        <v>21</v>
      </c>
      <c r="Q352" t="s">
        <v>12314</v>
      </c>
      <c r="R352" s="2" t="str">
        <f t="shared" si="45"/>
        <v>OK</v>
      </c>
      <c r="S352" s="2" t="str">
        <f t="shared" si="46"/>
        <v>OK</v>
      </c>
      <c r="T352" s="2" t="str">
        <f t="shared" si="47"/>
        <v>OK</v>
      </c>
      <c r="U352" s="2" t="str">
        <f t="shared" si="48"/>
        <v>OK</v>
      </c>
      <c r="V352" s="2" t="str">
        <f t="shared" si="49"/>
        <v>OK</v>
      </c>
      <c r="W352" s="2" t="str">
        <f t="shared" si="50"/>
        <v>OK</v>
      </c>
      <c r="X352" s="2" t="str">
        <f t="shared" si="51"/>
        <v>OK</v>
      </c>
      <c r="Y352" s="2" t="str">
        <f t="shared" si="52"/>
        <v>OK</v>
      </c>
      <c r="Z352" s="3" t="str">
        <f t="shared" si="53"/>
        <v/>
      </c>
    </row>
    <row r="353" spans="1:26" x14ac:dyDescent="0.45">
      <c r="A353" t="s">
        <v>12307</v>
      </c>
      <c r="B353" t="s">
        <v>12308</v>
      </c>
      <c r="C353" t="s">
        <v>12315</v>
      </c>
      <c r="E353" t="s">
        <v>20</v>
      </c>
      <c r="H353" t="s">
        <v>21</v>
      </c>
      <c r="I353">
        <v>710525</v>
      </c>
      <c r="J353" t="s">
        <v>12316</v>
      </c>
      <c r="K353">
        <v>25</v>
      </c>
      <c r="L353" t="s">
        <v>34</v>
      </c>
      <c r="M353" t="s">
        <v>35</v>
      </c>
      <c r="N353" t="s">
        <v>36</v>
      </c>
      <c r="O353" t="s">
        <v>37</v>
      </c>
      <c r="P353" t="s">
        <v>21</v>
      </c>
      <c r="Q353" t="s">
        <v>12317</v>
      </c>
      <c r="R353" s="2" t="str">
        <f t="shared" si="45"/>
        <v>OK</v>
      </c>
      <c r="S353" s="2" t="str">
        <f t="shared" si="46"/>
        <v>OK</v>
      </c>
      <c r="T353" s="2" t="str">
        <f t="shared" si="47"/>
        <v>OK</v>
      </c>
      <c r="U353" s="2" t="str">
        <f t="shared" si="48"/>
        <v>OK</v>
      </c>
      <c r="V353" s="2" t="str">
        <f t="shared" si="49"/>
        <v>OK</v>
      </c>
      <c r="W353" s="2" t="str">
        <f t="shared" si="50"/>
        <v>OK</v>
      </c>
      <c r="X353" s="2" t="str">
        <f t="shared" si="51"/>
        <v>OK</v>
      </c>
      <c r="Y353" s="2" t="str">
        <f t="shared" si="52"/>
        <v>OK</v>
      </c>
      <c r="Z353" s="3" t="str">
        <f t="shared" si="53"/>
        <v/>
      </c>
    </row>
    <row r="354" spans="1:26" x14ac:dyDescent="0.45">
      <c r="A354" t="s">
        <v>12307</v>
      </c>
      <c r="B354" t="s">
        <v>12308</v>
      </c>
      <c r="C354" t="s">
        <v>12318</v>
      </c>
      <c r="E354" t="s">
        <v>20</v>
      </c>
      <c r="H354" t="s">
        <v>21</v>
      </c>
      <c r="I354">
        <v>905858</v>
      </c>
      <c r="J354" t="s">
        <v>12319</v>
      </c>
      <c r="K354">
        <v>20</v>
      </c>
      <c r="L354" t="s">
        <v>34</v>
      </c>
      <c r="M354" t="s">
        <v>35</v>
      </c>
      <c r="N354" t="s">
        <v>161</v>
      </c>
      <c r="O354" t="s">
        <v>37</v>
      </c>
      <c r="P354" t="s">
        <v>21</v>
      </c>
      <c r="Q354" t="s">
        <v>12320</v>
      </c>
      <c r="R354" s="2" t="str">
        <f t="shared" si="45"/>
        <v>OK</v>
      </c>
      <c r="S354" s="2" t="str">
        <f t="shared" si="46"/>
        <v>OK</v>
      </c>
      <c r="T354" s="2" t="str">
        <f t="shared" si="47"/>
        <v>OK</v>
      </c>
      <c r="U354" s="2" t="str">
        <f t="shared" si="48"/>
        <v>OK</v>
      </c>
      <c r="V354" s="2" t="str">
        <f t="shared" si="49"/>
        <v>OK</v>
      </c>
      <c r="W354" s="2" t="str">
        <f t="shared" si="50"/>
        <v>OK</v>
      </c>
      <c r="X354" s="2" t="str">
        <f t="shared" si="51"/>
        <v>OK</v>
      </c>
      <c r="Y354" s="2" t="str">
        <f t="shared" si="52"/>
        <v>OK</v>
      </c>
      <c r="Z354" s="3" t="str">
        <f t="shared" si="53"/>
        <v/>
      </c>
    </row>
    <row r="355" spans="1:26" x14ac:dyDescent="0.45">
      <c r="A355" t="s">
        <v>12307</v>
      </c>
      <c r="B355" t="s">
        <v>12308</v>
      </c>
      <c r="C355" t="s">
        <v>12321</v>
      </c>
      <c r="E355" t="s">
        <v>20</v>
      </c>
      <c r="H355" t="s">
        <v>21</v>
      </c>
      <c r="I355">
        <v>934504</v>
      </c>
      <c r="J355" t="s">
        <v>12322</v>
      </c>
      <c r="K355">
        <v>20</v>
      </c>
      <c r="L355" t="s">
        <v>34</v>
      </c>
      <c r="M355" t="s">
        <v>35</v>
      </c>
      <c r="N355" t="s">
        <v>161</v>
      </c>
      <c r="O355" t="s">
        <v>85</v>
      </c>
      <c r="P355" t="s">
        <v>21</v>
      </c>
      <c r="Q355" t="s">
        <v>12323</v>
      </c>
      <c r="R355" s="2" t="str">
        <f t="shared" si="45"/>
        <v>OK</v>
      </c>
      <c r="S355" s="2" t="str">
        <f t="shared" si="46"/>
        <v>OK</v>
      </c>
      <c r="T355" s="2" t="str">
        <f t="shared" si="47"/>
        <v>OK</v>
      </c>
      <c r="U355" s="2" t="str">
        <f t="shared" si="48"/>
        <v>OK</v>
      </c>
      <c r="V355" s="2" t="str">
        <f t="shared" si="49"/>
        <v>OK</v>
      </c>
      <c r="W355" s="2" t="str">
        <f t="shared" si="50"/>
        <v>OK</v>
      </c>
      <c r="X355" s="2" t="str">
        <f t="shared" si="51"/>
        <v>OK</v>
      </c>
      <c r="Y355" s="2" t="str">
        <f t="shared" si="52"/>
        <v>OK</v>
      </c>
      <c r="Z355" s="3" t="str">
        <f t="shared" si="53"/>
        <v/>
      </c>
    </row>
    <row r="356" spans="1:26" x14ac:dyDescent="0.45">
      <c r="A356" t="s">
        <v>12307</v>
      </c>
      <c r="B356" t="s">
        <v>12308</v>
      </c>
      <c r="C356" t="s">
        <v>12324</v>
      </c>
      <c r="E356" t="s">
        <v>20</v>
      </c>
      <c r="H356" t="s">
        <v>21</v>
      </c>
      <c r="I356">
        <v>706011</v>
      </c>
      <c r="J356" t="s">
        <v>12313</v>
      </c>
      <c r="K356">
        <v>15</v>
      </c>
      <c r="L356" t="s">
        <v>34</v>
      </c>
      <c r="M356" t="s">
        <v>35</v>
      </c>
      <c r="N356" t="s">
        <v>700</v>
      </c>
      <c r="O356" t="s">
        <v>85</v>
      </c>
      <c r="P356" t="s">
        <v>21</v>
      </c>
      <c r="Q356" t="s">
        <v>12325</v>
      </c>
      <c r="R356" s="2" t="str">
        <f t="shared" si="45"/>
        <v>OK</v>
      </c>
      <c r="S356" s="2" t="str">
        <f t="shared" si="46"/>
        <v>OK</v>
      </c>
      <c r="T356" s="2" t="str">
        <f t="shared" si="47"/>
        <v>OK</v>
      </c>
      <c r="U356" s="2" t="str">
        <f t="shared" si="48"/>
        <v>OK</v>
      </c>
      <c r="V356" s="2" t="str">
        <f t="shared" si="49"/>
        <v>OK</v>
      </c>
      <c r="W356" s="2" t="str">
        <f t="shared" si="50"/>
        <v>OK</v>
      </c>
      <c r="X356" s="2" t="str">
        <f t="shared" si="51"/>
        <v>OK</v>
      </c>
      <c r="Y356" s="2" t="str">
        <f t="shared" si="52"/>
        <v>OK</v>
      </c>
      <c r="Z356" s="3" t="str">
        <f t="shared" si="53"/>
        <v/>
      </c>
    </row>
    <row r="357" spans="1:26" x14ac:dyDescent="0.45">
      <c r="A357" t="s">
        <v>12307</v>
      </c>
      <c r="B357" t="s">
        <v>12308</v>
      </c>
      <c r="C357" t="s">
        <v>12326</v>
      </c>
      <c r="E357" t="s">
        <v>20</v>
      </c>
      <c r="H357" t="s">
        <v>21</v>
      </c>
      <c r="I357">
        <v>1512609</v>
      </c>
      <c r="J357" t="s">
        <v>12313</v>
      </c>
      <c r="K357">
        <v>60</v>
      </c>
      <c r="L357" t="s">
        <v>80</v>
      </c>
      <c r="M357" t="s">
        <v>35</v>
      </c>
      <c r="N357" t="s">
        <v>81</v>
      </c>
      <c r="O357" t="s">
        <v>479</v>
      </c>
      <c r="P357" t="s">
        <v>21</v>
      </c>
      <c r="Q357" t="s">
        <v>12327</v>
      </c>
      <c r="R357" s="2" t="str">
        <f t="shared" si="45"/>
        <v>OK</v>
      </c>
      <c r="S357" s="2" t="str">
        <f t="shared" si="46"/>
        <v>OK</v>
      </c>
      <c r="T357" s="2" t="str">
        <f t="shared" si="47"/>
        <v>OK</v>
      </c>
      <c r="U357" s="2" t="str">
        <f t="shared" si="48"/>
        <v>OK</v>
      </c>
      <c r="V357" s="2" t="str">
        <f t="shared" si="49"/>
        <v>OK</v>
      </c>
      <c r="W357" s="2" t="str">
        <f t="shared" si="50"/>
        <v>OK</v>
      </c>
      <c r="X357" s="2" t="str">
        <f t="shared" si="51"/>
        <v>OK</v>
      </c>
      <c r="Y357" s="2" t="str">
        <f t="shared" si="52"/>
        <v>OK</v>
      </c>
      <c r="Z357" s="3" t="str">
        <f t="shared" si="53"/>
        <v/>
      </c>
    </row>
    <row r="358" spans="1:26" x14ac:dyDescent="0.45">
      <c r="A358" t="s">
        <v>12307</v>
      </c>
      <c r="B358" t="s">
        <v>12308</v>
      </c>
      <c r="C358" t="s">
        <v>12328</v>
      </c>
      <c r="E358" t="s">
        <v>20</v>
      </c>
      <c r="H358" t="s">
        <v>21</v>
      </c>
      <c r="I358">
        <v>1894129</v>
      </c>
      <c r="J358" t="s">
        <v>12329</v>
      </c>
      <c r="K358">
        <v>25</v>
      </c>
      <c r="L358" t="s">
        <v>23</v>
      </c>
      <c r="M358" t="s">
        <v>24</v>
      </c>
      <c r="N358" t="s">
        <v>25</v>
      </c>
      <c r="P358" t="s">
        <v>21</v>
      </c>
      <c r="Q358" t="s">
        <v>12330</v>
      </c>
      <c r="R358" s="2" t="str">
        <f t="shared" si="45"/>
        <v>OK</v>
      </c>
      <c r="S358" s="2" t="str">
        <f t="shared" si="46"/>
        <v>OK</v>
      </c>
      <c r="T358" s="2" t="str">
        <f t="shared" si="47"/>
        <v>OK</v>
      </c>
      <c r="U358" s="2" t="str">
        <f t="shared" si="48"/>
        <v>OK</v>
      </c>
      <c r="V358" s="2" t="str">
        <f t="shared" si="49"/>
        <v>OK</v>
      </c>
      <c r="W358" s="2" t="str">
        <f t="shared" si="50"/>
        <v>OK</v>
      </c>
      <c r="X358" s="2" t="str">
        <f t="shared" si="51"/>
        <v>OK</v>
      </c>
      <c r="Y358" s="2" t="str">
        <f t="shared" si="52"/>
        <v>OK</v>
      </c>
      <c r="Z358" s="3" t="str">
        <f t="shared" si="53"/>
        <v/>
      </c>
    </row>
    <row r="359" spans="1:26" x14ac:dyDescent="0.45">
      <c r="A359" t="s">
        <v>12307</v>
      </c>
      <c r="B359" t="s">
        <v>12308</v>
      </c>
      <c r="C359" t="s">
        <v>12331</v>
      </c>
      <c r="E359" t="s">
        <v>20</v>
      </c>
      <c r="H359" t="s">
        <v>21</v>
      </c>
      <c r="I359">
        <v>1327804</v>
      </c>
      <c r="J359" t="s">
        <v>12332</v>
      </c>
      <c r="K359">
        <v>30</v>
      </c>
      <c r="L359" t="s">
        <v>34</v>
      </c>
      <c r="M359" t="s">
        <v>35</v>
      </c>
      <c r="N359" t="s">
        <v>161</v>
      </c>
      <c r="O359" t="s">
        <v>37</v>
      </c>
      <c r="P359" t="s">
        <v>21</v>
      </c>
      <c r="Q359" t="s">
        <v>12333</v>
      </c>
      <c r="R359" s="2" t="str">
        <f t="shared" si="45"/>
        <v>OK</v>
      </c>
      <c r="S359" s="2" t="str">
        <f t="shared" si="46"/>
        <v>OK</v>
      </c>
      <c r="T359" s="2" t="str">
        <f t="shared" si="47"/>
        <v>OK</v>
      </c>
      <c r="U359" s="2" t="str">
        <f t="shared" si="48"/>
        <v>OK</v>
      </c>
      <c r="V359" s="2" t="str">
        <f t="shared" si="49"/>
        <v>OK</v>
      </c>
      <c r="W359" s="2" t="str">
        <f t="shared" si="50"/>
        <v>OK</v>
      </c>
      <c r="X359" s="2" t="str">
        <f t="shared" si="51"/>
        <v>OK</v>
      </c>
      <c r="Y359" s="2" t="str">
        <f t="shared" si="52"/>
        <v>OK</v>
      </c>
      <c r="Z359" s="3" t="str">
        <f t="shared" si="53"/>
        <v/>
      </c>
    </row>
    <row r="360" spans="1:26" x14ac:dyDescent="0.45">
      <c r="A360" t="s">
        <v>12307</v>
      </c>
      <c r="B360" t="s">
        <v>12308</v>
      </c>
      <c r="C360" t="s">
        <v>12334</v>
      </c>
      <c r="E360" t="s">
        <v>20</v>
      </c>
      <c r="H360" t="s">
        <v>21</v>
      </c>
      <c r="I360">
        <v>1242709</v>
      </c>
      <c r="J360" t="s">
        <v>12335</v>
      </c>
      <c r="K360">
        <v>30</v>
      </c>
      <c r="L360" t="s">
        <v>34</v>
      </c>
      <c r="M360" t="s">
        <v>35</v>
      </c>
      <c r="N360" t="s">
        <v>161</v>
      </c>
      <c r="O360" t="s">
        <v>479</v>
      </c>
      <c r="P360" t="s">
        <v>21</v>
      </c>
      <c r="Q360" t="s">
        <v>12336</v>
      </c>
      <c r="R360" s="2" t="str">
        <f t="shared" si="45"/>
        <v>OK</v>
      </c>
      <c r="S360" s="2" t="str">
        <f t="shared" si="46"/>
        <v>OK</v>
      </c>
      <c r="T360" s="2" t="str">
        <f t="shared" si="47"/>
        <v>OK</v>
      </c>
      <c r="U360" s="2" t="str">
        <f t="shared" si="48"/>
        <v>OK</v>
      </c>
      <c r="V360" s="2" t="str">
        <f t="shared" si="49"/>
        <v>OK</v>
      </c>
      <c r="W360" s="2" t="str">
        <f t="shared" si="50"/>
        <v>OK</v>
      </c>
      <c r="X360" s="2" t="str">
        <f t="shared" si="51"/>
        <v>OK</v>
      </c>
      <c r="Y360" s="2" t="str">
        <f t="shared" si="52"/>
        <v>OK</v>
      </c>
      <c r="Z360" s="3" t="str">
        <f t="shared" si="53"/>
        <v/>
      </c>
    </row>
    <row r="361" spans="1:26" x14ac:dyDescent="0.45">
      <c r="A361" t="s">
        <v>12307</v>
      </c>
      <c r="B361" t="s">
        <v>12308</v>
      </c>
      <c r="C361" t="s">
        <v>12337</v>
      </c>
      <c r="E361" t="s">
        <v>20</v>
      </c>
      <c r="H361" t="s">
        <v>21</v>
      </c>
      <c r="I361">
        <v>712704</v>
      </c>
      <c r="J361" t="s">
        <v>12338</v>
      </c>
      <c r="K361">
        <v>20</v>
      </c>
      <c r="L361" t="s">
        <v>34</v>
      </c>
      <c r="M361" t="s">
        <v>35</v>
      </c>
      <c r="N361" t="s">
        <v>62</v>
      </c>
      <c r="O361" t="s">
        <v>479</v>
      </c>
      <c r="P361" t="s">
        <v>21</v>
      </c>
      <c r="Q361" t="s">
        <v>12339</v>
      </c>
      <c r="R361" s="2" t="str">
        <f t="shared" si="45"/>
        <v>OK</v>
      </c>
      <c r="S361" s="2" t="str">
        <f t="shared" si="46"/>
        <v>OK</v>
      </c>
      <c r="T361" s="2" t="str">
        <f t="shared" si="47"/>
        <v>OK</v>
      </c>
      <c r="U361" s="2" t="str">
        <f t="shared" si="48"/>
        <v>OK</v>
      </c>
      <c r="V361" s="2" t="str">
        <f t="shared" si="49"/>
        <v>OK</v>
      </c>
      <c r="W361" s="2" t="str">
        <f t="shared" si="50"/>
        <v>OK</v>
      </c>
      <c r="X361" s="2" t="str">
        <f t="shared" si="51"/>
        <v>OK</v>
      </c>
      <c r="Y361" s="2" t="str">
        <f t="shared" si="52"/>
        <v>OK</v>
      </c>
      <c r="Z361" s="3" t="str">
        <f t="shared" si="53"/>
        <v/>
      </c>
    </row>
    <row r="362" spans="1:26" x14ac:dyDescent="0.45">
      <c r="A362" t="s">
        <v>12307</v>
      </c>
      <c r="B362" t="s">
        <v>12308</v>
      </c>
      <c r="C362" t="s">
        <v>12340</v>
      </c>
      <c r="E362" t="s">
        <v>20</v>
      </c>
      <c r="H362" t="s">
        <v>21</v>
      </c>
      <c r="I362">
        <v>1427067</v>
      </c>
      <c r="J362" t="s">
        <v>12341</v>
      </c>
      <c r="K362">
        <v>15</v>
      </c>
      <c r="L362" t="s">
        <v>34</v>
      </c>
      <c r="M362" t="s">
        <v>35</v>
      </c>
      <c r="N362" t="s">
        <v>499</v>
      </c>
      <c r="O362" t="s">
        <v>85</v>
      </c>
      <c r="P362" t="s">
        <v>21</v>
      </c>
      <c r="Q362" t="s">
        <v>12342</v>
      </c>
      <c r="R362" s="2" t="str">
        <f t="shared" si="45"/>
        <v>OK</v>
      </c>
      <c r="S362" s="2" t="str">
        <f t="shared" si="46"/>
        <v>OK</v>
      </c>
      <c r="T362" s="2" t="str">
        <f t="shared" si="47"/>
        <v>OK</v>
      </c>
      <c r="U362" s="2" t="str">
        <f t="shared" si="48"/>
        <v>OK</v>
      </c>
      <c r="V362" s="2" t="str">
        <f t="shared" si="49"/>
        <v>OK</v>
      </c>
      <c r="W362" s="2" t="str">
        <f t="shared" si="50"/>
        <v>OK</v>
      </c>
      <c r="X362" s="2" t="str">
        <f t="shared" si="51"/>
        <v>OK</v>
      </c>
      <c r="Y362" s="2" t="str">
        <f t="shared" si="52"/>
        <v>OK</v>
      </c>
      <c r="Z362" s="3" t="str">
        <f t="shared" si="53"/>
        <v/>
      </c>
    </row>
    <row r="363" spans="1:26" x14ac:dyDescent="0.45">
      <c r="A363" t="s">
        <v>12307</v>
      </c>
      <c r="B363" t="s">
        <v>12308</v>
      </c>
      <c r="C363" t="s">
        <v>12343</v>
      </c>
      <c r="E363" t="s">
        <v>20</v>
      </c>
      <c r="H363" t="s">
        <v>21</v>
      </c>
      <c r="I363">
        <v>1692813</v>
      </c>
      <c r="J363" t="s">
        <v>12344</v>
      </c>
      <c r="K363">
        <v>60</v>
      </c>
      <c r="L363" t="s">
        <v>34</v>
      </c>
      <c r="M363" t="s">
        <v>35</v>
      </c>
      <c r="N363" t="s">
        <v>81</v>
      </c>
      <c r="O363" t="s">
        <v>479</v>
      </c>
      <c r="P363" t="s">
        <v>21</v>
      </c>
      <c r="Q363" t="s">
        <v>12345</v>
      </c>
      <c r="R363" s="2" t="str">
        <f t="shared" si="45"/>
        <v>KO</v>
      </c>
      <c r="S363" s="2" t="str">
        <f t="shared" si="46"/>
        <v>OK</v>
      </c>
      <c r="T363" s="2" t="str">
        <f t="shared" si="47"/>
        <v>OK</v>
      </c>
      <c r="U363" s="2" t="str">
        <f t="shared" si="48"/>
        <v>OK</v>
      </c>
      <c r="V363" s="2" t="str">
        <f t="shared" si="49"/>
        <v>OK</v>
      </c>
      <c r="W363" s="2" t="str">
        <f t="shared" si="50"/>
        <v>OK</v>
      </c>
      <c r="X363" s="2" t="str">
        <f t="shared" si="51"/>
        <v>OK</v>
      </c>
      <c r="Y363" s="2" t="str">
        <f t="shared" si="52"/>
        <v>OK</v>
      </c>
      <c r="Z363" s="3" t="str">
        <f t="shared" si="53"/>
        <v xml:space="preserve">Acción didáctica / </v>
      </c>
    </row>
    <row r="364" spans="1:26" x14ac:dyDescent="0.45">
      <c r="A364" t="s">
        <v>12307</v>
      </c>
      <c r="B364" t="s">
        <v>12308</v>
      </c>
      <c r="C364" t="s">
        <v>12346</v>
      </c>
      <c r="E364" t="s">
        <v>20</v>
      </c>
      <c r="H364" t="s">
        <v>21</v>
      </c>
      <c r="I364">
        <v>948552</v>
      </c>
      <c r="J364" t="s">
        <v>12347</v>
      </c>
      <c r="K364">
        <v>30</v>
      </c>
      <c r="L364" t="s">
        <v>23</v>
      </c>
      <c r="M364" t="s">
        <v>29</v>
      </c>
      <c r="N364" t="s">
        <v>25</v>
      </c>
      <c r="P364" t="s">
        <v>21</v>
      </c>
      <c r="Q364" t="s">
        <v>12348</v>
      </c>
      <c r="R364" s="2" t="str">
        <f t="shared" si="45"/>
        <v>OK</v>
      </c>
      <c r="S364" s="2" t="str">
        <f t="shared" si="46"/>
        <v>KO</v>
      </c>
      <c r="T364" s="2" t="str">
        <f t="shared" si="47"/>
        <v>OK</v>
      </c>
      <c r="U364" s="2" t="str">
        <f t="shared" si="48"/>
        <v>OK</v>
      </c>
      <c r="V364" s="2" t="str">
        <f t="shared" si="49"/>
        <v>OK</v>
      </c>
      <c r="W364" s="2" t="str">
        <f t="shared" si="50"/>
        <v>OK</v>
      </c>
      <c r="X364" s="2" t="str">
        <f t="shared" si="51"/>
        <v>OK</v>
      </c>
      <c r="Y364" s="2" t="str">
        <f t="shared" si="52"/>
        <v>OK</v>
      </c>
      <c r="Z364" s="3" t="str">
        <f t="shared" si="53"/>
        <v xml:space="preserve">Tipo de media / </v>
      </c>
    </row>
    <row r="365" spans="1:26" x14ac:dyDescent="0.45">
      <c r="A365" t="s">
        <v>12307</v>
      </c>
      <c r="B365" t="s">
        <v>12308</v>
      </c>
      <c r="C365" t="s">
        <v>12349</v>
      </c>
      <c r="E365" t="s">
        <v>20</v>
      </c>
      <c r="H365" t="s">
        <v>21</v>
      </c>
      <c r="I365">
        <v>1239521</v>
      </c>
      <c r="J365" t="s">
        <v>12350</v>
      </c>
      <c r="K365">
        <v>30</v>
      </c>
      <c r="L365" t="s">
        <v>1363</v>
      </c>
      <c r="M365" t="s">
        <v>29</v>
      </c>
      <c r="N365" t="s">
        <v>30</v>
      </c>
      <c r="P365" t="s">
        <v>21</v>
      </c>
      <c r="Q365" t="s">
        <v>12351</v>
      </c>
      <c r="R365" s="2" t="str">
        <f t="shared" si="45"/>
        <v>KO</v>
      </c>
      <c r="S365" s="2" t="str">
        <f t="shared" si="46"/>
        <v>OK</v>
      </c>
      <c r="T365" s="2" t="str">
        <f t="shared" si="47"/>
        <v>OK</v>
      </c>
      <c r="U365" s="2" t="str">
        <f t="shared" si="48"/>
        <v>OK</v>
      </c>
      <c r="V365" s="2" t="str">
        <f t="shared" si="49"/>
        <v>OK</v>
      </c>
      <c r="W365" s="2" t="str">
        <f t="shared" si="50"/>
        <v>OK</v>
      </c>
      <c r="X365" s="2" t="str">
        <f t="shared" si="51"/>
        <v>OK</v>
      </c>
      <c r="Y365" s="2" t="str">
        <f t="shared" si="52"/>
        <v>OK</v>
      </c>
      <c r="Z365" s="3" t="str">
        <f t="shared" si="53"/>
        <v xml:space="preserve">Acción didáctica / </v>
      </c>
    </row>
    <row r="366" spans="1:26" x14ac:dyDescent="0.45">
      <c r="A366" t="s">
        <v>12307</v>
      </c>
      <c r="B366" t="s">
        <v>12308</v>
      </c>
      <c r="C366" t="s">
        <v>12352</v>
      </c>
      <c r="E366" t="s">
        <v>20</v>
      </c>
      <c r="H366" t="s">
        <v>21</v>
      </c>
      <c r="I366">
        <v>976234</v>
      </c>
      <c r="J366" t="s">
        <v>12353</v>
      </c>
      <c r="K366">
        <v>20</v>
      </c>
      <c r="L366" t="s">
        <v>34</v>
      </c>
      <c r="M366" t="s">
        <v>35</v>
      </c>
      <c r="N366" t="s">
        <v>161</v>
      </c>
      <c r="O366" t="s">
        <v>85</v>
      </c>
      <c r="P366" t="s">
        <v>21</v>
      </c>
      <c r="Q366" t="s">
        <v>12354</v>
      </c>
      <c r="R366" s="2" t="str">
        <f t="shared" si="45"/>
        <v>OK</v>
      </c>
      <c r="S366" s="2" t="str">
        <f t="shared" si="46"/>
        <v>OK</v>
      </c>
      <c r="T366" s="2" t="str">
        <f t="shared" si="47"/>
        <v>OK</v>
      </c>
      <c r="U366" s="2" t="str">
        <f t="shared" si="48"/>
        <v>OK</v>
      </c>
      <c r="V366" s="2" t="str">
        <f t="shared" si="49"/>
        <v>OK</v>
      </c>
      <c r="W366" s="2" t="str">
        <f t="shared" si="50"/>
        <v>OK</v>
      </c>
      <c r="X366" s="2" t="str">
        <f t="shared" si="51"/>
        <v>OK</v>
      </c>
      <c r="Y366" s="2" t="str">
        <f t="shared" si="52"/>
        <v>OK</v>
      </c>
      <c r="Z366" s="3" t="str">
        <f t="shared" si="53"/>
        <v/>
      </c>
    </row>
    <row r="367" spans="1:26" x14ac:dyDescent="0.45">
      <c r="A367" t="s">
        <v>12307</v>
      </c>
      <c r="B367" t="s">
        <v>12308</v>
      </c>
      <c r="C367" t="s">
        <v>12355</v>
      </c>
      <c r="E367" t="s">
        <v>20</v>
      </c>
      <c r="H367" t="s">
        <v>21</v>
      </c>
      <c r="I367">
        <v>1174948</v>
      </c>
      <c r="J367" t="s">
        <v>12356</v>
      </c>
      <c r="K367">
        <v>20</v>
      </c>
      <c r="L367" t="s">
        <v>34</v>
      </c>
      <c r="M367" t="s">
        <v>35</v>
      </c>
      <c r="N367" t="s">
        <v>773</v>
      </c>
      <c r="O367" t="s">
        <v>37</v>
      </c>
      <c r="P367" t="s">
        <v>21</v>
      </c>
      <c r="Q367" t="s">
        <v>12357</v>
      </c>
      <c r="R367" s="2" t="str">
        <f t="shared" si="45"/>
        <v>OK</v>
      </c>
      <c r="S367" s="2" t="str">
        <f t="shared" si="46"/>
        <v>OK</v>
      </c>
      <c r="T367" s="2" t="str">
        <f t="shared" si="47"/>
        <v>OK</v>
      </c>
      <c r="U367" s="2" t="str">
        <f t="shared" si="48"/>
        <v>OK</v>
      </c>
      <c r="V367" s="2" t="str">
        <f t="shared" si="49"/>
        <v>OK</v>
      </c>
      <c r="W367" s="2" t="str">
        <f t="shared" si="50"/>
        <v>OK</v>
      </c>
      <c r="X367" s="2" t="str">
        <f t="shared" si="51"/>
        <v>OK</v>
      </c>
      <c r="Y367" s="2" t="str">
        <f t="shared" si="52"/>
        <v>OK</v>
      </c>
      <c r="Z367" s="3" t="str">
        <f t="shared" si="53"/>
        <v/>
      </c>
    </row>
    <row r="368" spans="1:26" x14ac:dyDescent="0.45">
      <c r="A368" t="s">
        <v>12307</v>
      </c>
      <c r="B368" t="s">
        <v>12308</v>
      </c>
      <c r="C368" t="s">
        <v>12358</v>
      </c>
      <c r="E368" t="s">
        <v>20</v>
      </c>
      <c r="H368" t="s">
        <v>21</v>
      </c>
      <c r="I368">
        <v>709340</v>
      </c>
      <c r="J368" t="s">
        <v>12359</v>
      </c>
      <c r="K368">
        <v>15</v>
      </c>
      <c r="L368" t="s">
        <v>34</v>
      </c>
      <c r="M368" t="s">
        <v>35</v>
      </c>
      <c r="N368" t="s">
        <v>41</v>
      </c>
      <c r="O368" t="s">
        <v>85</v>
      </c>
      <c r="P368" t="s">
        <v>21</v>
      </c>
      <c r="Q368" t="s">
        <v>12360</v>
      </c>
      <c r="R368" s="2" t="str">
        <f t="shared" si="45"/>
        <v>OK</v>
      </c>
      <c r="S368" s="2" t="str">
        <f t="shared" si="46"/>
        <v>OK</v>
      </c>
      <c r="T368" s="2" t="str">
        <f t="shared" si="47"/>
        <v>OK</v>
      </c>
      <c r="U368" s="2" t="str">
        <f t="shared" si="48"/>
        <v>OK</v>
      </c>
      <c r="V368" s="2" t="str">
        <f t="shared" si="49"/>
        <v>OK</v>
      </c>
      <c r="W368" s="2" t="str">
        <f t="shared" si="50"/>
        <v>OK</v>
      </c>
      <c r="X368" s="2" t="str">
        <f t="shared" si="51"/>
        <v>OK</v>
      </c>
      <c r="Y368" s="2" t="str">
        <f t="shared" si="52"/>
        <v>OK</v>
      </c>
      <c r="Z368" s="3" t="str">
        <f t="shared" si="53"/>
        <v/>
      </c>
    </row>
    <row r="369" spans="1:26" x14ac:dyDescent="0.45">
      <c r="A369" t="s">
        <v>12307</v>
      </c>
      <c r="B369" t="s">
        <v>12308</v>
      </c>
      <c r="C369" t="s">
        <v>12361</v>
      </c>
      <c r="E369" t="s">
        <v>20</v>
      </c>
      <c r="H369" t="s">
        <v>21</v>
      </c>
      <c r="I369">
        <v>1100640</v>
      </c>
      <c r="J369" t="s">
        <v>12362</v>
      </c>
      <c r="K369">
        <v>30</v>
      </c>
      <c r="L369" t="s">
        <v>34</v>
      </c>
      <c r="M369" t="s">
        <v>35</v>
      </c>
      <c r="N369" t="s">
        <v>161</v>
      </c>
      <c r="O369" t="s">
        <v>37</v>
      </c>
      <c r="P369" t="s">
        <v>21</v>
      </c>
      <c r="Q369" t="s">
        <v>12363</v>
      </c>
      <c r="R369" s="2" t="str">
        <f t="shared" si="45"/>
        <v>OK</v>
      </c>
      <c r="S369" s="2" t="str">
        <f t="shared" si="46"/>
        <v>OK</v>
      </c>
      <c r="T369" s="2" t="str">
        <f t="shared" si="47"/>
        <v>OK</v>
      </c>
      <c r="U369" s="2" t="str">
        <f t="shared" si="48"/>
        <v>OK</v>
      </c>
      <c r="V369" s="2" t="str">
        <f t="shared" si="49"/>
        <v>OK</v>
      </c>
      <c r="W369" s="2" t="str">
        <f t="shared" si="50"/>
        <v>OK</v>
      </c>
      <c r="X369" s="2" t="str">
        <f t="shared" si="51"/>
        <v>OK</v>
      </c>
      <c r="Y369" s="2" t="str">
        <f t="shared" si="52"/>
        <v>OK</v>
      </c>
      <c r="Z369" s="3" t="str">
        <f t="shared" si="53"/>
        <v/>
      </c>
    </row>
    <row r="370" spans="1:26" x14ac:dyDescent="0.45">
      <c r="A370" t="s">
        <v>12307</v>
      </c>
      <c r="B370" t="s">
        <v>12308</v>
      </c>
      <c r="C370" t="s">
        <v>12364</v>
      </c>
      <c r="E370" t="s">
        <v>20</v>
      </c>
      <c r="H370" t="s">
        <v>21</v>
      </c>
      <c r="I370">
        <v>1955317</v>
      </c>
      <c r="J370" t="s">
        <v>12365</v>
      </c>
      <c r="K370">
        <v>40</v>
      </c>
      <c r="L370" t="s">
        <v>34</v>
      </c>
      <c r="M370" t="s">
        <v>35</v>
      </c>
      <c r="N370" t="s">
        <v>81</v>
      </c>
      <c r="O370" t="s">
        <v>479</v>
      </c>
      <c r="P370" t="s">
        <v>21</v>
      </c>
      <c r="Q370" t="s">
        <v>12366</v>
      </c>
      <c r="R370" s="2" t="str">
        <f t="shared" si="45"/>
        <v>KO</v>
      </c>
      <c r="S370" s="2" t="str">
        <f t="shared" si="46"/>
        <v>OK</v>
      </c>
      <c r="T370" s="2" t="str">
        <f t="shared" si="47"/>
        <v>OK</v>
      </c>
      <c r="U370" s="2" t="str">
        <f t="shared" si="48"/>
        <v>OK</v>
      </c>
      <c r="V370" s="2" t="str">
        <f t="shared" si="49"/>
        <v>OK</v>
      </c>
      <c r="W370" s="2" t="str">
        <f t="shared" si="50"/>
        <v>OK</v>
      </c>
      <c r="X370" s="2" t="str">
        <f t="shared" si="51"/>
        <v>OK</v>
      </c>
      <c r="Y370" s="2" t="str">
        <f t="shared" si="52"/>
        <v>OK</v>
      </c>
      <c r="Z370" s="3" t="str">
        <f t="shared" si="53"/>
        <v xml:space="preserve">Acción didáctica / </v>
      </c>
    </row>
    <row r="371" spans="1:26" x14ac:dyDescent="0.45">
      <c r="A371" t="s">
        <v>12307</v>
      </c>
      <c r="B371" t="s">
        <v>12308</v>
      </c>
      <c r="C371" t="s">
        <v>12367</v>
      </c>
      <c r="E371" t="s">
        <v>20</v>
      </c>
      <c r="H371" t="s">
        <v>21</v>
      </c>
      <c r="I371">
        <v>1116270</v>
      </c>
      <c r="J371" t="s">
        <v>12368</v>
      </c>
      <c r="K371">
        <v>25</v>
      </c>
      <c r="L371" t="s">
        <v>1363</v>
      </c>
      <c r="M371" t="s">
        <v>29</v>
      </c>
      <c r="N371" t="s">
        <v>495</v>
      </c>
      <c r="P371" t="s">
        <v>21</v>
      </c>
      <c r="Q371" t="s">
        <v>12369</v>
      </c>
      <c r="R371" s="2" t="str">
        <f t="shared" si="45"/>
        <v>KO</v>
      </c>
      <c r="S371" s="2" t="str">
        <f t="shared" si="46"/>
        <v>OK</v>
      </c>
      <c r="T371" s="2" t="str">
        <f t="shared" si="47"/>
        <v>OK</v>
      </c>
      <c r="U371" s="2" t="str">
        <f t="shared" si="48"/>
        <v>OK</v>
      </c>
      <c r="V371" s="2" t="str">
        <f t="shared" si="49"/>
        <v>OK</v>
      </c>
      <c r="W371" s="2" t="str">
        <f t="shared" si="50"/>
        <v>OK</v>
      </c>
      <c r="X371" s="2" t="str">
        <f t="shared" si="51"/>
        <v>OK</v>
      </c>
      <c r="Y371" s="2" t="str">
        <f t="shared" si="52"/>
        <v>OK</v>
      </c>
      <c r="Z371" s="3" t="str">
        <f t="shared" si="53"/>
        <v xml:space="preserve">Acción didáctica / </v>
      </c>
    </row>
    <row r="372" spans="1:26" x14ac:dyDescent="0.45">
      <c r="A372" t="s">
        <v>12307</v>
      </c>
      <c r="B372" t="s">
        <v>12308</v>
      </c>
      <c r="C372" t="s">
        <v>12370</v>
      </c>
      <c r="E372" t="s">
        <v>20</v>
      </c>
      <c r="H372" t="s">
        <v>21</v>
      </c>
      <c r="I372">
        <v>931767</v>
      </c>
      <c r="J372" t="s">
        <v>12371</v>
      </c>
      <c r="K372">
        <v>15</v>
      </c>
      <c r="L372" t="s">
        <v>34</v>
      </c>
      <c r="M372" t="s">
        <v>35</v>
      </c>
      <c r="N372" t="s">
        <v>763</v>
      </c>
      <c r="O372" t="s">
        <v>37</v>
      </c>
      <c r="P372" t="s">
        <v>21</v>
      </c>
      <c r="Q372" t="s">
        <v>12372</v>
      </c>
      <c r="R372" s="2" t="str">
        <f t="shared" si="45"/>
        <v>OK</v>
      </c>
      <c r="S372" s="2" t="str">
        <f t="shared" si="46"/>
        <v>OK</v>
      </c>
      <c r="T372" s="2" t="str">
        <f t="shared" si="47"/>
        <v>OK</v>
      </c>
      <c r="U372" s="2" t="str">
        <f t="shared" si="48"/>
        <v>OK</v>
      </c>
      <c r="V372" s="2" t="str">
        <f t="shared" si="49"/>
        <v>OK</v>
      </c>
      <c r="W372" s="2" t="str">
        <f t="shared" si="50"/>
        <v>OK</v>
      </c>
      <c r="X372" s="2" t="str">
        <f t="shared" si="51"/>
        <v>OK</v>
      </c>
      <c r="Y372" s="2" t="str">
        <f t="shared" si="52"/>
        <v>OK</v>
      </c>
      <c r="Z372" s="3" t="str">
        <f t="shared" si="53"/>
        <v/>
      </c>
    </row>
    <row r="373" spans="1:26" x14ac:dyDescent="0.45">
      <c r="A373" t="s">
        <v>12307</v>
      </c>
      <c r="B373" t="s">
        <v>12308</v>
      </c>
      <c r="C373" t="s">
        <v>12373</v>
      </c>
      <c r="E373" t="s">
        <v>20</v>
      </c>
      <c r="H373" t="s">
        <v>21</v>
      </c>
      <c r="I373">
        <v>1387165</v>
      </c>
      <c r="J373" t="s">
        <v>12374</v>
      </c>
      <c r="K373">
        <v>30</v>
      </c>
      <c r="L373" t="s">
        <v>34</v>
      </c>
      <c r="M373" t="s">
        <v>35</v>
      </c>
      <c r="N373" t="s">
        <v>161</v>
      </c>
      <c r="O373" t="s">
        <v>37</v>
      </c>
      <c r="P373" t="s">
        <v>21</v>
      </c>
      <c r="Q373" t="s">
        <v>12375</v>
      </c>
      <c r="R373" s="2" t="str">
        <f t="shared" si="45"/>
        <v>OK</v>
      </c>
      <c r="S373" s="2" t="str">
        <f t="shared" si="46"/>
        <v>OK</v>
      </c>
      <c r="T373" s="2" t="str">
        <f t="shared" si="47"/>
        <v>OK</v>
      </c>
      <c r="U373" s="2" t="str">
        <f t="shared" si="48"/>
        <v>OK</v>
      </c>
      <c r="V373" s="2" t="str">
        <f t="shared" si="49"/>
        <v>OK</v>
      </c>
      <c r="W373" s="2" t="str">
        <f t="shared" si="50"/>
        <v>OK</v>
      </c>
      <c r="X373" s="2" t="str">
        <f t="shared" si="51"/>
        <v>OK</v>
      </c>
      <c r="Y373" s="2" t="str">
        <f t="shared" si="52"/>
        <v>OK</v>
      </c>
      <c r="Z373" s="3" t="str">
        <f t="shared" si="53"/>
        <v/>
      </c>
    </row>
    <row r="374" spans="1:26" x14ac:dyDescent="0.45">
      <c r="A374" t="s">
        <v>12307</v>
      </c>
      <c r="B374" t="s">
        <v>12308</v>
      </c>
      <c r="C374" t="s">
        <v>12376</v>
      </c>
      <c r="E374" t="s">
        <v>20</v>
      </c>
      <c r="H374" t="s">
        <v>21</v>
      </c>
      <c r="I374">
        <v>894055</v>
      </c>
      <c r="J374" t="s">
        <v>12377</v>
      </c>
      <c r="K374">
        <v>60</v>
      </c>
      <c r="L374" t="s">
        <v>34</v>
      </c>
      <c r="M374" t="s">
        <v>35</v>
      </c>
      <c r="N374" t="s">
        <v>161</v>
      </c>
      <c r="O374" t="s">
        <v>37</v>
      </c>
      <c r="P374" t="s">
        <v>21</v>
      </c>
      <c r="Q374" t="s">
        <v>12378</v>
      </c>
      <c r="R374" s="2" t="str">
        <f t="shared" si="45"/>
        <v>OK</v>
      </c>
      <c r="S374" s="2" t="str">
        <f t="shared" si="46"/>
        <v>OK</v>
      </c>
      <c r="T374" s="2" t="str">
        <f t="shared" si="47"/>
        <v>OK</v>
      </c>
      <c r="U374" s="2" t="str">
        <f t="shared" si="48"/>
        <v>OK</v>
      </c>
      <c r="V374" s="2" t="str">
        <f t="shared" si="49"/>
        <v>OK</v>
      </c>
      <c r="W374" s="2" t="str">
        <f t="shared" si="50"/>
        <v>OK</v>
      </c>
      <c r="X374" s="2" t="str">
        <f t="shared" si="51"/>
        <v>OK</v>
      </c>
      <c r="Y374" s="2" t="str">
        <f t="shared" si="52"/>
        <v>OK</v>
      </c>
      <c r="Z374" s="3" t="str">
        <f t="shared" si="53"/>
        <v/>
      </c>
    </row>
    <row r="375" spans="1:26" x14ac:dyDescent="0.45">
      <c r="A375" t="s">
        <v>12307</v>
      </c>
      <c r="B375" t="s">
        <v>12308</v>
      </c>
      <c r="C375" t="s">
        <v>12379</v>
      </c>
      <c r="E375" t="s">
        <v>20</v>
      </c>
      <c r="H375" t="s">
        <v>21</v>
      </c>
      <c r="I375">
        <v>2049639</v>
      </c>
      <c r="J375" t="s">
        <v>12380</v>
      </c>
      <c r="K375">
        <v>60</v>
      </c>
      <c r="L375" t="s">
        <v>1363</v>
      </c>
      <c r="M375" t="s">
        <v>35</v>
      </c>
      <c r="N375" t="s">
        <v>81</v>
      </c>
      <c r="O375" t="s">
        <v>479</v>
      </c>
      <c r="P375" t="s">
        <v>21</v>
      </c>
      <c r="Q375" t="s">
        <v>12381</v>
      </c>
      <c r="R375" s="2" t="str">
        <f t="shared" si="45"/>
        <v>KO</v>
      </c>
      <c r="S375" s="2" t="str">
        <f t="shared" si="46"/>
        <v>OK</v>
      </c>
      <c r="T375" s="2" t="str">
        <f t="shared" si="47"/>
        <v>OK</v>
      </c>
      <c r="U375" s="2" t="str">
        <f t="shared" si="48"/>
        <v>OK</v>
      </c>
      <c r="V375" s="2" t="str">
        <f t="shared" si="49"/>
        <v>OK</v>
      </c>
      <c r="W375" s="2" t="str">
        <f t="shared" si="50"/>
        <v>OK</v>
      </c>
      <c r="X375" s="2" t="str">
        <f t="shared" si="51"/>
        <v>OK</v>
      </c>
      <c r="Y375" s="2" t="str">
        <f t="shared" si="52"/>
        <v>OK</v>
      </c>
      <c r="Z375" s="3" t="str">
        <f t="shared" si="53"/>
        <v xml:space="preserve">Acción didáctica / </v>
      </c>
    </row>
    <row r="376" spans="1:26" x14ac:dyDescent="0.45">
      <c r="A376" t="s">
        <v>12307</v>
      </c>
      <c r="B376" t="s">
        <v>12308</v>
      </c>
      <c r="C376" t="s">
        <v>12382</v>
      </c>
      <c r="E376" t="s">
        <v>20</v>
      </c>
      <c r="H376" t="s">
        <v>21</v>
      </c>
      <c r="I376">
        <v>1591988</v>
      </c>
      <c r="J376" t="s">
        <v>12383</v>
      </c>
      <c r="K376">
        <v>30</v>
      </c>
      <c r="L376" t="s">
        <v>23</v>
      </c>
      <c r="M376" t="s">
        <v>24</v>
      </c>
      <c r="N376" t="s">
        <v>368</v>
      </c>
      <c r="P376" t="s">
        <v>21</v>
      </c>
      <c r="Q376" t="s">
        <v>12384</v>
      </c>
      <c r="R376" s="2" t="str">
        <f t="shared" si="45"/>
        <v>OK</v>
      </c>
      <c r="S376" s="2" t="str">
        <f t="shared" si="46"/>
        <v>KO</v>
      </c>
      <c r="T376" s="2" t="str">
        <f t="shared" si="47"/>
        <v>OK</v>
      </c>
      <c r="U376" s="2" t="str">
        <f t="shared" si="48"/>
        <v>OK</v>
      </c>
      <c r="V376" s="2" t="str">
        <f t="shared" si="49"/>
        <v>OK</v>
      </c>
      <c r="W376" s="2" t="str">
        <f t="shared" si="50"/>
        <v>OK</v>
      </c>
      <c r="X376" s="2" t="str">
        <f t="shared" si="51"/>
        <v>OK</v>
      </c>
      <c r="Y376" s="2" t="str">
        <f t="shared" si="52"/>
        <v>OK</v>
      </c>
      <c r="Z376" s="3" t="str">
        <f t="shared" si="53"/>
        <v xml:space="preserve">Tipo de media / </v>
      </c>
    </row>
    <row r="377" spans="1:26" x14ac:dyDescent="0.45">
      <c r="A377" t="s">
        <v>12307</v>
      </c>
      <c r="B377" t="s">
        <v>12308</v>
      </c>
      <c r="C377" t="s">
        <v>12385</v>
      </c>
      <c r="E377" t="s">
        <v>20</v>
      </c>
      <c r="H377" t="s">
        <v>21</v>
      </c>
      <c r="I377">
        <v>2360589</v>
      </c>
      <c r="J377" t="s">
        <v>12386</v>
      </c>
      <c r="K377">
        <v>35</v>
      </c>
      <c r="L377" t="s">
        <v>23</v>
      </c>
      <c r="M377" t="s">
        <v>29</v>
      </c>
      <c r="N377" t="s">
        <v>368</v>
      </c>
      <c r="P377" t="s">
        <v>21</v>
      </c>
      <c r="Q377" t="s">
        <v>12387</v>
      </c>
      <c r="R377" s="2" t="str">
        <f t="shared" si="45"/>
        <v>OK</v>
      </c>
      <c r="S377" s="2" t="str">
        <f t="shared" si="46"/>
        <v>OK</v>
      </c>
      <c r="T377" s="2" t="str">
        <f t="shared" si="47"/>
        <v>OK</v>
      </c>
      <c r="U377" s="2" t="str">
        <f t="shared" si="48"/>
        <v>OK</v>
      </c>
      <c r="V377" s="2" t="str">
        <f t="shared" si="49"/>
        <v>OK</v>
      </c>
      <c r="W377" s="2" t="str">
        <f t="shared" si="50"/>
        <v>OK</v>
      </c>
      <c r="X377" s="2" t="str">
        <f t="shared" si="51"/>
        <v>OK</v>
      </c>
      <c r="Y377" s="2" t="str">
        <f t="shared" si="52"/>
        <v>OK</v>
      </c>
      <c r="Z377" s="3" t="str">
        <f t="shared" si="53"/>
        <v/>
      </c>
    </row>
    <row r="378" spans="1:26" x14ac:dyDescent="0.45">
      <c r="A378" t="s">
        <v>12307</v>
      </c>
      <c r="B378" t="s">
        <v>12308</v>
      </c>
      <c r="C378" t="s">
        <v>12388</v>
      </c>
      <c r="E378" t="s">
        <v>20</v>
      </c>
      <c r="H378" t="s">
        <v>21</v>
      </c>
      <c r="I378">
        <v>779445</v>
      </c>
      <c r="J378" t="s">
        <v>12389</v>
      </c>
      <c r="K378">
        <v>25</v>
      </c>
      <c r="L378" t="s">
        <v>34</v>
      </c>
      <c r="M378" t="s">
        <v>35</v>
      </c>
      <c r="N378" t="s">
        <v>213</v>
      </c>
      <c r="O378" t="s">
        <v>85</v>
      </c>
      <c r="P378" t="s">
        <v>21</v>
      </c>
      <c r="Q378" t="s">
        <v>12390</v>
      </c>
      <c r="R378" s="2" t="str">
        <f t="shared" si="45"/>
        <v>OK</v>
      </c>
      <c r="S378" s="2" t="str">
        <f t="shared" si="46"/>
        <v>OK</v>
      </c>
      <c r="T378" s="2" t="str">
        <f t="shared" si="47"/>
        <v>OK</v>
      </c>
      <c r="U378" s="2" t="str">
        <f t="shared" si="48"/>
        <v>OK</v>
      </c>
      <c r="V378" s="2" t="str">
        <f t="shared" si="49"/>
        <v>OK</v>
      </c>
      <c r="W378" s="2" t="str">
        <f t="shared" si="50"/>
        <v>OK</v>
      </c>
      <c r="X378" s="2" t="str">
        <f t="shared" si="51"/>
        <v>OK</v>
      </c>
      <c r="Y378" s="2" t="str">
        <f t="shared" si="52"/>
        <v>OK</v>
      </c>
      <c r="Z378" s="3" t="str">
        <f t="shared" si="53"/>
        <v/>
      </c>
    </row>
    <row r="379" spans="1:26" x14ac:dyDescent="0.45">
      <c r="A379" t="s">
        <v>12307</v>
      </c>
      <c r="B379" t="s">
        <v>12308</v>
      </c>
      <c r="C379" t="s">
        <v>12391</v>
      </c>
      <c r="E379" t="s">
        <v>20</v>
      </c>
      <c r="H379" t="s">
        <v>21</v>
      </c>
      <c r="I379">
        <v>1022841</v>
      </c>
      <c r="J379" t="s">
        <v>12392</v>
      </c>
      <c r="K379">
        <v>20</v>
      </c>
      <c r="L379" t="s">
        <v>34</v>
      </c>
      <c r="M379" t="s">
        <v>35</v>
      </c>
      <c r="N379" t="s">
        <v>161</v>
      </c>
      <c r="O379" t="s">
        <v>37</v>
      </c>
      <c r="P379" t="s">
        <v>21</v>
      </c>
      <c r="Q379" t="s">
        <v>12393</v>
      </c>
      <c r="R379" s="2" t="str">
        <f t="shared" si="45"/>
        <v>OK</v>
      </c>
      <c r="S379" s="2" t="str">
        <f t="shared" si="46"/>
        <v>OK</v>
      </c>
      <c r="T379" s="2" t="str">
        <f t="shared" si="47"/>
        <v>OK</v>
      </c>
      <c r="U379" s="2" t="str">
        <f t="shared" si="48"/>
        <v>OK</v>
      </c>
      <c r="V379" s="2" t="str">
        <f t="shared" si="49"/>
        <v>OK</v>
      </c>
      <c r="W379" s="2" t="str">
        <f t="shared" si="50"/>
        <v>OK</v>
      </c>
      <c r="X379" s="2" t="str">
        <f t="shared" si="51"/>
        <v>OK</v>
      </c>
      <c r="Y379" s="2" t="str">
        <f t="shared" si="52"/>
        <v>OK</v>
      </c>
      <c r="Z379" s="3" t="str">
        <f t="shared" si="53"/>
        <v/>
      </c>
    </row>
    <row r="380" spans="1:26" x14ac:dyDescent="0.45">
      <c r="A380" t="s">
        <v>12307</v>
      </c>
      <c r="B380" t="s">
        <v>12308</v>
      </c>
      <c r="C380" t="s">
        <v>12394</v>
      </c>
      <c r="E380" t="s">
        <v>20</v>
      </c>
      <c r="H380" t="s">
        <v>21</v>
      </c>
      <c r="I380">
        <v>4705394</v>
      </c>
      <c r="J380" t="s">
        <v>12395</v>
      </c>
      <c r="K380">
        <v>40</v>
      </c>
      <c r="L380" t="s">
        <v>23</v>
      </c>
      <c r="M380" t="s">
        <v>29</v>
      </c>
      <c r="N380" t="s">
        <v>368</v>
      </c>
      <c r="P380" t="s">
        <v>21</v>
      </c>
      <c r="Q380" t="s">
        <v>12396</v>
      </c>
      <c r="R380" s="2" t="str">
        <f t="shared" si="45"/>
        <v>OK</v>
      </c>
      <c r="S380" s="2" t="str">
        <f t="shared" si="46"/>
        <v>OK</v>
      </c>
      <c r="T380" s="2" t="str">
        <f t="shared" si="47"/>
        <v>OK</v>
      </c>
      <c r="U380" s="2" t="str">
        <f t="shared" si="48"/>
        <v>OK</v>
      </c>
      <c r="V380" s="2" t="str">
        <f t="shared" si="49"/>
        <v>OK</v>
      </c>
      <c r="W380" s="2" t="str">
        <f t="shared" si="50"/>
        <v>OK</v>
      </c>
      <c r="X380" s="2" t="str">
        <f t="shared" si="51"/>
        <v>OK</v>
      </c>
      <c r="Y380" s="2" t="str">
        <f t="shared" si="52"/>
        <v>OK</v>
      </c>
      <c r="Z380" s="3" t="str">
        <f t="shared" si="53"/>
        <v/>
      </c>
    </row>
    <row r="381" spans="1:26" x14ac:dyDescent="0.45">
      <c r="A381" t="s">
        <v>12307</v>
      </c>
      <c r="B381" t="s">
        <v>12308</v>
      </c>
      <c r="C381" t="s">
        <v>12397</v>
      </c>
      <c r="E381" t="s">
        <v>20</v>
      </c>
      <c r="H381" t="s">
        <v>21</v>
      </c>
      <c r="I381">
        <v>932836</v>
      </c>
      <c r="J381" t="s">
        <v>12395</v>
      </c>
      <c r="K381">
        <v>20</v>
      </c>
      <c r="L381" t="s">
        <v>34</v>
      </c>
      <c r="M381" t="s">
        <v>35</v>
      </c>
      <c r="N381" t="s">
        <v>161</v>
      </c>
      <c r="O381" t="s">
        <v>85</v>
      </c>
      <c r="P381" t="s">
        <v>21</v>
      </c>
      <c r="Q381" t="s">
        <v>12398</v>
      </c>
      <c r="R381" s="2" t="str">
        <f t="shared" si="45"/>
        <v>OK</v>
      </c>
      <c r="S381" s="2" t="str">
        <f t="shared" si="46"/>
        <v>OK</v>
      </c>
      <c r="T381" s="2" t="str">
        <f t="shared" si="47"/>
        <v>OK</v>
      </c>
      <c r="U381" s="2" t="str">
        <f t="shared" si="48"/>
        <v>OK</v>
      </c>
      <c r="V381" s="2" t="str">
        <f t="shared" si="49"/>
        <v>OK</v>
      </c>
      <c r="W381" s="2" t="str">
        <f t="shared" si="50"/>
        <v>OK</v>
      </c>
      <c r="X381" s="2" t="str">
        <f t="shared" si="51"/>
        <v>OK</v>
      </c>
      <c r="Y381" s="2" t="str">
        <f t="shared" si="52"/>
        <v>OK</v>
      </c>
      <c r="Z381" s="3" t="str">
        <f t="shared" si="53"/>
        <v/>
      </c>
    </row>
    <row r="382" spans="1:26" x14ac:dyDescent="0.45">
      <c r="A382" t="s">
        <v>12307</v>
      </c>
      <c r="B382" t="s">
        <v>12308</v>
      </c>
      <c r="C382" t="s">
        <v>12399</v>
      </c>
      <c r="E382" t="s">
        <v>20</v>
      </c>
      <c r="H382" t="s">
        <v>21</v>
      </c>
      <c r="I382">
        <v>1006432</v>
      </c>
      <c r="J382" t="s">
        <v>12400</v>
      </c>
      <c r="K382">
        <v>25</v>
      </c>
      <c r="L382" t="s">
        <v>34</v>
      </c>
      <c r="M382" t="s">
        <v>35</v>
      </c>
      <c r="N382" t="s">
        <v>11343</v>
      </c>
      <c r="O382" t="s">
        <v>85</v>
      </c>
      <c r="P382" t="s">
        <v>21</v>
      </c>
      <c r="Q382" t="s">
        <v>12401</v>
      </c>
      <c r="R382" s="2" t="str">
        <f t="shared" si="45"/>
        <v>OK</v>
      </c>
      <c r="S382" s="2" t="str">
        <f t="shared" si="46"/>
        <v>OK</v>
      </c>
      <c r="T382" s="2" t="str">
        <f t="shared" si="47"/>
        <v>OK</v>
      </c>
      <c r="U382" s="2" t="str">
        <f t="shared" si="48"/>
        <v>OK</v>
      </c>
      <c r="V382" s="2" t="str">
        <f t="shared" si="49"/>
        <v>OK</v>
      </c>
      <c r="W382" s="2" t="str">
        <f t="shared" si="50"/>
        <v>OK</v>
      </c>
      <c r="X382" s="2" t="str">
        <f t="shared" si="51"/>
        <v>OK</v>
      </c>
      <c r="Y382" s="2" t="str">
        <f t="shared" si="52"/>
        <v>OK</v>
      </c>
      <c r="Z382" s="3" t="str">
        <f t="shared" si="53"/>
        <v/>
      </c>
    </row>
    <row r="383" spans="1:26" x14ac:dyDescent="0.45">
      <c r="A383" t="s">
        <v>12307</v>
      </c>
      <c r="B383" t="s">
        <v>12308</v>
      </c>
      <c r="C383" t="s">
        <v>12402</v>
      </c>
      <c r="E383" t="s">
        <v>20</v>
      </c>
      <c r="H383" t="s">
        <v>21</v>
      </c>
      <c r="I383">
        <v>1970513</v>
      </c>
      <c r="J383" t="s">
        <v>12403</v>
      </c>
      <c r="K383">
        <v>60</v>
      </c>
      <c r="L383" t="s">
        <v>23</v>
      </c>
      <c r="M383" t="s">
        <v>24</v>
      </c>
      <c r="N383" t="s">
        <v>368</v>
      </c>
      <c r="P383" t="s">
        <v>21</v>
      </c>
      <c r="Q383" t="s">
        <v>12404</v>
      </c>
      <c r="R383" s="2" t="str">
        <f t="shared" si="45"/>
        <v>OK</v>
      </c>
      <c r="S383" s="2" t="str">
        <f t="shared" si="46"/>
        <v>KO</v>
      </c>
      <c r="T383" s="2" t="str">
        <f t="shared" si="47"/>
        <v>OK</v>
      </c>
      <c r="U383" s="2" t="str">
        <f t="shared" si="48"/>
        <v>OK</v>
      </c>
      <c r="V383" s="2" t="str">
        <f t="shared" si="49"/>
        <v>OK</v>
      </c>
      <c r="W383" s="2" t="str">
        <f t="shared" si="50"/>
        <v>OK</v>
      </c>
      <c r="X383" s="2" t="str">
        <f t="shared" si="51"/>
        <v>OK</v>
      </c>
      <c r="Y383" s="2" t="str">
        <f t="shared" si="52"/>
        <v>OK</v>
      </c>
      <c r="Z383" s="3" t="str">
        <f t="shared" si="53"/>
        <v xml:space="preserve">Tipo de media / </v>
      </c>
    </row>
    <row r="384" spans="1:26" x14ac:dyDescent="0.45">
      <c r="A384" t="s">
        <v>12307</v>
      </c>
      <c r="B384" t="s">
        <v>12308</v>
      </c>
      <c r="C384" t="s">
        <v>12405</v>
      </c>
      <c r="E384" t="s">
        <v>20</v>
      </c>
      <c r="H384" t="s">
        <v>21</v>
      </c>
      <c r="I384">
        <v>771033</v>
      </c>
      <c r="J384" t="s">
        <v>12403</v>
      </c>
      <c r="K384">
        <v>20</v>
      </c>
      <c r="L384" t="s">
        <v>34</v>
      </c>
      <c r="M384" t="s">
        <v>35</v>
      </c>
      <c r="N384" t="s">
        <v>161</v>
      </c>
      <c r="O384" t="s">
        <v>85</v>
      </c>
      <c r="P384" t="s">
        <v>21</v>
      </c>
      <c r="Q384" t="s">
        <v>12406</v>
      </c>
      <c r="R384" s="2" t="str">
        <f t="shared" si="45"/>
        <v>OK</v>
      </c>
      <c r="S384" s="2" t="str">
        <f t="shared" si="46"/>
        <v>OK</v>
      </c>
      <c r="T384" s="2" t="str">
        <f t="shared" si="47"/>
        <v>OK</v>
      </c>
      <c r="U384" s="2" t="str">
        <f t="shared" si="48"/>
        <v>OK</v>
      </c>
      <c r="V384" s="2" t="str">
        <f t="shared" si="49"/>
        <v>OK</v>
      </c>
      <c r="W384" s="2" t="str">
        <f t="shared" si="50"/>
        <v>OK</v>
      </c>
      <c r="X384" s="2" t="str">
        <f t="shared" si="51"/>
        <v>OK</v>
      </c>
      <c r="Y384" s="2" t="str">
        <f t="shared" si="52"/>
        <v>OK</v>
      </c>
      <c r="Z384" s="3" t="str">
        <f t="shared" si="53"/>
        <v/>
      </c>
    </row>
    <row r="385" spans="1:26" x14ac:dyDescent="0.45">
      <c r="A385" t="s">
        <v>12307</v>
      </c>
      <c r="B385" t="s">
        <v>12308</v>
      </c>
      <c r="C385" t="s">
        <v>12407</v>
      </c>
      <c r="E385" t="s">
        <v>20</v>
      </c>
      <c r="H385" t="s">
        <v>21</v>
      </c>
      <c r="I385">
        <v>1361533</v>
      </c>
      <c r="J385" t="s">
        <v>12395</v>
      </c>
      <c r="K385">
        <v>45</v>
      </c>
      <c r="L385" t="s">
        <v>80</v>
      </c>
      <c r="M385" t="s">
        <v>35</v>
      </c>
      <c r="N385" t="s">
        <v>81</v>
      </c>
      <c r="O385" t="s">
        <v>37</v>
      </c>
      <c r="P385" t="s">
        <v>21</v>
      </c>
      <c r="Q385" t="s">
        <v>12408</v>
      </c>
      <c r="R385" s="2" t="str">
        <f t="shared" si="45"/>
        <v>OK</v>
      </c>
      <c r="S385" s="2" t="str">
        <f t="shared" si="46"/>
        <v>OK</v>
      </c>
      <c r="T385" s="2" t="str">
        <f t="shared" si="47"/>
        <v>OK</v>
      </c>
      <c r="U385" s="2" t="str">
        <f t="shared" si="48"/>
        <v>OK</v>
      </c>
      <c r="V385" s="2" t="str">
        <f t="shared" si="49"/>
        <v>OK</v>
      </c>
      <c r="W385" s="2" t="str">
        <f t="shared" si="50"/>
        <v>OK</v>
      </c>
      <c r="X385" s="2" t="str">
        <f t="shared" si="51"/>
        <v>OK</v>
      </c>
      <c r="Y385" s="2" t="str">
        <f t="shared" si="52"/>
        <v>OK</v>
      </c>
      <c r="Z385" s="3" t="str">
        <f t="shared" si="53"/>
        <v/>
      </c>
    </row>
    <row r="386" spans="1:26" x14ac:dyDescent="0.45">
      <c r="A386" t="s">
        <v>12307</v>
      </c>
      <c r="B386" t="s">
        <v>12308</v>
      </c>
      <c r="C386" t="s">
        <v>12409</v>
      </c>
      <c r="E386" t="s">
        <v>20</v>
      </c>
      <c r="H386" t="s">
        <v>21</v>
      </c>
      <c r="I386">
        <v>1300984</v>
      </c>
      <c r="J386" t="s">
        <v>12410</v>
      </c>
      <c r="K386">
        <v>60</v>
      </c>
      <c r="L386" t="s">
        <v>57</v>
      </c>
      <c r="M386" t="s">
        <v>35</v>
      </c>
      <c r="N386" t="s">
        <v>58</v>
      </c>
      <c r="O386" t="s">
        <v>37</v>
      </c>
      <c r="P386" t="s">
        <v>21</v>
      </c>
      <c r="Q386" t="s">
        <v>12411</v>
      </c>
      <c r="R386" s="2" t="str">
        <f t="shared" si="45"/>
        <v>OK</v>
      </c>
      <c r="S386" s="2" t="str">
        <f t="shared" si="46"/>
        <v>OK</v>
      </c>
      <c r="T386" s="2" t="str">
        <f t="shared" si="47"/>
        <v>OK</v>
      </c>
      <c r="U386" s="2" t="str">
        <f t="shared" si="48"/>
        <v>OK</v>
      </c>
      <c r="V386" s="2" t="str">
        <f t="shared" si="49"/>
        <v>OK</v>
      </c>
      <c r="W386" s="2" t="str">
        <f t="shared" si="50"/>
        <v>OK</v>
      </c>
      <c r="X386" s="2" t="str">
        <f t="shared" si="51"/>
        <v>OK</v>
      </c>
      <c r="Y386" s="2" t="str">
        <f t="shared" si="52"/>
        <v>OK</v>
      </c>
      <c r="Z386" s="3" t="str">
        <f t="shared" si="53"/>
        <v/>
      </c>
    </row>
    <row r="387" spans="1:26" x14ac:dyDescent="0.45">
      <c r="A387" t="s">
        <v>12307</v>
      </c>
      <c r="B387" t="s">
        <v>12308</v>
      </c>
      <c r="C387" t="s">
        <v>534</v>
      </c>
      <c r="E387" t="s">
        <v>20</v>
      </c>
      <c r="H387" t="s">
        <v>21</v>
      </c>
      <c r="I387">
        <v>3588308</v>
      </c>
      <c r="J387" t="s">
        <v>12412</v>
      </c>
      <c r="K387">
        <v>60</v>
      </c>
      <c r="L387" t="s">
        <v>358</v>
      </c>
      <c r="M387" t="s">
        <v>35</v>
      </c>
      <c r="N387" t="s">
        <v>359</v>
      </c>
      <c r="O387" t="s">
        <v>85</v>
      </c>
      <c r="P387" t="s">
        <v>21</v>
      </c>
      <c r="Q387" t="s">
        <v>12413</v>
      </c>
      <c r="R387" s="2" t="str">
        <f t="shared" ref="R387:R450" si="54">IF(_xlfn.XOR(
AND(N387="M102ab",L387="Proyecto"),
AND(N387="M101a",L387="Preguntas con respuesta libre"),
AND(LEFT(N387,1)="M",N387&lt;&gt;"M102AB",N387&lt;&gt;"M101a",N387&lt;&gt;"M101ap",L387="Ejercitación"),
AND(LEFT(C387,15)="Mapa conceptual",L387="Exposición"),
AND(LEFT(N387,1)&lt;&gt;"M",LEFT(C387,15)&lt;&gt;"Mapa conceptual",L387="Exposición"),
AND(LEFT(C387,8)="Banco de",L387="Generador de actividades"),
AND(C387=L387)
),"OK","KO")</f>
        <v>OK</v>
      </c>
      <c r="S387" s="2" t="str">
        <f t="shared" ref="S387:S450" si="55">IF(_xlfn.XOR(
AND(LEFT(N387,1)="M",M387="Actividad"),
AND(LEFT(N387,1)="F",M387="Interactivo"),
AND(N387="diaporama",M387="Secuencia de imágenes"),
OR(N387="video",M387="Animación",M387="Video"),
AND(C387=M387)
),"OK","KO")</f>
        <v>OK</v>
      </c>
      <c r="T387" s="2" t="str">
        <f t="shared" ref="T387:T450" si="56">IF(
AND(L387="Evaluación",C387&lt;&gt;L387),"KO",
IF(AND(L387="Mapa conceptual",C387&lt;&gt;L387),"KO",
IF(AND(N387="M101ap",C387&lt;&gt;"Banco de actividades"),"KO",
"OK")))</f>
        <v>OK</v>
      </c>
      <c r="U387" s="2" t="str">
        <f t="shared" ref="U387:U450" si="57">IF(
AND(LEFT(N387,1)="M",LEFT(M387,4)&lt;&gt;"Mapa",S387="OK",O387=""),
"KO","OK")</f>
        <v>OK</v>
      </c>
      <c r="V387" s="2" t="str">
        <f t="shared" ref="V387:V450" si="58">IF(OR(
AND(L387="Evaluación",R387="OK",OR(N387="M4a",N387="M5a")),
AND(LEFT(C387,8)="Banco de",N387="M101ap"),
OR(LEFT(C387,8)&lt;&gt;"Banco de",L387&lt;&gt;"Evaluación")
),"OK","KO")</f>
        <v>OK</v>
      </c>
      <c r="W387" s="2" t="str">
        <f t="shared" ref="W387:W450" si="59">IF(AND(LEFT(C387,8)="Banco de",K387=0),"OK",
IF(AND(LEFT(C387,8)&lt;&gt;"Banco de",K387&gt;0),"OK","KO"))</f>
        <v>KO</v>
      </c>
      <c r="X387" s="2" t="str">
        <f t="shared" ref="X387:X450" si="60">IF(J387&lt;&gt;"","OK","KO")</f>
        <v>OK</v>
      </c>
      <c r="Y387" s="2" t="str">
        <f t="shared" ref="Y387:Y450" si="61">IF(P387="Si","KO","OK")</f>
        <v>OK</v>
      </c>
      <c r="Z387" s="3" t="str">
        <f t="shared" ref="Z387:Z450" si="62">CONCATENATE(
IF(R387&lt;&gt;"OK",CONCATENATE($R$1," / "),""),
IF(S387&lt;&gt;"OK",CONCATENATE($S$1," / "),""),
IF(T387&lt;&gt;"OK",CONCATENATE($T$1," / "),""),
IF(U387&lt;&gt;"OK",CONCATENATE($U$1," / "),""),
IF(V387&lt;&gt;"OK",CONCATENATE($V$1," / "),""),
IF(W387&lt;&gt;"OK",CONCATENATE($W$1," / "),""),
IF(X387&lt;&gt;"OK",CONCATENATE($X$1," / "),""),
IF(Y387&lt;&gt;"OK",$Y$1,"")
)</f>
        <v xml:space="preserve">Tiempo del recurso / </v>
      </c>
    </row>
    <row r="388" spans="1:26" x14ac:dyDescent="0.45">
      <c r="A388" t="s">
        <v>12307</v>
      </c>
      <c r="B388" t="s">
        <v>12308</v>
      </c>
      <c r="C388" t="s">
        <v>67</v>
      </c>
      <c r="D388" t="s">
        <v>67</v>
      </c>
      <c r="E388" t="s">
        <v>20</v>
      </c>
      <c r="H388" t="s">
        <v>21</v>
      </c>
      <c r="I388">
        <v>392534</v>
      </c>
      <c r="K388">
        <v>20</v>
      </c>
      <c r="L388" t="s">
        <v>23</v>
      </c>
      <c r="M388" t="s">
        <v>67</v>
      </c>
      <c r="N388" t="s">
        <v>227</v>
      </c>
      <c r="P388" t="s">
        <v>21</v>
      </c>
      <c r="Q388" t="s">
        <v>12414</v>
      </c>
      <c r="R388" s="2" t="str">
        <f t="shared" si="54"/>
        <v>OK</v>
      </c>
      <c r="S388" s="2" t="str">
        <f t="shared" si="55"/>
        <v>OK</v>
      </c>
      <c r="T388" s="2" t="str">
        <f t="shared" si="56"/>
        <v>OK</v>
      </c>
      <c r="U388" s="2" t="str">
        <f t="shared" si="57"/>
        <v>OK</v>
      </c>
      <c r="V388" s="2" t="str">
        <f t="shared" si="58"/>
        <v>OK</v>
      </c>
      <c r="W388" s="2" t="str">
        <f t="shared" si="59"/>
        <v>OK</v>
      </c>
      <c r="X388" s="2" t="str">
        <f t="shared" si="60"/>
        <v>KO</v>
      </c>
      <c r="Y388" s="2" t="str">
        <f t="shared" si="61"/>
        <v>OK</v>
      </c>
      <c r="Z388" s="3" t="str">
        <f t="shared" si="62"/>
        <v xml:space="preserve">Palabras clave / </v>
      </c>
    </row>
    <row r="389" spans="1:26" x14ac:dyDescent="0.45">
      <c r="A389" t="s">
        <v>12307</v>
      </c>
      <c r="B389" t="s">
        <v>12308</v>
      </c>
      <c r="C389" t="s">
        <v>70</v>
      </c>
      <c r="E389" t="s">
        <v>20</v>
      </c>
      <c r="H389" t="s">
        <v>21</v>
      </c>
      <c r="I389">
        <v>1300845</v>
      </c>
      <c r="J389" t="s">
        <v>12415</v>
      </c>
      <c r="K389">
        <v>60</v>
      </c>
      <c r="L389" t="s">
        <v>70</v>
      </c>
      <c r="M389" t="s">
        <v>35</v>
      </c>
      <c r="N389" t="s">
        <v>161</v>
      </c>
      <c r="O389" t="s">
        <v>37</v>
      </c>
      <c r="P389" t="s">
        <v>21</v>
      </c>
      <c r="Q389" t="s">
        <v>12416</v>
      </c>
      <c r="R389" s="2" t="str">
        <f t="shared" si="54"/>
        <v>OK</v>
      </c>
      <c r="S389" s="2" t="str">
        <f t="shared" si="55"/>
        <v>OK</v>
      </c>
      <c r="T389" s="2" t="str">
        <f t="shared" si="56"/>
        <v>OK</v>
      </c>
      <c r="U389" s="2" t="str">
        <f t="shared" si="57"/>
        <v>OK</v>
      </c>
      <c r="V389" s="2" t="str">
        <f t="shared" si="58"/>
        <v>OK</v>
      </c>
      <c r="W389" s="2" t="str">
        <f t="shared" si="59"/>
        <v>OK</v>
      </c>
      <c r="X389" s="2" t="str">
        <f t="shared" si="60"/>
        <v>OK</v>
      </c>
      <c r="Y389" s="2" t="str">
        <f t="shared" si="61"/>
        <v>OK</v>
      </c>
      <c r="Z389" s="3" t="str">
        <f t="shared" si="62"/>
        <v/>
      </c>
    </row>
    <row r="390" spans="1:26" x14ac:dyDescent="0.45">
      <c r="A390" t="s">
        <v>12417</v>
      </c>
      <c r="B390" t="s">
        <v>12418</v>
      </c>
      <c r="C390" t="s">
        <v>12419</v>
      </c>
      <c r="E390" t="s">
        <v>20</v>
      </c>
      <c r="H390" t="s">
        <v>21</v>
      </c>
      <c r="I390">
        <v>1144063</v>
      </c>
      <c r="J390" t="s">
        <v>12420</v>
      </c>
      <c r="K390">
        <v>30</v>
      </c>
      <c r="L390" t="s">
        <v>23</v>
      </c>
      <c r="M390" t="s">
        <v>29</v>
      </c>
      <c r="N390" t="s">
        <v>194</v>
      </c>
      <c r="P390" t="s">
        <v>21</v>
      </c>
      <c r="Q390" t="s">
        <v>12421</v>
      </c>
      <c r="R390" s="2" t="str">
        <f t="shared" si="54"/>
        <v>OK</v>
      </c>
      <c r="S390" s="2" t="str">
        <f t="shared" si="55"/>
        <v>OK</v>
      </c>
      <c r="T390" s="2" t="str">
        <f t="shared" si="56"/>
        <v>OK</v>
      </c>
      <c r="U390" s="2" t="str">
        <f t="shared" si="57"/>
        <v>OK</v>
      </c>
      <c r="V390" s="2" t="str">
        <f t="shared" si="58"/>
        <v>OK</v>
      </c>
      <c r="W390" s="2" t="str">
        <f t="shared" si="59"/>
        <v>OK</v>
      </c>
      <c r="X390" s="2" t="str">
        <f t="shared" si="60"/>
        <v>OK</v>
      </c>
      <c r="Y390" s="2" t="str">
        <f t="shared" si="61"/>
        <v>OK</v>
      </c>
      <c r="Z390" s="3" t="str">
        <f t="shared" si="62"/>
        <v/>
      </c>
    </row>
    <row r="391" spans="1:26" x14ac:dyDescent="0.45">
      <c r="A391" t="s">
        <v>12417</v>
      </c>
      <c r="B391" t="s">
        <v>12418</v>
      </c>
      <c r="C391" t="s">
        <v>12422</v>
      </c>
      <c r="E391" t="s">
        <v>20</v>
      </c>
      <c r="H391" t="s">
        <v>21</v>
      </c>
      <c r="I391">
        <v>1875301</v>
      </c>
      <c r="J391" t="s">
        <v>12423</v>
      </c>
      <c r="K391">
        <v>30</v>
      </c>
      <c r="L391" t="s">
        <v>23</v>
      </c>
      <c r="M391" t="s">
        <v>24</v>
      </c>
      <c r="N391" t="s">
        <v>368</v>
      </c>
      <c r="P391" t="s">
        <v>21</v>
      </c>
      <c r="Q391" t="s">
        <v>12424</v>
      </c>
      <c r="R391" s="2" t="str">
        <f t="shared" si="54"/>
        <v>OK</v>
      </c>
      <c r="S391" s="2" t="str">
        <f t="shared" si="55"/>
        <v>KO</v>
      </c>
      <c r="T391" s="2" t="str">
        <f t="shared" si="56"/>
        <v>OK</v>
      </c>
      <c r="U391" s="2" t="str">
        <f t="shared" si="57"/>
        <v>OK</v>
      </c>
      <c r="V391" s="2" t="str">
        <f t="shared" si="58"/>
        <v>OK</v>
      </c>
      <c r="W391" s="2" t="str">
        <f t="shared" si="59"/>
        <v>OK</v>
      </c>
      <c r="X391" s="2" t="str">
        <f t="shared" si="60"/>
        <v>OK</v>
      </c>
      <c r="Y391" s="2" t="str">
        <f t="shared" si="61"/>
        <v>OK</v>
      </c>
      <c r="Z391" s="3" t="str">
        <f t="shared" si="62"/>
        <v xml:space="preserve">Tipo de media / </v>
      </c>
    </row>
    <row r="392" spans="1:26" x14ac:dyDescent="0.45">
      <c r="A392" t="s">
        <v>12417</v>
      </c>
      <c r="B392" t="s">
        <v>12418</v>
      </c>
      <c r="C392" t="s">
        <v>12425</v>
      </c>
      <c r="E392" t="s">
        <v>20</v>
      </c>
      <c r="H392" t="s">
        <v>21</v>
      </c>
      <c r="I392">
        <v>2568785</v>
      </c>
      <c r="J392" t="s">
        <v>12426</v>
      </c>
      <c r="K392">
        <v>15</v>
      </c>
      <c r="L392" t="s">
        <v>34</v>
      </c>
      <c r="M392" t="s">
        <v>35</v>
      </c>
      <c r="N392" t="s">
        <v>161</v>
      </c>
      <c r="O392" t="s">
        <v>37</v>
      </c>
      <c r="P392" t="s">
        <v>21</v>
      </c>
      <c r="Q392" t="s">
        <v>12427</v>
      </c>
      <c r="R392" s="2" t="str">
        <f t="shared" si="54"/>
        <v>OK</v>
      </c>
      <c r="S392" s="2" t="str">
        <f t="shared" si="55"/>
        <v>OK</v>
      </c>
      <c r="T392" s="2" t="str">
        <f t="shared" si="56"/>
        <v>OK</v>
      </c>
      <c r="U392" s="2" t="str">
        <f t="shared" si="57"/>
        <v>OK</v>
      </c>
      <c r="V392" s="2" t="str">
        <f t="shared" si="58"/>
        <v>OK</v>
      </c>
      <c r="W392" s="2" t="str">
        <f t="shared" si="59"/>
        <v>OK</v>
      </c>
      <c r="X392" s="2" t="str">
        <f t="shared" si="60"/>
        <v>OK</v>
      </c>
      <c r="Y392" s="2" t="str">
        <f t="shared" si="61"/>
        <v>OK</v>
      </c>
      <c r="Z392" s="3" t="str">
        <f t="shared" si="62"/>
        <v/>
      </c>
    </row>
    <row r="393" spans="1:26" x14ac:dyDescent="0.45">
      <c r="A393" t="s">
        <v>12417</v>
      </c>
      <c r="B393" t="s">
        <v>12418</v>
      </c>
      <c r="C393" t="s">
        <v>12428</v>
      </c>
      <c r="E393" t="s">
        <v>20</v>
      </c>
      <c r="H393" t="s">
        <v>21</v>
      </c>
      <c r="I393">
        <v>1991821</v>
      </c>
      <c r="J393" t="s">
        <v>12429</v>
      </c>
      <c r="K393">
        <v>45</v>
      </c>
      <c r="L393" t="s">
        <v>1363</v>
      </c>
      <c r="M393" t="s">
        <v>35</v>
      </c>
      <c r="N393" t="s">
        <v>81</v>
      </c>
      <c r="O393" t="s">
        <v>37</v>
      </c>
      <c r="P393" t="s">
        <v>21</v>
      </c>
      <c r="Q393" t="s">
        <v>12430</v>
      </c>
      <c r="R393" s="2" t="str">
        <f t="shared" si="54"/>
        <v>KO</v>
      </c>
      <c r="S393" s="2" t="str">
        <f t="shared" si="55"/>
        <v>OK</v>
      </c>
      <c r="T393" s="2" t="str">
        <f t="shared" si="56"/>
        <v>OK</v>
      </c>
      <c r="U393" s="2" t="str">
        <f t="shared" si="57"/>
        <v>OK</v>
      </c>
      <c r="V393" s="2" t="str">
        <f t="shared" si="58"/>
        <v>OK</v>
      </c>
      <c r="W393" s="2" t="str">
        <f t="shared" si="59"/>
        <v>OK</v>
      </c>
      <c r="X393" s="2" t="str">
        <f t="shared" si="60"/>
        <v>OK</v>
      </c>
      <c r="Y393" s="2" t="str">
        <f t="shared" si="61"/>
        <v>OK</v>
      </c>
      <c r="Z393" s="3" t="str">
        <f t="shared" si="62"/>
        <v xml:space="preserve">Acción didáctica / </v>
      </c>
    </row>
    <row r="394" spans="1:26" x14ac:dyDescent="0.45">
      <c r="A394" t="s">
        <v>12417</v>
      </c>
      <c r="B394" t="s">
        <v>12418</v>
      </c>
      <c r="C394" t="s">
        <v>12431</v>
      </c>
      <c r="E394" t="s">
        <v>20</v>
      </c>
      <c r="H394" t="s">
        <v>21</v>
      </c>
      <c r="I394">
        <v>2219325</v>
      </c>
      <c r="J394" t="s">
        <v>12432</v>
      </c>
      <c r="K394">
        <v>45</v>
      </c>
      <c r="L394" t="s">
        <v>1363</v>
      </c>
      <c r="M394" t="s">
        <v>29</v>
      </c>
      <c r="N394" t="s">
        <v>53</v>
      </c>
      <c r="P394" t="s">
        <v>21</v>
      </c>
      <c r="Q394" t="s">
        <v>12433</v>
      </c>
      <c r="R394" s="2" t="str">
        <f t="shared" si="54"/>
        <v>KO</v>
      </c>
      <c r="S394" s="2" t="str">
        <f t="shared" si="55"/>
        <v>OK</v>
      </c>
      <c r="T394" s="2" t="str">
        <f t="shared" si="56"/>
        <v>OK</v>
      </c>
      <c r="U394" s="2" t="str">
        <f t="shared" si="57"/>
        <v>OK</v>
      </c>
      <c r="V394" s="2" t="str">
        <f t="shared" si="58"/>
        <v>OK</v>
      </c>
      <c r="W394" s="2" t="str">
        <f t="shared" si="59"/>
        <v>OK</v>
      </c>
      <c r="X394" s="2" t="str">
        <f t="shared" si="60"/>
        <v>OK</v>
      </c>
      <c r="Y394" s="2" t="str">
        <f t="shared" si="61"/>
        <v>OK</v>
      </c>
      <c r="Z394" s="3" t="str">
        <f t="shared" si="62"/>
        <v xml:space="preserve">Acción didáctica / </v>
      </c>
    </row>
    <row r="395" spans="1:26" x14ac:dyDescent="0.45">
      <c r="A395" t="s">
        <v>12417</v>
      </c>
      <c r="B395" t="s">
        <v>12418</v>
      </c>
      <c r="C395" t="s">
        <v>12434</v>
      </c>
      <c r="E395" t="s">
        <v>20</v>
      </c>
      <c r="H395" t="s">
        <v>21</v>
      </c>
      <c r="I395">
        <v>1174830</v>
      </c>
      <c r="J395" t="s">
        <v>12435</v>
      </c>
      <c r="K395">
        <v>25</v>
      </c>
      <c r="L395" t="s">
        <v>1363</v>
      </c>
      <c r="M395" t="s">
        <v>35</v>
      </c>
      <c r="N395" t="s">
        <v>406</v>
      </c>
      <c r="O395" t="s">
        <v>37</v>
      </c>
      <c r="P395" t="s">
        <v>21</v>
      </c>
      <c r="Q395" t="s">
        <v>12436</v>
      </c>
      <c r="R395" s="2" t="str">
        <f t="shared" si="54"/>
        <v>KO</v>
      </c>
      <c r="S395" s="2" t="str">
        <f t="shared" si="55"/>
        <v>OK</v>
      </c>
      <c r="T395" s="2" t="str">
        <f t="shared" si="56"/>
        <v>OK</v>
      </c>
      <c r="U395" s="2" t="str">
        <f t="shared" si="57"/>
        <v>OK</v>
      </c>
      <c r="V395" s="2" t="str">
        <f t="shared" si="58"/>
        <v>OK</v>
      </c>
      <c r="W395" s="2" t="str">
        <f t="shared" si="59"/>
        <v>OK</v>
      </c>
      <c r="X395" s="2" t="str">
        <f t="shared" si="60"/>
        <v>OK</v>
      </c>
      <c r="Y395" s="2" t="str">
        <f t="shared" si="61"/>
        <v>OK</v>
      </c>
      <c r="Z395" s="3" t="str">
        <f t="shared" si="62"/>
        <v xml:space="preserve">Acción didáctica / </v>
      </c>
    </row>
    <row r="396" spans="1:26" x14ac:dyDescent="0.45">
      <c r="A396" t="s">
        <v>12417</v>
      </c>
      <c r="B396" t="s">
        <v>12418</v>
      </c>
      <c r="C396" t="s">
        <v>12437</v>
      </c>
      <c r="E396" t="s">
        <v>20</v>
      </c>
      <c r="H396" t="s">
        <v>21</v>
      </c>
      <c r="I396">
        <v>2131637</v>
      </c>
      <c r="J396" t="s">
        <v>12438</v>
      </c>
      <c r="K396">
        <v>30</v>
      </c>
      <c r="L396" t="s">
        <v>34</v>
      </c>
      <c r="M396" t="s">
        <v>35</v>
      </c>
      <c r="N396" t="s">
        <v>81</v>
      </c>
      <c r="O396" t="s">
        <v>37</v>
      </c>
      <c r="P396" t="s">
        <v>21</v>
      </c>
      <c r="Q396" t="s">
        <v>12439</v>
      </c>
      <c r="R396" s="2" t="str">
        <f t="shared" si="54"/>
        <v>KO</v>
      </c>
      <c r="S396" s="2" t="str">
        <f t="shared" si="55"/>
        <v>OK</v>
      </c>
      <c r="T396" s="2" t="str">
        <f t="shared" si="56"/>
        <v>OK</v>
      </c>
      <c r="U396" s="2" t="str">
        <f t="shared" si="57"/>
        <v>OK</v>
      </c>
      <c r="V396" s="2" t="str">
        <f t="shared" si="58"/>
        <v>OK</v>
      </c>
      <c r="W396" s="2" t="str">
        <f t="shared" si="59"/>
        <v>OK</v>
      </c>
      <c r="X396" s="2" t="str">
        <f t="shared" si="60"/>
        <v>OK</v>
      </c>
      <c r="Y396" s="2" t="str">
        <f t="shared" si="61"/>
        <v>OK</v>
      </c>
      <c r="Z396" s="3" t="str">
        <f t="shared" si="62"/>
        <v xml:space="preserve">Acción didáctica / </v>
      </c>
    </row>
    <row r="397" spans="1:26" x14ac:dyDescent="0.45">
      <c r="A397" t="s">
        <v>12417</v>
      </c>
      <c r="B397" t="s">
        <v>12418</v>
      </c>
      <c r="C397" t="s">
        <v>12440</v>
      </c>
      <c r="E397" t="s">
        <v>20</v>
      </c>
      <c r="H397" t="s">
        <v>21</v>
      </c>
      <c r="I397">
        <v>1426228</v>
      </c>
      <c r="J397" t="s">
        <v>12441</v>
      </c>
      <c r="K397">
        <v>25</v>
      </c>
      <c r="L397" t="s">
        <v>34</v>
      </c>
      <c r="M397" t="s">
        <v>35</v>
      </c>
      <c r="N397" t="s">
        <v>12442</v>
      </c>
      <c r="O397" t="s">
        <v>85</v>
      </c>
      <c r="P397" t="s">
        <v>21</v>
      </c>
      <c r="Q397" t="s">
        <v>12443</v>
      </c>
      <c r="R397" s="2" t="str">
        <f t="shared" si="54"/>
        <v>OK</v>
      </c>
      <c r="S397" s="2" t="str">
        <f t="shared" si="55"/>
        <v>OK</v>
      </c>
      <c r="T397" s="2" t="str">
        <f t="shared" si="56"/>
        <v>OK</v>
      </c>
      <c r="U397" s="2" t="str">
        <f t="shared" si="57"/>
        <v>OK</v>
      </c>
      <c r="V397" s="2" t="str">
        <f t="shared" si="58"/>
        <v>OK</v>
      </c>
      <c r="W397" s="2" t="str">
        <f t="shared" si="59"/>
        <v>OK</v>
      </c>
      <c r="X397" s="2" t="str">
        <f t="shared" si="60"/>
        <v>OK</v>
      </c>
      <c r="Y397" s="2" t="str">
        <f t="shared" si="61"/>
        <v>OK</v>
      </c>
      <c r="Z397" s="3" t="str">
        <f t="shared" si="62"/>
        <v/>
      </c>
    </row>
    <row r="398" spans="1:26" x14ac:dyDescent="0.45">
      <c r="A398" t="s">
        <v>12417</v>
      </c>
      <c r="B398" t="s">
        <v>12418</v>
      </c>
      <c r="C398" t="s">
        <v>12444</v>
      </c>
      <c r="E398" t="s">
        <v>20</v>
      </c>
      <c r="H398" t="s">
        <v>21</v>
      </c>
      <c r="I398">
        <v>1190798</v>
      </c>
      <c r="J398" t="s">
        <v>12445</v>
      </c>
      <c r="K398">
        <v>45</v>
      </c>
      <c r="L398" t="s">
        <v>34</v>
      </c>
      <c r="M398" t="s">
        <v>35</v>
      </c>
      <c r="N398" t="s">
        <v>777</v>
      </c>
      <c r="O398" t="s">
        <v>37</v>
      </c>
      <c r="P398" t="s">
        <v>21</v>
      </c>
      <c r="Q398" t="s">
        <v>12446</v>
      </c>
      <c r="R398" s="2" t="str">
        <f t="shared" si="54"/>
        <v>OK</v>
      </c>
      <c r="S398" s="2" t="str">
        <f t="shared" si="55"/>
        <v>OK</v>
      </c>
      <c r="T398" s="2" t="str">
        <f t="shared" si="56"/>
        <v>OK</v>
      </c>
      <c r="U398" s="2" t="str">
        <f t="shared" si="57"/>
        <v>OK</v>
      </c>
      <c r="V398" s="2" t="str">
        <f t="shared" si="58"/>
        <v>OK</v>
      </c>
      <c r="W398" s="2" t="str">
        <f t="shared" si="59"/>
        <v>OK</v>
      </c>
      <c r="X398" s="2" t="str">
        <f t="shared" si="60"/>
        <v>OK</v>
      </c>
      <c r="Y398" s="2" t="str">
        <f t="shared" si="61"/>
        <v>OK</v>
      </c>
      <c r="Z398" s="3" t="str">
        <f t="shared" si="62"/>
        <v/>
      </c>
    </row>
    <row r="399" spans="1:26" x14ac:dyDescent="0.45">
      <c r="A399" t="s">
        <v>12417</v>
      </c>
      <c r="B399" t="s">
        <v>12418</v>
      </c>
      <c r="C399" t="s">
        <v>12447</v>
      </c>
      <c r="E399" t="s">
        <v>20</v>
      </c>
      <c r="H399" t="s">
        <v>21</v>
      </c>
      <c r="I399">
        <v>1415786</v>
      </c>
      <c r="J399" t="s">
        <v>12448</v>
      </c>
      <c r="K399">
        <v>25</v>
      </c>
      <c r="L399" t="s">
        <v>34</v>
      </c>
      <c r="M399" t="s">
        <v>35</v>
      </c>
      <c r="N399" t="s">
        <v>12449</v>
      </c>
      <c r="O399" t="s">
        <v>85</v>
      </c>
      <c r="P399" t="s">
        <v>21</v>
      </c>
      <c r="Q399" t="s">
        <v>12450</v>
      </c>
      <c r="R399" s="2" t="str">
        <f t="shared" si="54"/>
        <v>OK</v>
      </c>
      <c r="S399" s="2" t="str">
        <f t="shared" si="55"/>
        <v>OK</v>
      </c>
      <c r="T399" s="2" t="str">
        <f t="shared" si="56"/>
        <v>OK</v>
      </c>
      <c r="U399" s="2" t="str">
        <f t="shared" si="57"/>
        <v>OK</v>
      </c>
      <c r="V399" s="2" t="str">
        <f t="shared" si="58"/>
        <v>OK</v>
      </c>
      <c r="W399" s="2" t="str">
        <f t="shared" si="59"/>
        <v>OK</v>
      </c>
      <c r="X399" s="2" t="str">
        <f t="shared" si="60"/>
        <v>OK</v>
      </c>
      <c r="Y399" s="2" t="str">
        <f t="shared" si="61"/>
        <v>OK</v>
      </c>
      <c r="Z399" s="3" t="str">
        <f t="shared" si="62"/>
        <v/>
      </c>
    </row>
    <row r="400" spans="1:26" x14ac:dyDescent="0.45">
      <c r="A400" t="s">
        <v>12417</v>
      </c>
      <c r="B400" t="s">
        <v>12418</v>
      </c>
      <c r="C400" t="s">
        <v>12451</v>
      </c>
      <c r="E400" t="s">
        <v>20</v>
      </c>
      <c r="H400" t="s">
        <v>21</v>
      </c>
      <c r="I400">
        <v>1410915</v>
      </c>
      <c r="J400" t="s">
        <v>12452</v>
      </c>
      <c r="K400">
        <v>25</v>
      </c>
      <c r="L400" t="s">
        <v>34</v>
      </c>
      <c r="M400" t="s">
        <v>35</v>
      </c>
      <c r="N400" t="s">
        <v>12453</v>
      </c>
      <c r="O400" t="s">
        <v>85</v>
      </c>
      <c r="P400" t="s">
        <v>21</v>
      </c>
      <c r="Q400" t="s">
        <v>12454</v>
      </c>
      <c r="R400" s="2" t="str">
        <f t="shared" si="54"/>
        <v>OK</v>
      </c>
      <c r="S400" s="2" t="str">
        <f t="shared" si="55"/>
        <v>OK</v>
      </c>
      <c r="T400" s="2" t="str">
        <f t="shared" si="56"/>
        <v>OK</v>
      </c>
      <c r="U400" s="2" t="str">
        <f t="shared" si="57"/>
        <v>OK</v>
      </c>
      <c r="V400" s="2" t="str">
        <f t="shared" si="58"/>
        <v>OK</v>
      </c>
      <c r="W400" s="2" t="str">
        <f t="shared" si="59"/>
        <v>OK</v>
      </c>
      <c r="X400" s="2" t="str">
        <f t="shared" si="60"/>
        <v>OK</v>
      </c>
      <c r="Y400" s="2" t="str">
        <f t="shared" si="61"/>
        <v>OK</v>
      </c>
      <c r="Z400" s="3" t="str">
        <f t="shared" si="62"/>
        <v/>
      </c>
    </row>
    <row r="401" spans="1:26" x14ac:dyDescent="0.45">
      <c r="A401" t="s">
        <v>12417</v>
      </c>
      <c r="B401" t="s">
        <v>12418</v>
      </c>
      <c r="C401" t="s">
        <v>12455</v>
      </c>
      <c r="E401" t="s">
        <v>20</v>
      </c>
      <c r="H401" t="s">
        <v>21</v>
      </c>
      <c r="I401">
        <v>2346562</v>
      </c>
      <c r="J401" t="s">
        <v>12456</v>
      </c>
      <c r="K401">
        <v>60</v>
      </c>
      <c r="L401" t="s">
        <v>1363</v>
      </c>
      <c r="M401" t="s">
        <v>35</v>
      </c>
      <c r="N401" t="s">
        <v>161</v>
      </c>
      <c r="O401" t="s">
        <v>479</v>
      </c>
      <c r="P401" t="s">
        <v>21</v>
      </c>
      <c r="Q401" t="s">
        <v>12457</v>
      </c>
      <c r="R401" s="2" t="str">
        <f t="shared" si="54"/>
        <v>KO</v>
      </c>
      <c r="S401" s="2" t="str">
        <f t="shared" si="55"/>
        <v>OK</v>
      </c>
      <c r="T401" s="2" t="str">
        <f t="shared" si="56"/>
        <v>OK</v>
      </c>
      <c r="U401" s="2" t="str">
        <f t="shared" si="57"/>
        <v>OK</v>
      </c>
      <c r="V401" s="2" t="str">
        <f t="shared" si="58"/>
        <v>OK</v>
      </c>
      <c r="W401" s="2" t="str">
        <f t="shared" si="59"/>
        <v>OK</v>
      </c>
      <c r="X401" s="2" t="str">
        <f t="shared" si="60"/>
        <v>OK</v>
      </c>
      <c r="Y401" s="2" t="str">
        <f t="shared" si="61"/>
        <v>OK</v>
      </c>
      <c r="Z401" s="3" t="str">
        <f t="shared" si="62"/>
        <v xml:space="preserve">Acción didáctica / </v>
      </c>
    </row>
    <row r="402" spans="1:26" x14ac:dyDescent="0.45">
      <c r="A402" t="s">
        <v>12417</v>
      </c>
      <c r="B402" t="s">
        <v>12418</v>
      </c>
      <c r="C402" t="s">
        <v>12458</v>
      </c>
      <c r="E402" t="s">
        <v>20</v>
      </c>
      <c r="H402" t="s">
        <v>21</v>
      </c>
      <c r="I402">
        <v>1875541</v>
      </c>
      <c r="J402" t="s">
        <v>12459</v>
      </c>
      <c r="K402">
        <v>20</v>
      </c>
      <c r="L402" t="s">
        <v>80</v>
      </c>
      <c r="M402" t="s">
        <v>35</v>
      </c>
      <c r="N402" t="s">
        <v>81</v>
      </c>
      <c r="O402" t="s">
        <v>37</v>
      </c>
      <c r="P402" t="s">
        <v>21</v>
      </c>
      <c r="Q402" t="s">
        <v>12460</v>
      </c>
      <c r="R402" s="2" t="str">
        <f t="shared" si="54"/>
        <v>OK</v>
      </c>
      <c r="S402" s="2" t="str">
        <f t="shared" si="55"/>
        <v>OK</v>
      </c>
      <c r="T402" s="2" t="str">
        <f t="shared" si="56"/>
        <v>OK</v>
      </c>
      <c r="U402" s="2" t="str">
        <f t="shared" si="57"/>
        <v>OK</v>
      </c>
      <c r="V402" s="2" t="str">
        <f t="shared" si="58"/>
        <v>OK</v>
      </c>
      <c r="W402" s="2" t="str">
        <f t="shared" si="59"/>
        <v>OK</v>
      </c>
      <c r="X402" s="2" t="str">
        <f t="shared" si="60"/>
        <v>OK</v>
      </c>
      <c r="Y402" s="2" t="str">
        <f t="shared" si="61"/>
        <v>OK</v>
      </c>
      <c r="Z402" s="3" t="str">
        <f t="shared" si="62"/>
        <v/>
      </c>
    </row>
    <row r="403" spans="1:26" x14ac:dyDescent="0.45">
      <c r="A403" t="s">
        <v>12417</v>
      </c>
      <c r="B403" t="s">
        <v>12418</v>
      </c>
      <c r="C403" t="s">
        <v>12461</v>
      </c>
      <c r="E403" t="s">
        <v>20</v>
      </c>
      <c r="H403" t="s">
        <v>21</v>
      </c>
      <c r="I403">
        <v>1426238</v>
      </c>
      <c r="J403" t="s">
        <v>12462</v>
      </c>
      <c r="K403">
        <v>20</v>
      </c>
      <c r="L403" t="s">
        <v>34</v>
      </c>
      <c r="M403" t="s">
        <v>35</v>
      </c>
      <c r="N403" t="s">
        <v>12442</v>
      </c>
      <c r="O403" t="s">
        <v>85</v>
      </c>
      <c r="P403" t="s">
        <v>21</v>
      </c>
      <c r="Q403" t="s">
        <v>12463</v>
      </c>
      <c r="R403" s="2" t="str">
        <f t="shared" si="54"/>
        <v>OK</v>
      </c>
      <c r="S403" s="2" t="str">
        <f t="shared" si="55"/>
        <v>OK</v>
      </c>
      <c r="T403" s="2" t="str">
        <f t="shared" si="56"/>
        <v>OK</v>
      </c>
      <c r="U403" s="2" t="str">
        <f t="shared" si="57"/>
        <v>OK</v>
      </c>
      <c r="V403" s="2" t="str">
        <f t="shared" si="58"/>
        <v>OK</v>
      </c>
      <c r="W403" s="2" t="str">
        <f t="shared" si="59"/>
        <v>OK</v>
      </c>
      <c r="X403" s="2" t="str">
        <f t="shared" si="60"/>
        <v>OK</v>
      </c>
      <c r="Y403" s="2" t="str">
        <f t="shared" si="61"/>
        <v>OK</v>
      </c>
      <c r="Z403" s="3" t="str">
        <f t="shared" si="62"/>
        <v/>
      </c>
    </row>
    <row r="404" spans="1:26" x14ac:dyDescent="0.45">
      <c r="A404" t="s">
        <v>12417</v>
      </c>
      <c r="B404" t="s">
        <v>12418</v>
      </c>
      <c r="C404" t="s">
        <v>12464</v>
      </c>
      <c r="E404" t="s">
        <v>20</v>
      </c>
      <c r="H404" t="s">
        <v>21</v>
      </c>
      <c r="I404">
        <v>1415799</v>
      </c>
      <c r="J404" t="s">
        <v>12465</v>
      </c>
      <c r="K404">
        <v>20</v>
      </c>
      <c r="L404" t="s">
        <v>34</v>
      </c>
      <c r="M404" t="s">
        <v>35</v>
      </c>
      <c r="N404" t="s">
        <v>12449</v>
      </c>
      <c r="O404" t="s">
        <v>85</v>
      </c>
      <c r="P404" t="s">
        <v>21</v>
      </c>
      <c r="Q404" t="s">
        <v>12466</v>
      </c>
      <c r="R404" s="2" t="str">
        <f t="shared" si="54"/>
        <v>OK</v>
      </c>
      <c r="S404" s="2" t="str">
        <f t="shared" si="55"/>
        <v>OK</v>
      </c>
      <c r="T404" s="2" t="str">
        <f t="shared" si="56"/>
        <v>OK</v>
      </c>
      <c r="U404" s="2" t="str">
        <f t="shared" si="57"/>
        <v>OK</v>
      </c>
      <c r="V404" s="2" t="str">
        <f t="shared" si="58"/>
        <v>OK</v>
      </c>
      <c r="W404" s="2" t="str">
        <f t="shared" si="59"/>
        <v>OK</v>
      </c>
      <c r="X404" s="2" t="str">
        <f t="shared" si="60"/>
        <v>OK</v>
      </c>
      <c r="Y404" s="2" t="str">
        <f t="shared" si="61"/>
        <v>OK</v>
      </c>
      <c r="Z404" s="3" t="str">
        <f t="shared" si="62"/>
        <v/>
      </c>
    </row>
    <row r="405" spans="1:26" x14ac:dyDescent="0.45">
      <c r="A405" t="s">
        <v>12417</v>
      </c>
      <c r="B405" t="s">
        <v>12418</v>
      </c>
      <c r="C405" t="s">
        <v>12467</v>
      </c>
      <c r="E405" t="s">
        <v>20</v>
      </c>
      <c r="H405" t="s">
        <v>21</v>
      </c>
      <c r="I405">
        <v>1410921</v>
      </c>
      <c r="J405" t="s">
        <v>12468</v>
      </c>
      <c r="K405">
        <v>20</v>
      </c>
      <c r="L405" t="s">
        <v>34</v>
      </c>
      <c r="M405" t="s">
        <v>35</v>
      </c>
      <c r="N405" t="s">
        <v>12453</v>
      </c>
      <c r="O405" t="s">
        <v>85</v>
      </c>
      <c r="P405" t="s">
        <v>21</v>
      </c>
      <c r="Q405" t="s">
        <v>12469</v>
      </c>
      <c r="R405" s="2" t="str">
        <f t="shared" si="54"/>
        <v>OK</v>
      </c>
      <c r="S405" s="2" t="str">
        <f t="shared" si="55"/>
        <v>OK</v>
      </c>
      <c r="T405" s="2" t="str">
        <f t="shared" si="56"/>
        <v>OK</v>
      </c>
      <c r="U405" s="2" t="str">
        <f t="shared" si="57"/>
        <v>OK</v>
      </c>
      <c r="V405" s="2" t="str">
        <f t="shared" si="58"/>
        <v>OK</v>
      </c>
      <c r="W405" s="2" t="str">
        <f t="shared" si="59"/>
        <v>OK</v>
      </c>
      <c r="X405" s="2" t="str">
        <f t="shared" si="60"/>
        <v>OK</v>
      </c>
      <c r="Y405" s="2" t="str">
        <f t="shared" si="61"/>
        <v>OK</v>
      </c>
      <c r="Z405" s="3" t="str">
        <f t="shared" si="62"/>
        <v/>
      </c>
    </row>
    <row r="406" spans="1:26" x14ac:dyDescent="0.45">
      <c r="A406" t="s">
        <v>12417</v>
      </c>
      <c r="B406" t="s">
        <v>12418</v>
      </c>
      <c r="C406" t="s">
        <v>12470</v>
      </c>
      <c r="E406" t="s">
        <v>20</v>
      </c>
      <c r="H406" t="s">
        <v>21</v>
      </c>
      <c r="I406">
        <v>1878355</v>
      </c>
      <c r="J406" t="s">
        <v>12471</v>
      </c>
      <c r="K406">
        <v>20</v>
      </c>
      <c r="L406" t="s">
        <v>80</v>
      </c>
      <c r="M406" t="s">
        <v>35</v>
      </c>
      <c r="N406" t="s">
        <v>81</v>
      </c>
      <c r="O406" t="s">
        <v>37</v>
      </c>
      <c r="P406" t="s">
        <v>21</v>
      </c>
      <c r="Q406" t="s">
        <v>12472</v>
      </c>
      <c r="R406" s="2" t="str">
        <f t="shared" si="54"/>
        <v>OK</v>
      </c>
      <c r="S406" s="2" t="str">
        <f t="shared" si="55"/>
        <v>OK</v>
      </c>
      <c r="T406" s="2" t="str">
        <f t="shared" si="56"/>
        <v>OK</v>
      </c>
      <c r="U406" s="2" t="str">
        <f t="shared" si="57"/>
        <v>OK</v>
      </c>
      <c r="V406" s="2" t="str">
        <f t="shared" si="58"/>
        <v>OK</v>
      </c>
      <c r="W406" s="2" t="str">
        <f t="shared" si="59"/>
        <v>OK</v>
      </c>
      <c r="X406" s="2" t="str">
        <f t="shared" si="60"/>
        <v>OK</v>
      </c>
      <c r="Y406" s="2" t="str">
        <f t="shared" si="61"/>
        <v>OK</v>
      </c>
      <c r="Z406" s="3" t="str">
        <f t="shared" si="62"/>
        <v/>
      </c>
    </row>
    <row r="407" spans="1:26" x14ac:dyDescent="0.45">
      <c r="A407" t="s">
        <v>12417</v>
      </c>
      <c r="B407" t="s">
        <v>12418</v>
      </c>
      <c r="C407" t="s">
        <v>12473</v>
      </c>
      <c r="E407" t="s">
        <v>20</v>
      </c>
      <c r="H407" t="s">
        <v>21</v>
      </c>
      <c r="I407">
        <v>2534190</v>
      </c>
      <c r="J407" t="s">
        <v>12474</v>
      </c>
      <c r="K407">
        <v>45</v>
      </c>
      <c r="L407" t="s">
        <v>1363</v>
      </c>
      <c r="M407" t="s">
        <v>35</v>
      </c>
      <c r="N407" t="s">
        <v>11343</v>
      </c>
      <c r="O407" t="s">
        <v>479</v>
      </c>
      <c r="P407" t="s">
        <v>21</v>
      </c>
      <c r="Q407" t="s">
        <v>12475</v>
      </c>
      <c r="R407" s="2" t="str">
        <f t="shared" si="54"/>
        <v>KO</v>
      </c>
      <c r="S407" s="2" t="str">
        <f t="shared" si="55"/>
        <v>OK</v>
      </c>
      <c r="T407" s="2" t="str">
        <f t="shared" si="56"/>
        <v>OK</v>
      </c>
      <c r="U407" s="2" t="str">
        <f t="shared" si="57"/>
        <v>OK</v>
      </c>
      <c r="V407" s="2" t="str">
        <f t="shared" si="58"/>
        <v>OK</v>
      </c>
      <c r="W407" s="2" t="str">
        <f t="shared" si="59"/>
        <v>OK</v>
      </c>
      <c r="X407" s="2" t="str">
        <f t="shared" si="60"/>
        <v>OK</v>
      </c>
      <c r="Y407" s="2" t="str">
        <f t="shared" si="61"/>
        <v>OK</v>
      </c>
      <c r="Z407" s="3" t="str">
        <f t="shared" si="62"/>
        <v xml:space="preserve">Acción didáctica / </v>
      </c>
    </row>
    <row r="408" spans="1:26" x14ac:dyDescent="0.45">
      <c r="A408" t="s">
        <v>12417</v>
      </c>
      <c r="B408" t="s">
        <v>12418</v>
      </c>
      <c r="C408" t="s">
        <v>12476</v>
      </c>
      <c r="E408" t="s">
        <v>20</v>
      </c>
      <c r="H408" t="s">
        <v>21</v>
      </c>
      <c r="I408">
        <v>1875958</v>
      </c>
      <c r="J408" t="s">
        <v>12477</v>
      </c>
      <c r="K408">
        <v>20</v>
      </c>
      <c r="L408" t="s">
        <v>80</v>
      </c>
      <c r="M408" t="s">
        <v>35</v>
      </c>
      <c r="N408" t="s">
        <v>81</v>
      </c>
      <c r="O408" t="s">
        <v>37</v>
      </c>
      <c r="P408" t="s">
        <v>21</v>
      </c>
      <c r="Q408" t="s">
        <v>12478</v>
      </c>
      <c r="R408" s="2" t="str">
        <f t="shared" si="54"/>
        <v>OK</v>
      </c>
      <c r="S408" s="2" t="str">
        <f t="shared" si="55"/>
        <v>OK</v>
      </c>
      <c r="T408" s="2" t="str">
        <f t="shared" si="56"/>
        <v>OK</v>
      </c>
      <c r="U408" s="2" t="str">
        <f t="shared" si="57"/>
        <v>OK</v>
      </c>
      <c r="V408" s="2" t="str">
        <f t="shared" si="58"/>
        <v>OK</v>
      </c>
      <c r="W408" s="2" t="str">
        <f t="shared" si="59"/>
        <v>OK</v>
      </c>
      <c r="X408" s="2" t="str">
        <f t="shared" si="60"/>
        <v>OK</v>
      </c>
      <c r="Y408" s="2" t="str">
        <f t="shared" si="61"/>
        <v>OK</v>
      </c>
      <c r="Z408" s="3" t="str">
        <f t="shared" si="62"/>
        <v/>
      </c>
    </row>
    <row r="409" spans="1:26" x14ac:dyDescent="0.45">
      <c r="A409" t="s">
        <v>12417</v>
      </c>
      <c r="B409" t="s">
        <v>12418</v>
      </c>
      <c r="C409" t="s">
        <v>12479</v>
      </c>
      <c r="E409" t="s">
        <v>20</v>
      </c>
      <c r="H409" t="s">
        <v>21</v>
      </c>
      <c r="I409">
        <v>1426290</v>
      </c>
      <c r="J409" t="s">
        <v>12480</v>
      </c>
      <c r="K409">
        <v>25</v>
      </c>
      <c r="L409" t="s">
        <v>34</v>
      </c>
      <c r="M409" t="s">
        <v>35</v>
      </c>
      <c r="N409" t="s">
        <v>12442</v>
      </c>
      <c r="O409" t="s">
        <v>85</v>
      </c>
      <c r="P409" t="s">
        <v>21</v>
      </c>
      <c r="Q409" t="s">
        <v>12481</v>
      </c>
      <c r="R409" s="2" t="str">
        <f t="shared" si="54"/>
        <v>OK</v>
      </c>
      <c r="S409" s="2" t="str">
        <f t="shared" si="55"/>
        <v>OK</v>
      </c>
      <c r="T409" s="2" t="str">
        <f t="shared" si="56"/>
        <v>OK</v>
      </c>
      <c r="U409" s="2" t="str">
        <f t="shared" si="57"/>
        <v>OK</v>
      </c>
      <c r="V409" s="2" t="str">
        <f t="shared" si="58"/>
        <v>OK</v>
      </c>
      <c r="W409" s="2" t="str">
        <f t="shared" si="59"/>
        <v>OK</v>
      </c>
      <c r="X409" s="2" t="str">
        <f t="shared" si="60"/>
        <v>OK</v>
      </c>
      <c r="Y409" s="2" t="str">
        <f t="shared" si="61"/>
        <v>OK</v>
      </c>
      <c r="Z409" s="3" t="str">
        <f t="shared" si="62"/>
        <v/>
      </c>
    </row>
    <row r="410" spans="1:26" x14ac:dyDescent="0.45">
      <c r="A410" t="s">
        <v>12417</v>
      </c>
      <c r="B410" t="s">
        <v>12418</v>
      </c>
      <c r="C410" t="s">
        <v>12482</v>
      </c>
      <c r="E410" t="s">
        <v>20</v>
      </c>
      <c r="H410" t="s">
        <v>21</v>
      </c>
      <c r="I410">
        <v>1426303</v>
      </c>
      <c r="J410" t="s">
        <v>12483</v>
      </c>
      <c r="K410">
        <v>20</v>
      </c>
      <c r="L410" t="s">
        <v>34</v>
      </c>
      <c r="M410" t="s">
        <v>35</v>
      </c>
      <c r="N410" t="s">
        <v>12442</v>
      </c>
      <c r="O410" t="s">
        <v>85</v>
      </c>
      <c r="P410" t="s">
        <v>21</v>
      </c>
      <c r="Q410" t="s">
        <v>12484</v>
      </c>
      <c r="R410" s="2" t="str">
        <f t="shared" si="54"/>
        <v>OK</v>
      </c>
      <c r="S410" s="2" t="str">
        <f t="shared" si="55"/>
        <v>OK</v>
      </c>
      <c r="T410" s="2" t="str">
        <f t="shared" si="56"/>
        <v>OK</v>
      </c>
      <c r="U410" s="2" t="str">
        <f t="shared" si="57"/>
        <v>OK</v>
      </c>
      <c r="V410" s="2" t="str">
        <f t="shared" si="58"/>
        <v>OK</v>
      </c>
      <c r="W410" s="2" t="str">
        <f t="shared" si="59"/>
        <v>OK</v>
      </c>
      <c r="X410" s="2" t="str">
        <f t="shared" si="60"/>
        <v>OK</v>
      </c>
      <c r="Y410" s="2" t="str">
        <f t="shared" si="61"/>
        <v>OK</v>
      </c>
      <c r="Z410" s="3" t="str">
        <f t="shared" si="62"/>
        <v/>
      </c>
    </row>
    <row r="411" spans="1:26" x14ac:dyDescent="0.45">
      <c r="A411" t="s">
        <v>12417</v>
      </c>
      <c r="B411" t="s">
        <v>12418</v>
      </c>
      <c r="C411" t="s">
        <v>12485</v>
      </c>
      <c r="E411" t="s">
        <v>20</v>
      </c>
      <c r="H411" t="s">
        <v>21</v>
      </c>
      <c r="I411">
        <v>1875774</v>
      </c>
      <c r="J411" t="s">
        <v>12486</v>
      </c>
      <c r="K411">
        <v>15</v>
      </c>
      <c r="L411" t="s">
        <v>80</v>
      </c>
      <c r="M411" t="s">
        <v>35</v>
      </c>
      <c r="N411" t="s">
        <v>81</v>
      </c>
      <c r="O411" t="s">
        <v>37</v>
      </c>
      <c r="P411" t="s">
        <v>21</v>
      </c>
      <c r="Q411" t="s">
        <v>12487</v>
      </c>
      <c r="R411" s="2" t="str">
        <f t="shared" si="54"/>
        <v>OK</v>
      </c>
      <c r="S411" s="2" t="str">
        <f t="shared" si="55"/>
        <v>OK</v>
      </c>
      <c r="T411" s="2" t="str">
        <f t="shared" si="56"/>
        <v>OK</v>
      </c>
      <c r="U411" s="2" t="str">
        <f t="shared" si="57"/>
        <v>OK</v>
      </c>
      <c r="V411" s="2" t="str">
        <f t="shared" si="58"/>
        <v>OK</v>
      </c>
      <c r="W411" s="2" t="str">
        <f t="shared" si="59"/>
        <v>OK</v>
      </c>
      <c r="X411" s="2" t="str">
        <f t="shared" si="60"/>
        <v>OK</v>
      </c>
      <c r="Y411" s="2" t="str">
        <f t="shared" si="61"/>
        <v>OK</v>
      </c>
      <c r="Z411" s="3" t="str">
        <f t="shared" si="62"/>
        <v/>
      </c>
    </row>
    <row r="412" spans="1:26" x14ac:dyDescent="0.45">
      <c r="A412" t="s">
        <v>12417</v>
      </c>
      <c r="B412" t="s">
        <v>12418</v>
      </c>
      <c r="C412" t="s">
        <v>12488</v>
      </c>
      <c r="E412" t="s">
        <v>20</v>
      </c>
      <c r="H412" t="s">
        <v>21</v>
      </c>
      <c r="I412">
        <v>1426189</v>
      </c>
      <c r="J412" t="s">
        <v>12489</v>
      </c>
      <c r="K412">
        <v>25</v>
      </c>
      <c r="L412" t="s">
        <v>34</v>
      </c>
      <c r="M412" t="s">
        <v>35</v>
      </c>
      <c r="N412" t="s">
        <v>12442</v>
      </c>
      <c r="O412" t="s">
        <v>85</v>
      </c>
      <c r="P412" t="s">
        <v>21</v>
      </c>
      <c r="Q412" t="s">
        <v>12490</v>
      </c>
      <c r="R412" s="2" t="str">
        <f t="shared" si="54"/>
        <v>OK</v>
      </c>
      <c r="S412" s="2" t="str">
        <f t="shared" si="55"/>
        <v>OK</v>
      </c>
      <c r="T412" s="2" t="str">
        <f t="shared" si="56"/>
        <v>OK</v>
      </c>
      <c r="U412" s="2" t="str">
        <f t="shared" si="57"/>
        <v>OK</v>
      </c>
      <c r="V412" s="2" t="str">
        <f t="shared" si="58"/>
        <v>OK</v>
      </c>
      <c r="W412" s="2" t="str">
        <f t="shared" si="59"/>
        <v>OK</v>
      </c>
      <c r="X412" s="2" t="str">
        <f t="shared" si="60"/>
        <v>OK</v>
      </c>
      <c r="Y412" s="2" t="str">
        <f t="shared" si="61"/>
        <v>OK</v>
      </c>
      <c r="Z412" s="3" t="str">
        <f t="shared" si="62"/>
        <v/>
      </c>
    </row>
    <row r="413" spans="1:26" x14ac:dyDescent="0.45">
      <c r="A413" t="s">
        <v>12417</v>
      </c>
      <c r="B413" t="s">
        <v>12418</v>
      </c>
      <c r="C413" t="s">
        <v>12491</v>
      </c>
      <c r="E413" t="s">
        <v>20</v>
      </c>
      <c r="H413" t="s">
        <v>21</v>
      </c>
      <c r="I413">
        <v>1174730</v>
      </c>
      <c r="J413" t="s">
        <v>12492</v>
      </c>
      <c r="K413">
        <v>30</v>
      </c>
      <c r="L413" t="s">
        <v>34</v>
      </c>
      <c r="M413" t="s">
        <v>35</v>
      </c>
      <c r="N413" t="s">
        <v>406</v>
      </c>
      <c r="O413" t="s">
        <v>37</v>
      </c>
      <c r="P413" t="s">
        <v>21</v>
      </c>
      <c r="Q413" t="s">
        <v>12493</v>
      </c>
      <c r="R413" s="2" t="str">
        <f t="shared" si="54"/>
        <v>OK</v>
      </c>
      <c r="S413" s="2" t="str">
        <f t="shared" si="55"/>
        <v>OK</v>
      </c>
      <c r="T413" s="2" t="str">
        <f t="shared" si="56"/>
        <v>OK</v>
      </c>
      <c r="U413" s="2" t="str">
        <f t="shared" si="57"/>
        <v>OK</v>
      </c>
      <c r="V413" s="2" t="str">
        <f t="shared" si="58"/>
        <v>OK</v>
      </c>
      <c r="W413" s="2" t="str">
        <f t="shared" si="59"/>
        <v>OK</v>
      </c>
      <c r="X413" s="2" t="str">
        <f t="shared" si="60"/>
        <v>OK</v>
      </c>
      <c r="Y413" s="2" t="str">
        <f t="shared" si="61"/>
        <v>OK</v>
      </c>
      <c r="Z413" s="3" t="str">
        <f t="shared" si="62"/>
        <v/>
      </c>
    </row>
    <row r="414" spans="1:26" x14ac:dyDescent="0.45">
      <c r="A414" t="s">
        <v>12417</v>
      </c>
      <c r="B414" t="s">
        <v>12418</v>
      </c>
      <c r="C414" t="s">
        <v>12494</v>
      </c>
      <c r="E414" t="s">
        <v>20</v>
      </c>
      <c r="H414" t="s">
        <v>21</v>
      </c>
      <c r="I414">
        <v>1410889</v>
      </c>
      <c r="J414" t="s">
        <v>12495</v>
      </c>
      <c r="K414">
        <v>20</v>
      </c>
      <c r="L414" t="s">
        <v>34</v>
      </c>
      <c r="M414" t="s">
        <v>35</v>
      </c>
      <c r="N414" t="s">
        <v>12453</v>
      </c>
      <c r="O414" t="s">
        <v>85</v>
      </c>
      <c r="P414" t="s">
        <v>21</v>
      </c>
      <c r="Q414" t="s">
        <v>12496</v>
      </c>
      <c r="R414" s="2" t="str">
        <f t="shared" si="54"/>
        <v>OK</v>
      </c>
      <c r="S414" s="2" t="str">
        <f t="shared" si="55"/>
        <v>OK</v>
      </c>
      <c r="T414" s="2" t="str">
        <f t="shared" si="56"/>
        <v>OK</v>
      </c>
      <c r="U414" s="2" t="str">
        <f t="shared" si="57"/>
        <v>OK</v>
      </c>
      <c r="V414" s="2" t="str">
        <f t="shared" si="58"/>
        <v>OK</v>
      </c>
      <c r="W414" s="2" t="str">
        <f t="shared" si="59"/>
        <v>OK</v>
      </c>
      <c r="X414" s="2" t="str">
        <f t="shared" si="60"/>
        <v>OK</v>
      </c>
      <c r="Y414" s="2" t="str">
        <f t="shared" si="61"/>
        <v>OK</v>
      </c>
      <c r="Z414" s="3" t="str">
        <f t="shared" si="62"/>
        <v/>
      </c>
    </row>
    <row r="415" spans="1:26" x14ac:dyDescent="0.45">
      <c r="A415" t="s">
        <v>12417</v>
      </c>
      <c r="B415" t="s">
        <v>12418</v>
      </c>
      <c r="C415" t="s">
        <v>12497</v>
      </c>
      <c r="E415" t="s">
        <v>20</v>
      </c>
      <c r="H415" t="s">
        <v>21</v>
      </c>
      <c r="I415">
        <v>1746497</v>
      </c>
      <c r="J415" t="s">
        <v>12498</v>
      </c>
      <c r="K415">
        <v>45</v>
      </c>
      <c r="L415" t="s">
        <v>1363</v>
      </c>
      <c r="M415" t="s">
        <v>29</v>
      </c>
      <c r="N415" t="s">
        <v>53</v>
      </c>
      <c r="P415" t="s">
        <v>21</v>
      </c>
      <c r="Q415" t="s">
        <v>12499</v>
      </c>
      <c r="R415" s="2" t="str">
        <f t="shared" si="54"/>
        <v>KO</v>
      </c>
      <c r="S415" s="2" t="str">
        <f t="shared" si="55"/>
        <v>OK</v>
      </c>
      <c r="T415" s="2" t="str">
        <f t="shared" si="56"/>
        <v>OK</v>
      </c>
      <c r="U415" s="2" t="str">
        <f t="shared" si="57"/>
        <v>OK</v>
      </c>
      <c r="V415" s="2" t="str">
        <f t="shared" si="58"/>
        <v>OK</v>
      </c>
      <c r="W415" s="2" t="str">
        <f t="shared" si="59"/>
        <v>OK</v>
      </c>
      <c r="X415" s="2" t="str">
        <f t="shared" si="60"/>
        <v>OK</v>
      </c>
      <c r="Y415" s="2" t="str">
        <f t="shared" si="61"/>
        <v>OK</v>
      </c>
      <c r="Z415" s="3" t="str">
        <f t="shared" si="62"/>
        <v xml:space="preserve">Acción didáctica / </v>
      </c>
    </row>
    <row r="416" spans="1:26" x14ac:dyDescent="0.45">
      <c r="A416" t="s">
        <v>12417</v>
      </c>
      <c r="B416" t="s">
        <v>12418</v>
      </c>
      <c r="C416" t="s">
        <v>12500</v>
      </c>
      <c r="E416" t="s">
        <v>20</v>
      </c>
      <c r="H416" t="s">
        <v>21</v>
      </c>
      <c r="I416">
        <v>1174932</v>
      </c>
      <c r="J416" t="s">
        <v>12501</v>
      </c>
      <c r="K416">
        <v>35</v>
      </c>
      <c r="L416" t="s">
        <v>34</v>
      </c>
      <c r="M416" t="s">
        <v>35</v>
      </c>
      <c r="N416" t="s">
        <v>406</v>
      </c>
      <c r="O416" t="s">
        <v>37</v>
      </c>
      <c r="P416" t="s">
        <v>21</v>
      </c>
      <c r="Q416" t="s">
        <v>12502</v>
      </c>
      <c r="R416" s="2" t="str">
        <f t="shared" si="54"/>
        <v>OK</v>
      </c>
      <c r="S416" s="2" t="str">
        <f t="shared" si="55"/>
        <v>OK</v>
      </c>
      <c r="T416" s="2" t="str">
        <f t="shared" si="56"/>
        <v>OK</v>
      </c>
      <c r="U416" s="2" t="str">
        <f t="shared" si="57"/>
        <v>OK</v>
      </c>
      <c r="V416" s="2" t="str">
        <f t="shared" si="58"/>
        <v>OK</v>
      </c>
      <c r="W416" s="2" t="str">
        <f t="shared" si="59"/>
        <v>OK</v>
      </c>
      <c r="X416" s="2" t="str">
        <f t="shared" si="60"/>
        <v>OK</v>
      </c>
      <c r="Y416" s="2" t="str">
        <f t="shared" si="61"/>
        <v>OK</v>
      </c>
      <c r="Z416" s="3" t="str">
        <f t="shared" si="62"/>
        <v/>
      </c>
    </row>
    <row r="417" spans="1:26" x14ac:dyDescent="0.45">
      <c r="A417" t="s">
        <v>12417</v>
      </c>
      <c r="B417" t="s">
        <v>12418</v>
      </c>
      <c r="C417" t="s">
        <v>12503</v>
      </c>
      <c r="E417" t="s">
        <v>20</v>
      </c>
      <c r="H417" t="s">
        <v>21</v>
      </c>
      <c r="I417">
        <v>1179868</v>
      </c>
      <c r="J417" t="s">
        <v>12504</v>
      </c>
      <c r="K417">
        <v>20</v>
      </c>
      <c r="L417" t="s">
        <v>34</v>
      </c>
      <c r="M417" t="s">
        <v>35</v>
      </c>
      <c r="N417" t="s">
        <v>62</v>
      </c>
      <c r="O417" t="s">
        <v>37</v>
      </c>
      <c r="P417" t="s">
        <v>21</v>
      </c>
      <c r="Q417" t="s">
        <v>12505</v>
      </c>
      <c r="R417" s="2" t="str">
        <f t="shared" si="54"/>
        <v>OK</v>
      </c>
      <c r="S417" s="2" t="str">
        <f t="shared" si="55"/>
        <v>OK</v>
      </c>
      <c r="T417" s="2" t="str">
        <f t="shared" si="56"/>
        <v>OK</v>
      </c>
      <c r="U417" s="2" t="str">
        <f t="shared" si="57"/>
        <v>OK</v>
      </c>
      <c r="V417" s="2" t="str">
        <f t="shared" si="58"/>
        <v>OK</v>
      </c>
      <c r="W417" s="2" t="str">
        <f t="shared" si="59"/>
        <v>OK</v>
      </c>
      <c r="X417" s="2" t="str">
        <f t="shared" si="60"/>
        <v>OK</v>
      </c>
      <c r="Y417" s="2" t="str">
        <f t="shared" si="61"/>
        <v>OK</v>
      </c>
      <c r="Z417" s="3" t="str">
        <f t="shared" si="62"/>
        <v/>
      </c>
    </row>
    <row r="418" spans="1:26" x14ac:dyDescent="0.45">
      <c r="A418" t="s">
        <v>12417</v>
      </c>
      <c r="B418" t="s">
        <v>12418</v>
      </c>
      <c r="C418" t="s">
        <v>12506</v>
      </c>
      <c r="E418" t="s">
        <v>20</v>
      </c>
      <c r="H418" t="s">
        <v>21</v>
      </c>
      <c r="I418">
        <v>1875994</v>
      </c>
      <c r="J418" t="s">
        <v>12507</v>
      </c>
      <c r="K418">
        <v>20</v>
      </c>
      <c r="L418" t="s">
        <v>80</v>
      </c>
      <c r="M418" t="s">
        <v>35</v>
      </c>
      <c r="N418" t="s">
        <v>81</v>
      </c>
      <c r="O418" t="s">
        <v>37</v>
      </c>
      <c r="P418" t="s">
        <v>21</v>
      </c>
      <c r="Q418" t="s">
        <v>12508</v>
      </c>
      <c r="R418" s="2" t="str">
        <f t="shared" si="54"/>
        <v>OK</v>
      </c>
      <c r="S418" s="2" t="str">
        <f t="shared" si="55"/>
        <v>OK</v>
      </c>
      <c r="T418" s="2" t="str">
        <f t="shared" si="56"/>
        <v>OK</v>
      </c>
      <c r="U418" s="2" t="str">
        <f t="shared" si="57"/>
        <v>OK</v>
      </c>
      <c r="V418" s="2" t="str">
        <f t="shared" si="58"/>
        <v>OK</v>
      </c>
      <c r="W418" s="2" t="str">
        <f t="shared" si="59"/>
        <v>OK</v>
      </c>
      <c r="X418" s="2" t="str">
        <f t="shared" si="60"/>
        <v>OK</v>
      </c>
      <c r="Y418" s="2" t="str">
        <f t="shared" si="61"/>
        <v>OK</v>
      </c>
      <c r="Z418" s="3" t="str">
        <f t="shared" si="62"/>
        <v/>
      </c>
    </row>
    <row r="419" spans="1:26" x14ac:dyDescent="0.45">
      <c r="A419" t="s">
        <v>12417</v>
      </c>
      <c r="B419" t="s">
        <v>12418</v>
      </c>
      <c r="C419" t="s">
        <v>12509</v>
      </c>
      <c r="E419" t="s">
        <v>20</v>
      </c>
      <c r="H419" t="s">
        <v>21</v>
      </c>
      <c r="I419">
        <v>710468</v>
      </c>
      <c r="J419" t="s">
        <v>12510</v>
      </c>
      <c r="K419">
        <v>45</v>
      </c>
      <c r="L419" t="s">
        <v>1363</v>
      </c>
      <c r="M419" t="s">
        <v>29</v>
      </c>
      <c r="N419" t="s">
        <v>1124</v>
      </c>
      <c r="P419" t="s">
        <v>21</v>
      </c>
      <c r="Q419" t="s">
        <v>12511</v>
      </c>
      <c r="R419" s="2" t="str">
        <f t="shared" si="54"/>
        <v>KO</v>
      </c>
      <c r="S419" s="2" t="str">
        <f t="shared" si="55"/>
        <v>OK</v>
      </c>
      <c r="T419" s="2" t="str">
        <f t="shared" si="56"/>
        <v>OK</v>
      </c>
      <c r="U419" s="2" t="str">
        <f t="shared" si="57"/>
        <v>OK</v>
      </c>
      <c r="V419" s="2" t="str">
        <f t="shared" si="58"/>
        <v>OK</v>
      </c>
      <c r="W419" s="2" t="str">
        <f t="shared" si="59"/>
        <v>OK</v>
      </c>
      <c r="X419" s="2" t="str">
        <f t="shared" si="60"/>
        <v>OK</v>
      </c>
      <c r="Y419" s="2" t="str">
        <f t="shared" si="61"/>
        <v>OK</v>
      </c>
      <c r="Z419" s="3" t="str">
        <f t="shared" si="62"/>
        <v xml:space="preserve">Acción didáctica / </v>
      </c>
    </row>
    <row r="420" spans="1:26" x14ac:dyDescent="0.45">
      <c r="A420" t="s">
        <v>12417</v>
      </c>
      <c r="B420" t="s">
        <v>12418</v>
      </c>
      <c r="C420" t="s">
        <v>12512</v>
      </c>
      <c r="E420" t="s">
        <v>20</v>
      </c>
      <c r="H420" t="s">
        <v>21</v>
      </c>
      <c r="I420">
        <v>1173634</v>
      </c>
      <c r="J420" t="s">
        <v>12513</v>
      </c>
      <c r="K420">
        <v>30</v>
      </c>
      <c r="L420" t="s">
        <v>34</v>
      </c>
      <c r="M420" t="s">
        <v>35</v>
      </c>
      <c r="N420" t="s">
        <v>101</v>
      </c>
      <c r="O420" t="s">
        <v>85</v>
      </c>
      <c r="P420" t="s">
        <v>21</v>
      </c>
      <c r="Q420" t="s">
        <v>12514</v>
      </c>
      <c r="R420" s="2" t="str">
        <f t="shared" si="54"/>
        <v>OK</v>
      </c>
      <c r="S420" s="2" t="str">
        <f t="shared" si="55"/>
        <v>OK</v>
      </c>
      <c r="T420" s="2" t="str">
        <f t="shared" si="56"/>
        <v>OK</v>
      </c>
      <c r="U420" s="2" t="str">
        <f t="shared" si="57"/>
        <v>OK</v>
      </c>
      <c r="V420" s="2" t="str">
        <f t="shared" si="58"/>
        <v>OK</v>
      </c>
      <c r="W420" s="2" t="str">
        <f t="shared" si="59"/>
        <v>OK</v>
      </c>
      <c r="X420" s="2" t="str">
        <f t="shared" si="60"/>
        <v>OK</v>
      </c>
      <c r="Y420" s="2" t="str">
        <f t="shared" si="61"/>
        <v>OK</v>
      </c>
      <c r="Z420" s="3" t="str">
        <f t="shared" si="62"/>
        <v/>
      </c>
    </row>
    <row r="421" spans="1:26" x14ac:dyDescent="0.45">
      <c r="A421" t="s">
        <v>12417</v>
      </c>
      <c r="B421" t="s">
        <v>12418</v>
      </c>
      <c r="C421" t="s">
        <v>12515</v>
      </c>
      <c r="E421" t="s">
        <v>20</v>
      </c>
      <c r="H421" t="s">
        <v>21</v>
      </c>
      <c r="I421">
        <v>1875956</v>
      </c>
      <c r="J421" t="s">
        <v>12516</v>
      </c>
      <c r="K421">
        <v>15</v>
      </c>
      <c r="L421" t="s">
        <v>80</v>
      </c>
      <c r="M421" t="s">
        <v>35</v>
      </c>
      <c r="N421" t="s">
        <v>81</v>
      </c>
      <c r="O421" t="s">
        <v>37</v>
      </c>
      <c r="P421" t="s">
        <v>21</v>
      </c>
      <c r="Q421" t="s">
        <v>12517</v>
      </c>
      <c r="R421" s="2" t="str">
        <f t="shared" si="54"/>
        <v>OK</v>
      </c>
      <c r="S421" s="2" t="str">
        <f t="shared" si="55"/>
        <v>OK</v>
      </c>
      <c r="T421" s="2" t="str">
        <f t="shared" si="56"/>
        <v>OK</v>
      </c>
      <c r="U421" s="2" t="str">
        <f t="shared" si="57"/>
        <v>OK</v>
      </c>
      <c r="V421" s="2" t="str">
        <f t="shared" si="58"/>
        <v>OK</v>
      </c>
      <c r="W421" s="2" t="str">
        <f t="shared" si="59"/>
        <v>OK</v>
      </c>
      <c r="X421" s="2" t="str">
        <f t="shared" si="60"/>
        <v>OK</v>
      </c>
      <c r="Y421" s="2" t="str">
        <f t="shared" si="61"/>
        <v>OK</v>
      </c>
      <c r="Z421" s="3" t="str">
        <f t="shared" si="62"/>
        <v/>
      </c>
    </row>
    <row r="422" spans="1:26" x14ac:dyDescent="0.45">
      <c r="A422" t="s">
        <v>12417</v>
      </c>
      <c r="B422" t="s">
        <v>12418</v>
      </c>
      <c r="C422" t="s">
        <v>12518</v>
      </c>
      <c r="E422" t="s">
        <v>20</v>
      </c>
      <c r="H422" t="s">
        <v>21</v>
      </c>
      <c r="I422">
        <v>1060001</v>
      </c>
      <c r="J422" t="s">
        <v>12519</v>
      </c>
      <c r="K422">
        <v>40</v>
      </c>
      <c r="L422" t="s">
        <v>34</v>
      </c>
      <c r="M422" t="s">
        <v>35</v>
      </c>
      <c r="N422" t="s">
        <v>58</v>
      </c>
      <c r="O422" t="s">
        <v>37</v>
      </c>
      <c r="P422" t="s">
        <v>21</v>
      </c>
      <c r="Q422" t="s">
        <v>12520</v>
      </c>
      <c r="R422" s="2" t="str">
        <f t="shared" si="54"/>
        <v>KO</v>
      </c>
      <c r="S422" s="2" t="str">
        <f t="shared" si="55"/>
        <v>OK</v>
      </c>
      <c r="T422" s="2" t="str">
        <f t="shared" si="56"/>
        <v>OK</v>
      </c>
      <c r="U422" s="2" t="str">
        <f t="shared" si="57"/>
        <v>OK</v>
      </c>
      <c r="V422" s="2" t="str">
        <f t="shared" si="58"/>
        <v>OK</v>
      </c>
      <c r="W422" s="2" t="str">
        <f t="shared" si="59"/>
        <v>OK</v>
      </c>
      <c r="X422" s="2" t="str">
        <f t="shared" si="60"/>
        <v>OK</v>
      </c>
      <c r="Y422" s="2" t="str">
        <f t="shared" si="61"/>
        <v>OK</v>
      </c>
      <c r="Z422" s="3" t="str">
        <f t="shared" si="62"/>
        <v xml:space="preserve">Acción didáctica / </v>
      </c>
    </row>
    <row r="423" spans="1:26" x14ac:dyDescent="0.45">
      <c r="A423" t="s">
        <v>12417</v>
      </c>
      <c r="B423" t="s">
        <v>12418</v>
      </c>
      <c r="C423" t="s">
        <v>534</v>
      </c>
      <c r="E423" t="s">
        <v>20</v>
      </c>
      <c r="H423" t="s">
        <v>21</v>
      </c>
      <c r="I423">
        <v>2204775</v>
      </c>
      <c r="J423" t="s">
        <v>12521</v>
      </c>
      <c r="K423">
        <v>50</v>
      </c>
      <c r="L423" t="s">
        <v>358</v>
      </c>
      <c r="M423" t="s">
        <v>35</v>
      </c>
      <c r="N423" t="s">
        <v>359</v>
      </c>
      <c r="O423" t="s">
        <v>85</v>
      </c>
      <c r="P423" t="s">
        <v>21</v>
      </c>
      <c r="Q423" t="s">
        <v>12522</v>
      </c>
      <c r="R423" s="2" t="str">
        <f t="shared" si="54"/>
        <v>OK</v>
      </c>
      <c r="S423" s="2" t="str">
        <f t="shared" si="55"/>
        <v>OK</v>
      </c>
      <c r="T423" s="2" t="str">
        <f t="shared" si="56"/>
        <v>OK</v>
      </c>
      <c r="U423" s="2" t="str">
        <f t="shared" si="57"/>
        <v>OK</v>
      </c>
      <c r="V423" s="2" t="str">
        <f t="shared" si="58"/>
        <v>OK</v>
      </c>
      <c r="W423" s="2" t="str">
        <f t="shared" si="59"/>
        <v>KO</v>
      </c>
      <c r="X423" s="2" t="str">
        <f t="shared" si="60"/>
        <v>OK</v>
      </c>
      <c r="Y423" s="2" t="str">
        <f t="shared" si="61"/>
        <v>OK</v>
      </c>
      <c r="Z423" s="3" t="str">
        <f t="shared" si="62"/>
        <v xml:space="preserve">Tiempo del recurso / </v>
      </c>
    </row>
    <row r="424" spans="1:26" x14ac:dyDescent="0.45">
      <c r="A424" t="s">
        <v>12417</v>
      </c>
      <c r="B424" t="s">
        <v>12418</v>
      </c>
      <c r="C424" t="s">
        <v>67</v>
      </c>
      <c r="D424" t="s">
        <v>67</v>
      </c>
      <c r="E424" t="s">
        <v>20</v>
      </c>
      <c r="H424" t="s">
        <v>21</v>
      </c>
      <c r="I424">
        <v>368674</v>
      </c>
      <c r="K424">
        <v>0</v>
      </c>
      <c r="L424" t="s">
        <v>23</v>
      </c>
      <c r="M424" t="s">
        <v>67</v>
      </c>
      <c r="N424" t="s">
        <v>227</v>
      </c>
      <c r="P424" t="s">
        <v>21</v>
      </c>
      <c r="Q424" t="s">
        <v>12523</v>
      </c>
      <c r="R424" s="2" t="str">
        <f t="shared" si="54"/>
        <v>OK</v>
      </c>
      <c r="S424" s="2" t="str">
        <f t="shared" si="55"/>
        <v>OK</v>
      </c>
      <c r="T424" s="2" t="str">
        <f t="shared" si="56"/>
        <v>OK</v>
      </c>
      <c r="U424" s="2" t="str">
        <f t="shared" si="57"/>
        <v>OK</v>
      </c>
      <c r="V424" s="2" t="str">
        <f t="shared" si="58"/>
        <v>OK</v>
      </c>
      <c r="W424" s="2" t="str">
        <f t="shared" si="59"/>
        <v>KO</v>
      </c>
      <c r="X424" s="2" t="str">
        <f t="shared" si="60"/>
        <v>KO</v>
      </c>
      <c r="Y424" s="2" t="str">
        <f t="shared" si="61"/>
        <v>OK</v>
      </c>
      <c r="Z424" s="3" t="str">
        <f t="shared" si="62"/>
        <v xml:space="preserve">Tiempo del recurso / Palabras clave / </v>
      </c>
    </row>
    <row r="425" spans="1:26" x14ac:dyDescent="0.45">
      <c r="A425" t="s">
        <v>12417</v>
      </c>
      <c r="B425" t="s">
        <v>12418</v>
      </c>
      <c r="C425" t="s">
        <v>70</v>
      </c>
      <c r="E425" t="s">
        <v>20</v>
      </c>
      <c r="H425" t="s">
        <v>21</v>
      </c>
      <c r="I425">
        <v>1319073</v>
      </c>
      <c r="J425" t="s">
        <v>12524</v>
      </c>
      <c r="K425">
        <v>60</v>
      </c>
      <c r="L425" t="s">
        <v>70</v>
      </c>
      <c r="M425" t="s">
        <v>35</v>
      </c>
      <c r="N425" t="s">
        <v>161</v>
      </c>
      <c r="O425" t="s">
        <v>479</v>
      </c>
      <c r="P425" t="s">
        <v>21</v>
      </c>
      <c r="Q425" t="s">
        <v>12525</v>
      </c>
      <c r="R425" s="2" t="str">
        <f t="shared" si="54"/>
        <v>OK</v>
      </c>
      <c r="S425" s="2" t="str">
        <f t="shared" si="55"/>
        <v>OK</v>
      </c>
      <c r="T425" s="2" t="str">
        <f t="shared" si="56"/>
        <v>OK</v>
      </c>
      <c r="U425" s="2" t="str">
        <f t="shared" si="57"/>
        <v>OK</v>
      </c>
      <c r="V425" s="2" t="str">
        <f t="shared" si="58"/>
        <v>OK</v>
      </c>
      <c r="W425" s="2" t="str">
        <f t="shared" si="59"/>
        <v>OK</v>
      </c>
      <c r="X425" s="2" t="str">
        <f t="shared" si="60"/>
        <v>OK</v>
      </c>
      <c r="Y425" s="2" t="str">
        <f t="shared" si="61"/>
        <v>OK</v>
      </c>
      <c r="Z425" s="3" t="str">
        <f t="shared" si="62"/>
        <v/>
      </c>
    </row>
    <row r="426" spans="1:26" x14ac:dyDescent="0.45">
      <c r="A426" t="s">
        <v>12526</v>
      </c>
      <c r="B426" t="s">
        <v>12527</v>
      </c>
      <c r="C426" t="s">
        <v>12528</v>
      </c>
      <c r="E426" t="s">
        <v>20</v>
      </c>
      <c r="H426" t="s">
        <v>21</v>
      </c>
      <c r="I426">
        <v>5009345</v>
      </c>
      <c r="J426" t="s">
        <v>12529</v>
      </c>
      <c r="K426">
        <v>20</v>
      </c>
      <c r="L426" t="s">
        <v>23</v>
      </c>
      <c r="M426" t="s">
        <v>24</v>
      </c>
      <c r="N426" t="s">
        <v>25</v>
      </c>
      <c r="P426" t="s">
        <v>21</v>
      </c>
      <c r="Q426" t="s">
        <v>12530</v>
      </c>
      <c r="R426" s="2" t="str">
        <f t="shared" si="54"/>
        <v>OK</v>
      </c>
      <c r="S426" s="2" t="str">
        <f t="shared" si="55"/>
        <v>OK</v>
      </c>
      <c r="T426" s="2" t="str">
        <f t="shared" si="56"/>
        <v>OK</v>
      </c>
      <c r="U426" s="2" t="str">
        <f t="shared" si="57"/>
        <v>OK</v>
      </c>
      <c r="V426" s="2" t="str">
        <f t="shared" si="58"/>
        <v>OK</v>
      </c>
      <c r="W426" s="2" t="str">
        <f t="shared" si="59"/>
        <v>OK</v>
      </c>
      <c r="X426" s="2" t="str">
        <f t="shared" si="60"/>
        <v>OK</v>
      </c>
      <c r="Y426" s="2" t="str">
        <f t="shared" si="61"/>
        <v>OK</v>
      </c>
      <c r="Z426" s="3" t="str">
        <f t="shared" si="62"/>
        <v/>
      </c>
    </row>
    <row r="427" spans="1:26" x14ac:dyDescent="0.45">
      <c r="A427" t="s">
        <v>12526</v>
      </c>
      <c r="B427" t="s">
        <v>12527</v>
      </c>
      <c r="C427" t="s">
        <v>12531</v>
      </c>
      <c r="E427" t="s">
        <v>20</v>
      </c>
      <c r="H427" t="s">
        <v>21</v>
      </c>
      <c r="I427">
        <v>1880610</v>
      </c>
      <c r="J427" t="s">
        <v>12532</v>
      </c>
      <c r="K427">
        <v>20</v>
      </c>
      <c r="L427" t="s">
        <v>80</v>
      </c>
      <c r="M427" t="s">
        <v>35</v>
      </c>
      <c r="N427" t="s">
        <v>81</v>
      </c>
      <c r="O427" t="s">
        <v>37</v>
      </c>
      <c r="P427" t="s">
        <v>21</v>
      </c>
      <c r="Q427" t="s">
        <v>12533</v>
      </c>
      <c r="R427" s="2" t="str">
        <f t="shared" si="54"/>
        <v>OK</v>
      </c>
      <c r="S427" s="2" t="str">
        <f t="shared" si="55"/>
        <v>OK</v>
      </c>
      <c r="T427" s="2" t="str">
        <f t="shared" si="56"/>
        <v>OK</v>
      </c>
      <c r="U427" s="2" t="str">
        <f t="shared" si="57"/>
        <v>OK</v>
      </c>
      <c r="V427" s="2" t="str">
        <f t="shared" si="58"/>
        <v>OK</v>
      </c>
      <c r="W427" s="2" t="str">
        <f t="shared" si="59"/>
        <v>OK</v>
      </c>
      <c r="X427" s="2" t="str">
        <f t="shared" si="60"/>
        <v>OK</v>
      </c>
      <c r="Y427" s="2" t="str">
        <f t="shared" si="61"/>
        <v>OK</v>
      </c>
      <c r="Z427" s="3" t="str">
        <f t="shared" si="62"/>
        <v/>
      </c>
    </row>
    <row r="428" spans="1:26" x14ac:dyDescent="0.45">
      <c r="A428" t="s">
        <v>12526</v>
      </c>
      <c r="B428" t="s">
        <v>12527</v>
      </c>
      <c r="C428" t="s">
        <v>12534</v>
      </c>
      <c r="E428" t="s">
        <v>20</v>
      </c>
      <c r="H428" t="s">
        <v>21</v>
      </c>
      <c r="I428">
        <v>1178310</v>
      </c>
      <c r="J428" t="s">
        <v>12535</v>
      </c>
      <c r="K428">
        <v>15</v>
      </c>
      <c r="L428" t="s">
        <v>34</v>
      </c>
      <c r="M428" t="s">
        <v>35</v>
      </c>
      <c r="N428" t="s">
        <v>36</v>
      </c>
      <c r="O428" t="s">
        <v>85</v>
      </c>
      <c r="P428" t="s">
        <v>21</v>
      </c>
      <c r="Q428" t="s">
        <v>12536</v>
      </c>
      <c r="R428" s="2" t="str">
        <f t="shared" si="54"/>
        <v>OK</v>
      </c>
      <c r="S428" s="2" t="str">
        <f t="shared" si="55"/>
        <v>OK</v>
      </c>
      <c r="T428" s="2" t="str">
        <f t="shared" si="56"/>
        <v>OK</v>
      </c>
      <c r="U428" s="2" t="str">
        <f t="shared" si="57"/>
        <v>OK</v>
      </c>
      <c r="V428" s="2" t="str">
        <f t="shared" si="58"/>
        <v>OK</v>
      </c>
      <c r="W428" s="2" t="str">
        <f t="shared" si="59"/>
        <v>OK</v>
      </c>
      <c r="X428" s="2" t="str">
        <f t="shared" si="60"/>
        <v>OK</v>
      </c>
      <c r="Y428" s="2" t="str">
        <f t="shared" si="61"/>
        <v>OK</v>
      </c>
      <c r="Z428" s="3" t="str">
        <f t="shared" si="62"/>
        <v/>
      </c>
    </row>
    <row r="429" spans="1:26" x14ac:dyDescent="0.45">
      <c r="A429" t="s">
        <v>12526</v>
      </c>
      <c r="B429" t="s">
        <v>12527</v>
      </c>
      <c r="C429" t="s">
        <v>12537</v>
      </c>
      <c r="E429" t="s">
        <v>20</v>
      </c>
      <c r="H429" t="s">
        <v>21</v>
      </c>
      <c r="I429">
        <v>2489870</v>
      </c>
      <c r="J429" t="s">
        <v>12538</v>
      </c>
      <c r="K429">
        <v>20</v>
      </c>
      <c r="L429" t="s">
        <v>80</v>
      </c>
      <c r="M429" t="s">
        <v>35</v>
      </c>
      <c r="N429" t="s">
        <v>81</v>
      </c>
      <c r="O429" t="s">
        <v>37</v>
      </c>
      <c r="P429" t="s">
        <v>21</v>
      </c>
      <c r="Q429" t="s">
        <v>12539</v>
      </c>
      <c r="R429" s="2" t="str">
        <f t="shared" si="54"/>
        <v>OK</v>
      </c>
      <c r="S429" s="2" t="str">
        <f t="shared" si="55"/>
        <v>OK</v>
      </c>
      <c r="T429" s="2" t="str">
        <f t="shared" si="56"/>
        <v>OK</v>
      </c>
      <c r="U429" s="2" t="str">
        <f t="shared" si="57"/>
        <v>OK</v>
      </c>
      <c r="V429" s="2" t="str">
        <f t="shared" si="58"/>
        <v>OK</v>
      </c>
      <c r="W429" s="2" t="str">
        <f t="shared" si="59"/>
        <v>OK</v>
      </c>
      <c r="X429" s="2" t="str">
        <f t="shared" si="60"/>
        <v>OK</v>
      </c>
      <c r="Y429" s="2" t="str">
        <f t="shared" si="61"/>
        <v>OK</v>
      </c>
      <c r="Z429" s="3" t="str">
        <f t="shared" si="62"/>
        <v/>
      </c>
    </row>
    <row r="430" spans="1:26" x14ac:dyDescent="0.45">
      <c r="A430" t="s">
        <v>12526</v>
      </c>
      <c r="B430" t="s">
        <v>12527</v>
      </c>
      <c r="C430" t="s">
        <v>12540</v>
      </c>
      <c r="E430" t="s">
        <v>20</v>
      </c>
      <c r="H430" t="s">
        <v>21</v>
      </c>
      <c r="I430">
        <v>724598</v>
      </c>
      <c r="J430" t="s">
        <v>12541</v>
      </c>
      <c r="K430">
        <v>30</v>
      </c>
      <c r="L430" t="s">
        <v>1363</v>
      </c>
      <c r="M430" t="s">
        <v>29</v>
      </c>
      <c r="N430" t="s">
        <v>1152</v>
      </c>
      <c r="P430" t="s">
        <v>21</v>
      </c>
      <c r="Q430" t="s">
        <v>12542</v>
      </c>
      <c r="R430" s="2" t="str">
        <f t="shared" si="54"/>
        <v>KO</v>
      </c>
      <c r="S430" s="2" t="str">
        <f t="shared" si="55"/>
        <v>OK</v>
      </c>
      <c r="T430" s="2" t="str">
        <f t="shared" si="56"/>
        <v>OK</v>
      </c>
      <c r="U430" s="2" t="str">
        <f t="shared" si="57"/>
        <v>OK</v>
      </c>
      <c r="V430" s="2" t="str">
        <f t="shared" si="58"/>
        <v>OK</v>
      </c>
      <c r="W430" s="2" t="str">
        <f t="shared" si="59"/>
        <v>OK</v>
      </c>
      <c r="X430" s="2" t="str">
        <f t="shared" si="60"/>
        <v>OK</v>
      </c>
      <c r="Y430" s="2" t="str">
        <f t="shared" si="61"/>
        <v>OK</v>
      </c>
      <c r="Z430" s="3" t="str">
        <f t="shared" si="62"/>
        <v xml:space="preserve">Acción didáctica / </v>
      </c>
    </row>
    <row r="431" spans="1:26" x14ac:dyDescent="0.45">
      <c r="A431" t="s">
        <v>12526</v>
      </c>
      <c r="B431" t="s">
        <v>12527</v>
      </c>
      <c r="C431" t="s">
        <v>12543</v>
      </c>
      <c r="E431" t="s">
        <v>20</v>
      </c>
      <c r="H431" t="s">
        <v>21</v>
      </c>
      <c r="I431">
        <v>1169696</v>
      </c>
      <c r="J431" t="s">
        <v>12544</v>
      </c>
      <c r="K431">
        <v>30</v>
      </c>
      <c r="L431" t="s">
        <v>34</v>
      </c>
      <c r="M431" t="s">
        <v>35</v>
      </c>
      <c r="N431" t="s">
        <v>406</v>
      </c>
      <c r="O431" t="s">
        <v>37</v>
      </c>
      <c r="P431" t="s">
        <v>21</v>
      </c>
      <c r="Q431" t="s">
        <v>12545</v>
      </c>
      <c r="R431" s="2" t="str">
        <f t="shared" si="54"/>
        <v>OK</v>
      </c>
      <c r="S431" s="2" t="str">
        <f t="shared" si="55"/>
        <v>OK</v>
      </c>
      <c r="T431" s="2" t="str">
        <f t="shared" si="56"/>
        <v>OK</v>
      </c>
      <c r="U431" s="2" t="str">
        <f t="shared" si="57"/>
        <v>OK</v>
      </c>
      <c r="V431" s="2" t="str">
        <f t="shared" si="58"/>
        <v>OK</v>
      </c>
      <c r="W431" s="2" t="str">
        <f t="shared" si="59"/>
        <v>OK</v>
      </c>
      <c r="X431" s="2" t="str">
        <f t="shared" si="60"/>
        <v>OK</v>
      </c>
      <c r="Y431" s="2" t="str">
        <f t="shared" si="61"/>
        <v>OK</v>
      </c>
      <c r="Z431" s="3" t="str">
        <f t="shared" si="62"/>
        <v/>
      </c>
    </row>
    <row r="432" spans="1:26" x14ac:dyDescent="0.45">
      <c r="A432" t="s">
        <v>12526</v>
      </c>
      <c r="B432" t="s">
        <v>12527</v>
      </c>
      <c r="C432" t="s">
        <v>12546</v>
      </c>
      <c r="E432" t="s">
        <v>20</v>
      </c>
      <c r="H432" t="s">
        <v>21</v>
      </c>
      <c r="I432">
        <v>2047003</v>
      </c>
      <c r="J432" t="s">
        <v>12547</v>
      </c>
      <c r="K432">
        <v>45</v>
      </c>
      <c r="L432" t="s">
        <v>34</v>
      </c>
      <c r="M432" t="s">
        <v>35</v>
      </c>
      <c r="N432" t="s">
        <v>161</v>
      </c>
      <c r="O432" t="s">
        <v>479</v>
      </c>
      <c r="P432" t="s">
        <v>21</v>
      </c>
      <c r="Q432" t="s">
        <v>12548</v>
      </c>
      <c r="R432" s="2" t="str">
        <f t="shared" si="54"/>
        <v>OK</v>
      </c>
      <c r="S432" s="2" t="str">
        <f t="shared" si="55"/>
        <v>OK</v>
      </c>
      <c r="T432" s="2" t="str">
        <f t="shared" si="56"/>
        <v>OK</v>
      </c>
      <c r="U432" s="2" t="str">
        <f t="shared" si="57"/>
        <v>OK</v>
      </c>
      <c r="V432" s="2" t="str">
        <f t="shared" si="58"/>
        <v>OK</v>
      </c>
      <c r="W432" s="2" t="str">
        <f t="shared" si="59"/>
        <v>OK</v>
      </c>
      <c r="X432" s="2" t="str">
        <f t="shared" si="60"/>
        <v>OK</v>
      </c>
      <c r="Y432" s="2" t="str">
        <f t="shared" si="61"/>
        <v>OK</v>
      </c>
      <c r="Z432" s="3" t="str">
        <f t="shared" si="62"/>
        <v/>
      </c>
    </row>
    <row r="433" spans="1:26" x14ac:dyDescent="0.45">
      <c r="A433" t="s">
        <v>12526</v>
      </c>
      <c r="B433" t="s">
        <v>12527</v>
      </c>
      <c r="C433" t="s">
        <v>12549</v>
      </c>
      <c r="E433" t="s">
        <v>20</v>
      </c>
      <c r="H433" t="s">
        <v>21</v>
      </c>
      <c r="I433">
        <v>2557314</v>
      </c>
      <c r="J433" t="s">
        <v>12550</v>
      </c>
      <c r="K433">
        <v>20</v>
      </c>
      <c r="L433" t="s">
        <v>80</v>
      </c>
      <c r="M433" t="s">
        <v>35</v>
      </c>
      <c r="N433" t="s">
        <v>81</v>
      </c>
      <c r="O433" t="s">
        <v>37</v>
      </c>
      <c r="P433" t="s">
        <v>21</v>
      </c>
      <c r="Q433" t="s">
        <v>12551</v>
      </c>
      <c r="R433" s="2" t="str">
        <f t="shared" si="54"/>
        <v>OK</v>
      </c>
      <c r="S433" s="2" t="str">
        <f t="shared" si="55"/>
        <v>OK</v>
      </c>
      <c r="T433" s="2" t="str">
        <f t="shared" si="56"/>
        <v>OK</v>
      </c>
      <c r="U433" s="2" t="str">
        <f t="shared" si="57"/>
        <v>OK</v>
      </c>
      <c r="V433" s="2" t="str">
        <f t="shared" si="58"/>
        <v>OK</v>
      </c>
      <c r="W433" s="2" t="str">
        <f t="shared" si="59"/>
        <v>OK</v>
      </c>
      <c r="X433" s="2" t="str">
        <f t="shared" si="60"/>
        <v>OK</v>
      </c>
      <c r="Y433" s="2" t="str">
        <f t="shared" si="61"/>
        <v>OK</v>
      </c>
      <c r="Z433" s="3" t="str">
        <f t="shared" si="62"/>
        <v/>
      </c>
    </row>
    <row r="434" spans="1:26" x14ac:dyDescent="0.45">
      <c r="A434" t="s">
        <v>12526</v>
      </c>
      <c r="B434" t="s">
        <v>12527</v>
      </c>
      <c r="C434" t="s">
        <v>12552</v>
      </c>
      <c r="E434" t="s">
        <v>20</v>
      </c>
      <c r="H434" t="s">
        <v>21</v>
      </c>
      <c r="I434">
        <v>512391</v>
      </c>
      <c r="J434" t="s">
        <v>12553</v>
      </c>
      <c r="K434">
        <v>30</v>
      </c>
      <c r="L434" t="s">
        <v>23</v>
      </c>
      <c r="M434" t="s">
        <v>29</v>
      </c>
      <c r="N434" t="s">
        <v>194</v>
      </c>
      <c r="P434" t="s">
        <v>21</v>
      </c>
      <c r="Q434" t="s">
        <v>12554</v>
      </c>
      <c r="R434" s="2" t="str">
        <f t="shared" si="54"/>
        <v>OK</v>
      </c>
      <c r="S434" s="2" t="str">
        <f t="shared" si="55"/>
        <v>OK</v>
      </c>
      <c r="T434" s="2" t="str">
        <f t="shared" si="56"/>
        <v>OK</v>
      </c>
      <c r="U434" s="2" t="str">
        <f t="shared" si="57"/>
        <v>OK</v>
      </c>
      <c r="V434" s="2" t="str">
        <f t="shared" si="58"/>
        <v>OK</v>
      </c>
      <c r="W434" s="2" t="str">
        <f t="shared" si="59"/>
        <v>OK</v>
      </c>
      <c r="X434" s="2" t="str">
        <f t="shared" si="60"/>
        <v>OK</v>
      </c>
      <c r="Y434" s="2" t="str">
        <f t="shared" si="61"/>
        <v>OK</v>
      </c>
      <c r="Z434" s="3" t="str">
        <f t="shared" si="62"/>
        <v/>
      </c>
    </row>
    <row r="435" spans="1:26" x14ac:dyDescent="0.45">
      <c r="A435" t="s">
        <v>12526</v>
      </c>
      <c r="B435" t="s">
        <v>12527</v>
      </c>
      <c r="C435" t="s">
        <v>12555</v>
      </c>
      <c r="E435" t="s">
        <v>20</v>
      </c>
      <c r="H435" t="s">
        <v>21</v>
      </c>
      <c r="I435">
        <v>836187</v>
      </c>
      <c r="J435" t="s">
        <v>12556</v>
      </c>
      <c r="K435">
        <v>60</v>
      </c>
      <c r="L435" t="s">
        <v>1363</v>
      </c>
      <c r="M435" t="s">
        <v>29</v>
      </c>
      <c r="N435" t="s">
        <v>2043</v>
      </c>
      <c r="P435" t="s">
        <v>21</v>
      </c>
      <c r="Q435" t="s">
        <v>12557</v>
      </c>
      <c r="R435" s="2" t="str">
        <f t="shared" si="54"/>
        <v>KO</v>
      </c>
      <c r="S435" s="2" t="str">
        <f t="shared" si="55"/>
        <v>OK</v>
      </c>
      <c r="T435" s="2" t="str">
        <f t="shared" si="56"/>
        <v>OK</v>
      </c>
      <c r="U435" s="2" t="str">
        <f t="shared" si="57"/>
        <v>OK</v>
      </c>
      <c r="V435" s="2" t="str">
        <f t="shared" si="58"/>
        <v>OK</v>
      </c>
      <c r="W435" s="2" t="str">
        <f t="shared" si="59"/>
        <v>OK</v>
      </c>
      <c r="X435" s="2" t="str">
        <f t="shared" si="60"/>
        <v>OK</v>
      </c>
      <c r="Y435" s="2" t="str">
        <f t="shared" si="61"/>
        <v>OK</v>
      </c>
      <c r="Z435" s="3" t="str">
        <f t="shared" si="62"/>
        <v xml:space="preserve">Acción didáctica / </v>
      </c>
    </row>
    <row r="436" spans="1:26" x14ac:dyDescent="0.45">
      <c r="A436" t="s">
        <v>12526</v>
      </c>
      <c r="B436" t="s">
        <v>12527</v>
      </c>
      <c r="C436" t="s">
        <v>12558</v>
      </c>
      <c r="E436" t="s">
        <v>20</v>
      </c>
      <c r="H436" t="s">
        <v>21</v>
      </c>
      <c r="I436">
        <v>2005612</v>
      </c>
      <c r="J436" t="s">
        <v>12559</v>
      </c>
      <c r="K436">
        <v>25</v>
      </c>
      <c r="L436" t="s">
        <v>34</v>
      </c>
      <c r="M436" t="s">
        <v>35</v>
      </c>
      <c r="N436" t="s">
        <v>161</v>
      </c>
      <c r="O436" t="s">
        <v>37</v>
      </c>
      <c r="P436" t="s">
        <v>21</v>
      </c>
      <c r="Q436" t="s">
        <v>12560</v>
      </c>
      <c r="R436" s="2" t="str">
        <f t="shared" si="54"/>
        <v>OK</v>
      </c>
      <c r="S436" s="2" t="str">
        <f t="shared" si="55"/>
        <v>OK</v>
      </c>
      <c r="T436" s="2" t="str">
        <f t="shared" si="56"/>
        <v>OK</v>
      </c>
      <c r="U436" s="2" t="str">
        <f t="shared" si="57"/>
        <v>OK</v>
      </c>
      <c r="V436" s="2" t="str">
        <f t="shared" si="58"/>
        <v>OK</v>
      </c>
      <c r="W436" s="2" t="str">
        <f t="shared" si="59"/>
        <v>OK</v>
      </c>
      <c r="X436" s="2" t="str">
        <f t="shared" si="60"/>
        <v>OK</v>
      </c>
      <c r="Y436" s="2" t="str">
        <f t="shared" si="61"/>
        <v>OK</v>
      </c>
      <c r="Z436" s="3" t="str">
        <f t="shared" si="62"/>
        <v/>
      </c>
    </row>
    <row r="437" spans="1:26" x14ac:dyDescent="0.45">
      <c r="A437" t="s">
        <v>12526</v>
      </c>
      <c r="B437" t="s">
        <v>12527</v>
      </c>
      <c r="C437" t="s">
        <v>12561</v>
      </c>
      <c r="E437" t="s">
        <v>20</v>
      </c>
      <c r="H437" t="s">
        <v>21</v>
      </c>
      <c r="I437">
        <v>1260463</v>
      </c>
      <c r="J437" t="s">
        <v>12562</v>
      </c>
      <c r="K437">
        <v>25</v>
      </c>
      <c r="L437" t="s">
        <v>34</v>
      </c>
      <c r="M437" t="s">
        <v>35</v>
      </c>
      <c r="N437" t="s">
        <v>161</v>
      </c>
      <c r="O437" t="s">
        <v>85</v>
      </c>
      <c r="P437" t="s">
        <v>21</v>
      </c>
      <c r="Q437" t="s">
        <v>12563</v>
      </c>
      <c r="R437" s="2" t="str">
        <f t="shared" si="54"/>
        <v>OK</v>
      </c>
      <c r="S437" s="2" t="str">
        <f t="shared" si="55"/>
        <v>OK</v>
      </c>
      <c r="T437" s="2" t="str">
        <f t="shared" si="56"/>
        <v>OK</v>
      </c>
      <c r="U437" s="2" t="str">
        <f t="shared" si="57"/>
        <v>OK</v>
      </c>
      <c r="V437" s="2" t="str">
        <f t="shared" si="58"/>
        <v>OK</v>
      </c>
      <c r="W437" s="2" t="str">
        <f t="shared" si="59"/>
        <v>OK</v>
      </c>
      <c r="X437" s="2" t="str">
        <f t="shared" si="60"/>
        <v>OK</v>
      </c>
      <c r="Y437" s="2" t="str">
        <f t="shared" si="61"/>
        <v>OK</v>
      </c>
      <c r="Z437" s="3" t="str">
        <f t="shared" si="62"/>
        <v/>
      </c>
    </row>
    <row r="438" spans="1:26" x14ac:dyDescent="0.45">
      <c r="A438" t="s">
        <v>12526</v>
      </c>
      <c r="B438" t="s">
        <v>12527</v>
      </c>
      <c r="C438" t="s">
        <v>12564</v>
      </c>
      <c r="E438" t="s">
        <v>20</v>
      </c>
      <c r="H438" t="s">
        <v>21</v>
      </c>
      <c r="I438">
        <v>2457940</v>
      </c>
      <c r="J438" t="s">
        <v>12565</v>
      </c>
      <c r="K438">
        <v>30</v>
      </c>
      <c r="L438" t="s">
        <v>80</v>
      </c>
      <c r="M438" t="s">
        <v>35</v>
      </c>
      <c r="N438" t="s">
        <v>81</v>
      </c>
      <c r="O438" t="s">
        <v>37</v>
      </c>
      <c r="P438" t="s">
        <v>21</v>
      </c>
      <c r="Q438" t="s">
        <v>12566</v>
      </c>
      <c r="R438" s="2" t="str">
        <f t="shared" si="54"/>
        <v>OK</v>
      </c>
      <c r="S438" s="2" t="str">
        <f t="shared" si="55"/>
        <v>OK</v>
      </c>
      <c r="T438" s="2" t="str">
        <f t="shared" si="56"/>
        <v>OK</v>
      </c>
      <c r="U438" s="2" t="str">
        <f t="shared" si="57"/>
        <v>OK</v>
      </c>
      <c r="V438" s="2" t="str">
        <f t="shared" si="58"/>
        <v>OK</v>
      </c>
      <c r="W438" s="2" t="str">
        <f t="shared" si="59"/>
        <v>OK</v>
      </c>
      <c r="X438" s="2" t="str">
        <f t="shared" si="60"/>
        <v>OK</v>
      </c>
      <c r="Y438" s="2" t="str">
        <f t="shared" si="61"/>
        <v>OK</v>
      </c>
      <c r="Z438" s="3" t="str">
        <f t="shared" si="62"/>
        <v/>
      </c>
    </row>
    <row r="439" spans="1:26" x14ac:dyDescent="0.45">
      <c r="A439" t="s">
        <v>12526</v>
      </c>
      <c r="B439" t="s">
        <v>12527</v>
      </c>
      <c r="C439" t="s">
        <v>12567</v>
      </c>
      <c r="E439" t="s">
        <v>20</v>
      </c>
      <c r="H439" t="s">
        <v>21</v>
      </c>
      <c r="I439">
        <v>510579</v>
      </c>
      <c r="J439" t="s">
        <v>12568</v>
      </c>
      <c r="K439">
        <v>20</v>
      </c>
      <c r="L439" t="s">
        <v>23</v>
      </c>
      <c r="M439" t="s">
        <v>29</v>
      </c>
      <c r="N439" t="s">
        <v>194</v>
      </c>
      <c r="P439" t="s">
        <v>21</v>
      </c>
      <c r="Q439" t="s">
        <v>12569</v>
      </c>
      <c r="R439" s="2" t="str">
        <f t="shared" si="54"/>
        <v>OK</v>
      </c>
      <c r="S439" s="2" t="str">
        <f t="shared" si="55"/>
        <v>OK</v>
      </c>
      <c r="T439" s="2" t="str">
        <f t="shared" si="56"/>
        <v>OK</v>
      </c>
      <c r="U439" s="2" t="str">
        <f t="shared" si="57"/>
        <v>OK</v>
      </c>
      <c r="V439" s="2" t="str">
        <f t="shared" si="58"/>
        <v>OK</v>
      </c>
      <c r="W439" s="2" t="str">
        <f t="shared" si="59"/>
        <v>OK</v>
      </c>
      <c r="X439" s="2" t="str">
        <f t="shared" si="60"/>
        <v>OK</v>
      </c>
      <c r="Y439" s="2" t="str">
        <f t="shared" si="61"/>
        <v>OK</v>
      </c>
      <c r="Z439" s="3" t="str">
        <f t="shared" si="62"/>
        <v/>
      </c>
    </row>
    <row r="440" spans="1:26" x14ac:dyDescent="0.45">
      <c r="A440" t="s">
        <v>12526</v>
      </c>
      <c r="B440" t="s">
        <v>12527</v>
      </c>
      <c r="C440" t="s">
        <v>12570</v>
      </c>
      <c r="E440" t="s">
        <v>20</v>
      </c>
      <c r="H440" t="s">
        <v>21</v>
      </c>
      <c r="I440">
        <v>1177526</v>
      </c>
      <c r="J440" t="s">
        <v>12571</v>
      </c>
      <c r="K440">
        <v>25</v>
      </c>
      <c r="L440" t="s">
        <v>34</v>
      </c>
      <c r="M440" t="s">
        <v>35</v>
      </c>
      <c r="N440" t="s">
        <v>406</v>
      </c>
      <c r="O440" t="s">
        <v>37</v>
      </c>
      <c r="P440" t="s">
        <v>21</v>
      </c>
      <c r="Q440" t="s">
        <v>12572</v>
      </c>
      <c r="R440" s="2" t="str">
        <f t="shared" si="54"/>
        <v>OK</v>
      </c>
      <c r="S440" s="2" t="str">
        <f t="shared" si="55"/>
        <v>OK</v>
      </c>
      <c r="T440" s="2" t="str">
        <f t="shared" si="56"/>
        <v>OK</v>
      </c>
      <c r="U440" s="2" t="str">
        <f t="shared" si="57"/>
        <v>OK</v>
      </c>
      <c r="V440" s="2" t="str">
        <f t="shared" si="58"/>
        <v>OK</v>
      </c>
      <c r="W440" s="2" t="str">
        <f t="shared" si="59"/>
        <v>OK</v>
      </c>
      <c r="X440" s="2" t="str">
        <f t="shared" si="60"/>
        <v>OK</v>
      </c>
      <c r="Y440" s="2" t="str">
        <f t="shared" si="61"/>
        <v>OK</v>
      </c>
      <c r="Z440" s="3" t="str">
        <f t="shared" si="62"/>
        <v/>
      </c>
    </row>
    <row r="441" spans="1:26" x14ac:dyDescent="0.45">
      <c r="A441" t="s">
        <v>12526</v>
      </c>
      <c r="B441" t="s">
        <v>12527</v>
      </c>
      <c r="C441" t="s">
        <v>12573</v>
      </c>
      <c r="E441" t="s">
        <v>20</v>
      </c>
      <c r="H441" t="s">
        <v>21</v>
      </c>
      <c r="I441">
        <v>1399819</v>
      </c>
      <c r="J441" t="s">
        <v>12574</v>
      </c>
      <c r="K441">
        <v>20</v>
      </c>
      <c r="L441" t="s">
        <v>34</v>
      </c>
      <c r="M441" t="s">
        <v>35</v>
      </c>
      <c r="N441" t="s">
        <v>12575</v>
      </c>
      <c r="O441" t="s">
        <v>85</v>
      </c>
      <c r="P441" t="s">
        <v>21</v>
      </c>
      <c r="Q441" t="s">
        <v>12576</v>
      </c>
      <c r="R441" s="2" t="str">
        <f t="shared" si="54"/>
        <v>OK</v>
      </c>
      <c r="S441" s="2" t="str">
        <f t="shared" si="55"/>
        <v>OK</v>
      </c>
      <c r="T441" s="2" t="str">
        <f t="shared" si="56"/>
        <v>OK</v>
      </c>
      <c r="U441" s="2" t="str">
        <f t="shared" si="57"/>
        <v>OK</v>
      </c>
      <c r="V441" s="2" t="str">
        <f t="shared" si="58"/>
        <v>OK</v>
      </c>
      <c r="W441" s="2" t="str">
        <f t="shared" si="59"/>
        <v>OK</v>
      </c>
      <c r="X441" s="2" t="str">
        <f t="shared" si="60"/>
        <v>OK</v>
      </c>
      <c r="Y441" s="2" t="str">
        <f t="shared" si="61"/>
        <v>OK</v>
      </c>
      <c r="Z441" s="3" t="str">
        <f t="shared" si="62"/>
        <v/>
      </c>
    </row>
    <row r="442" spans="1:26" x14ac:dyDescent="0.45">
      <c r="A442" t="s">
        <v>12526</v>
      </c>
      <c r="B442" t="s">
        <v>12527</v>
      </c>
      <c r="C442" t="s">
        <v>12577</v>
      </c>
      <c r="E442" t="s">
        <v>20</v>
      </c>
      <c r="H442" t="s">
        <v>21</v>
      </c>
      <c r="I442">
        <v>1182533</v>
      </c>
      <c r="J442" t="s">
        <v>12578</v>
      </c>
      <c r="K442">
        <v>20</v>
      </c>
      <c r="L442" t="s">
        <v>34</v>
      </c>
      <c r="M442" t="s">
        <v>35</v>
      </c>
      <c r="N442" t="s">
        <v>62</v>
      </c>
      <c r="O442" t="s">
        <v>479</v>
      </c>
      <c r="P442" t="s">
        <v>21</v>
      </c>
      <c r="Q442" t="s">
        <v>12579</v>
      </c>
      <c r="R442" s="2" t="str">
        <f t="shared" si="54"/>
        <v>OK</v>
      </c>
      <c r="S442" s="2" t="str">
        <f t="shared" si="55"/>
        <v>OK</v>
      </c>
      <c r="T442" s="2" t="str">
        <f t="shared" si="56"/>
        <v>OK</v>
      </c>
      <c r="U442" s="2" t="str">
        <f t="shared" si="57"/>
        <v>OK</v>
      </c>
      <c r="V442" s="2" t="str">
        <f t="shared" si="58"/>
        <v>OK</v>
      </c>
      <c r="W442" s="2" t="str">
        <f t="shared" si="59"/>
        <v>OK</v>
      </c>
      <c r="X442" s="2" t="str">
        <f t="shared" si="60"/>
        <v>OK</v>
      </c>
      <c r="Y442" s="2" t="str">
        <f t="shared" si="61"/>
        <v>OK</v>
      </c>
      <c r="Z442" s="3" t="str">
        <f t="shared" si="62"/>
        <v/>
      </c>
    </row>
    <row r="443" spans="1:26" x14ac:dyDescent="0.45">
      <c r="A443" t="s">
        <v>12526</v>
      </c>
      <c r="B443" t="s">
        <v>12527</v>
      </c>
      <c r="C443" t="s">
        <v>12580</v>
      </c>
      <c r="E443" t="s">
        <v>20</v>
      </c>
      <c r="H443" t="s">
        <v>21</v>
      </c>
      <c r="I443">
        <v>1908387</v>
      </c>
      <c r="J443" t="s">
        <v>12581</v>
      </c>
      <c r="K443">
        <v>25</v>
      </c>
      <c r="L443" t="s">
        <v>23</v>
      </c>
      <c r="M443" t="s">
        <v>29</v>
      </c>
      <c r="N443" t="s">
        <v>53</v>
      </c>
      <c r="P443" t="s">
        <v>21</v>
      </c>
      <c r="Q443" t="s">
        <v>12582</v>
      </c>
      <c r="R443" s="2" t="str">
        <f t="shared" si="54"/>
        <v>OK</v>
      </c>
      <c r="S443" s="2" t="str">
        <f t="shared" si="55"/>
        <v>OK</v>
      </c>
      <c r="T443" s="2" t="str">
        <f t="shared" si="56"/>
        <v>OK</v>
      </c>
      <c r="U443" s="2" t="str">
        <f t="shared" si="57"/>
        <v>OK</v>
      </c>
      <c r="V443" s="2" t="str">
        <f t="shared" si="58"/>
        <v>OK</v>
      </c>
      <c r="W443" s="2" t="str">
        <f t="shared" si="59"/>
        <v>OK</v>
      </c>
      <c r="X443" s="2" t="str">
        <f t="shared" si="60"/>
        <v>OK</v>
      </c>
      <c r="Y443" s="2" t="str">
        <f t="shared" si="61"/>
        <v>OK</v>
      </c>
      <c r="Z443" s="3" t="str">
        <f t="shared" si="62"/>
        <v/>
      </c>
    </row>
    <row r="444" spans="1:26" x14ac:dyDescent="0.45">
      <c r="A444" t="s">
        <v>12526</v>
      </c>
      <c r="B444" t="s">
        <v>12527</v>
      </c>
      <c r="C444" t="s">
        <v>12583</v>
      </c>
      <c r="E444" t="s">
        <v>20</v>
      </c>
      <c r="H444" t="s">
        <v>21</v>
      </c>
      <c r="I444">
        <v>2275914</v>
      </c>
      <c r="J444" t="s">
        <v>12584</v>
      </c>
      <c r="K444">
        <v>15</v>
      </c>
      <c r="L444" t="s">
        <v>80</v>
      </c>
      <c r="M444" t="s">
        <v>35</v>
      </c>
      <c r="N444" t="s">
        <v>81</v>
      </c>
      <c r="O444" t="s">
        <v>37</v>
      </c>
      <c r="P444" t="s">
        <v>21</v>
      </c>
      <c r="Q444" t="s">
        <v>12585</v>
      </c>
      <c r="R444" s="2" t="str">
        <f t="shared" si="54"/>
        <v>OK</v>
      </c>
      <c r="S444" s="2" t="str">
        <f t="shared" si="55"/>
        <v>OK</v>
      </c>
      <c r="T444" s="2" t="str">
        <f t="shared" si="56"/>
        <v>OK</v>
      </c>
      <c r="U444" s="2" t="str">
        <f t="shared" si="57"/>
        <v>OK</v>
      </c>
      <c r="V444" s="2" t="str">
        <f t="shared" si="58"/>
        <v>OK</v>
      </c>
      <c r="W444" s="2" t="str">
        <f t="shared" si="59"/>
        <v>OK</v>
      </c>
      <c r="X444" s="2" t="str">
        <f t="shared" si="60"/>
        <v>OK</v>
      </c>
      <c r="Y444" s="2" t="str">
        <f t="shared" si="61"/>
        <v>OK</v>
      </c>
      <c r="Z444" s="3" t="str">
        <f t="shared" si="62"/>
        <v/>
      </c>
    </row>
    <row r="445" spans="1:26" x14ac:dyDescent="0.45">
      <c r="A445" t="s">
        <v>12526</v>
      </c>
      <c r="B445" t="s">
        <v>12527</v>
      </c>
      <c r="C445" t="s">
        <v>12586</v>
      </c>
      <c r="E445" t="s">
        <v>20</v>
      </c>
      <c r="H445" t="s">
        <v>21</v>
      </c>
      <c r="I445">
        <v>1186716</v>
      </c>
      <c r="J445" t="s">
        <v>12587</v>
      </c>
      <c r="K445">
        <v>30</v>
      </c>
      <c r="L445" t="s">
        <v>34</v>
      </c>
      <c r="M445" t="s">
        <v>35</v>
      </c>
      <c r="N445" t="s">
        <v>36</v>
      </c>
      <c r="O445" t="s">
        <v>85</v>
      </c>
      <c r="P445" t="s">
        <v>21</v>
      </c>
      <c r="Q445" t="s">
        <v>12588</v>
      </c>
      <c r="R445" s="2" t="str">
        <f t="shared" si="54"/>
        <v>OK</v>
      </c>
      <c r="S445" s="2" t="str">
        <f t="shared" si="55"/>
        <v>OK</v>
      </c>
      <c r="T445" s="2" t="str">
        <f t="shared" si="56"/>
        <v>OK</v>
      </c>
      <c r="U445" s="2" t="str">
        <f t="shared" si="57"/>
        <v>OK</v>
      </c>
      <c r="V445" s="2" t="str">
        <f t="shared" si="58"/>
        <v>OK</v>
      </c>
      <c r="W445" s="2" t="str">
        <f t="shared" si="59"/>
        <v>OK</v>
      </c>
      <c r="X445" s="2" t="str">
        <f t="shared" si="60"/>
        <v>OK</v>
      </c>
      <c r="Y445" s="2" t="str">
        <f t="shared" si="61"/>
        <v>OK</v>
      </c>
      <c r="Z445" s="3" t="str">
        <f t="shared" si="62"/>
        <v/>
      </c>
    </row>
    <row r="446" spans="1:26" x14ac:dyDescent="0.45">
      <c r="A446" t="s">
        <v>12526</v>
      </c>
      <c r="B446" t="s">
        <v>12527</v>
      </c>
      <c r="C446" t="s">
        <v>12589</v>
      </c>
      <c r="E446" t="s">
        <v>20</v>
      </c>
      <c r="H446" t="s">
        <v>21</v>
      </c>
      <c r="I446">
        <v>1169634</v>
      </c>
      <c r="J446" t="s">
        <v>12590</v>
      </c>
      <c r="K446">
        <v>25</v>
      </c>
      <c r="L446" t="s">
        <v>23</v>
      </c>
      <c r="M446" t="s">
        <v>29</v>
      </c>
      <c r="N446" t="s">
        <v>194</v>
      </c>
      <c r="P446" t="s">
        <v>21</v>
      </c>
      <c r="Q446" t="s">
        <v>12591</v>
      </c>
      <c r="R446" s="2" t="str">
        <f t="shared" si="54"/>
        <v>OK</v>
      </c>
      <c r="S446" s="2" t="str">
        <f t="shared" si="55"/>
        <v>OK</v>
      </c>
      <c r="T446" s="2" t="str">
        <f t="shared" si="56"/>
        <v>OK</v>
      </c>
      <c r="U446" s="2" t="str">
        <f t="shared" si="57"/>
        <v>OK</v>
      </c>
      <c r="V446" s="2" t="str">
        <f t="shared" si="58"/>
        <v>OK</v>
      </c>
      <c r="W446" s="2" t="str">
        <f t="shared" si="59"/>
        <v>OK</v>
      </c>
      <c r="X446" s="2" t="str">
        <f t="shared" si="60"/>
        <v>OK</v>
      </c>
      <c r="Y446" s="2" t="str">
        <f t="shared" si="61"/>
        <v>OK</v>
      </c>
      <c r="Z446" s="3" t="str">
        <f t="shared" si="62"/>
        <v/>
      </c>
    </row>
    <row r="447" spans="1:26" x14ac:dyDescent="0.45">
      <c r="A447" t="s">
        <v>12526</v>
      </c>
      <c r="B447" t="s">
        <v>12527</v>
      </c>
      <c r="C447" t="s">
        <v>12592</v>
      </c>
      <c r="E447" t="s">
        <v>20</v>
      </c>
      <c r="H447" t="s">
        <v>21</v>
      </c>
      <c r="I447">
        <v>1171994</v>
      </c>
      <c r="J447" t="s">
        <v>12593</v>
      </c>
      <c r="K447">
        <v>30</v>
      </c>
      <c r="L447" t="s">
        <v>34</v>
      </c>
      <c r="M447" t="s">
        <v>35</v>
      </c>
      <c r="N447" t="s">
        <v>62</v>
      </c>
      <c r="O447" t="s">
        <v>85</v>
      </c>
      <c r="P447" t="s">
        <v>21</v>
      </c>
      <c r="Q447" t="s">
        <v>12594</v>
      </c>
      <c r="R447" s="2" t="str">
        <f t="shared" si="54"/>
        <v>OK</v>
      </c>
      <c r="S447" s="2" t="str">
        <f t="shared" si="55"/>
        <v>OK</v>
      </c>
      <c r="T447" s="2" t="str">
        <f t="shared" si="56"/>
        <v>OK</v>
      </c>
      <c r="U447" s="2" t="str">
        <f t="shared" si="57"/>
        <v>OK</v>
      </c>
      <c r="V447" s="2" t="str">
        <f t="shared" si="58"/>
        <v>OK</v>
      </c>
      <c r="W447" s="2" t="str">
        <f t="shared" si="59"/>
        <v>OK</v>
      </c>
      <c r="X447" s="2" t="str">
        <f t="shared" si="60"/>
        <v>OK</v>
      </c>
      <c r="Y447" s="2" t="str">
        <f t="shared" si="61"/>
        <v>OK</v>
      </c>
      <c r="Z447" s="3" t="str">
        <f t="shared" si="62"/>
        <v/>
      </c>
    </row>
    <row r="448" spans="1:26" x14ac:dyDescent="0.45">
      <c r="A448" t="s">
        <v>12526</v>
      </c>
      <c r="B448" t="s">
        <v>12527</v>
      </c>
      <c r="C448" t="s">
        <v>12595</v>
      </c>
      <c r="E448" t="s">
        <v>20</v>
      </c>
      <c r="H448" t="s">
        <v>21</v>
      </c>
      <c r="I448">
        <v>1323028</v>
      </c>
      <c r="J448" t="s">
        <v>12596</v>
      </c>
      <c r="K448">
        <v>15</v>
      </c>
      <c r="L448" t="s">
        <v>34</v>
      </c>
      <c r="M448" t="s">
        <v>35</v>
      </c>
      <c r="N448" t="s">
        <v>161</v>
      </c>
      <c r="O448" t="s">
        <v>85</v>
      </c>
      <c r="P448" t="s">
        <v>21</v>
      </c>
      <c r="Q448" t="s">
        <v>12597</v>
      </c>
      <c r="R448" s="2" t="str">
        <f t="shared" si="54"/>
        <v>OK</v>
      </c>
      <c r="S448" s="2" t="str">
        <f t="shared" si="55"/>
        <v>OK</v>
      </c>
      <c r="T448" s="2" t="str">
        <f t="shared" si="56"/>
        <v>OK</v>
      </c>
      <c r="U448" s="2" t="str">
        <f t="shared" si="57"/>
        <v>OK</v>
      </c>
      <c r="V448" s="2" t="str">
        <f t="shared" si="58"/>
        <v>OK</v>
      </c>
      <c r="W448" s="2" t="str">
        <f t="shared" si="59"/>
        <v>OK</v>
      </c>
      <c r="X448" s="2" t="str">
        <f t="shared" si="60"/>
        <v>OK</v>
      </c>
      <c r="Y448" s="2" t="str">
        <f t="shared" si="61"/>
        <v>OK</v>
      </c>
      <c r="Z448" s="3" t="str">
        <f t="shared" si="62"/>
        <v/>
      </c>
    </row>
    <row r="449" spans="1:26" x14ac:dyDescent="0.45">
      <c r="A449" t="s">
        <v>12526</v>
      </c>
      <c r="B449" t="s">
        <v>12527</v>
      </c>
      <c r="C449" t="s">
        <v>12598</v>
      </c>
      <c r="E449" t="s">
        <v>20</v>
      </c>
      <c r="H449" t="s">
        <v>21</v>
      </c>
      <c r="I449">
        <v>1180798</v>
      </c>
      <c r="J449" t="s">
        <v>12578</v>
      </c>
      <c r="K449">
        <v>20</v>
      </c>
      <c r="L449" t="s">
        <v>34</v>
      </c>
      <c r="M449" t="s">
        <v>35</v>
      </c>
      <c r="N449" t="s">
        <v>62</v>
      </c>
      <c r="O449" t="s">
        <v>479</v>
      </c>
      <c r="P449" t="s">
        <v>21</v>
      </c>
      <c r="Q449" t="s">
        <v>12599</v>
      </c>
      <c r="R449" s="2" t="str">
        <f t="shared" si="54"/>
        <v>OK</v>
      </c>
      <c r="S449" s="2" t="str">
        <f t="shared" si="55"/>
        <v>OK</v>
      </c>
      <c r="T449" s="2" t="str">
        <f t="shared" si="56"/>
        <v>OK</v>
      </c>
      <c r="U449" s="2" t="str">
        <f t="shared" si="57"/>
        <v>OK</v>
      </c>
      <c r="V449" s="2" t="str">
        <f t="shared" si="58"/>
        <v>OK</v>
      </c>
      <c r="W449" s="2" t="str">
        <f t="shared" si="59"/>
        <v>OK</v>
      </c>
      <c r="X449" s="2" t="str">
        <f t="shared" si="60"/>
        <v>OK</v>
      </c>
      <c r="Y449" s="2" t="str">
        <f t="shared" si="61"/>
        <v>OK</v>
      </c>
      <c r="Z449" s="3" t="str">
        <f t="shared" si="62"/>
        <v/>
      </c>
    </row>
    <row r="450" spans="1:26" x14ac:dyDescent="0.45">
      <c r="A450" t="s">
        <v>12526</v>
      </c>
      <c r="B450" t="s">
        <v>12527</v>
      </c>
      <c r="C450" t="s">
        <v>12600</v>
      </c>
      <c r="E450" t="s">
        <v>20</v>
      </c>
      <c r="H450" t="s">
        <v>21</v>
      </c>
      <c r="I450">
        <v>1323273</v>
      </c>
      <c r="J450" t="s">
        <v>12601</v>
      </c>
      <c r="K450">
        <v>20</v>
      </c>
      <c r="L450" t="s">
        <v>34</v>
      </c>
      <c r="M450" t="s">
        <v>35</v>
      </c>
      <c r="N450" t="s">
        <v>161</v>
      </c>
      <c r="O450" t="s">
        <v>479</v>
      </c>
      <c r="P450" t="s">
        <v>21</v>
      </c>
      <c r="Q450" t="s">
        <v>12602</v>
      </c>
      <c r="R450" s="2" t="str">
        <f t="shared" si="54"/>
        <v>OK</v>
      </c>
      <c r="S450" s="2" t="str">
        <f t="shared" si="55"/>
        <v>OK</v>
      </c>
      <c r="T450" s="2" t="str">
        <f t="shared" si="56"/>
        <v>OK</v>
      </c>
      <c r="U450" s="2" t="str">
        <f t="shared" si="57"/>
        <v>OK</v>
      </c>
      <c r="V450" s="2" t="str">
        <f t="shared" si="58"/>
        <v>OK</v>
      </c>
      <c r="W450" s="2" t="str">
        <f t="shared" si="59"/>
        <v>OK</v>
      </c>
      <c r="X450" s="2" t="str">
        <f t="shared" si="60"/>
        <v>OK</v>
      </c>
      <c r="Y450" s="2" t="str">
        <f t="shared" si="61"/>
        <v>OK</v>
      </c>
      <c r="Z450" s="3" t="str">
        <f t="shared" si="62"/>
        <v/>
      </c>
    </row>
    <row r="451" spans="1:26" x14ac:dyDescent="0.45">
      <c r="A451" t="s">
        <v>12526</v>
      </c>
      <c r="B451" t="s">
        <v>12527</v>
      </c>
      <c r="C451" t="s">
        <v>12603</v>
      </c>
      <c r="E451" t="s">
        <v>20</v>
      </c>
      <c r="H451" t="s">
        <v>21</v>
      </c>
      <c r="I451">
        <v>1396935</v>
      </c>
      <c r="J451" t="s">
        <v>12604</v>
      </c>
      <c r="K451">
        <v>20</v>
      </c>
      <c r="L451" t="s">
        <v>34</v>
      </c>
      <c r="M451" t="s">
        <v>35</v>
      </c>
      <c r="N451" t="s">
        <v>12605</v>
      </c>
      <c r="O451" t="s">
        <v>85</v>
      </c>
      <c r="P451" t="s">
        <v>21</v>
      </c>
      <c r="Q451" t="s">
        <v>12606</v>
      </c>
      <c r="R451" s="2" t="str">
        <f t="shared" ref="R451:R514" si="63">IF(_xlfn.XOR(
AND(N451="M102ab",L451="Proyecto"),
AND(N451="M101a",L451="Preguntas con respuesta libre"),
AND(LEFT(N451,1)="M",N451&lt;&gt;"M102AB",N451&lt;&gt;"M101a",N451&lt;&gt;"M101ap",L451="Ejercitación"),
AND(LEFT(C451,15)="Mapa conceptual",L451="Exposición"),
AND(LEFT(N451,1)&lt;&gt;"M",LEFT(C451,15)&lt;&gt;"Mapa conceptual",L451="Exposición"),
AND(LEFT(C451,8)="Banco de",L451="Generador de actividades"),
AND(C451=L451)
),"OK","KO")</f>
        <v>OK</v>
      </c>
      <c r="S451" s="2" t="str">
        <f t="shared" ref="S451:S514" si="64">IF(_xlfn.XOR(
AND(LEFT(N451,1)="M",M451="Actividad"),
AND(LEFT(N451,1)="F",M451="Interactivo"),
AND(N451="diaporama",M451="Secuencia de imágenes"),
OR(N451="video",M451="Animación",M451="Video"),
AND(C451=M451)
),"OK","KO")</f>
        <v>OK</v>
      </c>
      <c r="T451" s="2" t="str">
        <f t="shared" ref="T451:T514" si="65">IF(
AND(L451="Evaluación",C451&lt;&gt;L451),"KO",
IF(AND(L451="Mapa conceptual",C451&lt;&gt;L451),"KO",
IF(AND(N451="M101ap",C451&lt;&gt;"Banco de actividades"),"KO",
"OK")))</f>
        <v>OK</v>
      </c>
      <c r="U451" s="2" t="str">
        <f t="shared" ref="U451:U514" si="66">IF(
AND(LEFT(N451,1)="M",LEFT(M451,4)&lt;&gt;"Mapa",S451="OK",O451=""),
"KO","OK")</f>
        <v>OK</v>
      </c>
      <c r="V451" s="2" t="str">
        <f t="shared" ref="V451:V514" si="67">IF(OR(
AND(L451="Evaluación",R451="OK",OR(N451="M4a",N451="M5a")),
AND(LEFT(C451,8)="Banco de",N451="M101ap"),
OR(LEFT(C451,8)&lt;&gt;"Banco de",L451&lt;&gt;"Evaluación")
),"OK","KO")</f>
        <v>OK</v>
      </c>
      <c r="W451" s="2" t="str">
        <f t="shared" ref="W451:W514" si="68">IF(AND(LEFT(C451,8)="Banco de",K451=0),"OK",
IF(AND(LEFT(C451,8)&lt;&gt;"Banco de",K451&gt;0),"OK","KO"))</f>
        <v>OK</v>
      </c>
      <c r="X451" s="2" t="str">
        <f t="shared" ref="X451:X514" si="69">IF(J451&lt;&gt;"","OK","KO")</f>
        <v>OK</v>
      </c>
      <c r="Y451" s="2" t="str">
        <f t="shared" ref="Y451:Y514" si="70">IF(P451="Si","KO","OK")</f>
        <v>OK</v>
      </c>
      <c r="Z451" s="3" t="str">
        <f t="shared" ref="Z451:Z514" si="71">CONCATENATE(
IF(R451&lt;&gt;"OK",CONCATENATE($R$1," / "),""),
IF(S451&lt;&gt;"OK",CONCATENATE($S$1," / "),""),
IF(T451&lt;&gt;"OK",CONCATENATE($T$1," / "),""),
IF(U451&lt;&gt;"OK",CONCATENATE($U$1," / "),""),
IF(V451&lt;&gt;"OK",CONCATENATE($V$1," / "),""),
IF(W451&lt;&gt;"OK",CONCATENATE($W$1," / "),""),
IF(X451&lt;&gt;"OK",CONCATENATE($X$1," / "),""),
IF(Y451&lt;&gt;"OK",$Y$1,"")
)</f>
        <v/>
      </c>
    </row>
    <row r="452" spans="1:26" x14ac:dyDescent="0.45">
      <c r="A452" t="s">
        <v>12526</v>
      </c>
      <c r="B452" t="s">
        <v>12527</v>
      </c>
      <c r="C452" t="s">
        <v>12607</v>
      </c>
      <c r="E452" t="s">
        <v>20</v>
      </c>
      <c r="H452" t="s">
        <v>21</v>
      </c>
      <c r="I452">
        <v>2274528</v>
      </c>
      <c r="J452" t="s">
        <v>12608</v>
      </c>
      <c r="K452">
        <v>25</v>
      </c>
      <c r="L452" t="s">
        <v>80</v>
      </c>
      <c r="M452" t="s">
        <v>35</v>
      </c>
      <c r="N452" t="s">
        <v>81</v>
      </c>
      <c r="O452" t="s">
        <v>479</v>
      </c>
      <c r="P452" t="s">
        <v>21</v>
      </c>
      <c r="Q452" t="s">
        <v>12609</v>
      </c>
      <c r="R452" s="2" t="str">
        <f t="shared" si="63"/>
        <v>OK</v>
      </c>
      <c r="S452" s="2" t="str">
        <f t="shared" si="64"/>
        <v>OK</v>
      </c>
      <c r="T452" s="2" t="str">
        <f t="shared" si="65"/>
        <v>OK</v>
      </c>
      <c r="U452" s="2" t="str">
        <f t="shared" si="66"/>
        <v>OK</v>
      </c>
      <c r="V452" s="2" t="str">
        <f t="shared" si="67"/>
        <v>OK</v>
      </c>
      <c r="W452" s="2" t="str">
        <f t="shared" si="68"/>
        <v>OK</v>
      </c>
      <c r="X452" s="2" t="str">
        <f t="shared" si="69"/>
        <v>OK</v>
      </c>
      <c r="Y452" s="2" t="str">
        <f t="shared" si="70"/>
        <v>OK</v>
      </c>
      <c r="Z452" s="3" t="str">
        <f t="shared" si="71"/>
        <v/>
      </c>
    </row>
    <row r="453" spans="1:26" x14ac:dyDescent="0.45">
      <c r="A453" t="s">
        <v>12526</v>
      </c>
      <c r="B453" t="s">
        <v>12527</v>
      </c>
      <c r="C453" t="s">
        <v>12610</v>
      </c>
      <c r="E453" t="s">
        <v>20</v>
      </c>
      <c r="H453" t="s">
        <v>21</v>
      </c>
      <c r="I453">
        <v>6849659</v>
      </c>
      <c r="J453" t="s">
        <v>12578</v>
      </c>
      <c r="K453">
        <v>50</v>
      </c>
      <c r="L453" t="s">
        <v>57</v>
      </c>
      <c r="M453" t="s">
        <v>35</v>
      </c>
      <c r="N453" t="s">
        <v>58</v>
      </c>
      <c r="O453" t="s">
        <v>85</v>
      </c>
      <c r="P453" t="s">
        <v>21</v>
      </c>
      <c r="Q453" t="s">
        <v>12611</v>
      </c>
      <c r="R453" s="2" t="str">
        <f t="shared" si="63"/>
        <v>OK</v>
      </c>
      <c r="S453" s="2" t="str">
        <f t="shared" si="64"/>
        <v>OK</v>
      </c>
      <c r="T453" s="2" t="str">
        <f t="shared" si="65"/>
        <v>OK</v>
      </c>
      <c r="U453" s="2" t="str">
        <f t="shared" si="66"/>
        <v>OK</v>
      </c>
      <c r="V453" s="2" t="str">
        <f t="shared" si="67"/>
        <v>OK</v>
      </c>
      <c r="W453" s="2" t="str">
        <f t="shared" si="68"/>
        <v>OK</v>
      </c>
      <c r="X453" s="2" t="str">
        <f t="shared" si="69"/>
        <v>OK</v>
      </c>
      <c r="Y453" s="2" t="str">
        <f t="shared" si="70"/>
        <v>OK</v>
      </c>
      <c r="Z453" s="3" t="str">
        <f t="shared" si="71"/>
        <v/>
      </c>
    </row>
    <row r="454" spans="1:26" x14ac:dyDescent="0.45">
      <c r="A454" t="s">
        <v>12526</v>
      </c>
      <c r="B454" t="s">
        <v>12527</v>
      </c>
      <c r="C454" t="s">
        <v>12612</v>
      </c>
      <c r="E454" t="s">
        <v>20</v>
      </c>
      <c r="H454" t="s">
        <v>21</v>
      </c>
      <c r="I454">
        <v>1025852</v>
      </c>
      <c r="J454" t="s">
        <v>12578</v>
      </c>
      <c r="K454">
        <v>60</v>
      </c>
      <c r="L454" t="s">
        <v>57</v>
      </c>
      <c r="M454" t="s">
        <v>35</v>
      </c>
      <c r="N454" t="s">
        <v>58</v>
      </c>
      <c r="O454" t="s">
        <v>37</v>
      </c>
      <c r="P454" t="s">
        <v>21</v>
      </c>
      <c r="Q454" t="s">
        <v>12613</v>
      </c>
      <c r="R454" s="2" t="str">
        <f t="shared" si="63"/>
        <v>OK</v>
      </c>
      <c r="S454" s="2" t="str">
        <f t="shared" si="64"/>
        <v>OK</v>
      </c>
      <c r="T454" s="2" t="str">
        <f t="shared" si="65"/>
        <v>OK</v>
      </c>
      <c r="U454" s="2" t="str">
        <f t="shared" si="66"/>
        <v>OK</v>
      </c>
      <c r="V454" s="2" t="str">
        <f t="shared" si="67"/>
        <v>OK</v>
      </c>
      <c r="W454" s="2" t="str">
        <f t="shared" si="68"/>
        <v>OK</v>
      </c>
      <c r="X454" s="2" t="str">
        <f t="shared" si="69"/>
        <v>OK</v>
      </c>
      <c r="Y454" s="2" t="str">
        <f t="shared" si="70"/>
        <v>OK</v>
      </c>
      <c r="Z454" s="3" t="str">
        <f t="shared" si="71"/>
        <v/>
      </c>
    </row>
    <row r="455" spans="1:26" x14ac:dyDescent="0.45">
      <c r="A455" t="s">
        <v>12526</v>
      </c>
      <c r="B455" t="s">
        <v>12527</v>
      </c>
      <c r="C455" t="s">
        <v>534</v>
      </c>
      <c r="E455" t="s">
        <v>20</v>
      </c>
      <c r="H455" t="s">
        <v>21</v>
      </c>
      <c r="I455">
        <v>2255074</v>
      </c>
      <c r="J455" t="s">
        <v>12614</v>
      </c>
      <c r="K455">
        <v>60</v>
      </c>
      <c r="L455" t="s">
        <v>358</v>
      </c>
      <c r="M455" t="s">
        <v>35</v>
      </c>
      <c r="N455" t="s">
        <v>359</v>
      </c>
      <c r="O455" t="s">
        <v>479</v>
      </c>
      <c r="P455" t="s">
        <v>21</v>
      </c>
      <c r="Q455" t="s">
        <v>12615</v>
      </c>
      <c r="R455" s="2" t="str">
        <f t="shared" si="63"/>
        <v>OK</v>
      </c>
      <c r="S455" s="2" t="str">
        <f t="shared" si="64"/>
        <v>OK</v>
      </c>
      <c r="T455" s="2" t="str">
        <f t="shared" si="65"/>
        <v>OK</v>
      </c>
      <c r="U455" s="2" t="str">
        <f t="shared" si="66"/>
        <v>OK</v>
      </c>
      <c r="V455" s="2" t="str">
        <f t="shared" si="67"/>
        <v>OK</v>
      </c>
      <c r="W455" s="2" t="str">
        <f t="shared" si="68"/>
        <v>KO</v>
      </c>
      <c r="X455" s="2" t="str">
        <f t="shared" si="69"/>
        <v>OK</v>
      </c>
      <c r="Y455" s="2" t="str">
        <f t="shared" si="70"/>
        <v>OK</v>
      </c>
      <c r="Z455" s="3" t="str">
        <f t="shared" si="71"/>
        <v xml:space="preserve">Tiempo del recurso / </v>
      </c>
    </row>
    <row r="456" spans="1:26" x14ac:dyDescent="0.45">
      <c r="A456" t="s">
        <v>12526</v>
      </c>
      <c r="B456" t="s">
        <v>12527</v>
      </c>
      <c r="C456" t="s">
        <v>67</v>
      </c>
      <c r="D456" t="s">
        <v>67</v>
      </c>
      <c r="E456" t="s">
        <v>20</v>
      </c>
      <c r="H456" t="s">
        <v>21</v>
      </c>
      <c r="I456">
        <v>384267</v>
      </c>
      <c r="J456" t="s">
        <v>12616</v>
      </c>
      <c r="K456">
        <v>15</v>
      </c>
      <c r="L456" t="s">
        <v>1363</v>
      </c>
      <c r="M456" t="s">
        <v>67</v>
      </c>
      <c r="N456" t="s">
        <v>227</v>
      </c>
      <c r="P456" t="s">
        <v>21</v>
      </c>
      <c r="Q456" t="s">
        <v>12617</v>
      </c>
      <c r="R456" s="2" t="str">
        <f t="shared" si="63"/>
        <v>KO</v>
      </c>
      <c r="S456" s="2" t="str">
        <f t="shared" si="64"/>
        <v>OK</v>
      </c>
      <c r="T456" s="2" t="str">
        <f t="shared" si="65"/>
        <v>OK</v>
      </c>
      <c r="U456" s="2" t="str">
        <f t="shared" si="66"/>
        <v>OK</v>
      </c>
      <c r="V456" s="2" t="str">
        <f t="shared" si="67"/>
        <v>OK</v>
      </c>
      <c r="W456" s="2" t="str">
        <f t="shared" si="68"/>
        <v>OK</v>
      </c>
      <c r="X456" s="2" t="str">
        <f t="shared" si="69"/>
        <v>OK</v>
      </c>
      <c r="Y456" s="2" t="str">
        <f t="shared" si="70"/>
        <v>OK</v>
      </c>
      <c r="Z456" s="3" t="str">
        <f t="shared" si="71"/>
        <v xml:space="preserve">Acción didáctica / </v>
      </c>
    </row>
    <row r="457" spans="1:26" x14ac:dyDescent="0.45">
      <c r="A457" t="s">
        <v>12526</v>
      </c>
      <c r="B457" t="s">
        <v>12527</v>
      </c>
      <c r="C457" t="s">
        <v>70</v>
      </c>
      <c r="E457" t="s">
        <v>20</v>
      </c>
      <c r="H457" t="s">
        <v>21</v>
      </c>
      <c r="I457">
        <v>2742685</v>
      </c>
      <c r="J457" t="s">
        <v>12618</v>
      </c>
      <c r="K457">
        <v>60</v>
      </c>
      <c r="L457" t="s">
        <v>70</v>
      </c>
      <c r="M457" t="s">
        <v>35</v>
      </c>
      <c r="N457" t="s">
        <v>161</v>
      </c>
      <c r="O457" t="s">
        <v>479</v>
      </c>
      <c r="P457" t="s">
        <v>21</v>
      </c>
      <c r="Q457" t="s">
        <v>12619</v>
      </c>
      <c r="R457" s="2" t="str">
        <f t="shared" si="63"/>
        <v>OK</v>
      </c>
      <c r="S457" s="2" t="str">
        <f t="shared" si="64"/>
        <v>OK</v>
      </c>
      <c r="T457" s="2" t="str">
        <f t="shared" si="65"/>
        <v>OK</v>
      </c>
      <c r="U457" s="2" t="str">
        <f t="shared" si="66"/>
        <v>OK</v>
      </c>
      <c r="V457" s="2" t="str">
        <f t="shared" si="67"/>
        <v>OK</v>
      </c>
      <c r="W457" s="2" t="str">
        <f t="shared" si="68"/>
        <v>OK</v>
      </c>
      <c r="X457" s="2" t="str">
        <f t="shared" si="69"/>
        <v>OK</v>
      </c>
      <c r="Y457" s="2" t="str">
        <f t="shared" si="70"/>
        <v>OK</v>
      </c>
      <c r="Z457" s="3" t="str">
        <f t="shared" si="71"/>
        <v/>
      </c>
    </row>
    <row r="458" spans="1:26" x14ac:dyDescent="0.45">
      <c r="A458" t="s">
        <v>12620</v>
      </c>
      <c r="B458" t="s">
        <v>12041</v>
      </c>
      <c r="C458" t="s">
        <v>12621</v>
      </c>
      <c r="E458" t="s">
        <v>20</v>
      </c>
      <c r="H458" t="s">
        <v>21</v>
      </c>
      <c r="I458">
        <v>1336680</v>
      </c>
      <c r="J458" t="s">
        <v>12622</v>
      </c>
      <c r="K458">
        <v>5</v>
      </c>
      <c r="L458" t="s">
        <v>34</v>
      </c>
      <c r="M458" t="s">
        <v>35</v>
      </c>
      <c r="N458" t="s">
        <v>45</v>
      </c>
      <c r="O458" t="s">
        <v>85</v>
      </c>
      <c r="P458" t="s">
        <v>21</v>
      </c>
      <c r="Q458" t="s">
        <v>12623</v>
      </c>
      <c r="R458" s="2" t="str">
        <f t="shared" si="63"/>
        <v>OK</v>
      </c>
      <c r="S458" s="2" t="str">
        <f t="shared" si="64"/>
        <v>OK</v>
      </c>
      <c r="T458" s="2" t="str">
        <f t="shared" si="65"/>
        <v>OK</v>
      </c>
      <c r="U458" s="2" t="str">
        <f t="shared" si="66"/>
        <v>OK</v>
      </c>
      <c r="V458" s="2" t="str">
        <f t="shared" si="67"/>
        <v>OK</v>
      </c>
      <c r="W458" s="2" t="str">
        <f t="shared" si="68"/>
        <v>OK</v>
      </c>
      <c r="X458" s="2" t="str">
        <f t="shared" si="69"/>
        <v>OK</v>
      </c>
      <c r="Y458" s="2" t="str">
        <f t="shared" si="70"/>
        <v>OK</v>
      </c>
      <c r="Z458" s="3" t="str">
        <f t="shared" si="71"/>
        <v/>
      </c>
    </row>
    <row r="459" spans="1:26" x14ac:dyDescent="0.45">
      <c r="A459" t="s">
        <v>12620</v>
      </c>
      <c r="B459" t="s">
        <v>12041</v>
      </c>
      <c r="C459" t="s">
        <v>12624</v>
      </c>
      <c r="E459" t="s">
        <v>20</v>
      </c>
      <c r="H459" t="s">
        <v>21</v>
      </c>
      <c r="I459">
        <v>1339312</v>
      </c>
      <c r="J459" t="s">
        <v>12625</v>
      </c>
      <c r="K459">
        <v>5</v>
      </c>
      <c r="L459" t="s">
        <v>34</v>
      </c>
      <c r="M459" t="s">
        <v>35</v>
      </c>
      <c r="N459" t="s">
        <v>406</v>
      </c>
      <c r="O459" t="s">
        <v>85</v>
      </c>
      <c r="P459" t="s">
        <v>21</v>
      </c>
      <c r="Q459" t="s">
        <v>12626</v>
      </c>
      <c r="R459" s="2" t="str">
        <f t="shared" si="63"/>
        <v>OK</v>
      </c>
      <c r="S459" s="2" t="str">
        <f t="shared" si="64"/>
        <v>OK</v>
      </c>
      <c r="T459" s="2" t="str">
        <f t="shared" si="65"/>
        <v>OK</v>
      </c>
      <c r="U459" s="2" t="str">
        <f t="shared" si="66"/>
        <v>OK</v>
      </c>
      <c r="V459" s="2" t="str">
        <f t="shared" si="67"/>
        <v>OK</v>
      </c>
      <c r="W459" s="2" t="str">
        <f t="shared" si="68"/>
        <v>OK</v>
      </c>
      <c r="X459" s="2" t="str">
        <f t="shared" si="69"/>
        <v>OK</v>
      </c>
      <c r="Y459" s="2" t="str">
        <f t="shared" si="70"/>
        <v>OK</v>
      </c>
      <c r="Z459" s="3" t="str">
        <f t="shared" si="71"/>
        <v/>
      </c>
    </row>
    <row r="460" spans="1:26" x14ac:dyDescent="0.45">
      <c r="A460" t="s">
        <v>12620</v>
      </c>
      <c r="B460" t="s">
        <v>12041</v>
      </c>
      <c r="C460" t="s">
        <v>12627</v>
      </c>
      <c r="E460" t="s">
        <v>20</v>
      </c>
      <c r="H460" t="s">
        <v>21</v>
      </c>
      <c r="I460">
        <v>2090192</v>
      </c>
      <c r="J460" t="s">
        <v>12628</v>
      </c>
      <c r="K460">
        <v>30</v>
      </c>
      <c r="L460" t="s">
        <v>34</v>
      </c>
      <c r="M460" t="s">
        <v>35</v>
      </c>
      <c r="N460" t="s">
        <v>81</v>
      </c>
      <c r="O460" t="s">
        <v>85</v>
      </c>
      <c r="P460" t="s">
        <v>21</v>
      </c>
      <c r="Q460" t="s">
        <v>12629</v>
      </c>
      <c r="R460" s="2" t="str">
        <f t="shared" si="63"/>
        <v>KO</v>
      </c>
      <c r="S460" s="2" t="str">
        <f t="shared" si="64"/>
        <v>OK</v>
      </c>
      <c r="T460" s="2" t="str">
        <f t="shared" si="65"/>
        <v>OK</v>
      </c>
      <c r="U460" s="2" t="str">
        <f t="shared" si="66"/>
        <v>OK</v>
      </c>
      <c r="V460" s="2" t="str">
        <f t="shared" si="67"/>
        <v>OK</v>
      </c>
      <c r="W460" s="2" t="str">
        <f t="shared" si="68"/>
        <v>OK</v>
      </c>
      <c r="X460" s="2" t="str">
        <f t="shared" si="69"/>
        <v>OK</v>
      </c>
      <c r="Y460" s="2" t="str">
        <f t="shared" si="70"/>
        <v>OK</v>
      </c>
      <c r="Z460" s="3" t="str">
        <f t="shared" si="71"/>
        <v xml:space="preserve">Acción didáctica / </v>
      </c>
    </row>
    <row r="461" spans="1:26" x14ac:dyDescent="0.45">
      <c r="A461" t="s">
        <v>12620</v>
      </c>
      <c r="B461" t="s">
        <v>12041</v>
      </c>
      <c r="C461" t="s">
        <v>12630</v>
      </c>
      <c r="E461" t="s">
        <v>20</v>
      </c>
      <c r="H461" t="s">
        <v>21</v>
      </c>
      <c r="I461">
        <v>1402619</v>
      </c>
      <c r="J461" t="s">
        <v>12631</v>
      </c>
      <c r="K461">
        <v>20</v>
      </c>
      <c r="L461" t="s">
        <v>34</v>
      </c>
      <c r="M461" t="s">
        <v>35</v>
      </c>
      <c r="N461" t="s">
        <v>11343</v>
      </c>
      <c r="O461" t="s">
        <v>37</v>
      </c>
      <c r="P461" t="s">
        <v>21</v>
      </c>
      <c r="Q461" t="s">
        <v>12632</v>
      </c>
      <c r="R461" s="2" t="str">
        <f t="shared" si="63"/>
        <v>OK</v>
      </c>
      <c r="S461" s="2" t="str">
        <f t="shared" si="64"/>
        <v>OK</v>
      </c>
      <c r="T461" s="2" t="str">
        <f t="shared" si="65"/>
        <v>OK</v>
      </c>
      <c r="U461" s="2" t="str">
        <f t="shared" si="66"/>
        <v>OK</v>
      </c>
      <c r="V461" s="2" t="str">
        <f t="shared" si="67"/>
        <v>OK</v>
      </c>
      <c r="W461" s="2" t="str">
        <f t="shared" si="68"/>
        <v>OK</v>
      </c>
      <c r="X461" s="2" t="str">
        <f t="shared" si="69"/>
        <v>OK</v>
      </c>
      <c r="Y461" s="2" t="str">
        <f t="shared" si="70"/>
        <v>OK</v>
      </c>
      <c r="Z461" s="3" t="str">
        <f t="shared" si="71"/>
        <v/>
      </c>
    </row>
    <row r="462" spans="1:26" x14ac:dyDescent="0.45">
      <c r="A462" t="s">
        <v>12620</v>
      </c>
      <c r="B462" t="s">
        <v>12041</v>
      </c>
      <c r="C462" t="s">
        <v>12633</v>
      </c>
      <c r="E462" t="s">
        <v>20</v>
      </c>
      <c r="H462" t="s">
        <v>21</v>
      </c>
      <c r="I462">
        <v>1346756</v>
      </c>
      <c r="J462" t="s">
        <v>12634</v>
      </c>
      <c r="K462">
        <v>10</v>
      </c>
      <c r="L462" t="s">
        <v>34</v>
      </c>
      <c r="M462" t="s">
        <v>35</v>
      </c>
      <c r="N462" t="s">
        <v>41</v>
      </c>
      <c r="O462" t="s">
        <v>85</v>
      </c>
      <c r="P462" t="s">
        <v>21</v>
      </c>
      <c r="Q462" t="s">
        <v>12635</v>
      </c>
      <c r="R462" s="2" t="str">
        <f t="shared" si="63"/>
        <v>OK</v>
      </c>
      <c r="S462" s="2" t="str">
        <f t="shared" si="64"/>
        <v>OK</v>
      </c>
      <c r="T462" s="2" t="str">
        <f t="shared" si="65"/>
        <v>OK</v>
      </c>
      <c r="U462" s="2" t="str">
        <f t="shared" si="66"/>
        <v>OK</v>
      </c>
      <c r="V462" s="2" t="str">
        <f t="shared" si="67"/>
        <v>OK</v>
      </c>
      <c r="W462" s="2" t="str">
        <f t="shared" si="68"/>
        <v>OK</v>
      </c>
      <c r="X462" s="2" t="str">
        <f t="shared" si="69"/>
        <v>OK</v>
      </c>
      <c r="Y462" s="2" t="str">
        <f t="shared" si="70"/>
        <v>OK</v>
      </c>
      <c r="Z462" s="3" t="str">
        <f t="shared" si="71"/>
        <v/>
      </c>
    </row>
    <row r="463" spans="1:26" x14ac:dyDescent="0.45">
      <c r="A463" t="s">
        <v>12620</v>
      </c>
      <c r="B463" t="s">
        <v>12041</v>
      </c>
      <c r="C463" t="s">
        <v>12636</v>
      </c>
      <c r="E463" t="s">
        <v>20</v>
      </c>
      <c r="H463" t="s">
        <v>21</v>
      </c>
      <c r="I463">
        <v>1338251</v>
      </c>
      <c r="J463" t="s">
        <v>12637</v>
      </c>
      <c r="K463">
        <v>5</v>
      </c>
      <c r="L463" t="s">
        <v>34</v>
      </c>
      <c r="M463" t="s">
        <v>35</v>
      </c>
      <c r="N463" t="s">
        <v>45</v>
      </c>
      <c r="O463" t="s">
        <v>37</v>
      </c>
      <c r="P463" t="s">
        <v>21</v>
      </c>
      <c r="Q463" t="s">
        <v>12638</v>
      </c>
      <c r="R463" s="2" t="str">
        <f t="shared" si="63"/>
        <v>OK</v>
      </c>
      <c r="S463" s="2" t="str">
        <f t="shared" si="64"/>
        <v>OK</v>
      </c>
      <c r="T463" s="2" t="str">
        <f t="shared" si="65"/>
        <v>OK</v>
      </c>
      <c r="U463" s="2" t="str">
        <f t="shared" si="66"/>
        <v>OK</v>
      </c>
      <c r="V463" s="2" t="str">
        <f t="shared" si="67"/>
        <v>OK</v>
      </c>
      <c r="W463" s="2" t="str">
        <f t="shared" si="68"/>
        <v>OK</v>
      </c>
      <c r="X463" s="2" t="str">
        <f t="shared" si="69"/>
        <v>OK</v>
      </c>
      <c r="Y463" s="2" t="str">
        <f t="shared" si="70"/>
        <v>OK</v>
      </c>
      <c r="Z463" s="3" t="str">
        <f t="shared" si="71"/>
        <v/>
      </c>
    </row>
    <row r="464" spans="1:26" x14ac:dyDescent="0.45">
      <c r="A464" t="s">
        <v>12620</v>
      </c>
      <c r="B464" t="s">
        <v>12041</v>
      </c>
      <c r="C464" t="s">
        <v>12639</v>
      </c>
      <c r="E464" t="s">
        <v>20</v>
      </c>
      <c r="H464" t="s">
        <v>21</v>
      </c>
      <c r="I464">
        <v>1359431</v>
      </c>
      <c r="J464" t="s">
        <v>12640</v>
      </c>
      <c r="K464">
        <v>15</v>
      </c>
      <c r="L464" t="s">
        <v>34</v>
      </c>
      <c r="M464" t="s">
        <v>35</v>
      </c>
      <c r="N464" t="s">
        <v>81</v>
      </c>
      <c r="O464" t="s">
        <v>85</v>
      </c>
      <c r="P464" t="s">
        <v>21</v>
      </c>
      <c r="Q464" t="s">
        <v>12641</v>
      </c>
      <c r="R464" s="2" t="str">
        <f t="shared" si="63"/>
        <v>KO</v>
      </c>
      <c r="S464" s="2" t="str">
        <f t="shared" si="64"/>
        <v>OK</v>
      </c>
      <c r="T464" s="2" t="str">
        <f t="shared" si="65"/>
        <v>OK</v>
      </c>
      <c r="U464" s="2" t="str">
        <f t="shared" si="66"/>
        <v>OK</v>
      </c>
      <c r="V464" s="2" t="str">
        <f t="shared" si="67"/>
        <v>OK</v>
      </c>
      <c r="W464" s="2" t="str">
        <f t="shared" si="68"/>
        <v>OK</v>
      </c>
      <c r="X464" s="2" t="str">
        <f t="shared" si="69"/>
        <v>OK</v>
      </c>
      <c r="Y464" s="2" t="str">
        <f t="shared" si="70"/>
        <v>OK</v>
      </c>
      <c r="Z464" s="3" t="str">
        <f t="shared" si="71"/>
        <v xml:space="preserve">Acción didáctica / </v>
      </c>
    </row>
    <row r="465" spans="1:26" x14ac:dyDescent="0.45">
      <c r="A465" t="s">
        <v>12620</v>
      </c>
      <c r="B465" t="s">
        <v>12041</v>
      </c>
      <c r="C465" t="s">
        <v>12642</v>
      </c>
      <c r="E465" t="s">
        <v>20</v>
      </c>
      <c r="H465" t="s">
        <v>21</v>
      </c>
      <c r="I465">
        <v>563268</v>
      </c>
      <c r="J465" t="s">
        <v>12643</v>
      </c>
      <c r="K465">
        <v>20</v>
      </c>
      <c r="L465" t="s">
        <v>23</v>
      </c>
      <c r="M465" t="s">
        <v>29</v>
      </c>
      <c r="N465" t="s">
        <v>194</v>
      </c>
      <c r="P465" t="s">
        <v>21</v>
      </c>
      <c r="Q465" t="s">
        <v>12644</v>
      </c>
      <c r="R465" s="2" t="str">
        <f t="shared" si="63"/>
        <v>OK</v>
      </c>
      <c r="S465" s="2" t="str">
        <f t="shared" si="64"/>
        <v>OK</v>
      </c>
      <c r="T465" s="2" t="str">
        <f t="shared" si="65"/>
        <v>OK</v>
      </c>
      <c r="U465" s="2" t="str">
        <f t="shared" si="66"/>
        <v>OK</v>
      </c>
      <c r="V465" s="2" t="str">
        <f t="shared" si="67"/>
        <v>OK</v>
      </c>
      <c r="W465" s="2" t="str">
        <f t="shared" si="68"/>
        <v>OK</v>
      </c>
      <c r="X465" s="2" t="str">
        <f t="shared" si="69"/>
        <v>OK</v>
      </c>
      <c r="Y465" s="2" t="str">
        <f t="shared" si="70"/>
        <v>OK</v>
      </c>
      <c r="Z465" s="3" t="str">
        <f t="shared" si="71"/>
        <v/>
      </c>
    </row>
    <row r="466" spans="1:26" x14ac:dyDescent="0.45">
      <c r="A466" t="s">
        <v>12620</v>
      </c>
      <c r="B466" t="s">
        <v>12041</v>
      </c>
      <c r="C466" t="s">
        <v>12645</v>
      </c>
      <c r="E466" t="s">
        <v>20</v>
      </c>
      <c r="H466" t="s">
        <v>21</v>
      </c>
      <c r="I466">
        <v>370361</v>
      </c>
      <c r="J466" t="s">
        <v>12646</v>
      </c>
      <c r="K466">
        <v>10</v>
      </c>
      <c r="L466" t="s">
        <v>34</v>
      </c>
      <c r="M466" t="s">
        <v>35</v>
      </c>
      <c r="N466" t="s">
        <v>68</v>
      </c>
      <c r="P466" t="s">
        <v>21</v>
      </c>
      <c r="Q466" t="s">
        <v>12647</v>
      </c>
      <c r="R466" s="2" t="str">
        <f t="shared" si="63"/>
        <v>KO</v>
      </c>
      <c r="S466" s="2" t="str">
        <f t="shared" si="64"/>
        <v>KO</v>
      </c>
      <c r="T466" s="2" t="str">
        <f t="shared" si="65"/>
        <v>OK</v>
      </c>
      <c r="U466" s="2" t="str">
        <f t="shared" si="66"/>
        <v>OK</v>
      </c>
      <c r="V466" s="2" t="str">
        <f t="shared" si="67"/>
        <v>OK</v>
      </c>
      <c r="W466" s="2" t="str">
        <f t="shared" si="68"/>
        <v>OK</v>
      </c>
      <c r="X466" s="2" t="str">
        <f t="shared" si="69"/>
        <v>OK</v>
      </c>
      <c r="Y466" s="2" t="str">
        <f t="shared" si="70"/>
        <v>OK</v>
      </c>
      <c r="Z466" s="3" t="str">
        <f t="shared" si="71"/>
        <v xml:space="preserve">Acción didáctica / Tipo de media / </v>
      </c>
    </row>
    <row r="467" spans="1:26" x14ac:dyDescent="0.45">
      <c r="A467" t="s">
        <v>12620</v>
      </c>
      <c r="B467" t="s">
        <v>12041</v>
      </c>
      <c r="C467" t="s">
        <v>12648</v>
      </c>
      <c r="E467" t="s">
        <v>20</v>
      </c>
      <c r="H467" t="s">
        <v>21</v>
      </c>
      <c r="I467">
        <v>1502145</v>
      </c>
      <c r="J467" t="s">
        <v>12649</v>
      </c>
      <c r="K467">
        <v>10</v>
      </c>
      <c r="L467" t="s">
        <v>34</v>
      </c>
      <c r="M467" t="s">
        <v>35</v>
      </c>
      <c r="N467" t="s">
        <v>8034</v>
      </c>
      <c r="O467" t="s">
        <v>85</v>
      </c>
      <c r="P467" t="s">
        <v>21</v>
      </c>
      <c r="Q467" t="s">
        <v>12650</v>
      </c>
      <c r="R467" s="2" t="str">
        <f t="shared" si="63"/>
        <v>OK</v>
      </c>
      <c r="S467" s="2" t="str">
        <f t="shared" si="64"/>
        <v>OK</v>
      </c>
      <c r="T467" s="2" t="str">
        <f t="shared" si="65"/>
        <v>OK</v>
      </c>
      <c r="U467" s="2" t="str">
        <f t="shared" si="66"/>
        <v>OK</v>
      </c>
      <c r="V467" s="2" t="str">
        <f t="shared" si="67"/>
        <v>OK</v>
      </c>
      <c r="W467" s="2" t="str">
        <f t="shared" si="68"/>
        <v>OK</v>
      </c>
      <c r="X467" s="2" t="str">
        <f t="shared" si="69"/>
        <v>OK</v>
      </c>
      <c r="Y467" s="2" t="str">
        <f t="shared" si="70"/>
        <v>OK</v>
      </c>
      <c r="Z467" s="3" t="str">
        <f t="shared" si="71"/>
        <v/>
      </c>
    </row>
    <row r="468" spans="1:26" x14ac:dyDescent="0.45">
      <c r="A468" t="s">
        <v>12620</v>
      </c>
      <c r="B468" t="s">
        <v>12041</v>
      </c>
      <c r="C468" t="s">
        <v>12651</v>
      </c>
      <c r="E468" t="s">
        <v>20</v>
      </c>
      <c r="H468" t="s">
        <v>21</v>
      </c>
      <c r="I468">
        <v>1344919</v>
      </c>
      <c r="J468" t="s">
        <v>12652</v>
      </c>
      <c r="K468">
        <v>15</v>
      </c>
      <c r="L468" t="s">
        <v>34</v>
      </c>
      <c r="M468" t="s">
        <v>35</v>
      </c>
      <c r="N468" t="s">
        <v>62</v>
      </c>
      <c r="O468" t="s">
        <v>37</v>
      </c>
      <c r="P468" t="s">
        <v>21</v>
      </c>
      <c r="Q468" t="s">
        <v>12653</v>
      </c>
      <c r="R468" s="2" t="str">
        <f t="shared" si="63"/>
        <v>OK</v>
      </c>
      <c r="S468" s="2" t="str">
        <f t="shared" si="64"/>
        <v>OK</v>
      </c>
      <c r="T468" s="2" t="str">
        <f t="shared" si="65"/>
        <v>OK</v>
      </c>
      <c r="U468" s="2" t="str">
        <f t="shared" si="66"/>
        <v>OK</v>
      </c>
      <c r="V468" s="2" t="str">
        <f t="shared" si="67"/>
        <v>OK</v>
      </c>
      <c r="W468" s="2" t="str">
        <f t="shared" si="68"/>
        <v>OK</v>
      </c>
      <c r="X468" s="2" t="str">
        <f t="shared" si="69"/>
        <v>OK</v>
      </c>
      <c r="Y468" s="2" t="str">
        <f t="shared" si="70"/>
        <v>OK</v>
      </c>
      <c r="Z468" s="3" t="str">
        <f t="shared" si="71"/>
        <v/>
      </c>
    </row>
    <row r="469" spans="1:26" x14ac:dyDescent="0.45">
      <c r="A469" t="s">
        <v>12620</v>
      </c>
      <c r="B469" t="s">
        <v>12041</v>
      </c>
      <c r="C469" t="s">
        <v>12654</v>
      </c>
      <c r="E469" t="s">
        <v>20</v>
      </c>
      <c r="H469" t="s">
        <v>21</v>
      </c>
      <c r="I469">
        <v>1381260</v>
      </c>
      <c r="J469" t="s">
        <v>12655</v>
      </c>
      <c r="K469">
        <v>15</v>
      </c>
      <c r="L469" t="s">
        <v>34</v>
      </c>
      <c r="M469" t="s">
        <v>35</v>
      </c>
      <c r="N469" t="s">
        <v>213</v>
      </c>
      <c r="O469" t="s">
        <v>37</v>
      </c>
      <c r="P469" t="s">
        <v>21</v>
      </c>
      <c r="Q469" t="s">
        <v>12656</v>
      </c>
      <c r="R469" s="2" t="str">
        <f t="shared" si="63"/>
        <v>OK</v>
      </c>
      <c r="S469" s="2" t="str">
        <f t="shared" si="64"/>
        <v>OK</v>
      </c>
      <c r="T469" s="2" t="str">
        <f t="shared" si="65"/>
        <v>OK</v>
      </c>
      <c r="U469" s="2" t="str">
        <f t="shared" si="66"/>
        <v>OK</v>
      </c>
      <c r="V469" s="2" t="str">
        <f t="shared" si="67"/>
        <v>OK</v>
      </c>
      <c r="W469" s="2" t="str">
        <f t="shared" si="68"/>
        <v>OK</v>
      </c>
      <c r="X469" s="2" t="str">
        <f t="shared" si="69"/>
        <v>OK</v>
      </c>
      <c r="Y469" s="2" t="str">
        <f t="shared" si="70"/>
        <v>OK</v>
      </c>
      <c r="Z469" s="3" t="str">
        <f t="shared" si="71"/>
        <v/>
      </c>
    </row>
    <row r="470" spans="1:26" x14ac:dyDescent="0.45">
      <c r="A470" t="s">
        <v>12620</v>
      </c>
      <c r="B470" t="s">
        <v>12041</v>
      </c>
      <c r="C470" t="s">
        <v>12657</v>
      </c>
      <c r="E470" t="s">
        <v>20</v>
      </c>
      <c r="H470" t="s">
        <v>21</v>
      </c>
      <c r="I470">
        <v>1082672</v>
      </c>
      <c r="J470" t="s">
        <v>12652</v>
      </c>
      <c r="K470">
        <v>30</v>
      </c>
      <c r="L470" t="s">
        <v>23</v>
      </c>
      <c r="M470" t="s">
        <v>29</v>
      </c>
      <c r="N470" t="s">
        <v>368</v>
      </c>
      <c r="P470" t="s">
        <v>21</v>
      </c>
      <c r="Q470" t="s">
        <v>12658</v>
      </c>
      <c r="R470" s="2" t="str">
        <f t="shared" si="63"/>
        <v>OK</v>
      </c>
      <c r="S470" s="2" t="str">
        <f t="shared" si="64"/>
        <v>OK</v>
      </c>
      <c r="T470" s="2" t="str">
        <f t="shared" si="65"/>
        <v>OK</v>
      </c>
      <c r="U470" s="2" t="str">
        <f t="shared" si="66"/>
        <v>OK</v>
      </c>
      <c r="V470" s="2" t="str">
        <f t="shared" si="67"/>
        <v>OK</v>
      </c>
      <c r="W470" s="2" t="str">
        <f t="shared" si="68"/>
        <v>OK</v>
      </c>
      <c r="X470" s="2" t="str">
        <f t="shared" si="69"/>
        <v>OK</v>
      </c>
      <c r="Y470" s="2" t="str">
        <f t="shared" si="70"/>
        <v>OK</v>
      </c>
      <c r="Z470" s="3" t="str">
        <f t="shared" si="71"/>
        <v/>
      </c>
    </row>
    <row r="471" spans="1:26" x14ac:dyDescent="0.45">
      <c r="A471" t="s">
        <v>12620</v>
      </c>
      <c r="B471" t="s">
        <v>12041</v>
      </c>
      <c r="C471" t="s">
        <v>12659</v>
      </c>
      <c r="E471" t="s">
        <v>20</v>
      </c>
      <c r="H471" t="s">
        <v>21</v>
      </c>
      <c r="I471">
        <v>2016242</v>
      </c>
      <c r="J471" t="s">
        <v>12660</v>
      </c>
      <c r="K471">
        <v>15</v>
      </c>
      <c r="L471" t="s">
        <v>34</v>
      </c>
      <c r="M471" t="s">
        <v>35</v>
      </c>
      <c r="N471" t="s">
        <v>161</v>
      </c>
      <c r="O471" t="s">
        <v>479</v>
      </c>
      <c r="P471" t="s">
        <v>21</v>
      </c>
      <c r="Q471" t="s">
        <v>12661</v>
      </c>
      <c r="R471" s="2" t="str">
        <f t="shared" si="63"/>
        <v>OK</v>
      </c>
      <c r="S471" s="2" t="str">
        <f t="shared" si="64"/>
        <v>OK</v>
      </c>
      <c r="T471" s="2" t="str">
        <f t="shared" si="65"/>
        <v>OK</v>
      </c>
      <c r="U471" s="2" t="str">
        <f t="shared" si="66"/>
        <v>OK</v>
      </c>
      <c r="V471" s="2" t="str">
        <f t="shared" si="67"/>
        <v>OK</v>
      </c>
      <c r="W471" s="2" t="str">
        <f t="shared" si="68"/>
        <v>OK</v>
      </c>
      <c r="X471" s="2" t="str">
        <f t="shared" si="69"/>
        <v>OK</v>
      </c>
      <c r="Y471" s="2" t="str">
        <f t="shared" si="70"/>
        <v>OK</v>
      </c>
      <c r="Z471" s="3" t="str">
        <f t="shared" si="71"/>
        <v/>
      </c>
    </row>
    <row r="472" spans="1:26" x14ac:dyDescent="0.45">
      <c r="A472" t="s">
        <v>12620</v>
      </c>
      <c r="B472" t="s">
        <v>12041</v>
      </c>
      <c r="C472" t="s">
        <v>12662</v>
      </c>
      <c r="E472" t="s">
        <v>20</v>
      </c>
      <c r="H472" t="s">
        <v>21</v>
      </c>
      <c r="I472">
        <v>1347826</v>
      </c>
      <c r="J472" t="s">
        <v>12663</v>
      </c>
      <c r="K472">
        <v>15</v>
      </c>
      <c r="L472" t="s">
        <v>34</v>
      </c>
      <c r="M472" t="s">
        <v>35</v>
      </c>
      <c r="N472" t="s">
        <v>41</v>
      </c>
      <c r="O472" t="s">
        <v>85</v>
      </c>
      <c r="P472" t="s">
        <v>21</v>
      </c>
      <c r="Q472" t="s">
        <v>12664</v>
      </c>
      <c r="R472" s="2" t="str">
        <f t="shared" si="63"/>
        <v>OK</v>
      </c>
      <c r="S472" s="2" t="str">
        <f t="shared" si="64"/>
        <v>OK</v>
      </c>
      <c r="T472" s="2" t="str">
        <f t="shared" si="65"/>
        <v>OK</v>
      </c>
      <c r="U472" s="2" t="str">
        <f t="shared" si="66"/>
        <v>OK</v>
      </c>
      <c r="V472" s="2" t="str">
        <f t="shared" si="67"/>
        <v>OK</v>
      </c>
      <c r="W472" s="2" t="str">
        <f t="shared" si="68"/>
        <v>OK</v>
      </c>
      <c r="X472" s="2" t="str">
        <f t="shared" si="69"/>
        <v>OK</v>
      </c>
      <c r="Y472" s="2" t="str">
        <f t="shared" si="70"/>
        <v>OK</v>
      </c>
      <c r="Z472" s="3" t="str">
        <f t="shared" si="71"/>
        <v/>
      </c>
    </row>
    <row r="473" spans="1:26" x14ac:dyDescent="0.45">
      <c r="A473" t="s">
        <v>12620</v>
      </c>
      <c r="B473" t="s">
        <v>12041</v>
      </c>
      <c r="C473" t="s">
        <v>12665</v>
      </c>
      <c r="E473" t="s">
        <v>20</v>
      </c>
      <c r="H473" t="s">
        <v>21</v>
      </c>
      <c r="I473">
        <v>1344587</v>
      </c>
      <c r="J473" t="s">
        <v>12666</v>
      </c>
      <c r="K473">
        <v>15</v>
      </c>
      <c r="L473" t="s">
        <v>34</v>
      </c>
      <c r="M473" t="s">
        <v>35</v>
      </c>
      <c r="N473" t="s">
        <v>62</v>
      </c>
      <c r="O473" t="s">
        <v>37</v>
      </c>
      <c r="P473" t="s">
        <v>21</v>
      </c>
      <c r="Q473" t="s">
        <v>12667</v>
      </c>
      <c r="R473" s="2" t="str">
        <f t="shared" si="63"/>
        <v>OK</v>
      </c>
      <c r="S473" s="2" t="str">
        <f t="shared" si="64"/>
        <v>OK</v>
      </c>
      <c r="T473" s="2" t="str">
        <f t="shared" si="65"/>
        <v>OK</v>
      </c>
      <c r="U473" s="2" t="str">
        <f t="shared" si="66"/>
        <v>OK</v>
      </c>
      <c r="V473" s="2" t="str">
        <f t="shared" si="67"/>
        <v>OK</v>
      </c>
      <c r="W473" s="2" t="str">
        <f t="shared" si="68"/>
        <v>OK</v>
      </c>
      <c r="X473" s="2" t="str">
        <f t="shared" si="69"/>
        <v>OK</v>
      </c>
      <c r="Y473" s="2" t="str">
        <f t="shared" si="70"/>
        <v>OK</v>
      </c>
      <c r="Z473" s="3" t="str">
        <f t="shared" si="71"/>
        <v/>
      </c>
    </row>
    <row r="474" spans="1:26" x14ac:dyDescent="0.45">
      <c r="A474" t="s">
        <v>12620</v>
      </c>
      <c r="B474" t="s">
        <v>12041</v>
      </c>
      <c r="C474" t="s">
        <v>12668</v>
      </c>
      <c r="E474" t="s">
        <v>20</v>
      </c>
      <c r="H474" t="s">
        <v>21</v>
      </c>
      <c r="I474">
        <v>1434750</v>
      </c>
      <c r="J474" t="s">
        <v>12669</v>
      </c>
      <c r="K474">
        <v>30</v>
      </c>
      <c r="L474" t="s">
        <v>57</v>
      </c>
      <c r="M474" t="s">
        <v>35</v>
      </c>
      <c r="N474" t="s">
        <v>68</v>
      </c>
      <c r="P474" t="s">
        <v>21</v>
      </c>
      <c r="Q474" t="s">
        <v>12670</v>
      </c>
      <c r="R474" s="2" t="str">
        <f t="shared" si="63"/>
        <v>KO</v>
      </c>
      <c r="S474" s="2" t="str">
        <f t="shared" si="64"/>
        <v>KO</v>
      </c>
      <c r="T474" s="2" t="str">
        <f t="shared" si="65"/>
        <v>OK</v>
      </c>
      <c r="U474" s="2" t="str">
        <f t="shared" si="66"/>
        <v>OK</v>
      </c>
      <c r="V474" s="2" t="str">
        <f t="shared" si="67"/>
        <v>OK</v>
      </c>
      <c r="W474" s="2" t="str">
        <f t="shared" si="68"/>
        <v>OK</v>
      </c>
      <c r="X474" s="2" t="str">
        <f t="shared" si="69"/>
        <v>OK</v>
      </c>
      <c r="Y474" s="2" t="str">
        <f t="shared" si="70"/>
        <v>OK</v>
      </c>
      <c r="Z474" s="3" t="str">
        <f t="shared" si="71"/>
        <v xml:space="preserve">Acción didáctica / Tipo de media / </v>
      </c>
    </row>
    <row r="475" spans="1:26" x14ac:dyDescent="0.45">
      <c r="A475" t="s">
        <v>12620</v>
      </c>
      <c r="B475" t="s">
        <v>12041</v>
      </c>
      <c r="C475" t="s">
        <v>12671</v>
      </c>
      <c r="E475" t="s">
        <v>20</v>
      </c>
      <c r="H475" t="s">
        <v>21</v>
      </c>
      <c r="I475">
        <v>5272797</v>
      </c>
      <c r="J475" t="s">
        <v>12672</v>
      </c>
      <c r="K475">
        <v>60</v>
      </c>
      <c r="L475" t="s">
        <v>57</v>
      </c>
      <c r="M475" t="s">
        <v>35</v>
      </c>
      <c r="N475" t="s">
        <v>58</v>
      </c>
      <c r="O475" t="s">
        <v>37</v>
      </c>
      <c r="P475" t="s">
        <v>21</v>
      </c>
      <c r="Q475" t="s">
        <v>12673</v>
      </c>
      <c r="R475" s="2" t="str">
        <f t="shared" si="63"/>
        <v>OK</v>
      </c>
      <c r="S475" s="2" t="str">
        <f t="shared" si="64"/>
        <v>OK</v>
      </c>
      <c r="T475" s="2" t="str">
        <f t="shared" si="65"/>
        <v>OK</v>
      </c>
      <c r="U475" s="2" t="str">
        <f t="shared" si="66"/>
        <v>OK</v>
      </c>
      <c r="V475" s="2" t="str">
        <f t="shared" si="67"/>
        <v>OK</v>
      </c>
      <c r="W475" s="2" t="str">
        <f t="shared" si="68"/>
        <v>OK</v>
      </c>
      <c r="X475" s="2" t="str">
        <f t="shared" si="69"/>
        <v>OK</v>
      </c>
      <c r="Y475" s="2" t="str">
        <f t="shared" si="70"/>
        <v>OK</v>
      </c>
      <c r="Z475" s="3" t="str">
        <f t="shared" si="71"/>
        <v/>
      </c>
    </row>
    <row r="476" spans="1:26" x14ac:dyDescent="0.45">
      <c r="A476" t="s">
        <v>12620</v>
      </c>
      <c r="B476" t="s">
        <v>12041</v>
      </c>
      <c r="C476" t="s">
        <v>12674</v>
      </c>
      <c r="E476" t="s">
        <v>20</v>
      </c>
      <c r="H476" t="s">
        <v>21</v>
      </c>
      <c r="I476">
        <v>2275832</v>
      </c>
      <c r="J476" t="s">
        <v>12675</v>
      </c>
      <c r="K476">
        <v>40</v>
      </c>
      <c r="L476" t="s">
        <v>57</v>
      </c>
      <c r="M476" t="s">
        <v>35</v>
      </c>
      <c r="N476" t="s">
        <v>2043</v>
      </c>
      <c r="P476" t="s">
        <v>21</v>
      </c>
      <c r="Q476" t="s">
        <v>12676</v>
      </c>
      <c r="R476" s="2" t="str">
        <f t="shared" si="63"/>
        <v>KO</v>
      </c>
      <c r="S476" s="2" t="str">
        <f t="shared" si="64"/>
        <v>KO</v>
      </c>
      <c r="T476" s="2" t="str">
        <f t="shared" si="65"/>
        <v>OK</v>
      </c>
      <c r="U476" s="2" t="str">
        <f t="shared" si="66"/>
        <v>OK</v>
      </c>
      <c r="V476" s="2" t="str">
        <f t="shared" si="67"/>
        <v>OK</v>
      </c>
      <c r="W476" s="2" t="str">
        <f t="shared" si="68"/>
        <v>OK</v>
      </c>
      <c r="X476" s="2" t="str">
        <f t="shared" si="69"/>
        <v>OK</v>
      </c>
      <c r="Y476" s="2" t="str">
        <f t="shared" si="70"/>
        <v>OK</v>
      </c>
      <c r="Z476" s="3" t="str">
        <f t="shared" si="71"/>
        <v xml:space="preserve">Acción didáctica / Tipo de media / </v>
      </c>
    </row>
    <row r="477" spans="1:26" x14ac:dyDescent="0.45">
      <c r="A477" t="s">
        <v>12620</v>
      </c>
      <c r="B477" t="s">
        <v>12041</v>
      </c>
      <c r="C477" t="s">
        <v>67</v>
      </c>
      <c r="D477" t="s">
        <v>67</v>
      </c>
      <c r="E477" t="s">
        <v>20</v>
      </c>
      <c r="H477" t="s">
        <v>21</v>
      </c>
      <c r="I477">
        <v>1109718</v>
      </c>
      <c r="K477">
        <v>15</v>
      </c>
      <c r="L477" t="s">
        <v>1363</v>
      </c>
      <c r="M477" t="s">
        <v>67</v>
      </c>
      <c r="N477" t="s">
        <v>68</v>
      </c>
      <c r="P477" t="s">
        <v>21</v>
      </c>
      <c r="Q477" t="s">
        <v>12677</v>
      </c>
      <c r="R477" s="2" t="str">
        <f t="shared" si="63"/>
        <v>KO</v>
      </c>
      <c r="S477" s="2" t="str">
        <f t="shared" si="64"/>
        <v>OK</v>
      </c>
      <c r="T477" s="2" t="str">
        <f t="shared" si="65"/>
        <v>OK</v>
      </c>
      <c r="U477" s="2" t="str">
        <f t="shared" si="66"/>
        <v>OK</v>
      </c>
      <c r="V477" s="2" t="str">
        <f t="shared" si="67"/>
        <v>OK</v>
      </c>
      <c r="W477" s="2" t="str">
        <f t="shared" si="68"/>
        <v>OK</v>
      </c>
      <c r="X477" s="2" t="str">
        <f t="shared" si="69"/>
        <v>KO</v>
      </c>
      <c r="Y477" s="2" t="str">
        <f t="shared" si="70"/>
        <v>OK</v>
      </c>
      <c r="Z477" s="3" t="str">
        <f t="shared" si="71"/>
        <v xml:space="preserve">Acción didáctica / Palabras clave / </v>
      </c>
    </row>
    <row r="478" spans="1:26" x14ac:dyDescent="0.45">
      <c r="A478" t="s">
        <v>12620</v>
      </c>
      <c r="B478" t="s">
        <v>12041</v>
      </c>
      <c r="C478" t="s">
        <v>70</v>
      </c>
      <c r="E478" t="s">
        <v>20</v>
      </c>
      <c r="H478" t="s">
        <v>21</v>
      </c>
      <c r="I478">
        <v>1344607</v>
      </c>
      <c r="J478" t="s">
        <v>12678</v>
      </c>
      <c r="K478">
        <v>20</v>
      </c>
      <c r="L478" t="s">
        <v>70</v>
      </c>
      <c r="M478" t="s">
        <v>35</v>
      </c>
      <c r="N478" t="s">
        <v>62</v>
      </c>
      <c r="O478" t="s">
        <v>85</v>
      </c>
      <c r="P478" t="s">
        <v>21</v>
      </c>
      <c r="Q478" t="s">
        <v>12679</v>
      </c>
      <c r="R478" s="2" t="str">
        <f t="shared" si="63"/>
        <v>OK</v>
      </c>
      <c r="S478" s="2" t="str">
        <f t="shared" si="64"/>
        <v>OK</v>
      </c>
      <c r="T478" s="2" t="str">
        <f t="shared" si="65"/>
        <v>OK</v>
      </c>
      <c r="U478" s="2" t="str">
        <f t="shared" si="66"/>
        <v>OK</v>
      </c>
      <c r="V478" s="2" t="str">
        <f t="shared" si="67"/>
        <v>OK</v>
      </c>
      <c r="W478" s="2" t="str">
        <f t="shared" si="68"/>
        <v>OK</v>
      </c>
      <c r="X478" s="2" t="str">
        <f t="shared" si="69"/>
        <v>OK</v>
      </c>
      <c r="Y478" s="2" t="str">
        <f t="shared" si="70"/>
        <v>OK</v>
      </c>
      <c r="Z478" s="3" t="str">
        <f t="shared" si="71"/>
        <v/>
      </c>
    </row>
    <row r="479" spans="1:26" x14ac:dyDescent="0.45">
      <c r="A479" t="s">
        <v>12620</v>
      </c>
      <c r="B479" t="s">
        <v>12041</v>
      </c>
      <c r="C479" t="s">
        <v>12680</v>
      </c>
      <c r="E479" t="s">
        <v>20</v>
      </c>
      <c r="H479" t="s">
        <v>21</v>
      </c>
      <c r="I479">
        <v>15686169</v>
      </c>
      <c r="K479">
        <v>15</v>
      </c>
      <c r="L479" t="s">
        <v>23</v>
      </c>
      <c r="M479" t="s">
        <v>29</v>
      </c>
      <c r="N479" t="s">
        <v>1124</v>
      </c>
      <c r="P479" t="s">
        <v>21</v>
      </c>
      <c r="Q479" t="s">
        <v>12681</v>
      </c>
      <c r="R479" s="2" t="str">
        <f t="shared" si="63"/>
        <v>OK</v>
      </c>
      <c r="S479" s="2" t="str">
        <f t="shared" si="64"/>
        <v>OK</v>
      </c>
      <c r="T479" s="2" t="str">
        <f t="shared" si="65"/>
        <v>OK</v>
      </c>
      <c r="U479" s="2" t="str">
        <f t="shared" si="66"/>
        <v>OK</v>
      </c>
      <c r="V479" s="2" t="str">
        <f t="shared" si="67"/>
        <v>OK</v>
      </c>
      <c r="W479" s="2" t="str">
        <f t="shared" si="68"/>
        <v>OK</v>
      </c>
      <c r="X479" s="2" t="str">
        <f t="shared" si="69"/>
        <v>KO</v>
      </c>
      <c r="Y479" s="2" t="str">
        <f t="shared" si="70"/>
        <v>OK</v>
      </c>
      <c r="Z479" s="3" t="str">
        <f t="shared" si="71"/>
        <v xml:space="preserve">Palabras clave / </v>
      </c>
    </row>
    <row r="480" spans="1:26" x14ac:dyDescent="0.45">
      <c r="A480" t="s">
        <v>12620</v>
      </c>
      <c r="B480" t="s">
        <v>12041</v>
      </c>
      <c r="C480" t="s">
        <v>12682</v>
      </c>
      <c r="E480" t="s">
        <v>20</v>
      </c>
      <c r="H480" t="s">
        <v>21</v>
      </c>
      <c r="I480">
        <v>3049855</v>
      </c>
      <c r="J480" t="s">
        <v>12683</v>
      </c>
      <c r="K480">
        <v>15</v>
      </c>
      <c r="L480" t="s">
        <v>34</v>
      </c>
      <c r="M480" t="s">
        <v>35</v>
      </c>
      <c r="N480" t="s">
        <v>161</v>
      </c>
      <c r="O480" t="s">
        <v>85</v>
      </c>
      <c r="P480" t="s">
        <v>21</v>
      </c>
      <c r="Q480" t="s">
        <v>12684</v>
      </c>
      <c r="R480" s="2" t="str">
        <f t="shared" si="63"/>
        <v>OK</v>
      </c>
      <c r="S480" s="2" t="str">
        <f t="shared" si="64"/>
        <v>OK</v>
      </c>
      <c r="T480" s="2" t="str">
        <f t="shared" si="65"/>
        <v>OK</v>
      </c>
      <c r="U480" s="2" t="str">
        <f t="shared" si="66"/>
        <v>OK</v>
      </c>
      <c r="V480" s="2" t="str">
        <f t="shared" si="67"/>
        <v>OK</v>
      </c>
      <c r="W480" s="2" t="str">
        <f t="shared" si="68"/>
        <v>OK</v>
      </c>
      <c r="X480" s="2" t="str">
        <f t="shared" si="69"/>
        <v>OK</v>
      </c>
      <c r="Y480" s="2" t="str">
        <f t="shared" si="70"/>
        <v>OK</v>
      </c>
      <c r="Z480" s="3" t="str">
        <f t="shared" si="71"/>
        <v/>
      </c>
    </row>
    <row r="481" spans="1:26" x14ac:dyDescent="0.45">
      <c r="A481" t="s">
        <v>12620</v>
      </c>
      <c r="B481" t="s">
        <v>12041</v>
      </c>
      <c r="C481" t="s">
        <v>12685</v>
      </c>
      <c r="E481" t="s">
        <v>20</v>
      </c>
      <c r="H481" t="s">
        <v>21</v>
      </c>
      <c r="I481">
        <v>1311869</v>
      </c>
      <c r="K481">
        <v>15</v>
      </c>
      <c r="L481" t="s">
        <v>34</v>
      </c>
      <c r="M481" t="s">
        <v>24</v>
      </c>
      <c r="N481" t="s">
        <v>368</v>
      </c>
      <c r="P481" t="s">
        <v>21</v>
      </c>
      <c r="Q481" t="s">
        <v>12686</v>
      </c>
      <c r="R481" s="2" t="str">
        <f t="shared" si="63"/>
        <v>KO</v>
      </c>
      <c r="S481" s="2" t="str">
        <f t="shared" si="64"/>
        <v>KO</v>
      </c>
      <c r="T481" s="2" t="str">
        <f t="shared" si="65"/>
        <v>OK</v>
      </c>
      <c r="U481" s="2" t="str">
        <f t="shared" si="66"/>
        <v>OK</v>
      </c>
      <c r="V481" s="2" t="str">
        <f t="shared" si="67"/>
        <v>OK</v>
      </c>
      <c r="W481" s="2" t="str">
        <f t="shared" si="68"/>
        <v>OK</v>
      </c>
      <c r="X481" s="2" t="str">
        <f t="shared" si="69"/>
        <v>KO</v>
      </c>
      <c r="Y481" s="2" t="str">
        <f t="shared" si="70"/>
        <v>OK</v>
      </c>
      <c r="Z481" s="3" t="str">
        <f t="shared" si="71"/>
        <v xml:space="preserve">Acción didáctica / Tipo de media / Palabras clave / </v>
      </c>
    </row>
    <row r="482" spans="1:26" x14ac:dyDescent="0.45">
      <c r="A482" t="s">
        <v>12620</v>
      </c>
      <c r="B482" t="s">
        <v>12041</v>
      </c>
      <c r="C482" t="s">
        <v>12687</v>
      </c>
      <c r="E482" t="s">
        <v>20</v>
      </c>
      <c r="H482" t="s">
        <v>21</v>
      </c>
      <c r="I482">
        <v>463181</v>
      </c>
      <c r="K482">
        <v>20</v>
      </c>
      <c r="L482" t="s">
        <v>1363</v>
      </c>
      <c r="M482" t="s">
        <v>29</v>
      </c>
      <c r="N482" t="s">
        <v>2043</v>
      </c>
      <c r="P482" t="s">
        <v>21</v>
      </c>
      <c r="Q482" t="s">
        <v>12688</v>
      </c>
      <c r="R482" s="2" t="str">
        <f t="shared" si="63"/>
        <v>KO</v>
      </c>
      <c r="S482" s="2" t="str">
        <f t="shared" si="64"/>
        <v>OK</v>
      </c>
      <c r="T482" s="2" t="str">
        <f t="shared" si="65"/>
        <v>OK</v>
      </c>
      <c r="U482" s="2" t="str">
        <f t="shared" si="66"/>
        <v>OK</v>
      </c>
      <c r="V482" s="2" t="str">
        <f t="shared" si="67"/>
        <v>OK</v>
      </c>
      <c r="W482" s="2" t="str">
        <f t="shared" si="68"/>
        <v>OK</v>
      </c>
      <c r="X482" s="2" t="str">
        <f t="shared" si="69"/>
        <v>KO</v>
      </c>
      <c r="Y482" s="2" t="str">
        <f t="shared" si="70"/>
        <v>OK</v>
      </c>
      <c r="Z482" s="3" t="str">
        <f t="shared" si="71"/>
        <v xml:space="preserve">Acción didáctica / Palabras clave / </v>
      </c>
    </row>
    <row r="483" spans="1:26" x14ac:dyDescent="0.45">
      <c r="A483" t="s">
        <v>12620</v>
      </c>
      <c r="B483" t="s">
        <v>12041</v>
      </c>
      <c r="C483" t="s">
        <v>12689</v>
      </c>
      <c r="E483" t="s">
        <v>20</v>
      </c>
      <c r="H483" t="s">
        <v>21</v>
      </c>
      <c r="I483">
        <v>1190408</v>
      </c>
      <c r="J483" t="s">
        <v>12690</v>
      </c>
      <c r="K483">
        <v>5</v>
      </c>
      <c r="L483" t="s">
        <v>34</v>
      </c>
      <c r="M483" t="s">
        <v>35</v>
      </c>
      <c r="N483" t="s">
        <v>1300</v>
      </c>
      <c r="O483" t="s">
        <v>85</v>
      </c>
      <c r="P483" t="s">
        <v>21</v>
      </c>
      <c r="Q483" t="s">
        <v>12691</v>
      </c>
      <c r="R483" s="2" t="str">
        <f t="shared" si="63"/>
        <v>OK</v>
      </c>
      <c r="S483" s="2" t="str">
        <f t="shared" si="64"/>
        <v>OK</v>
      </c>
      <c r="T483" s="2" t="str">
        <f t="shared" si="65"/>
        <v>OK</v>
      </c>
      <c r="U483" s="2" t="str">
        <f t="shared" si="66"/>
        <v>OK</v>
      </c>
      <c r="V483" s="2" t="str">
        <f t="shared" si="67"/>
        <v>OK</v>
      </c>
      <c r="W483" s="2" t="str">
        <f t="shared" si="68"/>
        <v>OK</v>
      </c>
      <c r="X483" s="2" t="str">
        <f t="shared" si="69"/>
        <v>OK</v>
      </c>
      <c r="Y483" s="2" t="str">
        <f t="shared" si="70"/>
        <v>OK</v>
      </c>
      <c r="Z483" s="3" t="str">
        <f t="shared" si="71"/>
        <v/>
      </c>
    </row>
    <row r="484" spans="1:26" x14ac:dyDescent="0.45">
      <c r="A484" t="s">
        <v>12620</v>
      </c>
      <c r="B484" t="s">
        <v>12041</v>
      </c>
      <c r="C484" t="s">
        <v>534</v>
      </c>
      <c r="E484" t="s">
        <v>20</v>
      </c>
      <c r="H484" t="s">
        <v>21</v>
      </c>
      <c r="I484">
        <v>2087304</v>
      </c>
      <c r="K484">
        <v>0</v>
      </c>
      <c r="L484" t="s">
        <v>358</v>
      </c>
      <c r="M484" t="s">
        <v>35</v>
      </c>
      <c r="N484" t="s">
        <v>359</v>
      </c>
      <c r="O484" t="s">
        <v>85</v>
      </c>
      <c r="P484" t="s">
        <v>21</v>
      </c>
      <c r="Q484" t="s">
        <v>12692</v>
      </c>
      <c r="R484" s="2" t="str">
        <f t="shared" si="63"/>
        <v>OK</v>
      </c>
      <c r="S484" s="2" t="str">
        <f t="shared" si="64"/>
        <v>OK</v>
      </c>
      <c r="T484" s="2" t="str">
        <f t="shared" si="65"/>
        <v>OK</v>
      </c>
      <c r="U484" s="2" t="str">
        <f t="shared" si="66"/>
        <v>OK</v>
      </c>
      <c r="V484" s="2" t="str">
        <f t="shared" si="67"/>
        <v>OK</v>
      </c>
      <c r="W484" s="2" t="str">
        <f t="shared" si="68"/>
        <v>OK</v>
      </c>
      <c r="X484" s="2" t="str">
        <f t="shared" si="69"/>
        <v>KO</v>
      </c>
      <c r="Y484" s="2" t="str">
        <f t="shared" si="70"/>
        <v>OK</v>
      </c>
      <c r="Z484" s="3" t="str">
        <f t="shared" si="71"/>
        <v xml:space="preserve">Palabras clave / </v>
      </c>
    </row>
    <row r="485" spans="1:26" x14ac:dyDescent="0.45">
      <c r="A485" t="s">
        <v>12620</v>
      </c>
      <c r="B485" t="s">
        <v>12041</v>
      </c>
      <c r="C485" t="s">
        <v>12693</v>
      </c>
      <c r="E485" t="s">
        <v>20</v>
      </c>
      <c r="H485" t="s">
        <v>21</v>
      </c>
      <c r="I485">
        <v>1257507</v>
      </c>
      <c r="J485" t="s">
        <v>12694</v>
      </c>
      <c r="K485">
        <v>15</v>
      </c>
      <c r="L485" t="s">
        <v>34</v>
      </c>
      <c r="M485" t="s">
        <v>35</v>
      </c>
      <c r="N485" t="s">
        <v>161</v>
      </c>
      <c r="O485" t="s">
        <v>37</v>
      </c>
      <c r="P485" t="s">
        <v>21</v>
      </c>
      <c r="Q485" t="s">
        <v>12695</v>
      </c>
      <c r="R485" s="2" t="str">
        <f t="shared" si="63"/>
        <v>OK</v>
      </c>
      <c r="S485" s="2" t="str">
        <f t="shared" si="64"/>
        <v>OK</v>
      </c>
      <c r="T485" s="2" t="str">
        <f t="shared" si="65"/>
        <v>OK</v>
      </c>
      <c r="U485" s="2" t="str">
        <f t="shared" si="66"/>
        <v>OK</v>
      </c>
      <c r="V485" s="2" t="str">
        <f t="shared" si="67"/>
        <v>OK</v>
      </c>
      <c r="W485" s="2" t="str">
        <f t="shared" si="68"/>
        <v>OK</v>
      </c>
      <c r="X485" s="2" t="str">
        <f t="shared" si="69"/>
        <v>OK</v>
      </c>
      <c r="Y485" s="2" t="str">
        <f t="shared" si="70"/>
        <v>OK</v>
      </c>
      <c r="Z485" s="3" t="str">
        <f t="shared" si="71"/>
        <v/>
      </c>
    </row>
    <row r="486" spans="1:26" x14ac:dyDescent="0.45">
      <c r="A486" t="s">
        <v>12620</v>
      </c>
      <c r="B486" t="s">
        <v>12041</v>
      </c>
      <c r="C486" t="s">
        <v>12696</v>
      </c>
      <c r="E486" t="s">
        <v>20</v>
      </c>
      <c r="H486" t="s">
        <v>21</v>
      </c>
      <c r="I486">
        <v>1877478</v>
      </c>
      <c r="J486" t="s">
        <v>12697</v>
      </c>
      <c r="K486">
        <v>30</v>
      </c>
      <c r="L486" t="s">
        <v>34</v>
      </c>
      <c r="M486" t="s">
        <v>35</v>
      </c>
      <c r="N486" t="s">
        <v>81</v>
      </c>
      <c r="O486" t="s">
        <v>37</v>
      </c>
      <c r="P486" t="s">
        <v>21</v>
      </c>
      <c r="Q486" t="s">
        <v>12698</v>
      </c>
      <c r="R486" s="2" t="str">
        <f t="shared" si="63"/>
        <v>KO</v>
      </c>
      <c r="S486" s="2" t="str">
        <f t="shared" si="64"/>
        <v>OK</v>
      </c>
      <c r="T486" s="2" t="str">
        <f t="shared" si="65"/>
        <v>OK</v>
      </c>
      <c r="U486" s="2" t="str">
        <f t="shared" si="66"/>
        <v>OK</v>
      </c>
      <c r="V486" s="2" t="str">
        <f t="shared" si="67"/>
        <v>OK</v>
      </c>
      <c r="W486" s="2" t="str">
        <f t="shared" si="68"/>
        <v>OK</v>
      </c>
      <c r="X486" s="2" t="str">
        <f t="shared" si="69"/>
        <v>OK</v>
      </c>
      <c r="Y486" s="2" t="str">
        <f t="shared" si="70"/>
        <v>OK</v>
      </c>
      <c r="Z486" s="3" t="str">
        <f t="shared" si="71"/>
        <v xml:space="preserve">Acción didáctica / </v>
      </c>
    </row>
    <row r="487" spans="1:26" x14ac:dyDescent="0.45">
      <c r="A487" t="s">
        <v>12699</v>
      </c>
      <c r="B487" t="s">
        <v>12700</v>
      </c>
      <c r="C487" t="s">
        <v>12701</v>
      </c>
      <c r="E487" t="s">
        <v>20</v>
      </c>
      <c r="H487" t="s">
        <v>21</v>
      </c>
      <c r="I487">
        <v>1019825</v>
      </c>
      <c r="J487" t="s">
        <v>12702</v>
      </c>
      <c r="K487">
        <v>20</v>
      </c>
      <c r="L487" t="s">
        <v>23</v>
      </c>
      <c r="M487" t="s">
        <v>29</v>
      </c>
      <c r="N487" t="s">
        <v>53</v>
      </c>
      <c r="P487" t="s">
        <v>21</v>
      </c>
      <c r="Q487" t="s">
        <v>12703</v>
      </c>
      <c r="R487" s="2" t="str">
        <f t="shared" si="63"/>
        <v>OK</v>
      </c>
      <c r="S487" s="2" t="str">
        <f t="shared" si="64"/>
        <v>OK</v>
      </c>
      <c r="T487" s="2" t="str">
        <f t="shared" si="65"/>
        <v>OK</v>
      </c>
      <c r="U487" s="2" t="str">
        <f t="shared" si="66"/>
        <v>OK</v>
      </c>
      <c r="V487" s="2" t="str">
        <f t="shared" si="67"/>
        <v>OK</v>
      </c>
      <c r="W487" s="2" t="str">
        <f t="shared" si="68"/>
        <v>OK</v>
      </c>
      <c r="X487" s="2" t="str">
        <f t="shared" si="69"/>
        <v>OK</v>
      </c>
      <c r="Y487" s="2" t="str">
        <f t="shared" si="70"/>
        <v>OK</v>
      </c>
      <c r="Z487" s="3" t="str">
        <f t="shared" si="71"/>
        <v/>
      </c>
    </row>
    <row r="488" spans="1:26" x14ac:dyDescent="0.45">
      <c r="A488" t="s">
        <v>12699</v>
      </c>
      <c r="B488" t="s">
        <v>12700</v>
      </c>
      <c r="C488" t="s">
        <v>12704</v>
      </c>
      <c r="E488" t="s">
        <v>20</v>
      </c>
      <c r="H488" t="s">
        <v>21</v>
      </c>
      <c r="I488">
        <v>1174371</v>
      </c>
      <c r="J488" t="s">
        <v>12705</v>
      </c>
      <c r="K488">
        <v>15</v>
      </c>
      <c r="L488" t="s">
        <v>34</v>
      </c>
      <c r="M488" t="s">
        <v>35</v>
      </c>
      <c r="N488" t="s">
        <v>406</v>
      </c>
      <c r="O488" t="s">
        <v>37</v>
      </c>
      <c r="P488" t="s">
        <v>21</v>
      </c>
      <c r="Q488" t="s">
        <v>12706</v>
      </c>
      <c r="R488" s="2" t="str">
        <f t="shared" si="63"/>
        <v>OK</v>
      </c>
      <c r="S488" s="2" t="str">
        <f t="shared" si="64"/>
        <v>OK</v>
      </c>
      <c r="T488" s="2" t="str">
        <f t="shared" si="65"/>
        <v>OK</v>
      </c>
      <c r="U488" s="2" t="str">
        <f t="shared" si="66"/>
        <v>OK</v>
      </c>
      <c r="V488" s="2" t="str">
        <f t="shared" si="67"/>
        <v>OK</v>
      </c>
      <c r="W488" s="2" t="str">
        <f t="shared" si="68"/>
        <v>OK</v>
      </c>
      <c r="X488" s="2" t="str">
        <f t="shared" si="69"/>
        <v>OK</v>
      </c>
      <c r="Y488" s="2" t="str">
        <f t="shared" si="70"/>
        <v>OK</v>
      </c>
      <c r="Z488" s="3" t="str">
        <f t="shared" si="71"/>
        <v/>
      </c>
    </row>
    <row r="489" spans="1:26" x14ac:dyDescent="0.45">
      <c r="A489" t="s">
        <v>12699</v>
      </c>
      <c r="B489" t="s">
        <v>12700</v>
      </c>
      <c r="C489" t="s">
        <v>12707</v>
      </c>
      <c r="E489" t="s">
        <v>20</v>
      </c>
      <c r="H489" t="s">
        <v>21</v>
      </c>
      <c r="I489">
        <v>1172227</v>
      </c>
      <c r="J489" t="s">
        <v>12708</v>
      </c>
      <c r="K489">
        <v>20</v>
      </c>
      <c r="L489" t="s">
        <v>34</v>
      </c>
      <c r="M489" t="s">
        <v>35</v>
      </c>
      <c r="N489" t="s">
        <v>406</v>
      </c>
      <c r="O489" t="s">
        <v>85</v>
      </c>
      <c r="P489" t="s">
        <v>21</v>
      </c>
      <c r="Q489" t="s">
        <v>12709</v>
      </c>
      <c r="R489" s="2" t="str">
        <f t="shared" si="63"/>
        <v>OK</v>
      </c>
      <c r="S489" s="2" t="str">
        <f t="shared" si="64"/>
        <v>OK</v>
      </c>
      <c r="T489" s="2" t="str">
        <f t="shared" si="65"/>
        <v>OK</v>
      </c>
      <c r="U489" s="2" t="str">
        <f t="shared" si="66"/>
        <v>OK</v>
      </c>
      <c r="V489" s="2" t="str">
        <f t="shared" si="67"/>
        <v>OK</v>
      </c>
      <c r="W489" s="2" t="str">
        <f t="shared" si="68"/>
        <v>OK</v>
      </c>
      <c r="X489" s="2" t="str">
        <f t="shared" si="69"/>
        <v>OK</v>
      </c>
      <c r="Y489" s="2" t="str">
        <f t="shared" si="70"/>
        <v>OK</v>
      </c>
      <c r="Z489" s="3" t="str">
        <f t="shared" si="71"/>
        <v/>
      </c>
    </row>
    <row r="490" spans="1:26" x14ac:dyDescent="0.45">
      <c r="A490" t="s">
        <v>12699</v>
      </c>
      <c r="B490" t="s">
        <v>12700</v>
      </c>
      <c r="C490" t="s">
        <v>12710</v>
      </c>
      <c r="E490" t="s">
        <v>20</v>
      </c>
      <c r="H490" t="s">
        <v>21</v>
      </c>
      <c r="I490">
        <v>1311732</v>
      </c>
      <c r="J490" t="s">
        <v>12711</v>
      </c>
      <c r="K490">
        <v>15</v>
      </c>
      <c r="L490" t="s">
        <v>34</v>
      </c>
      <c r="M490" t="s">
        <v>35</v>
      </c>
      <c r="N490" t="s">
        <v>190</v>
      </c>
      <c r="O490" t="s">
        <v>479</v>
      </c>
      <c r="P490" t="s">
        <v>21</v>
      </c>
      <c r="Q490" t="s">
        <v>12712</v>
      </c>
      <c r="R490" s="2" t="str">
        <f t="shared" si="63"/>
        <v>OK</v>
      </c>
      <c r="S490" s="2" t="str">
        <f t="shared" si="64"/>
        <v>OK</v>
      </c>
      <c r="T490" s="2" t="str">
        <f t="shared" si="65"/>
        <v>OK</v>
      </c>
      <c r="U490" s="2" t="str">
        <f t="shared" si="66"/>
        <v>OK</v>
      </c>
      <c r="V490" s="2" t="str">
        <f t="shared" si="67"/>
        <v>OK</v>
      </c>
      <c r="W490" s="2" t="str">
        <f t="shared" si="68"/>
        <v>OK</v>
      </c>
      <c r="X490" s="2" t="str">
        <f t="shared" si="69"/>
        <v>OK</v>
      </c>
      <c r="Y490" s="2" t="str">
        <f t="shared" si="70"/>
        <v>OK</v>
      </c>
      <c r="Z490" s="3" t="str">
        <f t="shared" si="71"/>
        <v/>
      </c>
    </row>
    <row r="491" spans="1:26" x14ac:dyDescent="0.45">
      <c r="A491" t="s">
        <v>12699</v>
      </c>
      <c r="B491" t="s">
        <v>12700</v>
      </c>
      <c r="C491" t="s">
        <v>12713</v>
      </c>
      <c r="E491" t="s">
        <v>20</v>
      </c>
      <c r="H491" t="s">
        <v>21</v>
      </c>
      <c r="I491">
        <v>1877482</v>
      </c>
      <c r="J491" t="s">
        <v>12708</v>
      </c>
      <c r="K491">
        <v>60</v>
      </c>
      <c r="L491" t="s">
        <v>34</v>
      </c>
      <c r="M491" t="s">
        <v>35</v>
      </c>
      <c r="N491" t="s">
        <v>81</v>
      </c>
      <c r="O491" t="s">
        <v>85</v>
      </c>
      <c r="P491" t="s">
        <v>21</v>
      </c>
      <c r="Q491" t="s">
        <v>12714</v>
      </c>
      <c r="R491" s="2" t="str">
        <f t="shared" si="63"/>
        <v>KO</v>
      </c>
      <c r="S491" s="2" t="str">
        <f t="shared" si="64"/>
        <v>OK</v>
      </c>
      <c r="T491" s="2" t="str">
        <f t="shared" si="65"/>
        <v>OK</v>
      </c>
      <c r="U491" s="2" t="str">
        <f t="shared" si="66"/>
        <v>OK</v>
      </c>
      <c r="V491" s="2" t="str">
        <f t="shared" si="67"/>
        <v>OK</v>
      </c>
      <c r="W491" s="2" t="str">
        <f t="shared" si="68"/>
        <v>OK</v>
      </c>
      <c r="X491" s="2" t="str">
        <f t="shared" si="69"/>
        <v>OK</v>
      </c>
      <c r="Y491" s="2" t="str">
        <f t="shared" si="70"/>
        <v>OK</v>
      </c>
      <c r="Z491" s="3" t="str">
        <f t="shared" si="71"/>
        <v xml:space="preserve">Acción didáctica / </v>
      </c>
    </row>
    <row r="492" spans="1:26" x14ac:dyDescent="0.45">
      <c r="A492" t="s">
        <v>12699</v>
      </c>
      <c r="B492" t="s">
        <v>12700</v>
      </c>
      <c r="C492" t="s">
        <v>12715</v>
      </c>
      <c r="E492" t="s">
        <v>20</v>
      </c>
      <c r="H492" t="s">
        <v>21</v>
      </c>
      <c r="I492">
        <v>489067</v>
      </c>
      <c r="J492" t="s">
        <v>12716</v>
      </c>
      <c r="K492">
        <v>20</v>
      </c>
      <c r="L492" t="s">
        <v>23</v>
      </c>
      <c r="M492" t="s">
        <v>29</v>
      </c>
      <c r="N492" t="s">
        <v>194</v>
      </c>
      <c r="P492" t="s">
        <v>21</v>
      </c>
      <c r="Q492" t="s">
        <v>12717</v>
      </c>
      <c r="R492" s="2" t="str">
        <f t="shared" si="63"/>
        <v>OK</v>
      </c>
      <c r="S492" s="2" t="str">
        <f t="shared" si="64"/>
        <v>OK</v>
      </c>
      <c r="T492" s="2" t="str">
        <f t="shared" si="65"/>
        <v>OK</v>
      </c>
      <c r="U492" s="2" t="str">
        <f t="shared" si="66"/>
        <v>OK</v>
      </c>
      <c r="V492" s="2" t="str">
        <f t="shared" si="67"/>
        <v>OK</v>
      </c>
      <c r="W492" s="2" t="str">
        <f t="shared" si="68"/>
        <v>OK</v>
      </c>
      <c r="X492" s="2" t="str">
        <f t="shared" si="69"/>
        <v>OK</v>
      </c>
      <c r="Y492" s="2" t="str">
        <f t="shared" si="70"/>
        <v>OK</v>
      </c>
      <c r="Z492" s="3" t="str">
        <f t="shared" si="71"/>
        <v/>
      </c>
    </row>
    <row r="493" spans="1:26" x14ac:dyDescent="0.45">
      <c r="A493" t="s">
        <v>12699</v>
      </c>
      <c r="B493" t="s">
        <v>12700</v>
      </c>
      <c r="C493" t="s">
        <v>12718</v>
      </c>
      <c r="E493" t="s">
        <v>20</v>
      </c>
      <c r="H493" t="s">
        <v>21</v>
      </c>
      <c r="I493">
        <v>1178258</v>
      </c>
      <c r="J493" t="s">
        <v>12719</v>
      </c>
      <c r="K493">
        <v>30</v>
      </c>
      <c r="L493" t="s">
        <v>34</v>
      </c>
      <c r="M493" t="s">
        <v>35</v>
      </c>
      <c r="N493" t="s">
        <v>62</v>
      </c>
      <c r="O493" t="s">
        <v>37</v>
      </c>
      <c r="P493" t="s">
        <v>21</v>
      </c>
      <c r="Q493" t="s">
        <v>12720</v>
      </c>
      <c r="R493" s="2" t="str">
        <f t="shared" si="63"/>
        <v>OK</v>
      </c>
      <c r="S493" s="2" t="str">
        <f t="shared" si="64"/>
        <v>OK</v>
      </c>
      <c r="T493" s="2" t="str">
        <f t="shared" si="65"/>
        <v>OK</v>
      </c>
      <c r="U493" s="2" t="str">
        <f t="shared" si="66"/>
        <v>OK</v>
      </c>
      <c r="V493" s="2" t="str">
        <f t="shared" si="67"/>
        <v>OK</v>
      </c>
      <c r="W493" s="2" t="str">
        <f t="shared" si="68"/>
        <v>OK</v>
      </c>
      <c r="X493" s="2" t="str">
        <f t="shared" si="69"/>
        <v>OK</v>
      </c>
      <c r="Y493" s="2" t="str">
        <f t="shared" si="70"/>
        <v>OK</v>
      </c>
      <c r="Z493" s="3" t="str">
        <f t="shared" si="71"/>
        <v/>
      </c>
    </row>
    <row r="494" spans="1:26" x14ac:dyDescent="0.45">
      <c r="A494" t="s">
        <v>12699</v>
      </c>
      <c r="B494" t="s">
        <v>12700</v>
      </c>
      <c r="C494" t="s">
        <v>12721</v>
      </c>
      <c r="E494" t="s">
        <v>20</v>
      </c>
      <c r="H494" t="s">
        <v>21</v>
      </c>
      <c r="I494">
        <v>1182936</v>
      </c>
      <c r="J494" t="s">
        <v>12722</v>
      </c>
      <c r="K494">
        <v>20</v>
      </c>
      <c r="L494" t="s">
        <v>34</v>
      </c>
      <c r="M494" t="s">
        <v>35</v>
      </c>
      <c r="N494" t="s">
        <v>36</v>
      </c>
      <c r="O494" t="s">
        <v>85</v>
      </c>
      <c r="P494" t="s">
        <v>21</v>
      </c>
      <c r="Q494" t="s">
        <v>12723</v>
      </c>
      <c r="R494" s="2" t="str">
        <f t="shared" si="63"/>
        <v>OK</v>
      </c>
      <c r="S494" s="2" t="str">
        <f t="shared" si="64"/>
        <v>OK</v>
      </c>
      <c r="T494" s="2" t="str">
        <f t="shared" si="65"/>
        <v>OK</v>
      </c>
      <c r="U494" s="2" t="str">
        <f t="shared" si="66"/>
        <v>OK</v>
      </c>
      <c r="V494" s="2" t="str">
        <f t="shared" si="67"/>
        <v>OK</v>
      </c>
      <c r="W494" s="2" t="str">
        <f t="shared" si="68"/>
        <v>OK</v>
      </c>
      <c r="X494" s="2" t="str">
        <f t="shared" si="69"/>
        <v>OK</v>
      </c>
      <c r="Y494" s="2" t="str">
        <f t="shared" si="70"/>
        <v>OK</v>
      </c>
      <c r="Z494" s="3" t="str">
        <f t="shared" si="71"/>
        <v/>
      </c>
    </row>
    <row r="495" spans="1:26" x14ac:dyDescent="0.45">
      <c r="A495" t="s">
        <v>12699</v>
      </c>
      <c r="B495" t="s">
        <v>12700</v>
      </c>
      <c r="C495" t="s">
        <v>12724</v>
      </c>
      <c r="E495" t="s">
        <v>20</v>
      </c>
      <c r="H495" t="s">
        <v>21</v>
      </c>
      <c r="I495">
        <v>1440330</v>
      </c>
      <c r="J495" t="s">
        <v>12725</v>
      </c>
      <c r="K495">
        <v>30</v>
      </c>
      <c r="L495" t="s">
        <v>34</v>
      </c>
      <c r="M495" t="s">
        <v>35</v>
      </c>
      <c r="N495" t="s">
        <v>11961</v>
      </c>
      <c r="O495" t="s">
        <v>85</v>
      </c>
      <c r="P495" t="s">
        <v>21</v>
      </c>
      <c r="Q495" t="s">
        <v>12726</v>
      </c>
      <c r="R495" s="2" t="str">
        <f t="shared" si="63"/>
        <v>OK</v>
      </c>
      <c r="S495" s="2" t="str">
        <f t="shared" si="64"/>
        <v>OK</v>
      </c>
      <c r="T495" s="2" t="str">
        <f t="shared" si="65"/>
        <v>OK</v>
      </c>
      <c r="U495" s="2" t="str">
        <f t="shared" si="66"/>
        <v>OK</v>
      </c>
      <c r="V495" s="2" t="str">
        <f t="shared" si="67"/>
        <v>OK</v>
      </c>
      <c r="W495" s="2" t="str">
        <f t="shared" si="68"/>
        <v>OK</v>
      </c>
      <c r="X495" s="2" t="str">
        <f t="shared" si="69"/>
        <v>OK</v>
      </c>
      <c r="Y495" s="2" t="str">
        <f t="shared" si="70"/>
        <v>OK</v>
      </c>
      <c r="Z495" s="3" t="str">
        <f t="shared" si="71"/>
        <v/>
      </c>
    </row>
    <row r="496" spans="1:26" x14ac:dyDescent="0.45">
      <c r="A496" t="s">
        <v>12699</v>
      </c>
      <c r="B496" t="s">
        <v>12700</v>
      </c>
      <c r="C496" t="s">
        <v>12727</v>
      </c>
      <c r="E496" t="s">
        <v>20</v>
      </c>
      <c r="H496" t="s">
        <v>21</v>
      </c>
      <c r="I496">
        <v>1169750</v>
      </c>
      <c r="J496" t="s">
        <v>12728</v>
      </c>
      <c r="K496">
        <v>30</v>
      </c>
      <c r="L496" t="s">
        <v>34</v>
      </c>
      <c r="M496" t="s">
        <v>35</v>
      </c>
      <c r="N496" t="s">
        <v>45</v>
      </c>
      <c r="O496" t="s">
        <v>85</v>
      </c>
      <c r="P496" t="s">
        <v>21</v>
      </c>
      <c r="Q496" t="s">
        <v>12729</v>
      </c>
      <c r="R496" s="2" t="str">
        <f t="shared" si="63"/>
        <v>OK</v>
      </c>
      <c r="S496" s="2" t="str">
        <f t="shared" si="64"/>
        <v>OK</v>
      </c>
      <c r="T496" s="2" t="str">
        <f t="shared" si="65"/>
        <v>OK</v>
      </c>
      <c r="U496" s="2" t="str">
        <f t="shared" si="66"/>
        <v>OK</v>
      </c>
      <c r="V496" s="2" t="str">
        <f t="shared" si="67"/>
        <v>OK</v>
      </c>
      <c r="W496" s="2" t="str">
        <f t="shared" si="68"/>
        <v>OK</v>
      </c>
      <c r="X496" s="2" t="str">
        <f t="shared" si="69"/>
        <v>OK</v>
      </c>
      <c r="Y496" s="2" t="str">
        <f t="shared" si="70"/>
        <v>OK</v>
      </c>
      <c r="Z496" s="3" t="str">
        <f t="shared" si="71"/>
        <v/>
      </c>
    </row>
    <row r="497" spans="1:26" x14ac:dyDescent="0.45">
      <c r="A497" t="s">
        <v>12699</v>
      </c>
      <c r="B497" t="s">
        <v>12700</v>
      </c>
      <c r="C497" t="s">
        <v>12730</v>
      </c>
      <c r="E497" t="s">
        <v>20</v>
      </c>
      <c r="H497" t="s">
        <v>21</v>
      </c>
      <c r="I497">
        <v>668664</v>
      </c>
      <c r="J497" t="s">
        <v>12731</v>
      </c>
      <c r="K497">
        <v>40</v>
      </c>
      <c r="L497" t="s">
        <v>23</v>
      </c>
      <c r="M497" t="s">
        <v>29</v>
      </c>
      <c r="N497" t="s">
        <v>2043</v>
      </c>
      <c r="P497" t="s">
        <v>21</v>
      </c>
      <c r="Q497" t="s">
        <v>12732</v>
      </c>
      <c r="R497" s="2" t="str">
        <f t="shared" si="63"/>
        <v>OK</v>
      </c>
      <c r="S497" s="2" t="str">
        <f t="shared" si="64"/>
        <v>OK</v>
      </c>
      <c r="T497" s="2" t="str">
        <f t="shared" si="65"/>
        <v>OK</v>
      </c>
      <c r="U497" s="2" t="str">
        <f t="shared" si="66"/>
        <v>OK</v>
      </c>
      <c r="V497" s="2" t="str">
        <f t="shared" si="67"/>
        <v>OK</v>
      </c>
      <c r="W497" s="2" t="str">
        <f t="shared" si="68"/>
        <v>OK</v>
      </c>
      <c r="X497" s="2" t="str">
        <f t="shared" si="69"/>
        <v>OK</v>
      </c>
      <c r="Y497" s="2" t="str">
        <f t="shared" si="70"/>
        <v>OK</v>
      </c>
      <c r="Z497" s="3" t="str">
        <f t="shared" si="71"/>
        <v/>
      </c>
    </row>
    <row r="498" spans="1:26" x14ac:dyDescent="0.45">
      <c r="A498" t="s">
        <v>12699</v>
      </c>
      <c r="B498" t="s">
        <v>12700</v>
      </c>
      <c r="C498" t="s">
        <v>12733</v>
      </c>
      <c r="E498" t="s">
        <v>20</v>
      </c>
      <c r="H498" t="s">
        <v>21</v>
      </c>
      <c r="I498">
        <v>1877530</v>
      </c>
      <c r="J498" t="s">
        <v>12734</v>
      </c>
      <c r="K498">
        <v>60</v>
      </c>
      <c r="L498" t="s">
        <v>34</v>
      </c>
      <c r="M498" t="s">
        <v>35</v>
      </c>
      <c r="N498" t="s">
        <v>81</v>
      </c>
      <c r="O498" t="s">
        <v>85</v>
      </c>
      <c r="P498" t="s">
        <v>21</v>
      </c>
      <c r="Q498" t="s">
        <v>12735</v>
      </c>
      <c r="R498" s="2" t="str">
        <f t="shared" si="63"/>
        <v>KO</v>
      </c>
      <c r="S498" s="2" t="str">
        <f t="shared" si="64"/>
        <v>OK</v>
      </c>
      <c r="T498" s="2" t="str">
        <f t="shared" si="65"/>
        <v>OK</v>
      </c>
      <c r="U498" s="2" t="str">
        <f t="shared" si="66"/>
        <v>OK</v>
      </c>
      <c r="V498" s="2" t="str">
        <f t="shared" si="67"/>
        <v>OK</v>
      </c>
      <c r="W498" s="2" t="str">
        <f t="shared" si="68"/>
        <v>OK</v>
      </c>
      <c r="X498" s="2" t="str">
        <f t="shared" si="69"/>
        <v>OK</v>
      </c>
      <c r="Y498" s="2" t="str">
        <f t="shared" si="70"/>
        <v>OK</v>
      </c>
      <c r="Z498" s="3" t="str">
        <f t="shared" si="71"/>
        <v xml:space="preserve">Acción didáctica / </v>
      </c>
    </row>
    <row r="499" spans="1:26" x14ac:dyDescent="0.45">
      <c r="A499" t="s">
        <v>12699</v>
      </c>
      <c r="B499" t="s">
        <v>12700</v>
      </c>
      <c r="C499" t="s">
        <v>12736</v>
      </c>
      <c r="E499" t="s">
        <v>20</v>
      </c>
      <c r="H499" t="s">
        <v>21</v>
      </c>
      <c r="I499">
        <v>488172</v>
      </c>
      <c r="J499" t="s">
        <v>12737</v>
      </c>
      <c r="K499">
        <v>20</v>
      </c>
      <c r="L499" t="s">
        <v>23</v>
      </c>
      <c r="M499" t="s">
        <v>29</v>
      </c>
      <c r="N499" t="s">
        <v>495</v>
      </c>
      <c r="P499" t="s">
        <v>21</v>
      </c>
      <c r="Q499" t="s">
        <v>12738</v>
      </c>
      <c r="R499" s="2" t="str">
        <f t="shared" si="63"/>
        <v>OK</v>
      </c>
      <c r="S499" s="2" t="str">
        <f t="shared" si="64"/>
        <v>OK</v>
      </c>
      <c r="T499" s="2" t="str">
        <f t="shared" si="65"/>
        <v>OK</v>
      </c>
      <c r="U499" s="2" t="str">
        <f t="shared" si="66"/>
        <v>OK</v>
      </c>
      <c r="V499" s="2" t="str">
        <f t="shared" si="67"/>
        <v>OK</v>
      </c>
      <c r="W499" s="2" t="str">
        <f t="shared" si="68"/>
        <v>OK</v>
      </c>
      <c r="X499" s="2" t="str">
        <f t="shared" si="69"/>
        <v>OK</v>
      </c>
      <c r="Y499" s="2" t="str">
        <f t="shared" si="70"/>
        <v>OK</v>
      </c>
      <c r="Z499" s="3" t="str">
        <f t="shared" si="71"/>
        <v/>
      </c>
    </row>
    <row r="500" spans="1:26" x14ac:dyDescent="0.45">
      <c r="A500" t="s">
        <v>12699</v>
      </c>
      <c r="B500" t="s">
        <v>12700</v>
      </c>
      <c r="C500" t="s">
        <v>12739</v>
      </c>
      <c r="E500" t="s">
        <v>20</v>
      </c>
      <c r="H500" t="s">
        <v>21</v>
      </c>
      <c r="I500">
        <v>1190632</v>
      </c>
      <c r="J500" t="s">
        <v>12740</v>
      </c>
      <c r="K500">
        <v>20</v>
      </c>
      <c r="L500" t="s">
        <v>34</v>
      </c>
      <c r="M500" t="s">
        <v>35</v>
      </c>
      <c r="N500" t="s">
        <v>1300</v>
      </c>
      <c r="O500" t="s">
        <v>85</v>
      </c>
      <c r="P500" t="s">
        <v>21</v>
      </c>
      <c r="Q500" t="s">
        <v>12741</v>
      </c>
      <c r="R500" s="2" t="str">
        <f t="shared" si="63"/>
        <v>OK</v>
      </c>
      <c r="S500" s="2" t="str">
        <f t="shared" si="64"/>
        <v>OK</v>
      </c>
      <c r="T500" s="2" t="str">
        <f t="shared" si="65"/>
        <v>OK</v>
      </c>
      <c r="U500" s="2" t="str">
        <f t="shared" si="66"/>
        <v>OK</v>
      </c>
      <c r="V500" s="2" t="str">
        <f t="shared" si="67"/>
        <v>OK</v>
      </c>
      <c r="W500" s="2" t="str">
        <f t="shared" si="68"/>
        <v>OK</v>
      </c>
      <c r="X500" s="2" t="str">
        <f t="shared" si="69"/>
        <v>OK</v>
      </c>
      <c r="Y500" s="2" t="str">
        <f t="shared" si="70"/>
        <v>OK</v>
      </c>
      <c r="Z500" s="3" t="str">
        <f t="shared" si="71"/>
        <v/>
      </c>
    </row>
    <row r="501" spans="1:26" x14ac:dyDescent="0.45">
      <c r="A501" t="s">
        <v>12699</v>
      </c>
      <c r="B501" t="s">
        <v>12700</v>
      </c>
      <c r="C501" t="s">
        <v>12742</v>
      </c>
      <c r="E501" t="s">
        <v>20</v>
      </c>
      <c r="H501" t="s">
        <v>21</v>
      </c>
      <c r="I501">
        <v>3148323</v>
      </c>
      <c r="J501" t="s">
        <v>12740</v>
      </c>
      <c r="K501">
        <v>20</v>
      </c>
      <c r="L501" t="s">
        <v>34</v>
      </c>
      <c r="M501" t="s">
        <v>35</v>
      </c>
      <c r="N501" t="s">
        <v>161</v>
      </c>
      <c r="O501" t="s">
        <v>37</v>
      </c>
      <c r="P501" t="s">
        <v>21</v>
      </c>
      <c r="Q501" t="s">
        <v>12743</v>
      </c>
      <c r="R501" s="2" t="str">
        <f t="shared" si="63"/>
        <v>OK</v>
      </c>
      <c r="S501" s="2" t="str">
        <f t="shared" si="64"/>
        <v>OK</v>
      </c>
      <c r="T501" s="2" t="str">
        <f t="shared" si="65"/>
        <v>OK</v>
      </c>
      <c r="U501" s="2" t="str">
        <f t="shared" si="66"/>
        <v>OK</v>
      </c>
      <c r="V501" s="2" t="str">
        <f t="shared" si="67"/>
        <v>OK</v>
      </c>
      <c r="W501" s="2" t="str">
        <f t="shared" si="68"/>
        <v>OK</v>
      </c>
      <c r="X501" s="2" t="str">
        <f t="shared" si="69"/>
        <v>OK</v>
      </c>
      <c r="Y501" s="2" t="str">
        <f t="shared" si="70"/>
        <v>OK</v>
      </c>
      <c r="Z501" s="3" t="str">
        <f t="shared" si="71"/>
        <v/>
      </c>
    </row>
    <row r="502" spans="1:26" x14ac:dyDescent="0.45">
      <c r="A502" t="s">
        <v>12699</v>
      </c>
      <c r="B502" t="s">
        <v>12700</v>
      </c>
      <c r="C502" t="s">
        <v>12744</v>
      </c>
      <c r="E502" t="s">
        <v>20</v>
      </c>
      <c r="H502" t="s">
        <v>21</v>
      </c>
      <c r="I502">
        <v>1396385</v>
      </c>
      <c r="J502" t="s">
        <v>12745</v>
      </c>
      <c r="K502">
        <v>10</v>
      </c>
      <c r="L502" t="s">
        <v>34</v>
      </c>
      <c r="M502" t="s">
        <v>35</v>
      </c>
      <c r="N502" t="s">
        <v>62</v>
      </c>
      <c r="O502" t="s">
        <v>37</v>
      </c>
      <c r="P502" t="s">
        <v>21</v>
      </c>
      <c r="Q502" t="s">
        <v>12746</v>
      </c>
      <c r="R502" s="2" t="str">
        <f t="shared" si="63"/>
        <v>OK</v>
      </c>
      <c r="S502" s="2" t="str">
        <f t="shared" si="64"/>
        <v>OK</v>
      </c>
      <c r="T502" s="2" t="str">
        <f t="shared" si="65"/>
        <v>OK</v>
      </c>
      <c r="U502" s="2" t="str">
        <f t="shared" si="66"/>
        <v>OK</v>
      </c>
      <c r="V502" s="2" t="str">
        <f t="shared" si="67"/>
        <v>OK</v>
      </c>
      <c r="W502" s="2" t="str">
        <f t="shared" si="68"/>
        <v>OK</v>
      </c>
      <c r="X502" s="2" t="str">
        <f t="shared" si="69"/>
        <v>OK</v>
      </c>
      <c r="Y502" s="2" t="str">
        <f t="shared" si="70"/>
        <v>OK</v>
      </c>
      <c r="Z502" s="3" t="str">
        <f t="shared" si="71"/>
        <v/>
      </c>
    </row>
    <row r="503" spans="1:26" x14ac:dyDescent="0.45">
      <c r="A503" t="s">
        <v>12699</v>
      </c>
      <c r="B503" t="s">
        <v>12700</v>
      </c>
      <c r="C503" t="s">
        <v>12747</v>
      </c>
      <c r="E503" t="s">
        <v>20</v>
      </c>
      <c r="H503" t="s">
        <v>21</v>
      </c>
      <c r="I503">
        <v>1179227</v>
      </c>
      <c r="J503" t="s">
        <v>12748</v>
      </c>
      <c r="K503">
        <v>15</v>
      </c>
      <c r="L503" t="s">
        <v>34</v>
      </c>
      <c r="M503" t="s">
        <v>35</v>
      </c>
      <c r="N503" t="s">
        <v>62</v>
      </c>
      <c r="O503" t="s">
        <v>37</v>
      </c>
      <c r="P503" t="s">
        <v>21</v>
      </c>
      <c r="Q503" t="s">
        <v>12749</v>
      </c>
      <c r="R503" s="2" t="str">
        <f t="shared" si="63"/>
        <v>OK</v>
      </c>
      <c r="S503" s="2" t="str">
        <f t="shared" si="64"/>
        <v>OK</v>
      </c>
      <c r="T503" s="2" t="str">
        <f t="shared" si="65"/>
        <v>OK</v>
      </c>
      <c r="U503" s="2" t="str">
        <f t="shared" si="66"/>
        <v>OK</v>
      </c>
      <c r="V503" s="2" t="str">
        <f t="shared" si="67"/>
        <v>OK</v>
      </c>
      <c r="W503" s="2" t="str">
        <f t="shared" si="68"/>
        <v>OK</v>
      </c>
      <c r="X503" s="2" t="str">
        <f t="shared" si="69"/>
        <v>OK</v>
      </c>
      <c r="Y503" s="2" t="str">
        <f t="shared" si="70"/>
        <v>OK</v>
      </c>
      <c r="Z503" s="3" t="str">
        <f t="shared" si="71"/>
        <v/>
      </c>
    </row>
    <row r="504" spans="1:26" x14ac:dyDescent="0.45">
      <c r="A504" t="s">
        <v>12699</v>
      </c>
      <c r="B504" t="s">
        <v>12700</v>
      </c>
      <c r="C504" t="s">
        <v>12750</v>
      </c>
      <c r="E504" t="s">
        <v>20</v>
      </c>
      <c r="H504" t="s">
        <v>21</v>
      </c>
      <c r="I504">
        <v>1878623</v>
      </c>
      <c r="J504" t="s">
        <v>12751</v>
      </c>
      <c r="K504">
        <v>60</v>
      </c>
      <c r="L504" t="s">
        <v>80</v>
      </c>
      <c r="M504" t="s">
        <v>35</v>
      </c>
      <c r="N504" t="s">
        <v>81</v>
      </c>
      <c r="O504" t="s">
        <v>37</v>
      </c>
      <c r="P504" t="s">
        <v>21</v>
      </c>
      <c r="Q504" t="s">
        <v>12752</v>
      </c>
      <c r="R504" s="2" t="str">
        <f t="shared" si="63"/>
        <v>OK</v>
      </c>
      <c r="S504" s="2" t="str">
        <f t="shared" si="64"/>
        <v>OK</v>
      </c>
      <c r="T504" s="2" t="str">
        <f t="shared" si="65"/>
        <v>OK</v>
      </c>
      <c r="U504" s="2" t="str">
        <f t="shared" si="66"/>
        <v>OK</v>
      </c>
      <c r="V504" s="2" t="str">
        <f t="shared" si="67"/>
        <v>OK</v>
      </c>
      <c r="W504" s="2" t="str">
        <f t="shared" si="68"/>
        <v>OK</v>
      </c>
      <c r="X504" s="2" t="str">
        <f t="shared" si="69"/>
        <v>OK</v>
      </c>
      <c r="Y504" s="2" t="str">
        <f t="shared" si="70"/>
        <v>OK</v>
      </c>
      <c r="Z504" s="3" t="str">
        <f t="shared" si="71"/>
        <v/>
      </c>
    </row>
    <row r="505" spans="1:26" x14ac:dyDescent="0.45">
      <c r="A505" t="s">
        <v>12699</v>
      </c>
      <c r="B505" t="s">
        <v>12700</v>
      </c>
      <c r="C505" t="s">
        <v>12753</v>
      </c>
      <c r="E505" t="s">
        <v>20</v>
      </c>
      <c r="H505" t="s">
        <v>21</v>
      </c>
      <c r="I505">
        <v>987355</v>
      </c>
      <c r="J505" t="s">
        <v>12754</v>
      </c>
      <c r="K505">
        <v>20</v>
      </c>
      <c r="L505" t="s">
        <v>23</v>
      </c>
      <c r="M505" t="s">
        <v>29</v>
      </c>
      <c r="N505" t="s">
        <v>194</v>
      </c>
      <c r="P505" t="s">
        <v>21</v>
      </c>
      <c r="Q505" t="s">
        <v>12755</v>
      </c>
      <c r="R505" s="2" t="str">
        <f t="shared" si="63"/>
        <v>OK</v>
      </c>
      <c r="S505" s="2" t="str">
        <f t="shared" si="64"/>
        <v>OK</v>
      </c>
      <c r="T505" s="2" t="str">
        <f t="shared" si="65"/>
        <v>OK</v>
      </c>
      <c r="U505" s="2" t="str">
        <f t="shared" si="66"/>
        <v>OK</v>
      </c>
      <c r="V505" s="2" t="str">
        <f t="shared" si="67"/>
        <v>OK</v>
      </c>
      <c r="W505" s="2" t="str">
        <f t="shared" si="68"/>
        <v>OK</v>
      </c>
      <c r="X505" s="2" t="str">
        <f t="shared" si="69"/>
        <v>OK</v>
      </c>
      <c r="Y505" s="2" t="str">
        <f t="shared" si="70"/>
        <v>OK</v>
      </c>
      <c r="Z505" s="3" t="str">
        <f t="shared" si="71"/>
        <v/>
      </c>
    </row>
    <row r="506" spans="1:26" x14ac:dyDescent="0.45">
      <c r="A506" t="s">
        <v>12699</v>
      </c>
      <c r="B506" t="s">
        <v>12700</v>
      </c>
      <c r="C506" t="s">
        <v>12756</v>
      </c>
      <c r="E506" t="s">
        <v>20</v>
      </c>
      <c r="H506" t="s">
        <v>21</v>
      </c>
      <c r="I506">
        <v>1175672</v>
      </c>
      <c r="J506" t="s">
        <v>12757</v>
      </c>
      <c r="K506">
        <v>15</v>
      </c>
      <c r="L506" t="s">
        <v>34</v>
      </c>
      <c r="M506" t="s">
        <v>35</v>
      </c>
      <c r="N506" t="s">
        <v>700</v>
      </c>
      <c r="O506" t="s">
        <v>85</v>
      </c>
      <c r="P506" t="s">
        <v>21</v>
      </c>
      <c r="Q506" t="s">
        <v>12758</v>
      </c>
      <c r="R506" s="2" t="str">
        <f t="shared" si="63"/>
        <v>OK</v>
      </c>
      <c r="S506" s="2" t="str">
        <f t="shared" si="64"/>
        <v>OK</v>
      </c>
      <c r="T506" s="2" t="str">
        <f t="shared" si="65"/>
        <v>OK</v>
      </c>
      <c r="U506" s="2" t="str">
        <f t="shared" si="66"/>
        <v>OK</v>
      </c>
      <c r="V506" s="2" t="str">
        <f t="shared" si="67"/>
        <v>OK</v>
      </c>
      <c r="W506" s="2" t="str">
        <f t="shared" si="68"/>
        <v>OK</v>
      </c>
      <c r="X506" s="2" t="str">
        <f t="shared" si="69"/>
        <v>OK</v>
      </c>
      <c r="Y506" s="2" t="str">
        <f t="shared" si="70"/>
        <v>OK</v>
      </c>
      <c r="Z506" s="3" t="str">
        <f t="shared" si="71"/>
        <v/>
      </c>
    </row>
    <row r="507" spans="1:26" x14ac:dyDescent="0.45">
      <c r="A507" t="s">
        <v>12699</v>
      </c>
      <c r="B507" t="s">
        <v>12700</v>
      </c>
      <c r="C507" t="s">
        <v>12759</v>
      </c>
      <c r="E507" t="s">
        <v>20</v>
      </c>
      <c r="H507" t="s">
        <v>21</v>
      </c>
      <c r="I507">
        <v>1440332</v>
      </c>
      <c r="J507" t="s">
        <v>12760</v>
      </c>
      <c r="K507">
        <v>15</v>
      </c>
      <c r="L507" t="s">
        <v>34</v>
      </c>
      <c r="M507" t="s">
        <v>35</v>
      </c>
      <c r="N507" t="s">
        <v>11961</v>
      </c>
      <c r="O507" t="s">
        <v>37</v>
      </c>
      <c r="P507" t="s">
        <v>21</v>
      </c>
      <c r="Q507" t="s">
        <v>12761</v>
      </c>
      <c r="R507" s="2" t="str">
        <f t="shared" si="63"/>
        <v>OK</v>
      </c>
      <c r="S507" s="2" t="str">
        <f t="shared" si="64"/>
        <v>OK</v>
      </c>
      <c r="T507" s="2" t="str">
        <f t="shared" si="65"/>
        <v>OK</v>
      </c>
      <c r="U507" s="2" t="str">
        <f t="shared" si="66"/>
        <v>OK</v>
      </c>
      <c r="V507" s="2" t="str">
        <f t="shared" si="67"/>
        <v>OK</v>
      </c>
      <c r="W507" s="2" t="str">
        <f t="shared" si="68"/>
        <v>OK</v>
      </c>
      <c r="X507" s="2" t="str">
        <f t="shared" si="69"/>
        <v>OK</v>
      </c>
      <c r="Y507" s="2" t="str">
        <f t="shared" si="70"/>
        <v>OK</v>
      </c>
      <c r="Z507" s="3" t="str">
        <f t="shared" si="71"/>
        <v/>
      </c>
    </row>
    <row r="508" spans="1:26" x14ac:dyDescent="0.45">
      <c r="A508" t="s">
        <v>12699</v>
      </c>
      <c r="B508" t="s">
        <v>12700</v>
      </c>
      <c r="C508" t="s">
        <v>12762</v>
      </c>
      <c r="E508" t="s">
        <v>20</v>
      </c>
      <c r="H508" t="s">
        <v>21</v>
      </c>
      <c r="I508">
        <v>2944433</v>
      </c>
      <c r="J508" t="s">
        <v>12763</v>
      </c>
      <c r="K508">
        <v>40</v>
      </c>
      <c r="L508" t="s">
        <v>34</v>
      </c>
      <c r="M508" t="s">
        <v>35</v>
      </c>
      <c r="N508" t="s">
        <v>161</v>
      </c>
      <c r="O508" t="s">
        <v>37</v>
      </c>
      <c r="P508" t="s">
        <v>21</v>
      </c>
      <c r="Q508" t="s">
        <v>12764</v>
      </c>
      <c r="R508" s="2" t="str">
        <f t="shared" si="63"/>
        <v>OK</v>
      </c>
      <c r="S508" s="2" t="str">
        <f t="shared" si="64"/>
        <v>OK</v>
      </c>
      <c r="T508" s="2" t="str">
        <f t="shared" si="65"/>
        <v>OK</v>
      </c>
      <c r="U508" s="2" t="str">
        <f t="shared" si="66"/>
        <v>OK</v>
      </c>
      <c r="V508" s="2" t="str">
        <f t="shared" si="67"/>
        <v>OK</v>
      </c>
      <c r="W508" s="2" t="str">
        <f t="shared" si="68"/>
        <v>OK</v>
      </c>
      <c r="X508" s="2" t="str">
        <f t="shared" si="69"/>
        <v>OK</v>
      </c>
      <c r="Y508" s="2" t="str">
        <f t="shared" si="70"/>
        <v>OK</v>
      </c>
      <c r="Z508" s="3" t="str">
        <f t="shared" si="71"/>
        <v/>
      </c>
    </row>
    <row r="509" spans="1:26" x14ac:dyDescent="0.45">
      <c r="A509" t="s">
        <v>12699</v>
      </c>
      <c r="B509" t="s">
        <v>12700</v>
      </c>
      <c r="C509" t="s">
        <v>12765</v>
      </c>
      <c r="E509" t="s">
        <v>20</v>
      </c>
      <c r="H509" t="s">
        <v>21</v>
      </c>
      <c r="I509">
        <v>7418295</v>
      </c>
      <c r="J509" t="s">
        <v>12766</v>
      </c>
      <c r="K509">
        <v>30</v>
      </c>
      <c r="L509" t="s">
        <v>23</v>
      </c>
      <c r="M509" t="s">
        <v>24</v>
      </c>
      <c r="N509" t="s">
        <v>368</v>
      </c>
      <c r="P509" t="s">
        <v>21</v>
      </c>
      <c r="Q509" t="s">
        <v>12767</v>
      </c>
      <c r="R509" s="2" t="str">
        <f t="shared" si="63"/>
        <v>OK</v>
      </c>
      <c r="S509" s="2" t="str">
        <f t="shared" si="64"/>
        <v>KO</v>
      </c>
      <c r="T509" s="2" t="str">
        <f t="shared" si="65"/>
        <v>OK</v>
      </c>
      <c r="U509" s="2" t="str">
        <f t="shared" si="66"/>
        <v>OK</v>
      </c>
      <c r="V509" s="2" t="str">
        <f t="shared" si="67"/>
        <v>OK</v>
      </c>
      <c r="W509" s="2" t="str">
        <f t="shared" si="68"/>
        <v>OK</v>
      </c>
      <c r="X509" s="2" t="str">
        <f t="shared" si="69"/>
        <v>OK</v>
      </c>
      <c r="Y509" s="2" t="str">
        <f t="shared" si="70"/>
        <v>OK</v>
      </c>
      <c r="Z509" s="3" t="str">
        <f t="shared" si="71"/>
        <v xml:space="preserve">Tipo de media / </v>
      </c>
    </row>
    <row r="510" spans="1:26" x14ac:dyDescent="0.45">
      <c r="A510" t="s">
        <v>12699</v>
      </c>
      <c r="B510" t="s">
        <v>12700</v>
      </c>
      <c r="C510" t="s">
        <v>12768</v>
      </c>
      <c r="E510" t="s">
        <v>20</v>
      </c>
      <c r="H510" t="s">
        <v>21</v>
      </c>
      <c r="I510">
        <v>1878778</v>
      </c>
      <c r="J510" t="s">
        <v>12769</v>
      </c>
      <c r="K510">
        <v>60</v>
      </c>
      <c r="L510" t="s">
        <v>80</v>
      </c>
      <c r="M510" t="s">
        <v>35</v>
      </c>
      <c r="N510" t="s">
        <v>81</v>
      </c>
      <c r="O510" t="s">
        <v>37</v>
      </c>
      <c r="P510" t="s">
        <v>21</v>
      </c>
      <c r="Q510" t="s">
        <v>12770</v>
      </c>
      <c r="R510" s="2" t="str">
        <f t="shared" si="63"/>
        <v>OK</v>
      </c>
      <c r="S510" s="2" t="str">
        <f t="shared" si="64"/>
        <v>OK</v>
      </c>
      <c r="T510" s="2" t="str">
        <f t="shared" si="65"/>
        <v>OK</v>
      </c>
      <c r="U510" s="2" t="str">
        <f t="shared" si="66"/>
        <v>OK</v>
      </c>
      <c r="V510" s="2" t="str">
        <f t="shared" si="67"/>
        <v>OK</v>
      </c>
      <c r="W510" s="2" t="str">
        <f t="shared" si="68"/>
        <v>OK</v>
      </c>
      <c r="X510" s="2" t="str">
        <f t="shared" si="69"/>
        <v>OK</v>
      </c>
      <c r="Y510" s="2" t="str">
        <f t="shared" si="70"/>
        <v>OK</v>
      </c>
      <c r="Z510" s="3" t="str">
        <f t="shared" si="71"/>
        <v/>
      </c>
    </row>
    <row r="511" spans="1:26" x14ac:dyDescent="0.45">
      <c r="A511" t="s">
        <v>12699</v>
      </c>
      <c r="B511" t="s">
        <v>12700</v>
      </c>
      <c r="C511" t="s">
        <v>12771</v>
      </c>
      <c r="E511" t="s">
        <v>20</v>
      </c>
      <c r="H511" t="s">
        <v>21</v>
      </c>
      <c r="I511">
        <v>803786</v>
      </c>
      <c r="J511" t="s">
        <v>12772</v>
      </c>
      <c r="K511">
        <v>30</v>
      </c>
      <c r="L511" t="s">
        <v>23</v>
      </c>
      <c r="M511" t="s">
        <v>24</v>
      </c>
      <c r="N511" t="s">
        <v>368</v>
      </c>
      <c r="P511" t="s">
        <v>21</v>
      </c>
      <c r="Q511" t="s">
        <v>12773</v>
      </c>
      <c r="R511" s="2" t="str">
        <f t="shared" si="63"/>
        <v>OK</v>
      </c>
      <c r="S511" s="2" t="str">
        <f t="shared" si="64"/>
        <v>KO</v>
      </c>
      <c r="T511" s="2" t="str">
        <f t="shared" si="65"/>
        <v>OK</v>
      </c>
      <c r="U511" s="2" t="str">
        <f t="shared" si="66"/>
        <v>OK</v>
      </c>
      <c r="V511" s="2" t="str">
        <f t="shared" si="67"/>
        <v>OK</v>
      </c>
      <c r="W511" s="2" t="str">
        <f t="shared" si="68"/>
        <v>OK</v>
      </c>
      <c r="X511" s="2" t="str">
        <f t="shared" si="69"/>
        <v>OK</v>
      </c>
      <c r="Y511" s="2" t="str">
        <f t="shared" si="70"/>
        <v>OK</v>
      </c>
      <c r="Z511" s="3" t="str">
        <f t="shared" si="71"/>
        <v xml:space="preserve">Tipo de media / </v>
      </c>
    </row>
    <row r="512" spans="1:26" x14ac:dyDescent="0.45">
      <c r="A512" t="s">
        <v>12699</v>
      </c>
      <c r="B512" t="s">
        <v>12700</v>
      </c>
      <c r="C512" t="s">
        <v>12774</v>
      </c>
      <c r="E512" t="s">
        <v>20</v>
      </c>
      <c r="H512" t="s">
        <v>21</v>
      </c>
      <c r="I512">
        <v>1174216</v>
      </c>
      <c r="J512" t="s">
        <v>12775</v>
      </c>
      <c r="K512">
        <v>20</v>
      </c>
      <c r="L512" t="s">
        <v>34</v>
      </c>
      <c r="M512" t="s">
        <v>35</v>
      </c>
      <c r="N512" t="s">
        <v>406</v>
      </c>
      <c r="O512" t="s">
        <v>37</v>
      </c>
      <c r="P512" t="s">
        <v>21</v>
      </c>
      <c r="Q512" t="s">
        <v>12776</v>
      </c>
      <c r="R512" s="2" t="str">
        <f t="shared" si="63"/>
        <v>OK</v>
      </c>
      <c r="S512" s="2" t="str">
        <f t="shared" si="64"/>
        <v>OK</v>
      </c>
      <c r="T512" s="2" t="str">
        <f t="shared" si="65"/>
        <v>OK</v>
      </c>
      <c r="U512" s="2" t="str">
        <f t="shared" si="66"/>
        <v>OK</v>
      </c>
      <c r="V512" s="2" t="str">
        <f t="shared" si="67"/>
        <v>OK</v>
      </c>
      <c r="W512" s="2" t="str">
        <f t="shared" si="68"/>
        <v>OK</v>
      </c>
      <c r="X512" s="2" t="str">
        <f t="shared" si="69"/>
        <v>OK</v>
      </c>
      <c r="Y512" s="2" t="str">
        <f t="shared" si="70"/>
        <v>OK</v>
      </c>
      <c r="Z512" s="3" t="str">
        <f t="shared" si="71"/>
        <v/>
      </c>
    </row>
    <row r="513" spans="1:26" x14ac:dyDescent="0.45">
      <c r="A513" t="s">
        <v>12699</v>
      </c>
      <c r="B513" t="s">
        <v>12700</v>
      </c>
      <c r="C513" t="s">
        <v>12777</v>
      </c>
      <c r="E513" t="s">
        <v>20</v>
      </c>
      <c r="H513" t="s">
        <v>21</v>
      </c>
      <c r="I513">
        <v>1440286</v>
      </c>
      <c r="J513" t="s">
        <v>12778</v>
      </c>
      <c r="K513">
        <v>15</v>
      </c>
      <c r="L513" t="s">
        <v>34</v>
      </c>
      <c r="M513" t="s">
        <v>35</v>
      </c>
      <c r="N513" t="s">
        <v>11961</v>
      </c>
      <c r="O513" t="s">
        <v>85</v>
      </c>
      <c r="P513" t="s">
        <v>21</v>
      </c>
      <c r="Q513" t="s">
        <v>12779</v>
      </c>
      <c r="R513" s="2" t="str">
        <f t="shared" si="63"/>
        <v>OK</v>
      </c>
      <c r="S513" s="2" t="str">
        <f t="shared" si="64"/>
        <v>OK</v>
      </c>
      <c r="T513" s="2" t="str">
        <f t="shared" si="65"/>
        <v>OK</v>
      </c>
      <c r="U513" s="2" t="str">
        <f t="shared" si="66"/>
        <v>OK</v>
      </c>
      <c r="V513" s="2" t="str">
        <f t="shared" si="67"/>
        <v>OK</v>
      </c>
      <c r="W513" s="2" t="str">
        <f t="shared" si="68"/>
        <v>OK</v>
      </c>
      <c r="X513" s="2" t="str">
        <f t="shared" si="69"/>
        <v>OK</v>
      </c>
      <c r="Y513" s="2" t="str">
        <f t="shared" si="70"/>
        <v>OK</v>
      </c>
      <c r="Z513" s="3" t="str">
        <f t="shared" si="71"/>
        <v/>
      </c>
    </row>
    <row r="514" spans="1:26" x14ac:dyDescent="0.45">
      <c r="A514" t="s">
        <v>12699</v>
      </c>
      <c r="B514" t="s">
        <v>12700</v>
      </c>
      <c r="C514" t="s">
        <v>12780</v>
      </c>
      <c r="E514" t="s">
        <v>20</v>
      </c>
      <c r="H514" t="s">
        <v>21</v>
      </c>
      <c r="I514">
        <v>1878307</v>
      </c>
      <c r="J514" t="s">
        <v>12781</v>
      </c>
      <c r="K514">
        <v>60</v>
      </c>
      <c r="L514" t="s">
        <v>34</v>
      </c>
      <c r="M514" t="s">
        <v>35</v>
      </c>
      <c r="N514" t="s">
        <v>81</v>
      </c>
      <c r="O514" t="s">
        <v>85</v>
      </c>
      <c r="P514" t="s">
        <v>21</v>
      </c>
      <c r="Q514" t="s">
        <v>12782</v>
      </c>
      <c r="R514" s="2" t="str">
        <f t="shared" si="63"/>
        <v>KO</v>
      </c>
      <c r="S514" s="2" t="str">
        <f t="shared" si="64"/>
        <v>OK</v>
      </c>
      <c r="T514" s="2" t="str">
        <f t="shared" si="65"/>
        <v>OK</v>
      </c>
      <c r="U514" s="2" t="str">
        <f t="shared" si="66"/>
        <v>OK</v>
      </c>
      <c r="V514" s="2" t="str">
        <f t="shared" si="67"/>
        <v>OK</v>
      </c>
      <c r="W514" s="2" t="str">
        <f t="shared" si="68"/>
        <v>OK</v>
      </c>
      <c r="X514" s="2" t="str">
        <f t="shared" si="69"/>
        <v>OK</v>
      </c>
      <c r="Y514" s="2" t="str">
        <f t="shared" si="70"/>
        <v>OK</v>
      </c>
      <c r="Z514" s="3" t="str">
        <f t="shared" si="71"/>
        <v xml:space="preserve">Acción didáctica / </v>
      </c>
    </row>
    <row r="515" spans="1:26" x14ac:dyDescent="0.45">
      <c r="A515" t="s">
        <v>12699</v>
      </c>
      <c r="B515" t="s">
        <v>12700</v>
      </c>
      <c r="C515" t="s">
        <v>12783</v>
      </c>
      <c r="E515" t="s">
        <v>20</v>
      </c>
      <c r="H515" t="s">
        <v>21</v>
      </c>
      <c r="I515">
        <v>1110412</v>
      </c>
      <c r="J515" t="s">
        <v>12784</v>
      </c>
      <c r="K515">
        <v>60</v>
      </c>
      <c r="L515" t="s">
        <v>57</v>
      </c>
      <c r="M515" t="s">
        <v>35</v>
      </c>
      <c r="N515" t="s">
        <v>58</v>
      </c>
      <c r="O515" t="s">
        <v>37</v>
      </c>
      <c r="P515" t="s">
        <v>21</v>
      </c>
      <c r="Q515" t="s">
        <v>12785</v>
      </c>
      <c r="R515" s="2" t="str">
        <f t="shared" ref="R515:R578" si="72">IF(_xlfn.XOR(
AND(N515="M102ab",L515="Proyecto"),
AND(N515="M101a",L515="Preguntas con respuesta libre"),
AND(LEFT(N515,1)="M",N515&lt;&gt;"M102AB",N515&lt;&gt;"M101a",N515&lt;&gt;"M101ap",L515="Ejercitación"),
AND(LEFT(C515,15)="Mapa conceptual",L515="Exposición"),
AND(LEFT(N515,1)&lt;&gt;"M",LEFT(C515,15)&lt;&gt;"Mapa conceptual",L515="Exposición"),
AND(LEFT(C515,8)="Banco de",L515="Generador de actividades"),
AND(C515=L515)
),"OK","KO")</f>
        <v>OK</v>
      </c>
      <c r="S515" s="2" t="str">
        <f t="shared" ref="S515:S578" si="73">IF(_xlfn.XOR(
AND(LEFT(N515,1)="M",M515="Actividad"),
AND(LEFT(N515,1)="F",M515="Interactivo"),
AND(N515="diaporama",M515="Secuencia de imágenes"),
OR(N515="video",M515="Animación",M515="Video"),
AND(C515=M515)
),"OK","KO")</f>
        <v>OK</v>
      </c>
      <c r="T515" s="2" t="str">
        <f t="shared" ref="T515:T578" si="74">IF(
AND(L515="Evaluación",C515&lt;&gt;L515),"KO",
IF(AND(L515="Mapa conceptual",C515&lt;&gt;L515),"KO",
IF(AND(N515="M101ap",C515&lt;&gt;"Banco de actividades"),"KO",
"OK")))</f>
        <v>OK</v>
      </c>
      <c r="U515" s="2" t="str">
        <f t="shared" ref="U515:U578" si="75">IF(
AND(LEFT(N515,1)="M",LEFT(M515,4)&lt;&gt;"Mapa",S515="OK",O515=""),
"KO","OK")</f>
        <v>OK</v>
      </c>
      <c r="V515" s="2" t="str">
        <f t="shared" ref="V515:V578" si="76">IF(OR(
AND(L515="Evaluación",R515="OK",OR(N515="M4a",N515="M5a")),
AND(LEFT(C515,8)="Banco de",N515="M101ap"),
OR(LEFT(C515,8)&lt;&gt;"Banco de",L515&lt;&gt;"Evaluación")
),"OK","KO")</f>
        <v>OK</v>
      </c>
      <c r="W515" s="2" t="str">
        <f t="shared" ref="W515:W578" si="77">IF(AND(LEFT(C515,8)="Banco de",K515=0),"OK",
IF(AND(LEFT(C515,8)&lt;&gt;"Banco de",K515&gt;0),"OK","KO"))</f>
        <v>OK</v>
      </c>
      <c r="X515" s="2" t="str">
        <f t="shared" ref="X515:X578" si="78">IF(J515&lt;&gt;"","OK","KO")</f>
        <v>OK</v>
      </c>
      <c r="Y515" s="2" t="str">
        <f t="shared" ref="Y515:Y578" si="79">IF(P515="Si","KO","OK")</f>
        <v>OK</v>
      </c>
      <c r="Z515" s="3" t="str">
        <f t="shared" ref="Z515:Z578" si="80">CONCATENATE(
IF(R515&lt;&gt;"OK",CONCATENATE($R$1," / "),""),
IF(S515&lt;&gt;"OK",CONCATENATE($S$1," / "),""),
IF(T515&lt;&gt;"OK",CONCATENATE($T$1," / "),""),
IF(U515&lt;&gt;"OK",CONCATENATE($U$1," / "),""),
IF(V515&lt;&gt;"OK",CONCATENATE($V$1," / "),""),
IF(W515&lt;&gt;"OK",CONCATENATE($W$1," / "),""),
IF(X515&lt;&gt;"OK",CONCATENATE($X$1," / "),""),
IF(Y515&lt;&gt;"OK",$Y$1,"")
)</f>
        <v/>
      </c>
    </row>
    <row r="516" spans="1:26" x14ac:dyDescent="0.45">
      <c r="A516" t="s">
        <v>12699</v>
      </c>
      <c r="B516" t="s">
        <v>12700</v>
      </c>
      <c r="C516" t="s">
        <v>12786</v>
      </c>
      <c r="E516" t="s">
        <v>20</v>
      </c>
      <c r="H516" t="s">
        <v>21</v>
      </c>
      <c r="I516">
        <v>1138129</v>
      </c>
      <c r="J516" t="s">
        <v>12787</v>
      </c>
      <c r="K516">
        <v>60</v>
      </c>
      <c r="L516" t="s">
        <v>57</v>
      </c>
      <c r="M516" t="s">
        <v>35</v>
      </c>
      <c r="N516" t="s">
        <v>58</v>
      </c>
      <c r="O516" t="s">
        <v>37</v>
      </c>
      <c r="P516" t="s">
        <v>21</v>
      </c>
      <c r="Q516" t="s">
        <v>12788</v>
      </c>
      <c r="R516" s="2" t="str">
        <f t="shared" si="72"/>
        <v>OK</v>
      </c>
      <c r="S516" s="2" t="str">
        <f t="shared" si="73"/>
        <v>OK</v>
      </c>
      <c r="T516" s="2" t="str">
        <f t="shared" si="74"/>
        <v>OK</v>
      </c>
      <c r="U516" s="2" t="str">
        <f t="shared" si="75"/>
        <v>OK</v>
      </c>
      <c r="V516" s="2" t="str">
        <f t="shared" si="76"/>
        <v>OK</v>
      </c>
      <c r="W516" s="2" t="str">
        <f t="shared" si="77"/>
        <v>OK</v>
      </c>
      <c r="X516" s="2" t="str">
        <f t="shared" si="78"/>
        <v>OK</v>
      </c>
      <c r="Y516" s="2" t="str">
        <f t="shared" si="79"/>
        <v>OK</v>
      </c>
      <c r="Z516" s="3" t="str">
        <f t="shared" si="80"/>
        <v/>
      </c>
    </row>
    <row r="517" spans="1:26" x14ac:dyDescent="0.45">
      <c r="A517" t="s">
        <v>12699</v>
      </c>
      <c r="B517" t="s">
        <v>12700</v>
      </c>
      <c r="C517" t="s">
        <v>534</v>
      </c>
      <c r="E517" t="s">
        <v>20</v>
      </c>
      <c r="H517" t="s">
        <v>21</v>
      </c>
      <c r="I517">
        <v>2616262</v>
      </c>
      <c r="J517" t="s">
        <v>12789</v>
      </c>
      <c r="K517">
        <v>60</v>
      </c>
      <c r="L517" t="s">
        <v>358</v>
      </c>
      <c r="M517" t="s">
        <v>35</v>
      </c>
      <c r="N517" t="s">
        <v>359</v>
      </c>
      <c r="O517" t="s">
        <v>85</v>
      </c>
      <c r="P517" t="s">
        <v>21</v>
      </c>
      <c r="Q517" t="s">
        <v>12790</v>
      </c>
      <c r="R517" s="2" t="str">
        <f t="shared" si="72"/>
        <v>OK</v>
      </c>
      <c r="S517" s="2" t="str">
        <f t="shared" si="73"/>
        <v>OK</v>
      </c>
      <c r="T517" s="2" t="str">
        <f t="shared" si="74"/>
        <v>OK</v>
      </c>
      <c r="U517" s="2" t="str">
        <f t="shared" si="75"/>
        <v>OK</v>
      </c>
      <c r="V517" s="2" t="str">
        <f t="shared" si="76"/>
        <v>OK</v>
      </c>
      <c r="W517" s="2" t="str">
        <f t="shared" si="77"/>
        <v>KO</v>
      </c>
      <c r="X517" s="2" t="str">
        <f t="shared" si="78"/>
        <v>OK</v>
      </c>
      <c r="Y517" s="2" t="str">
        <f t="shared" si="79"/>
        <v>OK</v>
      </c>
      <c r="Z517" s="3" t="str">
        <f t="shared" si="80"/>
        <v xml:space="preserve">Tiempo del recurso / </v>
      </c>
    </row>
    <row r="518" spans="1:26" x14ac:dyDescent="0.45">
      <c r="A518" t="s">
        <v>12699</v>
      </c>
      <c r="B518" t="s">
        <v>12700</v>
      </c>
      <c r="C518" t="s">
        <v>67</v>
      </c>
      <c r="D518" t="s">
        <v>67</v>
      </c>
      <c r="E518" t="s">
        <v>20</v>
      </c>
      <c r="H518" t="s">
        <v>21</v>
      </c>
      <c r="I518">
        <v>1131982</v>
      </c>
      <c r="J518" t="s">
        <v>12791</v>
      </c>
      <c r="K518">
        <v>15</v>
      </c>
      <c r="L518" t="s">
        <v>23</v>
      </c>
      <c r="M518" t="s">
        <v>67</v>
      </c>
      <c r="N518" t="s">
        <v>227</v>
      </c>
      <c r="P518" t="s">
        <v>21</v>
      </c>
      <c r="Q518" t="s">
        <v>12792</v>
      </c>
      <c r="R518" s="2" t="str">
        <f t="shared" si="72"/>
        <v>OK</v>
      </c>
      <c r="S518" s="2" t="str">
        <f t="shared" si="73"/>
        <v>OK</v>
      </c>
      <c r="T518" s="2" t="str">
        <f t="shared" si="74"/>
        <v>OK</v>
      </c>
      <c r="U518" s="2" t="str">
        <f t="shared" si="75"/>
        <v>OK</v>
      </c>
      <c r="V518" s="2" t="str">
        <f t="shared" si="76"/>
        <v>OK</v>
      </c>
      <c r="W518" s="2" t="str">
        <f t="shared" si="77"/>
        <v>OK</v>
      </c>
      <c r="X518" s="2" t="str">
        <f t="shared" si="78"/>
        <v>OK</v>
      </c>
      <c r="Y518" s="2" t="str">
        <f t="shared" si="79"/>
        <v>OK</v>
      </c>
      <c r="Z518" s="3" t="str">
        <f t="shared" si="80"/>
        <v/>
      </c>
    </row>
    <row r="519" spans="1:26" x14ac:dyDescent="0.45">
      <c r="A519" t="s">
        <v>12699</v>
      </c>
      <c r="B519" t="s">
        <v>12700</v>
      </c>
      <c r="C519" t="s">
        <v>70</v>
      </c>
      <c r="E519" t="s">
        <v>20</v>
      </c>
      <c r="H519" t="s">
        <v>21</v>
      </c>
      <c r="I519">
        <v>3760651</v>
      </c>
      <c r="J519" t="s">
        <v>12793</v>
      </c>
      <c r="K519">
        <v>60</v>
      </c>
      <c r="L519" t="s">
        <v>70</v>
      </c>
      <c r="M519" t="s">
        <v>35</v>
      </c>
      <c r="N519" t="s">
        <v>161</v>
      </c>
      <c r="O519" t="s">
        <v>479</v>
      </c>
      <c r="P519" t="s">
        <v>21</v>
      </c>
      <c r="Q519" t="s">
        <v>12794</v>
      </c>
      <c r="R519" s="2" t="str">
        <f t="shared" si="72"/>
        <v>OK</v>
      </c>
      <c r="S519" s="2" t="str">
        <f t="shared" si="73"/>
        <v>OK</v>
      </c>
      <c r="T519" s="2" t="str">
        <f t="shared" si="74"/>
        <v>OK</v>
      </c>
      <c r="U519" s="2" t="str">
        <f t="shared" si="75"/>
        <v>OK</v>
      </c>
      <c r="V519" s="2" t="str">
        <f t="shared" si="76"/>
        <v>OK</v>
      </c>
      <c r="W519" s="2" t="str">
        <f t="shared" si="77"/>
        <v>OK</v>
      </c>
      <c r="X519" s="2" t="str">
        <f t="shared" si="78"/>
        <v>OK</v>
      </c>
      <c r="Y519" s="2" t="str">
        <f t="shared" si="79"/>
        <v>OK</v>
      </c>
      <c r="Z519" s="3" t="str">
        <f t="shared" si="80"/>
        <v/>
      </c>
    </row>
    <row r="520" spans="1:26" x14ac:dyDescent="0.45">
      <c r="A520" t="s">
        <v>12795</v>
      </c>
      <c r="B520" t="s">
        <v>12796</v>
      </c>
      <c r="C520" t="s">
        <v>12797</v>
      </c>
      <c r="E520" t="s">
        <v>5722</v>
      </c>
      <c r="F520" t="s">
        <v>12798</v>
      </c>
      <c r="H520" t="s">
        <v>21</v>
      </c>
      <c r="I520">
        <v>1732836</v>
      </c>
      <c r="J520" t="s">
        <v>12799</v>
      </c>
      <c r="K520">
        <v>30</v>
      </c>
      <c r="L520" t="s">
        <v>23</v>
      </c>
      <c r="M520" t="s">
        <v>29</v>
      </c>
      <c r="N520" t="s">
        <v>53</v>
      </c>
      <c r="P520" t="s">
        <v>21</v>
      </c>
      <c r="Q520" t="s">
        <v>12800</v>
      </c>
      <c r="R520" s="2" t="str">
        <f t="shared" si="72"/>
        <v>OK</v>
      </c>
      <c r="S520" s="2" t="str">
        <f t="shared" si="73"/>
        <v>OK</v>
      </c>
      <c r="T520" s="2" t="str">
        <f t="shared" si="74"/>
        <v>OK</v>
      </c>
      <c r="U520" s="2" t="str">
        <f t="shared" si="75"/>
        <v>OK</v>
      </c>
      <c r="V520" s="2" t="str">
        <f t="shared" si="76"/>
        <v>OK</v>
      </c>
      <c r="W520" s="2" t="str">
        <f t="shared" si="77"/>
        <v>OK</v>
      </c>
      <c r="X520" s="2" t="str">
        <f t="shared" si="78"/>
        <v>OK</v>
      </c>
      <c r="Y520" s="2" t="str">
        <f t="shared" si="79"/>
        <v>OK</v>
      </c>
      <c r="Z520" s="3" t="str">
        <f t="shared" si="80"/>
        <v/>
      </c>
    </row>
    <row r="521" spans="1:26" x14ac:dyDescent="0.45">
      <c r="A521" t="s">
        <v>12795</v>
      </c>
      <c r="B521" t="s">
        <v>12796</v>
      </c>
      <c r="C521" t="s">
        <v>12801</v>
      </c>
      <c r="E521" t="s">
        <v>5722</v>
      </c>
      <c r="F521" t="s">
        <v>12798</v>
      </c>
      <c r="H521" t="s">
        <v>21</v>
      </c>
      <c r="I521">
        <v>1374674</v>
      </c>
      <c r="J521" t="s">
        <v>12802</v>
      </c>
      <c r="K521">
        <v>10</v>
      </c>
      <c r="L521" t="s">
        <v>34</v>
      </c>
      <c r="M521" t="s">
        <v>35</v>
      </c>
      <c r="N521" t="s">
        <v>213</v>
      </c>
      <c r="O521" t="s">
        <v>85</v>
      </c>
      <c r="P521" t="s">
        <v>21</v>
      </c>
      <c r="Q521" t="s">
        <v>12803</v>
      </c>
      <c r="R521" s="2" t="str">
        <f t="shared" si="72"/>
        <v>OK</v>
      </c>
      <c r="S521" s="2" t="str">
        <f t="shared" si="73"/>
        <v>OK</v>
      </c>
      <c r="T521" s="2" t="str">
        <f t="shared" si="74"/>
        <v>OK</v>
      </c>
      <c r="U521" s="2" t="str">
        <f t="shared" si="75"/>
        <v>OK</v>
      </c>
      <c r="V521" s="2" t="str">
        <f t="shared" si="76"/>
        <v>OK</v>
      </c>
      <c r="W521" s="2" t="str">
        <f t="shared" si="77"/>
        <v>OK</v>
      </c>
      <c r="X521" s="2" t="str">
        <f t="shared" si="78"/>
        <v>OK</v>
      </c>
      <c r="Y521" s="2" t="str">
        <f t="shared" si="79"/>
        <v>OK</v>
      </c>
      <c r="Z521" s="3" t="str">
        <f t="shared" si="80"/>
        <v/>
      </c>
    </row>
    <row r="522" spans="1:26" x14ac:dyDescent="0.45">
      <c r="A522" t="s">
        <v>12795</v>
      </c>
      <c r="B522" t="s">
        <v>12796</v>
      </c>
      <c r="C522" t="s">
        <v>12804</v>
      </c>
      <c r="E522" t="s">
        <v>5722</v>
      </c>
      <c r="F522" t="s">
        <v>12798</v>
      </c>
      <c r="H522" t="s">
        <v>21</v>
      </c>
      <c r="I522">
        <v>2777583</v>
      </c>
      <c r="J522" t="s">
        <v>12805</v>
      </c>
      <c r="K522">
        <v>45</v>
      </c>
      <c r="L522" t="s">
        <v>23</v>
      </c>
      <c r="M522" t="s">
        <v>29</v>
      </c>
      <c r="N522" t="s">
        <v>684</v>
      </c>
      <c r="P522" t="s">
        <v>21</v>
      </c>
      <c r="Q522" t="s">
        <v>12806</v>
      </c>
      <c r="R522" s="2" t="str">
        <f t="shared" si="72"/>
        <v>OK</v>
      </c>
      <c r="S522" s="2" t="str">
        <f t="shared" si="73"/>
        <v>OK</v>
      </c>
      <c r="T522" s="2" t="str">
        <f t="shared" si="74"/>
        <v>OK</v>
      </c>
      <c r="U522" s="2" t="str">
        <f t="shared" si="75"/>
        <v>OK</v>
      </c>
      <c r="V522" s="2" t="str">
        <f t="shared" si="76"/>
        <v>OK</v>
      </c>
      <c r="W522" s="2" t="str">
        <f t="shared" si="77"/>
        <v>OK</v>
      </c>
      <c r="X522" s="2" t="str">
        <f t="shared" si="78"/>
        <v>OK</v>
      </c>
      <c r="Y522" s="2" t="str">
        <f t="shared" si="79"/>
        <v>OK</v>
      </c>
      <c r="Z522" s="3" t="str">
        <f t="shared" si="80"/>
        <v/>
      </c>
    </row>
    <row r="523" spans="1:26" x14ac:dyDescent="0.45">
      <c r="A523" t="s">
        <v>12795</v>
      </c>
      <c r="B523" t="s">
        <v>12796</v>
      </c>
      <c r="C523" t="s">
        <v>12807</v>
      </c>
      <c r="E523" t="s">
        <v>5722</v>
      </c>
      <c r="F523" t="s">
        <v>12798</v>
      </c>
      <c r="H523" t="s">
        <v>21</v>
      </c>
      <c r="I523">
        <v>1183497</v>
      </c>
      <c r="J523" t="s">
        <v>12808</v>
      </c>
      <c r="K523">
        <v>10</v>
      </c>
      <c r="L523" t="s">
        <v>34</v>
      </c>
      <c r="M523" t="s">
        <v>35</v>
      </c>
      <c r="N523" t="s">
        <v>36</v>
      </c>
      <c r="O523" t="s">
        <v>37</v>
      </c>
      <c r="P523" t="s">
        <v>21</v>
      </c>
      <c r="Q523" t="s">
        <v>12809</v>
      </c>
      <c r="R523" s="2" t="str">
        <f t="shared" si="72"/>
        <v>OK</v>
      </c>
      <c r="S523" s="2" t="str">
        <f t="shared" si="73"/>
        <v>OK</v>
      </c>
      <c r="T523" s="2" t="str">
        <f t="shared" si="74"/>
        <v>OK</v>
      </c>
      <c r="U523" s="2" t="str">
        <f t="shared" si="75"/>
        <v>OK</v>
      </c>
      <c r="V523" s="2" t="str">
        <f t="shared" si="76"/>
        <v>OK</v>
      </c>
      <c r="W523" s="2" t="str">
        <f t="shared" si="77"/>
        <v>OK</v>
      </c>
      <c r="X523" s="2" t="str">
        <f t="shared" si="78"/>
        <v>OK</v>
      </c>
      <c r="Y523" s="2" t="str">
        <f t="shared" si="79"/>
        <v>OK</v>
      </c>
      <c r="Z523" s="3" t="str">
        <f t="shared" si="80"/>
        <v/>
      </c>
    </row>
    <row r="524" spans="1:26" x14ac:dyDescent="0.45">
      <c r="A524" t="s">
        <v>12795</v>
      </c>
      <c r="B524" t="s">
        <v>12796</v>
      </c>
      <c r="C524" t="s">
        <v>12810</v>
      </c>
      <c r="E524" t="s">
        <v>5722</v>
      </c>
      <c r="F524" t="s">
        <v>12798</v>
      </c>
      <c r="H524" t="s">
        <v>21</v>
      </c>
      <c r="I524">
        <v>3360135</v>
      </c>
      <c r="J524" t="s">
        <v>12811</v>
      </c>
      <c r="K524">
        <v>20</v>
      </c>
      <c r="L524" t="s">
        <v>34</v>
      </c>
      <c r="M524" t="s">
        <v>35</v>
      </c>
      <c r="N524" t="s">
        <v>161</v>
      </c>
      <c r="O524" t="s">
        <v>37</v>
      </c>
      <c r="P524" t="s">
        <v>21</v>
      </c>
      <c r="Q524" t="s">
        <v>12812</v>
      </c>
      <c r="R524" s="2" t="str">
        <f t="shared" si="72"/>
        <v>OK</v>
      </c>
      <c r="S524" s="2" t="str">
        <f t="shared" si="73"/>
        <v>OK</v>
      </c>
      <c r="T524" s="2" t="str">
        <f t="shared" si="74"/>
        <v>OK</v>
      </c>
      <c r="U524" s="2" t="str">
        <f t="shared" si="75"/>
        <v>OK</v>
      </c>
      <c r="V524" s="2" t="str">
        <f t="shared" si="76"/>
        <v>OK</v>
      </c>
      <c r="W524" s="2" t="str">
        <f t="shared" si="77"/>
        <v>OK</v>
      </c>
      <c r="X524" s="2" t="str">
        <f t="shared" si="78"/>
        <v>OK</v>
      </c>
      <c r="Y524" s="2" t="str">
        <f t="shared" si="79"/>
        <v>OK</v>
      </c>
      <c r="Z524" s="3" t="str">
        <f t="shared" si="80"/>
        <v/>
      </c>
    </row>
    <row r="525" spans="1:26" x14ac:dyDescent="0.45">
      <c r="A525" t="s">
        <v>12795</v>
      </c>
      <c r="B525" t="s">
        <v>12796</v>
      </c>
      <c r="C525" t="s">
        <v>12813</v>
      </c>
      <c r="E525" t="s">
        <v>5722</v>
      </c>
      <c r="F525" t="s">
        <v>12798</v>
      </c>
      <c r="H525" t="s">
        <v>21</v>
      </c>
      <c r="I525">
        <v>2548538</v>
      </c>
      <c r="J525" t="s">
        <v>12814</v>
      </c>
      <c r="K525">
        <v>45</v>
      </c>
      <c r="L525" t="s">
        <v>23</v>
      </c>
      <c r="M525" t="s">
        <v>29</v>
      </c>
      <c r="N525" t="s">
        <v>2043</v>
      </c>
      <c r="P525" t="s">
        <v>21</v>
      </c>
      <c r="Q525" t="s">
        <v>12815</v>
      </c>
      <c r="R525" s="2" t="str">
        <f t="shared" si="72"/>
        <v>OK</v>
      </c>
      <c r="S525" s="2" t="str">
        <f t="shared" si="73"/>
        <v>OK</v>
      </c>
      <c r="T525" s="2" t="str">
        <f t="shared" si="74"/>
        <v>OK</v>
      </c>
      <c r="U525" s="2" t="str">
        <f t="shared" si="75"/>
        <v>OK</v>
      </c>
      <c r="V525" s="2" t="str">
        <f t="shared" si="76"/>
        <v>OK</v>
      </c>
      <c r="W525" s="2" t="str">
        <f t="shared" si="77"/>
        <v>OK</v>
      </c>
      <c r="X525" s="2" t="str">
        <f t="shared" si="78"/>
        <v>OK</v>
      </c>
      <c r="Y525" s="2" t="str">
        <f t="shared" si="79"/>
        <v>OK</v>
      </c>
      <c r="Z525" s="3" t="str">
        <f t="shared" si="80"/>
        <v/>
      </c>
    </row>
    <row r="526" spans="1:26" x14ac:dyDescent="0.45">
      <c r="A526" t="s">
        <v>12795</v>
      </c>
      <c r="B526" t="s">
        <v>12796</v>
      </c>
      <c r="C526" t="s">
        <v>12816</v>
      </c>
      <c r="E526" t="s">
        <v>5722</v>
      </c>
      <c r="F526" t="s">
        <v>12798</v>
      </c>
      <c r="H526" t="s">
        <v>21</v>
      </c>
      <c r="I526">
        <v>1458717</v>
      </c>
      <c r="J526" t="s">
        <v>12817</v>
      </c>
      <c r="K526">
        <v>15</v>
      </c>
      <c r="L526" t="s">
        <v>34</v>
      </c>
      <c r="M526" t="s">
        <v>35</v>
      </c>
      <c r="N526" t="s">
        <v>161</v>
      </c>
      <c r="O526" t="s">
        <v>85</v>
      </c>
      <c r="P526" t="s">
        <v>21</v>
      </c>
      <c r="Q526" t="s">
        <v>12818</v>
      </c>
      <c r="R526" s="2" t="str">
        <f t="shared" si="72"/>
        <v>OK</v>
      </c>
      <c r="S526" s="2" t="str">
        <f t="shared" si="73"/>
        <v>OK</v>
      </c>
      <c r="T526" s="2" t="str">
        <f t="shared" si="74"/>
        <v>OK</v>
      </c>
      <c r="U526" s="2" t="str">
        <f t="shared" si="75"/>
        <v>OK</v>
      </c>
      <c r="V526" s="2" t="str">
        <f t="shared" si="76"/>
        <v>OK</v>
      </c>
      <c r="W526" s="2" t="str">
        <f t="shared" si="77"/>
        <v>OK</v>
      </c>
      <c r="X526" s="2" t="str">
        <f t="shared" si="78"/>
        <v>OK</v>
      </c>
      <c r="Y526" s="2" t="str">
        <f t="shared" si="79"/>
        <v>OK</v>
      </c>
      <c r="Z526" s="3" t="str">
        <f t="shared" si="80"/>
        <v/>
      </c>
    </row>
    <row r="527" spans="1:26" x14ac:dyDescent="0.45">
      <c r="A527" t="s">
        <v>12795</v>
      </c>
      <c r="B527" t="s">
        <v>12796</v>
      </c>
      <c r="C527" t="s">
        <v>12819</v>
      </c>
      <c r="E527" t="s">
        <v>5722</v>
      </c>
      <c r="F527" t="s">
        <v>12798</v>
      </c>
      <c r="H527" t="s">
        <v>21</v>
      </c>
      <c r="I527">
        <v>2306376</v>
      </c>
      <c r="J527" t="s">
        <v>12820</v>
      </c>
      <c r="K527">
        <v>30</v>
      </c>
      <c r="L527" t="s">
        <v>34</v>
      </c>
      <c r="M527" t="s">
        <v>35</v>
      </c>
      <c r="N527" t="s">
        <v>11343</v>
      </c>
      <c r="O527" t="s">
        <v>479</v>
      </c>
      <c r="P527" t="s">
        <v>21</v>
      </c>
      <c r="Q527" t="s">
        <v>12821</v>
      </c>
      <c r="R527" s="2" t="str">
        <f t="shared" si="72"/>
        <v>OK</v>
      </c>
      <c r="S527" s="2" t="str">
        <f t="shared" si="73"/>
        <v>OK</v>
      </c>
      <c r="T527" s="2" t="str">
        <f t="shared" si="74"/>
        <v>OK</v>
      </c>
      <c r="U527" s="2" t="str">
        <f t="shared" si="75"/>
        <v>OK</v>
      </c>
      <c r="V527" s="2" t="str">
        <f t="shared" si="76"/>
        <v>OK</v>
      </c>
      <c r="W527" s="2" t="str">
        <f t="shared" si="77"/>
        <v>OK</v>
      </c>
      <c r="X527" s="2" t="str">
        <f t="shared" si="78"/>
        <v>OK</v>
      </c>
      <c r="Y527" s="2" t="str">
        <f t="shared" si="79"/>
        <v>OK</v>
      </c>
      <c r="Z527" s="3" t="str">
        <f t="shared" si="80"/>
        <v/>
      </c>
    </row>
    <row r="528" spans="1:26" x14ac:dyDescent="0.45">
      <c r="A528" t="s">
        <v>12795</v>
      </c>
      <c r="B528" t="s">
        <v>12796</v>
      </c>
      <c r="C528" t="s">
        <v>12822</v>
      </c>
      <c r="E528" t="s">
        <v>5722</v>
      </c>
      <c r="F528" t="s">
        <v>12798</v>
      </c>
      <c r="H528" t="s">
        <v>21</v>
      </c>
      <c r="I528">
        <v>1185984</v>
      </c>
      <c r="J528" t="s">
        <v>12823</v>
      </c>
      <c r="K528">
        <v>20</v>
      </c>
      <c r="L528" t="s">
        <v>34</v>
      </c>
      <c r="M528" t="s">
        <v>35</v>
      </c>
      <c r="N528" t="s">
        <v>326</v>
      </c>
      <c r="O528" t="s">
        <v>479</v>
      </c>
      <c r="P528" t="s">
        <v>21</v>
      </c>
      <c r="Q528" t="s">
        <v>12824</v>
      </c>
      <c r="R528" s="2" t="str">
        <f t="shared" si="72"/>
        <v>OK</v>
      </c>
      <c r="S528" s="2" t="str">
        <f t="shared" si="73"/>
        <v>OK</v>
      </c>
      <c r="T528" s="2" t="str">
        <f t="shared" si="74"/>
        <v>OK</v>
      </c>
      <c r="U528" s="2" t="str">
        <f t="shared" si="75"/>
        <v>OK</v>
      </c>
      <c r="V528" s="2" t="str">
        <f t="shared" si="76"/>
        <v>OK</v>
      </c>
      <c r="W528" s="2" t="str">
        <f t="shared" si="77"/>
        <v>OK</v>
      </c>
      <c r="X528" s="2" t="str">
        <f t="shared" si="78"/>
        <v>OK</v>
      </c>
      <c r="Y528" s="2" t="str">
        <f t="shared" si="79"/>
        <v>OK</v>
      </c>
      <c r="Z528" s="3" t="str">
        <f t="shared" si="80"/>
        <v/>
      </c>
    </row>
    <row r="529" spans="1:26" x14ac:dyDescent="0.45">
      <c r="A529" t="s">
        <v>12795</v>
      </c>
      <c r="B529" t="s">
        <v>12796</v>
      </c>
      <c r="C529" t="s">
        <v>12825</v>
      </c>
      <c r="E529" t="s">
        <v>5722</v>
      </c>
      <c r="F529" t="s">
        <v>12798</v>
      </c>
      <c r="H529" t="s">
        <v>21</v>
      </c>
      <c r="I529">
        <v>708920</v>
      </c>
      <c r="J529" t="s">
        <v>12826</v>
      </c>
      <c r="K529">
        <v>20</v>
      </c>
      <c r="L529" t="s">
        <v>34</v>
      </c>
      <c r="M529" t="s">
        <v>35</v>
      </c>
      <c r="N529" t="s">
        <v>62</v>
      </c>
      <c r="O529" t="s">
        <v>85</v>
      </c>
      <c r="P529" t="s">
        <v>21</v>
      </c>
      <c r="Q529" t="s">
        <v>12827</v>
      </c>
      <c r="R529" s="2" t="str">
        <f t="shared" si="72"/>
        <v>OK</v>
      </c>
      <c r="S529" s="2" t="str">
        <f t="shared" si="73"/>
        <v>OK</v>
      </c>
      <c r="T529" s="2" t="str">
        <f t="shared" si="74"/>
        <v>OK</v>
      </c>
      <c r="U529" s="2" t="str">
        <f t="shared" si="75"/>
        <v>OK</v>
      </c>
      <c r="V529" s="2" t="str">
        <f t="shared" si="76"/>
        <v>OK</v>
      </c>
      <c r="W529" s="2" t="str">
        <f t="shared" si="77"/>
        <v>OK</v>
      </c>
      <c r="X529" s="2" t="str">
        <f t="shared" si="78"/>
        <v>OK</v>
      </c>
      <c r="Y529" s="2" t="str">
        <f t="shared" si="79"/>
        <v>OK</v>
      </c>
      <c r="Z529" s="3" t="str">
        <f t="shared" si="80"/>
        <v/>
      </c>
    </row>
    <row r="530" spans="1:26" x14ac:dyDescent="0.45">
      <c r="A530" t="s">
        <v>12795</v>
      </c>
      <c r="B530" t="s">
        <v>12796</v>
      </c>
      <c r="C530" t="s">
        <v>12828</v>
      </c>
      <c r="E530" t="s">
        <v>5722</v>
      </c>
      <c r="F530" t="s">
        <v>12798</v>
      </c>
      <c r="H530" t="s">
        <v>21</v>
      </c>
      <c r="I530">
        <v>1877891</v>
      </c>
      <c r="J530" t="s">
        <v>12829</v>
      </c>
      <c r="K530">
        <v>60</v>
      </c>
      <c r="L530" t="s">
        <v>80</v>
      </c>
      <c r="M530" t="s">
        <v>35</v>
      </c>
      <c r="N530" t="s">
        <v>81</v>
      </c>
      <c r="O530" t="s">
        <v>85</v>
      </c>
      <c r="P530" t="s">
        <v>21</v>
      </c>
      <c r="Q530" t="s">
        <v>12830</v>
      </c>
      <c r="R530" s="2" t="str">
        <f t="shared" si="72"/>
        <v>OK</v>
      </c>
      <c r="S530" s="2" t="str">
        <f t="shared" si="73"/>
        <v>OK</v>
      </c>
      <c r="T530" s="2" t="str">
        <f t="shared" si="74"/>
        <v>OK</v>
      </c>
      <c r="U530" s="2" t="str">
        <f t="shared" si="75"/>
        <v>OK</v>
      </c>
      <c r="V530" s="2" t="str">
        <f t="shared" si="76"/>
        <v>OK</v>
      </c>
      <c r="W530" s="2" t="str">
        <f t="shared" si="77"/>
        <v>OK</v>
      </c>
      <c r="X530" s="2" t="str">
        <f t="shared" si="78"/>
        <v>OK</v>
      </c>
      <c r="Y530" s="2" t="str">
        <f t="shared" si="79"/>
        <v>OK</v>
      </c>
      <c r="Z530" s="3" t="str">
        <f t="shared" si="80"/>
        <v/>
      </c>
    </row>
    <row r="531" spans="1:26" x14ac:dyDescent="0.45">
      <c r="A531" t="s">
        <v>12795</v>
      </c>
      <c r="B531" t="s">
        <v>12796</v>
      </c>
      <c r="C531" t="s">
        <v>12831</v>
      </c>
      <c r="E531" t="s">
        <v>5722</v>
      </c>
      <c r="F531" t="s">
        <v>12798</v>
      </c>
      <c r="H531" t="s">
        <v>21</v>
      </c>
      <c r="I531">
        <v>922543</v>
      </c>
      <c r="J531" t="s">
        <v>12832</v>
      </c>
      <c r="K531">
        <v>20</v>
      </c>
      <c r="L531" t="s">
        <v>80</v>
      </c>
      <c r="M531" t="s">
        <v>35</v>
      </c>
      <c r="N531" t="s">
        <v>68</v>
      </c>
      <c r="P531" t="s">
        <v>21</v>
      </c>
      <c r="Q531" t="s">
        <v>12833</v>
      </c>
      <c r="R531" s="2" t="str">
        <f t="shared" si="72"/>
        <v>KO</v>
      </c>
      <c r="S531" s="2" t="str">
        <f t="shared" si="73"/>
        <v>KO</v>
      </c>
      <c r="T531" s="2" t="str">
        <f t="shared" si="74"/>
        <v>OK</v>
      </c>
      <c r="U531" s="2" t="str">
        <f t="shared" si="75"/>
        <v>OK</v>
      </c>
      <c r="V531" s="2" t="str">
        <f t="shared" si="76"/>
        <v>OK</v>
      </c>
      <c r="W531" s="2" t="str">
        <f t="shared" si="77"/>
        <v>OK</v>
      </c>
      <c r="X531" s="2" t="str">
        <f t="shared" si="78"/>
        <v>OK</v>
      </c>
      <c r="Y531" s="2" t="str">
        <f t="shared" si="79"/>
        <v>OK</v>
      </c>
      <c r="Z531" s="3" t="str">
        <f t="shared" si="80"/>
        <v xml:space="preserve">Acción didáctica / Tipo de media / </v>
      </c>
    </row>
    <row r="532" spans="1:26" x14ac:dyDescent="0.45">
      <c r="A532" t="s">
        <v>12795</v>
      </c>
      <c r="B532" t="s">
        <v>12796</v>
      </c>
      <c r="C532" t="s">
        <v>12834</v>
      </c>
      <c r="E532" t="s">
        <v>5722</v>
      </c>
      <c r="F532" t="s">
        <v>12798</v>
      </c>
      <c r="H532" t="s">
        <v>21</v>
      </c>
      <c r="I532">
        <v>888876</v>
      </c>
      <c r="J532" t="s">
        <v>12835</v>
      </c>
      <c r="K532">
        <v>45</v>
      </c>
      <c r="L532" t="s">
        <v>23</v>
      </c>
      <c r="M532" t="s">
        <v>29</v>
      </c>
      <c r="N532" t="s">
        <v>53</v>
      </c>
      <c r="P532" t="s">
        <v>21</v>
      </c>
      <c r="Q532" t="s">
        <v>12836</v>
      </c>
      <c r="R532" s="2" t="str">
        <f t="shared" si="72"/>
        <v>OK</v>
      </c>
      <c r="S532" s="2" t="str">
        <f t="shared" si="73"/>
        <v>OK</v>
      </c>
      <c r="T532" s="2" t="str">
        <f t="shared" si="74"/>
        <v>OK</v>
      </c>
      <c r="U532" s="2" t="str">
        <f t="shared" si="75"/>
        <v>OK</v>
      </c>
      <c r="V532" s="2" t="str">
        <f t="shared" si="76"/>
        <v>OK</v>
      </c>
      <c r="W532" s="2" t="str">
        <f t="shared" si="77"/>
        <v>OK</v>
      </c>
      <c r="X532" s="2" t="str">
        <f t="shared" si="78"/>
        <v>OK</v>
      </c>
      <c r="Y532" s="2" t="str">
        <f t="shared" si="79"/>
        <v>OK</v>
      </c>
      <c r="Z532" s="3" t="str">
        <f t="shared" si="80"/>
        <v/>
      </c>
    </row>
    <row r="533" spans="1:26" x14ac:dyDescent="0.45">
      <c r="A533" t="s">
        <v>12795</v>
      </c>
      <c r="B533" t="s">
        <v>12796</v>
      </c>
      <c r="C533" t="s">
        <v>12837</v>
      </c>
      <c r="E533" t="s">
        <v>5722</v>
      </c>
      <c r="F533" t="s">
        <v>12798</v>
      </c>
      <c r="H533" t="s">
        <v>21</v>
      </c>
      <c r="I533">
        <v>1177620</v>
      </c>
      <c r="J533" t="s">
        <v>12838</v>
      </c>
      <c r="K533">
        <v>35</v>
      </c>
      <c r="L533" t="s">
        <v>34</v>
      </c>
      <c r="M533" t="s">
        <v>35</v>
      </c>
      <c r="N533" t="s">
        <v>62</v>
      </c>
      <c r="O533" t="s">
        <v>37</v>
      </c>
      <c r="P533" t="s">
        <v>21</v>
      </c>
      <c r="Q533" t="s">
        <v>12839</v>
      </c>
      <c r="R533" s="2" t="str">
        <f t="shared" si="72"/>
        <v>OK</v>
      </c>
      <c r="S533" s="2" t="str">
        <f t="shared" si="73"/>
        <v>OK</v>
      </c>
      <c r="T533" s="2" t="str">
        <f t="shared" si="74"/>
        <v>OK</v>
      </c>
      <c r="U533" s="2" t="str">
        <f t="shared" si="75"/>
        <v>OK</v>
      </c>
      <c r="V533" s="2" t="str">
        <f t="shared" si="76"/>
        <v>OK</v>
      </c>
      <c r="W533" s="2" t="str">
        <f t="shared" si="77"/>
        <v>OK</v>
      </c>
      <c r="X533" s="2" t="str">
        <f t="shared" si="78"/>
        <v>OK</v>
      </c>
      <c r="Y533" s="2" t="str">
        <f t="shared" si="79"/>
        <v>OK</v>
      </c>
      <c r="Z533" s="3" t="str">
        <f t="shared" si="80"/>
        <v/>
      </c>
    </row>
    <row r="534" spans="1:26" x14ac:dyDescent="0.45">
      <c r="A534" t="s">
        <v>12795</v>
      </c>
      <c r="B534" t="s">
        <v>12796</v>
      </c>
      <c r="C534" t="s">
        <v>12840</v>
      </c>
      <c r="E534" t="s">
        <v>5722</v>
      </c>
      <c r="F534" t="s">
        <v>12798</v>
      </c>
      <c r="H534" t="s">
        <v>21</v>
      </c>
      <c r="I534">
        <v>703028</v>
      </c>
      <c r="J534" t="s">
        <v>12841</v>
      </c>
      <c r="K534">
        <v>15</v>
      </c>
      <c r="L534" t="s">
        <v>34</v>
      </c>
      <c r="M534" t="s">
        <v>35</v>
      </c>
      <c r="N534" t="s">
        <v>101</v>
      </c>
      <c r="O534" t="s">
        <v>85</v>
      </c>
      <c r="P534" t="s">
        <v>21</v>
      </c>
      <c r="Q534" t="s">
        <v>12842</v>
      </c>
      <c r="R534" s="2" t="str">
        <f t="shared" si="72"/>
        <v>OK</v>
      </c>
      <c r="S534" s="2" t="str">
        <f t="shared" si="73"/>
        <v>OK</v>
      </c>
      <c r="T534" s="2" t="str">
        <f t="shared" si="74"/>
        <v>OK</v>
      </c>
      <c r="U534" s="2" t="str">
        <f t="shared" si="75"/>
        <v>OK</v>
      </c>
      <c r="V534" s="2" t="str">
        <f t="shared" si="76"/>
        <v>OK</v>
      </c>
      <c r="W534" s="2" t="str">
        <f t="shared" si="77"/>
        <v>OK</v>
      </c>
      <c r="X534" s="2" t="str">
        <f t="shared" si="78"/>
        <v>OK</v>
      </c>
      <c r="Y534" s="2" t="str">
        <f t="shared" si="79"/>
        <v>OK</v>
      </c>
      <c r="Z534" s="3" t="str">
        <f t="shared" si="80"/>
        <v/>
      </c>
    </row>
    <row r="535" spans="1:26" x14ac:dyDescent="0.45">
      <c r="A535" t="s">
        <v>12795</v>
      </c>
      <c r="B535" t="s">
        <v>12796</v>
      </c>
      <c r="C535" t="s">
        <v>12843</v>
      </c>
      <c r="E535" t="s">
        <v>5722</v>
      </c>
      <c r="F535" t="s">
        <v>12798</v>
      </c>
      <c r="H535" t="s">
        <v>21</v>
      </c>
      <c r="I535">
        <v>2777721</v>
      </c>
      <c r="J535" t="s">
        <v>12844</v>
      </c>
      <c r="K535">
        <v>30</v>
      </c>
      <c r="L535" t="s">
        <v>34</v>
      </c>
      <c r="M535" t="s">
        <v>35</v>
      </c>
      <c r="N535" t="s">
        <v>11343</v>
      </c>
      <c r="O535" t="s">
        <v>85</v>
      </c>
      <c r="P535" t="s">
        <v>21</v>
      </c>
      <c r="Q535" t="s">
        <v>12845</v>
      </c>
      <c r="R535" s="2" t="str">
        <f t="shared" si="72"/>
        <v>OK</v>
      </c>
      <c r="S535" s="2" t="str">
        <f t="shared" si="73"/>
        <v>OK</v>
      </c>
      <c r="T535" s="2" t="str">
        <f t="shared" si="74"/>
        <v>OK</v>
      </c>
      <c r="U535" s="2" t="str">
        <f t="shared" si="75"/>
        <v>OK</v>
      </c>
      <c r="V535" s="2" t="str">
        <f t="shared" si="76"/>
        <v>OK</v>
      </c>
      <c r="W535" s="2" t="str">
        <f t="shared" si="77"/>
        <v>OK</v>
      </c>
      <c r="X535" s="2" t="str">
        <f t="shared" si="78"/>
        <v>OK</v>
      </c>
      <c r="Y535" s="2" t="str">
        <f t="shared" si="79"/>
        <v>OK</v>
      </c>
      <c r="Z535" s="3" t="str">
        <f t="shared" si="80"/>
        <v/>
      </c>
    </row>
    <row r="536" spans="1:26" x14ac:dyDescent="0.45">
      <c r="A536" t="s">
        <v>12795</v>
      </c>
      <c r="B536" t="s">
        <v>12796</v>
      </c>
      <c r="C536" t="s">
        <v>12846</v>
      </c>
      <c r="E536" t="s">
        <v>5722</v>
      </c>
      <c r="F536" t="s">
        <v>12798</v>
      </c>
      <c r="H536" t="s">
        <v>21</v>
      </c>
      <c r="I536">
        <v>1178171</v>
      </c>
      <c r="J536" t="s">
        <v>12847</v>
      </c>
      <c r="K536">
        <v>35</v>
      </c>
      <c r="L536" t="s">
        <v>34</v>
      </c>
      <c r="M536" t="s">
        <v>35</v>
      </c>
      <c r="N536" t="s">
        <v>62</v>
      </c>
      <c r="O536" t="s">
        <v>85</v>
      </c>
      <c r="P536" t="s">
        <v>21</v>
      </c>
      <c r="Q536" t="s">
        <v>12848</v>
      </c>
      <c r="R536" s="2" t="str">
        <f t="shared" si="72"/>
        <v>OK</v>
      </c>
      <c r="S536" s="2" t="str">
        <f t="shared" si="73"/>
        <v>OK</v>
      </c>
      <c r="T536" s="2" t="str">
        <f t="shared" si="74"/>
        <v>OK</v>
      </c>
      <c r="U536" s="2" t="str">
        <f t="shared" si="75"/>
        <v>OK</v>
      </c>
      <c r="V536" s="2" t="str">
        <f t="shared" si="76"/>
        <v>OK</v>
      </c>
      <c r="W536" s="2" t="str">
        <f t="shared" si="77"/>
        <v>OK</v>
      </c>
      <c r="X536" s="2" t="str">
        <f t="shared" si="78"/>
        <v>OK</v>
      </c>
      <c r="Y536" s="2" t="str">
        <f t="shared" si="79"/>
        <v>OK</v>
      </c>
      <c r="Z536" s="3" t="str">
        <f t="shared" si="80"/>
        <v/>
      </c>
    </row>
    <row r="537" spans="1:26" x14ac:dyDescent="0.45">
      <c r="A537" t="s">
        <v>12795</v>
      </c>
      <c r="B537" t="s">
        <v>12796</v>
      </c>
      <c r="C537" t="s">
        <v>12849</v>
      </c>
      <c r="E537" t="s">
        <v>5722</v>
      </c>
      <c r="F537" t="s">
        <v>12798</v>
      </c>
      <c r="H537" t="s">
        <v>21</v>
      </c>
      <c r="I537">
        <v>2171348</v>
      </c>
      <c r="J537" t="s">
        <v>12850</v>
      </c>
      <c r="K537">
        <v>30</v>
      </c>
      <c r="L537" t="s">
        <v>23</v>
      </c>
      <c r="M537" t="s">
        <v>29</v>
      </c>
      <c r="N537" t="s">
        <v>2043</v>
      </c>
      <c r="P537" t="s">
        <v>21</v>
      </c>
      <c r="Q537" t="s">
        <v>12851</v>
      </c>
      <c r="R537" s="2" t="str">
        <f t="shared" si="72"/>
        <v>OK</v>
      </c>
      <c r="S537" s="2" t="str">
        <f t="shared" si="73"/>
        <v>OK</v>
      </c>
      <c r="T537" s="2" t="str">
        <f t="shared" si="74"/>
        <v>OK</v>
      </c>
      <c r="U537" s="2" t="str">
        <f t="shared" si="75"/>
        <v>OK</v>
      </c>
      <c r="V537" s="2" t="str">
        <f t="shared" si="76"/>
        <v>OK</v>
      </c>
      <c r="W537" s="2" t="str">
        <f t="shared" si="77"/>
        <v>OK</v>
      </c>
      <c r="X537" s="2" t="str">
        <f t="shared" si="78"/>
        <v>OK</v>
      </c>
      <c r="Y537" s="2" t="str">
        <f t="shared" si="79"/>
        <v>OK</v>
      </c>
      <c r="Z537" s="3" t="str">
        <f t="shared" si="80"/>
        <v/>
      </c>
    </row>
    <row r="538" spans="1:26" x14ac:dyDescent="0.45">
      <c r="A538" t="s">
        <v>12795</v>
      </c>
      <c r="B538" t="s">
        <v>12796</v>
      </c>
      <c r="C538" t="s">
        <v>12852</v>
      </c>
      <c r="E538" t="s">
        <v>5722</v>
      </c>
      <c r="F538" t="s">
        <v>12798</v>
      </c>
      <c r="H538" t="s">
        <v>21</v>
      </c>
      <c r="I538">
        <v>1755769</v>
      </c>
      <c r="J538" t="s">
        <v>12853</v>
      </c>
      <c r="K538">
        <v>30</v>
      </c>
      <c r="L538" t="s">
        <v>34</v>
      </c>
      <c r="M538" t="s">
        <v>35</v>
      </c>
      <c r="N538" t="s">
        <v>11343</v>
      </c>
      <c r="O538" t="s">
        <v>37</v>
      </c>
      <c r="P538" t="s">
        <v>21</v>
      </c>
      <c r="Q538" t="s">
        <v>12854</v>
      </c>
      <c r="R538" s="2" t="str">
        <f t="shared" si="72"/>
        <v>OK</v>
      </c>
      <c r="S538" s="2" t="str">
        <f t="shared" si="73"/>
        <v>OK</v>
      </c>
      <c r="T538" s="2" t="str">
        <f t="shared" si="74"/>
        <v>OK</v>
      </c>
      <c r="U538" s="2" t="str">
        <f t="shared" si="75"/>
        <v>OK</v>
      </c>
      <c r="V538" s="2" t="str">
        <f t="shared" si="76"/>
        <v>OK</v>
      </c>
      <c r="W538" s="2" t="str">
        <f t="shared" si="77"/>
        <v>OK</v>
      </c>
      <c r="X538" s="2" t="str">
        <f t="shared" si="78"/>
        <v>OK</v>
      </c>
      <c r="Y538" s="2" t="str">
        <f t="shared" si="79"/>
        <v>OK</v>
      </c>
      <c r="Z538" s="3" t="str">
        <f t="shared" si="80"/>
        <v/>
      </c>
    </row>
    <row r="539" spans="1:26" x14ac:dyDescent="0.45">
      <c r="A539" t="s">
        <v>12795</v>
      </c>
      <c r="B539" t="s">
        <v>12796</v>
      </c>
      <c r="C539" t="s">
        <v>12855</v>
      </c>
      <c r="E539" t="s">
        <v>5722</v>
      </c>
      <c r="F539" t="s">
        <v>12798</v>
      </c>
      <c r="H539" t="s">
        <v>21</v>
      </c>
      <c r="I539">
        <v>1492792</v>
      </c>
      <c r="J539" t="s">
        <v>12856</v>
      </c>
      <c r="K539">
        <v>20</v>
      </c>
      <c r="L539" t="s">
        <v>34</v>
      </c>
      <c r="M539" t="s">
        <v>35</v>
      </c>
      <c r="N539" t="s">
        <v>161</v>
      </c>
      <c r="O539" t="s">
        <v>85</v>
      </c>
      <c r="P539" t="s">
        <v>21</v>
      </c>
      <c r="Q539" t="s">
        <v>12857</v>
      </c>
      <c r="R539" s="2" t="str">
        <f t="shared" si="72"/>
        <v>OK</v>
      </c>
      <c r="S539" s="2" t="str">
        <f t="shared" si="73"/>
        <v>OK</v>
      </c>
      <c r="T539" s="2" t="str">
        <f t="shared" si="74"/>
        <v>OK</v>
      </c>
      <c r="U539" s="2" t="str">
        <f t="shared" si="75"/>
        <v>OK</v>
      </c>
      <c r="V539" s="2" t="str">
        <f t="shared" si="76"/>
        <v>OK</v>
      </c>
      <c r="W539" s="2" t="str">
        <f t="shared" si="77"/>
        <v>OK</v>
      </c>
      <c r="X539" s="2" t="str">
        <f t="shared" si="78"/>
        <v>OK</v>
      </c>
      <c r="Y539" s="2" t="str">
        <f t="shared" si="79"/>
        <v>OK</v>
      </c>
      <c r="Z539" s="3" t="str">
        <f t="shared" si="80"/>
        <v/>
      </c>
    </row>
    <row r="540" spans="1:26" x14ac:dyDescent="0.45">
      <c r="A540" t="s">
        <v>12795</v>
      </c>
      <c r="B540" t="s">
        <v>12796</v>
      </c>
      <c r="C540" t="s">
        <v>12858</v>
      </c>
      <c r="E540" t="s">
        <v>5722</v>
      </c>
      <c r="F540" t="s">
        <v>12798</v>
      </c>
      <c r="H540" t="s">
        <v>21</v>
      </c>
      <c r="I540">
        <v>2029273</v>
      </c>
      <c r="J540" t="s">
        <v>12859</v>
      </c>
      <c r="K540">
        <v>60</v>
      </c>
      <c r="L540" t="s">
        <v>80</v>
      </c>
      <c r="M540" t="s">
        <v>35</v>
      </c>
      <c r="N540" t="s">
        <v>81</v>
      </c>
      <c r="O540" t="s">
        <v>85</v>
      </c>
      <c r="P540" t="s">
        <v>21</v>
      </c>
      <c r="Q540" t="s">
        <v>12860</v>
      </c>
      <c r="R540" s="2" t="str">
        <f t="shared" si="72"/>
        <v>OK</v>
      </c>
      <c r="S540" s="2" t="str">
        <f t="shared" si="73"/>
        <v>OK</v>
      </c>
      <c r="T540" s="2" t="str">
        <f t="shared" si="74"/>
        <v>OK</v>
      </c>
      <c r="U540" s="2" t="str">
        <f t="shared" si="75"/>
        <v>OK</v>
      </c>
      <c r="V540" s="2" t="str">
        <f t="shared" si="76"/>
        <v>OK</v>
      </c>
      <c r="W540" s="2" t="str">
        <f t="shared" si="77"/>
        <v>OK</v>
      </c>
      <c r="X540" s="2" t="str">
        <f t="shared" si="78"/>
        <v>OK</v>
      </c>
      <c r="Y540" s="2" t="str">
        <f t="shared" si="79"/>
        <v>OK</v>
      </c>
      <c r="Z540" s="3" t="str">
        <f t="shared" si="80"/>
        <v/>
      </c>
    </row>
    <row r="541" spans="1:26" x14ac:dyDescent="0.45">
      <c r="A541" t="s">
        <v>12795</v>
      </c>
      <c r="B541" t="s">
        <v>12796</v>
      </c>
      <c r="C541" t="s">
        <v>12861</v>
      </c>
      <c r="E541" t="s">
        <v>5722</v>
      </c>
      <c r="F541" t="s">
        <v>12798</v>
      </c>
      <c r="H541" t="s">
        <v>21</v>
      </c>
      <c r="I541">
        <v>1966870</v>
      </c>
      <c r="J541" t="s">
        <v>12862</v>
      </c>
      <c r="K541">
        <v>45</v>
      </c>
      <c r="L541" t="s">
        <v>23</v>
      </c>
      <c r="M541" t="s">
        <v>29</v>
      </c>
      <c r="N541" t="s">
        <v>684</v>
      </c>
      <c r="P541" t="s">
        <v>21</v>
      </c>
      <c r="Q541" t="s">
        <v>12863</v>
      </c>
      <c r="R541" s="2" t="str">
        <f t="shared" si="72"/>
        <v>OK</v>
      </c>
      <c r="S541" s="2" t="str">
        <f t="shared" si="73"/>
        <v>OK</v>
      </c>
      <c r="T541" s="2" t="str">
        <f t="shared" si="74"/>
        <v>OK</v>
      </c>
      <c r="U541" s="2" t="str">
        <f t="shared" si="75"/>
        <v>OK</v>
      </c>
      <c r="V541" s="2" t="str">
        <f t="shared" si="76"/>
        <v>OK</v>
      </c>
      <c r="W541" s="2" t="str">
        <f t="shared" si="77"/>
        <v>OK</v>
      </c>
      <c r="X541" s="2" t="str">
        <f t="shared" si="78"/>
        <v>OK</v>
      </c>
      <c r="Y541" s="2" t="str">
        <f t="shared" si="79"/>
        <v>OK</v>
      </c>
      <c r="Z541" s="3" t="str">
        <f t="shared" si="80"/>
        <v/>
      </c>
    </row>
    <row r="542" spans="1:26" x14ac:dyDescent="0.45">
      <c r="A542" t="s">
        <v>12795</v>
      </c>
      <c r="B542" t="s">
        <v>12796</v>
      </c>
      <c r="C542" t="s">
        <v>12864</v>
      </c>
      <c r="E542" t="s">
        <v>5722</v>
      </c>
      <c r="F542" t="s">
        <v>12798</v>
      </c>
      <c r="H542" t="s">
        <v>21</v>
      </c>
      <c r="I542">
        <v>1571497</v>
      </c>
      <c r="J542" t="s">
        <v>12865</v>
      </c>
      <c r="K542">
        <v>45</v>
      </c>
      <c r="L542" t="s">
        <v>34</v>
      </c>
      <c r="M542" t="s">
        <v>35</v>
      </c>
      <c r="N542" t="s">
        <v>161</v>
      </c>
      <c r="O542" t="s">
        <v>37</v>
      </c>
      <c r="P542" t="s">
        <v>21</v>
      </c>
      <c r="Q542" t="s">
        <v>12866</v>
      </c>
      <c r="R542" s="2" t="str">
        <f t="shared" si="72"/>
        <v>OK</v>
      </c>
      <c r="S542" s="2" t="str">
        <f t="shared" si="73"/>
        <v>OK</v>
      </c>
      <c r="T542" s="2" t="str">
        <f t="shared" si="74"/>
        <v>OK</v>
      </c>
      <c r="U542" s="2" t="str">
        <f t="shared" si="75"/>
        <v>OK</v>
      </c>
      <c r="V542" s="2" t="str">
        <f t="shared" si="76"/>
        <v>OK</v>
      </c>
      <c r="W542" s="2" t="str">
        <f t="shared" si="77"/>
        <v>OK</v>
      </c>
      <c r="X542" s="2" t="str">
        <f t="shared" si="78"/>
        <v>OK</v>
      </c>
      <c r="Y542" s="2" t="str">
        <f t="shared" si="79"/>
        <v>OK</v>
      </c>
      <c r="Z542" s="3" t="str">
        <f t="shared" si="80"/>
        <v/>
      </c>
    </row>
    <row r="543" spans="1:26" x14ac:dyDescent="0.45">
      <c r="A543" t="s">
        <v>12795</v>
      </c>
      <c r="B543" t="s">
        <v>12796</v>
      </c>
      <c r="C543" t="s">
        <v>12867</v>
      </c>
      <c r="E543" t="s">
        <v>5722</v>
      </c>
      <c r="F543" t="s">
        <v>12798</v>
      </c>
      <c r="H543" t="s">
        <v>21</v>
      </c>
      <c r="I543">
        <v>3952868</v>
      </c>
      <c r="J543" t="s">
        <v>12868</v>
      </c>
      <c r="K543">
        <v>40</v>
      </c>
      <c r="L543" t="s">
        <v>80</v>
      </c>
      <c r="M543" t="s">
        <v>35</v>
      </c>
      <c r="N543" t="s">
        <v>81</v>
      </c>
      <c r="O543" t="s">
        <v>37</v>
      </c>
      <c r="P543" t="s">
        <v>21</v>
      </c>
      <c r="Q543" t="s">
        <v>12869</v>
      </c>
      <c r="R543" s="2" t="str">
        <f t="shared" si="72"/>
        <v>OK</v>
      </c>
      <c r="S543" s="2" t="str">
        <f t="shared" si="73"/>
        <v>OK</v>
      </c>
      <c r="T543" s="2" t="str">
        <f t="shared" si="74"/>
        <v>OK</v>
      </c>
      <c r="U543" s="2" t="str">
        <f t="shared" si="75"/>
        <v>OK</v>
      </c>
      <c r="V543" s="2" t="str">
        <f t="shared" si="76"/>
        <v>OK</v>
      </c>
      <c r="W543" s="2" t="str">
        <f t="shared" si="77"/>
        <v>OK</v>
      </c>
      <c r="X543" s="2" t="str">
        <f t="shared" si="78"/>
        <v>OK</v>
      </c>
      <c r="Y543" s="2" t="str">
        <f t="shared" si="79"/>
        <v>OK</v>
      </c>
      <c r="Z543" s="3" t="str">
        <f t="shared" si="80"/>
        <v/>
      </c>
    </row>
    <row r="544" spans="1:26" x14ac:dyDescent="0.45">
      <c r="A544" t="s">
        <v>12795</v>
      </c>
      <c r="B544" t="s">
        <v>12796</v>
      </c>
      <c r="C544" t="s">
        <v>12870</v>
      </c>
      <c r="E544" t="s">
        <v>5722</v>
      </c>
      <c r="F544" t="s">
        <v>12798</v>
      </c>
      <c r="H544" t="s">
        <v>21</v>
      </c>
      <c r="I544">
        <v>2456370</v>
      </c>
      <c r="J544" t="s">
        <v>12871</v>
      </c>
      <c r="K544">
        <v>30</v>
      </c>
      <c r="L544" t="s">
        <v>57</v>
      </c>
      <c r="M544" t="s">
        <v>35</v>
      </c>
      <c r="N544" t="s">
        <v>58</v>
      </c>
      <c r="O544" t="s">
        <v>37</v>
      </c>
      <c r="P544" t="s">
        <v>21</v>
      </c>
      <c r="Q544" t="s">
        <v>12872</v>
      </c>
      <c r="R544" s="2" t="str">
        <f t="shared" si="72"/>
        <v>OK</v>
      </c>
      <c r="S544" s="2" t="str">
        <f t="shared" si="73"/>
        <v>OK</v>
      </c>
      <c r="T544" s="2" t="str">
        <f t="shared" si="74"/>
        <v>OK</v>
      </c>
      <c r="U544" s="2" t="str">
        <f t="shared" si="75"/>
        <v>OK</v>
      </c>
      <c r="V544" s="2" t="str">
        <f t="shared" si="76"/>
        <v>OK</v>
      </c>
      <c r="W544" s="2" t="str">
        <f t="shared" si="77"/>
        <v>OK</v>
      </c>
      <c r="X544" s="2" t="str">
        <f t="shared" si="78"/>
        <v>OK</v>
      </c>
      <c r="Y544" s="2" t="str">
        <f t="shared" si="79"/>
        <v>OK</v>
      </c>
      <c r="Z544" s="3" t="str">
        <f t="shared" si="80"/>
        <v/>
      </c>
    </row>
    <row r="545" spans="1:26" x14ac:dyDescent="0.45">
      <c r="A545" t="s">
        <v>12795</v>
      </c>
      <c r="B545" t="s">
        <v>12796</v>
      </c>
      <c r="C545" t="s">
        <v>12873</v>
      </c>
      <c r="E545" t="s">
        <v>5722</v>
      </c>
      <c r="F545" t="s">
        <v>12798</v>
      </c>
      <c r="H545" t="s">
        <v>21</v>
      </c>
      <c r="I545">
        <v>1110169</v>
      </c>
      <c r="J545" t="s">
        <v>12874</v>
      </c>
      <c r="K545">
        <v>60</v>
      </c>
      <c r="L545" t="s">
        <v>57</v>
      </c>
      <c r="M545" t="s">
        <v>29</v>
      </c>
      <c r="N545" t="s">
        <v>2043</v>
      </c>
      <c r="P545" t="s">
        <v>21</v>
      </c>
      <c r="Q545" t="s">
        <v>12875</v>
      </c>
      <c r="R545" s="2" t="str">
        <f t="shared" si="72"/>
        <v>KO</v>
      </c>
      <c r="S545" s="2" t="str">
        <f t="shared" si="73"/>
        <v>OK</v>
      </c>
      <c r="T545" s="2" t="str">
        <f t="shared" si="74"/>
        <v>OK</v>
      </c>
      <c r="U545" s="2" t="str">
        <f t="shared" si="75"/>
        <v>OK</v>
      </c>
      <c r="V545" s="2" t="str">
        <f t="shared" si="76"/>
        <v>OK</v>
      </c>
      <c r="W545" s="2" t="str">
        <f t="shared" si="77"/>
        <v>OK</v>
      </c>
      <c r="X545" s="2" t="str">
        <f t="shared" si="78"/>
        <v>OK</v>
      </c>
      <c r="Y545" s="2" t="str">
        <f t="shared" si="79"/>
        <v>OK</v>
      </c>
      <c r="Z545" s="3" t="str">
        <f t="shared" si="80"/>
        <v xml:space="preserve">Acción didáctica / </v>
      </c>
    </row>
    <row r="546" spans="1:26" x14ac:dyDescent="0.45">
      <c r="A546" t="s">
        <v>12795</v>
      </c>
      <c r="B546" t="s">
        <v>12796</v>
      </c>
      <c r="C546" t="s">
        <v>12876</v>
      </c>
      <c r="E546" t="s">
        <v>5722</v>
      </c>
      <c r="F546" t="s">
        <v>12798</v>
      </c>
      <c r="H546" t="s">
        <v>21</v>
      </c>
      <c r="I546">
        <v>1525711</v>
      </c>
      <c r="J546" t="s">
        <v>12877</v>
      </c>
      <c r="K546">
        <v>60</v>
      </c>
      <c r="L546" t="s">
        <v>57</v>
      </c>
      <c r="M546" t="s">
        <v>35</v>
      </c>
      <c r="N546" t="s">
        <v>58</v>
      </c>
      <c r="O546" t="s">
        <v>85</v>
      </c>
      <c r="P546" t="s">
        <v>21</v>
      </c>
      <c r="Q546" t="s">
        <v>12878</v>
      </c>
      <c r="R546" s="2" t="str">
        <f t="shared" si="72"/>
        <v>OK</v>
      </c>
      <c r="S546" s="2" t="str">
        <f t="shared" si="73"/>
        <v>OK</v>
      </c>
      <c r="T546" s="2" t="str">
        <f t="shared" si="74"/>
        <v>OK</v>
      </c>
      <c r="U546" s="2" t="str">
        <f t="shared" si="75"/>
        <v>OK</v>
      </c>
      <c r="V546" s="2" t="str">
        <f t="shared" si="76"/>
        <v>OK</v>
      </c>
      <c r="W546" s="2" t="str">
        <f t="shared" si="77"/>
        <v>OK</v>
      </c>
      <c r="X546" s="2" t="str">
        <f t="shared" si="78"/>
        <v>OK</v>
      </c>
      <c r="Y546" s="2" t="str">
        <f t="shared" si="79"/>
        <v>OK</v>
      </c>
      <c r="Z546" s="3" t="str">
        <f t="shared" si="80"/>
        <v/>
      </c>
    </row>
    <row r="547" spans="1:26" x14ac:dyDescent="0.45">
      <c r="A547" t="s">
        <v>12795</v>
      </c>
      <c r="B547" t="s">
        <v>12796</v>
      </c>
      <c r="C547" t="s">
        <v>12879</v>
      </c>
      <c r="E547" t="s">
        <v>5722</v>
      </c>
      <c r="F547" t="s">
        <v>12798</v>
      </c>
      <c r="H547" t="s">
        <v>21</v>
      </c>
      <c r="I547">
        <v>4024408</v>
      </c>
      <c r="J547" t="s">
        <v>12880</v>
      </c>
      <c r="K547">
        <v>60</v>
      </c>
      <c r="L547" t="s">
        <v>358</v>
      </c>
      <c r="M547" t="s">
        <v>35</v>
      </c>
      <c r="N547" t="s">
        <v>359</v>
      </c>
      <c r="O547" t="s">
        <v>85</v>
      </c>
      <c r="P547" t="s">
        <v>21</v>
      </c>
      <c r="Q547" t="s">
        <v>12881</v>
      </c>
      <c r="R547" s="2" t="str">
        <f t="shared" si="72"/>
        <v>OK</v>
      </c>
      <c r="S547" s="2" t="str">
        <f t="shared" si="73"/>
        <v>OK</v>
      </c>
      <c r="T547" s="2" t="str">
        <f t="shared" si="74"/>
        <v>KO</v>
      </c>
      <c r="U547" s="2" t="str">
        <f t="shared" si="75"/>
        <v>OK</v>
      </c>
      <c r="V547" s="2" t="str">
        <f t="shared" si="76"/>
        <v>OK</v>
      </c>
      <c r="W547" s="2" t="str">
        <f t="shared" si="77"/>
        <v>KO</v>
      </c>
      <c r="X547" s="2" t="str">
        <f t="shared" si="78"/>
        <v>OK</v>
      </c>
      <c r="Y547" s="2" t="str">
        <f t="shared" si="79"/>
        <v>OK</v>
      </c>
      <c r="Z547" s="3" t="str">
        <f t="shared" si="80"/>
        <v xml:space="preserve">Nombre del recurso / Tiempo del recurso / </v>
      </c>
    </row>
    <row r="548" spans="1:26" x14ac:dyDescent="0.45">
      <c r="A548" t="s">
        <v>12795</v>
      </c>
      <c r="B548" t="s">
        <v>12796</v>
      </c>
      <c r="C548" t="s">
        <v>67</v>
      </c>
      <c r="D548" t="s">
        <v>67</v>
      </c>
      <c r="E548" t="s">
        <v>5722</v>
      </c>
      <c r="F548" t="s">
        <v>12798</v>
      </c>
      <c r="H548" t="s">
        <v>21</v>
      </c>
      <c r="I548">
        <v>1078073</v>
      </c>
      <c r="K548">
        <v>0</v>
      </c>
      <c r="L548" t="s">
        <v>34</v>
      </c>
      <c r="M548" t="s">
        <v>67</v>
      </c>
      <c r="N548" t="s">
        <v>68</v>
      </c>
      <c r="P548" t="s">
        <v>21</v>
      </c>
      <c r="Q548" t="s">
        <v>12882</v>
      </c>
      <c r="R548" s="2" t="str">
        <f t="shared" si="72"/>
        <v>KO</v>
      </c>
      <c r="S548" s="2" t="str">
        <f t="shared" si="73"/>
        <v>OK</v>
      </c>
      <c r="T548" s="2" t="str">
        <f t="shared" si="74"/>
        <v>OK</v>
      </c>
      <c r="U548" s="2" t="str">
        <f t="shared" si="75"/>
        <v>OK</v>
      </c>
      <c r="V548" s="2" t="str">
        <f t="shared" si="76"/>
        <v>OK</v>
      </c>
      <c r="W548" s="2" t="str">
        <f t="shared" si="77"/>
        <v>KO</v>
      </c>
      <c r="X548" s="2" t="str">
        <f t="shared" si="78"/>
        <v>KO</v>
      </c>
      <c r="Y548" s="2" t="str">
        <f t="shared" si="79"/>
        <v>OK</v>
      </c>
      <c r="Z548" s="3" t="str">
        <f t="shared" si="80"/>
        <v xml:space="preserve">Acción didáctica / Tiempo del recurso / Palabras clave / </v>
      </c>
    </row>
    <row r="549" spans="1:26" x14ac:dyDescent="0.45">
      <c r="A549" t="s">
        <v>12795</v>
      </c>
      <c r="B549" t="s">
        <v>12796</v>
      </c>
      <c r="C549" t="s">
        <v>70</v>
      </c>
      <c r="E549" t="s">
        <v>5722</v>
      </c>
      <c r="F549" t="s">
        <v>12798</v>
      </c>
      <c r="H549" t="s">
        <v>21</v>
      </c>
      <c r="I549">
        <v>2882176</v>
      </c>
      <c r="J549" t="s">
        <v>12883</v>
      </c>
      <c r="K549">
        <v>30</v>
      </c>
      <c r="L549" t="s">
        <v>70</v>
      </c>
      <c r="M549" t="s">
        <v>35</v>
      </c>
      <c r="N549" t="s">
        <v>161</v>
      </c>
      <c r="O549" t="s">
        <v>85</v>
      </c>
      <c r="P549" t="s">
        <v>21</v>
      </c>
      <c r="Q549" t="s">
        <v>12884</v>
      </c>
      <c r="R549" s="2" t="str">
        <f t="shared" si="72"/>
        <v>OK</v>
      </c>
      <c r="S549" s="2" t="str">
        <f t="shared" si="73"/>
        <v>OK</v>
      </c>
      <c r="T549" s="2" t="str">
        <f t="shared" si="74"/>
        <v>OK</v>
      </c>
      <c r="U549" s="2" t="str">
        <f t="shared" si="75"/>
        <v>OK</v>
      </c>
      <c r="V549" s="2" t="str">
        <f t="shared" si="76"/>
        <v>OK</v>
      </c>
      <c r="W549" s="2" t="str">
        <f t="shared" si="77"/>
        <v>OK</v>
      </c>
      <c r="X549" s="2" t="str">
        <f t="shared" si="78"/>
        <v>OK</v>
      </c>
      <c r="Y549" s="2" t="str">
        <f t="shared" si="79"/>
        <v>OK</v>
      </c>
      <c r="Z549" s="3" t="str">
        <f t="shared" si="80"/>
        <v/>
      </c>
    </row>
    <row r="550" spans="1:26" x14ac:dyDescent="0.45">
      <c r="A550" t="s">
        <v>12885</v>
      </c>
      <c r="B550" t="s">
        <v>12886</v>
      </c>
      <c r="C550" t="s">
        <v>12887</v>
      </c>
      <c r="E550" t="s">
        <v>20</v>
      </c>
      <c r="H550" t="s">
        <v>21</v>
      </c>
      <c r="I550">
        <v>1914526</v>
      </c>
      <c r="J550" t="s">
        <v>12888</v>
      </c>
      <c r="K550">
        <v>40</v>
      </c>
      <c r="L550" t="s">
        <v>23</v>
      </c>
      <c r="M550" t="s">
        <v>29</v>
      </c>
      <c r="N550" t="s">
        <v>2043</v>
      </c>
      <c r="P550" t="s">
        <v>21</v>
      </c>
      <c r="Q550" t="s">
        <v>12889</v>
      </c>
      <c r="R550" s="2" t="str">
        <f t="shared" si="72"/>
        <v>OK</v>
      </c>
      <c r="S550" s="2" t="str">
        <f t="shared" si="73"/>
        <v>OK</v>
      </c>
      <c r="T550" s="2" t="str">
        <f t="shared" si="74"/>
        <v>OK</v>
      </c>
      <c r="U550" s="2" t="str">
        <f t="shared" si="75"/>
        <v>OK</v>
      </c>
      <c r="V550" s="2" t="str">
        <f t="shared" si="76"/>
        <v>OK</v>
      </c>
      <c r="W550" s="2" t="str">
        <f t="shared" si="77"/>
        <v>OK</v>
      </c>
      <c r="X550" s="2" t="str">
        <f t="shared" si="78"/>
        <v>OK</v>
      </c>
      <c r="Y550" s="2" t="str">
        <f t="shared" si="79"/>
        <v>OK</v>
      </c>
      <c r="Z550" s="3" t="str">
        <f t="shared" si="80"/>
        <v/>
      </c>
    </row>
    <row r="551" spans="1:26" x14ac:dyDescent="0.45">
      <c r="A551" t="s">
        <v>12885</v>
      </c>
      <c r="B551" t="s">
        <v>12886</v>
      </c>
      <c r="C551" t="s">
        <v>12890</v>
      </c>
      <c r="E551" t="s">
        <v>20</v>
      </c>
      <c r="H551" t="s">
        <v>21</v>
      </c>
      <c r="I551">
        <v>1418252</v>
      </c>
      <c r="J551" t="s">
        <v>12891</v>
      </c>
      <c r="K551">
        <v>15</v>
      </c>
      <c r="L551" t="s">
        <v>34</v>
      </c>
      <c r="M551" t="s">
        <v>35</v>
      </c>
      <c r="N551" t="s">
        <v>316</v>
      </c>
      <c r="O551" t="s">
        <v>37</v>
      </c>
      <c r="P551" t="s">
        <v>21</v>
      </c>
      <c r="Q551" t="s">
        <v>12892</v>
      </c>
      <c r="R551" s="2" t="str">
        <f t="shared" si="72"/>
        <v>OK</v>
      </c>
      <c r="S551" s="2" t="str">
        <f t="shared" si="73"/>
        <v>OK</v>
      </c>
      <c r="T551" s="2" t="str">
        <f t="shared" si="74"/>
        <v>OK</v>
      </c>
      <c r="U551" s="2" t="str">
        <f t="shared" si="75"/>
        <v>OK</v>
      </c>
      <c r="V551" s="2" t="str">
        <f t="shared" si="76"/>
        <v>OK</v>
      </c>
      <c r="W551" s="2" t="str">
        <f t="shared" si="77"/>
        <v>OK</v>
      </c>
      <c r="X551" s="2" t="str">
        <f t="shared" si="78"/>
        <v>OK</v>
      </c>
      <c r="Y551" s="2" t="str">
        <f t="shared" si="79"/>
        <v>OK</v>
      </c>
      <c r="Z551" s="3" t="str">
        <f t="shared" si="80"/>
        <v/>
      </c>
    </row>
    <row r="552" spans="1:26" x14ac:dyDescent="0.45">
      <c r="A552" t="s">
        <v>12885</v>
      </c>
      <c r="B552" t="s">
        <v>12886</v>
      </c>
      <c r="C552" t="s">
        <v>12893</v>
      </c>
      <c r="E552" t="s">
        <v>20</v>
      </c>
      <c r="H552" t="s">
        <v>21</v>
      </c>
      <c r="I552">
        <v>1184933</v>
      </c>
      <c r="J552" t="s">
        <v>12894</v>
      </c>
      <c r="K552">
        <v>20</v>
      </c>
      <c r="L552" t="s">
        <v>34</v>
      </c>
      <c r="M552" t="s">
        <v>35</v>
      </c>
      <c r="N552" t="s">
        <v>326</v>
      </c>
      <c r="O552" t="s">
        <v>479</v>
      </c>
      <c r="P552" t="s">
        <v>21</v>
      </c>
      <c r="Q552" t="s">
        <v>12895</v>
      </c>
      <c r="R552" s="2" t="str">
        <f t="shared" si="72"/>
        <v>OK</v>
      </c>
      <c r="S552" s="2" t="str">
        <f t="shared" si="73"/>
        <v>OK</v>
      </c>
      <c r="T552" s="2" t="str">
        <f t="shared" si="74"/>
        <v>OK</v>
      </c>
      <c r="U552" s="2" t="str">
        <f t="shared" si="75"/>
        <v>OK</v>
      </c>
      <c r="V552" s="2" t="str">
        <f t="shared" si="76"/>
        <v>OK</v>
      </c>
      <c r="W552" s="2" t="str">
        <f t="shared" si="77"/>
        <v>OK</v>
      </c>
      <c r="X552" s="2" t="str">
        <f t="shared" si="78"/>
        <v>OK</v>
      </c>
      <c r="Y552" s="2" t="str">
        <f t="shared" si="79"/>
        <v>OK</v>
      </c>
      <c r="Z552" s="3" t="str">
        <f t="shared" si="80"/>
        <v/>
      </c>
    </row>
    <row r="553" spans="1:26" x14ac:dyDescent="0.45">
      <c r="A553" t="s">
        <v>12885</v>
      </c>
      <c r="B553" t="s">
        <v>12886</v>
      </c>
      <c r="C553" t="s">
        <v>12896</v>
      </c>
      <c r="E553" t="s">
        <v>20</v>
      </c>
      <c r="H553" t="s">
        <v>21</v>
      </c>
      <c r="I553">
        <v>1188514</v>
      </c>
      <c r="J553" t="s">
        <v>12897</v>
      </c>
      <c r="K553">
        <v>15</v>
      </c>
      <c r="L553" t="s">
        <v>34</v>
      </c>
      <c r="M553" t="s">
        <v>35</v>
      </c>
      <c r="N553" t="s">
        <v>316</v>
      </c>
      <c r="O553" t="s">
        <v>85</v>
      </c>
      <c r="P553" t="s">
        <v>21</v>
      </c>
      <c r="Q553" t="s">
        <v>12898</v>
      </c>
      <c r="R553" s="2" t="str">
        <f t="shared" si="72"/>
        <v>OK</v>
      </c>
      <c r="S553" s="2" t="str">
        <f t="shared" si="73"/>
        <v>OK</v>
      </c>
      <c r="T553" s="2" t="str">
        <f t="shared" si="74"/>
        <v>OK</v>
      </c>
      <c r="U553" s="2" t="str">
        <f t="shared" si="75"/>
        <v>OK</v>
      </c>
      <c r="V553" s="2" t="str">
        <f t="shared" si="76"/>
        <v>OK</v>
      </c>
      <c r="W553" s="2" t="str">
        <f t="shared" si="77"/>
        <v>OK</v>
      </c>
      <c r="X553" s="2" t="str">
        <f t="shared" si="78"/>
        <v>OK</v>
      </c>
      <c r="Y553" s="2" t="str">
        <f t="shared" si="79"/>
        <v>OK</v>
      </c>
      <c r="Z553" s="3" t="str">
        <f t="shared" si="80"/>
        <v/>
      </c>
    </row>
    <row r="554" spans="1:26" x14ac:dyDescent="0.45">
      <c r="A554" t="s">
        <v>12885</v>
      </c>
      <c r="B554" t="s">
        <v>12886</v>
      </c>
      <c r="C554" t="s">
        <v>12899</v>
      </c>
      <c r="E554" t="s">
        <v>20</v>
      </c>
      <c r="H554" t="s">
        <v>21</v>
      </c>
      <c r="I554">
        <v>1172788</v>
      </c>
      <c r="J554" t="s">
        <v>12900</v>
      </c>
      <c r="K554">
        <v>20</v>
      </c>
      <c r="L554" t="s">
        <v>34</v>
      </c>
      <c r="M554" t="s">
        <v>35</v>
      </c>
      <c r="N554" t="s">
        <v>101</v>
      </c>
      <c r="O554" t="s">
        <v>85</v>
      </c>
      <c r="P554" t="s">
        <v>21</v>
      </c>
      <c r="Q554" t="s">
        <v>12901</v>
      </c>
      <c r="R554" s="2" t="str">
        <f t="shared" si="72"/>
        <v>OK</v>
      </c>
      <c r="S554" s="2" t="str">
        <f t="shared" si="73"/>
        <v>OK</v>
      </c>
      <c r="T554" s="2" t="str">
        <f t="shared" si="74"/>
        <v>OK</v>
      </c>
      <c r="U554" s="2" t="str">
        <f t="shared" si="75"/>
        <v>OK</v>
      </c>
      <c r="V554" s="2" t="str">
        <f t="shared" si="76"/>
        <v>OK</v>
      </c>
      <c r="W554" s="2" t="str">
        <f t="shared" si="77"/>
        <v>OK</v>
      </c>
      <c r="X554" s="2" t="str">
        <f t="shared" si="78"/>
        <v>OK</v>
      </c>
      <c r="Y554" s="2" t="str">
        <f t="shared" si="79"/>
        <v>OK</v>
      </c>
      <c r="Z554" s="3" t="str">
        <f t="shared" si="80"/>
        <v/>
      </c>
    </row>
    <row r="555" spans="1:26" x14ac:dyDescent="0.45">
      <c r="A555" t="s">
        <v>12885</v>
      </c>
      <c r="B555" t="s">
        <v>12886</v>
      </c>
      <c r="C555" t="s">
        <v>12902</v>
      </c>
      <c r="E555" t="s">
        <v>20</v>
      </c>
      <c r="H555" t="s">
        <v>21</v>
      </c>
      <c r="I555">
        <v>1876958</v>
      </c>
      <c r="J555" t="s">
        <v>12903</v>
      </c>
      <c r="K555">
        <v>35</v>
      </c>
      <c r="L555" t="s">
        <v>34</v>
      </c>
      <c r="M555" t="s">
        <v>35</v>
      </c>
      <c r="N555" t="s">
        <v>81</v>
      </c>
      <c r="O555" t="s">
        <v>85</v>
      </c>
      <c r="P555" t="s">
        <v>21</v>
      </c>
      <c r="Q555" t="s">
        <v>12904</v>
      </c>
      <c r="R555" s="2" t="str">
        <f t="shared" si="72"/>
        <v>KO</v>
      </c>
      <c r="S555" s="2" t="str">
        <f t="shared" si="73"/>
        <v>OK</v>
      </c>
      <c r="T555" s="2" t="str">
        <f t="shared" si="74"/>
        <v>OK</v>
      </c>
      <c r="U555" s="2" t="str">
        <f t="shared" si="75"/>
        <v>OK</v>
      </c>
      <c r="V555" s="2" t="str">
        <f t="shared" si="76"/>
        <v>OK</v>
      </c>
      <c r="W555" s="2" t="str">
        <f t="shared" si="77"/>
        <v>OK</v>
      </c>
      <c r="X555" s="2" t="str">
        <f t="shared" si="78"/>
        <v>OK</v>
      </c>
      <c r="Y555" s="2" t="str">
        <f t="shared" si="79"/>
        <v>OK</v>
      </c>
      <c r="Z555" s="3" t="str">
        <f t="shared" si="80"/>
        <v xml:space="preserve">Acción didáctica / </v>
      </c>
    </row>
    <row r="556" spans="1:26" x14ac:dyDescent="0.45">
      <c r="A556" t="s">
        <v>12885</v>
      </c>
      <c r="B556" t="s">
        <v>12886</v>
      </c>
      <c r="C556" t="s">
        <v>12905</v>
      </c>
      <c r="E556" t="s">
        <v>20</v>
      </c>
      <c r="H556" t="s">
        <v>21</v>
      </c>
      <c r="I556">
        <v>3722579</v>
      </c>
      <c r="J556" t="s">
        <v>12906</v>
      </c>
      <c r="K556">
        <v>40</v>
      </c>
      <c r="L556" t="s">
        <v>23</v>
      </c>
      <c r="M556" t="s">
        <v>90</v>
      </c>
      <c r="N556" t="s">
        <v>49</v>
      </c>
      <c r="P556" t="s">
        <v>21</v>
      </c>
      <c r="Q556" t="s">
        <v>12907</v>
      </c>
      <c r="R556" s="2" t="str">
        <f t="shared" si="72"/>
        <v>OK</v>
      </c>
      <c r="S556" s="2" t="str">
        <f t="shared" si="73"/>
        <v>OK</v>
      </c>
      <c r="T556" s="2" t="str">
        <f t="shared" si="74"/>
        <v>OK</v>
      </c>
      <c r="U556" s="2" t="str">
        <f t="shared" si="75"/>
        <v>OK</v>
      </c>
      <c r="V556" s="2" t="str">
        <f t="shared" si="76"/>
        <v>OK</v>
      </c>
      <c r="W556" s="2" t="str">
        <f t="shared" si="77"/>
        <v>OK</v>
      </c>
      <c r="X556" s="2" t="str">
        <f t="shared" si="78"/>
        <v>OK</v>
      </c>
      <c r="Y556" s="2" t="str">
        <f t="shared" si="79"/>
        <v>OK</v>
      </c>
      <c r="Z556" s="3" t="str">
        <f t="shared" si="80"/>
        <v/>
      </c>
    </row>
    <row r="557" spans="1:26" x14ac:dyDescent="0.45">
      <c r="A557" t="s">
        <v>12885</v>
      </c>
      <c r="B557" t="s">
        <v>12886</v>
      </c>
      <c r="C557" t="s">
        <v>12908</v>
      </c>
      <c r="E557" t="s">
        <v>20</v>
      </c>
      <c r="H557" t="s">
        <v>21</v>
      </c>
      <c r="I557">
        <v>1173072</v>
      </c>
      <c r="J557" t="s">
        <v>12909</v>
      </c>
      <c r="K557">
        <v>10</v>
      </c>
      <c r="L557" t="s">
        <v>34</v>
      </c>
      <c r="M557" t="s">
        <v>35</v>
      </c>
      <c r="N557" t="s">
        <v>101</v>
      </c>
      <c r="O557" t="s">
        <v>85</v>
      </c>
      <c r="P557" t="s">
        <v>21</v>
      </c>
      <c r="Q557" t="s">
        <v>12910</v>
      </c>
      <c r="R557" s="2" t="str">
        <f t="shared" si="72"/>
        <v>OK</v>
      </c>
      <c r="S557" s="2" t="str">
        <f t="shared" si="73"/>
        <v>OK</v>
      </c>
      <c r="T557" s="2" t="str">
        <f t="shared" si="74"/>
        <v>OK</v>
      </c>
      <c r="U557" s="2" t="str">
        <f t="shared" si="75"/>
        <v>OK</v>
      </c>
      <c r="V557" s="2" t="str">
        <f t="shared" si="76"/>
        <v>OK</v>
      </c>
      <c r="W557" s="2" t="str">
        <f t="shared" si="77"/>
        <v>OK</v>
      </c>
      <c r="X557" s="2" t="str">
        <f t="shared" si="78"/>
        <v>OK</v>
      </c>
      <c r="Y557" s="2" t="str">
        <f t="shared" si="79"/>
        <v>OK</v>
      </c>
      <c r="Z557" s="3" t="str">
        <f t="shared" si="80"/>
        <v/>
      </c>
    </row>
    <row r="558" spans="1:26" x14ac:dyDescent="0.45">
      <c r="A558" t="s">
        <v>12885</v>
      </c>
      <c r="B558" t="s">
        <v>12886</v>
      </c>
      <c r="C558" t="s">
        <v>12911</v>
      </c>
      <c r="E558" t="s">
        <v>20</v>
      </c>
      <c r="H558" t="s">
        <v>21</v>
      </c>
      <c r="I558">
        <v>2213169</v>
      </c>
      <c r="J558" t="s">
        <v>12912</v>
      </c>
      <c r="K558">
        <v>30</v>
      </c>
      <c r="L558" t="s">
        <v>34</v>
      </c>
      <c r="M558" t="s">
        <v>35</v>
      </c>
      <c r="N558" t="s">
        <v>11343</v>
      </c>
      <c r="O558" t="s">
        <v>37</v>
      </c>
      <c r="P558" t="s">
        <v>21</v>
      </c>
      <c r="Q558" t="s">
        <v>12913</v>
      </c>
      <c r="R558" s="2" t="str">
        <f t="shared" si="72"/>
        <v>OK</v>
      </c>
      <c r="S558" s="2" t="str">
        <f t="shared" si="73"/>
        <v>OK</v>
      </c>
      <c r="T558" s="2" t="str">
        <f t="shared" si="74"/>
        <v>OK</v>
      </c>
      <c r="U558" s="2" t="str">
        <f t="shared" si="75"/>
        <v>OK</v>
      </c>
      <c r="V558" s="2" t="str">
        <f t="shared" si="76"/>
        <v>OK</v>
      </c>
      <c r="W558" s="2" t="str">
        <f t="shared" si="77"/>
        <v>OK</v>
      </c>
      <c r="X558" s="2" t="str">
        <f t="shared" si="78"/>
        <v>OK</v>
      </c>
      <c r="Y558" s="2" t="str">
        <f t="shared" si="79"/>
        <v>OK</v>
      </c>
      <c r="Z558" s="3" t="str">
        <f t="shared" si="80"/>
        <v/>
      </c>
    </row>
    <row r="559" spans="1:26" x14ac:dyDescent="0.45">
      <c r="A559" t="s">
        <v>12885</v>
      </c>
      <c r="B559" t="s">
        <v>12886</v>
      </c>
      <c r="C559" t="s">
        <v>12914</v>
      </c>
      <c r="E559" t="s">
        <v>20</v>
      </c>
      <c r="H559" t="s">
        <v>21</v>
      </c>
      <c r="I559">
        <v>2160746</v>
      </c>
      <c r="J559" t="s">
        <v>12915</v>
      </c>
      <c r="K559">
        <v>30</v>
      </c>
      <c r="L559" t="s">
        <v>80</v>
      </c>
      <c r="M559" t="s">
        <v>35</v>
      </c>
      <c r="N559" t="s">
        <v>81</v>
      </c>
      <c r="O559" t="s">
        <v>85</v>
      </c>
      <c r="P559" t="s">
        <v>21</v>
      </c>
      <c r="Q559" t="s">
        <v>12916</v>
      </c>
      <c r="R559" s="2" t="str">
        <f t="shared" si="72"/>
        <v>OK</v>
      </c>
      <c r="S559" s="2" t="str">
        <f t="shared" si="73"/>
        <v>OK</v>
      </c>
      <c r="T559" s="2" t="str">
        <f t="shared" si="74"/>
        <v>OK</v>
      </c>
      <c r="U559" s="2" t="str">
        <f t="shared" si="75"/>
        <v>OK</v>
      </c>
      <c r="V559" s="2" t="str">
        <f t="shared" si="76"/>
        <v>OK</v>
      </c>
      <c r="W559" s="2" t="str">
        <f t="shared" si="77"/>
        <v>OK</v>
      </c>
      <c r="X559" s="2" t="str">
        <f t="shared" si="78"/>
        <v>OK</v>
      </c>
      <c r="Y559" s="2" t="str">
        <f t="shared" si="79"/>
        <v>OK</v>
      </c>
      <c r="Z559" s="3" t="str">
        <f t="shared" si="80"/>
        <v/>
      </c>
    </row>
    <row r="560" spans="1:26" x14ac:dyDescent="0.45">
      <c r="A560" t="s">
        <v>12885</v>
      </c>
      <c r="B560" t="s">
        <v>12886</v>
      </c>
      <c r="C560" t="s">
        <v>12917</v>
      </c>
      <c r="E560" t="s">
        <v>20</v>
      </c>
      <c r="H560" t="s">
        <v>21</v>
      </c>
      <c r="I560">
        <v>4643276</v>
      </c>
      <c r="J560" t="s">
        <v>12918</v>
      </c>
      <c r="K560">
        <v>25</v>
      </c>
      <c r="L560" t="s">
        <v>23</v>
      </c>
      <c r="M560" t="s">
        <v>29</v>
      </c>
      <c r="N560" t="s">
        <v>49</v>
      </c>
      <c r="P560" t="s">
        <v>21</v>
      </c>
      <c r="Q560" t="s">
        <v>12919</v>
      </c>
      <c r="R560" s="2" t="str">
        <f t="shared" si="72"/>
        <v>OK</v>
      </c>
      <c r="S560" s="2" t="str">
        <f t="shared" si="73"/>
        <v>OK</v>
      </c>
      <c r="T560" s="2" t="str">
        <f t="shared" si="74"/>
        <v>OK</v>
      </c>
      <c r="U560" s="2" t="str">
        <f t="shared" si="75"/>
        <v>OK</v>
      </c>
      <c r="V560" s="2" t="str">
        <f t="shared" si="76"/>
        <v>OK</v>
      </c>
      <c r="W560" s="2" t="str">
        <f t="shared" si="77"/>
        <v>OK</v>
      </c>
      <c r="X560" s="2" t="str">
        <f t="shared" si="78"/>
        <v>OK</v>
      </c>
      <c r="Y560" s="2" t="str">
        <f t="shared" si="79"/>
        <v>OK</v>
      </c>
      <c r="Z560" s="3" t="str">
        <f t="shared" si="80"/>
        <v/>
      </c>
    </row>
    <row r="561" spans="1:26" x14ac:dyDescent="0.45">
      <c r="A561" t="s">
        <v>12885</v>
      </c>
      <c r="B561" t="s">
        <v>12886</v>
      </c>
      <c r="C561" t="s">
        <v>12920</v>
      </c>
      <c r="E561" t="s">
        <v>20</v>
      </c>
      <c r="H561" t="s">
        <v>21</v>
      </c>
      <c r="I561">
        <v>1188650</v>
      </c>
      <c r="J561" t="s">
        <v>12921</v>
      </c>
      <c r="K561">
        <v>20</v>
      </c>
      <c r="L561" t="s">
        <v>34</v>
      </c>
      <c r="M561" t="s">
        <v>35</v>
      </c>
      <c r="N561" t="s">
        <v>777</v>
      </c>
      <c r="O561" t="s">
        <v>37</v>
      </c>
      <c r="P561" t="s">
        <v>21</v>
      </c>
      <c r="Q561" t="s">
        <v>12922</v>
      </c>
      <c r="R561" s="2" t="str">
        <f t="shared" si="72"/>
        <v>OK</v>
      </c>
      <c r="S561" s="2" t="str">
        <f t="shared" si="73"/>
        <v>OK</v>
      </c>
      <c r="T561" s="2" t="str">
        <f t="shared" si="74"/>
        <v>OK</v>
      </c>
      <c r="U561" s="2" t="str">
        <f t="shared" si="75"/>
        <v>OK</v>
      </c>
      <c r="V561" s="2" t="str">
        <f t="shared" si="76"/>
        <v>OK</v>
      </c>
      <c r="W561" s="2" t="str">
        <f t="shared" si="77"/>
        <v>OK</v>
      </c>
      <c r="X561" s="2" t="str">
        <f t="shared" si="78"/>
        <v>OK</v>
      </c>
      <c r="Y561" s="2" t="str">
        <f t="shared" si="79"/>
        <v>OK</v>
      </c>
      <c r="Z561" s="3" t="str">
        <f t="shared" si="80"/>
        <v/>
      </c>
    </row>
    <row r="562" spans="1:26" x14ac:dyDescent="0.45">
      <c r="A562" t="s">
        <v>12885</v>
      </c>
      <c r="B562" t="s">
        <v>12886</v>
      </c>
      <c r="C562" t="s">
        <v>12923</v>
      </c>
      <c r="E562" t="s">
        <v>20</v>
      </c>
      <c r="H562" t="s">
        <v>21</v>
      </c>
      <c r="I562">
        <v>691828</v>
      </c>
      <c r="J562" t="s">
        <v>12924</v>
      </c>
      <c r="K562">
        <v>35</v>
      </c>
      <c r="L562" t="s">
        <v>23</v>
      </c>
      <c r="M562" t="s">
        <v>29</v>
      </c>
      <c r="N562" t="s">
        <v>25</v>
      </c>
      <c r="P562" t="s">
        <v>21</v>
      </c>
      <c r="Q562" t="s">
        <v>12925</v>
      </c>
      <c r="R562" s="2" t="str">
        <f t="shared" si="72"/>
        <v>OK</v>
      </c>
      <c r="S562" s="2" t="str">
        <f t="shared" si="73"/>
        <v>KO</v>
      </c>
      <c r="T562" s="2" t="str">
        <f t="shared" si="74"/>
        <v>OK</v>
      </c>
      <c r="U562" s="2" t="str">
        <f t="shared" si="75"/>
        <v>OK</v>
      </c>
      <c r="V562" s="2" t="str">
        <f t="shared" si="76"/>
        <v>OK</v>
      </c>
      <c r="W562" s="2" t="str">
        <f t="shared" si="77"/>
        <v>OK</v>
      </c>
      <c r="X562" s="2" t="str">
        <f t="shared" si="78"/>
        <v>OK</v>
      </c>
      <c r="Y562" s="2" t="str">
        <f t="shared" si="79"/>
        <v>OK</v>
      </c>
      <c r="Z562" s="3" t="str">
        <f t="shared" si="80"/>
        <v xml:space="preserve">Tipo de media / </v>
      </c>
    </row>
    <row r="563" spans="1:26" x14ac:dyDescent="0.45">
      <c r="A563" t="s">
        <v>12885</v>
      </c>
      <c r="B563" t="s">
        <v>12886</v>
      </c>
      <c r="C563" t="s">
        <v>12926</v>
      </c>
      <c r="E563" t="s">
        <v>20</v>
      </c>
      <c r="H563" t="s">
        <v>21</v>
      </c>
      <c r="I563">
        <v>1465979</v>
      </c>
      <c r="J563" t="s">
        <v>12927</v>
      </c>
      <c r="K563">
        <v>30</v>
      </c>
      <c r="L563" t="s">
        <v>23</v>
      </c>
      <c r="M563" t="s">
        <v>29</v>
      </c>
      <c r="N563" t="s">
        <v>53</v>
      </c>
      <c r="P563" t="s">
        <v>21</v>
      </c>
      <c r="Q563" t="s">
        <v>12928</v>
      </c>
      <c r="R563" s="2" t="str">
        <f t="shared" si="72"/>
        <v>OK</v>
      </c>
      <c r="S563" s="2" t="str">
        <f t="shared" si="73"/>
        <v>OK</v>
      </c>
      <c r="T563" s="2" t="str">
        <f t="shared" si="74"/>
        <v>OK</v>
      </c>
      <c r="U563" s="2" t="str">
        <f t="shared" si="75"/>
        <v>OK</v>
      </c>
      <c r="V563" s="2" t="str">
        <f t="shared" si="76"/>
        <v>OK</v>
      </c>
      <c r="W563" s="2" t="str">
        <f t="shared" si="77"/>
        <v>OK</v>
      </c>
      <c r="X563" s="2" t="str">
        <f t="shared" si="78"/>
        <v>OK</v>
      </c>
      <c r="Y563" s="2" t="str">
        <f t="shared" si="79"/>
        <v>OK</v>
      </c>
      <c r="Z563" s="3" t="str">
        <f t="shared" si="80"/>
        <v/>
      </c>
    </row>
    <row r="564" spans="1:26" x14ac:dyDescent="0.45">
      <c r="A564" t="s">
        <v>12885</v>
      </c>
      <c r="B564" t="s">
        <v>12886</v>
      </c>
      <c r="C564" t="s">
        <v>12929</v>
      </c>
      <c r="E564" t="s">
        <v>20</v>
      </c>
      <c r="H564" t="s">
        <v>21</v>
      </c>
      <c r="I564">
        <v>1192063</v>
      </c>
      <c r="J564" t="s">
        <v>12930</v>
      </c>
      <c r="K564">
        <v>20</v>
      </c>
      <c r="L564" t="s">
        <v>34</v>
      </c>
      <c r="M564" t="s">
        <v>35</v>
      </c>
      <c r="N564" t="s">
        <v>114</v>
      </c>
      <c r="O564" t="s">
        <v>85</v>
      </c>
      <c r="P564" t="s">
        <v>21</v>
      </c>
      <c r="Q564" t="s">
        <v>12931</v>
      </c>
      <c r="R564" s="2" t="str">
        <f t="shared" si="72"/>
        <v>OK</v>
      </c>
      <c r="S564" s="2" t="str">
        <f t="shared" si="73"/>
        <v>OK</v>
      </c>
      <c r="T564" s="2" t="str">
        <f t="shared" si="74"/>
        <v>OK</v>
      </c>
      <c r="U564" s="2" t="str">
        <f t="shared" si="75"/>
        <v>OK</v>
      </c>
      <c r="V564" s="2" t="str">
        <f t="shared" si="76"/>
        <v>OK</v>
      </c>
      <c r="W564" s="2" t="str">
        <f t="shared" si="77"/>
        <v>OK</v>
      </c>
      <c r="X564" s="2" t="str">
        <f t="shared" si="78"/>
        <v>OK</v>
      </c>
      <c r="Y564" s="2" t="str">
        <f t="shared" si="79"/>
        <v>OK</v>
      </c>
      <c r="Z564" s="3" t="str">
        <f t="shared" si="80"/>
        <v/>
      </c>
    </row>
    <row r="565" spans="1:26" x14ac:dyDescent="0.45">
      <c r="A565" t="s">
        <v>12885</v>
      </c>
      <c r="B565" t="s">
        <v>12886</v>
      </c>
      <c r="C565" t="s">
        <v>12932</v>
      </c>
      <c r="E565" t="s">
        <v>20</v>
      </c>
      <c r="H565" t="s">
        <v>21</v>
      </c>
      <c r="I565">
        <v>1876995</v>
      </c>
      <c r="J565" t="s">
        <v>12933</v>
      </c>
      <c r="K565">
        <v>30</v>
      </c>
      <c r="L565" t="s">
        <v>80</v>
      </c>
      <c r="M565" t="s">
        <v>35</v>
      </c>
      <c r="N565" t="s">
        <v>81</v>
      </c>
      <c r="O565" t="s">
        <v>85</v>
      </c>
      <c r="P565" t="s">
        <v>21</v>
      </c>
      <c r="Q565" t="s">
        <v>12934</v>
      </c>
      <c r="R565" s="2" t="str">
        <f t="shared" si="72"/>
        <v>OK</v>
      </c>
      <c r="S565" s="2" t="str">
        <f t="shared" si="73"/>
        <v>OK</v>
      </c>
      <c r="T565" s="2" t="str">
        <f t="shared" si="74"/>
        <v>OK</v>
      </c>
      <c r="U565" s="2" t="str">
        <f t="shared" si="75"/>
        <v>OK</v>
      </c>
      <c r="V565" s="2" t="str">
        <f t="shared" si="76"/>
        <v>OK</v>
      </c>
      <c r="W565" s="2" t="str">
        <f t="shared" si="77"/>
        <v>OK</v>
      </c>
      <c r="X565" s="2" t="str">
        <f t="shared" si="78"/>
        <v>OK</v>
      </c>
      <c r="Y565" s="2" t="str">
        <f t="shared" si="79"/>
        <v>OK</v>
      </c>
      <c r="Z565" s="3" t="str">
        <f t="shared" si="80"/>
        <v/>
      </c>
    </row>
    <row r="566" spans="1:26" x14ac:dyDescent="0.45">
      <c r="A566" t="s">
        <v>12885</v>
      </c>
      <c r="B566" t="s">
        <v>12886</v>
      </c>
      <c r="C566" t="s">
        <v>12935</v>
      </c>
      <c r="E566" t="s">
        <v>20</v>
      </c>
      <c r="H566" t="s">
        <v>21</v>
      </c>
      <c r="I566">
        <v>582079</v>
      </c>
      <c r="J566" t="s">
        <v>12936</v>
      </c>
      <c r="K566">
        <v>20</v>
      </c>
      <c r="L566" t="s">
        <v>23</v>
      </c>
      <c r="M566" t="s">
        <v>29</v>
      </c>
      <c r="N566" t="s">
        <v>53</v>
      </c>
      <c r="P566" t="s">
        <v>21</v>
      </c>
      <c r="Q566" t="s">
        <v>12937</v>
      </c>
      <c r="R566" s="2" t="str">
        <f t="shared" si="72"/>
        <v>OK</v>
      </c>
      <c r="S566" s="2" t="str">
        <f t="shared" si="73"/>
        <v>OK</v>
      </c>
      <c r="T566" s="2" t="str">
        <f t="shared" si="74"/>
        <v>OK</v>
      </c>
      <c r="U566" s="2" t="str">
        <f t="shared" si="75"/>
        <v>OK</v>
      </c>
      <c r="V566" s="2" t="str">
        <f t="shared" si="76"/>
        <v>OK</v>
      </c>
      <c r="W566" s="2" t="str">
        <f t="shared" si="77"/>
        <v>OK</v>
      </c>
      <c r="X566" s="2" t="str">
        <f t="shared" si="78"/>
        <v>OK</v>
      </c>
      <c r="Y566" s="2" t="str">
        <f t="shared" si="79"/>
        <v>OK</v>
      </c>
      <c r="Z566" s="3" t="str">
        <f t="shared" si="80"/>
        <v/>
      </c>
    </row>
    <row r="567" spans="1:26" x14ac:dyDescent="0.45">
      <c r="A567" t="s">
        <v>12885</v>
      </c>
      <c r="B567" t="s">
        <v>12886</v>
      </c>
      <c r="C567" t="s">
        <v>12938</v>
      </c>
      <c r="E567" t="s">
        <v>20</v>
      </c>
      <c r="H567" t="s">
        <v>21</v>
      </c>
      <c r="I567">
        <v>1753626</v>
      </c>
      <c r="J567" t="s">
        <v>12939</v>
      </c>
      <c r="K567">
        <v>35</v>
      </c>
      <c r="L567" t="s">
        <v>23</v>
      </c>
      <c r="M567" t="s">
        <v>29</v>
      </c>
      <c r="N567" t="s">
        <v>49</v>
      </c>
      <c r="P567" t="s">
        <v>21</v>
      </c>
      <c r="Q567" t="s">
        <v>12940</v>
      </c>
      <c r="R567" s="2" t="str">
        <f t="shared" si="72"/>
        <v>OK</v>
      </c>
      <c r="S567" s="2" t="str">
        <f t="shared" si="73"/>
        <v>OK</v>
      </c>
      <c r="T567" s="2" t="str">
        <f t="shared" si="74"/>
        <v>OK</v>
      </c>
      <c r="U567" s="2" t="str">
        <f t="shared" si="75"/>
        <v>OK</v>
      </c>
      <c r="V567" s="2" t="str">
        <f t="shared" si="76"/>
        <v>OK</v>
      </c>
      <c r="W567" s="2" t="str">
        <f t="shared" si="77"/>
        <v>OK</v>
      </c>
      <c r="X567" s="2" t="str">
        <f t="shared" si="78"/>
        <v>OK</v>
      </c>
      <c r="Y567" s="2" t="str">
        <f t="shared" si="79"/>
        <v>OK</v>
      </c>
      <c r="Z567" s="3" t="str">
        <f t="shared" si="80"/>
        <v/>
      </c>
    </row>
    <row r="568" spans="1:26" x14ac:dyDescent="0.45">
      <c r="A568" t="s">
        <v>12885</v>
      </c>
      <c r="B568" t="s">
        <v>12886</v>
      </c>
      <c r="C568" t="s">
        <v>12941</v>
      </c>
      <c r="E568" t="s">
        <v>20</v>
      </c>
      <c r="H568" t="s">
        <v>21</v>
      </c>
      <c r="I568">
        <v>5131135</v>
      </c>
      <c r="J568" t="s">
        <v>12942</v>
      </c>
      <c r="K568">
        <v>35</v>
      </c>
      <c r="L568" t="s">
        <v>34</v>
      </c>
      <c r="M568" t="s">
        <v>35</v>
      </c>
      <c r="N568" t="s">
        <v>161</v>
      </c>
      <c r="O568" t="s">
        <v>37</v>
      </c>
      <c r="P568" t="s">
        <v>21</v>
      </c>
      <c r="Q568" t="s">
        <v>12943</v>
      </c>
      <c r="R568" s="2" t="str">
        <f t="shared" si="72"/>
        <v>OK</v>
      </c>
      <c r="S568" s="2" t="str">
        <f t="shared" si="73"/>
        <v>OK</v>
      </c>
      <c r="T568" s="2" t="str">
        <f t="shared" si="74"/>
        <v>OK</v>
      </c>
      <c r="U568" s="2" t="str">
        <f t="shared" si="75"/>
        <v>OK</v>
      </c>
      <c r="V568" s="2" t="str">
        <f t="shared" si="76"/>
        <v>OK</v>
      </c>
      <c r="W568" s="2" t="str">
        <f t="shared" si="77"/>
        <v>OK</v>
      </c>
      <c r="X568" s="2" t="str">
        <f t="shared" si="78"/>
        <v>OK</v>
      </c>
      <c r="Y568" s="2" t="str">
        <f t="shared" si="79"/>
        <v>OK</v>
      </c>
      <c r="Z568" s="3" t="str">
        <f t="shared" si="80"/>
        <v/>
      </c>
    </row>
    <row r="569" spans="1:26" x14ac:dyDescent="0.45">
      <c r="A569" t="s">
        <v>12885</v>
      </c>
      <c r="B569" t="s">
        <v>12886</v>
      </c>
      <c r="C569" t="s">
        <v>12944</v>
      </c>
      <c r="E569" t="s">
        <v>20</v>
      </c>
      <c r="H569" t="s">
        <v>21</v>
      </c>
      <c r="I569">
        <v>1181863</v>
      </c>
      <c r="J569" t="s">
        <v>12945</v>
      </c>
      <c r="K569">
        <v>35</v>
      </c>
      <c r="L569" t="s">
        <v>34</v>
      </c>
      <c r="M569" t="s">
        <v>35</v>
      </c>
      <c r="N569" t="s">
        <v>326</v>
      </c>
      <c r="O569" t="s">
        <v>37</v>
      </c>
      <c r="P569" t="s">
        <v>21</v>
      </c>
      <c r="Q569" t="s">
        <v>12946</v>
      </c>
      <c r="R569" s="2" t="str">
        <f t="shared" si="72"/>
        <v>OK</v>
      </c>
      <c r="S569" s="2" t="str">
        <f t="shared" si="73"/>
        <v>OK</v>
      </c>
      <c r="T569" s="2" t="str">
        <f t="shared" si="74"/>
        <v>OK</v>
      </c>
      <c r="U569" s="2" t="str">
        <f t="shared" si="75"/>
        <v>OK</v>
      </c>
      <c r="V569" s="2" t="str">
        <f t="shared" si="76"/>
        <v>OK</v>
      </c>
      <c r="W569" s="2" t="str">
        <f t="shared" si="77"/>
        <v>OK</v>
      </c>
      <c r="X569" s="2" t="str">
        <f t="shared" si="78"/>
        <v>OK</v>
      </c>
      <c r="Y569" s="2" t="str">
        <f t="shared" si="79"/>
        <v>OK</v>
      </c>
      <c r="Z569" s="3" t="str">
        <f t="shared" si="80"/>
        <v/>
      </c>
    </row>
    <row r="570" spans="1:26" x14ac:dyDescent="0.45">
      <c r="A570" t="s">
        <v>12885</v>
      </c>
      <c r="B570" t="s">
        <v>12886</v>
      </c>
      <c r="C570" t="s">
        <v>12947</v>
      </c>
      <c r="E570" t="s">
        <v>20</v>
      </c>
      <c r="H570" t="s">
        <v>21</v>
      </c>
      <c r="I570">
        <v>2518929</v>
      </c>
      <c r="J570" t="s">
        <v>12948</v>
      </c>
      <c r="K570">
        <v>40</v>
      </c>
      <c r="L570" t="s">
        <v>80</v>
      </c>
      <c r="M570" t="s">
        <v>35</v>
      </c>
      <c r="N570" t="s">
        <v>81</v>
      </c>
      <c r="O570" t="s">
        <v>85</v>
      </c>
      <c r="P570" t="s">
        <v>21</v>
      </c>
      <c r="Q570" t="s">
        <v>12949</v>
      </c>
      <c r="R570" s="2" t="str">
        <f t="shared" si="72"/>
        <v>OK</v>
      </c>
      <c r="S570" s="2" t="str">
        <f t="shared" si="73"/>
        <v>OK</v>
      </c>
      <c r="T570" s="2" t="str">
        <f t="shared" si="74"/>
        <v>OK</v>
      </c>
      <c r="U570" s="2" t="str">
        <f t="shared" si="75"/>
        <v>OK</v>
      </c>
      <c r="V570" s="2" t="str">
        <f t="shared" si="76"/>
        <v>OK</v>
      </c>
      <c r="W570" s="2" t="str">
        <f t="shared" si="77"/>
        <v>OK</v>
      </c>
      <c r="X570" s="2" t="str">
        <f t="shared" si="78"/>
        <v>OK</v>
      </c>
      <c r="Y570" s="2" t="str">
        <f t="shared" si="79"/>
        <v>OK</v>
      </c>
      <c r="Z570" s="3" t="str">
        <f t="shared" si="80"/>
        <v/>
      </c>
    </row>
    <row r="571" spans="1:26" x14ac:dyDescent="0.45">
      <c r="A571" t="s">
        <v>12885</v>
      </c>
      <c r="B571" t="s">
        <v>12886</v>
      </c>
      <c r="C571" t="s">
        <v>12950</v>
      </c>
      <c r="E571" t="s">
        <v>20</v>
      </c>
      <c r="H571" t="s">
        <v>21</v>
      </c>
      <c r="I571">
        <v>1059445</v>
      </c>
      <c r="J571" t="s">
        <v>12951</v>
      </c>
      <c r="K571">
        <v>30</v>
      </c>
      <c r="L571" t="s">
        <v>57</v>
      </c>
      <c r="M571" t="s">
        <v>35</v>
      </c>
      <c r="N571" t="s">
        <v>58</v>
      </c>
      <c r="O571" t="s">
        <v>37</v>
      </c>
      <c r="P571" t="s">
        <v>21</v>
      </c>
      <c r="Q571" t="s">
        <v>12952</v>
      </c>
      <c r="R571" s="2" t="str">
        <f t="shared" si="72"/>
        <v>OK</v>
      </c>
      <c r="S571" s="2" t="str">
        <f t="shared" si="73"/>
        <v>OK</v>
      </c>
      <c r="T571" s="2" t="str">
        <f t="shared" si="74"/>
        <v>OK</v>
      </c>
      <c r="U571" s="2" t="str">
        <f t="shared" si="75"/>
        <v>OK</v>
      </c>
      <c r="V571" s="2" t="str">
        <f t="shared" si="76"/>
        <v>OK</v>
      </c>
      <c r="W571" s="2" t="str">
        <f t="shared" si="77"/>
        <v>OK</v>
      </c>
      <c r="X571" s="2" t="str">
        <f t="shared" si="78"/>
        <v>OK</v>
      </c>
      <c r="Y571" s="2" t="str">
        <f t="shared" si="79"/>
        <v>OK</v>
      </c>
      <c r="Z571" s="3" t="str">
        <f t="shared" si="80"/>
        <v/>
      </c>
    </row>
    <row r="572" spans="1:26" x14ac:dyDescent="0.45">
      <c r="A572" t="s">
        <v>12885</v>
      </c>
      <c r="B572" t="s">
        <v>12886</v>
      </c>
      <c r="C572" t="s">
        <v>12953</v>
      </c>
      <c r="E572" t="s">
        <v>20</v>
      </c>
      <c r="H572" t="s">
        <v>21</v>
      </c>
      <c r="I572">
        <v>2742706</v>
      </c>
      <c r="J572" t="s">
        <v>12954</v>
      </c>
      <c r="K572">
        <v>45</v>
      </c>
      <c r="L572" t="s">
        <v>80</v>
      </c>
      <c r="M572" t="s">
        <v>35</v>
      </c>
      <c r="N572" t="s">
        <v>58</v>
      </c>
      <c r="O572" t="s">
        <v>85</v>
      </c>
      <c r="P572" t="s">
        <v>21</v>
      </c>
      <c r="Q572" t="s">
        <v>12955</v>
      </c>
      <c r="R572" s="2" t="str">
        <f t="shared" si="72"/>
        <v>KO</v>
      </c>
      <c r="S572" s="2" t="str">
        <f t="shared" si="73"/>
        <v>OK</v>
      </c>
      <c r="T572" s="2" t="str">
        <f t="shared" si="74"/>
        <v>OK</v>
      </c>
      <c r="U572" s="2" t="str">
        <f t="shared" si="75"/>
        <v>OK</v>
      </c>
      <c r="V572" s="2" t="str">
        <f t="shared" si="76"/>
        <v>OK</v>
      </c>
      <c r="W572" s="2" t="str">
        <f t="shared" si="77"/>
        <v>OK</v>
      </c>
      <c r="X572" s="2" t="str">
        <f t="shared" si="78"/>
        <v>OK</v>
      </c>
      <c r="Y572" s="2" t="str">
        <f t="shared" si="79"/>
        <v>OK</v>
      </c>
      <c r="Z572" s="3" t="str">
        <f t="shared" si="80"/>
        <v xml:space="preserve">Acción didáctica / </v>
      </c>
    </row>
    <row r="573" spans="1:26" x14ac:dyDescent="0.45">
      <c r="A573" t="s">
        <v>12885</v>
      </c>
      <c r="B573" t="s">
        <v>12886</v>
      </c>
      <c r="C573" t="s">
        <v>12956</v>
      </c>
      <c r="E573" t="s">
        <v>20</v>
      </c>
      <c r="H573" t="s">
        <v>21</v>
      </c>
      <c r="I573">
        <v>1375854</v>
      </c>
      <c r="K573">
        <v>40</v>
      </c>
      <c r="L573" t="s">
        <v>358</v>
      </c>
      <c r="M573" t="s">
        <v>35</v>
      </c>
      <c r="N573" t="s">
        <v>359</v>
      </c>
      <c r="O573" t="s">
        <v>85</v>
      </c>
      <c r="P573" t="s">
        <v>21</v>
      </c>
      <c r="Q573" t="s">
        <v>12957</v>
      </c>
      <c r="R573" s="2" t="str">
        <f t="shared" si="72"/>
        <v>OK</v>
      </c>
      <c r="S573" s="2" t="str">
        <f t="shared" si="73"/>
        <v>OK</v>
      </c>
      <c r="T573" s="2" t="str">
        <f t="shared" si="74"/>
        <v>KO</v>
      </c>
      <c r="U573" s="2" t="str">
        <f t="shared" si="75"/>
        <v>OK</v>
      </c>
      <c r="V573" s="2" t="str">
        <f t="shared" si="76"/>
        <v>OK</v>
      </c>
      <c r="W573" s="2" t="str">
        <f t="shared" si="77"/>
        <v>KO</v>
      </c>
      <c r="X573" s="2" t="str">
        <f t="shared" si="78"/>
        <v>KO</v>
      </c>
      <c r="Y573" s="2" t="str">
        <f t="shared" si="79"/>
        <v>OK</v>
      </c>
      <c r="Z573" s="3" t="str">
        <f t="shared" si="80"/>
        <v xml:space="preserve">Nombre del recurso / Tiempo del recurso / Palabras clave / </v>
      </c>
    </row>
    <row r="574" spans="1:26" x14ac:dyDescent="0.45">
      <c r="A574" t="s">
        <v>12885</v>
      </c>
      <c r="B574" t="s">
        <v>12886</v>
      </c>
      <c r="C574" t="s">
        <v>67</v>
      </c>
      <c r="D574" t="s">
        <v>67</v>
      </c>
      <c r="E574" t="s">
        <v>20</v>
      </c>
      <c r="H574" t="s">
        <v>21</v>
      </c>
      <c r="I574">
        <v>1089764</v>
      </c>
      <c r="K574">
        <v>15</v>
      </c>
      <c r="L574" t="s">
        <v>23</v>
      </c>
      <c r="M574" t="s">
        <v>67</v>
      </c>
      <c r="N574" t="s">
        <v>68</v>
      </c>
      <c r="P574" t="s">
        <v>21</v>
      </c>
      <c r="Q574" t="s">
        <v>12958</v>
      </c>
      <c r="R574" s="2" t="str">
        <f t="shared" si="72"/>
        <v>OK</v>
      </c>
      <c r="S574" s="2" t="str">
        <f t="shared" si="73"/>
        <v>OK</v>
      </c>
      <c r="T574" s="2" t="str">
        <f t="shared" si="74"/>
        <v>OK</v>
      </c>
      <c r="U574" s="2" t="str">
        <f t="shared" si="75"/>
        <v>OK</v>
      </c>
      <c r="V574" s="2" t="str">
        <f t="shared" si="76"/>
        <v>OK</v>
      </c>
      <c r="W574" s="2" t="str">
        <f t="shared" si="77"/>
        <v>OK</v>
      </c>
      <c r="X574" s="2" t="str">
        <f t="shared" si="78"/>
        <v>KO</v>
      </c>
      <c r="Y574" s="2" t="str">
        <f t="shared" si="79"/>
        <v>OK</v>
      </c>
      <c r="Z574" s="3" t="str">
        <f t="shared" si="80"/>
        <v xml:space="preserve">Palabras clave / </v>
      </c>
    </row>
    <row r="575" spans="1:26" x14ac:dyDescent="0.45">
      <c r="A575" t="s">
        <v>12885</v>
      </c>
      <c r="B575" t="s">
        <v>12886</v>
      </c>
      <c r="C575" t="s">
        <v>70</v>
      </c>
      <c r="E575" t="s">
        <v>20</v>
      </c>
      <c r="H575" t="s">
        <v>21</v>
      </c>
      <c r="I575">
        <v>3932675</v>
      </c>
      <c r="J575" t="s">
        <v>12959</v>
      </c>
      <c r="K575">
        <v>35</v>
      </c>
      <c r="L575" t="s">
        <v>70</v>
      </c>
      <c r="M575" t="s">
        <v>35</v>
      </c>
      <c r="N575" t="s">
        <v>161</v>
      </c>
      <c r="O575" t="s">
        <v>37</v>
      </c>
      <c r="P575" t="s">
        <v>21</v>
      </c>
      <c r="Q575" t="s">
        <v>12960</v>
      </c>
      <c r="R575" s="2" t="str">
        <f t="shared" si="72"/>
        <v>OK</v>
      </c>
      <c r="S575" s="2" t="str">
        <f t="shared" si="73"/>
        <v>OK</v>
      </c>
      <c r="T575" s="2" t="str">
        <f t="shared" si="74"/>
        <v>OK</v>
      </c>
      <c r="U575" s="2" t="str">
        <f t="shared" si="75"/>
        <v>OK</v>
      </c>
      <c r="V575" s="2" t="str">
        <f t="shared" si="76"/>
        <v>OK</v>
      </c>
      <c r="W575" s="2" t="str">
        <f t="shared" si="77"/>
        <v>OK</v>
      </c>
      <c r="X575" s="2" t="str">
        <f t="shared" si="78"/>
        <v>OK</v>
      </c>
      <c r="Y575" s="2" t="str">
        <f t="shared" si="79"/>
        <v>OK</v>
      </c>
      <c r="Z575" s="3" t="str">
        <f t="shared" si="80"/>
        <v/>
      </c>
    </row>
    <row r="576" spans="1:26" x14ac:dyDescent="0.45">
      <c r="A576" t="s">
        <v>12961</v>
      </c>
      <c r="B576" t="s">
        <v>12962</v>
      </c>
      <c r="C576" t="s">
        <v>12963</v>
      </c>
      <c r="E576" t="s">
        <v>20</v>
      </c>
      <c r="H576" t="s">
        <v>21</v>
      </c>
      <c r="I576">
        <v>3358336</v>
      </c>
      <c r="J576" t="s">
        <v>12964</v>
      </c>
      <c r="K576">
        <v>40</v>
      </c>
      <c r="L576" t="s">
        <v>23</v>
      </c>
      <c r="M576" t="s">
        <v>29</v>
      </c>
      <c r="N576" t="s">
        <v>30</v>
      </c>
      <c r="P576" t="s">
        <v>21</v>
      </c>
      <c r="Q576" t="s">
        <v>12965</v>
      </c>
      <c r="R576" s="2" t="str">
        <f t="shared" si="72"/>
        <v>OK</v>
      </c>
      <c r="S576" s="2" t="str">
        <f t="shared" si="73"/>
        <v>OK</v>
      </c>
      <c r="T576" s="2" t="str">
        <f t="shared" si="74"/>
        <v>OK</v>
      </c>
      <c r="U576" s="2" t="str">
        <f t="shared" si="75"/>
        <v>OK</v>
      </c>
      <c r="V576" s="2" t="str">
        <f t="shared" si="76"/>
        <v>OK</v>
      </c>
      <c r="W576" s="2" t="str">
        <f t="shared" si="77"/>
        <v>OK</v>
      </c>
      <c r="X576" s="2" t="str">
        <f t="shared" si="78"/>
        <v>OK</v>
      </c>
      <c r="Y576" s="2" t="str">
        <f t="shared" si="79"/>
        <v>OK</v>
      </c>
      <c r="Z576" s="3" t="str">
        <f t="shared" si="80"/>
        <v/>
      </c>
    </row>
    <row r="577" spans="1:26" x14ac:dyDescent="0.45">
      <c r="A577" t="s">
        <v>12961</v>
      </c>
      <c r="B577" t="s">
        <v>12962</v>
      </c>
      <c r="C577" t="s">
        <v>12962</v>
      </c>
      <c r="E577" t="s">
        <v>20</v>
      </c>
      <c r="H577" t="s">
        <v>21</v>
      </c>
      <c r="I577">
        <v>1053033</v>
      </c>
      <c r="J577" t="s">
        <v>12966</v>
      </c>
      <c r="K577">
        <v>20</v>
      </c>
      <c r="L577" t="s">
        <v>23</v>
      </c>
      <c r="M577" t="s">
        <v>29</v>
      </c>
      <c r="N577" t="s">
        <v>368</v>
      </c>
      <c r="P577" t="s">
        <v>21</v>
      </c>
      <c r="Q577" t="s">
        <v>12967</v>
      </c>
      <c r="R577" s="2" t="str">
        <f t="shared" si="72"/>
        <v>OK</v>
      </c>
      <c r="S577" s="2" t="str">
        <f t="shared" si="73"/>
        <v>OK</v>
      </c>
      <c r="T577" s="2" t="str">
        <f t="shared" si="74"/>
        <v>OK</v>
      </c>
      <c r="U577" s="2" t="str">
        <f t="shared" si="75"/>
        <v>OK</v>
      </c>
      <c r="V577" s="2" t="str">
        <f t="shared" si="76"/>
        <v>OK</v>
      </c>
      <c r="W577" s="2" t="str">
        <f t="shared" si="77"/>
        <v>OK</v>
      </c>
      <c r="X577" s="2" t="str">
        <f t="shared" si="78"/>
        <v>OK</v>
      </c>
      <c r="Y577" s="2" t="str">
        <f t="shared" si="79"/>
        <v>OK</v>
      </c>
      <c r="Z577" s="3" t="str">
        <f t="shared" si="80"/>
        <v/>
      </c>
    </row>
    <row r="578" spans="1:26" x14ac:dyDescent="0.45">
      <c r="A578" t="s">
        <v>12961</v>
      </c>
      <c r="B578" t="s">
        <v>12962</v>
      </c>
      <c r="C578" t="s">
        <v>12968</v>
      </c>
      <c r="E578" t="s">
        <v>20</v>
      </c>
      <c r="H578" t="s">
        <v>21</v>
      </c>
      <c r="I578">
        <v>1470764</v>
      </c>
      <c r="J578" t="s">
        <v>12969</v>
      </c>
      <c r="K578">
        <v>15</v>
      </c>
      <c r="L578" t="s">
        <v>34</v>
      </c>
      <c r="M578" t="s">
        <v>29</v>
      </c>
      <c r="N578" t="s">
        <v>161</v>
      </c>
      <c r="O578" t="s">
        <v>85</v>
      </c>
      <c r="P578" t="s">
        <v>21</v>
      </c>
      <c r="Q578" t="s">
        <v>12970</v>
      </c>
      <c r="R578" s="2" t="str">
        <f t="shared" si="72"/>
        <v>OK</v>
      </c>
      <c r="S578" s="2" t="str">
        <f t="shared" si="73"/>
        <v>KO</v>
      </c>
      <c r="T578" s="2" t="str">
        <f t="shared" si="74"/>
        <v>OK</v>
      </c>
      <c r="U578" s="2" t="str">
        <f t="shared" si="75"/>
        <v>OK</v>
      </c>
      <c r="V578" s="2" t="str">
        <f t="shared" si="76"/>
        <v>OK</v>
      </c>
      <c r="W578" s="2" t="str">
        <f t="shared" si="77"/>
        <v>OK</v>
      </c>
      <c r="X578" s="2" t="str">
        <f t="shared" si="78"/>
        <v>OK</v>
      </c>
      <c r="Y578" s="2" t="str">
        <f t="shared" si="79"/>
        <v>OK</v>
      </c>
      <c r="Z578" s="3" t="str">
        <f t="shared" si="80"/>
        <v xml:space="preserve">Tipo de media / </v>
      </c>
    </row>
    <row r="579" spans="1:26" x14ac:dyDescent="0.45">
      <c r="A579" t="s">
        <v>12961</v>
      </c>
      <c r="B579" t="s">
        <v>12962</v>
      </c>
      <c r="C579" t="s">
        <v>12971</v>
      </c>
      <c r="E579" t="s">
        <v>20</v>
      </c>
      <c r="H579" t="s">
        <v>21</v>
      </c>
      <c r="I579">
        <v>766025</v>
      </c>
      <c r="J579" t="s">
        <v>12972</v>
      </c>
      <c r="K579">
        <v>20</v>
      </c>
      <c r="L579" t="s">
        <v>34</v>
      </c>
      <c r="M579" t="s">
        <v>35</v>
      </c>
      <c r="N579" t="s">
        <v>11730</v>
      </c>
      <c r="O579" t="s">
        <v>479</v>
      </c>
      <c r="P579" t="s">
        <v>21</v>
      </c>
      <c r="Q579" t="s">
        <v>12973</v>
      </c>
      <c r="R579" s="2" t="str">
        <f t="shared" ref="R579:R642" si="81">IF(_xlfn.XOR(
AND(N579="M102ab",L579="Proyecto"),
AND(N579="M101a",L579="Preguntas con respuesta libre"),
AND(LEFT(N579,1)="M",N579&lt;&gt;"M102AB",N579&lt;&gt;"M101a",N579&lt;&gt;"M101ap",L579="Ejercitación"),
AND(LEFT(C579,15)="Mapa conceptual",L579="Exposición"),
AND(LEFT(N579,1)&lt;&gt;"M",LEFT(C579,15)&lt;&gt;"Mapa conceptual",L579="Exposición"),
AND(LEFT(C579,8)="Banco de",L579="Generador de actividades"),
AND(C579=L579)
),"OK","KO")</f>
        <v>OK</v>
      </c>
      <c r="S579" s="2" t="str">
        <f t="shared" ref="S579:S642" si="82">IF(_xlfn.XOR(
AND(LEFT(N579,1)="M",M579="Actividad"),
AND(LEFT(N579,1)="F",M579="Interactivo"),
AND(N579="diaporama",M579="Secuencia de imágenes"),
OR(N579="video",M579="Animación",M579="Video"),
AND(C579=M579)
),"OK","KO")</f>
        <v>OK</v>
      </c>
      <c r="T579" s="2" t="str">
        <f t="shared" ref="T579:T642" si="83">IF(
AND(L579="Evaluación",C579&lt;&gt;L579),"KO",
IF(AND(L579="Mapa conceptual",C579&lt;&gt;L579),"KO",
IF(AND(N579="M101ap",C579&lt;&gt;"Banco de actividades"),"KO",
"OK")))</f>
        <v>OK</v>
      </c>
      <c r="U579" s="2" t="str">
        <f t="shared" ref="U579:U642" si="84">IF(
AND(LEFT(N579,1)="M",LEFT(M579,4)&lt;&gt;"Mapa",S579="OK",O579=""),
"KO","OK")</f>
        <v>OK</v>
      </c>
      <c r="V579" s="2" t="str">
        <f t="shared" ref="V579:V642" si="85">IF(OR(
AND(L579="Evaluación",R579="OK",OR(N579="M4a",N579="M5a")),
AND(LEFT(C579,8)="Banco de",N579="M101ap"),
OR(LEFT(C579,8)&lt;&gt;"Banco de",L579&lt;&gt;"Evaluación")
),"OK","KO")</f>
        <v>OK</v>
      </c>
      <c r="W579" s="2" t="str">
        <f t="shared" ref="W579:W642" si="86">IF(AND(LEFT(C579,8)="Banco de",K579=0),"OK",
IF(AND(LEFT(C579,8)&lt;&gt;"Banco de",K579&gt;0),"OK","KO"))</f>
        <v>OK</v>
      </c>
      <c r="X579" s="2" t="str">
        <f t="shared" ref="X579:X642" si="87">IF(J579&lt;&gt;"","OK","KO")</f>
        <v>OK</v>
      </c>
      <c r="Y579" s="2" t="str">
        <f t="shared" ref="Y579:Y642" si="88">IF(P579="Si","KO","OK")</f>
        <v>OK</v>
      </c>
      <c r="Z579" s="3" t="str">
        <f t="shared" ref="Z579:Z642" si="89">CONCATENATE(
IF(R579&lt;&gt;"OK",CONCATENATE($R$1," / "),""),
IF(S579&lt;&gt;"OK",CONCATENATE($S$1," / "),""),
IF(T579&lt;&gt;"OK",CONCATENATE($T$1," / "),""),
IF(U579&lt;&gt;"OK",CONCATENATE($U$1," / "),""),
IF(V579&lt;&gt;"OK",CONCATENATE($V$1," / "),""),
IF(W579&lt;&gt;"OK",CONCATENATE($W$1," / "),""),
IF(X579&lt;&gt;"OK",CONCATENATE($X$1," / "),""),
IF(Y579&lt;&gt;"OK",$Y$1,"")
)</f>
        <v/>
      </c>
    </row>
    <row r="580" spans="1:26" x14ac:dyDescent="0.45">
      <c r="A580" t="s">
        <v>12961</v>
      </c>
      <c r="B580" t="s">
        <v>12962</v>
      </c>
      <c r="C580" t="s">
        <v>12974</v>
      </c>
      <c r="E580" t="s">
        <v>20</v>
      </c>
      <c r="H580" t="s">
        <v>21</v>
      </c>
      <c r="I580">
        <v>3555431</v>
      </c>
      <c r="J580" t="s">
        <v>12969</v>
      </c>
      <c r="K580">
        <v>15</v>
      </c>
      <c r="L580" t="s">
        <v>34</v>
      </c>
      <c r="M580" t="s">
        <v>35</v>
      </c>
      <c r="N580" t="s">
        <v>773</v>
      </c>
      <c r="O580" t="s">
        <v>85</v>
      </c>
      <c r="P580" t="s">
        <v>21</v>
      </c>
      <c r="Q580" t="s">
        <v>12975</v>
      </c>
      <c r="R580" s="2" t="str">
        <f t="shared" si="81"/>
        <v>OK</v>
      </c>
      <c r="S580" s="2" t="str">
        <f t="shared" si="82"/>
        <v>OK</v>
      </c>
      <c r="T580" s="2" t="str">
        <f t="shared" si="83"/>
        <v>OK</v>
      </c>
      <c r="U580" s="2" t="str">
        <f t="shared" si="84"/>
        <v>OK</v>
      </c>
      <c r="V580" s="2" t="str">
        <f t="shared" si="85"/>
        <v>OK</v>
      </c>
      <c r="W580" s="2" t="str">
        <f t="shared" si="86"/>
        <v>OK</v>
      </c>
      <c r="X580" s="2" t="str">
        <f t="shared" si="87"/>
        <v>OK</v>
      </c>
      <c r="Y580" s="2" t="str">
        <f t="shared" si="88"/>
        <v>OK</v>
      </c>
      <c r="Z580" s="3" t="str">
        <f t="shared" si="89"/>
        <v/>
      </c>
    </row>
    <row r="581" spans="1:26" x14ac:dyDescent="0.45">
      <c r="A581" t="s">
        <v>12961</v>
      </c>
      <c r="B581" t="s">
        <v>12962</v>
      </c>
      <c r="C581" t="s">
        <v>12976</v>
      </c>
      <c r="E581" t="s">
        <v>20</v>
      </c>
      <c r="H581" t="s">
        <v>21</v>
      </c>
      <c r="I581">
        <v>1291624</v>
      </c>
      <c r="J581" t="s">
        <v>12977</v>
      </c>
      <c r="K581">
        <v>15</v>
      </c>
      <c r="L581" t="s">
        <v>23</v>
      </c>
      <c r="M581" t="s">
        <v>24</v>
      </c>
      <c r="N581" t="s">
        <v>368</v>
      </c>
      <c r="P581" t="s">
        <v>21</v>
      </c>
      <c r="Q581" t="s">
        <v>12978</v>
      </c>
      <c r="R581" s="2" t="str">
        <f t="shared" si="81"/>
        <v>OK</v>
      </c>
      <c r="S581" s="2" t="str">
        <f t="shared" si="82"/>
        <v>KO</v>
      </c>
      <c r="T581" s="2" t="str">
        <f t="shared" si="83"/>
        <v>OK</v>
      </c>
      <c r="U581" s="2" t="str">
        <f t="shared" si="84"/>
        <v>OK</v>
      </c>
      <c r="V581" s="2" t="str">
        <f t="shared" si="85"/>
        <v>OK</v>
      </c>
      <c r="W581" s="2" t="str">
        <f t="shared" si="86"/>
        <v>OK</v>
      </c>
      <c r="X581" s="2" t="str">
        <f t="shared" si="87"/>
        <v>OK</v>
      </c>
      <c r="Y581" s="2" t="str">
        <f t="shared" si="88"/>
        <v>OK</v>
      </c>
      <c r="Z581" s="3" t="str">
        <f t="shared" si="89"/>
        <v xml:space="preserve">Tipo de media / </v>
      </c>
    </row>
    <row r="582" spans="1:26" x14ac:dyDescent="0.45">
      <c r="A582" t="s">
        <v>12961</v>
      </c>
      <c r="B582" t="s">
        <v>12962</v>
      </c>
      <c r="C582" t="s">
        <v>12979</v>
      </c>
      <c r="E582" t="s">
        <v>20</v>
      </c>
      <c r="H582" t="s">
        <v>21</v>
      </c>
      <c r="I582">
        <v>1380339</v>
      </c>
      <c r="J582" t="s">
        <v>12980</v>
      </c>
      <c r="K582">
        <v>10</v>
      </c>
      <c r="L582" t="s">
        <v>34</v>
      </c>
      <c r="M582" t="s">
        <v>35</v>
      </c>
      <c r="N582" t="s">
        <v>316</v>
      </c>
      <c r="O582" t="s">
        <v>85</v>
      </c>
      <c r="P582" t="s">
        <v>21</v>
      </c>
      <c r="Q582" t="s">
        <v>12981</v>
      </c>
      <c r="R582" s="2" t="str">
        <f t="shared" si="81"/>
        <v>OK</v>
      </c>
      <c r="S582" s="2" t="str">
        <f t="shared" si="82"/>
        <v>OK</v>
      </c>
      <c r="T582" s="2" t="str">
        <f t="shared" si="83"/>
        <v>OK</v>
      </c>
      <c r="U582" s="2" t="str">
        <f t="shared" si="84"/>
        <v>OK</v>
      </c>
      <c r="V582" s="2" t="str">
        <f t="shared" si="85"/>
        <v>OK</v>
      </c>
      <c r="W582" s="2" t="str">
        <f t="shared" si="86"/>
        <v>OK</v>
      </c>
      <c r="X582" s="2" t="str">
        <f t="shared" si="87"/>
        <v>OK</v>
      </c>
      <c r="Y582" s="2" t="str">
        <f t="shared" si="88"/>
        <v>OK</v>
      </c>
      <c r="Z582" s="3" t="str">
        <f t="shared" si="89"/>
        <v/>
      </c>
    </row>
    <row r="583" spans="1:26" x14ac:dyDescent="0.45">
      <c r="A583" t="s">
        <v>12961</v>
      </c>
      <c r="B583" t="s">
        <v>12962</v>
      </c>
      <c r="C583" t="s">
        <v>12982</v>
      </c>
      <c r="E583" t="s">
        <v>20</v>
      </c>
      <c r="H583" t="s">
        <v>21</v>
      </c>
      <c r="I583">
        <v>1876522</v>
      </c>
      <c r="J583" t="s">
        <v>12983</v>
      </c>
      <c r="K583">
        <v>15</v>
      </c>
      <c r="L583" t="s">
        <v>34</v>
      </c>
      <c r="M583" t="s">
        <v>35</v>
      </c>
      <c r="N583" t="s">
        <v>81</v>
      </c>
      <c r="O583" t="s">
        <v>85</v>
      </c>
      <c r="P583" t="s">
        <v>21</v>
      </c>
      <c r="Q583" t="s">
        <v>12984</v>
      </c>
      <c r="R583" s="2" t="str">
        <f t="shared" si="81"/>
        <v>KO</v>
      </c>
      <c r="S583" s="2" t="str">
        <f t="shared" si="82"/>
        <v>OK</v>
      </c>
      <c r="T583" s="2" t="str">
        <f t="shared" si="83"/>
        <v>OK</v>
      </c>
      <c r="U583" s="2" t="str">
        <f t="shared" si="84"/>
        <v>OK</v>
      </c>
      <c r="V583" s="2" t="str">
        <f t="shared" si="85"/>
        <v>OK</v>
      </c>
      <c r="W583" s="2" t="str">
        <f t="shared" si="86"/>
        <v>OK</v>
      </c>
      <c r="X583" s="2" t="str">
        <f t="shared" si="87"/>
        <v>OK</v>
      </c>
      <c r="Y583" s="2" t="str">
        <f t="shared" si="88"/>
        <v>OK</v>
      </c>
      <c r="Z583" s="3" t="str">
        <f t="shared" si="89"/>
        <v xml:space="preserve">Acción didáctica / </v>
      </c>
    </row>
    <row r="584" spans="1:26" x14ac:dyDescent="0.45">
      <c r="A584" t="s">
        <v>12961</v>
      </c>
      <c r="B584" t="s">
        <v>12962</v>
      </c>
      <c r="C584" t="s">
        <v>12985</v>
      </c>
      <c r="E584" t="s">
        <v>20</v>
      </c>
      <c r="H584" t="s">
        <v>21</v>
      </c>
      <c r="I584">
        <v>1104087</v>
      </c>
      <c r="J584" t="s">
        <v>12986</v>
      </c>
      <c r="K584">
        <v>45</v>
      </c>
      <c r="L584" t="s">
        <v>23</v>
      </c>
      <c r="M584" t="s">
        <v>29</v>
      </c>
      <c r="N584" t="s">
        <v>368</v>
      </c>
      <c r="P584" t="s">
        <v>21</v>
      </c>
      <c r="Q584" t="s">
        <v>12987</v>
      </c>
      <c r="R584" s="2" t="str">
        <f t="shared" si="81"/>
        <v>OK</v>
      </c>
      <c r="S584" s="2" t="str">
        <f t="shared" si="82"/>
        <v>OK</v>
      </c>
      <c r="T584" s="2" t="str">
        <f t="shared" si="83"/>
        <v>OK</v>
      </c>
      <c r="U584" s="2" t="str">
        <f t="shared" si="84"/>
        <v>OK</v>
      </c>
      <c r="V584" s="2" t="str">
        <f t="shared" si="85"/>
        <v>OK</v>
      </c>
      <c r="W584" s="2" t="str">
        <f t="shared" si="86"/>
        <v>OK</v>
      </c>
      <c r="X584" s="2" t="str">
        <f t="shared" si="87"/>
        <v>OK</v>
      </c>
      <c r="Y584" s="2" t="str">
        <f t="shared" si="88"/>
        <v>OK</v>
      </c>
      <c r="Z584" s="3" t="str">
        <f t="shared" si="89"/>
        <v/>
      </c>
    </row>
    <row r="585" spans="1:26" x14ac:dyDescent="0.45">
      <c r="A585" t="s">
        <v>12961</v>
      </c>
      <c r="B585" t="s">
        <v>12962</v>
      </c>
      <c r="C585" t="s">
        <v>12988</v>
      </c>
      <c r="E585" t="s">
        <v>20</v>
      </c>
      <c r="H585" t="s">
        <v>21</v>
      </c>
      <c r="I585">
        <v>1377351</v>
      </c>
      <c r="J585" t="s">
        <v>12989</v>
      </c>
      <c r="K585">
        <v>15</v>
      </c>
      <c r="L585" t="s">
        <v>34</v>
      </c>
      <c r="M585" t="s">
        <v>35</v>
      </c>
      <c r="N585" t="s">
        <v>316</v>
      </c>
      <c r="O585" t="s">
        <v>85</v>
      </c>
      <c r="P585" t="s">
        <v>21</v>
      </c>
      <c r="Q585" t="s">
        <v>12990</v>
      </c>
      <c r="R585" s="2" t="str">
        <f t="shared" si="81"/>
        <v>OK</v>
      </c>
      <c r="S585" s="2" t="str">
        <f t="shared" si="82"/>
        <v>OK</v>
      </c>
      <c r="T585" s="2" t="str">
        <f t="shared" si="83"/>
        <v>OK</v>
      </c>
      <c r="U585" s="2" t="str">
        <f t="shared" si="84"/>
        <v>OK</v>
      </c>
      <c r="V585" s="2" t="str">
        <f t="shared" si="85"/>
        <v>OK</v>
      </c>
      <c r="W585" s="2" t="str">
        <f t="shared" si="86"/>
        <v>OK</v>
      </c>
      <c r="X585" s="2" t="str">
        <f t="shared" si="87"/>
        <v>OK</v>
      </c>
      <c r="Y585" s="2" t="str">
        <f t="shared" si="88"/>
        <v>OK</v>
      </c>
      <c r="Z585" s="3" t="str">
        <f t="shared" si="89"/>
        <v/>
      </c>
    </row>
    <row r="586" spans="1:26" x14ac:dyDescent="0.45">
      <c r="A586" t="s">
        <v>12961</v>
      </c>
      <c r="B586" t="s">
        <v>12962</v>
      </c>
      <c r="C586" t="s">
        <v>12991</v>
      </c>
      <c r="E586" t="s">
        <v>20</v>
      </c>
      <c r="H586" t="s">
        <v>21</v>
      </c>
      <c r="I586">
        <v>3719986</v>
      </c>
      <c r="J586" t="s">
        <v>12992</v>
      </c>
      <c r="K586">
        <v>20</v>
      </c>
      <c r="L586" t="s">
        <v>34</v>
      </c>
      <c r="M586" t="s">
        <v>35</v>
      </c>
      <c r="N586" t="s">
        <v>81</v>
      </c>
      <c r="O586" t="s">
        <v>85</v>
      </c>
      <c r="P586" t="s">
        <v>21</v>
      </c>
      <c r="Q586" t="s">
        <v>12993</v>
      </c>
      <c r="R586" s="2" t="str">
        <f t="shared" si="81"/>
        <v>KO</v>
      </c>
      <c r="S586" s="2" t="str">
        <f t="shared" si="82"/>
        <v>OK</v>
      </c>
      <c r="T586" s="2" t="str">
        <f t="shared" si="83"/>
        <v>OK</v>
      </c>
      <c r="U586" s="2" t="str">
        <f t="shared" si="84"/>
        <v>OK</v>
      </c>
      <c r="V586" s="2" t="str">
        <f t="shared" si="85"/>
        <v>OK</v>
      </c>
      <c r="W586" s="2" t="str">
        <f t="shared" si="86"/>
        <v>OK</v>
      </c>
      <c r="X586" s="2" t="str">
        <f t="shared" si="87"/>
        <v>OK</v>
      </c>
      <c r="Y586" s="2" t="str">
        <f t="shared" si="88"/>
        <v>OK</v>
      </c>
      <c r="Z586" s="3" t="str">
        <f t="shared" si="89"/>
        <v xml:space="preserve">Acción didáctica / </v>
      </c>
    </row>
    <row r="587" spans="1:26" x14ac:dyDescent="0.45">
      <c r="A587" t="s">
        <v>12961</v>
      </c>
      <c r="B587" t="s">
        <v>12962</v>
      </c>
      <c r="C587" t="s">
        <v>11848</v>
      </c>
      <c r="E587" t="s">
        <v>20</v>
      </c>
      <c r="H587" t="s">
        <v>21</v>
      </c>
      <c r="I587">
        <v>576016</v>
      </c>
      <c r="J587" t="s">
        <v>12994</v>
      </c>
      <c r="K587">
        <v>30</v>
      </c>
      <c r="L587" t="s">
        <v>23</v>
      </c>
      <c r="M587" t="s">
        <v>29</v>
      </c>
      <c r="N587" t="s">
        <v>194</v>
      </c>
      <c r="P587" t="s">
        <v>21</v>
      </c>
      <c r="Q587" t="s">
        <v>12995</v>
      </c>
      <c r="R587" s="2" t="str">
        <f t="shared" si="81"/>
        <v>OK</v>
      </c>
      <c r="S587" s="2" t="str">
        <f t="shared" si="82"/>
        <v>OK</v>
      </c>
      <c r="T587" s="2" t="str">
        <f t="shared" si="83"/>
        <v>OK</v>
      </c>
      <c r="U587" s="2" t="str">
        <f t="shared" si="84"/>
        <v>OK</v>
      </c>
      <c r="V587" s="2" t="str">
        <f t="shared" si="85"/>
        <v>OK</v>
      </c>
      <c r="W587" s="2" t="str">
        <f t="shared" si="86"/>
        <v>OK</v>
      </c>
      <c r="X587" s="2" t="str">
        <f t="shared" si="87"/>
        <v>OK</v>
      </c>
      <c r="Y587" s="2" t="str">
        <f t="shared" si="88"/>
        <v>OK</v>
      </c>
      <c r="Z587" s="3" t="str">
        <f t="shared" si="89"/>
        <v/>
      </c>
    </row>
    <row r="588" spans="1:26" x14ac:dyDescent="0.45">
      <c r="A588" t="s">
        <v>12961</v>
      </c>
      <c r="B588" t="s">
        <v>12962</v>
      </c>
      <c r="C588" t="s">
        <v>12996</v>
      </c>
      <c r="E588" t="s">
        <v>20</v>
      </c>
      <c r="H588" t="s">
        <v>21</v>
      </c>
      <c r="I588">
        <v>1261994</v>
      </c>
      <c r="J588" t="s">
        <v>12997</v>
      </c>
      <c r="K588">
        <v>15</v>
      </c>
      <c r="L588" t="s">
        <v>34</v>
      </c>
      <c r="M588" t="s">
        <v>35</v>
      </c>
      <c r="N588" t="s">
        <v>161</v>
      </c>
      <c r="O588" t="s">
        <v>85</v>
      </c>
      <c r="P588" t="s">
        <v>21</v>
      </c>
      <c r="Q588" t="s">
        <v>12998</v>
      </c>
      <c r="R588" s="2" t="str">
        <f t="shared" si="81"/>
        <v>OK</v>
      </c>
      <c r="S588" s="2" t="str">
        <f t="shared" si="82"/>
        <v>OK</v>
      </c>
      <c r="T588" s="2" t="str">
        <f t="shared" si="83"/>
        <v>OK</v>
      </c>
      <c r="U588" s="2" t="str">
        <f t="shared" si="84"/>
        <v>OK</v>
      </c>
      <c r="V588" s="2" t="str">
        <f t="shared" si="85"/>
        <v>OK</v>
      </c>
      <c r="W588" s="2" t="str">
        <f t="shared" si="86"/>
        <v>OK</v>
      </c>
      <c r="X588" s="2" t="str">
        <f t="shared" si="87"/>
        <v>OK</v>
      </c>
      <c r="Y588" s="2" t="str">
        <f t="shared" si="88"/>
        <v>OK</v>
      </c>
      <c r="Z588" s="3" t="str">
        <f t="shared" si="89"/>
        <v/>
      </c>
    </row>
    <row r="589" spans="1:26" x14ac:dyDescent="0.45">
      <c r="A589" t="s">
        <v>12961</v>
      </c>
      <c r="B589" t="s">
        <v>12962</v>
      </c>
      <c r="C589" t="s">
        <v>12999</v>
      </c>
      <c r="E589" t="s">
        <v>20</v>
      </c>
      <c r="H589" t="s">
        <v>21</v>
      </c>
      <c r="I589">
        <v>712601</v>
      </c>
      <c r="J589" t="s">
        <v>13000</v>
      </c>
      <c r="K589">
        <v>15</v>
      </c>
      <c r="L589" t="s">
        <v>34</v>
      </c>
      <c r="M589" t="s">
        <v>35</v>
      </c>
      <c r="N589" t="s">
        <v>114</v>
      </c>
      <c r="O589" t="s">
        <v>37</v>
      </c>
      <c r="P589" t="s">
        <v>21</v>
      </c>
      <c r="Q589" t="s">
        <v>13001</v>
      </c>
      <c r="R589" s="2" t="str">
        <f t="shared" si="81"/>
        <v>OK</v>
      </c>
      <c r="S589" s="2" t="str">
        <f t="shared" si="82"/>
        <v>OK</v>
      </c>
      <c r="T589" s="2" t="str">
        <f t="shared" si="83"/>
        <v>OK</v>
      </c>
      <c r="U589" s="2" t="str">
        <f t="shared" si="84"/>
        <v>OK</v>
      </c>
      <c r="V589" s="2" t="str">
        <f t="shared" si="85"/>
        <v>OK</v>
      </c>
      <c r="W589" s="2" t="str">
        <f t="shared" si="86"/>
        <v>OK</v>
      </c>
      <c r="X589" s="2" t="str">
        <f t="shared" si="87"/>
        <v>OK</v>
      </c>
      <c r="Y589" s="2" t="str">
        <f t="shared" si="88"/>
        <v>OK</v>
      </c>
      <c r="Z589" s="3" t="str">
        <f t="shared" si="89"/>
        <v/>
      </c>
    </row>
    <row r="590" spans="1:26" x14ac:dyDescent="0.45">
      <c r="A590" t="s">
        <v>12961</v>
      </c>
      <c r="B590" t="s">
        <v>12962</v>
      </c>
      <c r="C590" t="s">
        <v>13002</v>
      </c>
      <c r="E590" t="s">
        <v>20</v>
      </c>
      <c r="H590" t="s">
        <v>21</v>
      </c>
      <c r="I590">
        <v>707937</v>
      </c>
      <c r="J590" t="s">
        <v>12992</v>
      </c>
      <c r="K590">
        <v>15</v>
      </c>
      <c r="L590" t="s">
        <v>34</v>
      </c>
      <c r="M590" t="s">
        <v>35</v>
      </c>
      <c r="N590" t="s">
        <v>36</v>
      </c>
      <c r="O590" t="s">
        <v>37</v>
      </c>
      <c r="P590" t="s">
        <v>21</v>
      </c>
      <c r="Q590" t="s">
        <v>13003</v>
      </c>
      <c r="R590" s="2" t="str">
        <f t="shared" si="81"/>
        <v>OK</v>
      </c>
      <c r="S590" s="2" t="str">
        <f t="shared" si="82"/>
        <v>OK</v>
      </c>
      <c r="T590" s="2" t="str">
        <f t="shared" si="83"/>
        <v>OK</v>
      </c>
      <c r="U590" s="2" t="str">
        <f t="shared" si="84"/>
        <v>OK</v>
      </c>
      <c r="V590" s="2" t="str">
        <f t="shared" si="85"/>
        <v>OK</v>
      </c>
      <c r="W590" s="2" t="str">
        <f t="shared" si="86"/>
        <v>OK</v>
      </c>
      <c r="X590" s="2" t="str">
        <f t="shared" si="87"/>
        <v>OK</v>
      </c>
      <c r="Y590" s="2" t="str">
        <f t="shared" si="88"/>
        <v>OK</v>
      </c>
      <c r="Z590" s="3" t="str">
        <f t="shared" si="89"/>
        <v/>
      </c>
    </row>
    <row r="591" spans="1:26" x14ac:dyDescent="0.45">
      <c r="A591" t="s">
        <v>12961</v>
      </c>
      <c r="B591" t="s">
        <v>12962</v>
      </c>
      <c r="C591" t="s">
        <v>13004</v>
      </c>
      <c r="E591" t="s">
        <v>20</v>
      </c>
      <c r="H591" t="s">
        <v>21</v>
      </c>
      <c r="I591">
        <v>2198276</v>
      </c>
      <c r="J591" t="s">
        <v>13005</v>
      </c>
      <c r="K591">
        <v>30</v>
      </c>
      <c r="L591" t="s">
        <v>34</v>
      </c>
      <c r="M591" t="s">
        <v>35</v>
      </c>
      <c r="N591" t="s">
        <v>81</v>
      </c>
      <c r="O591" t="s">
        <v>85</v>
      </c>
      <c r="P591" t="s">
        <v>21</v>
      </c>
      <c r="Q591" t="s">
        <v>13006</v>
      </c>
      <c r="R591" s="2" t="str">
        <f t="shared" si="81"/>
        <v>KO</v>
      </c>
      <c r="S591" s="2" t="str">
        <f t="shared" si="82"/>
        <v>OK</v>
      </c>
      <c r="T591" s="2" t="str">
        <f t="shared" si="83"/>
        <v>OK</v>
      </c>
      <c r="U591" s="2" t="str">
        <f t="shared" si="84"/>
        <v>OK</v>
      </c>
      <c r="V591" s="2" t="str">
        <f t="shared" si="85"/>
        <v>OK</v>
      </c>
      <c r="W591" s="2" t="str">
        <f t="shared" si="86"/>
        <v>OK</v>
      </c>
      <c r="X591" s="2" t="str">
        <f t="shared" si="87"/>
        <v>OK</v>
      </c>
      <c r="Y591" s="2" t="str">
        <f t="shared" si="88"/>
        <v>OK</v>
      </c>
      <c r="Z591" s="3" t="str">
        <f t="shared" si="89"/>
        <v xml:space="preserve">Acción didáctica / </v>
      </c>
    </row>
    <row r="592" spans="1:26" x14ac:dyDescent="0.45">
      <c r="A592" t="s">
        <v>12961</v>
      </c>
      <c r="B592" t="s">
        <v>12962</v>
      </c>
      <c r="C592" t="s">
        <v>13007</v>
      </c>
      <c r="E592" t="s">
        <v>20</v>
      </c>
      <c r="H592" t="s">
        <v>21</v>
      </c>
      <c r="I592">
        <v>703999</v>
      </c>
      <c r="J592" t="s">
        <v>13008</v>
      </c>
      <c r="K592">
        <v>20</v>
      </c>
      <c r="L592" t="s">
        <v>34</v>
      </c>
      <c r="M592" t="s">
        <v>35</v>
      </c>
      <c r="N592" t="s">
        <v>406</v>
      </c>
      <c r="O592" t="s">
        <v>37</v>
      </c>
      <c r="P592" t="s">
        <v>21</v>
      </c>
      <c r="Q592" t="s">
        <v>13009</v>
      </c>
      <c r="R592" s="2" t="str">
        <f t="shared" si="81"/>
        <v>OK</v>
      </c>
      <c r="S592" s="2" t="str">
        <f t="shared" si="82"/>
        <v>OK</v>
      </c>
      <c r="T592" s="2" t="str">
        <f t="shared" si="83"/>
        <v>OK</v>
      </c>
      <c r="U592" s="2" t="str">
        <f t="shared" si="84"/>
        <v>OK</v>
      </c>
      <c r="V592" s="2" t="str">
        <f t="shared" si="85"/>
        <v>OK</v>
      </c>
      <c r="W592" s="2" t="str">
        <f t="shared" si="86"/>
        <v>OK</v>
      </c>
      <c r="X592" s="2" t="str">
        <f t="shared" si="87"/>
        <v>OK</v>
      </c>
      <c r="Y592" s="2" t="str">
        <f t="shared" si="88"/>
        <v>OK</v>
      </c>
      <c r="Z592" s="3" t="str">
        <f t="shared" si="89"/>
        <v/>
      </c>
    </row>
    <row r="593" spans="1:26" x14ac:dyDescent="0.45">
      <c r="A593" t="s">
        <v>12961</v>
      </c>
      <c r="B593" t="s">
        <v>12962</v>
      </c>
      <c r="C593" t="s">
        <v>13010</v>
      </c>
      <c r="E593" t="s">
        <v>20</v>
      </c>
      <c r="H593" t="s">
        <v>21</v>
      </c>
      <c r="I593">
        <v>1455521</v>
      </c>
      <c r="J593" t="s">
        <v>13011</v>
      </c>
      <c r="K593">
        <v>15</v>
      </c>
      <c r="L593" t="s">
        <v>34</v>
      </c>
      <c r="M593" t="s">
        <v>35</v>
      </c>
      <c r="N593" t="s">
        <v>11343</v>
      </c>
      <c r="O593" t="s">
        <v>85</v>
      </c>
      <c r="P593" t="s">
        <v>21</v>
      </c>
      <c r="Q593" t="s">
        <v>13012</v>
      </c>
      <c r="R593" s="2" t="str">
        <f t="shared" si="81"/>
        <v>OK</v>
      </c>
      <c r="S593" s="2" t="str">
        <f t="shared" si="82"/>
        <v>OK</v>
      </c>
      <c r="T593" s="2" t="str">
        <f t="shared" si="83"/>
        <v>OK</v>
      </c>
      <c r="U593" s="2" t="str">
        <f t="shared" si="84"/>
        <v>OK</v>
      </c>
      <c r="V593" s="2" t="str">
        <f t="shared" si="85"/>
        <v>OK</v>
      </c>
      <c r="W593" s="2" t="str">
        <f t="shared" si="86"/>
        <v>OK</v>
      </c>
      <c r="X593" s="2" t="str">
        <f t="shared" si="87"/>
        <v>OK</v>
      </c>
      <c r="Y593" s="2" t="str">
        <f t="shared" si="88"/>
        <v>OK</v>
      </c>
      <c r="Z593" s="3" t="str">
        <f t="shared" si="89"/>
        <v/>
      </c>
    </row>
    <row r="594" spans="1:26" x14ac:dyDescent="0.45">
      <c r="A594" t="s">
        <v>12961</v>
      </c>
      <c r="B594" t="s">
        <v>12962</v>
      </c>
      <c r="C594" t="s">
        <v>13013</v>
      </c>
      <c r="E594" t="s">
        <v>20</v>
      </c>
      <c r="H594" t="s">
        <v>21</v>
      </c>
      <c r="I594">
        <v>1174686</v>
      </c>
      <c r="J594" t="s">
        <v>12997</v>
      </c>
      <c r="K594">
        <v>8</v>
      </c>
      <c r="L594" t="s">
        <v>34</v>
      </c>
      <c r="M594" t="s">
        <v>35</v>
      </c>
      <c r="N594" t="s">
        <v>406</v>
      </c>
      <c r="O594" t="s">
        <v>37</v>
      </c>
      <c r="P594" t="s">
        <v>21</v>
      </c>
      <c r="Q594" t="s">
        <v>13014</v>
      </c>
      <c r="R594" s="2" t="str">
        <f t="shared" si="81"/>
        <v>OK</v>
      </c>
      <c r="S594" s="2" t="str">
        <f t="shared" si="82"/>
        <v>OK</v>
      </c>
      <c r="T594" s="2" t="str">
        <f t="shared" si="83"/>
        <v>OK</v>
      </c>
      <c r="U594" s="2" t="str">
        <f t="shared" si="84"/>
        <v>OK</v>
      </c>
      <c r="V594" s="2" t="str">
        <f t="shared" si="85"/>
        <v>OK</v>
      </c>
      <c r="W594" s="2" t="str">
        <f t="shared" si="86"/>
        <v>OK</v>
      </c>
      <c r="X594" s="2" t="str">
        <f t="shared" si="87"/>
        <v>OK</v>
      </c>
      <c r="Y594" s="2" t="str">
        <f t="shared" si="88"/>
        <v>OK</v>
      </c>
      <c r="Z594" s="3" t="str">
        <f t="shared" si="89"/>
        <v/>
      </c>
    </row>
    <row r="595" spans="1:26" x14ac:dyDescent="0.45">
      <c r="A595" t="s">
        <v>12961</v>
      </c>
      <c r="B595" t="s">
        <v>12962</v>
      </c>
      <c r="C595" t="s">
        <v>13015</v>
      </c>
      <c r="E595" t="s">
        <v>20</v>
      </c>
      <c r="H595" t="s">
        <v>21</v>
      </c>
      <c r="I595">
        <v>3761915</v>
      </c>
      <c r="J595" t="s">
        <v>13016</v>
      </c>
      <c r="K595">
        <v>30</v>
      </c>
      <c r="L595" t="s">
        <v>23</v>
      </c>
      <c r="M595" t="s">
        <v>29</v>
      </c>
      <c r="N595" t="s">
        <v>684</v>
      </c>
      <c r="P595" t="s">
        <v>21</v>
      </c>
      <c r="Q595" t="s">
        <v>13017</v>
      </c>
      <c r="R595" s="2" t="str">
        <f t="shared" si="81"/>
        <v>OK</v>
      </c>
      <c r="S595" s="2" t="str">
        <f t="shared" si="82"/>
        <v>OK</v>
      </c>
      <c r="T595" s="2" t="str">
        <f t="shared" si="83"/>
        <v>OK</v>
      </c>
      <c r="U595" s="2" t="str">
        <f t="shared" si="84"/>
        <v>OK</v>
      </c>
      <c r="V595" s="2" t="str">
        <f t="shared" si="85"/>
        <v>OK</v>
      </c>
      <c r="W595" s="2" t="str">
        <f t="shared" si="86"/>
        <v>OK</v>
      </c>
      <c r="X595" s="2" t="str">
        <f t="shared" si="87"/>
        <v>OK</v>
      </c>
      <c r="Y595" s="2" t="str">
        <f t="shared" si="88"/>
        <v>OK</v>
      </c>
      <c r="Z595" s="3" t="str">
        <f t="shared" si="89"/>
        <v/>
      </c>
    </row>
    <row r="596" spans="1:26" x14ac:dyDescent="0.45">
      <c r="A596" t="s">
        <v>12961</v>
      </c>
      <c r="B596" t="s">
        <v>12962</v>
      </c>
      <c r="C596" t="s">
        <v>13018</v>
      </c>
      <c r="E596" t="s">
        <v>20</v>
      </c>
      <c r="H596" t="s">
        <v>21</v>
      </c>
      <c r="I596">
        <v>1342646</v>
      </c>
      <c r="J596" t="s">
        <v>13019</v>
      </c>
      <c r="K596">
        <v>20</v>
      </c>
      <c r="L596" t="s">
        <v>34</v>
      </c>
      <c r="M596" t="s">
        <v>35</v>
      </c>
      <c r="N596" t="s">
        <v>81</v>
      </c>
      <c r="O596" t="s">
        <v>85</v>
      </c>
      <c r="P596" t="s">
        <v>21</v>
      </c>
      <c r="Q596" t="s">
        <v>13020</v>
      </c>
      <c r="R596" s="2" t="str">
        <f t="shared" si="81"/>
        <v>KO</v>
      </c>
      <c r="S596" s="2" t="str">
        <f t="shared" si="82"/>
        <v>OK</v>
      </c>
      <c r="T596" s="2" t="str">
        <f t="shared" si="83"/>
        <v>OK</v>
      </c>
      <c r="U596" s="2" t="str">
        <f t="shared" si="84"/>
        <v>OK</v>
      </c>
      <c r="V596" s="2" t="str">
        <f t="shared" si="85"/>
        <v>OK</v>
      </c>
      <c r="W596" s="2" t="str">
        <f t="shared" si="86"/>
        <v>OK</v>
      </c>
      <c r="X596" s="2" t="str">
        <f t="shared" si="87"/>
        <v>OK</v>
      </c>
      <c r="Y596" s="2" t="str">
        <f t="shared" si="88"/>
        <v>OK</v>
      </c>
      <c r="Z596" s="3" t="str">
        <f t="shared" si="89"/>
        <v xml:space="preserve">Acción didáctica / </v>
      </c>
    </row>
    <row r="597" spans="1:26" x14ac:dyDescent="0.45">
      <c r="A597" t="s">
        <v>12961</v>
      </c>
      <c r="B597" t="s">
        <v>12962</v>
      </c>
      <c r="C597" t="s">
        <v>13021</v>
      </c>
      <c r="E597" t="s">
        <v>20</v>
      </c>
      <c r="H597" t="s">
        <v>21</v>
      </c>
      <c r="I597">
        <v>721166</v>
      </c>
      <c r="J597" t="s">
        <v>13022</v>
      </c>
      <c r="K597">
        <v>20</v>
      </c>
      <c r="L597" t="s">
        <v>34</v>
      </c>
      <c r="M597" t="s">
        <v>35</v>
      </c>
      <c r="N597" t="s">
        <v>13023</v>
      </c>
      <c r="O597" t="s">
        <v>37</v>
      </c>
      <c r="P597" t="s">
        <v>21</v>
      </c>
      <c r="Q597" t="s">
        <v>13024</v>
      </c>
      <c r="R597" s="2" t="str">
        <f t="shared" si="81"/>
        <v>OK</v>
      </c>
      <c r="S597" s="2" t="str">
        <f t="shared" si="82"/>
        <v>OK</v>
      </c>
      <c r="T597" s="2" t="str">
        <f t="shared" si="83"/>
        <v>OK</v>
      </c>
      <c r="U597" s="2" t="str">
        <f t="shared" si="84"/>
        <v>OK</v>
      </c>
      <c r="V597" s="2" t="str">
        <f t="shared" si="85"/>
        <v>OK</v>
      </c>
      <c r="W597" s="2" t="str">
        <f t="shared" si="86"/>
        <v>OK</v>
      </c>
      <c r="X597" s="2" t="str">
        <f t="shared" si="87"/>
        <v>OK</v>
      </c>
      <c r="Y597" s="2" t="str">
        <f t="shared" si="88"/>
        <v>OK</v>
      </c>
      <c r="Z597" s="3" t="str">
        <f t="shared" si="89"/>
        <v/>
      </c>
    </row>
    <row r="598" spans="1:26" x14ac:dyDescent="0.45">
      <c r="A598" t="s">
        <v>12961</v>
      </c>
      <c r="B598" t="s">
        <v>12962</v>
      </c>
      <c r="C598" t="s">
        <v>13025</v>
      </c>
      <c r="E598" t="s">
        <v>20</v>
      </c>
      <c r="H598" t="s">
        <v>21</v>
      </c>
      <c r="I598">
        <v>4133350</v>
      </c>
      <c r="J598" t="s">
        <v>13026</v>
      </c>
      <c r="K598">
        <v>15</v>
      </c>
      <c r="L598" t="s">
        <v>34</v>
      </c>
      <c r="M598" t="s">
        <v>35</v>
      </c>
      <c r="N598" t="s">
        <v>7859</v>
      </c>
      <c r="O598" t="s">
        <v>85</v>
      </c>
      <c r="P598" t="s">
        <v>21</v>
      </c>
      <c r="Q598" t="s">
        <v>13027</v>
      </c>
      <c r="R598" s="2" t="str">
        <f t="shared" si="81"/>
        <v>OK</v>
      </c>
      <c r="S598" s="2" t="str">
        <f t="shared" si="82"/>
        <v>OK</v>
      </c>
      <c r="T598" s="2" t="str">
        <f t="shared" si="83"/>
        <v>OK</v>
      </c>
      <c r="U598" s="2" t="str">
        <f t="shared" si="84"/>
        <v>OK</v>
      </c>
      <c r="V598" s="2" t="str">
        <f t="shared" si="85"/>
        <v>OK</v>
      </c>
      <c r="W598" s="2" t="str">
        <f t="shared" si="86"/>
        <v>OK</v>
      </c>
      <c r="X598" s="2" t="str">
        <f t="shared" si="87"/>
        <v>OK</v>
      </c>
      <c r="Y598" s="2" t="str">
        <f t="shared" si="88"/>
        <v>OK</v>
      </c>
      <c r="Z598" s="3" t="str">
        <f t="shared" si="89"/>
        <v/>
      </c>
    </row>
    <row r="599" spans="1:26" x14ac:dyDescent="0.45">
      <c r="A599" t="s">
        <v>12961</v>
      </c>
      <c r="B599" t="s">
        <v>12962</v>
      </c>
      <c r="C599" t="s">
        <v>13028</v>
      </c>
      <c r="E599" t="s">
        <v>20</v>
      </c>
      <c r="H599" t="s">
        <v>21</v>
      </c>
      <c r="I599">
        <v>2897416</v>
      </c>
      <c r="J599" t="s">
        <v>13029</v>
      </c>
      <c r="K599">
        <v>20</v>
      </c>
      <c r="L599" t="s">
        <v>34</v>
      </c>
      <c r="M599" t="s">
        <v>35</v>
      </c>
      <c r="N599" t="s">
        <v>11343</v>
      </c>
      <c r="O599" t="s">
        <v>85</v>
      </c>
      <c r="P599" t="s">
        <v>21</v>
      </c>
      <c r="Q599" t="s">
        <v>13030</v>
      </c>
      <c r="R599" s="2" t="str">
        <f t="shared" si="81"/>
        <v>OK</v>
      </c>
      <c r="S599" s="2" t="str">
        <f t="shared" si="82"/>
        <v>OK</v>
      </c>
      <c r="T599" s="2" t="str">
        <f t="shared" si="83"/>
        <v>OK</v>
      </c>
      <c r="U599" s="2" t="str">
        <f t="shared" si="84"/>
        <v>OK</v>
      </c>
      <c r="V599" s="2" t="str">
        <f t="shared" si="85"/>
        <v>OK</v>
      </c>
      <c r="W599" s="2" t="str">
        <f t="shared" si="86"/>
        <v>OK</v>
      </c>
      <c r="X599" s="2" t="str">
        <f t="shared" si="87"/>
        <v>OK</v>
      </c>
      <c r="Y599" s="2" t="str">
        <f t="shared" si="88"/>
        <v>OK</v>
      </c>
      <c r="Z599" s="3" t="str">
        <f t="shared" si="89"/>
        <v/>
      </c>
    </row>
    <row r="600" spans="1:26" x14ac:dyDescent="0.45">
      <c r="A600" t="s">
        <v>12961</v>
      </c>
      <c r="B600" t="s">
        <v>12962</v>
      </c>
      <c r="C600" t="s">
        <v>13031</v>
      </c>
      <c r="E600" t="s">
        <v>20</v>
      </c>
      <c r="H600" t="s">
        <v>21</v>
      </c>
      <c r="I600">
        <v>2112199</v>
      </c>
      <c r="J600" t="s">
        <v>13032</v>
      </c>
      <c r="K600">
        <v>15</v>
      </c>
      <c r="L600" t="s">
        <v>34</v>
      </c>
      <c r="M600" t="s">
        <v>35</v>
      </c>
      <c r="N600" t="s">
        <v>81</v>
      </c>
      <c r="O600" t="s">
        <v>85</v>
      </c>
      <c r="P600" t="s">
        <v>21</v>
      </c>
      <c r="Q600" t="s">
        <v>13033</v>
      </c>
      <c r="R600" s="2" t="str">
        <f t="shared" si="81"/>
        <v>KO</v>
      </c>
      <c r="S600" s="2" t="str">
        <f t="shared" si="82"/>
        <v>OK</v>
      </c>
      <c r="T600" s="2" t="str">
        <f t="shared" si="83"/>
        <v>OK</v>
      </c>
      <c r="U600" s="2" t="str">
        <f t="shared" si="84"/>
        <v>OK</v>
      </c>
      <c r="V600" s="2" t="str">
        <f t="shared" si="85"/>
        <v>OK</v>
      </c>
      <c r="W600" s="2" t="str">
        <f t="shared" si="86"/>
        <v>OK</v>
      </c>
      <c r="X600" s="2" t="str">
        <f t="shared" si="87"/>
        <v>OK</v>
      </c>
      <c r="Y600" s="2" t="str">
        <f t="shared" si="88"/>
        <v>OK</v>
      </c>
      <c r="Z600" s="3" t="str">
        <f t="shared" si="89"/>
        <v xml:space="preserve">Acción didáctica / </v>
      </c>
    </row>
    <row r="601" spans="1:26" x14ac:dyDescent="0.45">
      <c r="A601" t="s">
        <v>12961</v>
      </c>
      <c r="B601" t="s">
        <v>12962</v>
      </c>
      <c r="C601" t="s">
        <v>13034</v>
      </c>
      <c r="E601" t="s">
        <v>20</v>
      </c>
      <c r="H601" t="s">
        <v>21</v>
      </c>
      <c r="I601">
        <v>1536959</v>
      </c>
      <c r="J601" t="s">
        <v>13035</v>
      </c>
      <c r="K601">
        <v>10</v>
      </c>
      <c r="L601" t="s">
        <v>34</v>
      </c>
      <c r="M601" t="s">
        <v>35</v>
      </c>
      <c r="N601" t="s">
        <v>190</v>
      </c>
      <c r="O601" t="s">
        <v>85</v>
      </c>
      <c r="P601" t="s">
        <v>21</v>
      </c>
      <c r="Q601" t="s">
        <v>13036</v>
      </c>
      <c r="R601" s="2" t="str">
        <f t="shared" si="81"/>
        <v>OK</v>
      </c>
      <c r="S601" s="2" t="str">
        <f t="shared" si="82"/>
        <v>OK</v>
      </c>
      <c r="T601" s="2" t="str">
        <f t="shared" si="83"/>
        <v>OK</v>
      </c>
      <c r="U601" s="2" t="str">
        <f t="shared" si="84"/>
        <v>OK</v>
      </c>
      <c r="V601" s="2" t="str">
        <f t="shared" si="85"/>
        <v>OK</v>
      </c>
      <c r="W601" s="2" t="str">
        <f t="shared" si="86"/>
        <v>OK</v>
      </c>
      <c r="X601" s="2" t="str">
        <f t="shared" si="87"/>
        <v>OK</v>
      </c>
      <c r="Y601" s="2" t="str">
        <f t="shared" si="88"/>
        <v>OK</v>
      </c>
      <c r="Z601" s="3" t="str">
        <f t="shared" si="89"/>
        <v/>
      </c>
    </row>
    <row r="602" spans="1:26" x14ac:dyDescent="0.45">
      <c r="A602" t="s">
        <v>12961</v>
      </c>
      <c r="B602" t="s">
        <v>12962</v>
      </c>
      <c r="C602" t="s">
        <v>13037</v>
      </c>
      <c r="E602" t="s">
        <v>20</v>
      </c>
      <c r="H602" t="s">
        <v>21</v>
      </c>
      <c r="I602">
        <v>1705879</v>
      </c>
      <c r="J602" t="s">
        <v>13038</v>
      </c>
      <c r="K602">
        <v>10</v>
      </c>
      <c r="L602" t="s">
        <v>34</v>
      </c>
      <c r="M602" t="s">
        <v>35</v>
      </c>
      <c r="N602" t="s">
        <v>11343</v>
      </c>
      <c r="O602" t="s">
        <v>85</v>
      </c>
      <c r="P602" t="s">
        <v>21</v>
      </c>
      <c r="Q602" t="s">
        <v>13039</v>
      </c>
      <c r="R602" s="2" t="str">
        <f t="shared" si="81"/>
        <v>OK</v>
      </c>
      <c r="S602" s="2" t="str">
        <f t="shared" si="82"/>
        <v>OK</v>
      </c>
      <c r="T602" s="2" t="str">
        <f t="shared" si="83"/>
        <v>OK</v>
      </c>
      <c r="U602" s="2" t="str">
        <f t="shared" si="84"/>
        <v>OK</v>
      </c>
      <c r="V602" s="2" t="str">
        <f t="shared" si="85"/>
        <v>OK</v>
      </c>
      <c r="W602" s="2" t="str">
        <f t="shared" si="86"/>
        <v>OK</v>
      </c>
      <c r="X602" s="2" t="str">
        <f t="shared" si="87"/>
        <v>OK</v>
      </c>
      <c r="Y602" s="2" t="str">
        <f t="shared" si="88"/>
        <v>OK</v>
      </c>
      <c r="Z602" s="3" t="str">
        <f t="shared" si="89"/>
        <v/>
      </c>
    </row>
    <row r="603" spans="1:26" x14ac:dyDescent="0.45">
      <c r="A603" t="s">
        <v>12961</v>
      </c>
      <c r="B603" t="s">
        <v>12962</v>
      </c>
      <c r="C603" t="s">
        <v>13040</v>
      </c>
      <c r="E603" t="s">
        <v>20</v>
      </c>
      <c r="H603" t="s">
        <v>21</v>
      </c>
      <c r="I603">
        <v>2143547</v>
      </c>
      <c r="J603" t="s">
        <v>13041</v>
      </c>
      <c r="K603">
        <v>30</v>
      </c>
      <c r="L603" t="s">
        <v>34</v>
      </c>
      <c r="M603" t="s">
        <v>35</v>
      </c>
      <c r="N603" t="s">
        <v>81</v>
      </c>
      <c r="O603" t="s">
        <v>85</v>
      </c>
      <c r="P603" t="s">
        <v>21</v>
      </c>
      <c r="Q603" t="s">
        <v>13042</v>
      </c>
      <c r="R603" s="2" t="str">
        <f t="shared" si="81"/>
        <v>KO</v>
      </c>
      <c r="S603" s="2" t="str">
        <f t="shared" si="82"/>
        <v>OK</v>
      </c>
      <c r="T603" s="2" t="str">
        <f t="shared" si="83"/>
        <v>OK</v>
      </c>
      <c r="U603" s="2" t="str">
        <f t="shared" si="84"/>
        <v>OK</v>
      </c>
      <c r="V603" s="2" t="str">
        <f t="shared" si="85"/>
        <v>OK</v>
      </c>
      <c r="W603" s="2" t="str">
        <f t="shared" si="86"/>
        <v>OK</v>
      </c>
      <c r="X603" s="2" t="str">
        <f t="shared" si="87"/>
        <v>OK</v>
      </c>
      <c r="Y603" s="2" t="str">
        <f t="shared" si="88"/>
        <v>OK</v>
      </c>
      <c r="Z603" s="3" t="str">
        <f t="shared" si="89"/>
        <v xml:space="preserve">Acción didáctica / </v>
      </c>
    </row>
    <row r="604" spans="1:26" x14ac:dyDescent="0.45">
      <c r="A604" t="s">
        <v>12961</v>
      </c>
      <c r="B604" t="s">
        <v>12962</v>
      </c>
      <c r="C604" t="s">
        <v>13043</v>
      </c>
      <c r="E604" t="s">
        <v>20</v>
      </c>
      <c r="H604" t="s">
        <v>21</v>
      </c>
      <c r="I604">
        <v>1403662</v>
      </c>
      <c r="J604" t="s">
        <v>13044</v>
      </c>
      <c r="K604">
        <v>15</v>
      </c>
      <c r="L604" t="s">
        <v>34</v>
      </c>
      <c r="M604" t="s">
        <v>35</v>
      </c>
      <c r="N604" t="s">
        <v>13045</v>
      </c>
      <c r="O604" t="s">
        <v>85</v>
      </c>
      <c r="P604" t="s">
        <v>21</v>
      </c>
      <c r="Q604" t="s">
        <v>13046</v>
      </c>
      <c r="R604" s="2" t="str">
        <f t="shared" si="81"/>
        <v>OK</v>
      </c>
      <c r="S604" s="2" t="str">
        <f t="shared" si="82"/>
        <v>OK</v>
      </c>
      <c r="T604" s="2" t="str">
        <f t="shared" si="83"/>
        <v>OK</v>
      </c>
      <c r="U604" s="2" t="str">
        <f t="shared" si="84"/>
        <v>OK</v>
      </c>
      <c r="V604" s="2" t="str">
        <f t="shared" si="85"/>
        <v>OK</v>
      </c>
      <c r="W604" s="2" t="str">
        <f t="shared" si="86"/>
        <v>OK</v>
      </c>
      <c r="X604" s="2" t="str">
        <f t="shared" si="87"/>
        <v>OK</v>
      </c>
      <c r="Y604" s="2" t="str">
        <f t="shared" si="88"/>
        <v>OK</v>
      </c>
      <c r="Z604" s="3" t="str">
        <f t="shared" si="89"/>
        <v/>
      </c>
    </row>
    <row r="605" spans="1:26" x14ac:dyDescent="0.45">
      <c r="A605" t="s">
        <v>12961</v>
      </c>
      <c r="B605" t="s">
        <v>12962</v>
      </c>
      <c r="C605" t="s">
        <v>13047</v>
      </c>
      <c r="E605" t="s">
        <v>20</v>
      </c>
      <c r="H605" t="s">
        <v>21</v>
      </c>
      <c r="I605">
        <v>1380727</v>
      </c>
      <c r="J605" t="s">
        <v>13048</v>
      </c>
      <c r="K605">
        <v>20</v>
      </c>
      <c r="L605" t="s">
        <v>34</v>
      </c>
      <c r="M605" t="s">
        <v>35</v>
      </c>
      <c r="N605" t="s">
        <v>11419</v>
      </c>
      <c r="O605" t="s">
        <v>85</v>
      </c>
      <c r="P605" t="s">
        <v>21</v>
      </c>
      <c r="Q605" t="s">
        <v>13049</v>
      </c>
      <c r="R605" s="2" t="str">
        <f t="shared" si="81"/>
        <v>OK</v>
      </c>
      <c r="S605" s="2" t="str">
        <f t="shared" si="82"/>
        <v>OK</v>
      </c>
      <c r="T605" s="2" t="str">
        <f t="shared" si="83"/>
        <v>OK</v>
      </c>
      <c r="U605" s="2" t="str">
        <f t="shared" si="84"/>
        <v>OK</v>
      </c>
      <c r="V605" s="2" t="str">
        <f t="shared" si="85"/>
        <v>OK</v>
      </c>
      <c r="W605" s="2" t="str">
        <f t="shared" si="86"/>
        <v>OK</v>
      </c>
      <c r="X605" s="2" t="str">
        <f t="shared" si="87"/>
        <v>OK</v>
      </c>
      <c r="Y605" s="2" t="str">
        <f t="shared" si="88"/>
        <v>OK</v>
      </c>
      <c r="Z605" s="3" t="str">
        <f t="shared" si="89"/>
        <v/>
      </c>
    </row>
    <row r="606" spans="1:26" x14ac:dyDescent="0.45">
      <c r="A606" t="s">
        <v>12961</v>
      </c>
      <c r="B606" t="s">
        <v>12962</v>
      </c>
      <c r="C606" t="s">
        <v>13050</v>
      </c>
      <c r="E606" t="s">
        <v>20</v>
      </c>
      <c r="H606" t="s">
        <v>21</v>
      </c>
      <c r="I606">
        <v>2514417</v>
      </c>
      <c r="J606" t="s">
        <v>13051</v>
      </c>
      <c r="K606">
        <v>30</v>
      </c>
      <c r="L606" t="s">
        <v>34</v>
      </c>
      <c r="M606" t="s">
        <v>35</v>
      </c>
      <c r="N606" t="s">
        <v>161</v>
      </c>
      <c r="O606" t="s">
        <v>85</v>
      </c>
      <c r="P606" t="s">
        <v>21</v>
      </c>
      <c r="Q606" t="s">
        <v>13052</v>
      </c>
      <c r="R606" s="2" t="str">
        <f t="shared" si="81"/>
        <v>OK</v>
      </c>
      <c r="S606" s="2" t="str">
        <f t="shared" si="82"/>
        <v>OK</v>
      </c>
      <c r="T606" s="2" t="str">
        <f t="shared" si="83"/>
        <v>OK</v>
      </c>
      <c r="U606" s="2" t="str">
        <f t="shared" si="84"/>
        <v>OK</v>
      </c>
      <c r="V606" s="2" t="str">
        <f t="shared" si="85"/>
        <v>OK</v>
      </c>
      <c r="W606" s="2" t="str">
        <f t="shared" si="86"/>
        <v>OK</v>
      </c>
      <c r="X606" s="2" t="str">
        <f t="shared" si="87"/>
        <v>OK</v>
      </c>
      <c r="Y606" s="2" t="str">
        <f t="shared" si="88"/>
        <v>OK</v>
      </c>
      <c r="Z606" s="3" t="str">
        <f t="shared" si="89"/>
        <v/>
      </c>
    </row>
    <row r="607" spans="1:26" x14ac:dyDescent="0.45">
      <c r="A607" t="s">
        <v>12961</v>
      </c>
      <c r="B607" t="s">
        <v>12962</v>
      </c>
      <c r="C607" t="s">
        <v>13053</v>
      </c>
      <c r="E607" t="s">
        <v>20</v>
      </c>
      <c r="H607" t="s">
        <v>21</v>
      </c>
      <c r="I607">
        <v>2957832</v>
      </c>
      <c r="J607" t="s">
        <v>13054</v>
      </c>
      <c r="K607">
        <v>30</v>
      </c>
      <c r="L607" t="s">
        <v>34</v>
      </c>
      <c r="M607" t="s">
        <v>35</v>
      </c>
      <c r="N607" t="s">
        <v>81</v>
      </c>
      <c r="O607" t="s">
        <v>85</v>
      </c>
      <c r="P607" t="s">
        <v>21</v>
      </c>
      <c r="Q607" t="s">
        <v>13055</v>
      </c>
      <c r="R607" s="2" t="str">
        <f t="shared" si="81"/>
        <v>KO</v>
      </c>
      <c r="S607" s="2" t="str">
        <f t="shared" si="82"/>
        <v>OK</v>
      </c>
      <c r="T607" s="2" t="str">
        <f t="shared" si="83"/>
        <v>OK</v>
      </c>
      <c r="U607" s="2" t="str">
        <f t="shared" si="84"/>
        <v>OK</v>
      </c>
      <c r="V607" s="2" t="str">
        <f t="shared" si="85"/>
        <v>OK</v>
      </c>
      <c r="W607" s="2" t="str">
        <f t="shared" si="86"/>
        <v>OK</v>
      </c>
      <c r="X607" s="2" t="str">
        <f t="shared" si="87"/>
        <v>OK</v>
      </c>
      <c r="Y607" s="2" t="str">
        <f t="shared" si="88"/>
        <v>OK</v>
      </c>
      <c r="Z607" s="3" t="str">
        <f t="shared" si="89"/>
        <v xml:space="preserve">Acción didáctica / </v>
      </c>
    </row>
    <row r="608" spans="1:26" x14ac:dyDescent="0.45">
      <c r="A608" t="s">
        <v>12961</v>
      </c>
      <c r="B608" t="s">
        <v>12962</v>
      </c>
      <c r="C608" t="s">
        <v>13056</v>
      </c>
      <c r="E608" t="s">
        <v>20</v>
      </c>
      <c r="H608" t="s">
        <v>21</v>
      </c>
      <c r="I608">
        <v>2518905</v>
      </c>
      <c r="J608" t="s">
        <v>13057</v>
      </c>
      <c r="K608">
        <v>60</v>
      </c>
      <c r="L608" t="s">
        <v>57</v>
      </c>
      <c r="M608" t="s">
        <v>35</v>
      </c>
      <c r="N608" t="s">
        <v>58</v>
      </c>
      <c r="O608" t="s">
        <v>37</v>
      </c>
      <c r="P608" t="s">
        <v>21</v>
      </c>
      <c r="Q608" t="s">
        <v>13058</v>
      </c>
      <c r="R608" s="2" t="str">
        <f t="shared" si="81"/>
        <v>OK</v>
      </c>
      <c r="S608" s="2" t="str">
        <f t="shared" si="82"/>
        <v>OK</v>
      </c>
      <c r="T608" s="2" t="str">
        <f t="shared" si="83"/>
        <v>OK</v>
      </c>
      <c r="U608" s="2" t="str">
        <f t="shared" si="84"/>
        <v>OK</v>
      </c>
      <c r="V608" s="2" t="str">
        <f t="shared" si="85"/>
        <v>OK</v>
      </c>
      <c r="W608" s="2" t="str">
        <f t="shared" si="86"/>
        <v>OK</v>
      </c>
      <c r="X608" s="2" t="str">
        <f t="shared" si="87"/>
        <v>OK</v>
      </c>
      <c r="Y608" s="2" t="str">
        <f t="shared" si="88"/>
        <v>OK</v>
      </c>
      <c r="Z608" s="3" t="str">
        <f t="shared" si="89"/>
        <v/>
      </c>
    </row>
    <row r="609" spans="1:26" x14ac:dyDescent="0.45">
      <c r="A609" t="s">
        <v>12961</v>
      </c>
      <c r="B609" t="s">
        <v>12962</v>
      </c>
      <c r="C609" t="s">
        <v>13059</v>
      </c>
      <c r="E609" t="s">
        <v>20</v>
      </c>
      <c r="H609" t="s">
        <v>21</v>
      </c>
      <c r="I609">
        <v>1798865</v>
      </c>
      <c r="J609" t="s">
        <v>13060</v>
      </c>
      <c r="K609">
        <v>60</v>
      </c>
      <c r="L609" t="s">
        <v>57</v>
      </c>
      <c r="M609" t="s">
        <v>35</v>
      </c>
      <c r="N609" t="s">
        <v>58</v>
      </c>
      <c r="O609" t="s">
        <v>37</v>
      </c>
      <c r="P609" t="s">
        <v>21</v>
      </c>
      <c r="Q609" t="s">
        <v>13061</v>
      </c>
      <c r="R609" s="2" t="str">
        <f t="shared" si="81"/>
        <v>OK</v>
      </c>
      <c r="S609" s="2" t="str">
        <f t="shared" si="82"/>
        <v>OK</v>
      </c>
      <c r="T609" s="2" t="str">
        <f t="shared" si="83"/>
        <v>OK</v>
      </c>
      <c r="U609" s="2" t="str">
        <f t="shared" si="84"/>
        <v>OK</v>
      </c>
      <c r="V609" s="2" t="str">
        <f t="shared" si="85"/>
        <v>OK</v>
      </c>
      <c r="W609" s="2" t="str">
        <f t="shared" si="86"/>
        <v>OK</v>
      </c>
      <c r="X609" s="2" t="str">
        <f t="shared" si="87"/>
        <v>OK</v>
      </c>
      <c r="Y609" s="2" t="str">
        <f t="shared" si="88"/>
        <v>OK</v>
      </c>
      <c r="Z609" s="3" t="str">
        <f t="shared" si="89"/>
        <v/>
      </c>
    </row>
    <row r="610" spans="1:26" x14ac:dyDescent="0.45">
      <c r="A610" t="s">
        <v>12961</v>
      </c>
      <c r="B610" t="s">
        <v>12962</v>
      </c>
      <c r="C610" t="s">
        <v>534</v>
      </c>
      <c r="E610" t="s">
        <v>20</v>
      </c>
      <c r="H610" t="s">
        <v>21</v>
      </c>
      <c r="I610">
        <v>5989679</v>
      </c>
      <c r="J610" t="s">
        <v>13062</v>
      </c>
      <c r="K610">
        <v>0</v>
      </c>
      <c r="L610" t="s">
        <v>34</v>
      </c>
      <c r="M610" t="s">
        <v>35</v>
      </c>
      <c r="N610" t="s">
        <v>359</v>
      </c>
      <c r="O610" t="s">
        <v>85</v>
      </c>
      <c r="P610" t="s">
        <v>21</v>
      </c>
      <c r="Q610" t="s">
        <v>13063</v>
      </c>
      <c r="R610" s="2" t="str">
        <f t="shared" si="81"/>
        <v>KO</v>
      </c>
      <c r="S610" s="2" t="str">
        <f t="shared" si="82"/>
        <v>OK</v>
      </c>
      <c r="T610" s="2" t="str">
        <f t="shared" si="83"/>
        <v>OK</v>
      </c>
      <c r="U610" s="2" t="str">
        <f t="shared" si="84"/>
        <v>OK</v>
      </c>
      <c r="V610" s="2" t="str">
        <f t="shared" si="85"/>
        <v>OK</v>
      </c>
      <c r="W610" s="2" t="str">
        <f t="shared" si="86"/>
        <v>OK</v>
      </c>
      <c r="X610" s="2" t="str">
        <f t="shared" si="87"/>
        <v>OK</v>
      </c>
      <c r="Y610" s="2" t="str">
        <f t="shared" si="88"/>
        <v>OK</v>
      </c>
      <c r="Z610" s="3" t="str">
        <f t="shared" si="89"/>
        <v xml:space="preserve">Acción didáctica / </v>
      </c>
    </row>
    <row r="611" spans="1:26" x14ac:dyDescent="0.45">
      <c r="A611" t="s">
        <v>12961</v>
      </c>
      <c r="B611" t="s">
        <v>12962</v>
      </c>
      <c r="C611" t="s">
        <v>67</v>
      </c>
      <c r="D611" t="s">
        <v>67</v>
      </c>
      <c r="E611" t="s">
        <v>20</v>
      </c>
      <c r="H611" t="s">
        <v>21</v>
      </c>
      <c r="I611">
        <v>391469</v>
      </c>
      <c r="K611">
        <v>0</v>
      </c>
      <c r="L611" t="s">
        <v>23</v>
      </c>
      <c r="M611" t="s">
        <v>67</v>
      </c>
      <c r="N611" t="s">
        <v>227</v>
      </c>
      <c r="P611" t="s">
        <v>21</v>
      </c>
      <c r="Q611" t="s">
        <v>13064</v>
      </c>
      <c r="R611" s="2" t="str">
        <f t="shared" si="81"/>
        <v>OK</v>
      </c>
      <c r="S611" s="2" t="str">
        <f t="shared" si="82"/>
        <v>OK</v>
      </c>
      <c r="T611" s="2" t="str">
        <f t="shared" si="83"/>
        <v>OK</v>
      </c>
      <c r="U611" s="2" t="str">
        <f t="shared" si="84"/>
        <v>OK</v>
      </c>
      <c r="V611" s="2" t="str">
        <f t="shared" si="85"/>
        <v>OK</v>
      </c>
      <c r="W611" s="2" t="str">
        <f t="shared" si="86"/>
        <v>KO</v>
      </c>
      <c r="X611" s="2" t="str">
        <f t="shared" si="87"/>
        <v>KO</v>
      </c>
      <c r="Y611" s="2" t="str">
        <f t="shared" si="88"/>
        <v>OK</v>
      </c>
      <c r="Z611" s="3" t="str">
        <f t="shared" si="89"/>
        <v xml:space="preserve">Tiempo del recurso / Palabras clave / </v>
      </c>
    </row>
    <row r="612" spans="1:26" x14ac:dyDescent="0.45">
      <c r="A612" t="s">
        <v>12961</v>
      </c>
      <c r="B612" t="s">
        <v>12962</v>
      </c>
      <c r="C612" t="s">
        <v>70</v>
      </c>
      <c r="E612" t="s">
        <v>20</v>
      </c>
      <c r="H612" t="s">
        <v>21</v>
      </c>
      <c r="I612">
        <v>1621601</v>
      </c>
      <c r="J612" t="s">
        <v>13065</v>
      </c>
      <c r="K612">
        <v>30</v>
      </c>
      <c r="L612" t="s">
        <v>70</v>
      </c>
      <c r="M612" t="s">
        <v>35</v>
      </c>
      <c r="N612" t="s">
        <v>161</v>
      </c>
      <c r="O612" t="s">
        <v>85</v>
      </c>
      <c r="P612" t="s">
        <v>21</v>
      </c>
      <c r="Q612" t="s">
        <v>13066</v>
      </c>
      <c r="R612" s="2" t="str">
        <f t="shared" si="81"/>
        <v>OK</v>
      </c>
      <c r="S612" s="2" t="str">
        <f t="shared" si="82"/>
        <v>OK</v>
      </c>
      <c r="T612" s="2" t="str">
        <f t="shared" si="83"/>
        <v>OK</v>
      </c>
      <c r="U612" s="2" t="str">
        <f t="shared" si="84"/>
        <v>OK</v>
      </c>
      <c r="V612" s="2" t="str">
        <f t="shared" si="85"/>
        <v>OK</v>
      </c>
      <c r="W612" s="2" t="str">
        <f t="shared" si="86"/>
        <v>OK</v>
      </c>
      <c r="X612" s="2" t="str">
        <f t="shared" si="87"/>
        <v>OK</v>
      </c>
      <c r="Y612" s="2" t="str">
        <f t="shared" si="88"/>
        <v>OK</v>
      </c>
      <c r="Z612" s="3" t="str">
        <f t="shared" si="89"/>
        <v/>
      </c>
    </row>
    <row r="613" spans="1:26" x14ac:dyDescent="0.45">
      <c r="A613" t="s">
        <v>13067</v>
      </c>
      <c r="B613" t="s">
        <v>13068</v>
      </c>
      <c r="C613" t="s">
        <v>13069</v>
      </c>
      <c r="E613" t="s">
        <v>20</v>
      </c>
      <c r="H613" t="s">
        <v>21</v>
      </c>
      <c r="I613">
        <v>1226491</v>
      </c>
      <c r="J613" t="s">
        <v>13070</v>
      </c>
      <c r="K613">
        <v>20</v>
      </c>
      <c r="L613" t="s">
        <v>23</v>
      </c>
      <c r="M613" t="s">
        <v>29</v>
      </c>
      <c r="N613" t="s">
        <v>53</v>
      </c>
      <c r="P613" t="s">
        <v>21</v>
      </c>
      <c r="Q613" t="s">
        <v>13071</v>
      </c>
      <c r="R613" s="2" t="str">
        <f t="shared" si="81"/>
        <v>OK</v>
      </c>
      <c r="S613" s="2" t="str">
        <f t="shared" si="82"/>
        <v>OK</v>
      </c>
      <c r="T613" s="2" t="str">
        <f t="shared" si="83"/>
        <v>OK</v>
      </c>
      <c r="U613" s="2" t="str">
        <f t="shared" si="84"/>
        <v>OK</v>
      </c>
      <c r="V613" s="2" t="str">
        <f t="shared" si="85"/>
        <v>OK</v>
      </c>
      <c r="W613" s="2" t="str">
        <f t="shared" si="86"/>
        <v>OK</v>
      </c>
      <c r="X613" s="2" t="str">
        <f t="shared" si="87"/>
        <v>OK</v>
      </c>
      <c r="Y613" s="2" t="str">
        <f t="shared" si="88"/>
        <v>OK</v>
      </c>
      <c r="Z613" s="3" t="str">
        <f t="shared" si="89"/>
        <v/>
      </c>
    </row>
    <row r="614" spans="1:26" x14ac:dyDescent="0.45">
      <c r="A614" t="s">
        <v>13067</v>
      </c>
      <c r="B614" t="s">
        <v>13068</v>
      </c>
      <c r="C614" t="s">
        <v>13072</v>
      </c>
      <c r="E614" t="s">
        <v>20</v>
      </c>
      <c r="H614" t="s">
        <v>21</v>
      </c>
      <c r="I614">
        <v>1315997</v>
      </c>
      <c r="J614" t="s">
        <v>13073</v>
      </c>
      <c r="K614">
        <v>45</v>
      </c>
      <c r="L614" t="s">
        <v>1363</v>
      </c>
      <c r="M614" t="s">
        <v>29</v>
      </c>
      <c r="N614" t="s">
        <v>684</v>
      </c>
      <c r="P614" t="s">
        <v>21</v>
      </c>
      <c r="Q614" t="s">
        <v>13074</v>
      </c>
      <c r="R614" s="2" t="str">
        <f t="shared" si="81"/>
        <v>KO</v>
      </c>
      <c r="S614" s="2" t="str">
        <f t="shared" si="82"/>
        <v>OK</v>
      </c>
      <c r="T614" s="2" t="str">
        <f t="shared" si="83"/>
        <v>OK</v>
      </c>
      <c r="U614" s="2" t="str">
        <f t="shared" si="84"/>
        <v>OK</v>
      </c>
      <c r="V614" s="2" t="str">
        <f t="shared" si="85"/>
        <v>OK</v>
      </c>
      <c r="W614" s="2" t="str">
        <f t="shared" si="86"/>
        <v>OK</v>
      </c>
      <c r="X614" s="2" t="str">
        <f t="shared" si="87"/>
        <v>OK</v>
      </c>
      <c r="Y614" s="2" t="str">
        <f t="shared" si="88"/>
        <v>OK</v>
      </c>
      <c r="Z614" s="3" t="str">
        <f t="shared" si="89"/>
        <v xml:space="preserve">Acción didáctica / </v>
      </c>
    </row>
    <row r="615" spans="1:26" x14ac:dyDescent="0.45">
      <c r="A615" t="s">
        <v>13067</v>
      </c>
      <c r="B615" t="s">
        <v>13068</v>
      </c>
      <c r="C615" t="s">
        <v>13075</v>
      </c>
      <c r="E615" t="s">
        <v>20</v>
      </c>
      <c r="H615" t="s">
        <v>21</v>
      </c>
      <c r="I615">
        <v>1968432</v>
      </c>
      <c r="J615" t="s">
        <v>13076</v>
      </c>
      <c r="K615">
        <v>35</v>
      </c>
      <c r="L615" t="s">
        <v>34</v>
      </c>
      <c r="M615" t="s">
        <v>35</v>
      </c>
      <c r="N615" t="s">
        <v>161</v>
      </c>
      <c r="O615" t="s">
        <v>37</v>
      </c>
      <c r="P615" t="s">
        <v>21</v>
      </c>
      <c r="Q615" t="s">
        <v>13077</v>
      </c>
      <c r="R615" s="2" t="str">
        <f t="shared" si="81"/>
        <v>OK</v>
      </c>
      <c r="S615" s="2" t="str">
        <f t="shared" si="82"/>
        <v>OK</v>
      </c>
      <c r="T615" s="2" t="str">
        <f t="shared" si="83"/>
        <v>OK</v>
      </c>
      <c r="U615" s="2" t="str">
        <f t="shared" si="84"/>
        <v>OK</v>
      </c>
      <c r="V615" s="2" t="str">
        <f t="shared" si="85"/>
        <v>OK</v>
      </c>
      <c r="W615" s="2" t="str">
        <f t="shared" si="86"/>
        <v>OK</v>
      </c>
      <c r="X615" s="2" t="str">
        <f t="shared" si="87"/>
        <v>OK</v>
      </c>
      <c r="Y615" s="2" t="str">
        <f t="shared" si="88"/>
        <v>OK</v>
      </c>
      <c r="Z615" s="3" t="str">
        <f t="shared" si="89"/>
        <v/>
      </c>
    </row>
    <row r="616" spans="1:26" x14ac:dyDescent="0.45">
      <c r="A616" t="s">
        <v>13067</v>
      </c>
      <c r="B616" t="s">
        <v>13068</v>
      </c>
      <c r="C616" t="s">
        <v>13078</v>
      </c>
      <c r="E616" t="s">
        <v>20</v>
      </c>
      <c r="H616" t="s">
        <v>21</v>
      </c>
      <c r="I616">
        <v>1959031</v>
      </c>
      <c r="J616" t="s">
        <v>13079</v>
      </c>
      <c r="K616">
        <v>35</v>
      </c>
      <c r="L616" t="s">
        <v>34</v>
      </c>
      <c r="M616" t="s">
        <v>35</v>
      </c>
      <c r="N616" t="s">
        <v>11343</v>
      </c>
      <c r="O616" t="s">
        <v>37</v>
      </c>
      <c r="P616" t="s">
        <v>21</v>
      </c>
      <c r="Q616" t="s">
        <v>13080</v>
      </c>
      <c r="R616" s="2" t="str">
        <f t="shared" si="81"/>
        <v>OK</v>
      </c>
      <c r="S616" s="2" t="str">
        <f t="shared" si="82"/>
        <v>OK</v>
      </c>
      <c r="T616" s="2" t="str">
        <f t="shared" si="83"/>
        <v>OK</v>
      </c>
      <c r="U616" s="2" t="str">
        <f t="shared" si="84"/>
        <v>OK</v>
      </c>
      <c r="V616" s="2" t="str">
        <f t="shared" si="85"/>
        <v>OK</v>
      </c>
      <c r="W616" s="2" t="str">
        <f t="shared" si="86"/>
        <v>OK</v>
      </c>
      <c r="X616" s="2" t="str">
        <f t="shared" si="87"/>
        <v>OK</v>
      </c>
      <c r="Y616" s="2" t="str">
        <f t="shared" si="88"/>
        <v>OK</v>
      </c>
      <c r="Z616" s="3" t="str">
        <f t="shared" si="89"/>
        <v/>
      </c>
    </row>
    <row r="617" spans="1:26" x14ac:dyDescent="0.45">
      <c r="A617" t="s">
        <v>13067</v>
      </c>
      <c r="B617" t="s">
        <v>13068</v>
      </c>
      <c r="C617" t="s">
        <v>13081</v>
      </c>
      <c r="E617" t="s">
        <v>20</v>
      </c>
      <c r="H617" t="s">
        <v>21</v>
      </c>
      <c r="I617">
        <v>895016</v>
      </c>
      <c r="J617" t="s">
        <v>13082</v>
      </c>
      <c r="K617">
        <v>30</v>
      </c>
      <c r="L617" t="s">
        <v>23</v>
      </c>
      <c r="M617" t="s">
        <v>29</v>
      </c>
      <c r="N617" t="s">
        <v>368</v>
      </c>
      <c r="P617" t="s">
        <v>21</v>
      </c>
      <c r="Q617" t="s">
        <v>13083</v>
      </c>
      <c r="R617" s="2" t="str">
        <f t="shared" si="81"/>
        <v>OK</v>
      </c>
      <c r="S617" s="2" t="str">
        <f t="shared" si="82"/>
        <v>OK</v>
      </c>
      <c r="T617" s="2" t="str">
        <f t="shared" si="83"/>
        <v>OK</v>
      </c>
      <c r="U617" s="2" t="str">
        <f t="shared" si="84"/>
        <v>OK</v>
      </c>
      <c r="V617" s="2" t="str">
        <f t="shared" si="85"/>
        <v>OK</v>
      </c>
      <c r="W617" s="2" t="str">
        <f t="shared" si="86"/>
        <v>OK</v>
      </c>
      <c r="X617" s="2" t="str">
        <f t="shared" si="87"/>
        <v>OK</v>
      </c>
      <c r="Y617" s="2" t="str">
        <f t="shared" si="88"/>
        <v>OK</v>
      </c>
      <c r="Z617" s="3" t="str">
        <f t="shared" si="89"/>
        <v/>
      </c>
    </row>
    <row r="618" spans="1:26" x14ac:dyDescent="0.45">
      <c r="A618" t="s">
        <v>13067</v>
      </c>
      <c r="B618" t="s">
        <v>13068</v>
      </c>
      <c r="C618" t="s">
        <v>13084</v>
      </c>
      <c r="E618" t="s">
        <v>20</v>
      </c>
      <c r="H618" t="s">
        <v>21</v>
      </c>
      <c r="I618">
        <v>3309386</v>
      </c>
      <c r="J618" t="s">
        <v>13085</v>
      </c>
      <c r="K618">
        <v>40</v>
      </c>
      <c r="L618" t="s">
        <v>34</v>
      </c>
      <c r="M618" t="s">
        <v>35</v>
      </c>
      <c r="N618" t="s">
        <v>161</v>
      </c>
      <c r="O618" t="s">
        <v>479</v>
      </c>
      <c r="P618" t="s">
        <v>21</v>
      </c>
      <c r="Q618" t="s">
        <v>13086</v>
      </c>
      <c r="R618" s="2" t="str">
        <f t="shared" si="81"/>
        <v>OK</v>
      </c>
      <c r="S618" s="2" t="str">
        <f t="shared" si="82"/>
        <v>OK</v>
      </c>
      <c r="T618" s="2" t="str">
        <f t="shared" si="83"/>
        <v>OK</v>
      </c>
      <c r="U618" s="2" t="str">
        <f t="shared" si="84"/>
        <v>OK</v>
      </c>
      <c r="V618" s="2" t="str">
        <f t="shared" si="85"/>
        <v>OK</v>
      </c>
      <c r="W618" s="2" t="str">
        <f t="shared" si="86"/>
        <v>OK</v>
      </c>
      <c r="X618" s="2" t="str">
        <f t="shared" si="87"/>
        <v>OK</v>
      </c>
      <c r="Y618" s="2" t="str">
        <f t="shared" si="88"/>
        <v>OK</v>
      </c>
      <c r="Z618" s="3" t="str">
        <f t="shared" si="89"/>
        <v/>
      </c>
    </row>
    <row r="619" spans="1:26" x14ac:dyDescent="0.45">
      <c r="A619" t="s">
        <v>13067</v>
      </c>
      <c r="B619" t="s">
        <v>13068</v>
      </c>
      <c r="C619" t="s">
        <v>13087</v>
      </c>
      <c r="E619" t="s">
        <v>20</v>
      </c>
      <c r="H619" t="s">
        <v>21</v>
      </c>
      <c r="I619">
        <v>2107282</v>
      </c>
      <c r="J619" t="s">
        <v>13088</v>
      </c>
      <c r="K619">
        <v>30</v>
      </c>
      <c r="L619" t="s">
        <v>34</v>
      </c>
      <c r="M619" t="s">
        <v>35</v>
      </c>
      <c r="N619" t="s">
        <v>81</v>
      </c>
      <c r="O619" t="s">
        <v>37</v>
      </c>
      <c r="P619" t="s">
        <v>21</v>
      </c>
      <c r="Q619" t="s">
        <v>13089</v>
      </c>
      <c r="R619" s="2" t="str">
        <f t="shared" si="81"/>
        <v>KO</v>
      </c>
      <c r="S619" s="2" t="str">
        <f t="shared" si="82"/>
        <v>OK</v>
      </c>
      <c r="T619" s="2" t="str">
        <f t="shared" si="83"/>
        <v>OK</v>
      </c>
      <c r="U619" s="2" t="str">
        <f t="shared" si="84"/>
        <v>OK</v>
      </c>
      <c r="V619" s="2" t="str">
        <f t="shared" si="85"/>
        <v>OK</v>
      </c>
      <c r="W619" s="2" t="str">
        <f t="shared" si="86"/>
        <v>OK</v>
      </c>
      <c r="X619" s="2" t="str">
        <f t="shared" si="87"/>
        <v>OK</v>
      </c>
      <c r="Y619" s="2" t="str">
        <f t="shared" si="88"/>
        <v>OK</v>
      </c>
      <c r="Z619" s="3" t="str">
        <f t="shared" si="89"/>
        <v xml:space="preserve">Acción didáctica / </v>
      </c>
    </row>
    <row r="620" spans="1:26" x14ac:dyDescent="0.45">
      <c r="A620" t="s">
        <v>13067</v>
      </c>
      <c r="B620" t="s">
        <v>13068</v>
      </c>
      <c r="C620" t="s">
        <v>13090</v>
      </c>
      <c r="E620" t="s">
        <v>20</v>
      </c>
      <c r="H620" t="s">
        <v>21</v>
      </c>
      <c r="I620">
        <v>3497544</v>
      </c>
      <c r="J620" t="s">
        <v>13091</v>
      </c>
      <c r="K620">
        <v>30</v>
      </c>
      <c r="L620" t="s">
        <v>23</v>
      </c>
      <c r="M620" t="s">
        <v>29</v>
      </c>
      <c r="N620" t="s">
        <v>49</v>
      </c>
      <c r="P620" t="s">
        <v>21</v>
      </c>
      <c r="Q620" t="s">
        <v>13092</v>
      </c>
      <c r="R620" s="2" t="str">
        <f t="shared" si="81"/>
        <v>OK</v>
      </c>
      <c r="S620" s="2" t="str">
        <f t="shared" si="82"/>
        <v>OK</v>
      </c>
      <c r="T620" s="2" t="str">
        <f t="shared" si="83"/>
        <v>OK</v>
      </c>
      <c r="U620" s="2" t="str">
        <f t="shared" si="84"/>
        <v>OK</v>
      </c>
      <c r="V620" s="2" t="str">
        <f t="shared" si="85"/>
        <v>OK</v>
      </c>
      <c r="W620" s="2" t="str">
        <f t="shared" si="86"/>
        <v>OK</v>
      </c>
      <c r="X620" s="2" t="str">
        <f t="shared" si="87"/>
        <v>OK</v>
      </c>
      <c r="Y620" s="2" t="str">
        <f t="shared" si="88"/>
        <v>OK</v>
      </c>
      <c r="Z620" s="3" t="str">
        <f t="shared" si="89"/>
        <v/>
      </c>
    </row>
    <row r="621" spans="1:26" x14ac:dyDescent="0.45">
      <c r="A621" t="s">
        <v>13067</v>
      </c>
      <c r="B621" t="s">
        <v>13068</v>
      </c>
      <c r="C621" t="s">
        <v>13093</v>
      </c>
      <c r="E621" t="s">
        <v>20</v>
      </c>
      <c r="H621" t="s">
        <v>21</v>
      </c>
      <c r="I621">
        <v>3499198</v>
      </c>
      <c r="J621" t="s">
        <v>13094</v>
      </c>
      <c r="K621">
        <v>35</v>
      </c>
      <c r="L621" t="s">
        <v>34</v>
      </c>
      <c r="M621" t="s">
        <v>35</v>
      </c>
      <c r="N621" t="s">
        <v>11343</v>
      </c>
      <c r="O621" t="s">
        <v>37</v>
      </c>
      <c r="P621" t="s">
        <v>21</v>
      </c>
      <c r="Q621" t="s">
        <v>13095</v>
      </c>
      <c r="R621" s="2" t="str">
        <f t="shared" si="81"/>
        <v>OK</v>
      </c>
      <c r="S621" s="2" t="str">
        <f t="shared" si="82"/>
        <v>OK</v>
      </c>
      <c r="T621" s="2" t="str">
        <f t="shared" si="83"/>
        <v>OK</v>
      </c>
      <c r="U621" s="2" t="str">
        <f t="shared" si="84"/>
        <v>OK</v>
      </c>
      <c r="V621" s="2" t="str">
        <f t="shared" si="85"/>
        <v>OK</v>
      </c>
      <c r="W621" s="2" t="str">
        <f t="shared" si="86"/>
        <v>OK</v>
      </c>
      <c r="X621" s="2" t="str">
        <f t="shared" si="87"/>
        <v>OK</v>
      </c>
      <c r="Y621" s="2" t="str">
        <f t="shared" si="88"/>
        <v>OK</v>
      </c>
      <c r="Z621" s="3" t="str">
        <f t="shared" si="89"/>
        <v/>
      </c>
    </row>
    <row r="622" spans="1:26" x14ac:dyDescent="0.45">
      <c r="A622" t="s">
        <v>13067</v>
      </c>
      <c r="B622" t="s">
        <v>13068</v>
      </c>
      <c r="C622" t="s">
        <v>13096</v>
      </c>
      <c r="E622" t="s">
        <v>20</v>
      </c>
      <c r="H622" t="s">
        <v>21</v>
      </c>
      <c r="I622">
        <v>3466809</v>
      </c>
      <c r="J622" t="s">
        <v>13097</v>
      </c>
      <c r="K622">
        <v>30</v>
      </c>
      <c r="L622" t="s">
        <v>23</v>
      </c>
      <c r="M622" t="s">
        <v>29</v>
      </c>
      <c r="N622" t="s">
        <v>2043</v>
      </c>
      <c r="P622" t="s">
        <v>21</v>
      </c>
      <c r="Q622" t="s">
        <v>13098</v>
      </c>
      <c r="R622" s="2" t="str">
        <f t="shared" si="81"/>
        <v>OK</v>
      </c>
      <c r="S622" s="2" t="str">
        <f t="shared" si="82"/>
        <v>OK</v>
      </c>
      <c r="T622" s="2" t="str">
        <f t="shared" si="83"/>
        <v>OK</v>
      </c>
      <c r="U622" s="2" t="str">
        <f t="shared" si="84"/>
        <v>OK</v>
      </c>
      <c r="V622" s="2" t="str">
        <f t="shared" si="85"/>
        <v>OK</v>
      </c>
      <c r="W622" s="2" t="str">
        <f t="shared" si="86"/>
        <v>OK</v>
      </c>
      <c r="X622" s="2" t="str">
        <f t="shared" si="87"/>
        <v>OK</v>
      </c>
      <c r="Y622" s="2" t="str">
        <f t="shared" si="88"/>
        <v>OK</v>
      </c>
      <c r="Z622" s="3" t="str">
        <f t="shared" si="89"/>
        <v/>
      </c>
    </row>
    <row r="623" spans="1:26" x14ac:dyDescent="0.45">
      <c r="A623" t="s">
        <v>13067</v>
      </c>
      <c r="B623" t="s">
        <v>13068</v>
      </c>
      <c r="C623" t="s">
        <v>13099</v>
      </c>
      <c r="E623" t="s">
        <v>20</v>
      </c>
      <c r="H623" t="s">
        <v>21</v>
      </c>
      <c r="I623">
        <v>682679</v>
      </c>
      <c r="J623" t="s">
        <v>13100</v>
      </c>
      <c r="K623">
        <v>35</v>
      </c>
      <c r="L623" t="s">
        <v>1363</v>
      </c>
      <c r="M623" t="s">
        <v>29</v>
      </c>
      <c r="N623" t="s">
        <v>1124</v>
      </c>
      <c r="P623" t="s">
        <v>21</v>
      </c>
      <c r="Q623" t="s">
        <v>13101</v>
      </c>
      <c r="R623" s="2" t="str">
        <f t="shared" si="81"/>
        <v>KO</v>
      </c>
      <c r="S623" s="2" t="str">
        <f t="shared" si="82"/>
        <v>OK</v>
      </c>
      <c r="T623" s="2" t="str">
        <f t="shared" si="83"/>
        <v>OK</v>
      </c>
      <c r="U623" s="2" t="str">
        <f t="shared" si="84"/>
        <v>OK</v>
      </c>
      <c r="V623" s="2" t="str">
        <f t="shared" si="85"/>
        <v>OK</v>
      </c>
      <c r="W623" s="2" t="str">
        <f t="shared" si="86"/>
        <v>OK</v>
      </c>
      <c r="X623" s="2" t="str">
        <f t="shared" si="87"/>
        <v>OK</v>
      </c>
      <c r="Y623" s="2" t="str">
        <f t="shared" si="88"/>
        <v>OK</v>
      </c>
      <c r="Z623" s="3" t="str">
        <f t="shared" si="89"/>
        <v xml:space="preserve">Acción didáctica / </v>
      </c>
    </row>
    <row r="624" spans="1:26" x14ac:dyDescent="0.45">
      <c r="A624" t="s">
        <v>13067</v>
      </c>
      <c r="B624" t="s">
        <v>13068</v>
      </c>
      <c r="C624" t="s">
        <v>13102</v>
      </c>
      <c r="E624" t="s">
        <v>20</v>
      </c>
      <c r="H624" t="s">
        <v>21</v>
      </c>
      <c r="I624">
        <v>1761114</v>
      </c>
      <c r="J624" t="s">
        <v>13103</v>
      </c>
      <c r="K624">
        <v>30</v>
      </c>
      <c r="L624" t="s">
        <v>34</v>
      </c>
      <c r="M624" t="s">
        <v>35</v>
      </c>
      <c r="N624" t="s">
        <v>161</v>
      </c>
      <c r="O624" t="s">
        <v>37</v>
      </c>
      <c r="P624" t="s">
        <v>21</v>
      </c>
      <c r="Q624" t="s">
        <v>13104</v>
      </c>
      <c r="R624" s="2" t="str">
        <f t="shared" si="81"/>
        <v>OK</v>
      </c>
      <c r="S624" s="2" t="str">
        <f t="shared" si="82"/>
        <v>OK</v>
      </c>
      <c r="T624" s="2" t="str">
        <f t="shared" si="83"/>
        <v>OK</v>
      </c>
      <c r="U624" s="2" t="str">
        <f t="shared" si="84"/>
        <v>OK</v>
      </c>
      <c r="V624" s="2" t="str">
        <f t="shared" si="85"/>
        <v>OK</v>
      </c>
      <c r="W624" s="2" t="str">
        <f t="shared" si="86"/>
        <v>OK</v>
      </c>
      <c r="X624" s="2" t="str">
        <f t="shared" si="87"/>
        <v>OK</v>
      </c>
      <c r="Y624" s="2" t="str">
        <f t="shared" si="88"/>
        <v>OK</v>
      </c>
      <c r="Z624" s="3" t="str">
        <f t="shared" si="89"/>
        <v/>
      </c>
    </row>
    <row r="625" spans="1:26" x14ac:dyDescent="0.45">
      <c r="A625" t="s">
        <v>13067</v>
      </c>
      <c r="B625" t="s">
        <v>13068</v>
      </c>
      <c r="C625" t="s">
        <v>13105</v>
      </c>
      <c r="E625" t="s">
        <v>20</v>
      </c>
      <c r="H625" t="s">
        <v>21</v>
      </c>
      <c r="I625">
        <v>1187498</v>
      </c>
      <c r="J625" t="s">
        <v>13106</v>
      </c>
      <c r="K625">
        <v>45</v>
      </c>
      <c r="L625" t="s">
        <v>34</v>
      </c>
      <c r="M625" t="s">
        <v>35</v>
      </c>
      <c r="N625" t="s">
        <v>326</v>
      </c>
      <c r="O625" t="s">
        <v>479</v>
      </c>
      <c r="P625" t="s">
        <v>21</v>
      </c>
      <c r="Q625" t="s">
        <v>13107</v>
      </c>
      <c r="R625" s="2" t="str">
        <f t="shared" si="81"/>
        <v>OK</v>
      </c>
      <c r="S625" s="2" t="str">
        <f t="shared" si="82"/>
        <v>OK</v>
      </c>
      <c r="T625" s="2" t="str">
        <f t="shared" si="83"/>
        <v>OK</v>
      </c>
      <c r="U625" s="2" t="str">
        <f t="shared" si="84"/>
        <v>OK</v>
      </c>
      <c r="V625" s="2" t="str">
        <f t="shared" si="85"/>
        <v>OK</v>
      </c>
      <c r="W625" s="2" t="str">
        <f t="shared" si="86"/>
        <v>OK</v>
      </c>
      <c r="X625" s="2" t="str">
        <f t="shared" si="87"/>
        <v>OK</v>
      </c>
      <c r="Y625" s="2" t="str">
        <f t="shared" si="88"/>
        <v>OK</v>
      </c>
      <c r="Z625" s="3" t="str">
        <f t="shared" si="89"/>
        <v/>
      </c>
    </row>
    <row r="626" spans="1:26" x14ac:dyDescent="0.45">
      <c r="A626" t="s">
        <v>13067</v>
      </c>
      <c r="B626" t="s">
        <v>13068</v>
      </c>
      <c r="C626" t="s">
        <v>13108</v>
      </c>
      <c r="E626" t="s">
        <v>20</v>
      </c>
      <c r="H626" t="s">
        <v>21</v>
      </c>
      <c r="I626">
        <v>2064215</v>
      </c>
      <c r="J626" t="s">
        <v>13109</v>
      </c>
      <c r="K626">
        <v>30</v>
      </c>
      <c r="L626" t="s">
        <v>34</v>
      </c>
      <c r="M626" t="s">
        <v>35</v>
      </c>
      <c r="N626" t="s">
        <v>81</v>
      </c>
      <c r="O626" t="s">
        <v>37</v>
      </c>
      <c r="P626" t="s">
        <v>21</v>
      </c>
      <c r="Q626" t="s">
        <v>13110</v>
      </c>
      <c r="R626" s="2" t="str">
        <f t="shared" si="81"/>
        <v>KO</v>
      </c>
      <c r="S626" s="2" t="str">
        <f t="shared" si="82"/>
        <v>OK</v>
      </c>
      <c r="T626" s="2" t="str">
        <f t="shared" si="83"/>
        <v>OK</v>
      </c>
      <c r="U626" s="2" t="str">
        <f t="shared" si="84"/>
        <v>OK</v>
      </c>
      <c r="V626" s="2" t="str">
        <f t="shared" si="85"/>
        <v>OK</v>
      </c>
      <c r="W626" s="2" t="str">
        <f t="shared" si="86"/>
        <v>OK</v>
      </c>
      <c r="X626" s="2" t="str">
        <f t="shared" si="87"/>
        <v>OK</v>
      </c>
      <c r="Y626" s="2" t="str">
        <f t="shared" si="88"/>
        <v>OK</v>
      </c>
      <c r="Z626" s="3" t="str">
        <f t="shared" si="89"/>
        <v xml:space="preserve">Acción didáctica / </v>
      </c>
    </row>
    <row r="627" spans="1:26" x14ac:dyDescent="0.45">
      <c r="A627" t="s">
        <v>13067</v>
      </c>
      <c r="B627" t="s">
        <v>13068</v>
      </c>
      <c r="C627" t="s">
        <v>13111</v>
      </c>
      <c r="E627" t="s">
        <v>20</v>
      </c>
      <c r="H627" t="s">
        <v>21</v>
      </c>
      <c r="I627">
        <v>1185169</v>
      </c>
      <c r="J627" t="s">
        <v>13112</v>
      </c>
      <c r="K627">
        <v>15</v>
      </c>
      <c r="L627" t="s">
        <v>34</v>
      </c>
      <c r="M627" t="s">
        <v>35</v>
      </c>
      <c r="N627" t="s">
        <v>36</v>
      </c>
      <c r="O627" t="s">
        <v>85</v>
      </c>
      <c r="P627" t="s">
        <v>21</v>
      </c>
      <c r="Q627" t="s">
        <v>13113</v>
      </c>
      <c r="R627" s="2" t="str">
        <f t="shared" si="81"/>
        <v>OK</v>
      </c>
      <c r="S627" s="2" t="str">
        <f t="shared" si="82"/>
        <v>OK</v>
      </c>
      <c r="T627" s="2" t="str">
        <f t="shared" si="83"/>
        <v>OK</v>
      </c>
      <c r="U627" s="2" t="str">
        <f t="shared" si="84"/>
        <v>OK</v>
      </c>
      <c r="V627" s="2" t="str">
        <f t="shared" si="85"/>
        <v>OK</v>
      </c>
      <c r="W627" s="2" t="str">
        <f t="shared" si="86"/>
        <v>OK</v>
      </c>
      <c r="X627" s="2" t="str">
        <f t="shared" si="87"/>
        <v>OK</v>
      </c>
      <c r="Y627" s="2" t="str">
        <f t="shared" si="88"/>
        <v>OK</v>
      </c>
      <c r="Z627" s="3" t="str">
        <f t="shared" si="89"/>
        <v/>
      </c>
    </row>
    <row r="628" spans="1:26" x14ac:dyDescent="0.45">
      <c r="A628" t="s">
        <v>13067</v>
      </c>
      <c r="B628" t="s">
        <v>13068</v>
      </c>
      <c r="C628" t="s">
        <v>13114</v>
      </c>
      <c r="E628" t="s">
        <v>20</v>
      </c>
      <c r="H628" t="s">
        <v>21</v>
      </c>
      <c r="I628">
        <v>1170211</v>
      </c>
      <c r="J628" t="s">
        <v>13115</v>
      </c>
      <c r="K628">
        <v>20</v>
      </c>
      <c r="L628" t="s">
        <v>1363</v>
      </c>
      <c r="M628" t="s">
        <v>35</v>
      </c>
      <c r="N628" t="s">
        <v>62</v>
      </c>
      <c r="O628" t="s">
        <v>85</v>
      </c>
      <c r="P628" t="s">
        <v>21</v>
      </c>
      <c r="Q628" t="s">
        <v>13116</v>
      </c>
      <c r="R628" s="2" t="str">
        <f t="shared" si="81"/>
        <v>KO</v>
      </c>
      <c r="S628" s="2" t="str">
        <f t="shared" si="82"/>
        <v>OK</v>
      </c>
      <c r="T628" s="2" t="str">
        <f t="shared" si="83"/>
        <v>OK</v>
      </c>
      <c r="U628" s="2" t="str">
        <f t="shared" si="84"/>
        <v>OK</v>
      </c>
      <c r="V628" s="2" t="str">
        <f t="shared" si="85"/>
        <v>OK</v>
      </c>
      <c r="W628" s="2" t="str">
        <f t="shared" si="86"/>
        <v>OK</v>
      </c>
      <c r="X628" s="2" t="str">
        <f t="shared" si="87"/>
        <v>OK</v>
      </c>
      <c r="Y628" s="2" t="str">
        <f t="shared" si="88"/>
        <v>OK</v>
      </c>
      <c r="Z628" s="3" t="str">
        <f t="shared" si="89"/>
        <v xml:space="preserve">Acción didáctica / </v>
      </c>
    </row>
    <row r="629" spans="1:26" x14ac:dyDescent="0.45">
      <c r="A629" t="s">
        <v>13067</v>
      </c>
      <c r="B629" t="s">
        <v>13068</v>
      </c>
      <c r="C629" t="s">
        <v>13117</v>
      </c>
      <c r="E629" t="s">
        <v>20</v>
      </c>
      <c r="H629" t="s">
        <v>21</v>
      </c>
      <c r="I629">
        <v>915779</v>
      </c>
      <c r="J629" t="s">
        <v>13118</v>
      </c>
      <c r="K629">
        <v>15</v>
      </c>
      <c r="L629" t="s">
        <v>34</v>
      </c>
      <c r="M629" t="s">
        <v>35</v>
      </c>
      <c r="N629" t="s">
        <v>68</v>
      </c>
      <c r="P629" t="s">
        <v>21</v>
      </c>
      <c r="Q629" t="s">
        <v>13119</v>
      </c>
      <c r="R629" s="2" t="str">
        <f t="shared" si="81"/>
        <v>KO</v>
      </c>
      <c r="S629" s="2" t="str">
        <f t="shared" si="82"/>
        <v>KO</v>
      </c>
      <c r="T629" s="2" t="str">
        <f t="shared" si="83"/>
        <v>OK</v>
      </c>
      <c r="U629" s="2" t="str">
        <f t="shared" si="84"/>
        <v>OK</v>
      </c>
      <c r="V629" s="2" t="str">
        <f t="shared" si="85"/>
        <v>OK</v>
      </c>
      <c r="W629" s="2" t="str">
        <f t="shared" si="86"/>
        <v>OK</v>
      </c>
      <c r="X629" s="2" t="str">
        <f t="shared" si="87"/>
        <v>OK</v>
      </c>
      <c r="Y629" s="2" t="str">
        <f t="shared" si="88"/>
        <v>OK</v>
      </c>
      <c r="Z629" s="3" t="str">
        <f t="shared" si="89"/>
        <v xml:space="preserve">Acción didáctica / Tipo de media / </v>
      </c>
    </row>
    <row r="630" spans="1:26" x14ac:dyDescent="0.45">
      <c r="A630" t="s">
        <v>13067</v>
      </c>
      <c r="B630" t="s">
        <v>13068</v>
      </c>
      <c r="C630" t="s">
        <v>13120</v>
      </c>
      <c r="E630" t="s">
        <v>20</v>
      </c>
      <c r="H630" t="s">
        <v>21</v>
      </c>
      <c r="I630">
        <v>1628685</v>
      </c>
      <c r="J630" t="s">
        <v>13121</v>
      </c>
      <c r="K630">
        <v>20</v>
      </c>
      <c r="L630" t="s">
        <v>34</v>
      </c>
      <c r="M630" t="s">
        <v>35</v>
      </c>
      <c r="N630" t="s">
        <v>11343</v>
      </c>
      <c r="O630" t="s">
        <v>37</v>
      </c>
      <c r="P630" t="s">
        <v>21</v>
      </c>
      <c r="Q630" t="s">
        <v>13122</v>
      </c>
      <c r="R630" s="2" t="str">
        <f t="shared" si="81"/>
        <v>OK</v>
      </c>
      <c r="S630" s="2" t="str">
        <f t="shared" si="82"/>
        <v>OK</v>
      </c>
      <c r="T630" s="2" t="str">
        <f t="shared" si="83"/>
        <v>OK</v>
      </c>
      <c r="U630" s="2" t="str">
        <f t="shared" si="84"/>
        <v>OK</v>
      </c>
      <c r="V630" s="2" t="str">
        <f t="shared" si="85"/>
        <v>OK</v>
      </c>
      <c r="W630" s="2" t="str">
        <f t="shared" si="86"/>
        <v>OK</v>
      </c>
      <c r="X630" s="2" t="str">
        <f t="shared" si="87"/>
        <v>OK</v>
      </c>
      <c r="Y630" s="2" t="str">
        <f t="shared" si="88"/>
        <v>OK</v>
      </c>
      <c r="Z630" s="3" t="str">
        <f t="shared" si="89"/>
        <v/>
      </c>
    </row>
    <row r="631" spans="1:26" x14ac:dyDescent="0.45">
      <c r="A631" t="s">
        <v>13067</v>
      </c>
      <c r="B631" t="s">
        <v>13068</v>
      </c>
      <c r="C631" t="s">
        <v>13123</v>
      </c>
      <c r="E631" t="s">
        <v>20</v>
      </c>
      <c r="H631" t="s">
        <v>21</v>
      </c>
      <c r="I631">
        <v>2064012</v>
      </c>
      <c r="J631" t="s">
        <v>13124</v>
      </c>
      <c r="K631">
        <v>25</v>
      </c>
      <c r="L631" t="s">
        <v>34</v>
      </c>
      <c r="M631" t="s">
        <v>35</v>
      </c>
      <c r="N631" t="s">
        <v>81</v>
      </c>
      <c r="O631" t="s">
        <v>37</v>
      </c>
      <c r="P631" t="s">
        <v>21</v>
      </c>
      <c r="Q631" t="s">
        <v>13125</v>
      </c>
      <c r="R631" s="2" t="str">
        <f t="shared" si="81"/>
        <v>KO</v>
      </c>
      <c r="S631" s="2" t="str">
        <f t="shared" si="82"/>
        <v>OK</v>
      </c>
      <c r="T631" s="2" t="str">
        <f t="shared" si="83"/>
        <v>OK</v>
      </c>
      <c r="U631" s="2" t="str">
        <f t="shared" si="84"/>
        <v>OK</v>
      </c>
      <c r="V631" s="2" t="str">
        <f t="shared" si="85"/>
        <v>OK</v>
      </c>
      <c r="W631" s="2" t="str">
        <f t="shared" si="86"/>
        <v>OK</v>
      </c>
      <c r="X631" s="2" t="str">
        <f t="shared" si="87"/>
        <v>OK</v>
      </c>
      <c r="Y631" s="2" t="str">
        <f t="shared" si="88"/>
        <v>OK</v>
      </c>
      <c r="Z631" s="3" t="str">
        <f t="shared" si="89"/>
        <v xml:space="preserve">Acción didáctica / </v>
      </c>
    </row>
    <row r="632" spans="1:26" x14ac:dyDescent="0.45">
      <c r="A632" t="s">
        <v>13067</v>
      </c>
      <c r="B632" t="s">
        <v>13068</v>
      </c>
      <c r="C632" t="s">
        <v>13126</v>
      </c>
      <c r="E632" t="s">
        <v>20</v>
      </c>
      <c r="H632" t="s">
        <v>21</v>
      </c>
      <c r="I632">
        <v>724057</v>
      </c>
      <c r="J632" t="s">
        <v>13127</v>
      </c>
      <c r="K632">
        <v>20</v>
      </c>
      <c r="L632" t="s">
        <v>23</v>
      </c>
      <c r="M632" t="s">
        <v>29</v>
      </c>
      <c r="N632" t="s">
        <v>194</v>
      </c>
      <c r="P632" t="s">
        <v>21</v>
      </c>
      <c r="Q632" t="s">
        <v>13128</v>
      </c>
      <c r="R632" s="2" t="str">
        <f t="shared" si="81"/>
        <v>OK</v>
      </c>
      <c r="S632" s="2" t="str">
        <f t="shared" si="82"/>
        <v>OK</v>
      </c>
      <c r="T632" s="2" t="str">
        <f t="shared" si="83"/>
        <v>OK</v>
      </c>
      <c r="U632" s="2" t="str">
        <f t="shared" si="84"/>
        <v>OK</v>
      </c>
      <c r="V632" s="2" t="str">
        <f t="shared" si="85"/>
        <v>OK</v>
      </c>
      <c r="W632" s="2" t="str">
        <f t="shared" si="86"/>
        <v>OK</v>
      </c>
      <c r="X632" s="2" t="str">
        <f t="shared" si="87"/>
        <v>OK</v>
      </c>
      <c r="Y632" s="2" t="str">
        <f t="shared" si="88"/>
        <v>OK</v>
      </c>
      <c r="Z632" s="3" t="str">
        <f t="shared" si="89"/>
        <v/>
      </c>
    </row>
    <row r="633" spans="1:26" x14ac:dyDescent="0.45">
      <c r="A633" t="s">
        <v>13067</v>
      </c>
      <c r="B633" t="s">
        <v>13068</v>
      </c>
      <c r="C633" t="s">
        <v>13129</v>
      </c>
      <c r="E633" t="s">
        <v>20</v>
      </c>
      <c r="H633" t="s">
        <v>21</v>
      </c>
      <c r="I633">
        <v>1282836</v>
      </c>
      <c r="J633" t="s">
        <v>13130</v>
      </c>
      <c r="K633">
        <v>15</v>
      </c>
      <c r="L633" t="s">
        <v>34</v>
      </c>
      <c r="M633" t="s">
        <v>35</v>
      </c>
      <c r="N633" t="s">
        <v>11343</v>
      </c>
      <c r="O633" t="s">
        <v>37</v>
      </c>
      <c r="P633" t="s">
        <v>21</v>
      </c>
      <c r="Q633" t="s">
        <v>13131</v>
      </c>
      <c r="R633" s="2" t="str">
        <f t="shared" si="81"/>
        <v>OK</v>
      </c>
      <c r="S633" s="2" t="str">
        <f t="shared" si="82"/>
        <v>OK</v>
      </c>
      <c r="T633" s="2" t="str">
        <f t="shared" si="83"/>
        <v>OK</v>
      </c>
      <c r="U633" s="2" t="str">
        <f t="shared" si="84"/>
        <v>OK</v>
      </c>
      <c r="V633" s="2" t="str">
        <f t="shared" si="85"/>
        <v>OK</v>
      </c>
      <c r="W633" s="2" t="str">
        <f t="shared" si="86"/>
        <v>OK</v>
      </c>
      <c r="X633" s="2" t="str">
        <f t="shared" si="87"/>
        <v>OK</v>
      </c>
      <c r="Y633" s="2" t="str">
        <f t="shared" si="88"/>
        <v>OK</v>
      </c>
      <c r="Z633" s="3" t="str">
        <f t="shared" si="89"/>
        <v/>
      </c>
    </row>
    <row r="634" spans="1:26" x14ac:dyDescent="0.45">
      <c r="A634" t="s">
        <v>13067</v>
      </c>
      <c r="B634" t="s">
        <v>13068</v>
      </c>
      <c r="C634" t="s">
        <v>12852</v>
      </c>
      <c r="E634" t="s">
        <v>20</v>
      </c>
      <c r="H634" t="s">
        <v>21</v>
      </c>
      <c r="I634">
        <v>2357796</v>
      </c>
      <c r="J634" t="s">
        <v>13132</v>
      </c>
      <c r="K634">
        <v>20</v>
      </c>
      <c r="L634" t="s">
        <v>34</v>
      </c>
      <c r="M634" t="s">
        <v>35</v>
      </c>
      <c r="N634" t="s">
        <v>11343</v>
      </c>
      <c r="O634" t="s">
        <v>37</v>
      </c>
      <c r="P634" t="s">
        <v>21</v>
      </c>
      <c r="Q634" t="s">
        <v>13133</v>
      </c>
      <c r="R634" s="2" t="str">
        <f t="shared" si="81"/>
        <v>OK</v>
      </c>
      <c r="S634" s="2" t="str">
        <f t="shared" si="82"/>
        <v>OK</v>
      </c>
      <c r="T634" s="2" t="str">
        <f t="shared" si="83"/>
        <v>OK</v>
      </c>
      <c r="U634" s="2" t="str">
        <f t="shared" si="84"/>
        <v>OK</v>
      </c>
      <c r="V634" s="2" t="str">
        <f t="shared" si="85"/>
        <v>OK</v>
      </c>
      <c r="W634" s="2" t="str">
        <f t="shared" si="86"/>
        <v>OK</v>
      </c>
      <c r="X634" s="2" t="str">
        <f t="shared" si="87"/>
        <v>OK</v>
      </c>
      <c r="Y634" s="2" t="str">
        <f t="shared" si="88"/>
        <v>OK</v>
      </c>
      <c r="Z634" s="3" t="str">
        <f t="shared" si="89"/>
        <v/>
      </c>
    </row>
    <row r="635" spans="1:26" x14ac:dyDescent="0.45">
      <c r="A635" t="s">
        <v>13067</v>
      </c>
      <c r="B635" t="s">
        <v>13068</v>
      </c>
      <c r="C635" t="s">
        <v>13134</v>
      </c>
      <c r="E635" t="s">
        <v>20</v>
      </c>
      <c r="H635" t="s">
        <v>21</v>
      </c>
      <c r="I635">
        <v>2088809</v>
      </c>
      <c r="J635" t="s">
        <v>13135</v>
      </c>
      <c r="K635">
        <v>45</v>
      </c>
      <c r="L635" t="s">
        <v>34</v>
      </c>
      <c r="M635" t="s">
        <v>35</v>
      </c>
      <c r="N635" t="s">
        <v>81</v>
      </c>
      <c r="O635" t="s">
        <v>479</v>
      </c>
      <c r="P635" t="s">
        <v>21</v>
      </c>
      <c r="Q635" t="s">
        <v>13136</v>
      </c>
      <c r="R635" s="2" t="str">
        <f t="shared" si="81"/>
        <v>KO</v>
      </c>
      <c r="S635" s="2" t="str">
        <f t="shared" si="82"/>
        <v>OK</v>
      </c>
      <c r="T635" s="2" t="str">
        <f t="shared" si="83"/>
        <v>OK</v>
      </c>
      <c r="U635" s="2" t="str">
        <f t="shared" si="84"/>
        <v>OK</v>
      </c>
      <c r="V635" s="2" t="str">
        <f t="shared" si="85"/>
        <v>OK</v>
      </c>
      <c r="W635" s="2" t="str">
        <f t="shared" si="86"/>
        <v>OK</v>
      </c>
      <c r="X635" s="2" t="str">
        <f t="shared" si="87"/>
        <v>OK</v>
      </c>
      <c r="Y635" s="2" t="str">
        <f t="shared" si="88"/>
        <v>OK</v>
      </c>
      <c r="Z635" s="3" t="str">
        <f t="shared" si="89"/>
        <v xml:space="preserve">Acción didáctica / </v>
      </c>
    </row>
    <row r="636" spans="1:26" x14ac:dyDescent="0.45">
      <c r="A636" t="s">
        <v>13067</v>
      </c>
      <c r="B636" t="s">
        <v>13068</v>
      </c>
      <c r="C636" t="s">
        <v>13137</v>
      </c>
      <c r="E636" t="s">
        <v>20</v>
      </c>
      <c r="H636" t="s">
        <v>21</v>
      </c>
      <c r="I636">
        <v>1468065</v>
      </c>
      <c r="J636" t="s">
        <v>13138</v>
      </c>
      <c r="K636">
        <v>35</v>
      </c>
      <c r="L636" t="s">
        <v>23</v>
      </c>
      <c r="M636" t="s">
        <v>29</v>
      </c>
      <c r="N636" t="s">
        <v>1124</v>
      </c>
      <c r="P636" t="s">
        <v>21</v>
      </c>
      <c r="Q636" t="s">
        <v>13139</v>
      </c>
      <c r="R636" s="2" t="str">
        <f t="shared" si="81"/>
        <v>OK</v>
      </c>
      <c r="S636" s="2" t="str">
        <f t="shared" si="82"/>
        <v>OK</v>
      </c>
      <c r="T636" s="2" t="str">
        <f t="shared" si="83"/>
        <v>OK</v>
      </c>
      <c r="U636" s="2" t="str">
        <f t="shared" si="84"/>
        <v>OK</v>
      </c>
      <c r="V636" s="2" t="str">
        <f t="shared" si="85"/>
        <v>OK</v>
      </c>
      <c r="W636" s="2" t="str">
        <f t="shared" si="86"/>
        <v>OK</v>
      </c>
      <c r="X636" s="2" t="str">
        <f t="shared" si="87"/>
        <v>OK</v>
      </c>
      <c r="Y636" s="2" t="str">
        <f t="shared" si="88"/>
        <v>OK</v>
      </c>
      <c r="Z636" s="3" t="str">
        <f t="shared" si="89"/>
        <v/>
      </c>
    </row>
    <row r="637" spans="1:26" x14ac:dyDescent="0.45">
      <c r="A637" t="s">
        <v>13067</v>
      </c>
      <c r="B637" t="s">
        <v>13068</v>
      </c>
      <c r="C637" t="s">
        <v>13140</v>
      </c>
      <c r="E637" t="s">
        <v>20</v>
      </c>
      <c r="H637" t="s">
        <v>21</v>
      </c>
      <c r="I637">
        <v>2102148</v>
      </c>
      <c r="J637" t="s">
        <v>13141</v>
      </c>
      <c r="K637">
        <v>30</v>
      </c>
      <c r="L637" t="s">
        <v>34</v>
      </c>
      <c r="M637" t="s">
        <v>35</v>
      </c>
      <c r="N637" t="s">
        <v>11343</v>
      </c>
      <c r="O637" t="s">
        <v>479</v>
      </c>
      <c r="P637" t="s">
        <v>21</v>
      </c>
      <c r="Q637" t="s">
        <v>13142</v>
      </c>
      <c r="R637" s="2" t="str">
        <f t="shared" si="81"/>
        <v>OK</v>
      </c>
      <c r="S637" s="2" t="str">
        <f t="shared" si="82"/>
        <v>OK</v>
      </c>
      <c r="T637" s="2" t="str">
        <f t="shared" si="83"/>
        <v>OK</v>
      </c>
      <c r="U637" s="2" t="str">
        <f t="shared" si="84"/>
        <v>OK</v>
      </c>
      <c r="V637" s="2" t="str">
        <f t="shared" si="85"/>
        <v>OK</v>
      </c>
      <c r="W637" s="2" t="str">
        <f t="shared" si="86"/>
        <v>OK</v>
      </c>
      <c r="X637" s="2" t="str">
        <f t="shared" si="87"/>
        <v>OK</v>
      </c>
      <c r="Y637" s="2" t="str">
        <f t="shared" si="88"/>
        <v>OK</v>
      </c>
      <c r="Z637" s="3" t="str">
        <f t="shared" si="89"/>
        <v/>
      </c>
    </row>
    <row r="638" spans="1:26" x14ac:dyDescent="0.45">
      <c r="A638" t="s">
        <v>13067</v>
      </c>
      <c r="B638" t="s">
        <v>13068</v>
      </c>
      <c r="C638" t="s">
        <v>13143</v>
      </c>
      <c r="E638" t="s">
        <v>20</v>
      </c>
      <c r="H638" t="s">
        <v>21</v>
      </c>
      <c r="I638">
        <v>1171614</v>
      </c>
      <c r="J638" t="s">
        <v>13144</v>
      </c>
      <c r="K638">
        <v>10</v>
      </c>
      <c r="L638" t="s">
        <v>34</v>
      </c>
      <c r="M638" t="s">
        <v>35</v>
      </c>
      <c r="N638" t="s">
        <v>45</v>
      </c>
      <c r="O638" t="s">
        <v>85</v>
      </c>
      <c r="P638" t="s">
        <v>21</v>
      </c>
      <c r="Q638" t="s">
        <v>13145</v>
      </c>
      <c r="R638" s="2" t="str">
        <f t="shared" si="81"/>
        <v>OK</v>
      </c>
      <c r="S638" s="2" t="str">
        <f t="shared" si="82"/>
        <v>OK</v>
      </c>
      <c r="T638" s="2" t="str">
        <f t="shared" si="83"/>
        <v>OK</v>
      </c>
      <c r="U638" s="2" t="str">
        <f t="shared" si="84"/>
        <v>OK</v>
      </c>
      <c r="V638" s="2" t="str">
        <f t="shared" si="85"/>
        <v>OK</v>
      </c>
      <c r="W638" s="2" t="str">
        <f t="shared" si="86"/>
        <v>OK</v>
      </c>
      <c r="X638" s="2" t="str">
        <f t="shared" si="87"/>
        <v>OK</v>
      </c>
      <c r="Y638" s="2" t="str">
        <f t="shared" si="88"/>
        <v>OK</v>
      </c>
      <c r="Z638" s="3" t="str">
        <f t="shared" si="89"/>
        <v/>
      </c>
    </row>
    <row r="639" spans="1:26" x14ac:dyDescent="0.45">
      <c r="A639" t="s">
        <v>13067</v>
      </c>
      <c r="B639" t="s">
        <v>13068</v>
      </c>
      <c r="C639" t="s">
        <v>13146</v>
      </c>
      <c r="E639" t="s">
        <v>20</v>
      </c>
      <c r="H639" t="s">
        <v>21</v>
      </c>
      <c r="I639">
        <v>1426143</v>
      </c>
      <c r="J639" t="s">
        <v>13147</v>
      </c>
      <c r="K639">
        <v>15</v>
      </c>
      <c r="L639" t="s">
        <v>34</v>
      </c>
      <c r="M639" t="s">
        <v>35</v>
      </c>
      <c r="N639" t="s">
        <v>11774</v>
      </c>
      <c r="O639" t="s">
        <v>479</v>
      </c>
      <c r="P639" t="s">
        <v>21</v>
      </c>
      <c r="Q639" t="s">
        <v>13148</v>
      </c>
      <c r="R639" s="2" t="str">
        <f t="shared" si="81"/>
        <v>OK</v>
      </c>
      <c r="S639" s="2" t="str">
        <f t="shared" si="82"/>
        <v>OK</v>
      </c>
      <c r="T639" s="2" t="str">
        <f t="shared" si="83"/>
        <v>OK</v>
      </c>
      <c r="U639" s="2" t="str">
        <f t="shared" si="84"/>
        <v>OK</v>
      </c>
      <c r="V639" s="2" t="str">
        <f t="shared" si="85"/>
        <v>OK</v>
      </c>
      <c r="W639" s="2" t="str">
        <f t="shared" si="86"/>
        <v>OK</v>
      </c>
      <c r="X639" s="2" t="str">
        <f t="shared" si="87"/>
        <v>OK</v>
      </c>
      <c r="Y639" s="2" t="str">
        <f t="shared" si="88"/>
        <v>OK</v>
      </c>
      <c r="Z639" s="3" t="str">
        <f t="shared" si="89"/>
        <v/>
      </c>
    </row>
    <row r="640" spans="1:26" x14ac:dyDescent="0.45">
      <c r="A640" t="s">
        <v>13067</v>
      </c>
      <c r="B640" t="s">
        <v>13068</v>
      </c>
      <c r="C640" t="s">
        <v>13149</v>
      </c>
      <c r="E640" t="s">
        <v>20</v>
      </c>
      <c r="H640" t="s">
        <v>21</v>
      </c>
      <c r="I640">
        <v>2945765</v>
      </c>
      <c r="J640" t="s">
        <v>13150</v>
      </c>
      <c r="K640">
        <v>20</v>
      </c>
      <c r="L640" t="s">
        <v>34</v>
      </c>
      <c r="M640" t="s">
        <v>35</v>
      </c>
      <c r="N640" t="s">
        <v>11343</v>
      </c>
      <c r="O640" t="s">
        <v>85</v>
      </c>
      <c r="P640" t="s">
        <v>21</v>
      </c>
      <c r="Q640" t="s">
        <v>13151</v>
      </c>
      <c r="R640" s="2" t="str">
        <f t="shared" si="81"/>
        <v>OK</v>
      </c>
      <c r="S640" s="2" t="str">
        <f t="shared" si="82"/>
        <v>OK</v>
      </c>
      <c r="T640" s="2" t="str">
        <f t="shared" si="83"/>
        <v>OK</v>
      </c>
      <c r="U640" s="2" t="str">
        <f t="shared" si="84"/>
        <v>OK</v>
      </c>
      <c r="V640" s="2" t="str">
        <f t="shared" si="85"/>
        <v>OK</v>
      </c>
      <c r="W640" s="2" t="str">
        <f t="shared" si="86"/>
        <v>OK</v>
      </c>
      <c r="X640" s="2" t="str">
        <f t="shared" si="87"/>
        <v>OK</v>
      </c>
      <c r="Y640" s="2" t="str">
        <f t="shared" si="88"/>
        <v>OK</v>
      </c>
      <c r="Z640" s="3" t="str">
        <f t="shared" si="89"/>
        <v/>
      </c>
    </row>
    <row r="641" spans="1:26" x14ac:dyDescent="0.45">
      <c r="A641" t="s">
        <v>13067</v>
      </c>
      <c r="B641" t="s">
        <v>13068</v>
      </c>
      <c r="C641" t="s">
        <v>13152</v>
      </c>
      <c r="E641" t="s">
        <v>20</v>
      </c>
      <c r="H641" t="s">
        <v>21</v>
      </c>
      <c r="I641">
        <v>2139403</v>
      </c>
      <c r="J641" t="s">
        <v>13153</v>
      </c>
      <c r="K641">
        <v>40</v>
      </c>
      <c r="L641" t="s">
        <v>34</v>
      </c>
      <c r="M641" t="s">
        <v>35</v>
      </c>
      <c r="N641" t="s">
        <v>81</v>
      </c>
      <c r="O641" t="s">
        <v>479</v>
      </c>
      <c r="P641" t="s">
        <v>21</v>
      </c>
      <c r="Q641" t="s">
        <v>13154</v>
      </c>
      <c r="R641" s="2" t="str">
        <f t="shared" si="81"/>
        <v>KO</v>
      </c>
      <c r="S641" s="2" t="str">
        <f t="shared" si="82"/>
        <v>OK</v>
      </c>
      <c r="T641" s="2" t="str">
        <f t="shared" si="83"/>
        <v>OK</v>
      </c>
      <c r="U641" s="2" t="str">
        <f t="shared" si="84"/>
        <v>OK</v>
      </c>
      <c r="V641" s="2" t="str">
        <f t="shared" si="85"/>
        <v>OK</v>
      </c>
      <c r="W641" s="2" t="str">
        <f t="shared" si="86"/>
        <v>OK</v>
      </c>
      <c r="X641" s="2" t="str">
        <f t="shared" si="87"/>
        <v>OK</v>
      </c>
      <c r="Y641" s="2" t="str">
        <f t="shared" si="88"/>
        <v>OK</v>
      </c>
      <c r="Z641" s="3" t="str">
        <f t="shared" si="89"/>
        <v xml:space="preserve">Acción didáctica / </v>
      </c>
    </row>
    <row r="642" spans="1:26" x14ac:dyDescent="0.45">
      <c r="A642" t="s">
        <v>13067</v>
      </c>
      <c r="B642" t="s">
        <v>13068</v>
      </c>
      <c r="C642" t="s">
        <v>13155</v>
      </c>
      <c r="E642" t="s">
        <v>20</v>
      </c>
      <c r="H642" t="s">
        <v>21</v>
      </c>
      <c r="I642">
        <v>5820195</v>
      </c>
      <c r="J642" t="s">
        <v>13156</v>
      </c>
      <c r="K642">
        <v>45</v>
      </c>
      <c r="L642" t="s">
        <v>34</v>
      </c>
      <c r="M642" t="s">
        <v>35</v>
      </c>
      <c r="N642" t="s">
        <v>161</v>
      </c>
      <c r="O642" t="s">
        <v>479</v>
      </c>
      <c r="P642" t="s">
        <v>21</v>
      </c>
      <c r="Q642" t="s">
        <v>13157</v>
      </c>
      <c r="R642" s="2" t="str">
        <f t="shared" si="81"/>
        <v>OK</v>
      </c>
      <c r="S642" s="2" t="str">
        <f t="shared" si="82"/>
        <v>OK</v>
      </c>
      <c r="T642" s="2" t="str">
        <f t="shared" si="83"/>
        <v>OK</v>
      </c>
      <c r="U642" s="2" t="str">
        <f t="shared" si="84"/>
        <v>OK</v>
      </c>
      <c r="V642" s="2" t="str">
        <f t="shared" si="85"/>
        <v>OK</v>
      </c>
      <c r="W642" s="2" t="str">
        <f t="shared" si="86"/>
        <v>OK</v>
      </c>
      <c r="X642" s="2" t="str">
        <f t="shared" si="87"/>
        <v>OK</v>
      </c>
      <c r="Y642" s="2" t="str">
        <f t="shared" si="88"/>
        <v>OK</v>
      </c>
      <c r="Z642" s="3" t="str">
        <f t="shared" si="89"/>
        <v/>
      </c>
    </row>
    <row r="643" spans="1:26" x14ac:dyDescent="0.45">
      <c r="A643" t="s">
        <v>13067</v>
      </c>
      <c r="B643" t="s">
        <v>13068</v>
      </c>
      <c r="C643" t="s">
        <v>13158</v>
      </c>
      <c r="E643" t="s">
        <v>20</v>
      </c>
      <c r="H643" t="s">
        <v>21</v>
      </c>
      <c r="I643">
        <v>3786601</v>
      </c>
      <c r="J643" t="s">
        <v>13159</v>
      </c>
      <c r="K643">
        <v>25</v>
      </c>
      <c r="L643" t="s">
        <v>34</v>
      </c>
      <c r="M643" t="s">
        <v>29</v>
      </c>
      <c r="N643" t="s">
        <v>773</v>
      </c>
      <c r="O643" t="s">
        <v>37</v>
      </c>
      <c r="P643" t="s">
        <v>21</v>
      </c>
      <c r="Q643" t="s">
        <v>13160</v>
      </c>
      <c r="R643" s="2" t="str">
        <f t="shared" ref="R643:R706" si="90">IF(_xlfn.XOR(
AND(N643="M102ab",L643="Proyecto"),
AND(N643="M101a",L643="Preguntas con respuesta libre"),
AND(LEFT(N643,1)="M",N643&lt;&gt;"M102AB",N643&lt;&gt;"M101a",N643&lt;&gt;"M101ap",L643="Ejercitación"),
AND(LEFT(C643,15)="Mapa conceptual",L643="Exposición"),
AND(LEFT(N643,1)&lt;&gt;"M",LEFT(C643,15)&lt;&gt;"Mapa conceptual",L643="Exposición"),
AND(LEFT(C643,8)="Banco de",L643="Generador de actividades"),
AND(C643=L643)
),"OK","KO")</f>
        <v>OK</v>
      </c>
      <c r="S643" s="2" t="str">
        <f t="shared" ref="S643:S706" si="91">IF(_xlfn.XOR(
AND(LEFT(N643,1)="M",M643="Actividad"),
AND(LEFT(N643,1)="F",M643="Interactivo"),
AND(N643="diaporama",M643="Secuencia de imágenes"),
OR(N643="video",M643="Animación",M643="Video"),
AND(C643=M643)
),"OK","KO")</f>
        <v>KO</v>
      </c>
      <c r="T643" s="2" t="str">
        <f t="shared" ref="T643:T706" si="92">IF(
AND(L643="Evaluación",C643&lt;&gt;L643),"KO",
IF(AND(L643="Mapa conceptual",C643&lt;&gt;L643),"KO",
IF(AND(N643="M101ap",C643&lt;&gt;"Banco de actividades"),"KO",
"OK")))</f>
        <v>OK</v>
      </c>
      <c r="U643" s="2" t="str">
        <f t="shared" ref="U643:U706" si="93">IF(
AND(LEFT(N643,1)="M",LEFT(M643,4)&lt;&gt;"Mapa",S643="OK",O643=""),
"KO","OK")</f>
        <v>OK</v>
      </c>
      <c r="V643" s="2" t="str">
        <f t="shared" ref="V643:V706" si="94">IF(OR(
AND(L643="Evaluación",R643="OK",OR(N643="M4a",N643="M5a")),
AND(LEFT(C643,8)="Banco de",N643="M101ap"),
OR(LEFT(C643,8)&lt;&gt;"Banco de",L643&lt;&gt;"Evaluación")
),"OK","KO")</f>
        <v>OK</v>
      </c>
      <c r="W643" s="2" t="str">
        <f t="shared" ref="W643:W706" si="95">IF(AND(LEFT(C643,8)="Banco de",K643=0),"OK",
IF(AND(LEFT(C643,8)&lt;&gt;"Banco de",K643&gt;0),"OK","KO"))</f>
        <v>OK</v>
      </c>
      <c r="X643" s="2" t="str">
        <f t="shared" ref="X643:X706" si="96">IF(J643&lt;&gt;"","OK","KO")</f>
        <v>OK</v>
      </c>
      <c r="Y643" s="2" t="str">
        <f t="shared" ref="Y643:Y706" si="97">IF(P643="Si","KO","OK")</f>
        <v>OK</v>
      </c>
      <c r="Z643" s="3" t="str">
        <f t="shared" ref="Z643:Z706" si="98">CONCATENATE(
IF(R643&lt;&gt;"OK",CONCATENATE($R$1," / "),""),
IF(S643&lt;&gt;"OK",CONCATENATE($S$1," / "),""),
IF(T643&lt;&gt;"OK",CONCATENATE($T$1," / "),""),
IF(U643&lt;&gt;"OK",CONCATENATE($U$1," / "),""),
IF(V643&lt;&gt;"OK",CONCATENATE($V$1," / "),""),
IF(W643&lt;&gt;"OK",CONCATENATE($W$1," / "),""),
IF(X643&lt;&gt;"OK",CONCATENATE($X$1," / "),""),
IF(Y643&lt;&gt;"OK",$Y$1,"")
)</f>
        <v xml:space="preserve">Tipo de media / </v>
      </c>
    </row>
    <row r="644" spans="1:26" x14ac:dyDescent="0.45">
      <c r="A644" t="s">
        <v>13067</v>
      </c>
      <c r="B644" t="s">
        <v>13068</v>
      </c>
      <c r="C644" t="s">
        <v>13161</v>
      </c>
      <c r="E644" t="s">
        <v>20</v>
      </c>
      <c r="H644" t="s">
        <v>21</v>
      </c>
      <c r="I644">
        <v>2174915</v>
      </c>
      <c r="J644" t="s">
        <v>13162</v>
      </c>
      <c r="K644">
        <v>30</v>
      </c>
      <c r="L644" t="s">
        <v>34</v>
      </c>
      <c r="M644" t="s">
        <v>35</v>
      </c>
      <c r="N644" t="s">
        <v>81</v>
      </c>
      <c r="O644" t="s">
        <v>37</v>
      </c>
      <c r="P644" t="s">
        <v>21</v>
      </c>
      <c r="Q644" t="s">
        <v>13163</v>
      </c>
      <c r="R644" s="2" t="str">
        <f t="shared" si="90"/>
        <v>KO</v>
      </c>
      <c r="S644" s="2" t="str">
        <f t="shared" si="91"/>
        <v>OK</v>
      </c>
      <c r="T644" s="2" t="str">
        <f t="shared" si="92"/>
        <v>OK</v>
      </c>
      <c r="U644" s="2" t="str">
        <f t="shared" si="93"/>
        <v>OK</v>
      </c>
      <c r="V644" s="2" t="str">
        <f t="shared" si="94"/>
        <v>OK</v>
      </c>
      <c r="W644" s="2" t="str">
        <f t="shared" si="95"/>
        <v>OK</v>
      </c>
      <c r="X644" s="2" t="str">
        <f t="shared" si="96"/>
        <v>OK</v>
      </c>
      <c r="Y644" s="2" t="str">
        <f t="shared" si="97"/>
        <v>OK</v>
      </c>
      <c r="Z644" s="3" t="str">
        <f t="shared" si="98"/>
        <v xml:space="preserve">Acción didáctica / </v>
      </c>
    </row>
    <row r="645" spans="1:26" x14ac:dyDescent="0.45">
      <c r="A645" t="s">
        <v>13067</v>
      </c>
      <c r="B645" t="s">
        <v>13068</v>
      </c>
      <c r="C645" t="s">
        <v>13164</v>
      </c>
      <c r="E645" t="s">
        <v>20</v>
      </c>
      <c r="H645" t="s">
        <v>21</v>
      </c>
      <c r="I645">
        <v>1538105</v>
      </c>
      <c r="J645" t="s">
        <v>13165</v>
      </c>
      <c r="K645">
        <v>50</v>
      </c>
      <c r="L645" t="s">
        <v>57</v>
      </c>
      <c r="M645" t="s">
        <v>35</v>
      </c>
      <c r="N645" t="s">
        <v>58</v>
      </c>
      <c r="O645" t="s">
        <v>85</v>
      </c>
      <c r="P645" t="s">
        <v>21</v>
      </c>
      <c r="Q645" t="s">
        <v>13166</v>
      </c>
      <c r="R645" s="2" t="str">
        <f t="shared" si="90"/>
        <v>OK</v>
      </c>
      <c r="S645" s="2" t="str">
        <f t="shared" si="91"/>
        <v>OK</v>
      </c>
      <c r="T645" s="2" t="str">
        <f t="shared" si="92"/>
        <v>OK</v>
      </c>
      <c r="U645" s="2" t="str">
        <f t="shared" si="93"/>
        <v>OK</v>
      </c>
      <c r="V645" s="2" t="str">
        <f t="shared" si="94"/>
        <v>OK</v>
      </c>
      <c r="W645" s="2" t="str">
        <f t="shared" si="95"/>
        <v>OK</v>
      </c>
      <c r="X645" s="2" t="str">
        <f t="shared" si="96"/>
        <v>OK</v>
      </c>
      <c r="Y645" s="2" t="str">
        <f t="shared" si="97"/>
        <v>OK</v>
      </c>
      <c r="Z645" s="3" t="str">
        <f t="shared" si="98"/>
        <v/>
      </c>
    </row>
    <row r="646" spans="1:26" x14ac:dyDescent="0.45">
      <c r="A646" t="s">
        <v>13067</v>
      </c>
      <c r="B646" t="s">
        <v>13068</v>
      </c>
      <c r="C646" t="s">
        <v>534</v>
      </c>
      <c r="E646" t="s">
        <v>20</v>
      </c>
      <c r="H646" t="s">
        <v>21</v>
      </c>
      <c r="I646">
        <v>1652049</v>
      </c>
      <c r="J646" t="s">
        <v>13167</v>
      </c>
      <c r="K646">
        <v>30</v>
      </c>
      <c r="L646" t="s">
        <v>358</v>
      </c>
      <c r="M646" t="s">
        <v>35</v>
      </c>
      <c r="N646" t="s">
        <v>359</v>
      </c>
      <c r="O646" t="s">
        <v>37</v>
      </c>
      <c r="P646" t="s">
        <v>21</v>
      </c>
      <c r="Q646" t="s">
        <v>13168</v>
      </c>
      <c r="R646" s="2" t="str">
        <f t="shared" si="90"/>
        <v>OK</v>
      </c>
      <c r="S646" s="2" t="str">
        <f t="shared" si="91"/>
        <v>OK</v>
      </c>
      <c r="T646" s="2" t="str">
        <f t="shared" si="92"/>
        <v>OK</v>
      </c>
      <c r="U646" s="2" t="str">
        <f t="shared" si="93"/>
        <v>OK</v>
      </c>
      <c r="V646" s="2" t="str">
        <f t="shared" si="94"/>
        <v>OK</v>
      </c>
      <c r="W646" s="2" t="str">
        <f t="shared" si="95"/>
        <v>KO</v>
      </c>
      <c r="X646" s="2" t="str">
        <f t="shared" si="96"/>
        <v>OK</v>
      </c>
      <c r="Y646" s="2" t="str">
        <f t="shared" si="97"/>
        <v>OK</v>
      </c>
      <c r="Z646" s="3" t="str">
        <f t="shared" si="98"/>
        <v xml:space="preserve">Tiempo del recurso / </v>
      </c>
    </row>
    <row r="647" spans="1:26" x14ac:dyDescent="0.45">
      <c r="A647" t="s">
        <v>13067</v>
      </c>
      <c r="B647" t="s">
        <v>13068</v>
      </c>
      <c r="C647" t="s">
        <v>67</v>
      </c>
      <c r="D647" t="s">
        <v>67</v>
      </c>
      <c r="E647" t="s">
        <v>20</v>
      </c>
      <c r="H647" t="s">
        <v>21</v>
      </c>
      <c r="I647">
        <v>391197</v>
      </c>
      <c r="J647" t="s">
        <v>13169</v>
      </c>
      <c r="K647">
        <v>15</v>
      </c>
      <c r="L647" t="s">
        <v>1363</v>
      </c>
      <c r="M647" t="s">
        <v>67</v>
      </c>
      <c r="N647" t="s">
        <v>227</v>
      </c>
      <c r="P647" t="s">
        <v>21</v>
      </c>
      <c r="Q647" t="s">
        <v>13170</v>
      </c>
      <c r="R647" s="2" t="str">
        <f t="shared" si="90"/>
        <v>KO</v>
      </c>
      <c r="S647" s="2" t="str">
        <f t="shared" si="91"/>
        <v>OK</v>
      </c>
      <c r="T647" s="2" t="str">
        <f t="shared" si="92"/>
        <v>OK</v>
      </c>
      <c r="U647" s="2" t="str">
        <f t="shared" si="93"/>
        <v>OK</v>
      </c>
      <c r="V647" s="2" t="str">
        <f t="shared" si="94"/>
        <v>OK</v>
      </c>
      <c r="W647" s="2" t="str">
        <f t="shared" si="95"/>
        <v>OK</v>
      </c>
      <c r="X647" s="2" t="str">
        <f t="shared" si="96"/>
        <v>OK</v>
      </c>
      <c r="Y647" s="2" t="str">
        <f t="shared" si="97"/>
        <v>OK</v>
      </c>
      <c r="Z647" s="3" t="str">
        <f t="shared" si="98"/>
        <v xml:space="preserve">Acción didáctica / </v>
      </c>
    </row>
    <row r="648" spans="1:26" x14ac:dyDescent="0.45">
      <c r="A648" t="s">
        <v>13067</v>
      </c>
      <c r="B648" t="s">
        <v>13068</v>
      </c>
      <c r="C648" t="s">
        <v>70</v>
      </c>
      <c r="E648" t="s">
        <v>20</v>
      </c>
      <c r="H648" t="s">
        <v>21</v>
      </c>
      <c r="I648">
        <v>4032287</v>
      </c>
      <c r="J648" t="s">
        <v>13171</v>
      </c>
      <c r="K648">
        <v>30</v>
      </c>
      <c r="L648" t="s">
        <v>70</v>
      </c>
      <c r="M648" t="s">
        <v>35</v>
      </c>
      <c r="N648" t="s">
        <v>161</v>
      </c>
      <c r="O648" t="s">
        <v>37</v>
      </c>
      <c r="P648" t="s">
        <v>21</v>
      </c>
      <c r="Q648" t="s">
        <v>13172</v>
      </c>
      <c r="R648" s="2" t="str">
        <f t="shared" si="90"/>
        <v>OK</v>
      </c>
      <c r="S648" s="2" t="str">
        <f t="shared" si="91"/>
        <v>OK</v>
      </c>
      <c r="T648" s="2" t="str">
        <f t="shared" si="92"/>
        <v>OK</v>
      </c>
      <c r="U648" s="2" t="str">
        <f t="shared" si="93"/>
        <v>OK</v>
      </c>
      <c r="V648" s="2" t="str">
        <f t="shared" si="94"/>
        <v>OK</v>
      </c>
      <c r="W648" s="2" t="str">
        <f t="shared" si="95"/>
        <v>OK</v>
      </c>
      <c r="X648" s="2" t="str">
        <f t="shared" si="96"/>
        <v>OK</v>
      </c>
      <c r="Y648" s="2" t="str">
        <f t="shared" si="97"/>
        <v>OK</v>
      </c>
      <c r="Z648" s="3" t="str">
        <f t="shared" si="98"/>
        <v/>
      </c>
    </row>
    <row r="649" spans="1:26" x14ac:dyDescent="0.45">
      <c r="A649" t="s">
        <v>13173</v>
      </c>
      <c r="B649" t="s">
        <v>13174</v>
      </c>
      <c r="C649" t="s">
        <v>13175</v>
      </c>
      <c r="E649" t="s">
        <v>20</v>
      </c>
      <c r="H649" t="s">
        <v>21</v>
      </c>
      <c r="I649">
        <v>1811274</v>
      </c>
      <c r="J649" t="s">
        <v>13176</v>
      </c>
      <c r="K649">
        <v>20</v>
      </c>
      <c r="L649" t="s">
        <v>23</v>
      </c>
      <c r="M649" t="s">
        <v>29</v>
      </c>
      <c r="N649" t="s">
        <v>30</v>
      </c>
      <c r="P649" t="s">
        <v>21</v>
      </c>
      <c r="Q649" t="s">
        <v>13177</v>
      </c>
      <c r="R649" s="2" t="str">
        <f t="shared" si="90"/>
        <v>OK</v>
      </c>
      <c r="S649" s="2" t="str">
        <f t="shared" si="91"/>
        <v>OK</v>
      </c>
      <c r="T649" s="2" t="str">
        <f t="shared" si="92"/>
        <v>OK</v>
      </c>
      <c r="U649" s="2" t="str">
        <f t="shared" si="93"/>
        <v>OK</v>
      </c>
      <c r="V649" s="2" t="str">
        <f t="shared" si="94"/>
        <v>OK</v>
      </c>
      <c r="W649" s="2" t="str">
        <f t="shared" si="95"/>
        <v>OK</v>
      </c>
      <c r="X649" s="2" t="str">
        <f t="shared" si="96"/>
        <v>OK</v>
      </c>
      <c r="Y649" s="2" t="str">
        <f t="shared" si="97"/>
        <v>OK</v>
      </c>
      <c r="Z649" s="3" t="str">
        <f t="shared" si="98"/>
        <v/>
      </c>
    </row>
    <row r="650" spans="1:26" x14ac:dyDescent="0.45">
      <c r="A650" t="s">
        <v>13173</v>
      </c>
      <c r="B650" t="s">
        <v>13174</v>
      </c>
      <c r="C650" t="s">
        <v>13178</v>
      </c>
      <c r="E650" t="s">
        <v>20</v>
      </c>
      <c r="H650" t="s">
        <v>21</v>
      </c>
      <c r="I650">
        <v>1167711</v>
      </c>
      <c r="J650" t="s">
        <v>13179</v>
      </c>
      <c r="K650">
        <v>15</v>
      </c>
      <c r="L650" t="s">
        <v>34</v>
      </c>
      <c r="M650" t="s">
        <v>35</v>
      </c>
      <c r="N650" t="s">
        <v>101</v>
      </c>
      <c r="O650" t="s">
        <v>37</v>
      </c>
      <c r="P650" t="s">
        <v>21</v>
      </c>
      <c r="Q650" t="s">
        <v>13180</v>
      </c>
      <c r="R650" s="2" t="str">
        <f t="shared" si="90"/>
        <v>OK</v>
      </c>
      <c r="S650" s="2" t="str">
        <f t="shared" si="91"/>
        <v>OK</v>
      </c>
      <c r="T650" s="2" t="str">
        <f t="shared" si="92"/>
        <v>OK</v>
      </c>
      <c r="U650" s="2" t="str">
        <f t="shared" si="93"/>
        <v>OK</v>
      </c>
      <c r="V650" s="2" t="str">
        <f t="shared" si="94"/>
        <v>OK</v>
      </c>
      <c r="W650" s="2" t="str">
        <f t="shared" si="95"/>
        <v>OK</v>
      </c>
      <c r="X650" s="2" t="str">
        <f t="shared" si="96"/>
        <v>OK</v>
      </c>
      <c r="Y650" s="2" t="str">
        <f t="shared" si="97"/>
        <v>OK</v>
      </c>
      <c r="Z650" s="3" t="str">
        <f t="shared" si="98"/>
        <v/>
      </c>
    </row>
    <row r="651" spans="1:26" x14ac:dyDescent="0.45">
      <c r="A651" t="s">
        <v>13173</v>
      </c>
      <c r="B651" t="s">
        <v>13174</v>
      </c>
      <c r="C651" t="s">
        <v>13181</v>
      </c>
      <c r="E651" t="s">
        <v>20</v>
      </c>
      <c r="H651" t="s">
        <v>21</v>
      </c>
      <c r="I651">
        <v>1169770</v>
      </c>
      <c r="J651" t="s">
        <v>13182</v>
      </c>
      <c r="K651">
        <v>15</v>
      </c>
      <c r="L651" t="s">
        <v>34</v>
      </c>
      <c r="M651" t="s">
        <v>35</v>
      </c>
      <c r="N651" t="s">
        <v>700</v>
      </c>
      <c r="O651" t="s">
        <v>479</v>
      </c>
      <c r="P651" t="s">
        <v>21</v>
      </c>
      <c r="Q651" t="s">
        <v>13183</v>
      </c>
      <c r="R651" s="2" t="str">
        <f t="shared" si="90"/>
        <v>OK</v>
      </c>
      <c r="S651" s="2" t="str">
        <f t="shared" si="91"/>
        <v>OK</v>
      </c>
      <c r="T651" s="2" t="str">
        <f t="shared" si="92"/>
        <v>OK</v>
      </c>
      <c r="U651" s="2" t="str">
        <f t="shared" si="93"/>
        <v>OK</v>
      </c>
      <c r="V651" s="2" t="str">
        <f t="shared" si="94"/>
        <v>OK</v>
      </c>
      <c r="W651" s="2" t="str">
        <f t="shared" si="95"/>
        <v>OK</v>
      </c>
      <c r="X651" s="2" t="str">
        <f t="shared" si="96"/>
        <v>OK</v>
      </c>
      <c r="Y651" s="2" t="str">
        <f t="shared" si="97"/>
        <v>OK</v>
      </c>
      <c r="Z651" s="3" t="str">
        <f t="shared" si="98"/>
        <v/>
      </c>
    </row>
    <row r="652" spans="1:26" x14ac:dyDescent="0.45">
      <c r="A652" t="s">
        <v>13173</v>
      </c>
      <c r="B652" t="s">
        <v>13174</v>
      </c>
      <c r="C652" t="s">
        <v>13184</v>
      </c>
      <c r="E652" t="s">
        <v>20</v>
      </c>
      <c r="H652" t="s">
        <v>21</v>
      </c>
      <c r="I652">
        <v>4088867</v>
      </c>
      <c r="J652" t="s">
        <v>13185</v>
      </c>
      <c r="K652">
        <v>20</v>
      </c>
      <c r="L652" t="s">
        <v>34</v>
      </c>
      <c r="M652" t="s">
        <v>35</v>
      </c>
      <c r="N652" t="s">
        <v>161</v>
      </c>
      <c r="O652" t="s">
        <v>37</v>
      </c>
      <c r="P652" t="s">
        <v>21</v>
      </c>
      <c r="Q652" t="s">
        <v>13186</v>
      </c>
      <c r="R652" s="2" t="str">
        <f t="shared" si="90"/>
        <v>OK</v>
      </c>
      <c r="S652" s="2" t="str">
        <f t="shared" si="91"/>
        <v>OK</v>
      </c>
      <c r="T652" s="2" t="str">
        <f t="shared" si="92"/>
        <v>OK</v>
      </c>
      <c r="U652" s="2" t="str">
        <f t="shared" si="93"/>
        <v>OK</v>
      </c>
      <c r="V652" s="2" t="str">
        <f t="shared" si="94"/>
        <v>OK</v>
      </c>
      <c r="W652" s="2" t="str">
        <f t="shared" si="95"/>
        <v>OK</v>
      </c>
      <c r="X652" s="2" t="str">
        <f t="shared" si="96"/>
        <v>OK</v>
      </c>
      <c r="Y652" s="2" t="str">
        <f t="shared" si="97"/>
        <v>OK</v>
      </c>
      <c r="Z652" s="3" t="str">
        <f t="shared" si="98"/>
        <v/>
      </c>
    </row>
    <row r="653" spans="1:26" x14ac:dyDescent="0.45">
      <c r="A653" t="s">
        <v>13173</v>
      </c>
      <c r="B653" t="s">
        <v>13174</v>
      </c>
      <c r="C653" t="s">
        <v>13187</v>
      </c>
      <c r="E653" t="s">
        <v>20</v>
      </c>
      <c r="H653" t="s">
        <v>21</v>
      </c>
      <c r="I653">
        <v>2150699</v>
      </c>
      <c r="J653" t="s">
        <v>13188</v>
      </c>
      <c r="K653">
        <v>30</v>
      </c>
      <c r="L653" t="s">
        <v>34</v>
      </c>
      <c r="M653" t="s">
        <v>35</v>
      </c>
      <c r="N653" t="s">
        <v>161</v>
      </c>
      <c r="O653" t="s">
        <v>479</v>
      </c>
      <c r="P653" t="s">
        <v>21</v>
      </c>
      <c r="Q653" t="s">
        <v>13189</v>
      </c>
      <c r="R653" s="2" t="str">
        <f t="shared" si="90"/>
        <v>OK</v>
      </c>
      <c r="S653" s="2" t="str">
        <f t="shared" si="91"/>
        <v>OK</v>
      </c>
      <c r="T653" s="2" t="str">
        <f t="shared" si="92"/>
        <v>OK</v>
      </c>
      <c r="U653" s="2" t="str">
        <f t="shared" si="93"/>
        <v>OK</v>
      </c>
      <c r="V653" s="2" t="str">
        <f t="shared" si="94"/>
        <v>OK</v>
      </c>
      <c r="W653" s="2" t="str">
        <f t="shared" si="95"/>
        <v>OK</v>
      </c>
      <c r="X653" s="2" t="str">
        <f t="shared" si="96"/>
        <v>OK</v>
      </c>
      <c r="Y653" s="2" t="str">
        <f t="shared" si="97"/>
        <v>OK</v>
      </c>
      <c r="Z653" s="3" t="str">
        <f t="shared" si="98"/>
        <v/>
      </c>
    </row>
    <row r="654" spans="1:26" x14ac:dyDescent="0.45">
      <c r="A654" t="s">
        <v>13173</v>
      </c>
      <c r="B654" t="s">
        <v>13174</v>
      </c>
      <c r="C654" t="s">
        <v>13190</v>
      </c>
      <c r="E654" t="s">
        <v>20</v>
      </c>
      <c r="H654" t="s">
        <v>21</v>
      </c>
      <c r="I654">
        <v>2473031</v>
      </c>
      <c r="J654" t="s">
        <v>13191</v>
      </c>
      <c r="K654">
        <v>20</v>
      </c>
      <c r="L654" t="s">
        <v>23</v>
      </c>
      <c r="M654" t="s">
        <v>29</v>
      </c>
      <c r="N654" t="s">
        <v>49</v>
      </c>
      <c r="P654" t="s">
        <v>21</v>
      </c>
      <c r="Q654" t="s">
        <v>13192</v>
      </c>
      <c r="R654" s="2" t="str">
        <f t="shared" si="90"/>
        <v>OK</v>
      </c>
      <c r="S654" s="2" t="str">
        <f t="shared" si="91"/>
        <v>OK</v>
      </c>
      <c r="T654" s="2" t="str">
        <f t="shared" si="92"/>
        <v>OK</v>
      </c>
      <c r="U654" s="2" t="str">
        <f t="shared" si="93"/>
        <v>OK</v>
      </c>
      <c r="V654" s="2" t="str">
        <f t="shared" si="94"/>
        <v>OK</v>
      </c>
      <c r="W654" s="2" t="str">
        <f t="shared" si="95"/>
        <v>OK</v>
      </c>
      <c r="X654" s="2" t="str">
        <f t="shared" si="96"/>
        <v>OK</v>
      </c>
      <c r="Y654" s="2" t="str">
        <f t="shared" si="97"/>
        <v>OK</v>
      </c>
      <c r="Z654" s="3" t="str">
        <f t="shared" si="98"/>
        <v/>
      </c>
    </row>
    <row r="655" spans="1:26" x14ac:dyDescent="0.45">
      <c r="A655" t="s">
        <v>13173</v>
      </c>
      <c r="B655" t="s">
        <v>13174</v>
      </c>
      <c r="C655" t="s">
        <v>13193</v>
      </c>
      <c r="E655" t="s">
        <v>20</v>
      </c>
      <c r="H655" t="s">
        <v>21</v>
      </c>
      <c r="I655">
        <v>1182941</v>
      </c>
      <c r="J655" t="s">
        <v>13194</v>
      </c>
      <c r="K655">
        <v>5</v>
      </c>
      <c r="L655" t="s">
        <v>34</v>
      </c>
      <c r="M655" t="s">
        <v>35</v>
      </c>
      <c r="N655" t="s">
        <v>41</v>
      </c>
      <c r="O655" t="s">
        <v>37</v>
      </c>
      <c r="P655" t="s">
        <v>21</v>
      </c>
      <c r="Q655" t="s">
        <v>13195</v>
      </c>
      <c r="R655" s="2" t="str">
        <f t="shared" si="90"/>
        <v>OK</v>
      </c>
      <c r="S655" s="2" t="str">
        <f t="shared" si="91"/>
        <v>OK</v>
      </c>
      <c r="T655" s="2" t="str">
        <f t="shared" si="92"/>
        <v>OK</v>
      </c>
      <c r="U655" s="2" t="str">
        <f t="shared" si="93"/>
        <v>OK</v>
      </c>
      <c r="V655" s="2" t="str">
        <f t="shared" si="94"/>
        <v>OK</v>
      </c>
      <c r="W655" s="2" t="str">
        <f t="shared" si="95"/>
        <v>OK</v>
      </c>
      <c r="X655" s="2" t="str">
        <f t="shared" si="96"/>
        <v>OK</v>
      </c>
      <c r="Y655" s="2" t="str">
        <f t="shared" si="97"/>
        <v>OK</v>
      </c>
      <c r="Z655" s="3" t="str">
        <f t="shared" si="98"/>
        <v/>
      </c>
    </row>
    <row r="656" spans="1:26" x14ac:dyDescent="0.45">
      <c r="A656" t="s">
        <v>13173</v>
      </c>
      <c r="B656" t="s">
        <v>13174</v>
      </c>
      <c r="C656" t="s">
        <v>13196</v>
      </c>
      <c r="E656" t="s">
        <v>20</v>
      </c>
      <c r="H656" t="s">
        <v>21</v>
      </c>
      <c r="I656">
        <v>656964</v>
      </c>
      <c r="J656" t="s">
        <v>13197</v>
      </c>
      <c r="K656">
        <v>30</v>
      </c>
      <c r="L656" t="s">
        <v>23</v>
      </c>
      <c r="M656" t="s">
        <v>29</v>
      </c>
      <c r="N656" t="s">
        <v>194</v>
      </c>
      <c r="P656" t="s">
        <v>21</v>
      </c>
      <c r="Q656" t="s">
        <v>13198</v>
      </c>
      <c r="R656" s="2" t="str">
        <f t="shared" si="90"/>
        <v>OK</v>
      </c>
      <c r="S656" s="2" t="str">
        <f t="shared" si="91"/>
        <v>OK</v>
      </c>
      <c r="T656" s="2" t="str">
        <f t="shared" si="92"/>
        <v>OK</v>
      </c>
      <c r="U656" s="2" t="str">
        <f t="shared" si="93"/>
        <v>OK</v>
      </c>
      <c r="V656" s="2" t="str">
        <f t="shared" si="94"/>
        <v>OK</v>
      </c>
      <c r="W656" s="2" t="str">
        <f t="shared" si="95"/>
        <v>OK</v>
      </c>
      <c r="X656" s="2" t="str">
        <f t="shared" si="96"/>
        <v>OK</v>
      </c>
      <c r="Y656" s="2" t="str">
        <f t="shared" si="97"/>
        <v>OK</v>
      </c>
      <c r="Z656" s="3" t="str">
        <f t="shared" si="98"/>
        <v/>
      </c>
    </row>
    <row r="657" spans="1:26" x14ac:dyDescent="0.45">
      <c r="A657" t="s">
        <v>13173</v>
      </c>
      <c r="B657" t="s">
        <v>13174</v>
      </c>
      <c r="C657" t="s">
        <v>13199</v>
      </c>
      <c r="E657" t="s">
        <v>20</v>
      </c>
      <c r="H657" t="s">
        <v>21</v>
      </c>
      <c r="I657">
        <v>3699730</v>
      </c>
      <c r="J657" t="s">
        <v>13200</v>
      </c>
      <c r="K657">
        <v>20</v>
      </c>
      <c r="L657" t="s">
        <v>34</v>
      </c>
      <c r="M657" t="s">
        <v>35</v>
      </c>
      <c r="N657" t="s">
        <v>161</v>
      </c>
      <c r="O657" t="s">
        <v>85</v>
      </c>
      <c r="P657" t="s">
        <v>21</v>
      </c>
      <c r="Q657" t="s">
        <v>13201</v>
      </c>
      <c r="R657" s="2" t="str">
        <f t="shared" si="90"/>
        <v>OK</v>
      </c>
      <c r="S657" s="2" t="str">
        <f t="shared" si="91"/>
        <v>OK</v>
      </c>
      <c r="T657" s="2" t="str">
        <f t="shared" si="92"/>
        <v>OK</v>
      </c>
      <c r="U657" s="2" t="str">
        <f t="shared" si="93"/>
        <v>OK</v>
      </c>
      <c r="V657" s="2" t="str">
        <f t="shared" si="94"/>
        <v>OK</v>
      </c>
      <c r="W657" s="2" t="str">
        <f t="shared" si="95"/>
        <v>OK</v>
      </c>
      <c r="X657" s="2" t="str">
        <f t="shared" si="96"/>
        <v>OK</v>
      </c>
      <c r="Y657" s="2" t="str">
        <f t="shared" si="97"/>
        <v>OK</v>
      </c>
      <c r="Z657" s="3" t="str">
        <f t="shared" si="98"/>
        <v/>
      </c>
    </row>
    <row r="658" spans="1:26" x14ac:dyDescent="0.45">
      <c r="A658" t="s">
        <v>13173</v>
      </c>
      <c r="B658" t="s">
        <v>13174</v>
      </c>
      <c r="C658" t="s">
        <v>13202</v>
      </c>
      <c r="E658" t="s">
        <v>20</v>
      </c>
      <c r="H658" t="s">
        <v>21</v>
      </c>
      <c r="I658">
        <v>1335052</v>
      </c>
      <c r="J658" t="s">
        <v>13203</v>
      </c>
      <c r="K658">
        <v>20</v>
      </c>
      <c r="L658" t="s">
        <v>34</v>
      </c>
      <c r="M658" t="s">
        <v>35</v>
      </c>
      <c r="N658" t="s">
        <v>161</v>
      </c>
      <c r="O658" t="s">
        <v>37</v>
      </c>
      <c r="P658" t="s">
        <v>21</v>
      </c>
      <c r="Q658" t="s">
        <v>13204</v>
      </c>
      <c r="R658" s="2" t="str">
        <f t="shared" si="90"/>
        <v>OK</v>
      </c>
      <c r="S658" s="2" t="str">
        <f t="shared" si="91"/>
        <v>OK</v>
      </c>
      <c r="T658" s="2" t="str">
        <f t="shared" si="92"/>
        <v>OK</v>
      </c>
      <c r="U658" s="2" t="str">
        <f t="shared" si="93"/>
        <v>OK</v>
      </c>
      <c r="V658" s="2" t="str">
        <f t="shared" si="94"/>
        <v>OK</v>
      </c>
      <c r="W658" s="2" t="str">
        <f t="shared" si="95"/>
        <v>OK</v>
      </c>
      <c r="X658" s="2" t="str">
        <f t="shared" si="96"/>
        <v>OK</v>
      </c>
      <c r="Y658" s="2" t="str">
        <f t="shared" si="97"/>
        <v>OK</v>
      </c>
      <c r="Z658" s="3" t="str">
        <f t="shared" si="98"/>
        <v/>
      </c>
    </row>
    <row r="659" spans="1:26" x14ac:dyDescent="0.45">
      <c r="A659" t="s">
        <v>13173</v>
      </c>
      <c r="B659" t="s">
        <v>13174</v>
      </c>
      <c r="C659" t="s">
        <v>13205</v>
      </c>
      <c r="E659" t="s">
        <v>20</v>
      </c>
      <c r="H659" t="s">
        <v>21</v>
      </c>
      <c r="I659">
        <v>1174639</v>
      </c>
      <c r="J659" t="s">
        <v>13206</v>
      </c>
      <c r="K659">
        <v>20</v>
      </c>
      <c r="L659" t="s">
        <v>34</v>
      </c>
      <c r="M659" t="s">
        <v>35</v>
      </c>
      <c r="N659" t="s">
        <v>326</v>
      </c>
      <c r="O659" t="s">
        <v>479</v>
      </c>
      <c r="P659" t="s">
        <v>21</v>
      </c>
      <c r="Q659" t="s">
        <v>13207</v>
      </c>
      <c r="R659" s="2" t="str">
        <f t="shared" si="90"/>
        <v>OK</v>
      </c>
      <c r="S659" s="2" t="str">
        <f t="shared" si="91"/>
        <v>OK</v>
      </c>
      <c r="T659" s="2" t="str">
        <f t="shared" si="92"/>
        <v>OK</v>
      </c>
      <c r="U659" s="2" t="str">
        <f t="shared" si="93"/>
        <v>OK</v>
      </c>
      <c r="V659" s="2" t="str">
        <f t="shared" si="94"/>
        <v>OK</v>
      </c>
      <c r="W659" s="2" t="str">
        <f t="shared" si="95"/>
        <v>OK</v>
      </c>
      <c r="X659" s="2" t="str">
        <f t="shared" si="96"/>
        <v>OK</v>
      </c>
      <c r="Y659" s="2" t="str">
        <f t="shared" si="97"/>
        <v>OK</v>
      </c>
      <c r="Z659" s="3" t="str">
        <f t="shared" si="98"/>
        <v/>
      </c>
    </row>
    <row r="660" spans="1:26" x14ac:dyDescent="0.45">
      <c r="A660" t="s">
        <v>13173</v>
      </c>
      <c r="B660" t="s">
        <v>13174</v>
      </c>
      <c r="C660" t="s">
        <v>13208</v>
      </c>
      <c r="E660" t="s">
        <v>20</v>
      </c>
      <c r="H660" t="s">
        <v>21</v>
      </c>
      <c r="I660">
        <v>3895396</v>
      </c>
      <c r="J660" t="s">
        <v>13209</v>
      </c>
      <c r="K660">
        <v>20</v>
      </c>
      <c r="L660" t="s">
        <v>34</v>
      </c>
      <c r="M660" t="s">
        <v>35</v>
      </c>
      <c r="N660" t="s">
        <v>81</v>
      </c>
      <c r="O660" t="s">
        <v>479</v>
      </c>
      <c r="P660" t="s">
        <v>21</v>
      </c>
      <c r="Q660" t="s">
        <v>13210</v>
      </c>
      <c r="R660" s="2" t="str">
        <f t="shared" si="90"/>
        <v>KO</v>
      </c>
      <c r="S660" s="2" t="str">
        <f t="shared" si="91"/>
        <v>OK</v>
      </c>
      <c r="T660" s="2" t="str">
        <f t="shared" si="92"/>
        <v>OK</v>
      </c>
      <c r="U660" s="2" t="str">
        <f t="shared" si="93"/>
        <v>OK</v>
      </c>
      <c r="V660" s="2" t="str">
        <f t="shared" si="94"/>
        <v>OK</v>
      </c>
      <c r="W660" s="2" t="str">
        <f t="shared" si="95"/>
        <v>OK</v>
      </c>
      <c r="X660" s="2" t="str">
        <f t="shared" si="96"/>
        <v>OK</v>
      </c>
      <c r="Y660" s="2" t="str">
        <f t="shared" si="97"/>
        <v>OK</v>
      </c>
      <c r="Z660" s="3" t="str">
        <f t="shared" si="98"/>
        <v xml:space="preserve">Acción didáctica / </v>
      </c>
    </row>
    <row r="661" spans="1:26" x14ac:dyDescent="0.45">
      <c r="A661" t="s">
        <v>13173</v>
      </c>
      <c r="B661" t="s">
        <v>13174</v>
      </c>
      <c r="C661" t="s">
        <v>13211</v>
      </c>
      <c r="E661" t="s">
        <v>20</v>
      </c>
      <c r="H661" t="s">
        <v>21</v>
      </c>
      <c r="I661">
        <v>1459052</v>
      </c>
      <c r="J661" t="s">
        <v>13212</v>
      </c>
      <c r="K661">
        <v>15</v>
      </c>
      <c r="L661" t="s">
        <v>23</v>
      </c>
      <c r="M661" t="s">
        <v>24</v>
      </c>
      <c r="N661" t="s">
        <v>368</v>
      </c>
      <c r="P661" t="s">
        <v>21</v>
      </c>
      <c r="Q661" t="s">
        <v>13213</v>
      </c>
      <c r="R661" s="2" t="str">
        <f t="shared" si="90"/>
        <v>OK</v>
      </c>
      <c r="S661" s="2" t="str">
        <f t="shared" si="91"/>
        <v>KO</v>
      </c>
      <c r="T661" s="2" t="str">
        <f t="shared" si="92"/>
        <v>OK</v>
      </c>
      <c r="U661" s="2" t="str">
        <f t="shared" si="93"/>
        <v>OK</v>
      </c>
      <c r="V661" s="2" t="str">
        <f t="shared" si="94"/>
        <v>OK</v>
      </c>
      <c r="W661" s="2" t="str">
        <f t="shared" si="95"/>
        <v>OK</v>
      </c>
      <c r="X661" s="2" t="str">
        <f t="shared" si="96"/>
        <v>OK</v>
      </c>
      <c r="Y661" s="2" t="str">
        <f t="shared" si="97"/>
        <v>OK</v>
      </c>
      <c r="Z661" s="3" t="str">
        <f t="shared" si="98"/>
        <v xml:space="preserve">Tipo de media / </v>
      </c>
    </row>
    <row r="662" spans="1:26" x14ac:dyDescent="0.45">
      <c r="A662" t="s">
        <v>13173</v>
      </c>
      <c r="B662" t="s">
        <v>13174</v>
      </c>
      <c r="C662" t="s">
        <v>13214</v>
      </c>
      <c r="E662" t="s">
        <v>20</v>
      </c>
      <c r="H662" t="s">
        <v>21</v>
      </c>
      <c r="I662">
        <v>1771285</v>
      </c>
      <c r="J662" t="s">
        <v>13215</v>
      </c>
      <c r="K662">
        <v>30</v>
      </c>
      <c r="L662" t="s">
        <v>23</v>
      </c>
      <c r="M662" t="s">
        <v>29</v>
      </c>
      <c r="N662" t="s">
        <v>53</v>
      </c>
      <c r="P662" t="s">
        <v>21</v>
      </c>
      <c r="Q662" t="s">
        <v>13216</v>
      </c>
      <c r="R662" s="2" t="str">
        <f t="shared" si="90"/>
        <v>OK</v>
      </c>
      <c r="S662" s="2" t="str">
        <f t="shared" si="91"/>
        <v>OK</v>
      </c>
      <c r="T662" s="2" t="str">
        <f t="shared" si="92"/>
        <v>OK</v>
      </c>
      <c r="U662" s="2" t="str">
        <f t="shared" si="93"/>
        <v>OK</v>
      </c>
      <c r="V662" s="2" t="str">
        <f t="shared" si="94"/>
        <v>OK</v>
      </c>
      <c r="W662" s="2" t="str">
        <f t="shared" si="95"/>
        <v>OK</v>
      </c>
      <c r="X662" s="2" t="str">
        <f t="shared" si="96"/>
        <v>OK</v>
      </c>
      <c r="Y662" s="2" t="str">
        <f t="shared" si="97"/>
        <v>OK</v>
      </c>
      <c r="Z662" s="3" t="str">
        <f t="shared" si="98"/>
        <v/>
      </c>
    </row>
    <row r="663" spans="1:26" x14ac:dyDescent="0.45">
      <c r="A663" t="s">
        <v>13173</v>
      </c>
      <c r="B663" t="s">
        <v>13174</v>
      </c>
      <c r="C663" t="s">
        <v>13217</v>
      </c>
      <c r="E663" t="s">
        <v>20</v>
      </c>
      <c r="H663" t="s">
        <v>21</v>
      </c>
      <c r="I663">
        <v>1206652</v>
      </c>
      <c r="J663" t="s">
        <v>13218</v>
      </c>
      <c r="K663">
        <v>15</v>
      </c>
      <c r="L663" t="s">
        <v>34</v>
      </c>
      <c r="M663" t="s">
        <v>35</v>
      </c>
      <c r="N663" t="s">
        <v>213</v>
      </c>
      <c r="O663" t="s">
        <v>37</v>
      </c>
      <c r="P663" t="s">
        <v>21</v>
      </c>
      <c r="Q663" t="s">
        <v>13219</v>
      </c>
      <c r="R663" s="2" t="str">
        <f t="shared" si="90"/>
        <v>OK</v>
      </c>
      <c r="S663" s="2" t="str">
        <f t="shared" si="91"/>
        <v>OK</v>
      </c>
      <c r="T663" s="2" t="str">
        <f t="shared" si="92"/>
        <v>OK</v>
      </c>
      <c r="U663" s="2" t="str">
        <f t="shared" si="93"/>
        <v>OK</v>
      </c>
      <c r="V663" s="2" t="str">
        <f t="shared" si="94"/>
        <v>OK</v>
      </c>
      <c r="W663" s="2" t="str">
        <f t="shared" si="95"/>
        <v>OK</v>
      </c>
      <c r="X663" s="2" t="str">
        <f t="shared" si="96"/>
        <v>OK</v>
      </c>
      <c r="Y663" s="2" t="str">
        <f t="shared" si="97"/>
        <v>OK</v>
      </c>
      <c r="Z663" s="3" t="str">
        <f t="shared" si="98"/>
        <v/>
      </c>
    </row>
    <row r="664" spans="1:26" x14ac:dyDescent="0.45">
      <c r="A664" t="s">
        <v>13173</v>
      </c>
      <c r="B664" t="s">
        <v>13174</v>
      </c>
      <c r="C664" t="s">
        <v>13220</v>
      </c>
      <c r="E664" t="s">
        <v>20</v>
      </c>
      <c r="H664" t="s">
        <v>21</v>
      </c>
      <c r="I664">
        <v>3603789</v>
      </c>
      <c r="J664" t="s">
        <v>13221</v>
      </c>
      <c r="K664">
        <v>20</v>
      </c>
      <c r="L664" t="s">
        <v>34</v>
      </c>
      <c r="M664" t="s">
        <v>35</v>
      </c>
      <c r="N664" t="s">
        <v>11343</v>
      </c>
      <c r="O664" t="s">
        <v>85</v>
      </c>
      <c r="P664" t="s">
        <v>21</v>
      </c>
      <c r="Q664" t="s">
        <v>13222</v>
      </c>
      <c r="R664" s="2" t="str">
        <f t="shared" si="90"/>
        <v>OK</v>
      </c>
      <c r="S664" s="2" t="str">
        <f t="shared" si="91"/>
        <v>OK</v>
      </c>
      <c r="T664" s="2" t="str">
        <f t="shared" si="92"/>
        <v>OK</v>
      </c>
      <c r="U664" s="2" t="str">
        <f t="shared" si="93"/>
        <v>OK</v>
      </c>
      <c r="V664" s="2" t="str">
        <f t="shared" si="94"/>
        <v>OK</v>
      </c>
      <c r="W664" s="2" t="str">
        <f t="shared" si="95"/>
        <v>OK</v>
      </c>
      <c r="X664" s="2" t="str">
        <f t="shared" si="96"/>
        <v>OK</v>
      </c>
      <c r="Y664" s="2" t="str">
        <f t="shared" si="97"/>
        <v>OK</v>
      </c>
      <c r="Z664" s="3" t="str">
        <f t="shared" si="98"/>
        <v/>
      </c>
    </row>
    <row r="665" spans="1:26" x14ac:dyDescent="0.45">
      <c r="A665" t="s">
        <v>13173</v>
      </c>
      <c r="B665" t="s">
        <v>13174</v>
      </c>
      <c r="C665" t="s">
        <v>13223</v>
      </c>
      <c r="E665" t="s">
        <v>20</v>
      </c>
      <c r="H665" t="s">
        <v>21</v>
      </c>
      <c r="I665">
        <v>380199</v>
      </c>
      <c r="J665" t="s">
        <v>13224</v>
      </c>
      <c r="K665">
        <v>45</v>
      </c>
      <c r="L665" t="s">
        <v>23</v>
      </c>
      <c r="M665" t="s">
        <v>29</v>
      </c>
      <c r="N665" t="s">
        <v>194</v>
      </c>
      <c r="P665" t="s">
        <v>21</v>
      </c>
      <c r="Q665" t="s">
        <v>13225</v>
      </c>
      <c r="R665" s="2" t="str">
        <f t="shared" si="90"/>
        <v>OK</v>
      </c>
      <c r="S665" s="2" t="str">
        <f t="shared" si="91"/>
        <v>OK</v>
      </c>
      <c r="T665" s="2" t="str">
        <f t="shared" si="92"/>
        <v>OK</v>
      </c>
      <c r="U665" s="2" t="str">
        <f t="shared" si="93"/>
        <v>OK</v>
      </c>
      <c r="V665" s="2" t="str">
        <f t="shared" si="94"/>
        <v>OK</v>
      </c>
      <c r="W665" s="2" t="str">
        <f t="shared" si="95"/>
        <v>OK</v>
      </c>
      <c r="X665" s="2" t="str">
        <f t="shared" si="96"/>
        <v>OK</v>
      </c>
      <c r="Y665" s="2" t="str">
        <f t="shared" si="97"/>
        <v>OK</v>
      </c>
      <c r="Z665" s="3" t="str">
        <f t="shared" si="98"/>
        <v/>
      </c>
    </row>
    <row r="666" spans="1:26" x14ac:dyDescent="0.45">
      <c r="A666" t="s">
        <v>13173</v>
      </c>
      <c r="B666" t="s">
        <v>13174</v>
      </c>
      <c r="C666" t="s">
        <v>13226</v>
      </c>
      <c r="E666" t="s">
        <v>20</v>
      </c>
      <c r="H666" t="s">
        <v>21</v>
      </c>
      <c r="I666">
        <v>1300328</v>
      </c>
      <c r="J666" t="s">
        <v>13227</v>
      </c>
      <c r="K666">
        <v>45</v>
      </c>
      <c r="L666" t="s">
        <v>34</v>
      </c>
      <c r="M666" t="s">
        <v>35</v>
      </c>
      <c r="N666" t="s">
        <v>161</v>
      </c>
      <c r="O666" t="s">
        <v>37</v>
      </c>
      <c r="P666" t="s">
        <v>21</v>
      </c>
      <c r="Q666" t="s">
        <v>13228</v>
      </c>
      <c r="R666" s="2" t="str">
        <f t="shared" si="90"/>
        <v>OK</v>
      </c>
      <c r="S666" s="2" t="str">
        <f t="shared" si="91"/>
        <v>OK</v>
      </c>
      <c r="T666" s="2" t="str">
        <f t="shared" si="92"/>
        <v>OK</v>
      </c>
      <c r="U666" s="2" t="str">
        <f t="shared" si="93"/>
        <v>OK</v>
      </c>
      <c r="V666" s="2" t="str">
        <f t="shared" si="94"/>
        <v>OK</v>
      </c>
      <c r="W666" s="2" t="str">
        <f t="shared" si="95"/>
        <v>OK</v>
      </c>
      <c r="X666" s="2" t="str">
        <f t="shared" si="96"/>
        <v>OK</v>
      </c>
      <c r="Y666" s="2" t="str">
        <f t="shared" si="97"/>
        <v>OK</v>
      </c>
      <c r="Z666" s="3" t="str">
        <f t="shared" si="98"/>
        <v/>
      </c>
    </row>
    <row r="667" spans="1:26" x14ac:dyDescent="0.45">
      <c r="A667" t="s">
        <v>13173</v>
      </c>
      <c r="B667" t="s">
        <v>13174</v>
      </c>
      <c r="C667" t="s">
        <v>13229</v>
      </c>
      <c r="E667" t="s">
        <v>20</v>
      </c>
      <c r="H667" t="s">
        <v>21</v>
      </c>
      <c r="I667">
        <v>1684527</v>
      </c>
      <c r="J667" t="s">
        <v>13230</v>
      </c>
      <c r="K667">
        <v>10</v>
      </c>
      <c r="L667" t="s">
        <v>34</v>
      </c>
      <c r="M667" t="s">
        <v>35</v>
      </c>
      <c r="N667" t="s">
        <v>161</v>
      </c>
      <c r="O667" t="s">
        <v>85</v>
      </c>
      <c r="P667" t="s">
        <v>21</v>
      </c>
      <c r="Q667" t="s">
        <v>13231</v>
      </c>
      <c r="R667" s="2" t="str">
        <f t="shared" si="90"/>
        <v>OK</v>
      </c>
      <c r="S667" s="2" t="str">
        <f t="shared" si="91"/>
        <v>OK</v>
      </c>
      <c r="T667" s="2" t="str">
        <f t="shared" si="92"/>
        <v>OK</v>
      </c>
      <c r="U667" s="2" t="str">
        <f t="shared" si="93"/>
        <v>OK</v>
      </c>
      <c r="V667" s="2" t="str">
        <f t="shared" si="94"/>
        <v>OK</v>
      </c>
      <c r="W667" s="2" t="str">
        <f t="shared" si="95"/>
        <v>OK</v>
      </c>
      <c r="X667" s="2" t="str">
        <f t="shared" si="96"/>
        <v>OK</v>
      </c>
      <c r="Y667" s="2" t="str">
        <f t="shared" si="97"/>
        <v>OK</v>
      </c>
      <c r="Z667" s="3" t="str">
        <f t="shared" si="98"/>
        <v/>
      </c>
    </row>
    <row r="668" spans="1:26" x14ac:dyDescent="0.45">
      <c r="A668" t="s">
        <v>13173</v>
      </c>
      <c r="B668" t="s">
        <v>13174</v>
      </c>
      <c r="C668" t="s">
        <v>13232</v>
      </c>
      <c r="E668" t="s">
        <v>20</v>
      </c>
      <c r="H668" t="s">
        <v>21</v>
      </c>
      <c r="I668">
        <v>4546141</v>
      </c>
      <c r="J668" t="s">
        <v>13233</v>
      </c>
      <c r="K668">
        <v>0</v>
      </c>
      <c r="L668" t="s">
        <v>23</v>
      </c>
      <c r="M668" t="s">
        <v>29</v>
      </c>
      <c r="N668" t="s">
        <v>495</v>
      </c>
      <c r="P668" t="s">
        <v>21</v>
      </c>
      <c r="Q668" t="s">
        <v>13234</v>
      </c>
      <c r="R668" s="2" t="str">
        <f t="shared" si="90"/>
        <v>OK</v>
      </c>
      <c r="S668" s="2" t="str">
        <f t="shared" si="91"/>
        <v>OK</v>
      </c>
      <c r="T668" s="2" t="str">
        <f t="shared" si="92"/>
        <v>OK</v>
      </c>
      <c r="U668" s="2" t="str">
        <f t="shared" si="93"/>
        <v>OK</v>
      </c>
      <c r="V668" s="2" t="str">
        <f t="shared" si="94"/>
        <v>OK</v>
      </c>
      <c r="W668" s="2" t="str">
        <f t="shared" si="95"/>
        <v>KO</v>
      </c>
      <c r="X668" s="2" t="str">
        <f t="shared" si="96"/>
        <v>OK</v>
      </c>
      <c r="Y668" s="2" t="str">
        <f t="shared" si="97"/>
        <v>OK</v>
      </c>
      <c r="Z668" s="3" t="str">
        <f t="shared" si="98"/>
        <v xml:space="preserve">Tiempo del recurso / </v>
      </c>
    </row>
    <row r="669" spans="1:26" x14ac:dyDescent="0.45">
      <c r="A669" t="s">
        <v>13173</v>
      </c>
      <c r="B669" t="s">
        <v>13174</v>
      </c>
      <c r="C669" t="s">
        <v>13235</v>
      </c>
      <c r="E669" t="s">
        <v>20</v>
      </c>
      <c r="H669" t="s">
        <v>21</v>
      </c>
      <c r="I669">
        <v>1165921</v>
      </c>
      <c r="J669" t="s">
        <v>13236</v>
      </c>
      <c r="K669">
        <v>15</v>
      </c>
      <c r="L669" t="s">
        <v>34</v>
      </c>
      <c r="M669" t="s">
        <v>35</v>
      </c>
      <c r="N669" t="s">
        <v>101</v>
      </c>
      <c r="O669" t="s">
        <v>85</v>
      </c>
      <c r="P669" t="s">
        <v>21</v>
      </c>
      <c r="Q669" t="s">
        <v>13237</v>
      </c>
      <c r="R669" s="2" t="str">
        <f t="shared" si="90"/>
        <v>OK</v>
      </c>
      <c r="S669" s="2" t="str">
        <f t="shared" si="91"/>
        <v>OK</v>
      </c>
      <c r="T669" s="2" t="str">
        <f t="shared" si="92"/>
        <v>OK</v>
      </c>
      <c r="U669" s="2" t="str">
        <f t="shared" si="93"/>
        <v>OK</v>
      </c>
      <c r="V669" s="2" t="str">
        <f t="shared" si="94"/>
        <v>OK</v>
      </c>
      <c r="W669" s="2" t="str">
        <f t="shared" si="95"/>
        <v>OK</v>
      </c>
      <c r="X669" s="2" t="str">
        <f t="shared" si="96"/>
        <v>OK</v>
      </c>
      <c r="Y669" s="2" t="str">
        <f t="shared" si="97"/>
        <v>OK</v>
      </c>
      <c r="Z669" s="3" t="str">
        <f t="shared" si="98"/>
        <v/>
      </c>
    </row>
    <row r="670" spans="1:26" x14ac:dyDescent="0.45">
      <c r="A670" t="s">
        <v>13173</v>
      </c>
      <c r="B670" t="s">
        <v>13174</v>
      </c>
      <c r="C670" t="s">
        <v>13238</v>
      </c>
      <c r="E670" t="s">
        <v>20</v>
      </c>
      <c r="H670" t="s">
        <v>21</v>
      </c>
      <c r="I670">
        <v>1208093</v>
      </c>
      <c r="J670" t="s">
        <v>13239</v>
      </c>
      <c r="K670">
        <v>15</v>
      </c>
      <c r="L670" t="s">
        <v>34</v>
      </c>
      <c r="M670" t="s">
        <v>35</v>
      </c>
      <c r="N670" t="s">
        <v>378</v>
      </c>
      <c r="O670" t="s">
        <v>85</v>
      </c>
      <c r="P670" t="s">
        <v>21</v>
      </c>
      <c r="Q670" t="s">
        <v>13240</v>
      </c>
      <c r="R670" s="2" t="str">
        <f t="shared" si="90"/>
        <v>OK</v>
      </c>
      <c r="S670" s="2" t="str">
        <f t="shared" si="91"/>
        <v>OK</v>
      </c>
      <c r="T670" s="2" t="str">
        <f t="shared" si="92"/>
        <v>OK</v>
      </c>
      <c r="U670" s="2" t="str">
        <f t="shared" si="93"/>
        <v>OK</v>
      </c>
      <c r="V670" s="2" t="str">
        <f t="shared" si="94"/>
        <v>OK</v>
      </c>
      <c r="W670" s="2" t="str">
        <f t="shared" si="95"/>
        <v>OK</v>
      </c>
      <c r="X670" s="2" t="str">
        <f t="shared" si="96"/>
        <v>OK</v>
      </c>
      <c r="Y670" s="2" t="str">
        <f t="shared" si="97"/>
        <v>OK</v>
      </c>
      <c r="Z670" s="3" t="str">
        <f t="shared" si="98"/>
        <v/>
      </c>
    </row>
    <row r="671" spans="1:26" x14ac:dyDescent="0.45">
      <c r="A671" t="s">
        <v>13173</v>
      </c>
      <c r="B671" t="s">
        <v>13174</v>
      </c>
      <c r="C671" t="s">
        <v>13241</v>
      </c>
      <c r="E671" t="s">
        <v>20</v>
      </c>
      <c r="H671" t="s">
        <v>21</v>
      </c>
      <c r="I671">
        <v>3321000</v>
      </c>
      <c r="J671" t="s">
        <v>13242</v>
      </c>
      <c r="K671">
        <v>20</v>
      </c>
      <c r="L671" t="s">
        <v>34</v>
      </c>
      <c r="M671" t="s">
        <v>35</v>
      </c>
      <c r="N671" t="s">
        <v>81</v>
      </c>
      <c r="O671" t="s">
        <v>85</v>
      </c>
      <c r="P671" t="s">
        <v>21</v>
      </c>
      <c r="Q671" t="s">
        <v>13243</v>
      </c>
      <c r="R671" s="2" t="str">
        <f t="shared" si="90"/>
        <v>KO</v>
      </c>
      <c r="S671" s="2" t="str">
        <f t="shared" si="91"/>
        <v>OK</v>
      </c>
      <c r="T671" s="2" t="str">
        <f t="shared" si="92"/>
        <v>OK</v>
      </c>
      <c r="U671" s="2" t="str">
        <f t="shared" si="93"/>
        <v>OK</v>
      </c>
      <c r="V671" s="2" t="str">
        <f t="shared" si="94"/>
        <v>OK</v>
      </c>
      <c r="W671" s="2" t="str">
        <f t="shared" si="95"/>
        <v>OK</v>
      </c>
      <c r="X671" s="2" t="str">
        <f t="shared" si="96"/>
        <v>OK</v>
      </c>
      <c r="Y671" s="2" t="str">
        <f t="shared" si="97"/>
        <v>OK</v>
      </c>
      <c r="Z671" s="3" t="str">
        <f t="shared" si="98"/>
        <v xml:space="preserve">Acción didáctica / </v>
      </c>
    </row>
    <row r="672" spans="1:26" x14ac:dyDescent="0.45">
      <c r="A672" t="s">
        <v>13173</v>
      </c>
      <c r="B672" t="s">
        <v>13174</v>
      </c>
      <c r="C672" t="s">
        <v>13244</v>
      </c>
      <c r="E672" t="s">
        <v>20</v>
      </c>
      <c r="H672" t="s">
        <v>21</v>
      </c>
      <c r="I672">
        <v>635060</v>
      </c>
      <c r="J672" t="s">
        <v>13245</v>
      </c>
      <c r="K672">
        <v>45</v>
      </c>
      <c r="L672" t="s">
        <v>23</v>
      </c>
      <c r="M672" t="s">
        <v>29</v>
      </c>
      <c r="N672" t="s">
        <v>194</v>
      </c>
      <c r="P672" t="s">
        <v>21</v>
      </c>
      <c r="Q672" t="s">
        <v>13246</v>
      </c>
      <c r="R672" s="2" t="str">
        <f t="shared" si="90"/>
        <v>OK</v>
      </c>
      <c r="S672" s="2" t="str">
        <f t="shared" si="91"/>
        <v>OK</v>
      </c>
      <c r="T672" s="2" t="str">
        <f t="shared" si="92"/>
        <v>OK</v>
      </c>
      <c r="U672" s="2" t="str">
        <f t="shared" si="93"/>
        <v>OK</v>
      </c>
      <c r="V672" s="2" t="str">
        <f t="shared" si="94"/>
        <v>OK</v>
      </c>
      <c r="W672" s="2" t="str">
        <f t="shared" si="95"/>
        <v>OK</v>
      </c>
      <c r="X672" s="2" t="str">
        <f t="shared" si="96"/>
        <v>OK</v>
      </c>
      <c r="Y672" s="2" t="str">
        <f t="shared" si="97"/>
        <v>OK</v>
      </c>
      <c r="Z672" s="3" t="str">
        <f t="shared" si="98"/>
        <v/>
      </c>
    </row>
    <row r="673" spans="1:26" x14ac:dyDescent="0.45">
      <c r="A673" t="s">
        <v>13173</v>
      </c>
      <c r="B673" t="s">
        <v>13174</v>
      </c>
      <c r="C673" t="s">
        <v>13247</v>
      </c>
      <c r="E673" t="s">
        <v>20</v>
      </c>
      <c r="H673" t="s">
        <v>21</v>
      </c>
      <c r="I673">
        <v>1172372</v>
      </c>
      <c r="J673" t="s">
        <v>13248</v>
      </c>
      <c r="K673">
        <v>15</v>
      </c>
      <c r="L673" t="s">
        <v>34</v>
      </c>
      <c r="M673" t="s">
        <v>35</v>
      </c>
      <c r="N673" t="s">
        <v>41</v>
      </c>
      <c r="O673" t="s">
        <v>85</v>
      </c>
      <c r="P673" t="s">
        <v>21</v>
      </c>
      <c r="Q673" t="s">
        <v>13249</v>
      </c>
      <c r="R673" s="2" t="str">
        <f t="shared" si="90"/>
        <v>OK</v>
      </c>
      <c r="S673" s="2" t="str">
        <f t="shared" si="91"/>
        <v>OK</v>
      </c>
      <c r="T673" s="2" t="str">
        <f t="shared" si="92"/>
        <v>OK</v>
      </c>
      <c r="U673" s="2" t="str">
        <f t="shared" si="93"/>
        <v>OK</v>
      </c>
      <c r="V673" s="2" t="str">
        <f t="shared" si="94"/>
        <v>OK</v>
      </c>
      <c r="W673" s="2" t="str">
        <f t="shared" si="95"/>
        <v>OK</v>
      </c>
      <c r="X673" s="2" t="str">
        <f t="shared" si="96"/>
        <v>OK</v>
      </c>
      <c r="Y673" s="2" t="str">
        <f t="shared" si="97"/>
        <v>OK</v>
      </c>
      <c r="Z673" s="3" t="str">
        <f t="shared" si="98"/>
        <v/>
      </c>
    </row>
    <row r="674" spans="1:26" x14ac:dyDescent="0.45">
      <c r="A674" t="s">
        <v>13173</v>
      </c>
      <c r="B674" t="s">
        <v>13174</v>
      </c>
      <c r="C674" t="s">
        <v>13250</v>
      </c>
      <c r="E674" t="s">
        <v>20</v>
      </c>
      <c r="H674" t="s">
        <v>21</v>
      </c>
      <c r="I674">
        <v>3806431</v>
      </c>
      <c r="J674" t="s">
        <v>13251</v>
      </c>
      <c r="K674">
        <v>0</v>
      </c>
      <c r="L674" t="s">
        <v>34</v>
      </c>
      <c r="M674" t="s">
        <v>35</v>
      </c>
      <c r="N674" t="s">
        <v>11343</v>
      </c>
      <c r="O674" t="s">
        <v>85</v>
      </c>
      <c r="P674" t="s">
        <v>21</v>
      </c>
      <c r="Q674" t="s">
        <v>13252</v>
      </c>
      <c r="R674" s="2" t="str">
        <f t="shared" si="90"/>
        <v>OK</v>
      </c>
      <c r="S674" s="2" t="str">
        <f t="shared" si="91"/>
        <v>OK</v>
      </c>
      <c r="T674" s="2" t="str">
        <f t="shared" si="92"/>
        <v>OK</v>
      </c>
      <c r="U674" s="2" t="str">
        <f t="shared" si="93"/>
        <v>OK</v>
      </c>
      <c r="V674" s="2" t="str">
        <f t="shared" si="94"/>
        <v>OK</v>
      </c>
      <c r="W674" s="2" t="str">
        <f t="shared" si="95"/>
        <v>KO</v>
      </c>
      <c r="X674" s="2" t="str">
        <f t="shared" si="96"/>
        <v>OK</v>
      </c>
      <c r="Y674" s="2" t="str">
        <f t="shared" si="97"/>
        <v>OK</v>
      </c>
      <c r="Z674" s="3" t="str">
        <f t="shared" si="98"/>
        <v xml:space="preserve">Tiempo del recurso / </v>
      </c>
    </row>
    <row r="675" spans="1:26" x14ac:dyDescent="0.45">
      <c r="A675" t="s">
        <v>13173</v>
      </c>
      <c r="B675" t="s">
        <v>13174</v>
      </c>
      <c r="C675" t="s">
        <v>13253</v>
      </c>
      <c r="E675" t="s">
        <v>20</v>
      </c>
      <c r="H675" t="s">
        <v>21</v>
      </c>
      <c r="I675">
        <v>1102821</v>
      </c>
      <c r="J675" t="s">
        <v>13254</v>
      </c>
      <c r="K675">
        <v>30</v>
      </c>
      <c r="L675" t="s">
        <v>23</v>
      </c>
      <c r="M675" t="s">
        <v>29</v>
      </c>
      <c r="N675" t="s">
        <v>53</v>
      </c>
      <c r="P675" t="s">
        <v>21</v>
      </c>
      <c r="Q675" t="s">
        <v>13255</v>
      </c>
      <c r="R675" s="2" t="str">
        <f t="shared" si="90"/>
        <v>OK</v>
      </c>
      <c r="S675" s="2" t="str">
        <f t="shared" si="91"/>
        <v>OK</v>
      </c>
      <c r="T675" s="2" t="str">
        <f t="shared" si="92"/>
        <v>OK</v>
      </c>
      <c r="U675" s="2" t="str">
        <f t="shared" si="93"/>
        <v>OK</v>
      </c>
      <c r="V675" s="2" t="str">
        <f t="shared" si="94"/>
        <v>OK</v>
      </c>
      <c r="W675" s="2" t="str">
        <f t="shared" si="95"/>
        <v>OK</v>
      </c>
      <c r="X675" s="2" t="str">
        <f t="shared" si="96"/>
        <v>OK</v>
      </c>
      <c r="Y675" s="2" t="str">
        <f t="shared" si="97"/>
        <v>OK</v>
      </c>
      <c r="Z675" s="3" t="str">
        <f t="shared" si="98"/>
        <v/>
      </c>
    </row>
    <row r="676" spans="1:26" x14ac:dyDescent="0.45">
      <c r="A676" t="s">
        <v>13173</v>
      </c>
      <c r="B676" t="s">
        <v>13174</v>
      </c>
      <c r="C676" t="s">
        <v>13256</v>
      </c>
      <c r="E676" t="s">
        <v>20</v>
      </c>
      <c r="H676" t="s">
        <v>21</v>
      </c>
      <c r="I676">
        <v>1185609</v>
      </c>
      <c r="J676" t="s">
        <v>13257</v>
      </c>
      <c r="K676">
        <v>10</v>
      </c>
      <c r="L676" t="s">
        <v>34</v>
      </c>
      <c r="M676" t="s">
        <v>35</v>
      </c>
      <c r="N676" t="s">
        <v>36</v>
      </c>
      <c r="O676" t="s">
        <v>85</v>
      </c>
      <c r="P676" t="s">
        <v>21</v>
      </c>
      <c r="Q676" t="s">
        <v>13258</v>
      </c>
      <c r="R676" s="2" t="str">
        <f t="shared" si="90"/>
        <v>OK</v>
      </c>
      <c r="S676" s="2" t="str">
        <f t="shared" si="91"/>
        <v>OK</v>
      </c>
      <c r="T676" s="2" t="str">
        <f t="shared" si="92"/>
        <v>OK</v>
      </c>
      <c r="U676" s="2" t="str">
        <f t="shared" si="93"/>
        <v>OK</v>
      </c>
      <c r="V676" s="2" t="str">
        <f t="shared" si="94"/>
        <v>OK</v>
      </c>
      <c r="W676" s="2" t="str">
        <f t="shared" si="95"/>
        <v>OK</v>
      </c>
      <c r="X676" s="2" t="str">
        <f t="shared" si="96"/>
        <v>OK</v>
      </c>
      <c r="Y676" s="2" t="str">
        <f t="shared" si="97"/>
        <v>OK</v>
      </c>
      <c r="Z676" s="3" t="str">
        <f t="shared" si="98"/>
        <v/>
      </c>
    </row>
    <row r="677" spans="1:26" x14ac:dyDescent="0.45">
      <c r="A677" t="s">
        <v>13173</v>
      </c>
      <c r="B677" t="s">
        <v>13174</v>
      </c>
      <c r="C677" t="s">
        <v>13259</v>
      </c>
      <c r="E677" t="s">
        <v>20</v>
      </c>
      <c r="H677" t="s">
        <v>21</v>
      </c>
      <c r="I677">
        <v>1181132</v>
      </c>
      <c r="J677" t="s">
        <v>13260</v>
      </c>
      <c r="K677">
        <v>15</v>
      </c>
      <c r="L677" t="s">
        <v>34</v>
      </c>
      <c r="M677" t="s">
        <v>35</v>
      </c>
      <c r="N677" t="s">
        <v>41</v>
      </c>
      <c r="O677" t="s">
        <v>85</v>
      </c>
      <c r="P677" t="s">
        <v>21</v>
      </c>
      <c r="Q677" t="s">
        <v>13261</v>
      </c>
      <c r="R677" s="2" t="str">
        <f t="shared" si="90"/>
        <v>OK</v>
      </c>
      <c r="S677" s="2" t="str">
        <f t="shared" si="91"/>
        <v>OK</v>
      </c>
      <c r="T677" s="2" t="str">
        <f t="shared" si="92"/>
        <v>OK</v>
      </c>
      <c r="U677" s="2" t="str">
        <f t="shared" si="93"/>
        <v>OK</v>
      </c>
      <c r="V677" s="2" t="str">
        <f t="shared" si="94"/>
        <v>OK</v>
      </c>
      <c r="W677" s="2" t="str">
        <f t="shared" si="95"/>
        <v>OK</v>
      </c>
      <c r="X677" s="2" t="str">
        <f t="shared" si="96"/>
        <v>OK</v>
      </c>
      <c r="Y677" s="2" t="str">
        <f t="shared" si="97"/>
        <v>OK</v>
      </c>
      <c r="Z677" s="3" t="str">
        <f t="shared" si="98"/>
        <v/>
      </c>
    </row>
    <row r="678" spans="1:26" x14ac:dyDescent="0.45">
      <c r="A678" t="s">
        <v>13173</v>
      </c>
      <c r="B678" t="s">
        <v>13174</v>
      </c>
      <c r="C678" t="s">
        <v>13262</v>
      </c>
      <c r="E678" t="s">
        <v>20</v>
      </c>
      <c r="H678" t="s">
        <v>21</v>
      </c>
      <c r="I678">
        <v>2414564</v>
      </c>
      <c r="J678" t="s">
        <v>13263</v>
      </c>
      <c r="K678">
        <v>0</v>
      </c>
      <c r="L678" t="s">
        <v>34</v>
      </c>
      <c r="M678" t="s">
        <v>35</v>
      </c>
      <c r="N678" t="s">
        <v>11343</v>
      </c>
      <c r="O678" t="s">
        <v>85</v>
      </c>
      <c r="P678" t="s">
        <v>21</v>
      </c>
      <c r="Q678" t="s">
        <v>13264</v>
      </c>
      <c r="R678" s="2" t="str">
        <f t="shared" si="90"/>
        <v>OK</v>
      </c>
      <c r="S678" s="2" t="str">
        <f t="shared" si="91"/>
        <v>OK</v>
      </c>
      <c r="T678" s="2" t="str">
        <f t="shared" si="92"/>
        <v>OK</v>
      </c>
      <c r="U678" s="2" t="str">
        <f t="shared" si="93"/>
        <v>OK</v>
      </c>
      <c r="V678" s="2" t="str">
        <f t="shared" si="94"/>
        <v>OK</v>
      </c>
      <c r="W678" s="2" t="str">
        <f t="shared" si="95"/>
        <v>KO</v>
      </c>
      <c r="X678" s="2" t="str">
        <f t="shared" si="96"/>
        <v>OK</v>
      </c>
      <c r="Y678" s="2" t="str">
        <f t="shared" si="97"/>
        <v>OK</v>
      </c>
      <c r="Z678" s="3" t="str">
        <f t="shared" si="98"/>
        <v xml:space="preserve">Tiempo del recurso / </v>
      </c>
    </row>
    <row r="679" spans="1:26" x14ac:dyDescent="0.45">
      <c r="A679" t="s">
        <v>13173</v>
      </c>
      <c r="B679" t="s">
        <v>13174</v>
      </c>
      <c r="C679" t="s">
        <v>13265</v>
      </c>
      <c r="E679" t="s">
        <v>20</v>
      </c>
      <c r="H679" t="s">
        <v>21</v>
      </c>
      <c r="I679">
        <v>1177175</v>
      </c>
      <c r="J679" t="s">
        <v>13266</v>
      </c>
      <c r="K679">
        <v>30</v>
      </c>
      <c r="L679" t="s">
        <v>34</v>
      </c>
      <c r="M679" t="s">
        <v>35</v>
      </c>
      <c r="N679" t="s">
        <v>62</v>
      </c>
      <c r="O679" t="s">
        <v>37</v>
      </c>
      <c r="P679" t="s">
        <v>21</v>
      </c>
      <c r="Q679" t="s">
        <v>13267</v>
      </c>
      <c r="R679" s="2" t="str">
        <f t="shared" si="90"/>
        <v>OK</v>
      </c>
      <c r="S679" s="2" t="str">
        <f t="shared" si="91"/>
        <v>OK</v>
      </c>
      <c r="T679" s="2" t="str">
        <f t="shared" si="92"/>
        <v>OK</v>
      </c>
      <c r="U679" s="2" t="str">
        <f t="shared" si="93"/>
        <v>OK</v>
      </c>
      <c r="V679" s="2" t="str">
        <f t="shared" si="94"/>
        <v>OK</v>
      </c>
      <c r="W679" s="2" t="str">
        <f t="shared" si="95"/>
        <v>OK</v>
      </c>
      <c r="X679" s="2" t="str">
        <f t="shared" si="96"/>
        <v>OK</v>
      </c>
      <c r="Y679" s="2" t="str">
        <f t="shared" si="97"/>
        <v>OK</v>
      </c>
      <c r="Z679" s="3" t="str">
        <f t="shared" si="98"/>
        <v/>
      </c>
    </row>
    <row r="680" spans="1:26" x14ac:dyDescent="0.45">
      <c r="A680" t="s">
        <v>13173</v>
      </c>
      <c r="B680" t="s">
        <v>13174</v>
      </c>
      <c r="C680" t="s">
        <v>13268</v>
      </c>
      <c r="E680" t="s">
        <v>20</v>
      </c>
      <c r="H680" t="s">
        <v>21</v>
      </c>
      <c r="I680">
        <v>1737967</v>
      </c>
      <c r="J680" t="s">
        <v>13269</v>
      </c>
      <c r="K680">
        <v>0</v>
      </c>
      <c r="L680" t="s">
        <v>34</v>
      </c>
      <c r="M680" t="s">
        <v>35</v>
      </c>
      <c r="N680" t="s">
        <v>206</v>
      </c>
      <c r="O680" t="s">
        <v>85</v>
      </c>
      <c r="P680" t="s">
        <v>21</v>
      </c>
      <c r="Q680" t="s">
        <v>13270</v>
      </c>
      <c r="R680" s="2" t="str">
        <f t="shared" si="90"/>
        <v>OK</v>
      </c>
      <c r="S680" s="2" t="str">
        <f t="shared" si="91"/>
        <v>OK</v>
      </c>
      <c r="T680" s="2" t="str">
        <f t="shared" si="92"/>
        <v>OK</v>
      </c>
      <c r="U680" s="2" t="str">
        <f t="shared" si="93"/>
        <v>OK</v>
      </c>
      <c r="V680" s="2" t="str">
        <f t="shared" si="94"/>
        <v>OK</v>
      </c>
      <c r="W680" s="2" t="str">
        <f t="shared" si="95"/>
        <v>KO</v>
      </c>
      <c r="X680" s="2" t="str">
        <f t="shared" si="96"/>
        <v>OK</v>
      </c>
      <c r="Y680" s="2" t="str">
        <f t="shared" si="97"/>
        <v>OK</v>
      </c>
      <c r="Z680" s="3" t="str">
        <f t="shared" si="98"/>
        <v xml:space="preserve">Tiempo del recurso / </v>
      </c>
    </row>
    <row r="681" spans="1:26" x14ac:dyDescent="0.45">
      <c r="A681" t="s">
        <v>13173</v>
      </c>
      <c r="B681" t="s">
        <v>13174</v>
      </c>
      <c r="C681" t="s">
        <v>13271</v>
      </c>
      <c r="E681" t="s">
        <v>20</v>
      </c>
      <c r="H681" t="s">
        <v>21</v>
      </c>
      <c r="I681">
        <v>2950803</v>
      </c>
      <c r="J681" t="s">
        <v>13272</v>
      </c>
      <c r="K681">
        <v>0</v>
      </c>
      <c r="L681" t="s">
        <v>34</v>
      </c>
      <c r="M681" t="s">
        <v>35</v>
      </c>
      <c r="N681" t="s">
        <v>81</v>
      </c>
      <c r="O681" t="s">
        <v>85</v>
      </c>
      <c r="P681" t="s">
        <v>21</v>
      </c>
      <c r="Q681" t="s">
        <v>13273</v>
      </c>
      <c r="R681" s="2" t="str">
        <f t="shared" si="90"/>
        <v>KO</v>
      </c>
      <c r="S681" s="2" t="str">
        <f t="shared" si="91"/>
        <v>OK</v>
      </c>
      <c r="T681" s="2" t="str">
        <f t="shared" si="92"/>
        <v>OK</v>
      </c>
      <c r="U681" s="2" t="str">
        <f t="shared" si="93"/>
        <v>OK</v>
      </c>
      <c r="V681" s="2" t="str">
        <f t="shared" si="94"/>
        <v>OK</v>
      </c>
      <c r="W681" s="2" t="str">
        <f t="shared" si="95"/>
        <v>KO</v>
      </c>
      <c r="X681" s="2" t="str">
        <f t="shared" si="96"/>
        <v>OK</v>
      </c>
      <c r="Y681" s="2" t="str">
        <f t="shared" si="97"/>
        <v>OK</v>
      </c>
      <c r="Z681" s="3" t="str">
        <f t="shared" si="98"/>
        <v xml:space="preserve">Acción didáctica / Tiempo del recurso / </v>
      </c>
    </row>
    <row r="682" spans="1:26" x14ac:dyDescent="0.45">
      <c r="A682" t="s">
        <v>13173</v>
      </c>
      <c r="B682" t="s">
        <v>13174</v>
      </c>
      <c r="C682" t="s">
        <v>13274</v>
      </c>
      <c r="E682" t="s">
        <v>20</v>
      </c>
      <c r="H682" t="s">
        <v>21</v>
      </c>
      <c r="I682">
        <v>1143151</v>
      </c>
      <c r="J682" t="s">
        <v>13275</v>
      </c>
      <c r="K682">
        <v>60</v>
      </c>
      <c r="L682" t="s">
        <v>57</v>
      </c>
      <c r="M682" t="s">
        <v>35</v>
      </c>
      <c r="N682" t="s">
        <v>58</v>
      </c>
      <c r="O682" t="s">
        <v>37</v>
      </c>
      <c r="P682" t="s">
        <v>21</v>
      </c>
      <c r="Q682" t="s">
        <v>13276</v>
      </c>
      <c r="R682" s="2" t="str">
        <f t="shared" si="90"/>
        <v>OK</v>
      </c>
      <c r="S682" s="2" t="str">
        <f t="shared" si="91"/>
        <v>OK</v>
      </c>
      <c r="T682" s="2" t="str">
        <f t="shared" si="92"/>
        <v>OK</v>
      </c>
      <c r="U682" s="2" t="str">
        <f t="shared" si="93"/>
        <v>OK</v>
      </c>
      <c r="V682" s="2" t="str">
        <f t="shared" si="94"/>
        <v>OK</v>
      </c>
      <c r="W682" s="2" t="str">
        <f t="shared" si="95"/>
        <v>OK</v>
      </c>
      <c r="X682" s="2" t="str">
        <f t="shared" si="96"/>
        <v>OK</v>
      </c>
      <c r="Y682" s="2" t="str">
        <f t="shared" si="97"/>
        <v>OK</v>
      </c>
      <c r="Z682" s="3" t="str">
        <f t="shared" si="98"/>
        <v/>
      </c>
    </row>
    <row r="683" spans="1:26" x14ac:dyDescent="0.45">
      <c r="A683" t="s">
        <v>13173</v>
      </c>
      <c r="B683" t="s">
        <v>13174</v>
      </c>
      <c r="C683" t="s">
        <v>534</v>
      </c>
      <c r="E683" t="s">
        <v>20</v>
      </c>
      <c r="H683" t="s">
        <v>21</v>
      </c>
      <c r="I683">
        <v>4513312</v>
      </c>
      <c r="J683" t="s">
        <v>13277</v>
      </c>
      <c r="K683">
        <v>45</v>
      </c>
      <c r="L683" t="s">
        <v>358</v>
      </c>
      <c r="M683" t="s">
        <v>35</v>
      </c>
      <c r="N683" t="s">
        <v>359</v>
      </c>
      <c r="O683" t="s">
        <v>85</v>
      </c>
      <c r="P683" t="s">
        <v>21</v>
      </c>
      <c r="Q683" t="s">
        <v>13278</v>
      </c>
      <c r="R683" s="2" t="str">
        <f t="shared" si="90"/>
        <v>OK</v>
      </c>
      <c r="S683" s="2" t="str">
        <f t="shared" si="91"/>
        <v>OK</v>
      </c>
      <c r="T683" s="2" t="str">
        <f t="shared" si="92"/>
        <v>OK</v>
      </c>
      <c r="U683" s="2" t="str">
        <f t="shared" si="93"/>
        <v>OK</v>
      </c>
      <c r="V683" s="2" t="str">
        <f t="shared" si="94"/>
        <v>OK</v>
      </c>
      <c r="W683" s="2" t="str">
        <f t="shared" si="95"/>
        <v>KO</v>
      </c>
      <c r="X683" s="2" t="str">
        <f t="shared" si="96"/>
        <v>OK</v>
      </c>
      <c r="Y683" s="2" t="str">
        <f t="shared" si="97"/>
        <v>OK</v>
      </c>
      <c r="Z683" s="3" t="str">
        <f t="shared" si="98"/>
        <v xml:space="preserve">Tiempo del recurso / </v>
      </c>
    </row>
    <row r="684" spans="1:26" x14ac:dyDescent="0.45">
      <c r="A684" t="s">
        <v>13173</v>
      </c>
      <c r="B684" t="s">
        <v>13174</v>
      </c>
      <c r="C684" t="s">
        <v>67</v>
      </c>
      <c r="D684" t="s">
        <v>67</v>
      </c>
      <c r="E684" t="s">
        <v>20</v>
      </c>
      <c r="H684" t="s">
        <v>21</v>
      </c>
      <c r="I684">
        <v>388917</v>
      </c>
      <c r="K684">
        <v>0</v>
      </c>
      <c r="L684" t="s">
        <v>23</v>
      </c>
      <c r="M684" t="s">
        <v>67</v>
      </c>
      <c r="N684" t="s">
        <v>227</v>
      </c>
      <c r="P684" t="s">
        <v>21</v>
      </c>
      <c r="Q684" t="s">
        <v>13279</v>
      </c>
      <c r="R684" s="2" t="str">
        <f t="shared" si="90"/>
        <v>OK</v>
      </c>
      <c r="S684" s="2" t="str">
        <f t="shared" si="91"/>
        <v>OK</v>
      </c>
      <c r="T684" s="2" t="str">
        <f t="shared" si="92"/>
        <v>OK</v>
      </c>
      <c r="U684" s="2" t="str">
        <f t="shared" si="93"/>
        <v>OK</v>
      </c>
      <c r="V684" s="2" t="str">
        <f t="shared" si="94"/>
        <v>OK</v>
      </c>
      <c r="W684" s="2" t="str">
        <f t="shared" si="95"/>
        <v>KO</v>
      </c>
      <c r="X684" s="2" t="str">
        <f t="shared" si="96"/>
        <v>KO</v>
      </c>
      <c r="Y684" s="2" t="str">
        <f t="shared" si="97"/>
        <v>OK</v>
      </c>
      <c r="Z684" s="3" t="str">
        <f t="shared" si="98"/>
        <v xml:space="preserve">Tiempo del recurso / Palabras clave / </v>
      </c>
    </row>
    <row r="685" spans="1:26" x14ac:dyDescent="0.45">
      <c r="A685" t="s">
        <v>13173</v>
      </c>
      <c r="B685" t="s">
        <v>13174</v>
      </c>
      <c r="C685" t="s">
        <v>70</v>
      </c>
      <c r="E685" t="s">
        <v>20</v>
      </c>
      <c r="H685" t="s">
        <v>21</v>
      </c>
      <c r="I685">
        <v>3648839</v>
      </c>
      <c r="J685" t="s">
        <v>13280</v>
      </c>
      <c r="K685">
        <v>0</v>
      </c>
      <c r="L685" t="s">
        <v>70</v>
      </c>
      <c r="M685" t="s">
        <v>35</v>
      </c>
      <c r="N685" t="s">
        <v>161</v>
      </c>
      <c r="O685" t="s">
        <v>85</v>
      </c>
      <c r="P685" t="s">
        <v>21</v>
      </c>
      <c r="Q685" t="s">
        <v>13281</v>
      </c>
      <c r="R685" s="2" t="str">
        <f t="shared" si="90"/>
        <v>OK</v>
      </c>
      <c r="S685" s="2" t="str">
        <f t="shared" si="91"/>
        <v>OK</v>
      </c>
      <c r="T685" s="2" t="str">
        <f t="shared" si="92"/>
        <v>OK</v>
      </c>
      <c r="U685" s="2" t="str">
        <f t="shared" si="93"/>
        <v>OK</v>
      </c>
      <c r="V685" s="2" t="str">
        <f t="shared" si="94"/>
        <v>OK</v>
      </c>
      <c r="W685" s="2" t="str">
        <f t="shared" si="95"/>
        <v>KO</v>
      </c>
      <c r="X685" s="2" t="str">
        <f t="shared" si="96"/>
        <v>OK</v>
      </c>
      <c r="Y685" s="2" t="str">
        <f t="shared" si="97"/>
        <v>OK</v>
      </c>
      <c r="Z685" s="3" t="str">
        <f t="shared" si="98"/>
        <v xml:space="preserve">Tiempo del recurso / </v>
      </c>
    </row>
    <row r="686" spans="1:26" x14ac:dyDescent="0.45">
      <c r="A686" t="s">
        <v>13282</v>
      </c>
      <c r="B686" t="s">
        <v>13283</v>
      </c>
      <c r="C686" t="s">
        <v>13284</v>
      </c>
      <c r="E686" t="s">
        <v>20</v>
      </c>
      <c r="H686" t="s">
        <v>21</v>
      </c>
      <c r="I686">
        <v>637950</v>
      </c>
      <c r="J686" t="s">
        <v>13285</v>
      </c>
      <c r="K686">
        <v>30</v>
      </c>
      <c r="L686" t="s">
        <v>23</v>
      </c>
      <c r="M686" t="s">
        <v>29</v>
      </c>
      <c r="N686" t="s">
        <v>2043</v>
      </c>
      <c r="P686" t="s">
        <v>21</v>
      </c>
      <c r="Q686" t="s">
        <v>13286</v>
      </c>
      <c r="R686" s="2" t="str">
        <f t="shared" si="90"/>
        <v>OK</v>
      </c>
      <c r="S686" s="2" t="str">
        <f t="shared" si="91"/>
        <v>OK</v>
      </c>
      <c r="T686" s="2" t="str">
        <f t="shared" si="92"/>
        <v>OK</v>
      </c>
      <c r="U686" s="2" t="str">
        <f t="shared" si="93"/>
        <v>OK</v>
      </c>
      <c r="V686" s="2" t="str">
        <f t="shared" si="94"/>
        <v>OK</v>
      </c>
      <c r="W686" s="2" t="str">
        <f t="shared" si="95"/>
        <v>OK</v>
      </c>
      <c r="X686" s="2" t="str">
        <f t="shared" si="96"/>
        <v>OK</v>
      </c>
      <c r="Y686" s="2" t="str">
        <f t="shared" si="97"/>
        <v>OK</v>
      </c>
      <c r="Z686" s="3" t="str">
        <f t="shared" si="98"/>
        <v/>
      </c>
    </row>
    <row r="687" spans="1:26" x14ac:dyDescent="0.45">
      <c r="A687" t="s">
        <v>13282</v>
      </c>
      <c r="B687" t="s">
        <v>13283</v>
      </c>
      <c r="C687" t="s">
        <v>13287</v>
      </c>
      <c r="E687" t="s">
        <v>20</v>
      </c>
      <c r="H687" t="s">
        <v>21</v>
      </c>
      <c r="I687">
        <v>2803070</v>
      </c>
      <c r="J687" t="s">
        <v>13288</v>
      </c>
      <c r="K687">
        <v>20</v>
      </c>
      <c r="L687" t="s">
        <v>23</v>
      </c>
      <c r="M687" t="s">
        <v>29</v>
      </c>
      <c r="N687" t="s">
        <v>684</v>
      </c>
      <c r="P687" t="s">
        <v>21</v>
      </c>
      <c r="Q687" t="s">
        <v>13289</v>
      </c>
      <c r="R687" s="2" t="str">
        <f t="shared" si="90"/>
        <v>OK</v>
      </c>
      <c r="S687" s="2" t="str">
        <f t="shared" si="91"/>
        <v>OK</v>
      </c>
      <c r="T687" s="2" t="str">
        <f t="shared" si="92"/>
        <v>OK</v>
      </c>
      <c r="U687" s="2" t="str">
        <f t="shared" si="93"/>
        <v>OK</v>
      </c>
      <c r="V687" s="2" t="str">
        <f t="shared" si="94"/>
        <v>OK</v>
      </c>
      <c r="W687" s="2" t="str">
        <f t="shared" si="95"/>
        <v>OK</v>
      </c>
      <c r="X687" s="2" t="str">
        <f t="shared" si="96"/>
        <v>OK</v>
      </c>
      <c r="Y687" s="2" t="str">
        <f t="shared" si="97"/>
        <v>OK</v>
      </c>
      <c r="Z687" s="3" t="str">
        <f t="shared" si="98"/>
        <v/>
      </c>
    </row>
    <row r="688" spans="1:26" x14ac:dyDescent="0.45">
      <c r="A688" t="s">
        <v>13282</v>
      </c>
      <c r="B688" t="s">
        <v>13283</v>
      </c>
      <c r="C688" t="s">
        <v>13290</v>
      </c>
      <c r="E688" t="s">
        <v>20</v>
      </c>
      <c r="H688" t="s">
        <v>21</v>
      </c>
      <c r="I688">
        <v>1167805</v>
      </c>
      <c r="J688" t="s">
        <v>13291</v>
      </c>
      <c r="K688">
        <v>20</v>
      </c>
      <c r="L688" t="s">
        <v>34</v>
      </c>
      <c r="M688" t="s">
        <v>35</v>
      </c>
      <c r="N688" t="s">
        <v>101</v>
      </c>
      <c r="O688" t="s">
        <v>37</v>
      </c>
      <c r="P688" t="s">
        <v>21</v>
      </c>
      <c r="Q688" t="s">
        <v>13292</v>
      </c>
      <c r="R688" s="2" t="str">
        <f t="shared" si="90"/>
        <v>OK</v>
      </c>
      <c r="S688" s="2" t="str">
        <f t="shared" si="91"/>
        <v>OK</v>
      </c>
      <c r="T688" s="2" t="str">
        <f t="shared" si="92"/>
        <v>OK</v>
      </c>
      <c r="U688" s="2" t="str">
        <f t="shared" si="93"/>
        <v>OK</v>
      </c>
      <c r="V688" s="2" t="str">
        <f t="shared" si="94"/>
        <v>OK</v>
      </c>
      <c r="W688" s="2" t="str">
        <f t="shared" si="95"/>
        <v>OK</v>
      </c>
      <c r="X688" s="2" t="str">
        <f t="shared" si="96"/>
        <v>OK</v>
      </c>
      <c r="Y688" s="2" t="str">
        <f t="shared" si="97"/>
        <v>OK</v>
      </c>
      <c r="Z688" s="3" t="str">
        <f t="shared" si="98"/>
        <v/>
      </c>
    </row>
    <row r="689" spans="1:26" x14ac:dyDescent="0.45">
      <c r="A689" t="s">
        <v>13282</v>
      </c>
      <c r="B689" t="s">
        <v>13283</v>
      </c>
      <c r="C689" t="s">
        <v>13293</v>
      </c>
      <c r="E689" t="s">
        <v>20</v>
      </c>
      <c r="H689" t="s">
        <v>21</v>
      </c>
      <c r="I689">
        <v>3614964</v>
      </c>
      <c r="J689" t="s">
        <v>13294</v>
      </c>
      <c r="K689">
        <v>20</v>
      </c>
      <c r="L689" t="s">
        <v>23</v>
      </c>
      <c r="M689" t="s">
        <v>29</v>
      </c>
      <c r="N689" t="s">
        <v>684</v>
      </c>
      <c r="P689" t="s">
        <v>21</v>
      </c>
      <c r="Q689" t="s">
        <v>13295</v>
      </c>
      <c r="R689" s="2" t="str">
        <f t="shared" si="90"/>
        <v>OK</v>
      </c>
      <c r="S689" s="2" t="str">
        <f t="shared" si="91"/>
        <v>OK</v>
      </c>
      <c r="T689" s="2" t="str">
        <f t="shared" si="92"/>
        <v>OK</v>
      </c>
      <c r="U689" s="2" t="str">
        <f t="shared" si="93"/>
        <v>OK</v>
      </c>
      <c r="V689" s="2" t="str">
        <f t="shared" si="94"/>
        <v>OK</v>
      </c>
      <c r="W689" s="2" t="str">
        <f t="shared" si="95"/>
        <v>OK</v>
      </c>
      <c r="X689" s="2" t="str">
        <f t="shared" si="96"/>
        <v>OK</v>
      </c>
      <c r="Y689" s="2" t="str">
        <f t="shared" si="97"/>
        <v>OK</v>
      </c>
      <c r="Z689" s="3" t="str">
        <f t="shared" si="98"/>
        <v/>
      </c>
    </row>
    <row r="690" spans="1:26" x14ac:dyDescent="0.45">
      <c r="A690" t="s">
        <v>13282</v>
      </c>
      <c r="B690" t="s">
        <v>13283</v>
      </c>
      <c r="C690" t="s">
        <v>13296</v>
      </c>
      <c r="E690" t="s">
        <v>20</v>
      </c>
      <c r="H690" t="s">
        <v>21</v>
      </c>
      <c r="I690">
        <v>5382433</v>
      </c>
      <c r="J690" t="s">
        <v>13297</v>
      </c>
      <c r="K690">
        <v>20</v>
      </c>
      <c r="L690" t="s">
        <v>34</v>
      </c>
      <c r="M690" t="s">
        <v>35</v>
      </c>
      <c r="N690" t="s">
        <v>161</v>
      </c>
      <c r="O690" t="s">
        <v>479</v>
      </c>
      <c r="P690" t="s">
        <v>21</v>
      </c>
      <c r="Q690" t="s">
        <v>13298</v>
      </c>
      <c r="R690" s="2" t="str">
        <f t="shared" si="90"/>
        <v>OK</v>
      </c>
      <c r="S690" s="2" t="str">
        <f t="shared" si="91"/>
        <v>OK</v>
      </c>
      <c r="T690" s="2" t="str">
        <f t="shared" si="92"/>
        <v>OK</v>
      </c>
      <c r="U690" s="2" t="str">
        <f t="shared" si="93"/>
        <v>OK</v>
      </c>
      <c r="V690" s="2" t="str">
        <f t="shared" si="94"/>
        <v>OK</v>
      </c>
      <c r="W690" s="2" t="str">
        <f t="shared" si="95"/>
        <v>OK</v>
      </c>
      <c r="X690" s="2" t="str">
        <f t="shared" si="96"/>
        <v>OK</v>
      </c>
      <c r="Y690" s="2" t="str">
        <f t="shared" si="97"/>
        <v>OK</v>
      </c>
      <c r="Z690" s="3" t="str">
        <f t="shared" si="98"/>
        <v/>
      </c>
    </row>
    <row r="691" spans="1:26" x14ac:dyDescent="0.45">
      <c r="A691" t="s">
        <v>13282</v>
      </c>
      <c r="B691" t="s">
        <v>13283</v>
      </c>
      <c r="C691" t="s">
        <v>13299</v>
      </c>
      <c r="E691" t="s">
        <v>20</v>
      </c>
      <c r="H691" t="s">
        <v>21</v>
      </c>
      <c r="I691">
        <v>1235554</v>
      </c>
      <c r="J691" t="s">
        <v>13300</v>
      </c>
      <c r="K691">
        <v>20</v>
      </c>
      <c r="L691" t="s">
        <v>34</v>
      </c>
      <c r="M691" t="s">
        <v>35</v>
      </c>
      <c r="N691" t="s">
        <v>13301</v>
      </c>
      <c r="O691" t="s">
        <v>479</v>
      </c>
      <c r="P691" t="s">
        <v>21</v>
      </c>
      <c r="Q691" t="s">
        <v>13302</v>
      </c>
      <c r="R691" s="2" t="str">
        <f t="shared" si="90"/>
        <v>OK</v>
      </c>
      <c r="S691" s="2" t="str">
        <f t="shared" si="91"/>
        <v>OK</v>
      </c>
      <c r="T691" s="2" t="str">
        <f t="shared" si="92"/>
        <v>OK</v>
      </c>
      <c r="U691" s="2" t="str">
        <f t="shared" si="93"/>
        <v>OK</v>
      </c>
      <c r="V691" s="2" t="str">
        <f t="shared" si="94"/>
        <v>OK</v>
      </c>
      <c r="W691" s="2" t="str">
        <f t="shared" si="95"/>
        <v>OK</v>
      </c>
      <c r="X691" s="2" t="str">
        <f t="shared" si="96"/>
        <v>OK</v>
      </c>
      <c r="Y691" s="2" t="str">
        <f t="shared" si="97"/>
        <v>OK</v>
      </c>
      <c r="Z691" s="3" t="str">
        <f t="shared" si="98"/>
        <v/>
      </c>
    </row>
    <row r="692" spans="1:26" x14ac:dyDescent="0.45">
      <c r="A692" t="s">
        <v>13282</v>
      </c>
      <c r="B692" t="s">
        <v>13283</v>
      </c>
      <c r="C692" t="s">
        <v>13303</v>
      </c>
      <c r="E692" t="s">
        <v>20</v>
      </c>
      <c r="H692" t="s">
        <v>21</v>
      </c>
      <c r="I692">
        <v>1179296</v>
      </c>
      <c r="J692" t="s">
        <v>13304</v>
      </c>
      <c r="K692">
        <v>10</v>
      </c>
      <c r="L692" t="s">
        <v>34</v>
      </c>
      <c r="M692" t="s">
        <v>35</v>
      </c>
      <c r="N692" t="s">
        <v>36</v>
      </c>
      <c r="O692" t="s">
        <v>37</v>
      </c>
      <c r="P692" t="s">
        <v>21</v>
      </c>
      <c r="Q692" t="s">
        <v>13305</v>
      </c>
      <c r="R692" s="2" t="str">
        <f t="shared" si="90"/>
        <v>OK</v>
      </c>
      <c r="S692" s="2" t="str">
        <f t="shared" si="91"/>
        <v>OK</v>
      </c>
      <c r="T692" s="2" t="str">
        <f t="shared" si="92"/>
        <v>OK</v>
      </c>
      <c r="U692" s="2" t="str">
        <f t="shared" si="93"/>
        <v>OK</v>
      </c>
      <c r="V692" s="2" t="str">
        <f t="shared" si="94"/>
        <v>OK</v>
      </c>
      <c r="W692" s="2" t="str">
        <f t="shared" si="95"/>
        <v>OK</v>
      </c>
      <c r="X692" s="2" t="str">
        <f t="shared" si="96"/>
        <v>OK</v>
      </c>
      <c r="Y692" s="2" t="str">
        <f t="shared" si="97"/>
        <v>OK</v>
      </c>
      <c r="Z692" s="3" t="str">
        <f t="shared" si="98"/>
        <v/>
      </c>
    </row>
    <row r="693" spans="1:26" x14ac:dyDescent="0.45">
      <c r="A693" t="s">
        <v>13282</v>
      </c>
      <c r="B693" t="s">
        <v>13283</v>
      </c>
      <c r="C693" t="s">
        <v>13306</v>
      </c>
      <c r="E693" t="s">
        <v>20</v>
      </c>
      <c r="H693" t="s">
        <v>21</v>
      </c>
      <c r="I693">
        <v>1974486</v>
      </c>
      <c r="J693" t="s">
        <v>13307</v>
      </c>
      <c r="K693">
        <v>20</v>
      </c>
      <c r="L693" t="s">
        <v>80</v>
      </c>
      <c r="M693" t="s">
        <v>35</v>
      </c>
      <c r="N693" t="s">
        <v>81</v>
      </c>
      <c r="O693" t="s">
        <v>37</v>
      </c>
      <c r="P693" t="s">
        <v>21</v>
      </c>
      <c r="Q693" t="s">
        <v>13308</v>
      </c>
      <c r="R693" s="2" t="str">
        <f t="shared" si="90"/>
        <v>OK</v>
      </c>
      <c r="S693" s="2" t="str">
        <f t="shared" si="91"/>
        <v>OK</v>
      </c>
      <c r="T693" s="2" t="str">
        <f t="shared" si="92"/>
        <v>OK</v>
      </c>
      <c r="U693" s="2" t="str">
        <f t="shared" si="93"/>
        <v>OK</v>
      </c>
      <c r="V693" s="2" t="str">
        <f t="shared" si="94"/>
        <v>OK</v>
      </c>
      <c r="W693" s="2" t="str">
        <f t="shared" si="95"/>
        <v>OK</v>
      </c>
      <c r="X693" s="2" t="str">
        <f t="shared" si="96"/>
        <v>OK</v>
      </c>
      <c r="Y693" s="2" t="str">
        <f t="shared" si="97"/>
        <v>OK</v>
      </c>
      <c r="Z693" s="3" t="str">
        <f t="shared" si="98"/>
        <v/>
      </c>
    </row>
    <row r="694" spans="1:26" x14ac:dyDescent="0.45">
      <c r="A694" t="s">
        <v>13282</v>
      </c>
      <c r="B694" t="s">
        <v>13283</v>
      </c>
      <c r="C694" t="s">
        <v>13309</v>
      </c>
      <c r="E694" t="s">
        <v>20</v>
      </c>
      <c r="H694" t="s">
        <v>21</v>
      </c>
      <c r="I694">
        <v>719606</v>
      </c>
      <c r="J694" t="s">
        <v>13310</v>
      </c>
      <c r="K694">
        <v>15</v>
      </c>
      <c r="L694" t="s">
        <v>34</v>
      </c>
      <c r="M694" t="s">
        <v>35</v>
      </c>
      <c r="N694" t="s">
        <v>13311</v>
      </c>
      <c r="O694" t="s">
        <v>37</v>
      </c>
      <c r="P694" t="s">
        <v>21</v>
      </c>
      <c r="Q694" t="s">
        <v>13312</v>
      </c>
      <c r="R694" s="2" t="str">
        <f t="shared" si="90"/>
        <v>OK</v>
      </c>
      <c r="S694" s="2" t="str">
        <f t="shared" si="91"/>
        <v>OK</v>
      </c>
      <c r="T694" s="2" t="str">
        <f t="shared" si="92"/>
        <v>OK</v>
      </c>
      <c r="U694" s="2" t="str">
        <f t="shared" si="93"/>
        <v>OK</v>
      </c>
      <c r="V694" s="2" t="str">
        <f t="shared" si="94"/>
        <v>OK</v>
      </c>
      <c r="W694" s="2" t="str">
        <f t="shared" si="95"/>
        <v>OK</v>
      </c>
      <c r="X694" s="2" t="str">
        <f t="shared" si="96"/>
        <v>OK</v>
      </c>
      <c r="Y694" s="2" t="str">
        <f t="shared" si="97"/>
        <v>OK</v>
      </c>
      <c r="Z694" s="3" t="str">
        <f t="shared" si="98"/>
        <v/>
      </c>
    </row>
    <row r="695" spans="1:26" x14ac:dyDescent="0.45">
      <c r="A695" t="s">
        <v>13282</v>
      </c>
      <c r="B695" t="s">
        <v>13283</v>
      </c>
      <c r="C695" t="s">
        <v>13313</v>
      </c>
      <c r="E695" t="s">
        <v>20</v>
      </c>
      <c r="H695" t="s">
        <v>21</v>
      </c>
      <c r="I695">
        <v>726870</v>
      </c>
      <c r="J695" t="s">
        <v>13314</v>
      </c>
      <c r="K695">
        <v>15</v>
      </c>
      <c r="L695" t="s">
        <v>34</v>
      </c>
      <c r="M695" t="s">
        <v>35</v>
      </c>
      <c r="N695" t="s">
        <v>13315</v>
      </c>
      <c r="O695" t="s">
        <v>479</v>
      </c>
      <c r="P695" t="s">
        <v>21</v>
      </c>
      <c r="Q695" t="s">
        <v>13316</v>
      </c>
      <c r="R695" s="2" t="str">
        <f t="shared" si="90"/>
        <v>OK</v>
      </c>
      <c r="S695" s="2" t="str">
        <f t="shared" si="91"/>
        <v>OK</v>
      </c>
      <c r="T695" s="2" t="str">
        <f t="shared" si="92"/>
        <v>OK</v>
      </c>
      <c r="U695" s="2" t="str">
        <f t="shared" si="93"/>
        <v>OK</v>
      </c>
      <c r="V695" s="2" t="str">
        <f t="shared" si="94"/>
        <v>OK</v>
      </c>
      <c r="W695" s="2" t="str">
        <f t="shared" si="95"/>
        <v>OK</v>
      </c>
      <c r="X695" s="2" t="str">
        <f t="shared" si="96"/>
        <v>OK</v>
      </c>
      <c r="Y695" s="2" t="str">
        <f t="shared" si="97"/>
        <v>OK</v>
      </c>
      <c r="Z695" s="3" t="str">
        <f t="shared" si="98"/>
        <v/>
      </c>
    </row>
    <row r="696" spans="1:26" x14ac:dyDescent="0.45">
      <c r="A696" t="s">
        <v>13282</v>
      </c>
      <c r="B696" t="s">
        <v>13283</v>
      </c>
      <c r="C696" t="s">
        <v>13317</v>
      </c>
      <c r="E696" t="s">
        <v>20</v>
      </c>
      <c r="H696" t="s">
        <v>21</v>
      </c>
      <c r="I696">
        <v>2091222</v>
      </c>
      <c r="J696" t="s">
        <v>13318</v>
      </c>
      <c r="K696">
        <v>30</v>
      </c>
      <c r="L696" t="s">
        <v>34</v>
      </c>
      <c r="M696" t="s">
        <v>35</v>
      </c>
      <c r="N696" t="s">
        <v>81</v>
      </c>
      <c r="O696" t="s">
        <v>37</v>
      </c>
      <c r="P696" t="s">
        <v>21</v>
      </c>
      <c r="Q696" t="s">
        <v>13319</v>
      </c>
      <c r="R696" s="2" t="str">
        <f t="shared" si="90"/>
        <v>KO</v>
      </c>
      <c r="S696" s="2" t="str">
        <f t="shared" si="91"/>
        <v>OK</v>
      </c>
      <c r="T696" s="2" t="str">
        <f t="shared" si="92"/>
        <v>OK</v>
      </c>
      <c r="U696" s="2" t="str">
        <f t="shared" si="93"/>
        <v>OK</v>
      </c>
      <c r="V696" s="2" t="str">
        <f t="shared" si="94"/>
        <v>OK</v>
      </c>
      <c r="W696" s="2" t="str">
        <f t="shared" si="95"/>
        <v>OK</v>
      </c>
      <c r="X696" s="2" t="str">
        <f t="shared" si="96"/>
        <v>OK</v>
      </c>
      <c r="Y696" s="2" t="str">
        <f t="shared" si="97"/>
        <v>OK</v>
      </c>
      <c r="Z696" s="3" t="str">
        <f t="shared" si="98"/>
        <v xml:space="preserve">Acción didáctica / </v>
      </c>
    </row>
    <row r="697" spans="1:26" x14ac:dyDescent="0.45">
      <c r="A697" t="s">
        <v>13282</v>
      </c>
      <c r="B697" t="s">
        <v>13283</v>
      </c>
      <c r="C697" t="s">
        <v>13320</v>
      </c>
      <c r="E697" t="s">
        <v>20</v>
      </c>
      <c r="H697" t="s">
        <v>21</v>
      </c>
      <c r="I697">
        <v>892971</v>
      </c>
      <c r="J697" t="s">
        <v>13321</v>
      </c>
      <c r="K697">
        <v>20</v>
      </c>
      <c r="L697" t="s">
        <v>23</v>
      </c>
      <c r="M697" t="s">
        <v>29</v>
      </c>
      <c r="N697" t="s">
        <v>53</v>
      </c>
      <c r="P697" t="s">
        <v>21</v>
      </c>
      <c r="Q697" t="s">
        <v>13322</v>
      </c>
      <c r="R697" s="2" t="str">
        <f t="shared" si="90"/>
        <v>OK</v>
      </c>
      <c r="S697" s="2" t="str">
        <f t="shared" si="91"/>
        <v>OK</v>
      </c>
      <c r="T697" s="2" t="str">
        <f t="shared" si="92"/>
        <v>OK</v>
      </c>
      <c r="U697" s="2" t="str">
        <f t="shared" si="93"/>
        <v>OK</v>
      </c>
      <c r="V697" s="2" t="str">
        <f t="shared" si="94"/>
        <v>OK</v>
      </c>
      <c r="W697" s="2" t="str">
        <f t="shared" si="95"/>
        <v>OK</v>
      </c>
      <c r="X697" s="2" t="str">
        <f t="shared" si="96"/>
        <v>OK</v>
      </c>
      <c r="Y697" s="2" t="str">
        <f t="shared" si="97"/>
        <v>OK</v>
      </c>
      <c r="Z697" s="3" t="str">
        <f t="shared" si="98"/>
        <v/>
      </c>
    </row>
    <row r="698" spans="1:26" x14ac:dyDescent="0.45">
      <c r="A698" t="s">
        <v>13282</v>
      </c>
      <c r="B698" t="s">
        <v>13283</v>
      </c>
      <c r="C698" t="s">
        <v>13323</v>
      </c>
      <c r="E698" t="s">
        <v>20</v>
      </c>
      <c r="H698" t="s">
        <v>21</v>
      </c>
      <c r="I698">
        <v>1174767</v>
      </c>
      <c r="J698" t="s">
        <v>13324</v>
      </c>
      <c r="K698">
        <v>20</v>
      </c>
      <c r="L698" t="s">
        <v>34</v>
      </c>
      <c r="M698" t="s">
        <v>35</v>
      </c>
      <c r="N698" t="s">
        <v>406</v>
      </c>
      <c r="O698" t="s">
        <v>37</v>
      </c>
      <c r="P698" t="s">
        <v>21</v>
      </c>
      <c r="Q698" t="s">
        <v>13325</v>
      </c>
      <c r="R698" s="2" t="str">
        <f t="shared" si="90"/>
        <v>OK</v>
      </c>
      <c r="S698" s="2" t="str">
        <f t="shared" si="91"/>
        <v>OK</v>
      </c>
      <c r="T698" s="2" t="str">
        <f t="shared" si="92"/>
        <v>OK</v>
      </c>
      <c r="U698" s="2" t="str">
        <f t="shared" si="93"/>
        <v>OK</v>
      </c>
      <c r="V698" s="2" t="str">
        <f t="shared" si="94"/>
        <v>OK</v>
      </c>
      <c r="W698" s="2" t="str">
        <f t="shared" si="95"/>
        <v>OK</v>
      </c>
      <c r="X698" s="2" t="str">
        <f t="shared" si="96"/>
        <v>OK</v>
      </c>
      <c r="Y698" s="2" t="str">
        <f t="shared" si="97"/>
        <v>OK</v>
      </c>
      <c r="Z698" s="3" t="str">
        <f t="shared" si="98"/>
        <v/>
      </c>
    </row>
    <row r="699" spans="1:26" x14ac:dyDescent="0.45">
      <c r="A699" t="s">
        <v>13282</v>
      </c>
      <c r="B699" t="s">
        <v>13283</v>
      </c>
      <c r="C699" t="s">
        <v>13326</v>
      </c>
      <c r="E699" t="s">
        <v>20</v>
      </c>
      <c r="H699" t="s">
        <v>21</v>
      </c>
      <c r="I699">
        <v>1178205</v>
      </c>
      <c r="J699" t="s">
        <v>13324</v>
      </c>
      <c r="K699">
        <v>20</v>
      </c>
      <c r="L699" t="s">
        <v>34</v>
      </c>
      <c r="M699" t="s">
        <v>35</v>
      </c>
      <c r="N699" t="s">
        <v>406</v>
      </c>
      <c r="O699" t="s">
        <v>37</v>
      </c>
      <c r="P699" t="s">
        <v>21</v>
      </c>
      <c r="Q699" t="s">
        <v>13327</v>
      </c>
      <c r="R699" s="2" t="str">
        <f t="shared" si="90"/>
        <v>OK</v>
      </c>
      <c r="S699" s="2" t="str">
        <f t="shared" si="91"/>
        <v>OK</v>
      </c>
      <c r="T699" s="2" t="str">
        <f t="shared" si="92"/>
        <v>OK</v>
      </c>
      <c r="U699" s="2" t="str">
        <f t="shared" si="93"/>
        <v>OK</v>
      </c>
      <c r="V699" s="2" t="str">
        <f t="shared" si="94"/>
        <v>OK</v>
      </c>
      <c r="W699" s="2" t="str">
        <f t="shared" si="95"/>
        <v>OK</v>
      </c>
      <c r="X699" s="2" t="str">
        <f t="shared" si="96"/>
        <v>OK</v>
      </c>
      <c r="Y699" s="2" t="str">
        <f t="shared" si="97"/>
        <v>OK</v>
      </c>
      <c r="Z699" s="3" t="str">
        <f t="shared" si="98"/>
        <v/>
      </c>
    </row>
    <row r="700" spans="1:26" x14ac:dyDescent="0.45">
      <c r="A700" t="s">
        <v>13282</v>
      </c>
      <c r="B700" t="s">
        <v>13283</v>
      </c>
      <c r="C700" t="s">
        <v>13328</v>
      </c>
      <c r="E700" t="s">
        <v>20</v>
      </c>
      <c r="H700" t="s">
        <v>21</v>
      </c>
      <c r="I700">
        <v>1178001</v>
      </c>
      <c r="J700" t="s">
        <v>13324</v>
      </c>
      <c r="K700">
        <v>15</v>
      </c>
      <c r="L700" t="s">
        <v>34</v>
      </c>
      <c r="M700" t="s">
        <v>35</v>
      </c>
      <c r="N700" t="s">
        <v>406</v>
      </c>
      <c r="O700" t="s">
        <v>37</v>
      </c>
      <c r="P700" t="s">
        <v>21</v>
      </c>
      <c r="Q700" t="s">
        <v>13329</v>
      </c>
      <c r="R700" s="2" t="str">
        <f t="shared" si="90"/>
        <v>OK</v>
      </c>
      <c r="S700" s="2" t="str">
        <f t="shared" si="91"/>
        <v>OK</v>
      </c>
      <c r="T700" s="2" t="str">
        <f t="shared" si="92"/>
        <v>OK</v>
      </c>
      <c r="U700" s="2" t="str">
        <f t="shared" si="93"/>
        <v>OK</v>
      </c>
      <c r="V700" s="2" t="str">
        <f t="shared" si="94"/>
        <v>OK</v>
      </c>
      <c r="W700" s="2" t="str">
        <f t="shared" si="95"/>
        <v>OK</v>
      </c>
      <c r="X700" s="2" t="str">
        <f t="shared" si="96"/>
        <v>OK</v>
      </c>
      <c r="Y700" s="2" t="str">
        <f t="shared" si="97"/>
        <v>OK</v>
      </c>
      <c r="Z700" s="3" t="str">
        <f t="shared" si="98"/>
        <v/>
      </c>
    </row>
    <row r="701" spans="1:26" x14ac:dyDescent="0.45">
      <c r="A701" t="s">
        <v>13282</v>
      </c>
      <c r="B701" t="s">
        <v>13283</v>
      </c>
      <c r="C701" t="s">
        <v>13330</v>
      </c>
      <c r="E701" t="s">
        <v>20</v>
      </c>
      <c r="H701" t="s">
        <v>21</v>
      </c>
      <c r="I701">
        <v>4280702</v>
      </c>
      <c r="J701" t="s">
        <v>13331</v>
      </c>
      <c r="K701">
        <v>30</v>
      </c>
      <c r="L701" t="s">
        <v>23</v>
      </c>
      <c r="M701" t="s">
        <v>29</v>
      </c>
      <c r="N701" t="s">
        <v>684</v>
      </c>
      <c r="P701" t="s">
        <v>21</v>
      </c>
      <c r="Q701" t="s">
        <v>13332</v>
      </c>
      <c r="R701" s="2" t="str">
        <f t="shared" si="90"/>
        <v>OK</v>
      </c>
      <c r="S701" s="2" t="str">
        <f t="shared" si="91"/>
        <v>OK</v>
      </c>
      <c r="T701" s="2" t="str">
        <f t="shared" si="92"/>
        <v>OK</v>
      </c>
      <c r="U701" s="2" t="str">
        <f t="shared" si="93"/>
        <v>OK</v>
      </c>
      <c r="V701" s="2" t="str">
        <f t="shared" si="94"/>
        <v>OK</v>
      </c>
      <c r="W701" s="2" t="str">
        <f t="shared" si="95"/>
        <v>OK</v>
      </c>
      <c r="X701" s="2" t="str">
        <f t="shared" si="96"/>
        <v>OK</v>
      </c>
      <c r="Y701" s="2" t="str">
        <f t="shared" si="97"/>
        <v>OK</v>
      </c>
      <c r="Z701" s="3" t="str">
        <f t="shared" si="98"/>
        <v/>
      </c>
    </row>
    <row r="702" spans="1:26" x14ac:dyDescent="0.45">
      <c r="A702" t="s">
        <v>13282</v>
      </c>
      <c r="B702" t="s">
        <v>13283</v>
      </c>
      <c r="C702" t="s">
        <v>13333</v>
      </c>
      <c r="E702" t="s">
        <v>20</v>
      </c>
      <c r="H702" t="s">
        <v>21</v>
      </c>
      <c r="I702">
        <v>1177908</v>
      </c>
      <c r="J702" t="s">
        <v>13334</v>
      </c>
      <c r="K702">
        <v>20</v>
      </c>
      <c r="L702" t="s">
        <v>34</v>
      </c>
      <c r="M702" t="s">
        <v>35</v>
      </c>
      <c r="N702" t="s">
        <v>62</v>
      </c>
      <c r="O702" t="s">
        <v>37</v>
      </c>
      <c r="P702" t="s">
        <v>21</v>
      </c>
      <c r="Q702" t="s">
        <v>13335</v>
      </c>
      <c r="R702" s="2" t="str">
        <f t="shared" si="90"/>
        <v>OK</v>
      </c>
      <c r="S702" s="2" t="str">
        <f t="shared" si="91"/>
        <v>OK</v>
      </c>
      <c r="T702" s="2" t="str">
        <f t="shared" si="92"/>
        <v>OK</v>
      </c>
      <c r="U702" s="2" t="str">
        <f t="shared" si="93"/>
        <v>OK</v>
      </c>
      <c r="V702" s="2" t="str">
        <f t="shared" si="94"/>
        <v>OK</v>
      </c>
      <c r="W702" s="2" t="str">
        <f t="shared" si="95"/>
        <v>OK</v>
      </c>
      <c r="X702" s="2" t="str">
        <f t="shared" si="96"/>
        <v>OK</v>
      </c>
      <c r="Y702" s="2" t="str">
        <f t="shared" si="97"/>
        <v>OK</v>
      </c>
      <c r="Z702" s="3" t="str">
        <f t="shared" si="98"/>
        <v/>
      </c>
    </row>
    <row r="703" spans="1:26" x14ac:dyDescent="0.45">
      <c r="A703" t="s">
        <v>13282</v>
      </c>
      <c r="B703" t="s">
        <v>13283</v>
      </c>
      <c r="C703" t="s">
        <v>13336</v>
      </c>
      <c r="E703" t="s">
        <v>20</v>
      </c>
      <c r="H703" t="s">
        <v>21</v>
      </c>
      <c r="I703">
        <v>1178257</v>
      </c>
      <c r="J703" t="s">
        <v>13337</v>
      </c>
      <c r="K703">
        <v>20</v>
      </c>
      <c r="L703" t="s">
        <v>34</v>
      </c>
      <c r="M703" t="s">
        <v>35</v>
      </c>
      <c r="N703" t="s">
        <v>62</v>
      </c>
      <c r="O703" t="s">
        <v>85</v>
      </c>
      <c r="P703" t="s">
        <v>21</v>
      </c>
      <c r="Q703" t="s">
        <v>13338</v>
      </c>
      <c r="R703" s="2" t="str">
        <f t="shared" si="90"/>
        <v>OK</v>
      </c>
      <c r="S703" s="2" t="str">
        <f t="shared" si="91"/>
        <v>OK</v>
      </c>
      <c r="T703" s="2" t="str">
        <f t="shared" si="92"/>
        <v>OK</v>
      </c>
      <c r="U703" s="2" t="str">
        <f t="shared" si="93"/>
        <v>OK</v>
      </c>
      <c r="V703" s="2" t="str">
        <f t="shared" si="94"/>
        <v>OK</v>
      </c>
      <c r="W703" s="2" t="str">
        <f t="shared" si="95"/>
        <v>OK</v>
      </c>
      <c r="X703" s="2" t="str">
        <f t="shared" si="96"/>
        <v>OK</v>
      </c>
      <c r="Y703" s="2" t="str">
        <f t="shared" si="97"/>
        <v>OK</v>
      </c>
      <c r="Z703" s="3" t="str">
        <f t="shared" si="98"/>
        <v/>
      </c>
    </row>
    <row r="704" spans="1:26" x14ac:dyDescent="0.45">
      <c r="A704" t="s">
        <v>13282</v>
      </c>
      <c r="B704" t="s">
        <v>13283</v>
      </c>
      <c r="C704" t="s">
        <v>13339</v>
      </c>
      <c r="E704" t="s">
        <v>20</v>
      </c>
      <c r="H704" t="s">
        <v>21</v>
      </c>
      <c r="I704">
        <v>1175762</v>
      </c>
      <c r="J704" t="s">
        <v>13340</v>
      </c>
      <c r="K704">
        <v>15</v>
      </c>
      <c r="L704" t="s">
        <v>34</v>
      </c>
      <c r="M704" t="s">
        <v>35</v>
      </c>
      <c r="N704" t="s">
        <v>62</v>
      </c>
      <c r="O704" t="s">
        <v>479</v>
      </c>
      <c r="P704" t="s">
        <v>21</v>
      </c>
      <c r="Q704" t="s">
        <v>13341</v>
      </c>
      <c r="R704" s="2" t="str">
        <f t="shared" si="90"/>
        <v>OK</v>
      </c>
      <c r="S704" s="2" t="str">
        <f t="shared" si="91"/>
        <v>OK</v>
      </c>
      <c r="T704" s="2" t="str">
        <f t="shared" si="92"/>
        <v>OK</v>
      </c>
      <c r="U704" s="2" t="str">
        <f t="shared" si="93"/>
        <v>OK</v>
      </c>
      <c r="V704" s="2" t="str">
        <f t="shared" si="94"/>
        <v>OK</v>
      </c>
      <c r="W704" s="2" t="str">
        <f t="shared" si="95"/>
        <v>OK</v>
      </c>
      <c r="X704" s="2" t="str">
        <f t="shared" si="96"/>
        <v>OK</v>
      </c>
      <c r="Y704" s="2" t="str">
        <f t="shared" si="97"/>
        <v>OK</v>
      </c>
      <c r="Z704" s="3" t="str">
        <f t="shared" si="98"/>
        <v/>
      </c>
    </row>
    <row r="705" spans="1:26" x14ac:dyDescent="0.45">
      <c r="A705" t="s">
        <v>13282</v>
      </c>
      <c r="B705" t="s">
        <v>13283</v>
      </c>
      <c r="C705" t="s">
        <v>13342</v>
      </c>
      <c r="E705" t="s">
        <v>20</v>
      </c>
      <c r="H705" t="s">
        <v>21</v>
      </c>
      <c r="I705">
        <v>1975061</v>
      </c>
      <c r="J705" t="s">
        <v>13343</v>
      </c>
      <c r="K705">
        <v>20</v>
      </c>
      <c r="L705" t="s">
        <v>80</v>
      </c>
      <c r="M705" t="s">
        <v>35</v>
      </c>
      <c r="N705" t="s">
        <v>81</v>
      </c>
      <c r="O705" t="s">
        <v>37</v>
      </c>
      <c r="P705" t="s">
        <v>21</v>
      </c>
      <c r="Q705" t="s">
        <v>13344</v>
      </c>
      <c r="R705" s="2" t="str">
        <f t="shared" si="90"/>
        <v>OK</v>
      </c>
      <c r="S705" s="2" t="str">
        <f t="shared" si="91"/>
        <v>OK</v>
      </c>
      <c r="T705" s="2" t="str">
        <f t="shared" si="92"/>
        <v>OK</v>
      </c>
      <c r="U705" s="2" t="str">
        <f t="shared" si="93"/>
        <v>OK</v>
      </c>
      <c r="V705" s="2" t="str">
        <f t="shared" si="94"/>
        <v>OK</v>
      </c>
      <c r="W705" s="2" t="str">
        <f t="shared" si="95"/>
        <v>OK</v>
      </c>
      <c r="X705" s="2" t="str">
        <f t="shared" si="96"/>
        <v>OK</v>
      </c>
      <c r="Y705" s="2" t="str">
        <f t="shared" si="97"/>
        <v>OK</v>
      </c>
      <c r="Z705" s="3" t="str">
        <f t="shared" si="98"/>
        <v/>
      </c>
    </row>
    <row r="706" spans="1:26" x14ac:dyDescent="0.45">
      <c r="A706" t="s">
        <v>13282</v>
      </c>
      <c r="B706" t="s">
        <v>13283</v>
      </c>
      <c r="C706" t="s">
        <v>13345</v>
      </c>
      <c r="E706" t="s">
        <v>20</v>
      </c>
      <c r="H706" t="s">
        <v>21</v>
      </c>
      <c r="I706">
        <v>1175587</v>
      </c>
      <c r="J706" t="s">
        <v>13346</v>
      </c>
      <c r="K706">
        <v>15</v>
      </c>
      <c r="L706" t="s">
        <v>34</v>
      </c>
      <c r="M706" t="s">
        <v>35</v>
      </c>
      <c r="N706" t="s">
        <v>62</v>
      </c>
      <c r="O706" t="s">
        <v>37</v>
      </c>
      <c r="P706" t="s">
        <v>21</v>
      </c>
      <c r="Q706" t="s">
        <v>13347</v>
      </c>
      <c r="R706" s="2" t="str">
        <f t="shared" si="90"/>
        <v>OK</v>
      </c>
      <c r="S706" s="2" t="str">
        <f t="shared" si="91"/>
        <v>OK</v>
      </c>
      <c r="T706" s="2" t="str">
        <f t="shared" si="92"/>
        <v>OK</v>
      </c>
      <c r="U706" s="2" t="str">
        <f t="shared" si="93"/>
        <v>OK</v>
      </c>
      <c r="V706" s="2" t="str">
        <f t="shared" si="94"/>
        <v>OK</v>
      </c>
      <c r="W706" s="2" t="str">
        <f t="shared" si="95"/>
        <v>OK</v>
      </c>
      <c r="X706" s="2" t="str">
        <f t="shared" si="96"/>
        <v>OK</v>
      </c>
      <c r="Y706" s="2" t="str">
        <f t="shared" si="97"/>
        <v>OK</v>
      </c>
      <c r="Z706" s="3" t="str">
        <f t="shared" si="98"/>
        <v/>
      </c>
    </row>
    <row r="707" spans="1:26" x14ac:dyDescent="0.45">
      <c r="A707" t="s">
        <v>13282</v>
      </c>
      <c r="B707" t="s">
        <v>13283</v>
      </c>
      <c r="C707" t="s">
        <v>13348</v>
      </c>
      <c r="E707" t="s">
        <v>20</v>
      </c>
      <c r="H707" t="s">
        <v>21</v>
      </c>
      <c r="I707">
        <v>1175723</v>
      </c>
      <c r="J707" t="s">
        <v>13349</v>
      </c>
      <c r="K707">
        <v>20</v>
      </c>
      <c r="L707" t="s">
        <v>34</v>
      </c>
      <c r="M707" t="s">
        <v>35</v>
      </c>
      <c r="N707" t="s">
        <v>62</v>
      </c>
      <c r="O707" t="s">
        <v>37</v>
      </c>
      <c r="P707" t="s">
        <v>21</v>
      </c>
      <c r="Q707" t="s">
        <v>13350</v>
      </c>
      <c r="R707" s="2" t="str">
        <f t="shared" ref="R707:R770" si="99">IF(_xlfn.XOR(
AND(N707="M102ab",L707="Proyecto"),
AND(N707="M101a",L707="Preguntas con respuesta libre"),
AND(LEFT(N707,1)="M",N707&lt;&gt;"M102AB",N707&lt;&gt;"M101a",N707&lt;&gt;"M101ap",L707="Ejercitación"),
AND(LEFT(C707,15)="Mapa conceptual",L707="Exposición"),
AND(LEFT(N707,1)&lt;&gt;"M",LEFT(C707,15)&lt;&gt;"Mapa conceptual",L707="Exposición"),
AND(LEFT(C707,8)="Banco de",L707="Generador de actividades"),
AND(C707=L707)
),"OK","KO")</f>
        <v>OK</v>
      </c>
      <c r="S707" s="2" t="str">
        <f t="shared" ref="S707:S770" si="100">IF(_xlfn.XOR(
AND(LEFT(N707,1)="M",M707="Actividad"),
AND(LEFT(N707,1)="F",M707="Interactivo"),
AND(N707="diaporama",M707="Secuencia de imágenes"),
OR(N707="video",M707="Animación",M707="Video"),
AND(C707=M707)
),"OK","KO")</f>
        <v>OK</v>
      </c>
      <c r="T707" s="2" t="str">
        <f t="shared" ref="T707:T770" si="101">IF(
AND(L707="Evaluación",C707&lt;&gt;L707),"KO",
IF(AND(L707="Mapa conceptual",C707&lt;&gt;L707),"KO",
IF(AND(N707="M101ap",C707&lt;&gt;"Banco de actividades"),"KO",
"OK")))</f>
        <v>OK</v>
      </c>
      <c r="U707" s="2" t="str">
        <f t="shared" ref="U707:U770" si="102">IF(
AND(LEFT(N707,1)="M",LEFT(M707,4)&lt;&gt;"Mapa",S707="OK",O707=""),
"KO","OK")</f>
        <v>OK</v>
      </c>
      <c r="V707" s="2" t="str">
        <f t="shared" ref="V707:V770" si="103">IF(OR(
AND(L707="Evaluación",R707="OK",OR(N707="M4a",N707="M5a")),
AND(LEFT(C707,8)="Banco de",N707="M101ap"),
OR(LEFT(C707,8)&lt;&gt;"Banco de",L707&lt;&gt;"Evaluación")
),"OK","KO")</f>
        <v>OK</v>
      </c>
      <c r="W707" s="2" t="str">
        <f t="shared" ref="W707:W770" si="104">IF(AND(LEFT(C707,8)="Banco de",K707=0),"OK",
IF(AND(LEFT(C707,8)&lt;&gt;"Banco de",K707&gt;0),"OK","KO"))</f>
        <v>OK</v>
      </c>
      <c r="X707" s="2" t="str">
        <f t="shared" ref="X707:X770" si="105">IF(J707&lt;&gt;"","OK","KO")</f>
        <v>OK</v>
      </c>
      <c r="Y707" s="2" t="str">
        <f t="shared" ref="Y707:Y770" si="106">IF(P707="Si","KO","OK")</f>
        <v>OK</v>
      </c>
      <c r="Z707" s="3" t="str">
        <f t="shared" ref="Z707:Z770" si="107">CONCATENATE(
IF(R707&lt;&gt;"OK",CONCATENATE($R$1," / "),""),
IF(S707&lt;&gt;"OK",CONCATENATE($S$1," / "),""),
IF(T707&lt;&gt;"OK",CONCATENATE($T$1," / "),""),
IF(U707&lt;&gt;"OK",CONCATENATE($U$1," / "),""),
IF(V707&lt;&gt;"OK",CONCATENATE($V$1," / "),""),
IF(W707&lt;&gt;"OK",CONCATENATE($W$1," / "),""),
IF(X707&lt;&gt;"OK",CONCATENATE($X$1," / "),""),
IF(Y707&lt;&gt;"OK",$Y$1,"")
)</f>
        <v/>
      </c>
    </row>
    <row r="708" spans="1:26" x14ac:dyDescent="0.45">
      <c r="A708" t="s">
        <v>13282</v>
      </c>
      <c r="B708" t="s">
        <v>13283</v>
      </c>
      <c r="C708" t="s">
        <v>13351</v>
      </c>
      <c r="E708" t="s">
        <v>20</v>
      </c>
      <c r="H708" t="s">
        <v>21</v>
      </c>
      <c r="I708">
        <v>444585</v>
      </c>
      <c r="J708" t="s">
        <v>13352</v>
      </c>
      <c r="K708">
        <v>60</v>
      </c>
      <c r="L708" t="s">
        <v>23</v>
      </c>
      <c r="M708" t="s">
        <v>29</v>
      </c>
      <c r="N708" t="s">
        <v>2043</v>
      </c>
      <c r="P708" t="s">
        <v>21</v>
      </c>
      <c r="Q708" t="s">
        <v>13353</v>
      </c>
      <c r="R708" s="2" t="str">
        <f t="shared" si="99"/>
        <v>OK</v>
      </c>
      <c r="S708" s="2" t="str">
        <f t="shared" si="100"/>
        <v>OK</v>
      </c>
      <c r="T708" s="2" t="str">
        <f t="shared" si="101"/>
        <v>OK</v>
      </c>
      <c r="U708" s="2" t="str">
        <f t="shared" si="102"/>
        <v>OK</v>
      </c>
      <c r="V708" s="2" t="str">
        <f t="shared" si="103"/>
        <v>OK</v>
      </c>
      <c r="W708" s="2" t="str">
        <f t="shared" si="104"/>
        <v>OK</v>
      </c>
      <c r="X708" s="2" t="str">
        <f t="shared" si="105"/>
        <v>OK</v>
      </c>
      <c r="Y708" s="2" t="str">
        <f t="shared" si="106"/>
        <v>OK</v>
      </c>
      <c r="Z708" s="3" t="str">
        <f t="shared" si="107"/>
        <v/>
      </c>
    </row>
    <row r="709" spans="1:26" x14ac:dyDescent="0.45">
      <c r="A709" t="s">
        <v>13282</v>
      </c>
      <c r="B709" t="s">
        <v>13283</v>
      </c>
      <c r="C709" t="s">
        <v>13354</v>
      </c>
      <c r="E709" t="s">
        <v>20</v>
      </c>
      <c r="H709" t="s">
        <v>21</v>
      </c>
      <c r="I709">
        <v>1175782</v>
      </c>
      <c r="J709" t="s">
        <v>13355</v>
      </c>
      <c r="K709">
        <v>20</v>
      </c>
      <c r="L709" t="s">
        <v>34</v>
      </c>
      <c r="M709" t="s">
        <v>35</v>
      </c>
      <c r="N709" t="s">
        <v>62</v>
      </c>
      <c r="O709" t="s">
        <v>37</v>
      </c>
      <c r="P709" t="s">
        <v>21</v>
      </c>
      <c r="Q709" t="s">
        <v>13356</v>
      </c>
      <c r="R709" s="2" t="str">
        <f t="shared" si="99"/>
        <v>OK</v>
      </c>
      <c r="S709" s="2" t="str">
        <f t="shared" si="100"/>
        <v>OK</v>
      </c>
      <c r="T709" s="2" t="str">
        <f t="shared" si="101"/>
        <v>OK</v>
      </c>
      <c r="U709" s="2" t="str">
        <f t="shared" si="102"/>
        <v>OK</v>
      </c>
      <c r="V709" s="2" t="str">
        <f t="shared" si="103"/>
        <v>OK</v>
      </c>
      <c r="W709" s="2" t="str">
        <f t="shared" si="104"/>
        <v>OK</v>
      </c>
      <c r="X709" s="2" t="str">
        <f t="shared" si="105"/>
        <v>OK</v>
      </c>
      <c r="Y709" s="2" t="str">
        <f t="shared" si="106"/>
        <v>OK</v>
      </c>
      <c r="Z709" s="3" t="str">
        <f t="shared" si="107"/>
        <v/>
      </c>
    </row>
    <row r="710" spans="1:26" x14ac:dyDescent="0.45">
      <c r="A710" t="s">
        <v>13282</v>
      </c>
      <c r="B710" t="s">
        <v>13283</v>
      </c>
      <c r="C710" t="s">
        <v>13357</v>
      </c>
      <c r="E710" t="s">
        <v>20</v>
      </c>
      <c r="H710" t="s">
        <v>21</v>
      </c>
      <c r="I710">
        <v>1817979</v>
      </c>
      <c r="J710" t="s">
        <v>13358</v>
      </c>
      <c r="K710">
        <v>30</v>
      </c>
      <c r="L710" t="s">
        <v>34</v>
      </c>
      <c r="M710" t="s">
        <v>35</v>
      </c>
      <c r="N710" t="s">
        <v>81</v>
      </c>
      <c r="O710" t="s">
        <v>85</v>
      </c>
      <c r="P710" t="s">
        <v>21</v>
      </c>
      <c r="Q710" t="s">
        <v>13359</v>
      </c>
      <c r="R710" s="2" t="str">
        <f t="shared" si="99"/>
        <v>KO</v>
      </c>
      <c r="S710" s="2" t="str">
        <f t="shared" si="100"/>
        <v>OK</v>
      </c>
      <c r="T710" s="2" t="str">
        <f t="shared" si="101"/>
        <v>OK</v>
      </c>
      <c r="U710" s="2" t="str">
        <f t="shared" si="102"/>
        <v>OK</v>
      </c>
      <c r="V710" s="2" t="str">
        <f t="shared" si="103"/>
        <v>OK</v>
      </c>
      <c r="W710" s="2" t="str">
        <f t="shared" si="104"/>
        <v>OK</v>
      </c>
      <c r="X710" s="2" t="str">
        <f t="shared" si="105"/>
        <v>OK</v>
      </c>
      <c r="Y710" s="2" t="str">
        <f t="shared" si="106"/>
        <v>OK</v>
      </c>
      <c r="Z710" s="3" t="str">
        <f t="shared" si="107"/>
        <v xml:space="preserve">Acción didáctica / </v>
      </c>
    </row>
    <row r="711" spans="1:26" x14ac:dyDescent="0.45">
      <c r="A711" t="s">
        <v>13282</v>
      </c>
      <c r="B711" t="s">
        <v>13283</v>
      </c>
      <c r="C711" t="s">
        <v>13360</v>
      </c>
      <c r="E711" t="s">
        <v>20</v>
      </c>
      <c r="H711" t="s">
        <v>21</v>
      </c>
      <c r="I711">
        <v>1247081</v>
      </c>
      <c r="J711" t="s">
        <v>13361</v>
      </c>
      <c r="K711">
        <v>60</v>
      </c>
      <c r="L711" t="s">
        <v>57</v>
      </c>
      <c r="M711" t="s">
        <v>35</v>
      </c>
      <c r="N711" t="s">
        <v>58</v>
      </c>
      <c r="O711" t="s">
        <v>37</v>
      </c>
      <c r="P711" t="s">
        <v>21</v>
      </c>
      <c r="Q711" t="s">
        <v>13362</v>
      </c>
      <c r="R711" s="2" t="str">
        <f t="shared" si="99"/>
        <v>OK</v>
      </c>
      <c r="S711" s="2" t="str">
        <f t="shared" si="100"/>
        <v>OK</v>
      </c>
      <c r="T711" s="2" t="str">
        <f t="shared" si="101"/>
        <v>OK</v>
      </c>
      <c r="U711" s="2" t="str">
        <f t="shared" si="102"/>
        <v>OK</v>
      </c>
      <c r="V711" s="2" t="str">
        <f t="shared" si="103"/>
        <v>OK</v>
      </c>
      <c r="W711" s="2" t="str">
        <f t="shared" si="104"/>
        <v>OK</v>
      </c>
      <c r="X711" s="2" t="str">
        <f t="shared" si="105"/>
        <v>OK</v>
      </c>
      <c r="Y711" s="2" t="str">
        <f t="shared" si="106"/>
        <v>OK</v>
      </c>
      <c r="Z711" s="3" t="str">
        <f t="shared" si="107"/>
        <v/>
      </c>
    </row>
    <row r="712" spans="1:26" x14ac:dyDescent="0.45">
      <c r="A712" t="s">
        <v>13282</v>
      </c>
      <c r="B712" t="s">
        <v>13283</v>
      </c>
      <c r="C712" t="s">
        <v>534</v>
      </c>
      <c r="E712" t="s">
        <v>20</v>
      </c>
      <c r="H712" t="s">
        <v>21</v>
      </c>
      <c r="I712">
        <v>1474847</v>
      </c>
      <c r="J712" t="s">
        <v>13363</v>
      </c>
      <c r="K712">
        <v>0</v>
      </c>
      <c r="L712" t="s">
        <v>358</v>
      </c>
      <c r="M712" t="s">
        <v>35</v>
      </c>
      <c r="N712" t="s">
        <v>359</v>
      </c>
      <c r="O712" t="s">
        <v>85</v>
      </c>
      <c r="P712" t="s">
        <v>21</v>
      </c>
      <c r="Q712" t="s">
        <v>13364</v>
      </c>
      <c r="R712" s="2" t="str">
        <f t="shared" si="99"/>
        <v>OK</v>
      </c>
      <c r="S712" s="2" t="str">
        <f t="shared" si="100"/>
        <v>OK</v>
      </c>
      <c r="T712" s="2" t="str">
        <f t="shared" si="101"/>
        <v>OK</v>
      </c>
      <c r="U712" s="2" t="str">
        <f t="shared" si="102"/>
        <v>OK</v>
      </c>
      <c r="V712" s="2" t="str">
        <f t="shared" si="103"/>
        <v>OK</v>
      </c>
      <c r="W712" s="2" t="str">
        <f t="shared" si="104"/>
        <v>OK</v>
      </c>
      <c r="X712" s="2" t="str">
        <f t="shared" si="105"/>
        <v>OK</v>
      </c>
      <c r="Y712" s="2" t="str">
        <f t="shared" si="106"/>
        <v>OK</v>
      </c>
      <c r="Z712" s="3" t="str">
        <f t="shared" si="107"/>
        <v/>
      </c>
    </row>
    <row r="713" spans="1:26" x14ac:dyDescent="0.45">
      <c r="A713" t="s">
        <v>13282</v>
      </c>
      <c r="B713" t="s">
        <v>13283</v>
      </c>
      <c r="C713" t="s">
        <v>67</v>
      </c>
      <c r="D713" t="s">
        <v>67</v>
      </c>
      <c r="E713" t="s">
        <v>20</v>
      </c>
      <c r="H713" t="s">
        <v>21</v>
      </c>
      <c r="I713">
        <v>383837</v>
      </c>
      <c r="J713" t="s">
        <v>13365</v>
      </c>
      <c r="K713">
        <v>15</v>
      </c>
      <c r="L713" t="s">
        <v>34</v>
      </c>
      <c r="M713" t="s">
        <v>35</v>
      </c>
      <c r="N713" t="s">
        <v>227</v>
      </c>
      <c r="P713" t="s">
        <v>21</v>
      </c>
      <c r="Q713" t="s">
        <v>13366</v>
      </c>
      <c r="R713" s="2" t="str">
        <f t="shared" si="99"/>
        <v>OK</v>
      </c>
      <c r="S713" s="2" t="str">
        <f t="shared" si="100"/>
        <v>OK</v>
      </c>
      <c r="T713" s="2" t="str">
        <f t="shared" si="101"/>
        <v>OK</v>
      </c>
      <c r="U713" s="2" t="str">
        <f t="shared" si="102"/>
        <v>KO</v>
      </c>
      <c r="V713" s="2" t="str">
        <f t="shared" si="103"/>
        <v>OK</v>
      </c>
      <c r="W713" s="2" t="str">
        <f t="shared" si="104"/>
        <v>OK</v>
      </c>
      <c r="X713" s="2" t="str">
        <f t="shared" si="105"/>
        <v>OK</v>
      </c>
      <c r="Y713" s="2" t="str">
        <f t="shared" si="106"/>
        <v>OK</v>
      </c>
      <c r="Z713" s="3" t="str">
        <f t="shared" si="107"/>
        <v xml:space="preserve">Nivel del ejercicio / </v>
      </c>
    </row>
    <row r="714" spans="1:26" x14ac:dyDescent="0.45">
      <c r="A714" t="s">
        <v>13282</v>
      </c>
      <c r="B714" t="s">
        <v>13283</v>
      </c>
      <c r="C714" t="s">
        <v>70</v>
      </c>
      <c r="E714" t="s">
        <v>20</v>
      </c>
      <c r="H714" t="s">
        <v>21</v>
      </c>
      <c r="I714">
        <v>703018</v>
      </c>
      <c r="J714" t="s">
        <v>13367</v>
      </c>
      <c r="K714">
        <v>30</v>
      </c>
      <c r="L714" t="s">
        <v>70</v>
      </c>
      <c r="M714" t="s">
        <v>35</v>
      </c>
      <c r="N714" t="s">
        <v>62</v>
      </c>
      <c r="O714" t="s">
        <v>85</v>
      </c>
      <c r="P714" t="s">
        <v>21</v>
      </c>
      <c r="Q714" t="s">
        <v>13368</v>
      </c>
      <c r="R714" s="2" t="str">
        <f t="shared" si="99"/>
        <v>OK</v>
      </c>
      <c r="S714" s="2" t="str">
        <f t="shared" si="100"/>
        <v>OK</v>
      </c>
      <c r="T714" s="2" t="str">
        <f t="shared" si="101"/>
        <v>OK</v>
      </c>
      <c r="U714" s="2" t="str">
        <f t="shared" si="102"/>
        <v>OK</v>
      </c>
      <c r="V714" s="2" t="str">
        <f t="shared" si="103"/>
        <v>OK</v>
      </c>
      <c r="W714" s="2" t="str">
        <f t="shared" si="104"/>
        <v>OK</v>
      </c>
      <c r="X714" s="2" t="str">
        <f t="shared" si="105"/>
        <v>OK</v>
      </c>
      <c r="Y714" s="2" t="str">
        <f t="shared" si="106"/>
        <v>OK</v>
      </c>
      <c r="Z714" s="3" t="str">
        <f t="shared" si="107"/>
        <v/>
      </c>
    </row>
    <row r="715" spans="1:26" x14ac:dyDescent="0.45">
      <c r="A715" t="s">
        <v>13369</v>
      </c>
      <c r="B715" t="s">
        <v>13370</v>
      </c>
      <c r="C715" t="s">
        <v>13371</v>
      </c>
      <c r="E715" t="s">
        <v>20</v>
      </c>
      <c r="H715" t="s">
        <v>21</v>
      </c>
      <c r="I715">
        <v>1665597</v>
      </c>
      <c r="J715" t="s">
        <v>13372</v>
      </c>
      <c r="K715">
        <v>30</v>
      </c>
      <c r="L715" t="s">
        <v>34</v>
      </c>
      <c r="M715" t="s">
        <v>35</v>
      </c>
      <c r="N715" t="s">
        <v>11343</v>
      </c>
      <c r="O715" t="s">
        <v>37</v>
      </c>
      <c r="P715" t="s">
        <v>21</v>
      </c>
      <c r="Q715" t="s">
        <v>13373</v>
      </c>
      <c r="R715" s="2" t="str">
        <f t="shared" si="99"/>
        <v>OK</v>
      </c>
      <c r="S715" s="2" t="str">
        <f t="shared" si="100"/>
        <v>OK</v>
      </c>
      <c r="T715" s="2" t="str">
        <f t="shared" si="101"/>
        <v>OK</v>
      </c>
      <c r="U715" s="2" t="str">
        <f t="shared" si="102"/>
        <v>OK</v>
      </c>
      <c r="V715" s="2" t="str">
        <f t="shared" si="103"/>
        <v>OK</v>
      </c>
      <c r="W715" s="2" t="str">
        <f t="shared" si="104"/>
        <v>OK</v>
      </c>
      <c r="X715" s="2" t="str">
        <f t="shared" si="105"/>
        <v>OK</v>
      </c>
      <c r="Y715" s="2" t="str">
        <f t="shared" si="106"/>
        <v>OK</v>
      </c>
      <c r="Z715" s="3" t="str">
        <f t="shared" si="107"/>
        <v/>
      </c>
    </row>
    <row r="716" spans="1:26" x14ac:dyDescent="0.45">
      <c r="A716" t="s">
        <v>13369</v>
      </c>
      <c r="B716" t="s">
        <v>13370</v>
      </c>
      <c r="C716" t="s">
        <v>13374</v>
      </c>
      <c r="E716" t="s">
        <v>20</v>
      </c>
      <c r="H716" t="s">
        <v>21</v>
      </c>
      <c r="I716">
        <v>1168179</v>
      </c>
      <c r="J716" t="s">
        <v>13375</v>
      </c>
      <c r="K716">
        <v>20</v>
      </c>
      <c r="L716" t="s">
        <v>34</v>
      </c>
      <c r="M716" t="s">
        <v>35</v>
      </c>
      <c r="N716" t="s">
        <v>406</v>
      </c>
      <c r="O716" t="s">
        <v>479</v>
      </c>
      <c r="P716" t="s">
        <v>21</v>
      </c>
      <c r="Q716" t="s">
        <v>13376</v>
      </c>
      <c r="R716" s="2" t="str">
        <f t="shared" si="99"/>
        <v>OK</v>
      </c>
      <c r="S716" s="2" t="str">
        <f t="shared" si="100"/>
        <v>OK</v>
      </c>
      <c r="T716" s="2" t="str">
        <f t="shared" si="101"/>
        <v>OK</v>
      </c>
      <c r="U716" s="2" t="str">
        <f t="shared" si="102"/>
        <v>OK</v>
      </c>
      <c r="V716" s="2" t="str">
        <f t="shared" si="103"/>
        <v>OK</v>
      </c>
      <c r="W716" s="2" t="str">
        <f t="shared" si="104"/>
        <v>OK</v>
      </c>
      <c r="X716" s="2" t="str">
        <f t="shared" si="105"/>
        <v>OK</v>
      </c>
      <c r="Y716" s="2" t="str">
        <f t="shared" si="106"/>
        <v>OK</v>
      </c>
      <c r="Z716" s="3" t="str">
        <f t="shared" si="107"/>
        <v/>
      </c>
    </row>
    <row r="717" spans="1:26" x14ac:dyDescent="0.45">
      <c r="A717" t="s">
        <v>13369</v>
      </c>
      <c r="B717" t="s">
        <v>13370</v>
      </c>
      <c r="C717" t="s">
        <v>13377</v>
      </c>
      <c r="E717" t="s">
        <v>20</v>
      </c>
      <c r="H717" t="s">
        <v>21</v>
      </c>
      <c r="I717">
        <v>1615273</v>
      </c>
      <c r="J717" t="s">
        <v>13378</v>
      </c>
      <c r="K717">
        <v>30</v>
      </c>
      <c r="L717" t="s">
        <v>34</v>
      </c>
      <c r="M717" t="s">
        <v>35</v>
      </c>
      <c r="N717" t="s">
        <v>11343</v>
      </c>
      <c r="O717" t="s">
        <v>479</v>
      </c>
      <c r="P717" t="s">
        <v>21</v>
      </c>
      <c r="Q717" t="s">
        <v>13379</v>
      </c>
      <c r="R717" s="2" t="str">
        <f t="shared" si="99"/>
        <v>OK</v>
      </c>
      <c r="S717" s="2" t="str">
        <f t="shared" si="100"/>
        <v>OK</v>
      </c>
      <c r="T717" s="2" t="str">
        <f t="shared" si="101"/>
        <v>OK</v>
      </c>
      <c r="U717" s="2" t="str">
        <f t="shared" si="102"/>
        <v>OK</v>
      </c>
      <c r="V717" s="2" t="str">
        <f t="shared" si="103"/>
        <v>OK</v>
      </c>
      <c r="W717" s="2" t="str">
        <f t="shared" si="104"/>
        <v>OK</v>
      </c>
      <c r="X717" s="2" t="str">
        <f t="shared" si="105"/>
        <v>OK</v>
      </c>
      <c r="Y717" s="2" t="str">
        <f t="shared" si="106"/>
        <v>OK</v>
      </c>
      <c r="Z717" s="3" t="str">
        <f t="shared" si="107"/>
        <v/>
      </c>
    </row>
    <row r="718" spans="1:26" x14ac:dyDescent="0.45">
      <c r="A718" t="s">
        <v>13369</v>
      </c>
      <c r="B718" t="s">
        <v>13370</v>
      </c>
      <c r="C718" t="s">
        <v>13380</v>
      </c>
      <c r="E718" t="s">
        <v>20</v>
      </c>
      <c r="H718" t="s">
        <v>21</v>
      </c>
      <c r="I718">
        <v>2637771</v>
      </c>
      <c r="J718" t="s">
        <v>13381</v>
      </c>
      <c r="K718">
        <v>25</v>
      </c>
      <c r="L718" t="s">
        <v>80</v>
      </c>
      <c r="M718" t="s">
        <v>35</v>
      </c>
      <c r="N718" t="s">
        <v>81</v>
      </c>
      <c r="O718" t="s">
        <v>85</v>
      </c>
      <c r="P718" t="s">
        <v>21</v>
      </c>
      <c r="Q718" t="s">
        <v>13382</v>
      </c>
      <c r="R718" s="2" t="str">
        <f t="shared" si="99"/>
        <v>OK</v>
      </c>
      <c r="S718" s="2" t="str">
        <f t="shared" si="100"/>
        <v>OK</v>
      </c>
      <c r="T718" s="2" t="str">
        <f t="shared" si="101"/>
        <v>OK</v>
      </c>
      <c r="U718" s="2" t="str">
        <f t="shared" si="102"/>
        <v>OK</v>
      </c>
      <c r="V718" s="2" t="str">
        <f t="shared" si="103"/>
        <v>OK</v>
      </c>
      <c r="W718" s="2" t="str">
        <f t="shared" si="104"/>
        <v>OK</v>
      </c>
      <c r="X718" s="2" t="str">
        <f t="shared" si="105"/>
        <v>OK</v>
      </c>
      <c r="Y718" s="2" t="str">
        <f t="shared" si="106"/>
        <v>OK</v>
      </c>
      <c r="Z718" s="3" t="str">
        <f t="shared" si="107"/>
        <v/>
      </c>
    </row>
    <row r="719" spans="1:26" x14ac:dyDescent="0.45">
      <c r="A719" t="s">
        <v>13369</v>
      </c>
      <c r="B719" t="s">
        <v>13370</v>
      </c>
      <c r="C719" t="s">
        <v>13370</v>
      </c>
      <c r="E719" t="s">
        <v>20</v>
      </c>
      <c r="H719" t="s">
        <v>21</v>
      </c>
      <c r="I719">
        <v>616213</v>
      </c>
      <c r="J719" t="s">
        <v>13383</v>
      </c>
      <c r="K719">
        <v>30</v>
      </c>
      <c r="L719" t="s">
        <v>23</v>
      </c>
      <c r="M719" t="s">
        <v>29</v>
      </c>
      <c r="N719" t="s">
        <v>194</v>
      </c>
      <c r="P719" t="s">
        <v>21</v>
      </c>
      <c r="Q719" t="s">
        <v>13384</v>
      </c>
      <c r="R719" s="2" t="str">
        <f t="shared" si="99"/>
        <v>OK</v>
      </c>
      <c r="S719" s="2" t="str">
        <f t="shared" si="100"/>
        <v>OK</v>
      </c>
      <c r="T719" s="2" t="str">
        <f t="shared" si="101"/>
        <v>OK</v>
      </c>
      <c r="U719" s="2" t="str">
        <f t="shared" si="102"/>
        <v>OK</v>
      </c>
      <c r="V719" s="2" t="str">
        <f t="shared" si="103"/>
        <v>OK</v>
      </c>
      <c r="W719" s="2" t="str">
        <f t="shared" si="104"/>
        <v>OK</v>
      </c>
      <c r="X719" s="2" t="str">
        <f t="shared" si="105"/>
        <v>OK</v>
      </c>
      <c r="Y719" s="2" t="str">
        <f t="shared" si="106"/>
        <v>OK</v>
      </c>
      <c r="Z719" s="3" t="str">
        <f t="shared" si="107"/>
        <v/>
      </c>
    </row>
    <row r="720" spans="1:26" x14ac:dyDescent="0.45">
      <c r="A720" t="s">
        <v>13369</v>
      </c>
      <c r="B720" t="s">
        <v>13370</v>
      </c>
      <c r="C720" t="s">
        <v>13385</v>
      </c>
      <c r="E720" t="s">
        <v>20</v>
      </c>
      <c r="H720" t="s">
        <v>21</v>
      </c>
      <c r="I720">
        <v>1364512</v>
      </c>
      <c r="J720" t="s">
        <v>13386</v>
      </c>
      <c r="K720">
        <v>20</v>
      </c>
      <c r="L720" t="s">
        <v>34</v>
      </c>
      <c r="M720" t="s">
        <v>35</v>
      </c>
      <c r="N720" t="s">
        <v>316</v>
      </c>
      <c r="O720" t="s">
        <v>85</v>
      </c>
      <c r="P720" t="s">
        <v>21</v>
      </c>
      <c r="Q720" t="s">
        <v>13387</v>
      </c>
      <c r="R720" s="2" t="str">
        <f t="shared" si="99"/>
        <v>OK</v>
      </c>
      <c r="S720" s="2" t="str">
        <f t="shared" si="100"/>
        <v>OK</v>
      </c>
      <c r="T720" s="2" t="str">
        <f t="shared" si="101"/>
        <v>OK</v>
      </c>
      <c r="U720" s="2" t="str">
        <f t="shared" si="102"/>
        <v>OK</v>
      </c>
      <c r="V720" s="2" t="str">
        <f t="shared" si="103"/>
        <v>OK</v>
      </c>
      <c r="W720" s="2" t="str">
        <f t="shared" si="104"/>
        <v>OK</v>
      </c>
      <c r="X720" s="2" t="str">
        <f t="shared" si="105"/>
        <v>OK</v>
      </c>
      <c r="Y720" s="2" t="str">
        <f t="shared" si="106"/>
        <v>OK</v>
      </c>
      <c r="Z720" s="3" t="str">
        <f t="shared" si="107"/>
        <v/>
      </c>
    </row>
    <row r="721" spans="1:26" x14ac:dyDescent="0.45">
      <c r="A721" t="s">
        <v>13369</v>
      </c>
      <c r="B721" t="s">
        <v>13370</v>
      </c>
      <c r="C721" t="s">
        <v>13388</v>
      </c>
      <c r="E721" t="s">
        <v>20</v>
      </c>
      <c r="H721" t="s">
        <v>21</v>
      </c>
      <c r="I721">
        <v>1174373</v>
      </c>
      <c r="J721" t="s">
        <v>13389</v>
      </c>
      <c r="K721">
        <v>20</v>
      </c>
      <c r="L721" t="s">
        <v>34</v>
      </c>
      <c r="M721" t="s">
        <v>35</v>
      </c>
      <c r="N721" t="s">
        <v>101</v>
      </c>
      <c r="O721" t="s">
        <v>37</v>
      </c>
      <c r="P721" t="s">
        <v>21</v>
      </c>
      <c r="Q721" t="s">
        <v>13390</v>
      </c>
      <c r="R721" s="2" t="str">
        <f t="shared" si="99"/>
        <v>OK</v>
      </c>
      <c r="S721" s="2" t="str">
        <f t="shared" si="100"/>
        <v>OK</v>
      </c>
      <c r="T721" s="2" t="str">
        <f t="shared" si="101"/>
        <v>OK</v>
      </c>
      <c r="U721" s="2" t="str">
        <f t="shared" si="102"/>
        <v>OK</v>
      </c>
      <c r="V721" s="2" t="str">
        <f t="shared" si="103"/>
        <v>OK</v>
      </c>
      <c r="W721" s="2" t="str">
        <f t="shared" si="104"/>
        <v>OK</v>
      </c>
      <c r="X721" s="2" t="str">
        <f t="shared" si="105"/>
        <v>OK</v>
      </c>
      <c r="Y721" s="2" t="str">
        <f t="shared" si="106"/>
        <v>OK</v>
      </c>
      <c r="Z721" s="3" t="str">
        <f t="shared" si="107"/>
        <v/>
      </c>
    </row>
    <row r="722" spans="1:26" x14ac:dyDescent="0.45">
      <c r="A722" t="s">
        <v>13369</v>
      </c>
      <c r="B722" t="s">
        <v>13370</v>
      </c>
      <c r="C722" t="s">
        <v>13391</v>
      </c>
      <c r="E722" t="s">
        <v>20</v>
      </c>
      <c r="H722" t="s">
        <v>21</v>
      </c>
      <c r="I722">
        <v>1195646</v>
      </c>
      <c r="J722" t="s">
        <v>13392</v>
      </c>
      <c r="K722">
        <v>20</v>
      </c>
      <c r="L722" t="s">
        <v>34</v>
      </c>
      <c r="M722" t="s">
        <v>35</v>
      </c>
      <c r="N722" t="s">
        <v>1300</v>
      </c>
      <c r="O722" t="s">
        <v>37</v>
      </c>
      <c r="P722" t="s">
        <v>21</v>
      </c>
      <c r="Q722" t="s">
        <v>13393</v>
      </c>
      <c r="R722" s="2" t="str">
        <f t="shared" si="99"/>
        <v>OK</v>
      </c>
      <c r="S722" s="2" t="str">
        <f t="shared" si="100"/>
        <v>OK</v>
      </c>
      <c r="T722" s="2" t="str">
        <f t="shared" si="101"/>
        <v>OK</v>
      </c>
      <c r="U722" s="2" t="str">
        <f t="shared" si="102"/>
        <v>OK</v>
      </c>
      <c r="V722" s="2" t="str">
        <f t="shared" si="103"/>
        <v>OK</v>
      </c>
      <c r="W722" s="2" t="str">
        <f t="shared" si="104"/>
        <v>OK</v>
      </c>
      <c r="X722" s="2" t="str">
        <f t="shared" si="105"/>
        <v>OK</v>
      </c>
      <c r="Y722" s="2" t="str">
        <f t="shared" si="106"/>
        <v>OK</v>
      </c>
      <c r="Z722" s="3" t="str">
        <f t="shared" si="107"/>
        <v/>
      </c>
    </row>
    <row r="723" spans="1:26" x14ac:dyDescent="0.45">
      <c r="A723" t="s">
        <v>13369</v>
      </c>
      <c r="B723" t="s">
        <v>13370</v>
      </c>
      <c r="C723" t="s">
        <v>13394</v>
      </c>
      <c r="E723" t="s">
        <v>20</v>
      </c>
      <c r="H723" t="s">
        <v>21</v>
      </c>
      <c r="I723">
        <v>1521603</v>
      </c>
      <c r="J723" t="s">
        <v>13395</v>
      </c>
      <c r="K723">
        <v>30</v>
      </c>
      <c r="L723" t="s">
        <v>34</v>
      </c>
      <c r="M723" t="s">
        <v>35</v>
      </c>
      <c r="N723" t="s">
        <v>161</v>
      </c>
      <c r="O723" t="s">
        <v>479</v>
      </c>
      <c r="P723" t="s">
        <v>21</v>
      </c>
      <c r="Q723" t="s">
        <v>13396</v>
      </c>
      <c r="R723" s="2" t="str">
        <f t="shared" si="99"/>
        <v>OK</v>
      </c>
      <c r="S723" s="2" t="str">
        <f t="shared" si="100"/>
        <v>OK</v>
      </c>
      <c r="T723" s="2" t="str">
        <f t="shared" si="101"/>
        <v>OK</v>
      </c>
      <c r="U723" s="2" t="str">
        <f t="shared" si="102"/>
        <v>OK</v>
      </c>
      <c r="V723" s="2" t="str">
        <f t="shared" si="103"/>
        <v>OK</v>
      </c>
      <c r="W723" s="2" t="str">
        <f t="shared" si="104"/>
        <v>OK</v>
      </c>
      <c r="X723" s="2" t="str">
        <f t="shared" si="105"/>
        <v>OK</v>
      </c>
      <c r="Y723" s="2" t="str">
        <f t="shared" si="106"/>
        <v>OK</v>
      </c>
      <c r="Z723" s="3" t="str">
        <f t="shared" si="107"/>
        <v/>
      </c>
    </row>
    <row r="724" spans="1:26" x14ac:dyDescent="0.45">
      <c r="A724" t="s">
        <v>13369</v>
      </c>
      <c r="B724" t="s">
        <v>13370</v>
      </c>
      <c r="C724" t="s">
        <v>13397</v>
      </c>
      <c r="E724" t="s">
        <v>20</v>
      </c>
      <c r="H724" t="s">
        <v>21</v>
      </c>
      <c r="I724">
        <v>1000867</v>
      </c>
      <c r="J724" t="s">
        <v>13398</v>
      </c>
      <c r="K724">
        <v>30</v>
      </c>
      <c r="L724" t="s">
        <v>23</v>
      </c>
      <c r="M724" t="s">
        <v>29</v>
      </c>
      <c r="N724" t="s">
        <v>368</v>
      </c>
      <c r="P724" t="s">
        <v>21</v>
      </c>
      <c r="Q724" t="s">
        <v>13399</v>
      </c>
      <c r="R724" s="2" t="str">
        <f t="shared" si="99"/>
        <v>OK</v>
      </c>
      <c r="S724" s="2" t="str">
        <f t="shared" si="100"/>
        <v>OK</v>
      </c>
      <c r="T724" s="2" t="str">
        <f t="shared" si="101"/>
        <v>OK</v>
      </c>
      <c r="U724" s="2" t="str">
        <f t="shared" si="102"/>
        <v>OK</v>
      </c>
      <c r="V724" s="2" t="str">
        <f t="shared" si="103"/>
        <v>OK</v>
      </c>
      <c r="W724" s="2" t="str">
        <f t="shared" si="104"/>
        <v>OK</v>
      </c>
      <c r="X724" s="2" t="str">
        <f t="shared" si="105"/>
        <v>OK</v>
      </c>
      <c r="Y724" s="2" t="str">
        <f t="shared" si="106"/>
        <v>OK</v>
      </c>
      <c r="Z724" s="3" t="str">
        <f t="shared" si="107"/>
        <v/>
      </c>
    </row>
    <row r="725" spans="1:26" x14ac:dyDescent="0.45">
      <c r="A725" t="s">
        <v>13369</v>
      </c>
      <c r="B725" t="s">
        <v>13370</v>
      </c>
      <c r="C725" t="s">
        <v>13400</v>
      </c>
      <c r="E725" t="s">
        <v>20</v>
      </c>
      <c r="H725" t="s">
        <v>21</v>
      </c>
      <c r="I725">
        <v>1193287</v>
      </c>
      <c r="J725" t="s">
        <v>13401</v>
      </c>
      <c r="K725">
        <v>20</v>
      </c>
      <c r="L725" t="s">
        <v>34</v>
      </c>
      <c r="M725" t="s">
        <v>35</v>
      </c>
      <c r="N725" t="s">
        <v>1300</v>
      </c>
      <c r="O725" t="s">
        <v>37</v>
      </c>
      <c r="P725" t="s">
        <v>21</v>
      </c>
      <c r="Q725" t="s">
        <v>13402</v>
      </c>
      <c r="R725" s="2" t="str">
        <f t="shared" si="99"/>
        <v>OK</v>
      </c>
      <c r="S725" s="2" t="str">
        <f t="shared" si="100"/>
        <v>OK</v>
      </c>
      <c r="T725" s="2" t="str">
        <f t="shared" si="101"/>
        <v>OK</v>
      </c>
      <c r="U725" s="2" t="str">
        <f t="shared" si="102"/>
        <v>OK</v>
      </c>
      <c r="V725" s="2" t="str">
        <f t="shared" si="103"/>
        <v>OK</v>
      </c>
      <c r="W725" s="2" t="str">
        <f t="shared" si="104"/>
        <v>OK</v>
      </c>
      <c r="X725" s="2" t="str">
        <f t="shared" si="105"/>
        <v>OK</v>
      </c>
      <c r="Y725" s="2" t="str">
        <f t="shared" si="106"/>
        <v>OK</v>
      </c>
      <c r="Z725" s="3" t="str">
        <f t="shared" si="107"/>
        <v/>
      </c>
    </row>
    <row r="726" spans="1:26" x14ac:dyDescent="0.45">
      <c r="A726" t="s">
        <v>13369</v>
      </c>
      <c r="B726" t="s">
        <v>13370</v>
      </c>
      <c r="C726" t="s">
        <v>13403</v>
      </c>
      <c r="E726" t="s">
        <v>20</v>
      </c>
      <c r="H726" t="s">
        <v>21</v>
      </c>
      <c r="I726">
        <v>1877993</v>
      </c>
      <c r="J726" t="s">
        <v>13404</v>
      </c>
      <c r="K726">
        <v>20</v>
      </c>
      <c r="L726" t="s">
        <v>80</v>
      </c>
      <c r="M726" t="s">
        <v>35</v>
      </c>
      <c r="N726" t="s">
        <v>81</v>
      </c>
      <c r="O726" t="s">
        <v>37</v>
      </c>
      <c r="P726" t="s">
        <v>21</v>
      </c>
      <c r="Q726" t="s">
        <v>13405</v>
      </c>
      <c r="R726" s="2" t="str">
        <f t="shared" si="99"/>
        <v>OK</v>
      </c>
      <c r="S726" s="2" t="str">
        <f t="shared" si="100"/>
        <v>OK</v>
      </c>
      <c r="T726" s="2" t="str">
        <f t="shared" si="101"/>
        <v>OK</v>
      </c>
      <c r="U726" s="2" t="str">
        <f t="shared" si="102"/>
        <v>OK</v>
      </c>
      <c r="V726" s="2" t="str">
        <f t="shared" si="103"/>
        <v>OK</v>
      </c>
      <c r="W726" s="2" t="str">
        <f t="shared" si="104"/>
        <v>OK</v>
      </c>
      <c r="X726" s="2" t="str">
        <f t="shared" si="105"/>
        <v>OK</v>
      </c>
      <c r="Y726" s="2" t="str">
        <f t="shared" si="106"/>
        <v>OK</v>
      </c>
      <c r="Z726" s="3" t="str">
        <f t="shared" si="107"/>
        <v/>
      </c>
    </row>
    <row r="727" spans="1:26" x14ac:dyDescent="0.45">
      <c r="A727" t="s">
        <v>13369</v>
      </c>
      <c r="B727" t="s">
        <v>13370</v>
      </c>
      <c r="C727" t="s">
        <v>13406</v>
      </c>
      <c r="E727" t="s">
        <v>20</v>
      </c>
      <c r="H727" t="s">
        <v>21</v>
      </c>
      <c r="I727">
        <v>675709</v>
      </c>
      <c r="J727" t="s">
        <v>13407</v>
      </c>
      <c r="K727">
        <v>20</v>
      </c>
      <c r="L727" t="s">
        <v>23</v>
      </c>
      <c r="M727" t="s">
        <v>29</v>
      </c>
      <c r="N727" t="s">
        <v>235</v>
      </c>
      <c r="P727" t="s">
        <v>21</v>
      </c>
      <c r="Q727" t="s">
        <v>13408</v>
      </c>
      <c r="R727" s="2" t="str">
        <f t="shared" si="99"/>
        <v>OK</v>
      </c>
      <c r="S727" s="2" t="str">
        <f t="shared" si="100"/>
        <v>OK</v>
      </c>
      <c r="T727" s="2" t="str">
        <f t="shared" si="101"/>
        <v>OK</v>
      </c>
      <c r="U727" s="2" t="str">
        <f t="shared" si="102"/>
        <v>OK</v>
      </c>
      <c r="V727" s="2" t="str">
        <f t="shared" si="103"/>
        <v>OK</v>
      </c>
      <c r="W727" s="2" t="str">
        <f t="shared" si="104"/>
        <v>OK</v>
      </c>
      <c r="X727" s="2" t="str">
        <f t="shared" si="105"/>
        <v>OK</v>
      </c>
      <c r="Y727" s="2" t="str">
        <f t="shared" si="106"/>
        <v>OK</v>
      </c>
      <c r="Z727" s="3" t="str">
        <f t="shared" si="107"/>
        <v/>
      </c>
    </row>
    <row r="728" spans="1:26" x14ac:dyDescent="0.45">
      <c r="A728" t="s">
        <v>13369</v>
      </c>
      <c r="B728" t="s">
        <v>13370</v>
      </c>
      <c r="C728" t="s">
        <v>13409</v>
      </c>
      <c r="E728" t="s">
        <v>20</v>
      </c>
      <c r="H728" t="s">
        <v>21</v>
      </c>
      <c r="I728">
        <v>1175331</v>
      </c>
      <c r="J728" t="s">
        <v>13407</v>
      </c>
      <c r="K728">
        <v>15</v>
      </c>
      <c r="L728" t="s">
        <v>34</v>
      </c>
      <c r="M728" t="s">
        <v>35</v>
      </c>
      <c r="N728" t="s">
        <v>406</v>
      </c>
      <c r="O728" t="s">
        <v>85</v>
      </c>
      <c r="P728" t="s">
        <v>21</v>
      </c>
      <c r="Q728" t="s">
        <v>13410</v>
      </c>
      <c r="R728" s="2" t="str">
        <f t="shared" si="99"/>
        <v>OK</v>
      </c>
      <c r="S728" s="2" t="str">
        <f t="shared" si="100"/>
        <v>OK</v>
      </c>
      <c r="T728" s="2" t="str">
        <f t="shared" si="101"/>
        <v>OK</v>
      </c>
      <c r="U728" s="2" t="str">
        <f t="shared" si="102"/>
        <v>OK</v>
      </c>
      <c r="V728" s="2" t="str">
        <f t="shared" si="103"/>
        <v>OK</v>
      </c>
      <c r="W728" s="2" t="str">
        <f t="shared" si="104"/>
        <v>OK</v>
      </c>
      <c r="X728" s="2" t="str">
        <f t="shared" si="105"/>
        <v>OK</v>
      </c>
      <c r="Y728" s="2" t="str">
        <f t="shared" si="106"/>
        <v>OK</v>
      </c>
      <c r="Z728" s="3" t="str">
        <f t="shared" si="107"/>
        <v/>
      </c>
    </row>
    <row r="729" spans="1:26" x14ac:dyDescent="0.45">
      <c r="A729" t="s">
        <v>13369</v>
      </c>
      <c r="B729" t="s">
        <v>13370</v>
      </c>
      <c r="C729" t="s">
        <v>13411</v>
      </c>
      <c r="E729" t="s">
        <v>20</v>
      </c>
      <c r="H729" t="s">
        <v>21</v>
      </c>
      <c r="I729">
        <v>1182997</v>
      </c>
      <c r="J729" t="s">
        <v>13395</v>
      </c>
      <c r="K729">
        <v>20</v>
      </c>
      <c r="L729" t="s">
        <v>34</v>
      </c>
      <c r="M729" t="s">
        <v>35</v>
      </c>
      <c r="N729" t="s">
        <v>41</v>
      </c>
      <c r="O729" t="s">
        <v>479</v>
      </c>
      <c r="P729" t="s">
        <v>21</v>
      </c>
      <c r="Q729" t="s">
        <v>13412</v>
      </c>
      <c r="R729" s="2" t="str">
        <f t="shared" si="99"/>
        <v>OK</v>
      </c>
      <c r="S729" s="2" t="str">
        <f t="shared" si="100"/>
        <v>OK</v>
      </c>
      <c r="T729" s="2" t="str">
        <f t="shared" si="101"/>
        <v>OK</v>
      </c>
      <c r="U729" s="2" t="str">
        <f t="shared" si="102"/>
        <v>OK</v>
      </c>
      <c r="V729" s="2" t="str">
        <f t="shared" si="103"/>
        <v>OK</v>
      </c>
      <c r="W729" s="2" t="str">
        <f t="shared" si="104"/>
        <v>OK</v>
      </c>
      <c r="X729" s="2" t="str">
        <f t="shared" si="105"/>
        <v>OK</v>
      </c>
      <c r="Y729" s="2" t="str">
        <f t="shared" si="106"/>
        <v>OK</v>
      </c>
      <c r="Z729" s="3" t="str">
        <f t="shared" si="107"/>
        <v/>
      </c>
    </row>
    <row r="730" spans="1:26" x14ac:dyDescent="0.45">
      <c r="A730" t="s">
        <v>13369</v>
      </c>
      <c r="B730" t="s">
        <v>13370</v>
      </c>
      <c r="C730" t="s">
        <v>13413</v>
      </c>
      <c r="E730" t="s">
        <v>20</v>
      </c>
      <c r="H730" t="s">
        <v>21</v>
      </c>
      <c r="I730">
        <v>1376344</v>
      </c>
      <c r="J730" t="s">
        <v>13414</v>
      </c>
      <c r="K730">
        <v>15</v>
      </c>
      <c r="L730" t="s">
        <v>34</v>
      </c>
      <c r="M730" t="s">
        <v>35</v>
      </c>
      <c r="N730" t="s">
        <v>316</v>
      </c>
      <c r="O730" t="s">
        <v>37</v>
      </c>
      <c r="P730" t="s">
        <v>21</v>
      </c>
      <c r="Q730" t="s">
        <v>13415</v>
      </c>
      <c r="R730" s="2" t="str">
        <f t="shared" si="99"/>
        <v>OK</v>
      </c>
      <c r="S730" s="2" t="str">
        <f t="shared" si="100"/>
        <v>OK</v>
      </c>
      <c r="T730" s="2" t="str">
        <f t="shared" si="101"/>
        <v>OK</v>
      </c>
      <c r="U730" s="2" t="str">
        <f t="shared" si="102"/>
        <v>OK</v>
      </c>
      <c r="V730" s="2" t="str">
        <f t="shared" si="103"/>
        <v>OK</v>
      </c>
      <c r="W730" s="2" t="str">
        <f t="shared" si="104"/>
        <v>OK</v>
      </c>
      <c r="X730" s="2" t="str">
        <f t="shared" si="105"/>
        <v>OK</v>
      </c>
      <c r="Y730" s="2" t="str">
        <f t="shared" si="106"/>
        <v>OK</v>
      </c>
      <c r="Z730" s="3" t="str">
        <f t="shared" si="107"/>
        <v/>
      </c>
    </row>
    <row r="731" spans="1:26" x14ac:dyDescent="0.45">
      <c r="A731" t="s">
        <v>13369</v>
      </c>
      <c r="B731" t="s">
        <v>13370</v>
      </c>
      <c r="C731" t="s">
        <v>13416</v>
      </c>
      <c r="E731" t="s">
        <v>20</v>
      </c>
      <c r="H731" t="s">
        <v>21</v>
      </c>
      <c r="I731">
        <v>1879573</v>
      </c>
      <c r="J731" t="s">
        <v>13404</v>
      </c>
      <c r="K731">
        <v>20</v>
      </c>
      <c r="L731" t="s">
        <v>80</v>
      </c>
      <c r="M731" t="s">
        <v>35</v>
      </c>
      <c r="N731" t="s">
        <v>81</v>
      </c>
      <c r="O731" t="s">
        <v>37</v>
      </c>
      <c r="P731" t="s">
        <v>21</v>
      </c>
      <c r="Q731" t="s">
        <v>13417</v>
      </c>
      <c r="R731" s="2" t="str">
        <f t="shared" si="99"/>
        <v>OK</v>
      </c>
      <c r="S731" s="2" t="str">
        <f t="shared" si="100"/>
        <v>OK</v>
      </c>
      <c r="T731" s="2" t="str">
        <f t="shared" si="101"/>
        <v>OK</v>
      </c>
      <c r="U731" s="2" t="str">
        <f t="shared" si="102"/>
        <v>OK</v>
      </c>
      <c r="V731" s="2" t="str">
        <f t="shared" si="103"/>
        <v>OK</v>
      </c>
      <c r="W731" s="2" t="str">
        <f t="shared" si="104"/>
        <v>OK</v>
      </c>
      <c r="X731" s="2" t="str">
        <f t="shared" si="105"/>
        <v>OK</v>
      </c>
      <c r="Y731" s="2" t="str">
        <f t="shared" si="106"/>
        <v>OK</v>
      </c>
      <c r="Z731" s="3" t="str">
        <f t="shared" si="107"/>
        <v/>
      </c>
    </row>
    <row r="732" spans="1:26" x14ac:dyDescent="0.45">
      <c r="A732" t="s">
        <v>13369</v>
      </c>
      <c r="B732" t="s">
        <v>13370</v>
      </c>
      <c r="C732" t="s">
        <v>13418</v>
      </c>
      <c r="E732" t="s">
        <v>20</v>
      </c>
      <c r="H732" t="s">
        <v>21</v>
      </c>
      <c r="I732">
        <v>813007</v>
      </c>
      <c r="J732" t="s">
        <v>13419</v>
      </c>
      <c r="K732">
        <v>25</v>
      </c>
      <c r="L732" t="s">
        <v>23</v>
      </c>
      <c r="M732" t="s">
        <v>29</v>
      </c>
      <c r="N732" t="s">
        <v>368</v>
      </c>
      <c r="P732" t="s">
        <v>21</v>
      </c>
      <c r="Q732" t="s">
        <v>13420</v>
      </c>
      <c r="R732" s="2" t="str">
        <f t="shared" si="99"/>
        <v>OK</v>
      </c>
      <c r="S732" s="2" t="str">
        <f t="shared" si="100"/>
        <v>OK</v>
      </c>
      <c r="T732" s="2" t="str">
        <f t="shared" si="101"/>
        <v>OK</v>
      </c>
      <c r="U732" s="2" t="str">
        <f t="shared" si="102"/>
        <v>OK</v>
      </c>
      <c r="V732" s="2" t="str">
        <f t="shared" si="103"/>
        <v>OK</v>
      </c>
      <c r="W732" s="2" t="str">
        <f t="shared" si="104"/>
        <v>OK</v>
      </c>
      <c r="X732" s="2" t="str">
        <f t="shared" si="105"/>
        <v>OK</v>
      </c>
      <c r="Y732" s="2" t="str">
        <f t="shared" si="106"/>
        <v>OK</v>
      </c>
      <c r="Z732" s="3" t="str">
        <f t="shared" si="107"/>
        <v/>
      </c>
    </row>
    <row r="733" spans="1:26" x14ac:dyDescent="0.45">
      <c r="A733" t="s">
        <v>13369</v>
      </c>
      <c r="B733" t="s">
        <v>13370</v>
      </c>
      <c r="C733" t="s">
        <v>13421</v>
      </c>
      <c r="E733" t="s">
        <v>20</v>
      </c>
      <c r="H733" t="s">
        <v>21</v>
      </c>
      <c r="I733">
        <v>1175957</v>
      </c>
      <c r="J733" t="s">
        <v>13422</v>
      </c>
      <c r="K733">
        <v>25</v>
      </c>
      <c r="L733" t="s">
        <v>34</v>
      </c>
      <c r="M733" t="s">
        <v>35</v>
      </c>
      <c r="N733" t="s">
        <v>406</v>
      </c>
      <c r="O733" t="s">
        <v>479</v>
      </c>
      <c r="P733" t="s">
        <v>21</v>
      </c>
      <c r="Q733" t="s">
        <v>13423</v>
      </c>
      <c r="R733" s="2" t="str">
        <f t="shared" si="99"/>
        <v>OK</v>
      </c>
      <c r="S733" s="2" t="str">
        <f t="shared" si="100"/>
        <v>OK</v>
      </c>
      <c r="T733" s="2" t="str">
        <f t="shared" si="101"/>
        <v>OK</v>
      </c>
      <c r="U733" s="2" t="str">
        <f t="shared" si="102"/>
        <v>OK</v>
      </c>
      <c r="V733" s="2" t="str">
        <f t="shared" si="103"/>
        <v>OK</v>
      </c>
      <c r="W733" s="2" t="str">
        <f t="shared" si="104"/>
        <v>OK</v>
      </c>
      <c r="X733" s="2" t="str">
        <f t="shared" si="105"/>
        <v>OK</v>
      </c>
      <c r="Y733" s="2" t="str">
        <f t="shared" si="106"/>
        <v>OK</v>
      </c>
      <c r="Z733" s="3" t="str">
        <f t="shared" si="107"/>
        <v/>
      </c>
    </row>
    <row r="734" spans="1:26" x14ac:dyDescent="0.45">
      <c r="A734" t="s">
        <v>13369</v>
      </c>
      <c r="B734" t="s">
        <v>13370</v>
      </c>
      <c r="C734" t="s">
        <v>13424</v>
      </c>
      <c r="E734" t="s">
        <v>20</v>
      </c>
      <c r="H734" t="s">
        <v>21</v>
      </c>
      <c r="I734">
        <v>2173670</v>
      </c>
      <c r="J734" t="s">
        <v>13425</v>
      </c>
      <c r="K734">
        <v>30</v>
      </c>
      <c r="L734" t="s">
        <v>80</v>
      </c>
      <c r="M734" t="s">
        <v>35</v>
      </c>
      <c r="N734" t="s">
        <v>81</v>
      </c>
      <c r="O734" t="s">
        <v>479</v>
      </c>
      <c r="P734" t="s">
        <v>21</v>
      </c>
      <c r="Q734" t="s">
        <v>13426</v>
      </c>
      <c r="R734" s="2" t="str">
        <f t="shared" si="99"/>
        <v>OK</v>
      </c>
      <c r="S734" s="2" t="str">
        <f t="shared" si="100"/>
        <v>OK</v>
      </c>
      <c r="T734" s="2" t="str">
        <f t="shared" si="101"/>
        <v>OK</v>
      </c>
      <c r="U734" s="2" t="str">
        <f t="shared" si="102"/>
        <v>OK</v>
      </c>
      <c r="V734" s="2" t="str">
        <f t="shared" si="103"/>
        <v>OK</v>
      </c>
      <c r="W734" s="2" t="str">
        <f t="shared" si="104"/>
        <v>OK</v>
      </c>
      <c r="X734" s="2" t="str">
        <f t="shared" si="105"/>
        <v>OK</v>
      </c>
      <c r="Y734" s="2" t="str">
        <f t="shared" si="106"/>
        <v>OK</v>
      </c>
      <c r="Z734" s="3" t="str">
        <f t="shared" si="107"/>
        <v/>
      </c>
    </row>
    <row r="735" spans="1:26" x14ac:dyDescent="0.45">
      <c r="A735" t="s">
        <v>13369</v>
      </c>
      <c r="B735" t="s">
        <v>13370</v>
      </c>
      <c r="C735" t="s">
        <v>13427</v>
      </c>
      <c r="E735" t="s">
        <v>20</v>
      </c>
      <c r="H735" t="s">
        <v>21</v>
      </c>
      <c r="I735">
        <v>900174</v>
      </c>
      <c r="J735" t="s">
        <v>13395</v>
      </c>
      <c r="K735">
        <v>25</v>
      </c>
      <c r="L735" t="s">
        <v>23</v>
      </c>
      <c r="M735" t="s">
        <v>29</v>
      </c>
      <c r="N735" t="s">
        <v>53</v>
      </c>
      <c r="P735" t="s">
        <v>21</v>
      </c>
      <c r="Q735" t="s">
        <v>13428</v>
      </c>
      <c r="R735" s="2" t="str">
        <f t="shared" si="99"/>
        <v>OK</v>
      </c>
      <c r="S735" s="2" t="str">
        <f t="shared" si="100"/>
        <v>OK</v>
      </c>
      <c r="T735" s="2" t="str">
        <f t="shared" si="101"/>
        <v>OK</v>
      </c>
      <c r="U735" s="2" t="str">
        <f t="shared" si="102"/>
        <v>OK</v>
      </c>
      <c r="V735" s="2" t="str">
        <f t="shared" si="103"/>
        <v>OK</v>
      </c>
      <c r="W735" s="2" t="str">
        <f t="shared" si="104"/>
        <v>OK</v>
      </c>
      <c r="X735" s="2" t="str">
        <f t="shared" si="105"/>
        <v>OK</v>
      </c>
      <c r="Y735" s="2" t="str">
        <f t="shared" si="106"/>
        <v>OK</v>
      </c>
      <c r="Z735" s="3" t="str">
        <f t="shared" si="107"/>
        <v/>
      </c>
    </row>
    <row r="736" spans="1:26" x14ac:dyDescent="0.45">
      <c r="A736" t="s">
        <v>13369</v>
      </c>
      <c r="B736" t="s">
        <v>13370</v>
      </c>
      <c r="C736" t="s">
        <v>13429</v>
      </c>
      <c r="E736" t="s">
        <v>20</v>
      </c>
      <c r="H736" t="s">
        <v>21</v>
      </c>
      <c r="I736">
        <v>2627710</v>
      </c>
      <c r="J736" t="s">
        <v>13430</v>
      </c>
      <c r="K736">
        <v>20</v>
      </c>
      <c r="L736" t="s">
        <v>80</v>
      </c>
      <c r="M736" t="s">
        <v>35</v>
      </c>
      <c r="N736" t="s">
        <v>81</v>
      </c>
      <c r="O736" t="s">
        <v>37</v>
      </c>
      <c r="P736" t="s">
        <v>21</v>
      </c>
      <c r="Q736" t="s">
        <v>13431</v>
      </c>
      <c r="R736" s="2" t="str">
        <f t="shared" si="99"/>
        <v>OK</v>
      </c>
      <c r="S736" s="2" t="str">
        <f t="shared" si="100"/>
        <v>OK</v>
      </c>
      <c r="T736" s="2" t="str">
        <f t="shared" si="101"/>
        <v>OK</v>
      </c>
      <c r="U736" s="2" t="str">
        <f t="shared" si="102"/>
        <v>OK</v>
      </c>
      <c r="V736" s="2" t="str">
        <f t="shared" si="103"/>
        <v>OK</v>
      </c>
      <c r="W736" s="2" t="str">
        <f t="shared" si="104"/>
        <v>OK</v>
      </c>
      <c r="X736" s="2" t="str">
        <f t="shared" si="105"/>
        <v>OK</v>
      </c>
      <c r="Y736" s="2" t="str">
        <f t="shared" si="106"/>
        <v>OK</v>
      </c>
      <c r="Z736" s="3" t="str">
        <f t="shared" si="107"/>
        <v/>
      </c>
    </row>
    <row r="737" spans="1:26" x14ac:dyDescent="0.45">
      <c r="A737" t="s">
        <v>13369</v>
      </c>
      <c r="B737" t="s">
        <v>13370</v>
      </c>
      <c r="C737" t="s">
        <v>13432</v>
      </c>
      <c r="E737" t="s">
        <v>20</v>
      </c>
      <c r="H737" t="s">
        <v>21</v>
      </c>
      <c r="I737">
        <v>1051694</v>
      </c>
      <c r="J737" t="s">
        <v>13395</v>
      </c>
      <c r="K737">
        <v>60</v>
      </c>
      <c r="L737" t="s">
        <v>57</v>
      </c>
      <c r="M737" t="s">
        <v>35</v>
      </c>
      <c r="N737" t="s">
        <v>58</v>
      </c>
      <c r="O737" t="s">
        <v>37</v>
      </c>
      <c r="P737" t="s">
        <v>21</v>
      </c>
      <c r="Q737" t="s">
        <v>13433</v>
      </c>
      <c r="R737" s="2" t="str">
        <f t="shared" si="99"/>
        <v>OK</v>
      </c>
      <c r="S737" s="2" t="str">
        <f t="shared" si="100"/>
        <v>OK</v>
      </c>
      <c r="T737" s="2" t="str">
        <f t="shared" si="101"/>
        <v>OK</v>
      </c>
      <c r="U737" s="2" t="str">
        <f t="shared" si="102"/>
        <v>OK</v>
      </c>
      <c r="V737" s="2" t="str">
        <f t="shared" si="103"/>
        <v>OK</v>
      </c>
      <c r="W737" s="2" t="str">
        <f t="shared" si="104"/>
        <v>OK</v>
      </c>
      <c r="X737" s="2" t="str">
        <f t="shared" si="105"/>
        <v>OK</v>
      </c>
      <c r="Y737" s="2" t="str">
        <f t="shared" si="106"/>
        <v>OK</v>
      </c>
      <c r="Z737" s="3" t="str">
        <f t="shared" si="107"/>
        <v/>
      </c>
    </row>
    <row r="738" spans="1:26" x14ac:dyDescent="0.45">
      <c r="A738" t="s">
        <v>13369</v>
      </c>
      <c r="B738" t="s">
        <v>13370</v>
      </c>
      <c r="C738" t="s">
        <v>534</v>
      </c>
      <c r="E738" t="s">
        <v>20</v>
      </c>
      <c r="H738" t="s">
        <v>21</v>
      </c>
      <c r="I738">
        <v>3107732</v>
      </c>
      <c r="J738" t="s">
        <v>13434</v>
      </c>
      <c r="K738">
        <v>30</v>
      </c>
      <c r="L738" t="s">
        <v>358</v>
      </c>
      <c r="M738" t="s">
        <v>35</v>
      </c>
      <c r="N738" t="s">
        <v>359</v>
      </c>
      <c r="O738" t="s">
        <v>37</v>
      </c>
      <c r="P738" t="s">
        <v>21</v>
      </c>
      <c r="Q738" t="s">
        <v>13435</v>
      </c>
      <c r="R738" s="2" t="str">
        <f t="shared" si="99"/>
        <v>OK</v>
      </c>
      <c r="S738" s="2" t="str">
        <f t="shared" si="100"/>
        <v>OK</v>
      </c>
      <c r="T738" s="2" t="str">
        <f t="shared" si="101"/>
        <v>OK</v>
      </c>
      <c r="U738" s="2" t="str">
        <f t="shared" si="102"/>
        <v>OK</v>
      </c>
      <c r="V738" s="2" t="str">
        <f t="shared" si="103"/>
        <v>OK</v>
      </c>
      <c r="W738" s="2" t="str">
        <f t="shared" si="104"/>
        <v>KO</v>
      </c>
      <c r="X738" s="2" t="str">
        <f t="shared" si="105"/>
        <v>OK</v>
      </c>
      <c r="Y738" s="2" t="str">
        <f t="shared" si="106"/>
        <v>OK</v>
      </c>
      <c r="Z738" s="3" t="str">
        <f t="shared" si="107"/>
        <v xml:space="preserve">Tiempo del recurso / </v>
      </c>
    </row>
    <row r="739" spans="1:26" x14ac:dyDescent="0.45">
      <c r="A739" t="s">
        <v>13369</v>
      </c>
      <c r="B739" t="s">
        <v>13370</v>
      </c>
      <c r="C739" t="s">
        <v>67</v>
      </c>
      <c r="D739" t="s">
        <v>67</v>
      </c>
      <c r="E739" t="s">
        <v>20</v>
      </c>
      <c r="H739" t="s">
        <v>21</v>
      </c>
      <c r="I739">
        <v>409316</v>
      </c>
      <c r="J739" t="s">
        <v>13436</v>
      </c>
      <c r="K739">
        <v>30</v>
      </c>
      <c r="L739" t="s">
        <v>1363</v>
      </c>
      <c r="M739" t="s">
        <v>67</v>
      </c>
      <c r="N739" t="s">
        <v>227</v>
      </c>
      <c r="P739" t="s">
        <v>21</v>
      </c>
      <c r="Q739" t="s">
        <v>13437</v>
      </c>
      <c r="R739" s="2" t="str">
        <f t="shared" si="99"/>
        <v>KO</v>
      </c>
      <c r="S739" s="2" t="str">
        <f t="shared" si="100"/>
        <v>OK</v>
      </c>
      <c r="T739" s="2" t="str">
        <f t="shared" si="101"/>
        <v>OK</v>
      </c>
      <c r="U739" s="2" t="str">
        <f t="shared" si="102"/>
        <v>OK</v>
      </c>
      <c r="V739" s="2" t="str">
        <f t="shared" si="103"/>
        <v>OK</v>
      </c>
      <c r="W739" s="2" t="str">
        <f t="shared" si="104"/>
        <v>OK</v>
      </c>
      <c r="X739" s="2" t="str">
        <f t="shared" si="105"/>
        <v>OK</v>
      </c>
      <c r="Y739" s="2" t="str">
        <f t="shared" si="106"/>
        <v>OK</v>
      </c>
      <c r="Z739" s="3" t="str">
        <f t="shared" si="107"/>
        <v xml:space="preserve">Acción didáctica / </v>
      </c>
    </row>
    <row r="740" spans="1:26" x14ac:dyDescent="0.45">
      <c r="A740" t="s">
        <v>13369</v>
      </c>
      <c r="B740" t="s">
        <v>13370</v>
      </c>
      <c r="C740" t="s">
        <v>70</v>
      </c>
      <c r="E740" t="s">
        <v>20</v>
      </c>
      <c r="H740" t="s">
        <v>21</v>
      </c>
      <c r="I740">
        <v>2445854</v>
      </c>
      <c r="J740" t="s">
        <v>13438</v>
      </c>
      <c r="K740">
        <v>30</v>
      </c>
      <c r="L740" t="s">
        <v>34</v>
      </c>
      <c r="M740" t="s">
        <v>35</v>
      </c>
      <c r="N740" t="s">
        <v>161</v>
      </c>
      <c r="O740" t="s">
        <v>85</v>
      </c>
      <c r="P740" t="s">
        <v>21</v>
      </c>
      <c r="Q740" t="s">
        <v>13439</v>
      </c>
      <c r="R740" s="2" t="str">
        <f t="shared" si="99"/>
        <v>OK</v>
      </c>
      <c r="S740" s="2" t="str">
        <f t="shared" si="100"/>
        <v>OK</v>
      </c>
      <c r="T740" s="2" t="str">
        <f t="shared" si="101"/>
        <v>OK</v>
      </c>
      <c r="U740" s="2" t="str">
        <f t="shared" si="102"/>
        <v>OK</v>
      </c>
      <c r="V740" s="2" t="str">
        <f t="shared" si="103"/>
        <v>OK</v>
      </c>
      <c r="W740" s="2" t="str">
        <f t="shared" si="104"/>
        <v>OK</v>
      </c>
      <c r="X740" s="2" t="str">
        <f t="shared" si="105"/>
        <v>OK</v>
      </c>
      <c r="Y740" s="2" t="str">
        <f t="shared" si="106"/>
        <v>OK</v>
      </c>
      <c r="Z740" s="3" t="str">
        <f t="shared" si="107"/>
        <v/>
      </c>
    </row>
    <row r="741" spans="1:26" x14ac:dyDescent="0.45">
      <c r="A741" t="s">
        <v>13440</v>
      </c>
      <c r="B741" t="s">
        <v>13441</v>
      </c>
      <c r="C741" t="s">
        <v>13442</v>
      </c>
      <c r="E741" t="s">
        <v>20</v>
      </c>
      <c r="H741" t="s">
        <v>21</v>
      </c>
      <c r="I741">
        <v>667734</v>
      </c>
      <c r="J741" t="s">
        <v>13443</v>
      </c>
      <c r="K741">
        <v>25</v>
      </c>
      <c r="L741" t="s">
        <v>23</v>
      </c>
      <c r="M741" t="s">
        <v>29</v>
      </c>
      <c r="N741" t="s">
        <v>194</v>
      </c>
      <c r="P741" t="s">
        <v>21</v>
      </c>
      <c r="Q741" t="s">
        <v>13444</v>
      </c>
      <c r="R741" s="2" t="str">
        <f t="shared" si="99"/>
        <v>OK</v>
      </c>
      <c r="S741" s="2" t="str">
        <f t="shared" si="100"/>
        <v>OK</v>
      </c>
      <c r="T741" s="2" t="str">
        <f t="shared" si="101"/>
        <v>OK</v>
      </c>
      <c r="U741" s="2" t="str">
        <f t="shared" si="102"/>
        <v>OK</v>
      </c>
      <c r="V741" s="2" t="str">
        <f t="shared" si="103"/>
        <v>OK</v>
      </c>
      <c r="W741" s="2" t="str">
        <f t="shared" si="104"/>
        <v>OK</v>
      </c>
      <c r="X741" s="2" t="str">
        <f t="shared" si="105"/>
        <v>OK</v>
      </c>
      <c r="Y741" s="2" t="str">
        <f t="shared" si="106"/>
        <v>OK</v>
      </c>
      <c r="Z741" s="3" t="str">
        <f t="shared" si="107"/>
        <v/>
      </c>
    </row>
    <row r="742" spans="1:26" x14ac:dyDescent="0.45">
      <c r="A742" t="s">
        <v>13440</v>
      </c>
      <c r="B742" t="s">
        <v>13441</v>
      </c>
      <c r="C742" t="s">
        <v>13445</v>
      </c>
      <c r="E742" t="s">
        <v>20</v>
      </c>
      <c r="H742" t="s">
        <v>21</v>
      </c>
      <c r="I742">
        <v>1011991</v>
      </c>
      <c r="J742" t="s">
        <v>13446</v>
      </c>
      <c r="K742">
        <v>15</v>
      </c>
      <c r="L742" t="s">
        <v>34</v>
      </c>
      <c r="M742" t="s">
        <v>35</v>
      </c>
      <c r="N742" t="s">
        <v>161</v>
      </c>
      <c r="O742" t="s">
        <v>85</v>
      </c>
      <c r="P742" t="s">
        <v>21</v>
      </c>
      <c r="Q742" t="s">
        <v>13447</v>
      </c>
      <c r="R742" s="2" t="str">
        <f t="shared" si="99"/>
        <v>OK</v>
      </c>
      <c r="S742" s="2" t="str">
        <f t="shared" si="100"/>
        <v>OK</v>
      </c>
      <c r="T742" s="2" t="str">
        <f t="shared" si="101"/>
        <v>OK</v>
      </c>
      <c r="U742" s="2" t="str">
        <f t="shared" si="102"/>
        <v>OK</v>
      </c>
      <c r="V742" s="2" t="str">
        <f t="shared" si="103"/>
        <v>OK</v>
      </c>
      <c r="W742" s="2" t="str">
        <f t="shared" si="104"/>
        <v>OK</v>
      </c>
      <c r="X742" s="2" t="str">
        <f t="shared" si="105"/>
        <v>OK</v>
      </c>
      <c r="Y742" s="2" t="str">
        <f t="shared" si="106"/>
        <v>OK</v>
      </c>
      <c r="Z742" s="3" t="str">
        <f t="shared" si="107"/>
        <v/>
      </c>
    </row>
    <row r="743" spans="1:26" x14ac:dyDescent="0.45">
      <c r="A743" t="s">
        <v>13440</v>
      </c>
      <c r="B743" t="s">
        <v>13441</v>
      </c>
      <c r="C743" t="s">
        <v>13448</v>
      </c>
      <c r="E743" t="s">
        <v>20</v>
      </c>
      <c r="H743" t="s">
        <v>21</v>
      </c>
      <c r="I743">
        <v>713138</v>
      </c>
      <c r="J743" t="s">
        <v>13446</v>
      </c>
      <c r="K743">
        <v>15</v>
      </c>
      <c r="L743" t="s">
        <v>34</v>
      </c>
      <c r="M743" t="s">
        <v>35</v>
      </c>
      <c r="N743" t="s">
        <v>36</v>
      </c>
      <c r="O743" t="s">
        <v>37</v>
      </c>
      <c r="P743" t="s">
        <v>21</v>
      </c>
      <c r="Q743" t="s">
        <v>13449</v>
      </c>
      <c r="R743" s="2" t="str">
        <f t="shared" si="99"/>
        <v>OK</v>
      </c>
      <c r="S743" s="2" t="str">
        <f t="shared" si="100"/>
        <v>OK</v>
      </c>
      <c r="T743" s="2" t="str">
        <f t="shared" si="101"/>
        <v>OK</v>
      </c>
      <c r="U743" s="2" t="str">
        <f t="shared" si="102"/>
        <v>OK</v>
      </c>
      <c r="V743" s="2" t="str">
        <f t="shared" si="103"/>
        <v>OK</v>
      </c>
      <c r="W743" s="2" t="str">
        <f t="shared" si="104"/>
        <v>OK</v>
      </c>
      <c r="X743" s="2" t="str">
        <f t="shared" si="105"/>
        <v>OK</v>
      </c>
      <c r="Y743" s="2" t="str">
        <f t="shared" si="106"/>
        <v>OK</v>
      </c>
      <c r="Z743" s="3" t="str">
        <f t="shared" si="107"/>
        <v/>
      </c>
    </row>
    <row r="744" spans="1:26" x14ac:dyDescent="0.45">
      <c r="A744" t="s">
        <v>13440</v>
      </c>
      <c r="B744" t="s">
        <v>13441</v>
      </c>
      <c r="C744" t="s">
        <v>13450</v>
      </c>
      <c r="E744" t="s">
        <v>20</v>
      </c>
      <c r="H744" t="s">
        <v>21</v>
      </c>
      <c r="I744">
        <v>1465457</v>
      </c>
      <c r="J744" t="s">
        <v>13451</v>
      </c>
      <c r="K744">
        <v>25</v>
      </c>
      <c r="L744" t="s">
        <v>80</v>
      </c>
      <c r="M744" t="s">
        <v>35</v>
      </c>
      <c r="N744" t="s">
        <v>81</v>
      </c>
      <c r="O744" t="s">
        <v>479</v>
      </c>
      <c r="P744" t="s">
        <v>21</v>
      </c>
      <c r="Q744" t="s">
        <v>13452</v>
      </c>
      <c r="R744" s="2" t="str">
        <f t="shared" si="99"/>
        <v>OK</v>
      </c>
      <c r="S744" s="2" t="str">
        <f t="shared" si="100"/>
        <v>OK</v>
      </c>
      <c r="T744" s="2" t="str">
        <f t="shared" si="101"/>
        <v>OK</v>
      </c>
      <c r="U744" s="2" t="str">
        <f t="shared" si="102"/>
        <v>OK</v>
      </c>
      <c r="V744" s="2" t="str">
        <f t="shared" si="103"/>
        <v>OK</v>
      </c>
      <c r="W744" s="2" t="str">
        <f t="shared" si="104"/>
        <v>OK</v>
      </c>
      <c r="X744" s="2" t="str">
        <f t="shared" si="105"/>
        <v>OK</v>
      </c>
      <c r="Y744" s="2" t="str">
        <f t="shared" si="106"/>
        <v>OK</v>
      </c>
      <c r="Z744" s="3" t="str">
        <f t="shared" si="107"/>
        <v/>
      </c>
    </row>
    <row r="745" spans="1:26" x14ac:dyDescent="0.45">
      <c r="A745" t="s">
        <v>13440</v>
      </c>
      <c r="B745" t="s">
        <v>13441</v>
      </c>
      <c r="C745" t="s">
        <v>13453</v>
      </c>
      <c r="E745" t="s">
        <v>20</v>
      </c>
      <c r="H745" t="s">
        <v>21</v>
      </c>
      <c r="I745">
        <v>1669138</v>
      </c>
      <c r="J745" t="s">
        <v>13454</v>
      </c>
      <c r="K745">
        <v>25</v>
      </c>
      <c r="L745" t="s">
        <v>23</v>
      </c>
      <c r="M745" t="s">
        <v>29</v>
      </c>
      <c r="N745" t="s">
        <v>368</v>
      </c>
      <c r="P745" t="s">
        <v>21</v>
      </c>
      <c r="Q745" t="s">
        <v>13455</v>
      </c>
      <c r="R745" s="2" t="str">
        <f t="shared" si="99"/>
        <v>OK</v>
      </c>
      <c r="S745" s="2" t="str">
        <f t="shared" si="100"/>
        <v>OK</v>
      </c>
      <c r="T745" s="2" t="str">
        <f t="shared" si="101"/>
        <v>OK</v>
      </c>
      <c r="U745" s="2" t="str">
        <f t="shared" si="102"/>
        <v>OK</v>
      </c>
      <c r="V745" s="2" t="str">
        <f t="shared" si="103"/>
        <v>OK</v>
      </c>
      <c r="W745" s="2" t="str">
        <f t="shared" si="104"/>
        <v>OK</v>
      </c>
      <c r="X745" s="2" t="str">
        <f t="shared" si="105"/>
        <v>OK</v>
      </c>
      <c r="Y745" s="2" t="str">
        <f t="shared" si="106"/>
        <v>OK</v>
      </c>
      <c r="Z745" s="3" t="str">
        <f t="shared" si="107"/>
        <v/>
      </c>
    </row>
    <row r="746" spans="1:26" x14ac:dyDescent="0.45">
      <c r="A746" t="s">
        <v>13440</v>
      </c>
      <c r="B746" t="s">
        <v>13441</v>
      </c>
      <c r="C746" t="s">
        <v>13456</v>
      </c>
      <c r="E746" t="s">
        <v>20</v>
      </c>
      <c r="H746" t="s">
        <v>21</v>
      </c>
      <c r="I746">
        <v>1066915</v>
      </c>
      <c r="J746" t="s">
        <v>13457</v>
      </c>
      <c r="K746">
        <v>15</v>
      </c>
      <c r="L746" t="s">
        <v>34</v>
      </c>
      <c r="M746" t="s">
        <v>35</v>
      </c>
      <c r="N746" t="s">
        <v>161</v>
      </c>
      <c r="O746" t="s">
        <v>37</v>
      </c>
      <c r="P746" t="s">
        <v>21</v>
      </c>
      <c r="Q746" t="s">
        <v>13458</v>
      </c>
      <c r="R746" s="2" t="str">
        <f t="shared" si="99"/>
        <v>OK</v>
      </c>
      <c r="S746" s="2" t="str">
        <f t="shared" si="100"/>
        <v>OK</v>
      </c>
      <c r="T746" s="2" t="str">
        <f t="shared" si="101"/>
        <v>OK</v>
      </c>
      <c r="U746" s="2" t="str">
        <f t="shared" si="102"/>
        <v>OK</v>
      </c>
      <c r="V746" s="2" t="str">
        <f t="shared" si="103"/>
        <v>OK</v>
      </c>
      <c r="W746" s="2" t="str">
        <f t="shared" si="104"/>
        <v>OK</v>
      </c>
      <c r="X746" s="2" t="str">
        <f t="shared" si="105"/>
        <v>OK</v>
      </c>
      <c r="Y746" s="2" t="str">
        <f t="shared" si="106"/>
        <v>OK</v>
      </c>
      <c r="Z746" s="3" t="str">
        <f t="shared" si="107"/>
        <v/>
      </c>
    </row>
    <row r="747" spans="1:26" x14ac:dyDescent="0.45">
      <c r="A747" t="s">
        <v>13440</v>
      </c>
      <c r="B747" t="s">
        <v>13441</v>
      </c>
      <c r="C747" t="s">
        <v>13459</v>
      </c>
      <c r="E747" t="s">
        <v>20</v>
      </c>
      <c r="H747" t="s">
        <v>21</v>
      </c>
      <c r="I747">
        <v>706296</v>
      </c>
      <c r="J747" t="s">
        <v>13446</v>
      </c>
      <c r="K747">
        <v>20</v>
      </c>
      <c r="L747" t="s">
        <v>34</v>
      </c>
      <c r="M747" t="s">
        <v>35</v>
      </c>
      <c r="N747" t="s">
        <v>700</v>
      </c>
      <c r="O747" t="s">
        <v>37</v>
      </c>
      <c r="P747" t="s">
        <v>21</v>
      </c>
      <c r="Q747" t="s">
        <v>13460</v>
      </c>
      <c r="R747" s="2" t="str">
        <f t="shared" si="99"/>
        <v>OK</v>
      </c>
      <c r="S747" s="2" t="str">
        <f t="shared" si="100"/>
        <v>OK</v>
      </c>
      <c r="T747" s="2" t="str">
        <f t="shared" si="101"/>
        <v>OK</v>
      </c>
      <c r="U747" s="2" t="str">
        <f t="shared" si="102"/>
        <v>OK</v>
      </c>
      <c r="V747" s="2" t="str">
        <f t="shared" si="103"/>
        <v>OK</v>
      </c>
      <c r="W747" s="2" t="str">
        <f t="shared" si="104"/>
        <v>OK</v>
      </c>
      <c r="X747" s="2" t="str">
        <f t="shared" si="105"/>
        <v>OK</v>
      </c>
      <c r="Y747" s="2" t="str">
        <f t="shared" si="106"/>
        <v>OK</v>
      </c>
      <c r="Z747" s="3" t="str">
        <f t="shared" si="107"/>
        <v/>
      </c>
    </row>
    <row r="748" spans="1:26" x14ac:dyDescent="0.45">
      <c r="A748" t="s">
        <v>13440</v>
      </c>
      <c r="B748" t="s">
        <v>13441</v>
      </c>
      <c r="C748" t="s">
        <v>13461</v>
      </c>
      <c r="E748" t="s">
        <v>20</v>
      </c>
      <c r="H748" t="s">
        <v>21</v>
      </c>
      <c r="I748">
        <v>1465572</v>
      </c>
      <c r="J748" t="s">
        <v>13462</v>
      </c>
      <c r="K748">
        <v>30</v>
      </c>
      <c r="L748" t="s">
        <v>80</v>
      </c>
      <c r="M748" t="s">
        <v>35</v>
      </c>
      <c r="N748" t="s">
        <v>81</v>
      </c>
      <c r="O748" t="s">
        <v>37</v>
      </c>
      <c r="P748" t="s">
        <v>21</v>
      </c>
      <c r="Q748" t="s">
        <v>13463</v>
      </c>
      <c r="R748" s="2" t="str">
        <f t="shared" si="99"/>
        <v>OK</v>
      </c>
      <c r="S748" s="2" t="str">
        <f t="shared" si="100"/>
        <v>OK</v>
      </c>
      <c r="T748" s="2" t="str">
        <f t="shared" si="101"/>
        <v>OK</v>
      </c>
      <c r="U748" s="2" t="str">
        <f t="shared" si="102"/>
        <v>OK</v>
      </c>
      <c r="V748" s="2" t="str">
        <f t="shared" si="103"/>
        <v>OK</v>
      </c>
      <c r="W748" s="2" t="str">
        <f t="shared" si="104"/>
        <v>OK</v>
      </c>
      <c r="X748" s="2" t="str">
        <f t="shared" si="105"/>
        <v>OK</v>
      </c>
      <c r="Y748" s="2" t="str">
        <f t="shared" si="106"/>
        <v>OK</v>
      </c>
      <c r="Z748" s="3" t="str">
        <f t="shared" si="107"/>
        <v/>
      </c>
    </row>
    <row r="749" spans="1:26" x14ac:dyDescent="0.45">
      <c r="A749" t="s">
        <v>13440</v>
      </c>
      <c r="B749" t="s">
        <v>13441</v>
      </c>
      <c r="C749" t="s">
        <v>13464</v>
      </c>
      <c r="E749" t="s">
        <v>20</v>
      </c>
      <c r="H749" t="s">
        <v>21</v>
      </c>
      <c r="I749">
        <v>711375</v>
      </c>
      <c r="J749" t="s">
        <v>13465</v>
      </c>
      <c r="K749">
        <v>15</v>
      </c>
      <c r="L749" t="s">
        <v>34</v>
      </c>
      <c r="M749" t="s">
        <v>35</v>
      </c>
      <c r="N749" t="s">
        <v>777</v>
      </c>
      <c r="O749" t="s">
        <v>479</v>
      </c>
      <c r="P749" t="s">
        <v>21</v>
      </c>
      <c r="Q749" t="s">
        <v>13466</v>
      </c>
      <c r="R749" s="2" t="str">
        <f t="shared" si="99"/>
        <v>OK</v>
      </c>
      <c r="S749" s="2" t="str">
        <f t="shared" si="100"/>
        <v>OK</v>
      </c>
      <c r="T749" s="2" t="str">
        <f t="shared" si="101"/>
        <v>OK</v>
      </c>
      <c r="U749" s="2" t="str">
        <f t="shared" si="102"/>
        <v>OK</v>
      </c>
      <c r="V749" s="2" t="str">
        <f t="shared" si="103"/>
        <v>OK</v>
      </c>
      <c r="W749" s="2" t="str">
        <f t="shared" si="104"/>
        <v>OK</v>
      </c>
      <c r="X749" s="2" t="str">
        <f t="shared" si="105"/>
        <v>OK</v>
      </c>
      <c r="Y749" s="2" t="str">
        <f t="shared" si="106"/>
        <v>OK</v>
      </c>
      <c r="Z749" s="3" t="str">
        <f t="shared" si="107"/>
        <v/>
      </c>
    </row>
    <row r="750" spans="1:26" x14ac:dyDescent="0.45">
      <c r="A750" t="s">
        <v>13440</v>
      </c>
      <c r="B750" t="s">
        <v>13441</v>
      </c>
      <c r="C750" t="s">
        <v>13467</v>
      </c>
      <c r="E750" t="s">
        <v>20</v>
      </c>
      <c r="H750" t="s">
        <v>21</v>
      </c>
      <c r="I750">
        <v>710413</v>
      </c>
      <c r="J750" t="s">
        <v>13468</v>
      </c>
      <c r="K750">
        <v>15</v>
      </c>
      <c r="L750" t="s">
        <v>34</v>
      </c>
      <c r="M750" t="s">
        <v>35</v>
      </c>
      <c r="N750" t="s">
        <v>62</v>
      </c>
      <c r="O750" t="s">
        <v>37</v>
      </c>
      <c r="P750" t="s">
        <v>21</v>
      </c>
      <c r="Q750" t="s">
        <v>13469</v>
      </c>
      <c r="R750" s="2" t="str">
        <f t="shared" si="99"/>
        <v>OK</v>
      </c>
      <c r="S750" s="2" t="str">
        <f t="shared" si="100"/>
        <v>OK</v>
      </c>
      <c r="T750" s="2" t="str">
        <f t="shared" si="101"/>
        <v>OK</v>
      </c>
      <c r="U750" s="2" t="str">
        <f t="shared" si="102"/>
        <v>OK</v>
      </c>
      <c r="V750" s="2" t="str">
        <f t="shared" si="103"/>
        <v>OK</v>
      </c>
      <c r="W750" s="2" t="str">
        <f t="shared" si="104"/>
        <v>OK</v>
      </c>
      <c r="X750" s="2" t="str">
        <f t="shared" si="105"/>
        <v>OK</v>
      </c>
      <c r="Y750" s="2" t="str">
        <f t="shared" si="106"/>
        <v>OK</v>
      </c>
      <c r="Z750" s="3" t="str">
        <f t="shared" si="107"/>
        <v/>
      </c>
    </row>
    <row r="751" spans="1:26" x14ac:dyDescent="0.45">
      <c r="A751" t="s">
        <v>13440</v>
      </c>
      <c r="B751" t="s">
        <v>13441</v>
      </c>
      <c r="C751" t="s">
        <v>13470</v>
      </c>
      <c r="E751" t="s">
        <v>20</v>
      </c>
      <c r="H751" t="s">
        <v>21</v>
      </c>
      <c r="I751">
        <v>709014</v>
      </c>
      <c r="J751" t="s">
        <v>13471</v>
      </c>
      <c r="K751">
        <v>20</v>
      </c>
      <c r="L751" t="s">
        <v>34</v>
      </c>
      <c r="M751" t="s">
        <v>35</v>
      </c>
      <c r="N751" t="s">
        <v>62</v>
      </c>
      <c r="O751" t="s">
        <v>479</v>
      </c>
      <c r="P751" t="s">
        <v>21</v>
      </c>
      <c r="Q751" t="s">
        <v>13472</v>
      </c>
      <c r="R751" s="2" t="str">
        <f t="shared" si="99"/>
        <v>OK</v>
      </c>
      <c r="S751" s="2" t="str">
        <f t="shared" si="100"/>
        <v>OK</v>
      </c>
      <c r="T751" s="2" t="str">
        <f t="shared" si="101"/>
        <v>OK</v>
      </c>
      <c r="U751" s="2" t="str">
        <f t="shared" si="102"/>
        <v>OK</v>
      </c>
      <c r="V751" s="2" t="str">
        <f t="shared" si="103"/>
        <v>OK</v>
      </c>
      <c r="W751" s="2" t="str">
        <f t="shared" si="104"/>
        <v>OK</v>
      </c>
      <c r="X751" s="2" t="str">
        <f t="shared" si="105"/>
        <v>OK</v>
      </c>
      <c r="Y751" s="2" t="str">
        <f t="shared" si="106"/>
        <v>OK</v>
      </c>
      <c r="Z751" s="3" t="str">
        <f t="shared" si="107"/>
        <v/>
      </c>
    </row>
    <row r="752" spans="1:26" x14ac:dyDescent="0.45">
      <c r="A752" t="s">
        <v>13440</v>
      </c>
      <c r="B752" t="s">
        <v>13441</v>
      </c>
      <c r="C752" t="s">
        <v>13473</v>
      </c>
      <c r="E752" t="s">
        <v>20</v>
      </c>
      <c r="H752" t="s">
        <v>21</v>
      </c>
      <c r="I752">
        <v>577461</v>
      </c>
      <c r="J752" t="s">
        <v>13474</v>
      </c>
      <c r="K752">
        <v>20</v>
      </c>
      <c r="L752" t="s">
        <v>23</v>
      </c>
      <c r="M752" t="s">
        <v>29</v>
      </c>
      <c r="N752" t="s">
        <v>194</v>
      </c>
      <c r="P752" t="s">
        <v>21</v>
      </c>
      <c r="Q752" t="s">
        <v>13475</v>
      </c>
      <c r="R752" s="2" t="str">
        <f t="shared" si="99"/>
        <v>OK</v>
      </c>
      <c r="S752" s="2" t="str">
        <f t="shared" si="100"/>
        <v>OK</v>
      </c>
      <c r="T752" s="2" t="str">
        <f t="shared" si="101"/>
        <v>OK</v>
      </c>
      <c r="U752" s="2" t="str">
        <f t="shared" si="102"/>
        <v>OK</v>
      </c>
      <c r="V752" s="2" t="str">
        <f t="shared" si="103"/>
        <v>OK</v>
      </c>
      <c r="W752" s="2" t="str">
        <f t="shared" si="104"/>
        <v>OK</v>
      </c>
      <c r="X752" s="2" t="str">
        <f t="shared" si="105"/>
        <v>OK</v>
      </c>
      <c r="Y752" s="2" t="str">
        <f t="shared" si="106"/>
        <v>OK</v>
      </c>
      <c r="Z752" s="3" t="str">
        <f t="shared" si="107"/>
        <v/>
      </c>
    </row>
    <row r="753" spans="1:26" x14ac:dyDescent="0.45">
      <c r="A753" t="s">
        <v>13440</v>
      </c>
      <c r="B753" t="s">
        <v>13441</v>
      </c>
      <c r="C753" t="s">
        <v>13476</v>
      </c>
      <c r="E753" t="s">
        <v>20</v>
      </c>
      <c r="H753" t="s">
        <v>21</v>
      </c>
      <c r="I753">
        <v>1394192</v>
      </c>
      <c r="J753" t="s">
        <v>13477</v>
      </c>
      <c r="K753">
        <v>25</v>
      </c>
      <c r="L753" t="s">
        <v>23</v>
      </c>
      <c r="M753" t="s">
        <v>29</v>
      </c>
      <c r="N753" t="s">
        <v>30</v>
      </c>
      <c r="P753" t="s">
        <v>21</v>
      </c>
      <c r="Q753" t="s">
        <v>13478</v>
      </c>
      <c r="R753" s="2" t="str">
        <f t="shared" si="99"/>
        <v>OK</v>
      </c>
      <c r="S753" s="2" t="str">
        <f t="shared" si="100"/>
        <v>OK</v>
      </c>
      <c r="T753" s="2" t="str">
        <f t="shared" si="101"/>
        <v>OK</v>
      </c>
      <c r="U753" s="2" t="str">
        <f t="shared" si="102"/>
        <v>OK</v>
      </c>
      <c r="V753" s="2" t="str">
        <f t="shared" si="103"/>
        <v>OK</v>
      </c>
      <c r="W753" s="2" t="str">
        <f t="shared" si="104"/>
        <v>OK</v>
      </c>
      <c r="X753" s="2" t="str">
        <f t="shared" si="105"/>
        <v>OK</v>
      </c>
      <c r="Y753" s="2" t="str">
        <f t="shared" si="106"/>
        <v>OK</v>
      </c>
      <c r="Z753" s="3" t="str">
        <f t="shared" si="107"/>
        <v/>
      </c>
    </row>
    <row r="754" spans="1:26" x14ac:dyDescent="0.45">
      <c r="A754" t="s">
        <v>13440</v>
      </c>
      <c r="B754" t="s">
        <v>13441</v>
      </c>
      <c r="C754" t="s">
        <v>13479</v>
      </c>
      <c r="E754" t="s">
        <v>20</v>
      </c>
      <c r="H754" t="s">
        <v>21</v>
      </c>
      <c r="I754">
        <v>819695</v>
      </c>
      <c r="J754" t="s">
        <v>13480</v>
      </c>
      <c r="K754">
        <v>20</v>
      </c>
      <c r="L754" t="s">
        <v>34</v>
      </c>
      <c r="M754" t="s">
        <v>35</v>
      </c>
      <c r="N754" t="s">
        <v>161</v>
      </c>
      <c r="O754" t="s">
        <v>37</v>
      </c>
      <c r="P754" t="s">
        <v>21</v>
      </c>
      <c r="Q754" t="s">
        <v>13481</v>
      </c>
      <c r="R754" s="2" t="str">
        <f t="shared" si="99"/>
        <v>OK</v>
      </c>
      <c r="S754" s="2" t="str">
        <f t="shared" si="100"/>
        <v>OK</v>
      </c>
      <c r="T754" s="2" t="str">
        <f t="shared" si="101"/>
        <v>OK</v>
      </c>
      <c r="U754" s="2" t="str">
        <f t="shared" si="102"/>
        <v>OK</v>
      </c>
      <c r="V754" s="2" t="str">
        <f t="shared" si="103"/>
        <v>OK</v>
      </c>
      <c r="W754" s="2" t="str">
        <f t="shared" si="104"/>
        <v>OK</v>
      </c>
      <c r="X754" s="2" t="str">
        <f t="shared" si="105"/>
        <v>OK</v>
      </c>
      <c r="Y754" s="2" t="str">
        <f t="shared" si="106"/>
        <v>OK</v>
      </c>
      <c r="Z754" s="3" t="str">
        <f t="shared" si="107"/>
        <v/>
      </c>
    </row>
    <row r="755" spans="1:26" x14ac:dyDescent="0.45">
      <c r="A755" t="s">
        <v>13440</v>
      </c>
      <c r="B755" t="s">
        <v>13441</v>
      </c>
      <c r="C755" t="s">
        <v>13482</v>
      </c>
      <c r="E755" t="s">
        <v>20</v>
      </c>
      <c r="H755" t="s">
        <v>21</v>
      </c>
      <c r="I755">
        <v>1621317</v>
      </c>
      <c r="J755" t="s">
        <v>13483</v>
      </c>
      <c r="K755">
        <v>15</v>
      </c>
      <c r="L755" t="s">
        <v>34</v>
      </c>
      <c r="M755" t="s">
        <v>35</v>
      </c>
      <c r="N755" t="s">
        <v>161</v>
      </c>
      <c r="O755" t="s">
        <v>37</v>
      </c>
      <c r="P755" t="s">
        <v>21</v>
      </c>
      <c r="Q755" t="s">
        <v>13484</v>
      </c>
      <c r="R755" s="2" t="str">
        <f t="shared" si="99"/>
        <v>OK</v>
      </c>
      <c r="S755" s="2" t="str">
        <f t="shared" si="100"/>
        <v>OK</v>
      </c>
      <c r="T755" s="2" t="str">
        <f t="shared" si="101"/>
        <v>OK</v>
      </c>
      <c r="U755" s="2" t="str">
        <f t="shared" si="102"/>
        <v>OK</v>
      </c>
      <c r="V755" s="2" t="str">
        <f t="shared" si="103"/>
        <v>OK</v>
      </c>
      <c r="W755" s="2" t="str">
        <f t="shared" si="104"/>
        <v>OK</v>
      </c>
      <c r="X755" s="2" t="str">
        <f t="shared" si="105"/>
        <v>OK</v>
      </c>
      <c r="Y755" s="2" t="str">
        <f t="shared" si="106"/>
        <v>OK</v>
      </c>
      <c r="Z755" s="3" t="str">
        <f t="shared" si="107"/>
        <v/>
      </c>
    </row>
    <row r="756" spans="1:26" x14ac:dyDescent="0.45">
      <c r="A756" t="s">
        <v>13440</v>
      </c>
      <c r="B756" t="s">
        <v>13441</v>
      </c>
      <c r="C756" t="s">
        <v>13485</v>
      </c>
      <c r="E756" t="s">
        <v>20</v>
      </c>
      <c r="H756" t="s">
        <v>21</v>
      </c>
      <c r="I756">
        <v>1466326</v>
      </c>
      <c r="J756" t="s">
        <v>13486</v>
      </c>
      <c r="K756">
        <v>25</v>
      </c>
      <c r="L756" t="s">
        <v>80</v>
      </c>
      <c r="M756" t="s">
        <v>35</v>
      </c>
      <c r="N756" t="s">
        <v>81</v>
      </c>
      <c r="O756" t="s">
        <v>37</v>
      </c>
      <c r="P756" t="s">
        <v>21</v>
      </c>
      <c r="Q756" t="s">
        <v>13487</v>
      </c>
      <c r="R756" s="2" t="str">
        <f t="shared" si="99"/>
        <v>OK</v>
      </c>
      <c r="S756" s="2" t="str">
        <f t="shared" si="100"/>
        <v>OK</v>
      </c>
      <c r="T756" s="2" t="str">
        <f t="shared" si="101"/>
        <v>OK</v>
      </c>
      <c r="U756" s="2" t="str">
        <f t="shared" si="102"/>
        <v>OK</v>
      </c>
      <c r="V756" s="2" t="str">
        <f t="shared" si="103"/>
        <v>OK</v>
      </c>
      <c r="W756" s="2" t="str">
        <f t="shared" si="104"/>
        <v>OK</v>
      </c>
      <c r="X756" s="2" t="str">
        <f t="shared" si="105"/>
        <v>OK</v>
      </c>
      <c r="Y756" s="2" t="str">
        <f t="shared" si="106"/>
        <v>OK</v>
      </c>
      <c r="Z756" s="3" t="str">
        <f t="shared" si="107"/>
        <v/>
      </c>
    </row>
    <row r="757" spans="1:26" x14ac:dyDescent="0.45">
      <c r="A757" t="s">
        <v>13440</v>
      </c>
      <c r="B757" t="s">
        <v>13441</v>
      </c>
      <c r="C757" t="s">
        <v>13488</v>
      </c>
      <c r="E757" t="s">
        <v>20</v>
      </c>
      <c r="H757" t="s">
        <v>21</v>
      </c>
      <c r="I757">
        <v>713140</v>
      </c>
      <c r="J757" t="s">
        <v>13489</v>
      </c>
      <c r="K757">
        <v>35</v>
      </c>
      <c r="L757" t="s">
        <v>34</v>
      </c>
      <c r="M757" t="s">
        <v>35</v>
      </c>
      <c r="N757" t="s">
        <v>62</v>
      </c>
      <c r="O757" t="s">
        <v>479</v>
      </c>
      <c r="P757" t="s">
        <v>21</v>
      </c>
      <c r="Q757" t="s">
        <v>13490</v>
      </c>
      <c r="R757" s="2" t="str">
        <f t="shared" si="99"/>
        <v>OK</v>
      </c>
      <c r="S757" s="2" t="str">
        <f t="shared" si="100"/>
        <v>OK</v>
      </c>
      <c r="T757" s="2" t="str">
        <f t="shared" si="101"/>
        <v>OK</v>
      </c>
      <c r="U757" s="2" t="str">
        <f t="shared" si="102"/>
        <v>OK</v>
      </c>
      <c r="V757" s="2" t="str">
        <f t="shared" si="103"/>
        <v>OK</v>
      </c>
      <c r="W757" s="2" t="str">
        <f t="shared" si="104"/>
        <v>OK</v>
      </c>
      <c r="X757" s="2" t="str">
        <f t="shared" si="105"/>
        <v>OK</v>
      </c>
      <c r="Y757" s="2" t="str">
        <f t="shared" si="106"/>
        <v>OK</v>
      </c>
      <c r="Z757" s="3" t="str">
        <f t="shared" si="107"/>
        <v/>
      </c>
    </row>
    <row r="758" spans="1:26" x14ac:dyDescent="0.45">
      <c r="A758" t="s">
        <v>13440</v>
      </c>
      <c r="B758" t="s">
        <v>13441</v>
      </c>
      <c r="C758" t="s">
        <v>13491</v>
      </c>
      <c r="E758" t="s">
        <v>20</v>
      </c>
      <c r="H758" t="s">
        <v>21</v>
      </c>
      <c r="I758">
        <v>1465542</v>
      </c>
      <c r="J758" t="s">
        <v>13492</v>
      </c>
      <c r="K758">
        <v>35</v>
      </c>
      <c r="L758" t="s">
        <v>80</v>
      </c>
      <c r="M758" t="s">
        <v>35</v>
      </c>
      <c r="N758" t="s">
        <v>81</v>
      </c>
      <c r="O758" t="s">
        <v>37</v>
      </c>
      <c r="P758" t="s">
        <v>21</v>
      </c>
      <c r="Q758" t="s">
        <v>13493</v>
      </c>
      <c r="R758" s="2" t="str">
        <f t="shared" si="99"/>
        <v>OK</v>
      </c>
      <c r="S758" s="2" t="str">
        <f t="shared" si="100"/>
        <v>OK</v>
      </c>
      <c r="T758" s="2" t="str">
        <f t="shared" si="101"/>
        <v>OK</v>
      </c>
      <c r="U758" s="2" t="str">
        <f t="shared" si="102"/>
        <v>OK</v>
      </c>
      <c r="V758" s="2" t="str">
        <f t="shared" si="103"/>
        <v>OK</v>
      </c>
      <c r="W758" s="2" t="str">
        <f t="shared" si="104"/>
        <v>OK</v>
      </c>
      <c r="X758" s="2" t="str">
        <f t="shared" si="105"/>
        <v>OK</v>
      </c>
      <c r="Y758" s="2" t="str">
        <f t="shared" si="106"/>
        <v>OK</v>
      </c>
      <c r="Z758" s="3" t="str">
        <f t="shared" si="107"/>
        <v/>
      </c>
    </row>
    <row r="759" spans="1:26" x14ac:dyDescent="0.45">
      <c r="A759" t="s">
        <v>13440</v>
      </c>
      <c r="B759" t="s">
        <v>13441</v>
      </c>
      <c r="C759" t="s">
        <v>13494</v>
      </c>
      <c r="E759" t="s">
        <v>20</v>
      </c>
      <c r="H759" t="s">
        <v>21</v>
      </c>
      <c r="I759">
        <v>1391724</v>
      </c>
      <c r="J759" t="s">
        <v>13495</v>
      </c>
      <c r="K759">
        <v>60</v>
      </c>
      <c r="L759" t="s">
        <v>34</v>
      </c>
      <c r="M759" t="s">
        <v>35</v>
      </c>
      <c r="N759" t="s">
        <v>58</v>
      </c>
      <c r="O759" t="s">
        <v>85</v>
      </c>
      <c r="P759" t="s">
        <v>21</v>
      </c>
      <c r="Q759" t="s">
        <v>13496</v>
      </c>
      <c r="R759" s="2" t="str">
        <f t="shared" si="99"/>
        <v>KO</v>
      </c>
      <c r="S759" s="2" t="str">
        <f t="shared" si="100"/>
        <v>OK</v>
      </c>
      <c r="T759" s="2" t="str">
        <f t="shared" si="101"/>
        <v>OK</v>
      </c>
      <c r="U759" s="2" t="str">
        <f t="shared" si="102"/>
        <v>OK</v>
      </c>
      <c r="V759" s="2" t="str">
        <f t="shared" si="103"/>
        <v>OK</v>
      </c>
      <c r="W759" s="2" t="str">
        <f t="shared" si="104"/>
        <v>OK</v>
      </c>
      <c r="X759" s="2" t="str">
        <f t="shared" si="105"/>
        <v>OK</v>
      </c>
      <c r="Y759" s="2" t="str">
        <f t="shared" si="106"/>
        <v>OK</v>
      </c>
      <c r="Z759" s="3" t="str">
        <f t="shared" si="107"/>
        <v xml:space="preserve">Acción didáctica / </v>
      </c>
    </row>
    <row r="760" spans="1:26" x14ac:dyDescent="0.45">
      <c r="A760" t="s">
        <v>13440</v>
      </c>
      <c r="B760" t="s">
        <v>13441</v>
      </c>
      <c r="C760" t="s">
        <v>534</v>
      </c>
      <c r="E760" t="s">
        <v>20</v>
      </c>
      <c r="H760" t="s">
        <v>21</v>
      </c>
      <c r="I760">
        <v>1405969</v>
      </c>
      <c r="J760" t="s">
        <v>13497</v>
      </c>
      <c r="K760">
        <v>30</v>
      </c>
      <c r="L760" t="s">
        <v>358</v>
      </c>
      <c r="M760" t="s">
        <v>35</v>
      </c>
      <c r="N760" t="s">
        <v>359</v>
      </c>
      <c r="O760" t="s">
        <v>37</v>
      </c>
      <c r="P760" t="s">
        <v>21</v>
      </c>
      <c r="Q760" t="s">
        <v>13498</v>
      </c>
      <c r="R760" s="2" t="str">
        <f t="shared" si="99"/>
        <v>OK</v>
      </c>
      <c r="S760" s="2" t="str">
        <f t="shared" si="100"/>
        <v>OK</v>
      </c>
      <c r="T760" s="2" t="str">
        <f t="shared" si="101"/>
        <v>OK</v>
      </c>
      <c r="U760" s="2" t="str">
        <f t="shared" si="102"/>
        <v>OK</v>
      </c>
      <c r="V760" s="2" t="str">
        <f t="shared" si="103"/>
        <v>OK</v>
      </c>
      <c r="W760" s="2" t="str">
        <f t="shared" si="104"/>
        <v>KO</v>
      </c>
      <c r="X760" s="2" t="str">
        <f t="shared" si="105"/>
        <v>OK</v>
      </c>
      <c r="Y760" s="2" t="str">
        <f t="shared" si="106"/>
        <v>OK</v>
      </c>
      <c r="Z760" s="3" t="str">
        <f t="shared" si="107"/>
        <v xml:space="preserve">Tiempo del recurso / </v>
      </c>
    </row>
    <row r="761" spans="1:26" x14ac:dyDescent="0.45">
      <c r="A761" t="s">
        <v>13440</v>
      </c>
      <c r="B761" t="s">
        <v>13441</v>
      </c>
      <c r="C761" t="s">
        <v>67</v>
      </c>
      <c r="D761" t="s">
        <v>67</v>
      </c>
      <c r="E761" t="s">
        <v>20</v>
      </c>
      <c r="H761" t="s">
        <v>21</v>
      </c>
      <c r="I761">
        <v>405953</v>
      </c>
      <c r="J761" t="s">
        <v>13499</v>
      </c>
      <c r="K761">
        <v>15</v>
      </c>
      <c r="L761" t="s">
        <v>23</v>
      </c>
      <c r="M761" t="s">
        <v>67</v>
      </c>
      <c r="N761" t="s">
        <v>227</v>
      </c>
      <c r="P761" t="s">
        <v>21</v>
      </c>
      <c r="Q761" t="s">
        <v>13500</v>
      </c>
      <c r="R761" s="2" t="str">
        <f t="shared" si="99"/>
        <v>OK</v>
      </c>
      <c r="S761" s="2" t="str">
        <f t="shared" si="100"/>
        <v>OK</v>
      </c>
      <c r="T761" s="2" t="str">
        <f t="shared" si="101"/>
        <v>OK</v>
      </c>
      <c r="U761" s="2" t="str">
        <f t="shared" si="102"/>
        <v>OK</v>
      </c>
      <c r="V761" s="2" t="str">
        <f t="shared" si="103"/>
        <v>OK</v>
      </c>
      <c r="W761" s="2" t="str">
        <f t="shared" si="104"/>
        <v>OK</v>
      </c>
      <c r="X761" s="2" t="str">
        <f t="shared" si="105"/>
        <v>OK</v>
      </c>
      <c r="Y761" s="2" t="str">
        <f t="shared" si="106"/>
        <v>OK</v>
      </c>
      <c r="Z761" s="3" t="str">
        <f t="shared" si="107"/>
        <v/>
      </c>
    </row>
    <row r="762" spans="1:26" x14ac:dyDescent="0.45">
      <c r="A762" t="s">
        <v>13440</v>
      </c>
      <c r="B762" t="s">
        <v>13441</v>
      </c>
      <c r="C762" t="s">
        <v>70</v>
      </c>
      <c r="E762" t="s">
        <v>20</v>
      </c>
      <c r="H762" t="s">
        <v>21</v>
      </c>
      <c r="I762">
        <v>1665318</v>
      </c>
      <c r="J762" t="s">
        <v>13501</v>
      </c>
      <c r="K762">
        <v>30</v>
      </c>
      <c r="L762" t="s">
        <v>70</v>
      </c>
      <c r="M762" t="s">
        <v>35</v>
      </c>
      <c r="N762" t="s">
        <v>161</v>
      </c>
      <c r="O762" t="s">
        <v>37</v>
      </c>
      <c r="P762" t="s">
        <v>21</v>
      </c>
      <c r="Q762" t="s">
        <v>13502</v>
      </c>
      <c r="R762" s="2" t="str">
        <f t="shared" si="99"/>
        <v>OK</v>
      </c>
      <c r="S762" s="2" t="str">
        <f t="shared" si="100"/>
        <v>OK</v>
      </c>
      <c r="T762" s="2" t="str">
        <f t="shared" si="101"/>
        <v>OK</v>
      </c>
      <c r="U762" s="2" t="str">
        <f t="shared" si="102"/>
        <v>OK</v>
      </c>
      <c r="V762" s="2" t="str">
        <f t="shared" si="103"/>
        <v>OK</v>
      </c>
      <c r="W762" s="2" t="str">
        <f t="shared" si="104"/>
        <v>OK</v>
      </c>
      <c r="X762" s="2" t="str">
        <f t="shared" si="105"/>
        <v>OK</v>
      </c>
      <c r="Y762" s="2" t="str">
        <f t="shared" si="106"/>
        <v>OK</v>
      </c>
      <c r="Z762" s="3" t="str">
        <f t="shared" si="107"/>
        <v/>
      </c>
    </row>
    <row r="763" spans="1:26" x14ac:dyDescent="0.45">
      <c r="A763" t="s">
        <v>13503</v>
      </c>
      <c r="B763" t="s">
        <v>13504</v>
      </c>
      <c r="C763" t="s">
        <v>13505</v>
      </c>
      <c r="E763" t="s">
        <v>20</v>
      </c>
      <c r="H763" t="s">
        <v>21</v>
      </c>
      <c r="I763">
        <v>2348372</v>
      </c>
      <c r="J763" t="s">
        <v>13506</v>
      </c>
      <c r="K763">
        <v>20</v>
      </c>
      <c r="L763" t="s">
        <v>23</v>
      </c>
      <c r="M763" t="s">
        <v>29</v>
      </c>
      <c r="N763" t="s">
        <v>684</v>
      </c>
      <c r="P763" t="s">
        <v>21</v>
      </c>
      <c r="Q763" t="s">
        <v>13507</v>
      </c>
      <c r="R763" s="2" t="str">
        <f t="shared" si="99"/>
        <v>OK</v>
      </c>
      <c r="S763" s="2" t="str">
        <f t="shared" si="100"/>
        <v>OK</v>
      </c>
      <c r="T763" s="2" t="str">
        <f t="shared" si="101"/>
        <v>OK</v>
      </c>
      <c r="U763" s="2" t="str">
        <f t="shared" si="102"/>
        <v>OK</v>
      </c>
      <c r="V763" s="2" t="str">
        <f t="shared" si="103"/>
        <v>OK</v>
      </c>
      <c r="W763" s="2" t="str">
        <f t="shared" si="104"/>
        <v>OK</v>
      </c>
      <c r="X763" s="2" t="str">
        <f t="shared" si="105"/>
        <v>OK</v>
      </c>
      <c r="Y763" s="2" t="str">
        <f t="shared" si="106"/>
        <v>OK</v>
      </c>
      <c r="Z763" s="3" t="str">
        <f t="shared" si="107"/>
        <v/>
      </c>
    </row>
    <row r="764" spans="1:26" x14ac:dyDescent="0.45">
      <c r="A764" t="s">
        <v>13503</v>
      </c>
      <c r="B764" t="s">
        <v>13504</v>
      </c>
      <c r="C764" t="s">
        <v>13508</v>
      </c>
      <c r="E764" t="s">
        <v>20</v>
      </c>
      <c r="H764" t="s">
        <v>21</v>
      </c>
      <c r="I764">
        <v>3298468</v>
      </c>
      <c r="J764" t="s">
        <v>13509</v>
      </c>
      <c r="K764">
        <v>30</v>
      </c>
      <c r="L764" t="s">
        <v>23</v>
      </c>
      <c r="M764" t="s">
        <v>29</v>
      </c>
      <c r="N764" t="s">
        <v>235</v>
      </c>
      <c r="P764" t="s">
        <v>21</v>
      </c>
      <c r="Q764" t="s">
        <v>13510</v>
      </c>
      <c r="R764" s="2" t="str">
        <f t="shared" si="99"/>
        <v>OK</v>
      </c>
      <c r="S764" s="2" t="str">
        <f t="shared" si="100"/>
        <v>OK</v>
      </c>
      <c r="T764" s="2" t="str">
        <f t="shared" si="101"/>
        <v>OK</v>
      </c>
      <c r="U764" s="2" t="str">
        <f t="shared" si="102"/>
        <v>OK</v>
      </c>
      <c r="V764" s="2" t="str">
        <f t="shared" si="103"/>
        <v>OK</v>
      </c>
      <c r="W764" s="2" t="str">
        <f t="shared" si="104"/>
        <v>OK</v>
      </c>
      <c r="X764" s="2" t="str">
        <f t="shared" si="105"/>
        <v>OK</v>
      </c>
      <c r="Y764" s="2" t="str">
        <f t="shared" si="106"/>
        <v>OK</v>
      </c>
      <c r="Z764" s="3" t="str">
        <f t="shared" si="107"/>
        <v/>
      </c>
    </row>
    <row r="765" spans="1:26" x14ac:dyDescent="0.45">
      <c r="A765" t="s">
        <v>13503</v>
      </c>
      <c r="B765" t="s">
        <v>13504</v>
      </c>
      <c r="C765" t="s">
        <v>13511</v>
      </c>
      <c r="E765" t="s">
        <v>20</v>
      </c>
      <c r="H765" t="s">
        <v>21</v>
      </c>
      <c r="I765">
        <v>1426268</v>
      </c>
      <c r="J765" t="s">
        <v>12441</v>
      </c>
      <c r="K765">
        <v>25</v>
      </c>
      <c r="L765" t="s">
        <v>34</v>
      </c>
      <c r="M765" t="s">
        <v>35</v>
      </c>
      <c r="N765" t="s">
        <v>12442</v>
      </c>
      <c r="O765" t="s">
        <v>37</v>
      </c>
      <c r="P765" t="s">
        <v>21</v>
      </c>
      <c r="Q765" t="s">
        <v>13512</v>
      </c>
      <c r="R765" s="2" t="str">
        <f t="shared" si="99"/>
        <v>OK</v>
      </c>
      <c r="S765" s="2" t="str">
        <f t="shared" si="100"/>
        <v>OK</v>
      </c>
      <c r="T765" s="2" t="str">
        <f t="shared" si="101"/>
        <v>OK</v>
      </c>
      <c r="U765" s="2" t="str">
        <f t="shared" si="102"/>
        <v>OK</v>
      </c>
      <c r="V765" s="2" t="str">
        <f t="shared" si="103"/>
        <v>OK</v>
      </c>
      <c r="W765" s="2" t="str">
        <f t="shared" si="104"/>
        <v>OK</v>
      </c>
      <c r="X765" s="2" t="str">
        <f t="shared" si="105"/>
        <v>OK</v>
      </c>
      <c r="Y765" s="2" t="str">
        <f t="shared" si="106"/>
        <v>OK</v>
      </c>
      <c r="Z765" s="3" t="str">
        <f t="shared" si="107"/>
        <v/>
      </c>
    </row>
    <row r="766" spans="1:26" x14ac:dyDescent="0.45">
      <c r="A766" t="s">
        <v>13503</v>
      </c>
      <c r="B766" t="s">
        <v>13504</v>
      </c>
      <c r="C766" t="s">
        <v>13513</v>
      </c>
      <c r="E766" t="s">
        <v>20</v>
      </c>
      <c r="H766" t="s">
        <v>21</v>
      </c>
      <c r="I766">
        <v>1415805</v>
      </c>
      <c r="J766" t="s">
        <v>12448</v>
      </c>
      <c r="K766">
        <v>25</v>
      </c>
      <c r="L766" t="s">
        <v>34</v>
      </c>
      <c r="M766" t="s">
        <v>35</v>
      </c>
      <c r="N766" t="s">
        <v>12449</v>
      </c>
      <c r="O766" t="s">
        <v>37</v>
      </c>
      <c r="P766" t="s">
        <v>21</v>
      </c>
      <c r="Q766" t="s">
        <v>13514</v>
      </c>
      <c r="R766" s="2" t="str">
        <f t="shared" si="99"/>
        <v>OK</v>
      </c>
      <c r="S766" s="2" t="str">
        <f t="shared" si="100"/>
        <v>OK</v>
      </c>
      <c r="T766" s="2" t="str">
        <f t="shared" si="101"/>
        <v>OK</v>
      </c>
      <c r="U766" s="2" t="str">
        <f t="shared" si="102"/>
        <v>OK</v>
      </c>
      <c r="V766" s="2" t="str">
        <f t="shared" si="103"/>
        <v>OK</v>
      </c>
      <c r="W766" s="2" t="str">
        <f t="shared" si="104"/>
        <v>OK</v>
      </c>
      <c r="X766" s="2" t="str">
        <f t="shared" si="105"/>
        <v>OK</v>
      </c>
      <c r="Y766" s="2" t="str">
        <f t="shared" si="106"/>
        <v>OK</v>
      </c>
      <c r="Z766" s="3" t="str">
        <f t="shared" si="107"/>
        <v/>
      </c>
    </row>
    <row r="767" spans="1:26" x14ac:dyDescent="0.45">
      <c r="A767" t="s">
        <v>13503</v>
      </c>
      <c r="B767" t="s">
        <v>13504</v>
      </c>
      <c r="C767" t="s">
        <v>13515</v>
      </c>
      <c r="E767" t="s">
        <v>20</v>
      </c>
      <c r="H767" t="s">
        <v>21</v>
      </c>
      <c r="I767">
        <v>1410948</v>
      </c>
      <c r="J767" t="s">
        <v>12452</v>
      </c>
      <c r="K767">
        <v>25</v>
      </c>
      <c r="L767" t="s">
        <v>34</v>
      </c>
      <c r="M767" t="s">
        <v>35</v>
      </c>
      <c r="N767" t="s">
        <v>12453</v>
      </c>
      <c r="O767" t="s">
        <v>37</v>
      </c>
      <c r="P767" t="s">
        <v>21</v>
      </c>
      <c r="Q767" t="s">
        <v>13516</v>
      </c>
      <c r="R767" s="2" t="str">
        <f t="shared" si="99"/>
        <v>OK</v>
      </c>
      <c r="S767" s="2" t="str">
        <f t="shared" si="100"/>
        <v>OK</v>
      </c>
      <c r="T767" s="2" t="str">
        <f t="shared" si="101"/>
        <v>OK</v>
      </c>
      <c r="U767" s="2" t="str">
        <f t="shared" si="102"/>
        <v>OK</v>
      </c>
      <c r="V767" s="2" t="str">
        <f t="shared" si="103"/>
        <v>OK</v>
      </c>
      <c r="W767" s="2" t="str">
        <f t="shared" si="104"/>
        <v>OK</v>
      </c>
      <c r="X767" s="2" t="str">
        <f t="shared" si="105"/>
        <v>OK</v>
      </c>
      <c r="Y767" s="2" t="str">
        <f t="shared" si="106"/>
        <v>OK</v>
      </c>
      <c r="Z767" s="3" t="str">
        <f t="shared" si="107"/>
        <v/>
      </c>
    </row>
    <row r="768" spans="1:26" x14ac:dyDescent="0.45">
      <c r="A768" t="s">
        <v>13503</v>
      </c>
      <c r="B768" t="s">
        <v>13504</v>
      </c>
      <c r="C768" t="s">
        <v>13517</v>
      </c>
      <c r="E768" t="s">
        <v>20</v>
      </c>
      <c r="H768" t="s">
        <v>21</v>
      </c>
      <c r="I768">
        <v>2111285</v>
      </c>
      <c r="J768" t="s">
        <v>13518</v>
      </c>
      <c r="K768">
        <v>20</v>
      </c>
      <c r="L768" t="s">
        <v>23</v>
      </c>
      <c r="M768" t="s">
        <v>29</v>
      </c>
      <c r="N768" t="s">
        <v>684</v>
      </c>
      <c r="P768" t="s">
        <v>21</v>
      </c>
      <c r="Q768" t="s">
        <v>13519</v>
      </c>
      <c r="R768" s="2" t="str">
        <f t="shared" si="99"/>
        <v>OK</v>
      </c>
      <c r="S768" s="2" t="str">
        <f t="shared" si="100"/>
        <v>OK</v>
      </c>
      <c r="T768" s="2" t="str">
        <f t="shared" si="101"/>
        <v>OK</v>
      </c>
      <c r="U768" s="2" t="str">
        <f t="shared" si="102"/>
        <v>OK</v>
      </c>
      <c r="V768" s="2" t="str">
        <f t="shared" si="103"/>
        <v>OK</v>
      </c>
      <c r="W768" s="2" t="str">
        <f t="shared" si="104"/>
        <v>OK</v>
      </c>
      <c r="X768" s="2" t="str">
        <f t="shared" si="105"/>
        <v>OK</v>
      </c>
      <c r="Y768" s="2" t="str">
        <f t="shared" si="106"/>
        <v>OK</v>
      </c>
      <c r="Z768" s="3" t="str">
        <f t="shared" si="107"/>
        <v/>
      </c>
    </row>
    <row r="769" spans="1:26" x14ac:dyDescent="0.45">
      <c r="A769" t="s">
        <v>13503</v>
      </c>
      <c r="B769" t="s">
        <v>13504</v>
      </c>
      <c r="C769" t="s">
        <v>13520</v>
      </c>
      <c r="E769" t="s">
        <v>20</v>
      </c>
      <c r="H769" t="s">
        <v>21</v>
      </c>
      <c r="I769">
        <v>1179646</v>
      </c>
      <c r="J769" t="s">
        <v>13521</v>
      </c>
      <c r="K769">
        <v>30</v>
      </c>
      <c r="L769" t="s">
        <v>34</v>
      </c>
      <c r="M769" t="s">
        <v>35</v>
      </c>
      <c r="N769" t="s">
        <v>326</v>
      </c>
      <c r="O769" t="s">
        <v>85</v>
      </c>
      <c r="P769" t="s">
        <v>21</v>
      </c>
      <c r="Q769" t="s">
        <v>13522</v>
      </c>
      <c r="R769" s="2" t="str">
        <f t="shared" si="99"/>
        <v>OK</v>
      </c>
      <c r="S769" s="2" t="str">
        <f t="shared" si="100"/>
        <v>OK</v>
      </c>
      <c r="T769" s="2" t="str">
        <f t="shared" si="101"/>
        <v>OK</v>
      </c>
      <c r="U769" s="2" t="str">
        <f t="shared" si="102"/>
        <v>OK</v>
      </c>
      <c r="V769" s="2" t="str">
        <f t="shared" si="103"/>
        <v>OK</v>
      </c>
      <c r="W769" s="2" t="str">
        <f t="shared" si="104"/>
        <v>OK</v>
      </c>
      <c r="X769" s="2" t="str">
        <f t="shared" si="105"/>
        <v>OK</v>
      </c>
      <c r="Y769" s="2" t="str">
        <f t="shared" si="106"/>
        <v>OK</v>
      </c>
      <c r="Z769" s="3" t="str">
        <f t="shared" si="107"/>
        <v/>
      </c>
    </row>
    <row r="770" spans="1:26" x14ac:dyDescent="0.45">
      <c r="A770" t="s">
        <v>13503</v>
      </c>
      <c r="B770" t="s">
        <v>13504</v>
      </c>
      <c r="C770" t="s">
        <v>13523</v>
      </c>
      <c r="E770" t="s">
        <v>20</v>
      </c>
      <c r="H770" t="s">
        <v>21</v>
      </c>
      <c r="I770">
        <v>1939274</v>
      </c>
      <c r="J770" t="s">
        <v>13524</v>
      </c>
      <c r="K770">
        <v>60</v>
      </c>
      <c r="L770" t="s">
        <v>23</v>
      </c>
      <c r="M770" t="s">
        <v>29</v>
      </c>
      <c r="N770" t="s">
        <v>1152</v>
      </c>
      <c r="P770" t="s">
        <v>21</v>
      </c>
      <c r="Q770" t="s">
        <v>13525</v>
      </c>
      <c r="R770" s="2" t="str">
        <f t="shared" si="99"/>
        <v>OK</v>
      </c>
      <c r="S770" s="2" t="str">
        <f t="shared" si="100"/>
        <v>OK</v>
      </c>
      <c r="T770" s="2" t="str">
        <f t="shared" si="101"/>
        <v>OK</v>
      </c>
      <c r="U770" s="2" t="str">
        <f t="shared" si="102"/>
        <v>OK</v>
      </c>
      <c r="V770" s="2" t="str">
        <f t="shared" si="103"/>
        <v>OK</v>
      </c>
      <c r="W770" s="2" t="str">
        <f t="shared" si="104"/>
        <v>OK</v>
      </c>
      <c r="X770" s="2" t="str">
        <f t="shared" si="105"/>
        <v>OK</v>
      </c>
      <c r="Y770" s="2" t="str">
        <f t="shared" si="106"/>
        <v>OK</v>
      </c>
      <c r="Z770" s="3" t="str">
        <f t="shared" si="107"/>
        <v/>
      </c>
    </row>
    <row r="771" spans="1:26" x14ac:dyDescent="0.45">
      <c r="A771" t="s">
        <v>13503</v>
      </c>
      <c r="B771" t="s">
        <v>13504</v>
      </c>
      <c r="C771" t="s">
        <v>13526</v>
      </c>
      <c r="E771" t="s">
        <v>20</v>
      </c>
      <c r="H771" t="s">
        <v>21</v>
      </c>
      <c r="I771">
        <v>2877531</v>
      </c>
      <c r="J771" t="s">
        <v>13527</v>
      </c>
      <c r="K771">
        <v>20</v>
      </c>
      <c r="L771" t="s">
        <v>34</v>
      </c>
      <c r="M771" t="s">
        <v>35</v>
      </c>
      <c r="N771" t="s">
        <v>161</v>
      </c>
      <c r="O771" t="s">
        <v>85</v>
      </c>
      <c r="P771" t="s">
        <v>21</v>
      </c>
      <c r="Q771" t="s">
        <v>13528</v>
      </c>
      <c r="R771" s="2" t="str">
        <f t="shared" ref="R771:R834" si="108">IF(_xlfn.XOR(
AND(N771="M102ab",L771="Proyecto"),
AND(N771="M101a",L771="Preguntas con respuesta libre"),
AND(LEFT(N771,1)="M",N771&lt;&gt;"M102AB",N771&lt;&gt;"M101a",N771&lt;&gt;"M101ap",L771="Ejercitación"),
AND(LEFT(C771,15)="Mapa conceptual",L771="Exposición"),
AND(LEFT(N771,1)&lt;&gt;"M",LEFT(C771,15)&lt;&gt;"Mapa conceptual",L771="Exposición"),
AND(LEFT(C771,8)="Banco de",L771="Generador de actividades"),
AND(C771=L771)
),"OK","KO")</f>
        <v>OK</v>
      </c>
      <c r="S771" s="2" t="str">
        <f t="shared" ref="S771:S834" si="109">IF(_xlfn.XOR(
AND(LEFT(N771,1)="M",M771="Actividad"),
AND(LEFT(N771,1)="F",M771="Interactivo"),
AND(N771="diaporama",M771="Secuencia de imágenes"),
OR(N771="video",M771="Animación",M771="Video"),
AND(C771=M771)
),"OK","KO")</f>
        <v>OK</v>
      </c>
      <c r="T771" s="2" t="str">
        <f t="shared" ref="T771:T834" si="110">IF(
AND(L771="Evaluación",C771&lt;&gt;L771),"KO",
IF(AND(L771="Mapa conceptual",C771&lt;&gt;L771),"KO",
IF(AND(N771="M101ap",C771&lt;&gt;"Banco de actividades"),"KO",
"OK")))</f>
        <v>OK</v>
      </c>
      <c r="U771" s="2" t="str">
        <f t="shared" ref="U771:U834" si="111">IF(
AND(LEFT(N771,1)="M",LEFT(M771,4)&lt;&gt;"Mapa",S771="OK",O771=""),
"KO","OK")</f>
        <v>OK</v>
      </c>
      <c r="V771" s="2" t="str">
        <f t="shared" ref="V771:V834" si="112">IF(OR(
AND(L771="Evaluación",R771="OK",OR(N771="M4a",N771="M5a")),
AND(LEFT(C771,8)="Banco de",N771="M101ap"),
OR(LEFT(C771,8)&lt;&gt;"Banco de",L771&lt;&gt;"Evaluación")
),"OK","KO")</f>
        <v>OK</v>
      </c>
      <c r="W771" s="2" t="str">
        <f t="shared" ref="W771:W834" si="113">IF(AND(LEFT(C771,8)="Banco de",K771=0),"OK",
IF(AND(LEFT(C771,8)&lt;&gt;"Banco de",K771&gt;0),"OK","KO"))</f>
        <v>OK</v>
      </c>
      <c r="X771" s="2" t="str">
        <f t="shared" ref="X771:X834" si="114">IF(J771&lt;&gt;"","OK","KO")</f>
        <v>OK</v>
      </c>
      <c r="Y771" s="2" t="str">
        <f t="shared" ref="Y771:Y834" si="115">IF(P771="Si","KO","OK")</f>
        <v>OK</v>
      </c>
      <c r="Z771" s="3" t="str">
        <f t="shared" ref="Z771:Z834" si="116">CONCATENATE(
IF(R771&lt;&gt;"OK",CONCATENATE($R$1," / "),""),
IF(S771&lt;&gt;"OK",CONCATENATE($S$1," / "),""),
IF(T771&lt;&gt;"OK",CONCATENATE($T$1," / "),""),
IF(U771&lt;&gt;"OK",CONCATENATE($U$1," / "),""),
IF(V771&lt;&gt;"OK",CONCATENATE($V$1," / "),""),
IF(W771&lt;&gt;"OK",CONCATENATE($W$1," / "),""),
IF(X771&lt;&gt;"OK",CONCATENATE($X$1," / "),""),
IF(Y771&lt;&gt;"OK",$Y$1,"")
)</f>
        <v/>
      </c>
    </row>
    <row r="772" spans="1:26" x14ac:dyDescent="0.45">
      <c r="A772" t="s">
        <v>13503</v>
      </c>
      <c r="B772" t="s">
        <v>13504</v>
      </c>
      <c r="C772" t="s">
        <v>13529</v>
      </c>
      <c r="E772" t="s">
        <v>20</v>
      </c>
      <c r="H772" t="s">
        <v>21</v>
      </c>
      <c r="I772">
        <v>2319135</v>
      </c>
      <c r="J772" t="s">
        <v>13530</v>
      </c>
      <c r="K772">
        <v>20</v>
      </c>
      <c r="L772" t="s">
        <v>34</v>
      </c>
      <c r="M772" t="s">
        <v>35</v>
      </c>
      <c r="N772" t="s">
        <v>81</v>
      </c>
      <c r="O772" t="s">
        <v>85</v>
      </c>
      <c r="P772" t="s">
        <v>21</v>
      </c>
      <c r="Q772" t="s">
        <v>13531</v>
      </c>
      <c r="R772" s="2" t="str">
        <f t="shared" si="108"/>
        <v>KO</v>
      </c>
      <c r="S772" s="2" t="str">
        <f t="shared" si="109"/>
        <v>OK</v>
      </c>
      <c r="T772" s="2" t="str">
        <f t="shared" si="110"/>
        <v>OK</v>
      </c>
      <c r="U772" s="2" t="str">
        <f t="shared" si="111"/>
        <v>OK</v>
      </c>
      <c r="V772" s="2" t="str">
        <f t="shared" si="112"/>
        <v>OK</v>
      </c>
      <c r="W772" s="2" t="str">
        <f t="shared" si="113"/>
        <v>OK</v>
      </c>
      <c r="X772" s="2" t="str">
        <f t="shared" si="114"/>
        <v>OK</v>
      </c>
      <c r="Y772" s="2" t="str">
        <f t="shared" si="115"/>
        <v>OK</v>
      </c>
      <c r="Z772" s="3" t="str">
        <f t="shared" si="116"/>
        <v xml:space="preserve">Acción didáctica / </v>
      </c>
    </row>
    <row r="773" spans="1:26" x14ac:dyDescent="0.45">
      <c r="A773" t="s">
        <v>13503</v>
      </c>
      <c r="B773" t="s">
        <v>13504</v>
      </c>
      <c r="C773" t="s">
        <v>13532</v>
      </c>
      <c r="E773" t="s">
        <v>20</v>
      </c>
      <c r="H773" t="s">
        <v>21</v>
      </c>
      <c r="I773">
        <v>2671897</v>
      </c>
      <c r="J773" t="s">
        <v>13533</v>
      </c>
      <c r="K773">
        <v>60</v>
      </c>
      <c r="L773" t="s">
        <v>23</v>
      </c>
      <c r="M773" t="s">
        <v>29</v>
      </c>
      <c r="N773" t="s">
        <v>25</v>
      </c>
      <c r="P773" t="s">
        <v>21</v>
      </c>
      <c r="Q773" t="s">
        <v>13534</v>
      </c>
      <c r="R773" s="2" t="str">
        <f t="shared" si="108"/>
        <v>OK</v>
      </c>
      <c r="S773" s="2" t="str">
        <f t="shared" si="109"/>
        <v>KO</v>
      </c>
      <c r="T773" s="2" t="str">
        <f t="shared" si="110"/>
        <v>OK</v>
      </c>
      <c r="U773" s="2" t="str">
        <f t="shared" si="111"/>
        <v>OK</v>
      </c>
      <c r="V773" s="2" t="str">
        <f t="shared" si="112"/>
        <v>OK</v>
      </c>
      <c r="W773" s="2" t="str">
        <f t="shared" si="113"/>
        <v>OK</v>
      </c>
      <c r="X773" s="2" t="str">
        <f t="shared" si="114"/>
        <v>OK</v>
      </c>
      <c r="Y773" s="2" t="str">
        <f t="shared" si="115"/>
        <v>OK</v>
      </c>
      <c r="Z773" s="3" t="str">
        <f t="shared" si="116"/>
        <v xml:space="preserve">Tipo de media / </v>
      </c>
    </row>
    <row r="774" spans="1:26" x14ac:dyDescent="0.45">
      <c r="A774" t="s">
        <v>13503</v>
      </c>
      <c r="B774" t="s">
        <v>13504</v>
      </c>
      <c r="C774" t="s">
        <v>13535</v>
      </c>
      <c r="E774" t="s">
        <v>20</v>
      </c>
      <c r="H774" t="s">
        <v>21</v>
      </c>
      <c r="I774">
        <v>2271748</v>
      </c>
      <c r="J774" t="s">
        <v>13536</v>
      </c>
      <c r="K774">
        <v>25</v>
      </c>
      <c r="L774" t="s">
        <v>23</v>
      </c>
      <c r="M774" t="s">
        <v>29</v>
      </c>
      <c r="N774" t="s">
        <v>1152</v>
      </c>
      <c r="P774" t="s">
        <v>21</v>
      </c>
      <c r="Q774" t="s">
        <v>13537</v>
      </c>
      <c r="R774" s="2" t="str">
        <f t="shared" si="108"/>
        <v>OK</v>
      </c>
      <c r="S774" s="2" t="str">
        <f t="shared" si="109"/>
        <v>OK</v>
      </c>
      <c r="T774" s="2" t="str">
        <f t="shared" si="110"/>
        <v>OK</v>
      </c>
      <c r="U774" s="2" t="str">
        <f t="shared" si="111"/>
        <v>OK</v>
      </c>
      <c r="V774" s="2" t="str">
        <f t="shared" si="112"/>
        <v>OK</v>
      </c>
      <c r="W774" s="2" t="str">
        <f t="shared" si="113"/>
        <v>OK</v>
      </c>
      <c r="X774" s="2" t="str">
        <f t="shared" si="114"/>
        <v>OK</v>
      </c>
      <c r="Y774" s="2" t="str">
        <f t="shared" si="115"/>
        <v>OK</v>
      </c>
      <c r="Z774" s="3" t="str">
        <f t="shared" si="116"/>
        <v/>
      </c>
    </row>
    <row r="775" spans="1:26" x14ac:dyDescent="0.45">
      <c r="A775" t="s">
        <v>13503</v>
      </c>
      <c r="B775" t="s">
        <v>13504</v>
      </c>
      <c r="C775" t="s">
        <v>13538</v>
      </c>
      <c r="E775" t="s">
        <v>20</v>
      </c>
      <c r="H775" t="s">
        <v>21</v>
      </c>
      <c r="I775">
        <v>3125430</v>
      </c>
      <c r="J775" t="s">
        <v>13539</v>
      </c>
      <c r="K775">
        <v>45</v>
      </c>
      <c r="L775" t="s">
        <v>1363</v>
      </c>
      <c r="M775" t="s">
        <v>29</v>
      </c>
      <c r="N775" t="s">
        <v>1152</v>
      </c>
      <c r="P775" t="s">
        <v>21</v>
      </c>
      <c r="Q775" t="s">
        <v>13540</v>
      </c>
      <c r="R775" s="2" t="str">
        <f t="shared" si="108"/>
        <v>KO</v>
      </c>
      <c r="S775" s="2" t="str">
        <f t="shared" si="109"/>
        <v>OK</v>
      </c>
      <c r="T775" s="2" t="str">
        <f t="shared" si="110"/>
        <v>OK</v>
      </c>
      <c r="U775" s="2" t="str">
        <f t="shared" si="111"/>
        <v>OK</v>
      </c>
      <c r="V775" s="2" t="str">
        <f t="shared" si="112"/>
        <v>OK</v>
      </c>
      <c r="W775" s="2" t="str">
        <f t="shared" si="113"/>
        <v>OK</v>
      </c>
      <c r="X775" s="2" t="str">
        <f t="shared" si="114"/>
        <v>OK</v>
      </c>
      <c r="Y775" s="2" t="str">
        <f t="shared" si="115"/>
        <v>OK</v>
      </c>
      <c r="Z775" s="3" t="str">
        <f t="shared" si="116"/>
        <v xml:space="preserve">Acción didáctica / </v>
      </c>
    </row>
    <row r="776" spans="1:26" x14ac:dyDescent="0.45">
      <c r="A776" t="s">
        <v>13503</v>
      </c>
      <c r="B776" t="s">
        <v>13504</v>
      </c>
      <c r="C776" t="s">
        <v>13541</v>
      </c>
      <c r="E776" t="s">
        <v>20</v>
      </c>
      <c r="H776" t="s">
        <v>21</v>
      </c>
      <c r="I776">
        <v>3206307</v>
      </c>
      <c r="J776" t="s">
        <v>13542</v>
      </c>
      <c r="K776">
        <v>15</v>
      </c>
      <c r="L776" t="s">
        <v>34</v>
      </c>
      <c r="M776" t="s">
        <v>35</v>
      </c>
      <c r="N776" t="s">
        <v>81</v>
      </c>
      <c r="O776" t="s">
        <v>85</v>
      </c>
      <c r="P776" t="s">
        <v>21</v>
      </c>
      <c r="Q776" t="s">
        <v>13543</v>
      </c>
      <c r="R776" s="2" t="str">
        <f t="shared" si="108"/>
        <v>KO</v>
      </c>
      <c r="S776" s="2" t="str">
        <f t="shared" si="109"/>
        <v>OK</v>
      </c>
      <c r="T776" s="2" t="str">
        <f t="shared" si="110"/>
        <v>OK</v>
      </c>
      <c r="U776" s="2" t="str">
        <f t="shared" si="111"/>
        <v>OK</v>
      </c>
      <c r="V776" s="2" t="str">
        <f t="shared" si="112"/>
        <v>OK</v>
      </c>
      <c r="W776" s="2" t="str">
        <f t="shared" si="113"/>
        <v>OK</v>
      </c>
      <c r="X776" s="2" t="str">
        <f t="shared" si="114"/>
        <v>OK</v>
      </c>
      <c r="Y776" s="2" t="str">
        <f t="shared" si="115"/>
        <v>OK</v>
      </c>
      <c r="Z776" s="3" t="str">
        <f t="shared" si="116"/>
        <v xml:space="preserve">Acción didáctica / </v>
      </c>
    </row>
    <row r="777" spans="1:26" x14ac:dyDescent="0.45">
      <c r="A777" t="s">
        <v>13503</v>
      </c>
      <c r="B777" t="s">
        <v>13504</v>
      </c>
      <c r="C777" t="s">
        <v>13544</v>
      </c>
      <c r="E777" t="s">
        <v>20</v>
      </c>
      <c r="H777" t="s">
        <v>21</v>
      </c>
      <c r="I777">
        <v>1388389</v>
      </c>
      <c r="J777" t="s">
        <v>13545</v>
      </c>
      <c r="K777">
        <v>20</v>
      </c>
      <c r="L777" t="s">
        <v>23</v>
      </c>
      <c r="M777" t="s">
        <v>29</v>
      </c>
      <c r="N777" t="s">
        <v>684</v>
      </c>
      <c r="P777" t="s">
        <v>21</v>
      </c>
      <c r="Q777" t="s">
        <v>13546</v>
      </c>
      <c r="R777" s="2" t="str">
        <f t="shared" si="108"/>
        <v>OK</v>
      </c>
      <c r="S777" s="2" t="str">
        <f t="shared" si="109"/>
        <v>OK</v>
      </c>
      <c r="T777" s="2" t="str">
        <f t="shared" si="110"/>
        <v>OK</v>
      </c>
      <c r="U777" s="2" t="str">
        <f t="shared" si="111"/>
        <v>OK</v>
      </c>
      <c r="V777" s="2" t="str">
        <f t="shared" si="112"/>
        <v>OK</v>
      </c>
      <c r="W777" s="2" t="str">
        <f t="shared" si="113"/>
        <v>OK</v>
      </c>
      <c r="X777" s="2" t="str">
        <f t="shared" si="114"/>
        <v>OK</v>
      </c>
      <c r="Y777" s="2" t="str">
        <f t="shared" si="115"/>
        <v>OK</v>
      </c>
      <c r="Z777" s="3" t="str">
        <f t="shared" si="116"/>
        <v/>
      </c>
    </row>
    <row r="778" spans="1:26" x14ac:dyDescent="0.45">
      <c r="A778" t="s">
        <v>13503</v>
      </c>
      <c r="B778" t="s">
        <v>13504</v>
      </c>
      <c r="C778" t="s">
        <v>13547</v>
      </c>
      <c r="E778" t="s">
        <v>20</v>
      </c>
      <c r="H778" t="s">
        <v>21</v>
      </c>
      <c r="I778">
        <v>3232283</v>
      </c>
      <c r="J778" t="s">
        <v>13548</v>
      </c>
      <c r="K778">
        <v>15</v>
      </c>
      <c r="L778" t="s">
        <v>34</v>
      </c>
      <c r="M778" t="s">
        <v>35</v>
      </c>
      <c r="N778" t="s">
        <v>161</v>
      </c>
      <c r="O778" t="s">
        <v>37</v>
      </c>
      <c r="P778" t="s">
        <v>21</v>
      </c>
      <c r="Q778" t="s">
        <v>13549</v>
      </c>
      <c r="R778" s="2" t="str">
        <f t="shared" si="108"/>
        <v>OK</v>
      </c>
      <c r="S778" s="2" t="str">
        <f t="shared" si="109"/>
        <v>OK</v>
      </c>
      <c r="T778" s="2" t="str">
        <f t="shared" si="110"/>
        <v>OK</v>
      </c>
      <c r="U778" s="2" t="str">
        <f t="shared" si="111"/>
        <v>OK</v>
      </c>
      <c r="V778" s="2" t="str">
        <f t="shared" si="112"/>
        <v>OK</v>
      </c>
      <c r="W778" s="2" t="str">
        <f t="shared" si="113"/>
        <v>OK</v>
      </c>
      <c r="X778" s="2" t="str">
        <f t="shared" si="114"/>
        <v>OK</v>
      </c>
      <c r="Y778" s="2" t="str">
        <f t="shared" si="115"/>
        <v>OK</v>
      </c>
      <c r="Z778" s="3" t="str">
        <f t="shared" si="116"/>
        <v/>
      </c>
    </row>
    <row r="779" spans="1:26" x14ac:dyDescent="0.45">
      <c r="A779" t="s">
        <v>13503</v>
      </c>
      <c r="B779" t="s">
        <v>13504</v>
      </c>
      <c r="C779" t="s">
        <v>13550</v>
      </c>
      <c r="E779" t="s">
        <v>20</v>
      </c>
      <c r="H779" t="s">
        <v>21</v>
      </c>
      <c r="I779">
        <v>1840368</v>
      </c>
      <c r="J779" t="s">
        <v>13551</v>
      </c>
      <c r="K779">
        <v>15</v>
      </c>
      <c r="L779" t="s">
        <v>34</v>
      </c>
      <c r="M779" t="s">
        <v>35</v>
      </c>
      <c r="N779" t="s">
        <v>161</v>
      </c>
      <c r="O779" t="s">
        <v>37</v>
      </c>
      <c r="P779" t="s">
        <v>21</v>
      </c>
      <c r="Q779" t="s">
        <v>13552</v>
      </c>
      <c r="R779" s="2" t="str">
        <f t="shared" si="108"/>
        <v>OK</v>
      </c>
      <c r="S779" s="2" t="str">
        <f t="shared" si="109"/>
        <v>OK</v>
      </c>
      <c r="T779" s="2" t="str">
        <f t="shared" si="110"/>
        <v>OK</v>
      </c>
      <c r="U779" s="2" t="str">
        <f t="shared" si="111"/>
        <v>OK</v>
      </c>
      <c r="V779" s="2" t="str">
        <f t="shared" si="112"/>
        <v>OK</v>
      </c>
      <c r="W779" s="2" t="str">
        <f t="shared" si="113"/>
        <v>OK</v>
      </c>
      <c r="X779" s="2" t="str">
        <f t="shared" si="114"/>
        <v>OK</v>
      </c>
      <c r="Y779" s="2" t="str">
        <f t="shared" si="115"/>
        <v>OK</v>
      </c>
      <c r="Z779" s="3" t="str">
        <f t="shared" si="116"/>
        <v/>
      </c>
    </row>
    <row r="780" spans="1:26" x14ac:dyDescent="0.45">
      <c r="A780" t="s">
        <v>13503</v>
      </c>
      <c r="B780" t="s">
        <v>13504</v>
      </c>
      <c r="C780" t="s">
        <v>13553</v>
      </c>
      <c r="E780" t="s">
        <v>20</v>
      </c>
      <c r="H780" t="s">
        <v>21</v>
      </c>
      <c r="I780">
        <v>2668803</v>
      </c>
      <c r="J780" t="s">
        <v>13554</v>
      </c>
      <c r="K780">
        <v>0</v>
      </c>
      <c r="L780" t="s">
        <v>34</v>
      </c>
      <c r="M780" t="s">
        <v>35</v>
      </c>
      <c r="N780" t="s">
        <v>161</v>
      </c>
      <c r="O780" t="s">
        <v>37</v>
      </c>
      <c r="P780" t="s">
        <v>21</v>
      </c>
      <c r="Q780" t="s">
        <v>13555</v>
      </c>
      <c r="R780" s="2" t="str">
        <f t="shared" si="108"/>
        <v>OK</v>
      </c>
      <c r="S780" s="2" t="str">
        <f t="shared" si="109"/>
        <v>OK</v>
      </c>
      <c r="T780" s="2" t="str">
        <f t="shared" si="110"/>
        <v>OK</v>
      </c>
      <c r="U780" s="2" t="str">
        <f t="shared" si="111"/>
        <v>OK</v>
      </c>
      <c r="V780" s="2" t="str">
        <f t="shared" si="112"/>
        <v>OK</v>
      </c>
      <c r="W780" s="2" t="str">
        <f t="shared" si="113"/>
        <v>KO</v>
      </c>
      <c r="X780" s="2" t="str">
        <f t="shared" si="114"/>
        <v>OK</v>
      </c>
      <c r="Y780" s="2" t="str">
        <f t="shared" si="115"/>
        <v>OK</v>
      </c>
      <c r="Z780" s="3" t="str">
        <f t="shared" si="116"/>
        <v xml:space="preserve">Tiempo del recurso / </v>
      </c>
    </row>
    <row r="781" spans="1:26" x14ac:dyDescent="0.45">
      <c r="A781" t="s">
        <v>13503</v>
      </c>
      <c r="B781" t="s">
        <v>13504</v>
      </c>
      <c r="C781" t="s">
        <v>13556</v>
      </c>
      <c r="E781" t="s">
        <v>20</v>
      </c>
      <c r="H781" t="s">
        <v>21</v>
      </c>
      <c r="I781">
        <v>2878861</v>
      </c>
      <c r="J781" t="s">
        <v>13557</v>
      </c>
      <c r="K781">
        <v>0</v>
      </c>
      <c r="L781" t="s">
        <v>34</v>
      </c>
      <c r="M781" t="s">
        <v>35</v>
      </c>
      <c r="N781" t="s">
        <v>81</v>
      </c>
      <c r="O781" t="s">
        <v>37</v>
      </c>
      <c r="P781" t="s">
        <v>21</v>
      </c>
      <c r="Q781" t="s">
        <v>13558</v>
      </c>
      <c r="R781" s="2" t="str">
        <f t="shared" si="108"/>
        <v>KO</v>
      </c>
      <c r="S781" s="2" t="str">
        <f t="shared" si="109"/>
        <v>OK</v>
      </c>
      <c r="T781" s="2" t="str">
        <f t="shared" si="110"/>
        <v>OK</v>
      </c>
      <c r="U781" s="2" t="str">
        <f t="shared" si="111"/>
        <v>OK</v>
      </c>
      <c r="V781" s="2" t="str">
        <f t="shared" si="112"/>
        <v>OK</v>
      </c>
      <c r="W781" s="2" t="str">
        <f t="shared" si="113"/>
        <v>KO</v>
      </c>
      <c r="X781" s="2" t="str">
        <f t="shared" si="114"/>
        <v>OK</v>
      </c>
      <c r="Y781" s="2" t="str">
        <f t="shared" si="115"/>
        <v>OK</v>
      </c>
      <c r="Z781" s="3" t="str">
        <f t="shared" si="116"/>
        <v xml:space="preserve">Acción didáctica / Tiempo del recurso / </v>
      </c>
    </row>
    <row r="782" spans="1:26" x14ac:dyDescent="0.45">
      <c r="A782" t="s">
        <v>13503</v>
      </c>
      <c r="B782" t="s">
        <v>13504</v>
      </c>
      <c r="C782" t="s">
        <v>13559</v>
      </c>
      <c r="E782" t="s">
        <v>20</v>
      </c>
      <c r="H782" t="s">
        <v>21</v>
      </c>
      <c r="I782">
        <v>629179</v>
      </c>
      <c r="J782" t="s">
        <v>13560</v>
      </c>
      <c r="K782">
        <v>60</v>
      </c>
      <c r="L782" t="s">
        <v>23</v>
      </c>
      <c r="M782" t="s">
        <v>29</v>
      </c>
      <c r="N782" t="s">
        <v>348</v>
      </c>
      <c r="P782" t="s">
        <v>21</v>
      </c>
      <c r="Q782" t="s">
        <v>13561</v>
      </c>
      <c r="R782" s="2" t="str">
        <f t="shared" si="108"/>
        <v>OK</v>
      </c>
      <c r="S782" s="2" t="str">
        <f t="shared" si="109"/>
        <v>OK</v>
      </c>
      <c r="T782" s="2" t="str">
        <f t="shared" si="110"/>
        <v>OK</v>
      </c>
      <c r="U782" s="2" t="str">
        <f t="shared" si="111"/>
        <v>OK</v>
      </c>
      <c r="V782" s="2" t="str">
        <f t="shared" si="112"/>
        <v>OK</v>
      </c>
      <c r="W782" s="2" t="str">
        <f t="shared" si="113"/>
        <v>OK</v>
      </c>
      <c r="X782" s="2" t="str">
        <f t="shared" si="114"/>
        <v>OK</v>
      </c>
      <c r="Y782" s="2" t="str">
        <f t="shared" si="115"/>
        <v>OK</v>
      </c>
      <c r="Z782" s="3" t="str">
        <f t="shared" si="116"/>
        <v/>
      </c>
    </row>
    <row r="783" spans="1:26" x14ac:dyDescent="0.45">
      <c r="A783" t="s">
        <v>13503</v>
      </c>
      <c r="B783" t="s">
        <v>13504</v>
      </c>
      <c r="C783" t="s">
        <v>13562</v>
      </c>
      <c r="E783" t="s">
        <v>20</v>
      </c>
      <c r="H783" t="s">
        <v>21</v>
      </c>
      <c r="I783">
        <v>2324844</v>
      </c>
      <c r="J783" t="s">
        <v>13563</v>
      </c>
      <c r="K783">
        <v>15</v>
      </c>
      <c r="L783" t="s">
        <v>34</v>
      </c>
      <c r="M783" t="s">
        <v>35</v>
      </c>
      <c r="N783" t="s">
        <v>161</v>
      </c>
      <c r="O783" t="s">
        <v>37</v>
      </c>
      <c r="P783" t="s">
        <v>21</v>
      </c>
      <c r="Q783" t="s">
        <v>13564</v>
      </c>
      <c r="R783" s="2" t="str">
        <f t="shared" si="108"/>
        <v>OK</v>
      </c>
      <c r="S783" s="2" t="str">
        <f t="shared" si="109"/>
        <v>OK</v>
      </c>
      <c r="T783" s="2" t="str">
        <f t="shared" si="110"/>
        <v>OK</v>
      </c>
      <c r="U783" s="2" t="str">
        <f t="shared" si="111"/>
        <v>OK</v>
      </c>
      <c r="V783" s="2" t="str">
        <f t="shared" si="112"/>
        <v>OK</v>
      </c>
      <c r="W783" s="2" t="str">
        <f t="shared" si="113"/>
        <v>OK</v>
      </c>
      <c r="X783" s="2" t="str">
        <f t="shared" si="114"/>
        <v>OK</v>
      </c>
      <c r="Y783" s="2" t="str">
        <f t="shared" si="115"/>
        <v>OK</v>
      </c>
      <c r="Z783" s="3" t="str">
        <f t="shared" si="116"/>
        <v/>
      </c>
    </row>
    <row r="784" spans="1:26" x14ac:dyDescent="0.45">
      <c r="A784" t="s">
        <v>13503</v>
      </c>
      <c r="B784" t="s">
        <v>13504</v>
      </c>
      <c r="C784" t="s">
        <v>13565</v>
      </c>
      <c r="E784" t="s">
        <v>20</v>
      </c>
      <c r="H784" t="s">
        <v>21</v>
      </c>
      <c r="I784">
        <v>1217451</v>
      </c>
      <c r="J784" t="s">
        <v>13566</v>
      </c>
      <c r="K784">
        <v>15</v>
      </c>
      <c r="L784" t="s">
        <v>34</v>
      </c>
      <c r="M784" t="s">
        <v>35</v>
      </c>
      <c r="N784" t="s">
        <v>161</v>
      </c>
      <c r="O784" t="s">
        <v>85</v>
      </c>
      <c r="P784" t="s">
        <v>21</v>
      </c>
      <c r="Q784" t="s">
        <v>13567</v>
      </c>
      <c r="R784" s="2" t="str">
        <f t="shared" si="108"/>
        <v>OK</v>
      </c>
      <c r="S784" s="2" t="str">
        <f t="shared" si="109"/>
        <v>OK</v>
      </c>
      <c r="T784" s="2" t="str">
        <f t="shared" si="110"/>
        <v>OK</v>
      </c>
      <c r="U784" s="2" t="str">
        <f t="shared" si="111"/>
        <v>OK</v>
      </c>
      <c r="V784" s="2" t="str">
        <f t="shared" si="112"/>
        <v>OK</v>
      </c>
      <c r="W784" s="2" t="str">
        <f t="shared" si="113"/>
        <v>OK</v>
      </c>
      <c r="X784" s="2" t="str">
        <f t="shared" si="114"/>
        <v>OK</v>
      </c>
      <c r="Y784" s="2" t="str">
        <f t="shared" si="115"/>
        <v>OK</v>
      </c>
      <c r="Z784" s="3" t="str">
        <f t="shared" si="116"/>
        <v/>
      </c>
    </row>
    <row r="785" spans="1:26" x14ac:dyDescent="0.45">
      <c r="A785" t="s">
        <v>13503</v>
      </c>
      <c r="B785" t="s">
        <v>13504</v>
      </c>
      <c r="C785" t="s">
        <v>13568</v>
      </c>
      <c r="E785" t="s">
        <v>20</v>
      </c>
      <c r="H785" t="s">
        <v>21</v>
      </c>
      <c r="I785">
        <v>1243236</v>
      </c>
      <c r="J785" t="s">
        <v>13569</v>
      </c>
      <c r="K785">
        <v>15</v>
      </c>
      <c r="L785" t="s">
        <v>34</v>
      </c>
      <c r="M785" t="s">
        <v>35</v>
      </c>
      <c r="N785" t="s">
        <v>161</v>
      </c>
      <c r="O785" t="s">
        <v>479</v>
      </c>
      <c r="P785" t="s">
        <v>21</v>
      </c>
      <c r="Q785" t="s">
        <v>13570</v>
      </c>
      <c r="R785" s="2" t="str">
        <f t="shared" si="108"/>
        <v>OK</v>
      </c>
      <c r="S785" s="2" t="str">
        <f t="shared" si="109"/>
        <v>OK</v>
      </c>
      <c r="T785" s="2" t="str">
        <f t="shared" si="110"/>
        <v>OK</v>
      </c>
      <c r="U785" s="2" t="str">
        <f t="shared" si="111"/>
        <v>OK</v>
      </c>
      <c r="V785" s="2" t="str">
        <f t="shared" si="112"/>
        <v>OK</v>
      </c>
      <c r="W785" s="2" t="str">
        <f t="shared" si="113"/>
        <v>OK</v>
      </c>
      <c r="X785" s="2" t="str">
        <f t="shared" si="114"/>
        <v>OK</v>
      </c>
      <c r="Y785" s="2" t="str">
        <f t="shared" si="115"/>
        <v>OK</v>
      </c>
      <c r="Z785" s="3" t="str">
        <f t="shared" si="116"/>
        <v/>
      </c>
    </row>
    <row r="786" spans="1:26" x14ac:dyDescent="0.45">
      <c r="A786" t="s">
        <v>13503</v>
      </c>
      <c r="B786" t="s">
        <v>13504</v>
      </c>
      <c r="C786" t="s">
        <v>13571</v>
      </c>
      <c r="E786" t="s">
        <v>20</v>
      </c>
      <c r="H786" t="s">
        <v>21</v>
      </c>
      <c r="I786">
        <v>2136552</v>
      </c>
      <c r="J786" t="s">
        <v>13572</v>
      </c>
      <c r="K786">
        <v>5</v>
      </c>
      <c r="L786" t="s">
        <v>80</v>
      </c>
      <c r="M786" t="s">
        <v>35</v>
      </c>
      <c r="N786" t="s">
        <v>81</v>
      </c>
      <c r="O786" t="s">
        <v>37</v>
      </c>
      <c r="P786" t="s">
        <v>21</v>
      </c>
      <c r="Q786" t="s">
        <v>13573</v>
      </c>
      <c r="R786" s="2" t="str">
        <f t="shared" si="108"/>
        <v>OK</v>
      </c>
      <c r="S786" s="2" t="str">
        <f t="shared" si="109"/>
        <v>OK</v>
      </c>
      <c r="T786" s="2" t="str">
        <f t="shared" si="110"/>
        <v>OK</v>
      </c>
      <c r="U786" s="2" t="str">
        <f t="shared" si="111"/>
        <v>OK</v>
      </c>
      <c r="V786" s="2" t="str">
        <f t="shared" si="112"/>
        <v>OK</v>
      </c>
      <c r="W786" s="2" t="str">
        <f t="shared" si="113"/>
        <v>OK</v>
      </c>
      <c r="X786" s="2" t="str">
        <f t="shared" si="114"/>
        <v>OK</v>
      </c>
      <c r="Y786" s="2" t="str">
        <f t="shared" si="115"/>
        <v>OK</v>
      </c>
      <c r="Z786" s="3" t="str">
        <f t="shared" si="116"/>
        <v/>
      </c>
    </row>
    <row r="787" spans="1:26" x14ac:dyDescent="0.45">
      <c r="A787" t="s">
        <v>13503</v>
      </c>
      <c r="B787" t="s">
        <v>13504</v>
      </c>
      <c r="C787" t="s">
        <v>13574</v>
      </c>
      <c r="E787" t="s">
        <v>20</v>
      </c>
      <c r="H787" t="s">
        <v>21</v>
      </c>
      <c r="I787">
        <v>2680972</v>
      </c>
      <c r="J787" t="s">
        <v>13575</v>
      </c>
      <c r="K787">
        <v>25</v>
      </c>
      <c r="L787" t="s">
        <v>23</v>
      </c>
      <c r="M787" t="s">
        <v>29</v>
      </c>
      <c r="N787" t="s">
        <v>1152</v>
      </c>
      <c r="P787" t="s">
        <v>21</v>
      </c>
      <c r="Q787" t="s">
        <v>13576</v>
      </c>
      <c r="R787" s="2" t="str">
        <f t="shared" si="108"/>
        <v>OK</v>
      </c>
      <c r="S787" s="2" t="str">
        <f t="shared" si="109"/>
        <v>OK</v>
      </c>
      <c r="T787" s="2" t="str">
        <f t="shared" si="110"/>
        <v>OK</v>
      </c>
      <c r="U787" s="2" t="str">
        <f t="shared" si="111"/>
        <v>OK</v>
      </c>
      <c r="V787" s="2" t="str">
        <f t="shared" si="112"/>
        <v>OK</v>
      </c>
      <c r="W787" s="2" t="str">
        <f t="shared" si="113"/>
        <v>OK</v>
      </c>
      <c r="X787" s="2" t="str">
        <f t="shared" si="114"/>
        <v>OK</v>
      </c>
      <c r="Y787" s="2" t="str">
        <f t="shared" si="115"/>
        <v>OK</v>
      </c>
      <c r="Z787" s="3" t="str">
        <f t="shared" si="116"/>
        <v/>
      </c>
    </row>
    <row r="788" spans="1:26" x14ac:dyDescent="0.45">
      <c r="A788" t="s">
        <v>13503</v>
      </c>
      <c r="B788" t="s">
        <v>13504</v>
      </c>
      <c r="C788" t="s">
        <v>13577</v>
      </c>
      <c r="E788" t="s">
        <v>20</v>
      </c>
      <c r="H788" t="s">
        <v>21</v>
      </c>
      <c r="I788">
        <v>1262257</v>
      </c>
      <c r="J788" t="s">
        <v>13578</v>
      </c>
      <c r="K788">
        <v>15</v>
      </c>
      <c r="L788" t="s">
        <v>34</v>
      </c>
      <c r="M788" t="s">
        <v>35</v>
      </c>
      <c r="N788" t="s">
        <v>11343</v>
      </c>
      <c r="O788" t="s">
        <v>37</v>
      </c>
      <c r="P788" t="s">
        <v>21</v>
      </c>
      <c r="Q788" t="s">
        <v>13579</v>
      </c>
      <c r="R788" s="2" t="str">
        <f t="shared" si="108"/>
        <v>OK</v>
      </c>
      <c r="S788" s="2" t="str">
        <f t="shared" si="109"/>
        <v>OK</v>
      </c>
      <c r="T788" s="2" t="str">
        <f t="shared" si="110"/>
        <v>OK</v>
      </c>
      <c r="U788" s="2" t="str">
        <f t="shared" si="111"/>
        <v>OK</v>
      </c>
      <c r="V788" s="2" t="str">
        <f t="shared" si="112"/>
        <v>OK</v>
      </c>
      <c r="W788" s="2" t="str">
        <f t="shared" si="113"/>
        <v>OK</v>
      </c>
      <c r="X788" s="2" t="str">
        <f t="shared" si="114"/>
        <v>OK</v>
      </c>
      <c r="Y788" s="2" t="str">
        <f t="shared" si="115"/>
        <v>OK</v>
      </c>
      <c r="Z788" s="3" t="str">
        <f t="shared" si="116"/>
        <v/>
      </c>
    </row>
    <row r="789" spans="1:26" x14ac:dyDescent="0.45">
      <c r="A789" t="s">
        <v>13503</v>
      </c>
      <c r="B789" t="s">
        <v>13504</v>
      </c>
      <c r="C789" t="s">
        <v>13580</v>
      </c>
      <c r="E789" t="s">
        <v>20</v>
      </c>
      <c r="H789" t="s">
        <v>21</v>
      </c>
      <c r="I789">
        <v>1382190</v>
      </c>
      <c r="J789" t="s">
        <v>13581</v>
      </c>
      <c r="K789">
        <v>15</v>
      </c>
      <c r="L789" t="s">
        <v>34</v>
      </c>
      <c r="M789" t="s">
        <v>35</v>
      </c>
      <c r="N789" t="s">
        <v>13582</v>
      </c>
      <c r="O789" t="s">
        <v>37</v>
      </c>
      <c r="P789" t="s">
        <v>21</v>
      </c>
      <c r="Q789" t="s">
        <v>13583</v>
      </c>
      <c r="R789" s="2" t="str">
        <f t="shared" si="108"/>
        <v>OK</v>
      </c>
      <c r="S789" s="2" t="str">
        <f t="shared" si="109"/>
        <v>OK</v>
      </c>
      <c r="T789" s="2" t="str">
        <f t="shared" si="110"/>
        <v>OK</v>
      </c>
      <c r="U789" s="2" t="str">
        <f t="shared" si="111"/>
        <v>OK</v>
      </c>
      <c r="V789" s="2" t="str">
        <f t="shared" si="112"/>
        <v>OK</v>
      </c>
      <c r="W789" s="2" t="str">
        <f t="shared" si="113"/>
        <v>OK</v>
      </c>
      <c r="X789" s="2" t="str">
        <f t="shared" si="114"/>
        <v>OK</v>
      </c>
      <c r="Y789" s="2" t="str">
        <f t="shared" si="115"/>
        <v>OK</v>
      </c>
      <c r="Z789" s="3" t="str">
        <f t="shared" si="116"/>
        <v/>
      </c>
    </row>
    <row r="790" spans="1:26" x14ac:dyDescent="0.45">
      <c r="A790" t="s">
        <v>13503</v>
      </c>
      <c r="B790" t="s">
        <v>13504</v>
      </c>
      <c r="C790" t="s">
        <v>13584</v>
      </c>
      <c r="E790" t="s">
        <v>20</v>
      </c>
      <c r="H790" t="s">
        <v>21</v>
      </c>
      <c r="I790">
        <v>1803516</v>
      </c>
      <c r="J790" t="s">
        <v>13585</v>
      </c>
      <c r="K790">
        <v>20</v>
      </c>
      <c r="L790" t="s">
        <v>34</v>
      </c>
      <c r="M790" t="s">
        <v>35</v>
      </c>
      <c r="N790" t="s">
        <v>161</v>
      </c>
      <c r="O790" t="s">
        <v>479</v>
      </c>
      <c r="P790" t="s">
        <v>21</v>
      </c>
      <c r="Q790" t="s">
        <v>13586</v>
      </c>
      <c r="R790" s="2" t="str">
        <f t="shared" si="108"/>
        <v>OK</v>
      </c>
      <c r="S790" s="2" t="str">
        <f t="shared" si="109"/>
        <v>OK</v>
      </c>
      <c r="T790" s="2" t="str">
        <f t="shared" si="110"/>
        <v>OK</v>
      </c>
      <c r="U790" s="2" t="str">
        <f t="shared" si="111"/>
        <v>OK</v>
      </c>
      <c r="V790" s="2" t="str">
        <f t="shared" si="112"/>
        <v>OK</v>
      </c>
      <c r="W790" s="2" t="str">
        <f t="shared" si="113"/>
        <v>OK</v>
      </c>
      <c r="X790" s="2" t="str">
        <f t="shared" si="114"/>
        <v>OK</v>
      </c>
      <c r="Y790" s="2" t="str">
        <f t="shared" si="115"/>
        <v>OK</v>
      </c>
      <c r="Z790" s="3" t="str">
        <f t="shared" si="116"/>
        <v/>
      </c>
    </row>
    <row r="791" spans="1:26" x14ac:dyDescent="0.45">
      <c r="A791" t="s">
        <v>13503</v>
      </c>
      <c r="B791" t="s">
        <v>13504</v>
      </c>
      <c r="C791" t="s">
        <v>13587</v>
      </c>
      <c r="E791" t="s">
        <v>20</v>
      </c>
      <c r="H791" t="s">
        <v>21</v>
      </c>
      <c r="I791">
        <v>1279207</v>
      </c>
      <c r="J791" t="s">
        <v>13588</v>
      </c>
      <c r="K791">
        <v>15</v>
      </c>
      <c r="L791" t="s">
        <v>34</v>
      </c>
      <c r="M791" t="s">
        <v>35</v>
      </c>
      <c r="N791" t="s">
        <v>161</v>
      </c>
      <c r="O791" t="s">
        <v>479</v>
      </c>
      <c r="P791" t="s">
        <v>21</v>
      </c>
      <c r="Q791" t="s">
        <v>13589</v>
      </c>
      <c r="R791" s="2" t="str">
        <f t="shared" si="108"/>
        <v>OK</v>
      </c>
      <c r="S791" s="2" t="str">
        <f t="shared" si="109"/>
        <v>OK</v>
      </c>
      <c r="T791" s="2" t="str">
        <f t="shared" si="110"/>
        <v>OK</v>
      </c>
      <c r="U791" s="2" t="str">
        <f t="shared" si="111"/>
        <v>OK</v>
      </c>
      <c r="V791" s="2" t="str">
        <f t="shared" si="112"/>
        <v>OK</v>
      </c>
      <c r="W791" s="2" t="str">
        <f t="shared" si="113"/>
        <v>OK</v>
      </c>
      <c r="X791" s="2" t="str">
        <f t="shared" si="114"/>
        <v>OK</v>
      </c>
      <c r="Y791" s="2" t="str">
        <f t="shared" si="115"/>
        <v>OK</v>
      </c>
      <c r="Z791" s="3" t="str">
        <f t="shared" si="116"/>
        <v/>
      </c>
    </row>
    <row r="792" spans="1:26" x14ac:dyDescent="0.45">
      <c r="A792" t="s">
        <v>13503</v>
      </c>
      <c r="B792" t="s">
        <v>13504</v>
      </c>
      <c r="C792" t="s">
        <v>13590</v>
      </c>
      <c r="E792" t="s">
        <v>20</v>
      </c>
      <c r="H792" t="s">
        <v>21</v>
      </c>
      <c r="I792">
        <v>1696874</v>
      </c>
      <c r="J792" t="s">
        <v>13591</v>
      </c>
      <c r="K792">
        <v>20</v>
      </c>
      <c r="L792" t="s">
        <v>34</v>
      </c>
      <c r="M792" t="s">
        <v>35</v>
      </c>
      <c r="N792" t="s">
        <v>161</v>
      </c>
      <c r="O792" t="s">
        <v>37</v>
      </c>
      <c r="P792" t="s">
        <v>21</v>
      </c>
      <c r="Q792" t="s">
        <v>13592</v>
      </c>
      <c r="R792" s="2" t="str">
        <f t="shared" si="108"/>
        <v>OK</v>
      </c>
      <c r="S792" s="2" t="str">
        <f t="shared" si="109"/>
        <v>OK</v>
      </c>
      <c r="T792" s="2" t="str">
        <f t="shared" si="110"/>
        <v>OK</v>
      </c>
      <c r="U792" s="2" t="str">
        <f t="shared" si="111"/>
        <v>OK</v>
      </c>
      <c r="V792" s="2" t="str">
        <f t="shared" si="112"/>
        <v>OK</v>
      </c>
      <c r="W792" s="2" t="str">
        <f t="shared" si="113"/>
        <v>OK</v>
      </c>
      <c r="X792" s="2" t="str">
        <f t="shared" si="114"/>
        <v>OK</v>
      </c>
      <c r="Y792" s="2" t="str">
        <f t="shared" si="115"/>
        <v>OK</v>
      </c>
      <c r="Z792" s="3" t="str">
        <f t="shared" si="116"/>
        <v/>
      </c>
    </row>
    <row r="793" spans="1:26" x14ac:dyDescent="0.45">
      <c r="A793" t="s">
        <v>13503</v>
      </c>
      <c r="B793" t="s">
        <v>13504</v>
      </c>
      <c r="C793" t="s">
        <v>13593</v>
      </c>
      <c r="E793" t="s">
        <v>20</v>
      </c>
      <c r="H793" t="s">
        <v>21</v>
      </c>
      <c r="I793">
        <v>1875755</v>
      </c>
      <c r="J793" t="s">
        <v>13594</v>
      </c>
      <c r="K793">
        <v>10</v>
      </c>
      <c r="L793" t="s">
        <v>80</v>
      </c>
      <c r="M793" t="s">
        <v>35</v>
      </c>
      <c r="N793" t="s">
        <v>81</v>
      </c>
      <c r="O793" t="s">
        <v>37</v>
      </c>
      <c r="P793" t="s">
        <v>21</v>
      </c>
      <c r="Q793" t="s">
        <v>13595</v>
      </c>
      <c r="R793" s="2" t="str">
        <f t="shared" si="108"/>
        <v>OK</v>
      </c>
      <c r="S793" s="2" t="str">
        <f t="shared" si="109"/>
        <v>OK</v>
      </c>
      <c r="T793" s="2" t="str">
        <f t="shared" si="110"/>
        <v>OK</v>
      </c>
      <c r="U793" s="2" t="str">
        <f t="shared" si="111"/>
        <v>OK</v>
      </c>
      <c r="V793" s="2" t="str">
        <f t="shared" si="112"/>
        <v>OK</v>
      </c>
      <c r="W793" s="2" t="str">
        <f t="shared" si="113"/>
        <v>OK</v>
      </c>
      <c r="X793" s="2" t="str">
        <f t="shared" si="114"/>
        <v>OK</v>
      </c>
      <c r="Y793" s="2" t="str">
        <f t="shared" si="115"/>
        <v>OK</v>
      </c>
      <c r="Z793" s="3" t="str">
        <f t="shared" si="116"/>
        <v/>
      </c>
    </row>
    <row r="794" spans="1:26" x14ac:dyDescent="0.45">
      <c r="A794" t="s">
        <v>13503</v>
      </c>
      <c r="B794" t="s">
        <v>13504</v>
      </c>
      <c r="C794" t="s">
        <v>13596</v>
      </c>
      <c r="E794" t="s">
        <v>20</v>
      </c>
      <c r="H794" t="s">
        <v>21</v>
      </c>
      <c r="I794">
        <v>509707</v>
      </c>
      <c r="J794" t="s">
        <v>13597</v>
      </c>
      <c r="K794">
        <v>20</v>
      </c>
      <c r="L794" t="s">
        <v>23</v>
      </c>
      <c r="M794" t="s">
        <v>29</v>
      </c>
      <c r="N794" t="s">
        <v>3373</v>
      </c>
      <c r="P794" t="s">
        <v>21</v>
      </c>
      <c r="Q794" t="s">
        <v>13598</v>
      </c>
      <c r="R794" s="2" t="str">
        <f t="shared" si="108"/>
        <v>OK</v>
      </c>
      <c r="S794" s="2" t="str">
        <f t="shared" si="109"/>
        <v>KO</v>
      </c>
      <c r="T794" s="2" t="str">
        <f t="shared" si="110"/>
        <v>OK</v>
      </c>
      <c r="U794" s="2" t="str">
        <f t="shared" si="111"/>
        <v>OK</v>
      </c>
      <c r="V794" s="2" t="str">
        <f t="shared" si="112"/>
        <v>OK</v>
      </c>
      <c r="W794" s="2" t="str">
        <f t="shared" si="113"/>
        <v>OK</v>
      </c>
      <c r="X794" s="2" t="str">
        <f t="shared" si="114"/>
        <v>OK</v>
      </c>
      <c r="Y794" s="2" t="str">
        <f t="shared" si="115"/>
        <v>OK</v>
      </c>
      <c r="Z794" s="3" t="str">
        <f t="shared" si="116"/>
        <v xml:space="preserve">Tipo de media / </v>
      </c>
    </row>
    <row r="795" spans="1:26" x14ac:dyDescent="0.45">
      <c r="A795" t="s">
        <v>13503</v>
      </c>
      <c r="B795" t="s">
        <v>13504</v>
      </c>
      <c r="C795" t="s">
        <v>13599</v>
      </c>
      <c r="E795" t="s">
        <v>20</v>
      </c>
      <c r="H795" t="s">
        <v>21</v>
      </c>
      <c r="I795">
        <v>1301120</v>
      </c>
      <c r="J795" t="s">
        <v>13600</v>
      </c>
      <c r="K795">
        <v>15</v>
      </c>
      <c r="L795" t="s">
        <v>34</v>
      </c>
      <c r="M795" t="s">
        <v>35</v>
      </c>
      <c r="N795" t="s">
        <v>161</v>
      </c>
      <c r="O795" t="s">
        <v>37</v>
      </c>
      <c r="P795" t="s">
        <v>21</v>
      </c>
      <c r="Q795" t="s">
        <v>13601</v>
      </c>
      <c r="R795" s="2" t="str">
        <f t="shared" si="108"/>
        <v>OK</v>
      </c>
      <c r="S795" s="2" t="str">
        <f t="shared" si="109"/>
        <v>OK</v>
      </c>
      <c r="T795" s="2" t="str">
        <f t="shared" si="110"/>
        <v>OK</v>
      </c>
      <c r="U795" s="2" t="str">
        <f t="shared" si="111"/>
        <v>OK</v>
      </c>
      <c r="V795" s="2" t="str">
        <f t="shared" si="112"/>
        <v>OK</v>
      </c>
      <c r="W795" s="2" t="str">
        <f t="shared" si="113"/>
        <v>OK</v>
      </c>
      <c r="X795" s="2" t="str">
        <f t="shared" si="114"/>
        <v>OK</v>
      </c>
      <c r="Y795" s="2" t="str">
        <f t="shared" si="115"/>
        <v>OK</v>
      </c>
      <c r="Z795" s="3" t="str">
        <f t="shared" si="116"/>
        <v/>
      </c>
    </row>
    <row r="796" spans="1:26" x14ac:dyDescent="0.45">
      <c r="A796" t="s">
        <v>13503</v>
      </c>
      <c r="B796" t="s">
        <v>13504</v>
      </c>
      <c r="C796" t="s">
        <v>13602</v>
      </c>
      <c r="E796" t="s">
        <v>20</v>
      </c>
      <c r="H796" t="s">
        <v>21</v>
      </c>
      <c r="I796">
        <v>828712</v>
      </c>
      <c r="J796" t="s">
        <v>13603</v>
      </c>
      <c r="K796">
        <v>50</v>
      </c>
      <c r="L796" t="s">
        <v>23</v>
      </c>
      <c r="M796" t="s">
        <v>29</v>
      </c>
      <c r="N796" t="s">
        <v>235</v>
      </c>
      <c r="P796" t="s">
        <v>21</v>
      </c>
      <c r="Q796" t="s">
        <v>13604</v>
      </c>
      <c r="R796" s="2" t="str">
        <f t="shared" si="108"/>
        <v>OK</v>
      </c>
      <c r="S796" s="2" t="str">
        <f t="shared" si="109"/>
        <v>OK</v>
      </c>
      <c r="T796" s="2" t="str">
        <f t="shared" si="110"/>
        <v>OK</v>
      </c>
      <c r="U796" s="2" t="str">
        <f t="shared" si="111"/>
        <v>OK</v>
      </c>
      <c r="V796" s="2" t="str">
        <f t="shared" si="112"/>
        <v>OK</v>
      </c>
      <c r="W796" s="2" t="str">
        <f t="shared" si="113"/>
        <v>OK</v>
      </c>
      <c r="X796" s="2" t="str">
        <f t="shared" si="114"/>
        <v>OK</v>
      </c>
      <c r="Y796" s="2" t="str">
        <f t="shared" si="115"/>
        <v>OK</v>
      </c>
      <c r="Z796" s="3" t="str">
        <f t="shared" si="116"/>
        <v/>
      </c>
    </row>
    <row r="797" spans="1:26" x14ac:dyDescent="0.45">
      <c r="A797" t="s">
        <v>13503</v>
      </c>
      <c r="B797" t="s">
        <v>13504</v>
      </c>
      <c r="C797" t="s">
        <v>13605</v>
      </c>
      <c r="E797" t="s">
        <v>20</v>
      </c>
      <c r="H797" t="s">
        <v>21</v>
      </c>
      <c r="I797">
        <v>1882201</v>
      </c>
      <c r="J797" t="s">
        <v>13606</v>
      </c>
      <c r="K797">
        <v>20</v>
      </c>
      <c r="L797" t="s">
        <v>34</v>
      </c>
      <c r="M797" t="s">
        <v>35</v>
      </c>
      <c r="N797" t="s">
        <v>161</v>
      </c>
      <c r="O797" t="s">
        <v>37</v>
      </c>
      <c r="P797" t="s">
        <v>21</v>
      </c>
      <c r="Q797" t="s">
        <v>13607</v>
      </c>
      <c r="R797" s="2" t="str">
        <f t="shared" si="108"/>
        <v>OK</v>
      </c>
      <c r="S797" s="2" t="str">
        <f t="shared" si="109"/>
        <v>OK</v>
      </c>
      <c r="T797" s="2" t="str">
        <f t="shared" si="110"/>
        <v>OK</v>
      </c>
      <c r="U797" s="2" t="str">
        <f t="shared" si="111"/>
        <v>OK</v>
      </c>
      <c r="V797" s="2" t="str">
        <f t="shared" si="112"/>
        <v>OK</v>
      </c>
      <c r="W797" s="2" t="str">
        <f t="shared" si="113"/>
        <v>OK</v>
      </c>
      <c r="X797" s="2" t="str">
        <f t="shared" si="114"/>
        <v>OK</v>
      </c>
      <c r="Y797" s="2" t="str">
        <f t="shared" si="115"/>
        <v>OK</v>
      </c>
      <c r="Z797" s="3" t="str">
        <f t="shared" si="116"/>
        <v/>
      </c>
    </row>
    <row r="798" spans="1:26" x14ac:dyDescent="0.45">
      <c r="A798" t="s">
        <v>13503</v>
      </c>
      <c r="B798" t="s">
        <v>13504</v>
      </c>
      <c r="C798" t="s">
        <v>13608</v>
      </c>
      <c r="E798" t="s">
        <v>20</v>
      </c>
      <c r="H798" t="s">
        <v>21</v>
      </c>
      <c r="I798">
        <v>1242706</v>
      </c>
      <c r="J798" t="s">
        <v>13609</v>
      </c>
      <c r="K798">
        <v>15</v>
      </c>
      <c r="L798" t="s">
        <v>34</v>
      </c>
      <c r="M798" t="s">
        <v>35</v>
      </c>
      <c r="N798" t="s">
        <v>11343</v>
      </c>
      <c r="O798" t="s">
        <v>479</v>
      </c>
      <c r="P798" t="s">
        <v>21</v>
      </c>
      <c r="Q798" t="s">
        <v>13610</v>
      </c>
      <c r="R798" s="2" t="str">
        <f t="shared" si="108"/>
        <v>OK</v>
      </c>
      <c r="S798" s="2" t="str">
        <f t="shared" si="109"/>
        <v>OK</v>
      </c>
      <c r="T798" s="2" t="str">
        <f t="shared" si="110"/>
        <v>OK</v>
      </c>
      <c r="U798" s="2" t="str">
        <f t="shared" si="111"/>
        <v>OK</v>
      </c>
      <c r="V798" s="2" t="str">
        <f t="shared" si="112"/>
        <v>OK</v>
      </c>
      <c r="W798" s="2" t="str">
        <f t="shared" si="113"/>
        <v>OK</v>
      </c>
      <c r="X798" s="2" t="str">
        <f t="shared" si="114"/>
        <v>OK</v>
      </c>
      <c r="Y798" s="2" t="str">
        <f t="shared" si="115"/>
        <v>OK</v>
      </c>
      <c r="Z798" s="3" t="str">
        <f t="shared" si="116"/>
        <v/>
      </c>
    </row>
    <row r="799" spans="1:26" x14ac:dyDescent="0.45">
      <c r="A799" t="s">
        <v>13503</v>
      </c>
      <c r="B799" t="s">
        <v>13504</v>
      </c>
      <c r="C799" t="s">
        <v>13611</v>
      </c>
      <c r="E799" t="s">
        <v>20</v>
      </c>
      <c r="H799" t="s">
        <v>21</v>
      </c>
      <c r="I799">
        <v>1300388</v>
      </c>
      <c r="J799" t="s">
        <v>13600</v>
      </c>
      <c r="K799">
        <v>15</v>
      </c>
      <c r="L799" t="s">
        <v>34</v>
      </c>
      <c r="M799" t="s">
        <v>35</v>
      </c>
      <c r="N799" t="s">
        <v>161</v>
      </c>
      <c r="O799" t="s">
        <v>37</v>
      </c>
      <c r="P799" t="s">
        <v>21</v>
      </c>
      <c r="Q799" t="s">
        <v>13612</v>
      </c>
      <c r="R799" s="2" t="str">
        <f t="shared" si="108"/>
        <v>OK</v>
      </c>
      <c r="S799" s="2" t="str">
        <f t="shared" si="109"/>
        <v>OK</v>
      </c>
      <c r="T799" s="2" t="str">
        <f t="shared" si="110"/>
        <v>OK</v>
      </c>
      <c r="U799" s="2" t="str">
        <f t="shared" si="111"/>
        <v>OK</v>
      </c>
      <c r="V799" s="2" t="str">
        <f t="shared" si="112"/>
        <v>OK</v>
      </c>
      <c r="W799" s="2" t="str">
        <f t="shared" si="113"/>
        <v>OK</v>
      </c>
      <c r="X799" s="2" t="str">
        <f t="shared" si="114"/>
        <v>OK</v>
      </c>
      <c r="Y799" s="2" t="str">
        <f t="shared" si="115"/>
        <v>OK</v>
      </c>
      <c r="Z799" s="3" t="str">
        <f t="shared" si="116"/>
        <v/>
      </c>
    </row>
    <row r="800" spans="1:26" x14ac:dyDescent="0.45">
      <c r="A800" t="s">
        <v>13503</v>
      </c>
      <c r="B800" t="s">
        <v>13504</v>
      </c>
      <c r="C800" t="s">
        <v>13613</v>
      </c>
      <c r="E800" t="s">
        <v>20</v>
      </c>
      <c r="H800" t="s">
        <v>21</v>
      </c>
      <c r="I800">
        <v>1175545</v>
      </c>
      <c r="J800" t="s">
        <v>13614</v>
      </c>
      <c r="K800">
        <v>20</v>
      </c>
      <c r="L800" t="s">
        <v>34</v>
      </c>
      <c r="M800" t="s">
        <v>35</v>
      </c>
      <c r="N800" t="s">
        <v>62</v>
      </c>
      <c r="O800" t="s">
        <v>37</v>
      </c>
      <c r="P800" t="s">
        <v>21</v>
      </c>
      <c r="Q800" t="s">
        <v>13615</v>
      </c>
      <c r="R800" s="2" t="str">
        <f t="shared" si="108"/>
        <v>OK</v>
      </c>
      <c r="S800" s="2" t="str">
        <f t="shared" si="109"/>
        <v>OK</v>
      </c>
      <c r="T800" s="2" t="str">
        <f t="shared" si="110"/>
        <v>OK</v>
      </c>
      <c r="U800" s="2" t="str">
        <f t="shared" si="111"/>
        <v>OK</v>
      </c>
      <c r="V800" s="2" t="str">
        <f t="shared" si="112"/>
        <v>OK</v>
      </c>
      <c r="W800" s="2" t="str">
        <f t="shared" si="113"/>
        <v>OK</v>
      </c>
      <c r="X800" s="2" t="str">
        <f t="shared" si="114"/>
        <v>OK</v>
      </c>
      <c r="Y800" s="2" t="str">
        <f t="shared" si="115"/>
        <v>OK</v>
      </c>
      <c r="Z800" s="3" t="str">
        <f t="shared" si="116"/>
        <v/>
      </c>
    </row>
    <row r="801" spans="1:26" x14ac:dyDescent="0.45">
      <c r="A801" t="s">
        <v>13503</v>
      </c>
      <c r="B801" t="s">
        <v>13504</v>
      </c>
      <c r="C801" t="s">
        <v>13616</v>
      </c>
      <c r="E801" t="s">
        <v>20</v>
      </c>
      <c r="H801" t="s">
        <v>21</v>
      </c>
      <c r="I801">
        <v>1288126</v>
      </c>
      <c r="J801" t="s">
        <v>13617</v>
      </c>
      <c r="K801">
        <v>15</v>
      </c>
      <c r="L801" t="s">
        <v>34</v>
      </c>
      <c r="M801" t="s">
        <v>35</v>
      </c>
      <c r="N801" t="s">
        <v>161</v>
      </c>
      <c r="O801" t="s">
        <v>479</v>
      </c>
      <c r="P801" t="s">
        <v>21</v>
      </c>
      <c r="Q801" t="s">
        <v>13618</v>
      </c>
      <c r="R801" s="2" t="str">
        <f t="shared" si="108"/>
        <v>OK</v>
      </c>
      <c r="S801" s="2" t="str">
        <f t="shared" si="109"/>
        <v>OK</v>
      </c>
      <c r="T801" s="2" t="str">
        <f t="shared" si="110"/>
        <v>OK</v>
      </c>
      <c r="U801" s="2" t="str">
        <f t="shared" si="111"/>
        <v>OK</v>
      </c>
      <c r="V801" s="2" t="str">
        <f t="shared" si="112"/>
        <v>OK</v>
      </c>
      <c r="W801" s="2" t="str">
        <f t="shared" si="113"/>
        <v>OK</v>
      </c>
      <c r="X801" s="2" t="str">
        <f t="shared" si="114"/>
        <v>OK</v>
      </c>
      <c r="Y801" s="2" t="str">
        <f t="shared" si="115"/>
        <v>OK</v>
      </c>
      <c r="Z801" s="3" t="str">
        <f t="shared" si="116"/>
        <v/>
      </c>
    </row>
    <row r="802" spans="1:26" x14ac:dyDescent="0.45">
      <c r="A802" t="s">
        <v>13503</v>
      </c>
      <c r="B802" t="s">
        <v>13504</v>
      </c>
      <c r="C802" t="s">
        <v>13619</v>
      </c>
      <c r="E802" t="s">
        <v>20</v>
      </c>
      <c r="H802" t="s">
        <v>21</v>
      </c>
      <c r="I802">
        <v>1875679</v>
      </c>
      <c r="J802" t="s">
        <v>13620</v>
      </c>
      <c r="K802">
        <v>15</v>
      </c>
      <c r="L802" t="s">
        <v>80</v>
      </c>
      <c r="M802" t="s">
        <v>35</v>
      </c>
      <c r="N802" t="s">
        <v>81</v>
      </c>
      <c r="O802" t="s">
        <v>37</v>
      </c>
      <c r="P802" t="s">
        <v>21</v>
      </c>
      <c r="Q802" t="s">
        <v>13621</v>
      </c>
      <c r="R802" s="2" t="str">
        <f t="shared" si="108"/>
        <v>OK</v>
      </c>
      <c r="S802" s="2" t="str">
        <f t="shared" si="109"/>
        <v>OK</v>
      </c>
      <c r="T802" s="2" t="str">
        <f t="shared" si="110"/>
        <v>OK</v>
      </c>
      <c r="U802" s="2" t="str">
        <f t="shared" si="111"/>
        <v>OK</v>
      </c>
      <c r="V802" s="2" t="str">
        <f t="shared" si="112"/>
        <v>OK</v>
      </c>
      <c r="W802" s="2" t="str">
        <f t="shared" si="113"/>
        <v>OK</v>
      </c>
      <c r="X802" s="2" t="str">
        <f t="shared" si="114"/>
        <v>OK</v>
      </c>
      <c r="Y802" s="2" t="str">
        <f t="shared" si="115"/>
        <v>OK</v>
      </c>
      <c r="Z802" s="3" t="str">
        <f t="shared" si="116"/>
        <v/>
      </c>
    </row>
    <row r="803" spans="1:26" x14ac:dyDescent="0.45">
      <c r="A803" t="s">
        <v>13503</v>
      </c>
      <c r="B803" t="s">
        <v>13504</v>
      </c>
      <c r="C803" t="s">
        <v>13622</v>
      </c>
      <c r="E803" t="s">
        <v>20</v>
      </c>
      <c r="H803" t="s">
        <v>21</v>
      </c>
      <c r="I803">
        <v>1059617</v>
      </c>
      <c r="J803" t="s">
        <v>13623</v>
      </c>
      <c r="K803">
        <v>60</v>
      </c>
      <c r="L803" t="s">
        <v>57</v>
      </c>
      <c r="M803" t="s">
        <v>35</v>
      </c>
      <c r="N803" t="s">
        <v>58</v>
      </c>
      <c r="O803" t="s">
        <v>37</v>
      </c>
      <c r="P803" t="s">
        <v>21</v>
      </c>
      <c r="Q803" t="s">
        <v>13624</v>
      </c>
      <c r="R803" s="2" t="str">
        <f t="shared" si="108"/>
        <v>OK</v>
      </c>
      <c r="S803" s="2" t="str">
        <f t="shared" si="109"/>
        <v>OK</v>
      </c>
      <c r="T803" s="2" t="str">
        <f t="shared" si="110"/>
        <v>OK</v>
      </c>
      <c r="U803" s="2" t="str">
        <f t="shared" si="111"/>
        <v>OK</v>
      </c>
      <c r="V803" s="2" t="str">
        <f t="shared" si="112"/>
        <v>OK</v>
      </c>
      <c r="W803" s="2" t="str">
        <f t="shared" si="113"/>
        <v>OK</v>
      </c>
      <c r="X803" s="2" t="str">
        <f t="shared" si="114"/>
        <v>OK</v>
      </c>
      <c r="Y803" s="2" t="str">
        <f t="shared" si="115"/>
        <v>OK</v>
      </c>
      <c r="Z803" s="3" t="str">
        <f t="shared" si="116"/>
        <v/>
      </c>
    </row>
    <row r="804" spans="1:26" x14ac:dyDescent="0.45">
      <c r="A804" t="s">
        <v>13503</v>
      </c>
      <c r="B804" t="s">
        <v>13504</v>
      </c>
      <c r="C804" t="s">
        <v>13625</v>
      </c>
      <c r="E804" t="s">
        <v>20</v>
      </c>
      <c r="H804" t="s">
        <v>21</v>
      </c>
      <c r="I804">
        <v>1387106</v>
      </c>
      <c r="J804" t="s">
        <v>13626</v>
      </c>
      <c r="K804">
        <v>60</v>
      </c>
      <c r="L804" t="s">
        <v>57</v>
      </c>
      <c r="M804" t="s">
        <v>35</v>
      </c>
      <c r="N804" t="s">
        <v>58</v>
      </c>
      <c r="O804" t="s">
        <v>37</v>
      </c>
      <c r="P804" t="s">
        <v>21</v>
      </c>
      <c r="Q804" t="s">
        <v>13627</v>
      </c>
      <c r="R804" s="2" t="str">
        <f t="shared" si="108"/>
        <v>OK</v>
      </c>
      <c r="S804" s="2" t="str">
        <f t="shared" si="109"/>
        <v>OK</v>
      </c>
      <c r="T804" s="2" t="str">
        <f t="shared" si="110"/>
        <v>OK</v>
      </c>
      <c r="U804" s="2" t="str">
        <f t="shared" si="111"/>
        <v>OK</v>
      </c>
      <c r="V804" s="2" t="str">
        <f t="shared" si="112"/>
        <v>OK</v>
      </c>
      <c r="W804" s="2" t="str">
        <f t="shared" si="113"/>
        <v>OK</v>
      </c>
      <c r="X804" s="2" t="str">
        <f t="shared" si="114"/>
        <v>OK</v>
      </c>
      <c r="Y804" s="2" t="str">
        <f t="shared" si="115"/>
        <v>OK</v>
      </c>
      <c r="Z804" s="3" t="str">
        <f t="shared" si="116"/>
        <v/>
      </c>
    </row>
    <row r="805" spans="1:26" x14ac:dyDescent="0.45">
      <c r="A805" t="s">
        <v>13503</v>
      </c>
      <c r="B805" t="s">
        <v>13504</v>
      </c>
      <c r="C805" t="s">
        <v>534</v>
      </c>
      <c r="E805" t="s">
        <v>20</v>
      </c>
      <c r="H805" t="s">
        <v>21</v>
      </c>
      <c r="I805">
        <v>3690891</v>
      </c>
      <c r="J805" t="s">
        <v>13628</v>
      </c>
      <c r="K805">
        <v>60</v>
      </c>
      <c r="L805" t="s">
        <v>358</v>
      </c>
      <c r="M805" t="s">
        <v>35</v>
      </c>
      <c r="N805" t="s">
        <v>359</v>
      </c>
      <c r="O805" t="s">
        <v>85</v>
      </c>
      <c r="P805" t="s">
        <v>21</v>
      </c>
      <c r="Q805" t="s">
        <v>13629</v>
      </c>
      <c r="R805" s="2" t="str">
        <f t="shared" si="108"/>
        <v>OK</v>
      </c>
      <c r="S805" s="2" t="str">
        <f t="shared" si="109"/>
        <v>OK</v>
      </c>
      <c r="T805" s="2" t="str">
        <f t="shared" si="110"/>
        <v>OK</v>
      </c>
      <c r="U805" s="2" t="str">
        <f t="shared" si="111"/>
        <v>OK</v>
      </c>
      <c r="V805" s="2" t="str">
        <f t="shared" si="112"/>
        <v>OK</v>
      </c>
      <c r="W805" s="2" t="str">
        <f t="shared" si="113"/>
        <v>KO</v>
      </c>
      <c r="X805" s="2" t="str">
        <f t="shared" si="114"/>
        <v>OK</v>
      </c>
      <c r="Y805" s="2" t="str">
        <f t="shared" si="115"/>
        <v>OK</v>
      </c>
      <c r="Z805" s="3" t="str">
        <f t="shared" si="116"/>
        <v xml:space="preserve">Tiempo del recurso / </v>
      </c>
    </row>
    <row r="806" spans="1:26" x14ac:dyDescent="0.45">
      <c r="A806" t="s">
        <v>13503</v>
      </c>
      <c r="B806" t="s">
        <v>13504</v>
      </c>
      <c r="C806" t="s">
        <v>67</v>
      </c>
      <c r="D806" t="s">
        <v>67</v>
      </c>
      <c r="E806" t="s">
        <v>20</v>
      </c>
      <c r="H806" t="s">
        <v>21</v>
      </c>
      <c r="I806">
        <v>383791</v>
      </c>
      <c r="J806" t="s">
        <v>13630</v>
      </c>
      <c r="K806">
        <v>15</v>
      </c>
      <c r="L806" t="s">
        <v>1363</v>
      </c>
      <c r="M806" t="s">
        <v>67</v>
      </c>
      <c r="N806" t="s">
        <v>227</v>
      </c>
      <c r="P806" t="s">
        <v>21</v>
      </c>
      <c r="Q806" t="s">
        <v>13631</v>
      </c>
      <c r="R806" s="2" t="str">
        <f t="shared" si="108"/>
        <v>KO</v>
      </c>
      <c r="S806" s="2" t="str">
        <f t="shared" si="109"/>
        <v>OK</v>
      </c>
      <c r="T806" s="2" t="str">
        <f t="shared" si="110"/>
        <v>OK</v>
      </c>
      <c r="U806" s="2" t="str">
        <f t="shared" si="111"/>
        <v>OK</v>
      </c>
      <c r="V806" s="2" t="str">
        <f t="shared" si="112"/>
        <v>OK</v>
      </c>
      <c r="W806" s="2" t="str">
        <f t="shared" si="113"/>
        <v>OK</v>
      </c>
      <c r="X806" s="2" t="str">
        <f t="shared" si="114"/>
        <v>OK</v>
      </c>
      <c r="Y806" s="2" t="str">
        <f t="shared" si="115"/>
        <v>OK</v>
      </c>
      <c r="Z806" s="3" t="str">
        <f t="shared" si="116"/>
        <v xml:space="preserve">Acción didáctica / </v>
      </c>
    </row>
    <row r="807" spans="1:26" x14ac:dyDescent="0.45">
      <c r="A807" t="s">
        <v>13503</v>
      </c>
      <c r="B807" t="s">
        <v>13504</v>
      </c>
      <c r="C807" t="s">
        <v>70</v>
      </c>
      <c r="E807" t="s">
        <v>20</v>
      </c>
      <c r="H807" t="s">
        <v>21</v>
      </c>
      <c r="I807">
        <v>2335877</v>
      </c>
      <c r="J807" t="s">
        <v>13632</v>
      </c>
      <c r="K807">
        <v>30</v>
      </c>
      <c r="L807" t="s">
        <v>70</v>
      </c>
      <c r="M807" t="s">
        <v>35</v>
      </c>
      <c r="N807" t="s">
        <v>161</v>
      </c>
      <c r="O807" t="s">
        <v>479</v>
      </c>
      <c r="P807" t="s">
        <v>21</v>
      </c>
      <c r="Q807" t="s">
        <v>13633</v>
      </c>
      <c r="R807" s="2" t="str">
        <f t="shared" si="108"/>
        <v>OK</v>
      </c>
      <c r="S807" s="2" t="str">
        <f t="shared" si="109"/>
        <v>OK</v>
      </c>
      <c r="T807" s="2" t="str">
        <f t="shared" si="110"/>
        <v>OK</v>
      </c>
      <c r="U807" s="2" t="str">
        <f t="shared" si="111"/>
        <v>OK</v>
      </c>
      <c r="V807" s="2" t="str">
        <f t="shared" si="112"/>
        <v>OK</v>
      </c>
      <c r="W807" s="2" t="str">
        <f t="shared" si="113"/>
        <v>OK</v>
      </c>
      <c r="X807" s="2" t="str">
        <f t="shared" si="114"/>
        <v>OK</v>
      </c>
      <c r="Y807" s="2" t="str">
        <f t="shared" si="115"/>
        <v>OK</v>
      </c>
      <c r="Z807" s="3" t="str">
        <f t="shared" si="116"/>
        <v/>
      </c>
    </row>
    <row r="808" spans="1:26" x14ac:dyDescent="0.45">
      <c r="A808" t="s">
        <v>13634</v>
      </c>
      <c r="B808" t="s">
        <v>13635</v>
      </c>
      <c r="C808" t="s">
        <v>13636</v>
      </c>
      <c r="E808" t="s">
        <v>20</v>
      </c>
      <c r="H808" t="s">
        <v>21</v>
      </c>
      <c r="I808">
        <v>3004100</v>
      </c>
      <c r="J808" t="s">
        <v>13637</v>
      </c>
      <c r="K808">
        <v>35</v>
      </c>
      <c r="L808" t="s">
        <v>23</v>
      </c>
      <c r="M808" t="s">
        <v>29</v>
      </c>
      <c r="N808" t="s">
        <v>49</v>
      </c>
      <c r="P808" t="s">
        <v>21</v>
      </c>
      <c r="Q808" t="s">
        <v>13638</v>
      </c>
      <c r="R808" s="2" t="str">
        <f t="shared" si="108"/>
        <v>OK</v>
      </c>
      <c r="S808" s="2" t="str">
        <f t="shared" si="109"/>
        <v>OK</v>
      </c>
      <c r="T808" s="2" t="str">
        <f t="shared" si="110"/>
        <v>OK</v>
      </c>
      <c r="U808" s="2" t="str">
        <f t="shared" si="111"/>
        <v>OK</v>
      </c>
      <c r="V808" s="2" t="str">
        <f t="shared" si="112"/>
        <v>OK</v>
      </c>
      <c r="W808" s="2" t="str">
        <f t="shared" si="113"/>
        <v>OK</v>
      </c>
      <c r="X808" s="2" t="str">
        <f t="shared" si="114"/>
        <v>OK</v>
      </c>
      <c r="Y808" s="2" t="str">
        <f t="shared" si="115"/>
        <v>OK</v>
      </c>
      <c r="Z808" s="3" t="str">
        <f t="shared" si="116"/>
        <v/>
      </c>
    </row>
    <row r="809" spans="1:26" x14ac:dyDescent="0.45">
      <c r="A809" t="s">
        <v>13634</v>
      </c>
      <c r="B809" t="s">
        <v>13635</v>
      </c>
      <c r="C809" t="s">
        <v>13639</v>
      </c>
      <c r="E809" t="s">
        <v>20</v>
      </c>
      <c r="H809" t="s">
        <v>21</v>
      </c>
      <c r="I809">
        <v>2635680</v>
      </c>
      <c r="J809" t="s">
        <v>13640</v>
      </c>
      <c r="K809">
        <v>25</v>
      </c>
      <c r="L809" t="s">
        <v>80</v>
      </c>
      <c r="M809" t="s">
        <v>35</v>
      </c>
      <c r="N809" t="s">
        <v>81</v>
      </c>
      <c r="O809" t="s">
        <v>85</v>
      </c>
      <c r="P809" t="s">
        <v>21</v>
      </c>
      <c r="Q809" t="s">
        <v>13641</v>
      </c>
      <c r="R809" s="2" t="str">
        <f t="shared" si="108"/>
        <v>OK</v>
      </c>
      <c r="S809" s="2" t="str">
        <f t="shared" si="109"/>
        <v>OK</v>
      </c>
      <c r="T809" s="2" t="str">
        <f t="shared" si="110"/>
        <v>OK</v>
      </c>
      <c r="U809" s="2" t="str">
        <f t="shared" si="111"/>
        <v>OK</v>
      </c>
      <c r="V809" s="2" t="str">
        <f t="shared" si="112"/>
        <v>OK</v>
      </c>
      <c r="W809" s="2" t="str">
        <f t="shared" si="113"/>
        <v>OK</v>
      </c>
      <c r="X809" s="2" t="str">
        <f t="shared" si="114"/>
        <v>OK</v>
      </c>
      <c r="Y809" s="2" t="str">
        <f t="shared" si="115"/>
        <v>OK</v>
      </c>
      <c r="Z809" s="3" t="str">
        <f t="shared" si="116"/>
        <v/>
      </c>
    </row>
    <row r="810" spans="1:26" x14ac:dyDescent="0.45">
      <c r="A810" t="s">
        <v>13634</v>
      </c>
      <c r="B810" t="s">
        <v>13635</v>
      </c>
      <c r="C810" t="s">
        <v>13642</v>
      </c>
      <c r="E810" t="s">
        <v>20</v>
      </c>
      <c r="H810" t="s">
        <v>21</v>
      </c>
      <c r="I810">
        <v>1031915</v>
      </c>
      <c r="J810" t="s">
        <v>13643</v>
      </c>
      <c r="K810">
        <v>35</v>
      </c>
      <c r="L810" t="s">
        <v>1363</v>
      </c>
      <c r="M810" t="s">
        <v>29</v>
      </c>
      <c r="N810" t="s">
        <v>1152</v>
      </c>
      <c r="P810" t="s">
        <v>21</v>
      </c>
      <c r="Q810" t="s">
        <v>13644</v>
      </c>
      <c r="R810" s="2" t="str">
        <f t="shared" si="108"/>
        <v>KO</v>
      </c>
      <c r="S810" s="2" t="str">
        <f t="shared" si="109"/>
        <v>OK</v>
      </c>
      <c r="T810" s="2" t="str">
        <f t="shared" si="110"/>
        <v>OK</v>
      </c>
      <c r="U810" s="2" t="str">
        <f t="shared" si="111"/>
        <v>OK</v>
      </c>
      <c r="V810" s="2" t="str">
        <f t="shared" si="112"/>
        <v>OK</v>
      </c>
      <c r="W810" s="2" t="str">
        <f t="shared" si="113"/>
        <v>OK</v>
      </c>
      <c r="X810" s="2" t="str">
        <f t="shared" si="114"/>
        <v>OK</v>
      </c>
      <c r="Y810" s="2" t="str">
        <f t="shared" si="115"/>
        <v>OK</v>
      </c>
      <c r="Z810" s="3" t="str">
        <f t="shared" si="116"/>
        <v xml:space="preserve">Acción didáctica / </v>
      </c>
    </row>
    <row r="811" spans="1:26" x14ac:dyDescent="0.45">
      <c r="A811" t="s">
        <v>13634</v>
      </c>
      <c r="B811" t="s">
        <v>13635</v>
      </c>
      <c r="C811" t="s">
        <v>13645</v>
      </c>
      <c r="E811" t="s">
        <v>20</v>
      </c>
      <c r="H811" t="s">
        <v>21</v>
      </c>
      <c r="I811">
        <v>1902236</v>
      </c>
      <c r="J811" t="s">
        <v>13646</v>
      </c>
      <c r="K811">
        <v>20</v>
      </c>
      <c r="L811" t="s">
        <v>34</v>
      </c>
      <c r="M811" t="s">
        <v>35</v>
      </c>
      <c r="N811" t="s">
        <v>11343</v>
      </c>
      <c r="O811" t="s">
        <v>37</v>
      </c>
      <c r="P811" t="s">
        <v>21</v>
      </c>
      <c r="Q811" t="s">
        <v>13647</v>
      </c>
      <c r="R811" s="2" t="str">
        <f t="shared" si="108"/>
        <v>OK</v>
      </c>
      <c r="S811" s="2" t="str">
        <f t="shared" si="109"/>
        <v>OK</v>
      </c>
      <c r="T811" s="2" t="str">
        <f t="shared" si="110"/>
        <v>OK</v>
      </c>
      <c r="U811" s="2" t="str">
        <f t="shared" si="111"/>
        <v>OK</v>
      </c>
      <c r="V811" s="2" t="str">
        <f t="shared" si="112"/>
        <v>OK</v>
      </c>
      <c r="W811" s="2" t="str">
        <f t="shared" si="113"/>
        <v>OK</v>
      </c>
      <c r="X811" s="2" t="str">
        <f t="shared" si="114"/>
        <v>OK</v>
      </c>
      <c r="Y811" s="2" t="str">
        <f t="shared" si="115"/>
        <v>OK</v>
      </c>
      <c r="Z811" s="3" t="str">
        <f t="shared" si="116"/>
        <v/>
      </c>
    </row>
    <row r="812" spans="1:26" x14ac:dyDescent="0.45">
      <c r="A812" t="s">
        <v>13634</v>
      </c>
      <c r="B812" t="s">
        <v>13635</v>
      </c>
      <c r="C812" t="s">
        <v>13648</v>
      </c>
      <c r="E812" t="s">
        <v>20</v>
      </c>
      <c r="H812" t="s">
        <v>21</v>
      </c>
      <c r="I812">
        <v>1943858</v>
      </c>
      <c r="J812" t="s">
        <v>13649</v>
      </c>
      <c r="K812">
        <v>15</v>
      </c>
      <c r="L812" t="s">
        <v>80</v>
      </c>
      <c r="M812" t="s">
        <v>35</v>
      </c>
      <c r="N812" t="s">
        <v>81</v>
      </c>
      <c r="O812" t="s">
        <v>37</v>
      </c>
      <c r="P812" t="s">
        <v>21</v>
      </c>
      <c r="Q812" t="s">
        <v>13650</v>
      </c>
      <c r="R812" s="2" t="str">
        <f t="shared" si="108"/>
        <v>OK</v>
      </c>
      <c r="S812" s="2" t="str">
        <f t="shared" si="109"/>
        <v>OK</v>
      </c>
      <c r="T812" s="2" t="str">
        <f t="shared" si="110"/>
        <v>OK</v>
      </c>
      <c r="U812" s="2" t="str">
        <f t="shared" si="111"/>
        <v>OK</v>
      </c>
      <c r="V812" s="2" t="str">
        <f t="shared" si="112"/>
        <v>OK</v>
      </c>
      <c r="W812" s="2" t="str">
        <f t="shared" si="113"/>
        <v>OK</v>
      </c>
      <c r="X812" s="2" t="str">
        <f t="shared" si="114"/>
        <v>OK</v>
      </c>
      <c r="Y812" s="2" t="str">
        <f t="shared" si="115"/>
        <v>OK</v>
      </c>
      <c r="Z812" s="3" t="str">
        <f t="shared" si="116"/>
        <v/>
      </c>
    </row>
    <row r="813" spans="1:26" x14ac:dyDescent="0.45">
      <c r="A813" t="s">
        <v>13634</v>
      </c>
      <c r="B813" t="s">
        <v>13635</v>
      </c>
      <c r="C813" t="s">
        <v>13651</v>
      </c>
      <c r="E813" t="s">
        <v>20</v>
      </c>
      <c r="H813" t="s">
        <v>21</v>
      </c>
      <c r="I813">
        <v>1456599</v>
      </c>
      <c r="J813" t="s">
        <v>13652</v>
      </c>
      <c r="K813">
        <v>20</v>
      </c>
      <c r="L813" t="s">
        <v>23</v>
      </c>
      <c r="M813" t="s">
        <v>24</v>
      </c>
      <c r="N813" t="s">
        <v>368</v>
      </c>
      <c r="P813" t="s">
        <v>21</v>
      </c>
      <c r="Q813" t="s">
        <v>13653</v>
      </c>
      <c r="R813" s="2" t="str">
        <f t="shared" si="108"/>
        <v>OK</v>
      </c>
      <c r="S813" s="2" t="str">
        <f t="shared" si="109"/>
        <v>KO</v>
      </c>
      <c r="T813" s="2" t="str">
        <f t="shared" si="110"/>
        <v>OK</v>
      </c>
      <c r="U813" s="2" t="str">
        <f t="shared" si="111"/>
        <v>OK</v>
      </c>
      <c r="V813" s="2" t="str">
        <f t="shared" si="112"/>
        <v>OK</v>
      </c>
      <c r="W813" s="2" t="str">
        <f t="shared" si="113"/>
        <v>OK</v>
      </c>
      <c r="X813" s="2" t="str">
        <f t="shared" si="114"/>
        <v>OK</v>
      </c>
      <c r="Y813" s="2" t="str">
        <f t="shared" si="115"/>
        <v>OK</v>
      </c>
      <c r="Z813" s="3" t="str">
        <f t="shared" si="116"/>
        <v xml:space="preserve">Tipo de media / </v>
      </c>
    </row>
    <row r="814" spans="1:26" x14ac:dyDescent="0.45">
      <c r="A814" t="s">
        <v>13634</v>
      </c>
      <c r="B814" t="s">
        <v>13635</v>
      </c>
      <c r="C814" t="s">
        <v>13654</v>
      </c>
      <c r="E814" t="s">
        <v>20</v>
      </c>
      <c r="H814" t="s">
        <v>21</v>
      </c>
      <c r="I814">
        <v>1823709</v>
      </c>
      <c r="J814" t="s">
        <v>13655</v>
      </c>
      <c r="K814">
        <v>15</v>
      </c>
      <c r="L814" t="s">
        <v>23</v>
      </c>
      <c r="M814" t="s">
        <v>29</v>
      </c>
      <c r="N814" t="s">
        <v>25</v>
      </c>
      <c r="P814" t="s">
        <v>21</v>
      </c>
      <c r="Q814" t="s">
        <v>13656</v>
      </c>
      <c r="R814" s="2" t="str">
        <f t="shared" si="108"/>
        <v>OK</v>
      </c>
      <c r="S814" s="2" t="str">
        <f t="shared" si="109"/>
        <v>KO</v>
      </c>
      <c r="T814" s="2" t="str">
        <f t="shared" si="110"/>
        <v>OK</v>
      </c>
      <c r="U814" s="2" t="str">
        <f t="shared" si="111"/>
        <v>OK</v>
      </c>
      <c r="V814" s="2" t="str">
        <f t="shared" si="112"/>
        <v>OK</v>
      </c>
      <c r="W814" s="2" t="str">
        <f t="shared" si="113"/>
        <v>OK</v>
      </c>
      <c r="X814" s="2" t="str">
        <f t="shared" si="114"/>
        <v>OK</v>
      </c>
      <c r="Y814" s="2" t="str">
        <f t="shared" si="115"/>
        <v>OK</v>
      </c>
      <c r="Z814" s="3" t="str">
        <f t="shared" si="116"/>
        <v xml:space="preserve">Tipo de media / </v>
      </c>
    </row>
    <row r="815" spans="1:26" x14ac:dyDescent="0.45">
      <c r="A815" t="s">
        <v>13634</v>
      </c>
      <c r="B815" t="s">
        <v>13635</v>
      </c>
      <c r="C815" t="s">
        <v>13657</v>
      </c>
      <c r="E815" t="s">
        <v>20</v>
      </c>
      <c r="H815" t="s">
        <v>21</v>
      </c>
      <c r="I815">
        <v>1176707</v>
      </c>
      <c r="J815" t="s">
        <v>13658</v>
      </c>
      <c r="K815">
        <v>20</v>
      </c>
      <c r="L815" t="s">
        <v>34</v>
      </c>
      <c r="M815" t="s">
        <v>35</v>
      </c>
      <c r="N815" t="s">
        <v>62</v>
      </c>
      <c r="O815" t="s">
        <v>85</v>
      </c>
      <c r="P815" t="s">
        <v>21</v>
      </c>
      <c r="Q815" t="s">
        <v>13659</v>
      </c>
      <c r="R815" s="2" t="str">
        <f t="shared" si="108"/>
        <v>OK</v>
      </c>
      <c r="S815" s="2" t="str">
        <f t="shared" si="109"/>
        <v>OK</v>
      </c>
      <c r="T815" s="2" t="str">
        <f t="shared" si="110"/>
        <v>OK</v>
      </c>
      <c r="U815" s="2" t="str">
        <f t="shared" si="111"/>
        <v>OK</v>
      </c>
      <c r="V815" s="2" t="str">
        <f t="shared" si="112"/>
        <v>OK</v>
      </c>
      <c r="W815" s="2" t="str">
        <f t="shared" si="113"/>
        <v>OK</v>
      </c>
      <c r="X815" s="2" t="str">
        <f t="shared" si="114"/>
        <v>OK</v>
      </c>
      <c r="Y815" s="2" t="str">
        <f t="shared" si="115"/>
        <v>OK</v>
      </c>
      <c r="Z815" s="3" t="str">
        <f t="shared" si="116"/>
        <v/>
      </c>
    </row>
    <row r="816" spans="1:26" x14ac:dyDescent="0.45">
      <c r="A816" t="s">
        <v>13634</v>
      </c>
      <c r="B816" t="s">
        <v>13635</v>
      </c>
      <c r="C816" t="s">
        <v>13660</v>
      </c>
      <c r="E816" t="s">
        <v>20</v>
      </c>
      <c r="H816" t="s">
        <v>21</v>
      </c>
      <c r="I816">
        <v>1177182</v>
      </c>
      <c r="J816" t="s">
        <v>13661</v>
      </c>
      <c r="K816">
        <v>15</v>
      </c>
      <c r="L816" t="s">
        <v>34</v>
      </c>
      <c r="M816" t="s">
        <v>35</v>
      </c>
      <c r="N816" t="s">
        <v>62</v>
      </c>
      <c r="O816" t="s">
        <v>85</v>
      </c>
      <c r="P816" t="s">
        <v>21</v>
      </c>
      <c r="Q816" t="s">
        <v>13662</v>
      </c>
      <c r="R816" s="2" t="str">
        <f t="shared" si="108"/>
        <v>OK</v>
      </c>
      <c r="S816" s="2" t="str">
        <f t="shared" si="109"/>
        <v>OK</v>
      </c>
      <c r="T816" s="2" t="str">
        <f t="shared" si="110"/>
        <v>OK</v>
      </c>
      <c r="U816" s="2" t="str">
        <f t="shared" si="111"/>
        <v>OK</v>
      </c>
      <c r="V816" s="2" t="str">
        <f t="shared" si="112"/>
        <v>OK</v>
      </c>
      <c r="W816" s="2" t="str">
        <f t="shared" si="113"/>
        <v>OK</v>
      </c>
      <c r="X816" s="2" t="str">
        <f t="shared" si="114"/>
        <v>OK</v>
      </c>
      <c r="Y816" s="2" t="str">
        <f t="shared" si="115"/>
        <v>OK</v>
      </c>
      <c r="Z816" s="3" t="str">
        <f t="shared" si="116"/>
        <v/>
      </c>
    </row>
    <row r="817" spans="1:26" x14ac:dyDescent="0.45">
      <c r="A817" t="s">
        <v>13634</v>
      </c>
      <c r="B817" t="s">
        <v>13635</v>
      </c>
      <c r="C817" t="s">
        <v>13663</v>
      </c>
      <c r="E817" t="s">
        <v>20</v>
      </c>
      <c r="H817" t="s">
        <v>21</v>
      </c>
      <c r="I817">
        <v>1288729</v>
      </c>
      <c r="J817" t="s">
        <v>13664</v>
      </c>
      <c r="K817">
        <v>20</v>
      </c>
      <c r="L817" t="s">
        <v>1363</v>
      </c>
      <c r="M817" t="s">
        <v>29</v>
      </c>
      <c r="N817" t="s">
        <v>235</v>
      </c>
      <c r="P817" t="s">
        <v>21</v>
      </c>
      <c r="Q817" t="s">
        <v>13665</v>
      </c>
      <c r="R817" s="2" t="str">
        <f t="shared" si="108"/>
        <v>KO</v>
      </c>
      <c r="S817" s="2" t="str">
        <f t="shared" si="109"/>
        <v>OK</v>
      </c>
      <c r="T817" s="2" t="str">
        <f t="shared" si="110"/>
        <v>OK</v>
      </c>
      <c r="U817" s="2" t="str">
        <f t="shared" si="111"/>
        <v>OK</v>
      </c>
      <c r="V817" s="2" t="str">
        <f t="shared" si="112"/>
        <v>OK</v>
      </c>
      <c r="W817" s="2" t="str">
        <f t="shared" si="113"/>
        <v>OK</v>
      </c>
      <c r="X817" s="2" t="str">
        <f t="shared" si="114"/>
        <v>OK</v>
      </c>
      <c r="Y817" s="2" t="str">
        <f t="shared" si="115"/>
        <v>OK</v>
      </c>
      <c r="Z817" s="3" t="str">
        <f t="shared" si="116"/>
        <v xml:space="preserve">Acción didáctica / </v>
      </c>
    </row>
    <row r="818" spans="1:26" x14ac:dyDescent="0.45">
      <c r="A818" t="s">
        <v>13634</v>
      </c>
      <c r="B818" t="s">
        <v>13635</v>
      </c>
      <c r="C818" t="s">
        <v>13666</v>
      </c>
      <c r="E818" t="s">
        <v>20</v>
      </c>
      <c r="H818" t="s">
        <v>21</v>
      </c>
      <c r="I818">
        <v>3751803</v>
      </c>
      <c r="J818" t="s">
        <v>13667</v>
      </c>
      <c r="K818">
        <v>25</v>
      </c>
      <c r="L818" t="s">
        <v>34</v>
      </c>
      <c r="M818" t="s">
        <v>35</v>
      </c>
      <c r="N818" t="s">
        <v>161</v>
      </c>
      <c r="O818" t="s">
        <v>85</v>
      </c>
      <c r="P818" t="s">
        <v>21</v>
      </c>
      <c r="Q818" t="s">
        <v>13668</v>
      </c>
      <c r="R818" s="2" t="str">
        <f t="shared" si="108"/>
        <v>OK</v>
      </c>
      <c r="S818" s="2" t="str">
        <f t="shared" si="109"/>
        <v>OK</v>
      </c>
      <c r="T818" s="2" t="str">
        <f t="shared" si="110"/>
        <v>OK</v>
      </c>
      <c r="U818" s="2" t="str">
        <f t="shared" si="111"/>
        <v>OK</v>
      </c>
      <c r="V818" s="2" t="str">
        <f t="shared" si="112"/>
        <v>OK</v>
      </c>
      <c r="W818" s="2" t="str">
        <f t="shared" si="113"/>
        <v>OK</v>
      </c>
      <c r="X818" s="2" t="str">
        <f t="shared" si="114"/>
        <v>OK</v>
      </c>
      <c r="Y818" s="2" t="str">
        <f t="shared" si="115"/>
        <v>OK</v>
      </c>
      <c r="Z818" s="3" t="str">
        <f t="shared" si="116"/>
        <v/>
      </c>
    </row>
    <row r="819" spans="1:26" x14ac:dyDescent="0.45">
      <c r="A819" t="s">
        <v>13634</v>
      </c>
      <c r="B819" t="s">
        <v>13635</v>
      </c>
      <c r="C819" t="s">
        <v>13669</v>
      </c>
      <c r="E819" t="s">
        <v>20</v>
      </c>
      <c r="H819" t="s">
        <v>21</v>
      </c>
      <c r="I819">
        <v>1314209</v>
      </c>
      <c r="J819" t="s">
        <v>13670</v>
      </c>
      <c r="K819">
        <v>15</v>
      </c>
      <c r="L819" t="s">
        <v>34</v>
      </c>
      <c r="M819" t="s">
        <v>35</v>
      </c>
      <c r="N819" t="s">
        <v>161</v>
      </c>
      <c r="O819" t="s">
        <v>37</v>
      </c>
      <c r="P819" t="s">
        <v>21</v>
      </c>
      <c r="Q819" t="s">
        <v>13671</v>
      </c>
      <c r="R819" s="2" t="str">
        <f t="shared" si="108"/>
        <v>OK</v>
      </c>
      <c r="S819" s="2" t="str">
        <f t="shared" si="109"/>
        <v>OK</v>
      </c>
      <c r="T819" s="2" t="str">
        <f t="shared" si="110"/>
        <v>OK</v>
      </c>
      <c r="U819" s="2" t="str">
        <f t="shared" si="111"/>
        <v>OK</v>
      </c>
      <c r="V819" s="2" t="str">
        <f t="shared" si="112"/>
        <v>OK</v>
      </c>
      <c r="W819" s="2" t="str">
        <f t="shared" si="113"/>
        <v>OK</v>
      </c>
      <c r="X819" s="2" t="str">
        <f t="shared" si="114"/>
        <v>OK</v>
      </c>
      <c r="Y819" s="2" t="str">
        <f t="shared" si="115"/>
        <v>OK</v>
      </c>
      <c r="Z819" s="3" t="str">
        <f t="shared" si="116"/>
        <v/>
      </c>
    </row>
    <row r="820" spans="1:26" x14ac:dyDescent="0.45">
      <c r="A820" t="s">
        <v>13634</v>
      </c>
      <c r="B820" t="s">
        <v>13635</v>
      </c>
      <c r="C820" t="s">
        <v>13672</v>
      </c>
      <c r="E820" t="s">
        <v>20</v>
      </c>
      <c r="H820" t="s">
        <v>21</v>
      </c>
      <c r="I820">
        <v>1176024</v>
      </c>
      <c r="J820" t="s">
        <v>13673</v>
      </c>
      <c r="K820">
        <v>15</v>
      </c>
      <c r="L820" t="s">
        <v>34</v>
      </c>
      <c r="M820" t="s">
        <v>35</v>
      </c>
      <c r="N820" t="s">
        <v>62</v>
      </c>
      <c r="O820" t="s">
        <v>37</v>
      </c>
      <c r="P820" t="s">
        <v>21</v>
      </c>
      <c r="Q820" t="s">
        <v>13674</v>
      </c>
      <c r="R820" s="2" t="str">
        <f t="shared" si="108"/>
        <v>OK</v>
      </c>
      <c r="S820" s="2" t="str">
        <f t="shared" si="109"/>
        <v>OK</v>
      </c>
      <c r="T820" s="2" t="str">
        <f t="shared" si="110"/>
        <v>OK</v>
      </c>
      <c r="U820" s="2" t="str">
        <f t="shared" si="111"/>
        <v>OK</v>
      </c>
      <c r="V820" s="2" t="str">
        <f t="shared" si="112"/>
        <v>OK</v>
      </c>
      <c r="W820" s="2" t="str">
        <f t="shared" si="113"/>
        <v>OK</v>
      </c>
      <c r="X820" s="2" t="str">
        <f t="shared" si="114"/>
        <v>OK</v>
      </c>
      <c r="Y820" s="2" t="str">
        <f t="shared" si="115"/>
        <v>OK</v>
      </c>
      <c r="Z820" s="3" t="str">
        <f t="shared" si="116"/>
        <v/>
      </c>
    </row>
    <row r="821" spans="1:26" x14ac:dyDescent="0.45">
      <c r="A821" t="s">
        <v>13634</v>
      </c>
      <c r="B821" t="s">
        <v>13635</v>
      </c>
      <c r="C821" t="s">
        <v>13675</v>
      </c>
      <c r="E821" t="s">
        <v>20</v>
      </c>
      <c r="H821" t="s">
        <v>21</v>
      </c>
      <c r="I821">
        <v>1371109</v>
      </c>
      <c r="J821" t="s">
        <v>13676</v>
      </c>
      <c r="K821">
        <v>30</v>
      </c>
      <c r="L821" t="s">
        <v>34</v>
      </c>
      <c r="M821" t="s">
        <v>35</v>
      </c>
      <c r="N821" t="s">
        <v>161</v>
      </c>
      <c r="O821" t="s">
        <v>37</v>
      </c>
      <c r="P821" t="s">
        <v>21</v>
      </c>
      <c r="Q821" t="s">
        <v>13677</v>
      </c>
      <c r="R821" s="2" t="str">
        <f t="shared" si="108"/>
        <v>OK</v>
      </c>
      <c r="S821" s="2" t="str">
        <f t="shared" si="109"/>
        <v>OK</v>
      </c>
      <c r="T821" s="2" t="str">
        <f t="shared" si="110"/>
        <v>OK</v>
      </c>
      <c r="U821" s="2" t="str">
        <f t="shared" si="111"/>
        <v>OK</v>
      </c>
      <c r="V821" s="2" t="str">
        <f t="shared" si="112"/>
        <v>OK</v>
      </c>
      <c r="W821" s="2" t="str">
        <f t="shared" si="113"/>
        <v>OK</v>
      </c>
      <c r="X821" s="2" t="str">
        <f t="shared" si="114"/>
        <v>OK</v>
      </c>
      <c r="Y821" s="2" t="str">
        <f t="shared" si="115"/>
        <v>OK</v>
      </c>
      <c r="Z821" s="3" t="str">
        <f t="shared" si="116"/>
        <v/>
      </c>
    </row>
    <row r="822" spans="1:26" x14ac:dyDescent="0.45">
      <c r="A822" t="s">
        <v>13634</v>
      </c>
      <c r="B822" t="s">
        <v>13635</v>
      </c>
      <c r="C822" t="s">
        <v>13678</v>
      </c>
      <c r="E822" t="s">
        <v>20</v>
      </c>
      <c r="H822" t="s">
        <v>21</v>
      </c>
      <c r="I822">
        <v>1497834</v>
      </c>
      <c r="J822" t="s">
        <v>13679</v>
      </c>
      <c r="K822">
        <v>30</v>
      </c>
      <c r="L822" t="s">
        <v>1363</v>
      </c>
      <c r="M822" t="s">
        <v>29</v>
      </c>
      <c r="N822" t="s">
        <v>49</v>
      </c>
      <c r="P822" t="s">
        <v>21</v>
      </c>
      <c r="Q822" t="s">
        <v>13680</v>
      </c>
      <c r="R822" s="2" t="str">
        <f t="shared" si="108"/>
        <v>KO</v>
      </c>
      <c r="S822" s="2" t="str">
        <f t="shared" si="109"/>
        <v>OK</v>
      </c>
      <c r="T822" s="2" t="str">
        <f t="shared" si="110"/>
        <v>OK</v>
      </c>
      <c r="U822" s="2" t="str">
        <f t="shared" si="111"/>
        <v>OK</v>
      </c>
      <c r="V822" s="2" t="str">
        <f t="shared" si="112"/>
        <v>OK</v>
      </c>
      <c r="W822" s="2" t="str">
        <f t="shared" si="113"/>
        <v>OK</v>
      </c>
      <c r="X822" s="2" t="str">
        <f t="shared" si="114"/>
        <v>OK</v>
      </c>
      <c r="Y822" s="2" t="str">
        <f t="shared" si="115"/>
        <v>OK</v>
      </c>
      <c r="Z822" s="3" t="str">
        <f t="shared" si="116"/>
        <v xml:space="preserve">Acción didáctica / </v>
      </c>
    </row>
    <row r="823" spans="1:26" x14ac:dyDescent="0.45">
      <c r="A823" t="s">
        <v>13634</v>
      </c>
      <c r="B823" t="s">
        <v>13635</v>
      </c>
      <c r="C823" t="s">
        <v>13681</v>
      </c>
      <c r="E823" t="s">
        <v>20</v>
      </c>
      <c r="H823" t="s">
        <v>21</v>
      </c>
      <c r="I823">
        <v>2445026</v>
      </c>
      <c r="J823" t="s">
        <v>13682</v>
      </c>
      <c r="K823">
        <v>15</v>
      </c>
      <c r="L823" t="s">
        <v>34</v>
      </c>
      <c r="M823" t="s">
        <v>35</v>
      </c>
      <c r="N823" t="s">
        <v>161</v>
      </c>
      <c r="O823" t="s">
        <v>85</v>
      </c>
      <c r="P823" t="s">
        <v>21</v>
      </c>
      <c r="Q823" t="s">
        <v>13683</v>
      </c>
      <c r="R823" s="2" t="str">
        <f t="shared" si="108"/>
        <v>OK</v>
      </c>
      <c r="S823" s="2" t="str">
        <f t="shared" si="109"/>
        <v>OK</v>
      </c>
      <c r="T823" s="2" t="str">
        <f t="shared" si="110"/>
        <v>OK</v>
      </c>
      <c r="U823" s="2" t="str">
        <f t="shared" si="111"/>
        <v>OK</v>
      </c>
      <c r="V823" s="2" t="str">
        <f t="shared" si="112"/>
        <v>OK</v>
      </c>
      <c r="W823" s="2" t="str">
        <f t="shared" si="113"/>
        <v>OK</v>
      </c>
      <c r="X823" s="2" t="str">
        <f t="shared" si="114"/>
        <v>OK</v>
      </c>
      <c r="Y823" s="2" t="str">
        <f t="shared" si="115"/>
        <v>OK</v>
      </c>
      <c r="Z823" s="3" t="str">
        <f t="shared" si="116"/>
        <v/>
      </c>
    </row>
    <row r="824" spans="1:26" x14ac:dyDescent="0.45">
      <c r="A824" t="s">
        <v>13634</v>
      </c>
      <c r="B824" t="s">
        <v>13635</v>
      </c>
      <c r="C824" t="s">
        <v>13684</v>
      </c>
      <c r="E824" t="s">
        <v>20</v>
      </c>
      <c r="H824" t="s">
        <v>21</v>
      </c>
      <c r="I824">
        <v>1671863</v>
      </c>
      <c r="J824" t="s">
        <v>13685</v>
      </c>
      <c r="K824">
        <v>20</v>
      </c>
      <c r="L824" t="s">
        <v>34</v>
      </c>
      <c r="M824" t="s">
        <v>35</v>
      </c>
      <c r="N824" t="s">
        <v>213</v>
      </c>
      <c r="O824" t="s">
        <v>85</v>
      </c>
      <c r="P824" t="s">
        <v>21</v>
      </c>
      <c r="Q824" t="s">
        <v>13686</v>
      </c>
      <c r="R824" s="2" t="str">
        <f t="shared" si="108"/>
        <v>OK</v>
      </c>
      <c r="S824" s="2" t="str">
        <f t="shared" si="109"/>
        <v>OK</v>
      </c>
      <c r="T824" s="2" t="str">
        <f t="shared" si="110"/>
        <v>OK</v>
      </c>
      <c r="U824" s="2" t="str">
        <f t="shared" si="111"/>
        <v>OK</v>
      </c>
      <c r="V824" s="2" t="str">
        <f t="shared" si="112"/>
        <v>OK</v>
      </c>
      <c r="W824" s="2" t="str">
        <f t="shared" si="113"/>
        <v>OK</v>
      </c>
      <c r="X824" s="2" t="str">
        <f t="shared" si="114"/>
        <v>OK</v>
      </c>
      <c r="Y824" s="2" t="str">
        <f t="shared" si="115"/>
        <v>OK</v>
      </c>
      <c r="Z824" s="3" t="str">
        <f t="shared" si="116"/>
        <v/>
      </c>
    </row>
    <row r="825" spans="1:26" x14ac:dyDescent="0.45">
      <c r="A825" t="s">
        <v>13634</v>
      </c>
      <c r="B825" t="s">
        <v>13635</v>
      </c>
      <c r="C825" t="s">
        <v>13687</v>
      </c>
      <c r="E825" t="s">
        <v>20</v>
      </c>
      <c r="H825" t="s">
        <v>21</v>
      </c>
      <c r="I825">
        <v>1177652</v>
      </c>
      <c r="J825" t="s">
        <v>13688</v>
      </c>
      <c r="K825">
        <v>25</v>
      </c>
      <c r="L825" t="s">
        <v>34</v>
      </c>
      <c r="M825" t="s">
        <v>35</v>
      </c>
      <c r="N825" t="s">
        <v>62</v>
      </c>
      <c r="O825" t="s">
        <v>479</v>
      </c>
      <c r="P825" t="s">
        <v>21</v>
      </c>
      <c r="Q825" t="s">
        <v>13689</v>
      </c>
      <c r="R825" s="2" t="str">
        <f t="shared" si="108"/>
        <v>OK</v>
      </c>
      <c r="S825" s="2" t="str">
        <f t="shared" si="109"/>
        <v>OK</v>
      </c>
      <c r="T825" s="2" t="str">
        <f t="shared" si="110"/>
        <v>OK</v>
      </c>
      <c r="U825" s="2" t="str">
        <f t="shared" si="111"/>
        <v>OK</v>
      </c>
      <c r="V825" s="2" t="str">
        <f t="shared" si="112"/>
        <v>OK</v>
      </c>
      <c r="W825" s="2" t="str">
        <f t="shared" si="113"/>
        <v>OK</v>
      </c>
      <c r="X825" s="2" t="str">
        <f t="shared" si="114"/>
        <v>OK</v>
      </c>
      <c r="Y825" s="2" t="str">
        <f t="shared" si="115"/>
        <v>OK</v>
      </c>
      <c r="Z825" s="3" t="str">
        <f t="shared" si="116"/>
        <v/>
      </c>
    </row>
    <row r="826" spans="1:26" x14ac:dyDescent="0.45">
      <c r="A826" t="s">
        <v>13634</v>
      </c>
      <c r="B826" t="s">
        <v>13635</v>
      </c>
      <c r="C826" t="s">
        <v>13690</v>
      </c>
      <c r="E826" t="s">
        <v>20</v>
      </c>
      <c r="H826" t="s">
        <v>21</v>
      </c>
      <c r="I826">
        <v>1176850</v>
      </c>
      <c r="J826" t="s">
        <v>13691</v>
      </c>
      <c r="K826">
        <v>20</v>
      </c>
      <c r="L826" t="s">
        <v>34</v>
      </c>
      <c r="M826" t="s">
        <v>35</v>
      </c>
      <c r="N826" t="s">
        <v>62</v>
      </c>
      <c r="O826" t="s">
        <v>37</v>
      </c>
      <c r="P826" t="s">
        <v>21</v>
      </c>
      <c r="Q826" t="s">
        <v>13692</v>
      </c>
      <c r="R826" s="2" t="str">
        <f t="shared" si="108"/>
        <v>OK</v>
      </c>
      <c r="S826" s="2" t="str">
        <f t="shared" si="109"/>
        <v>OK</v>
      </c>
      <c r="T826" s="2" t="str">
        <f t="shared" si="110"/>
        <v>OK</v>
      </c>
      <c r="U826" s="2" t="str">
        <f t="shared" si="111"/>
        <v>OK</v>
      </c>
      <c r="V826" s="2" t="str">
        <f t="shared" si="112"/>
        <v>OK</v>
      </c>
      <c r="W826" s="2" t="str">
        <f t="shared" si="113"/>
        <v>OK</v>
      </c>
      <c r="X826" s="2" t="str">
        <f t="shared" si="114"/>
        <v>OK</v>
      </c>
      <c r="Y826" s="2" t="str">
        <f t="shared" si="115"/>
        <v>OK</v>
      </c>
      <c r="Z826" s="3" t="str">
        <f t="shared" si="116"/>
        <v/>
      </c>
    </row>
    <row r="827" spans="1:26" x14ac:dyDescent="0.45">
      <c r="A827" t="s">
        <v>13634</v>
      </c>
      <c r="B827" t="s">
        <v>13635</v>
      </c>
      <c r="C827" t="s">
        <v>13693</v>
      </c>
      <c r="E827" t="s">
        <v>20</v>
      </c>
      <c r="H827" t="s">
        <v>21</v>
      </c>
      <c r="I827">
        <v>2208701</v>
      </c>
      <c r="J827" t="s">
        <v>13694</v>
      </c>
      <c r="K827">
        <v>35</v>
      </c>
      <c r="L827" t="s">
        <v>34</v>
      </c>
      <c r="M827" t="s">
        <v>35</v>
      </c>
      <c r="N827" t="s">
        <v>81</v>
      </c>
      <c r="O827" t="s">
        <v>85</v>
      </c>
      <c r="P827" t="s">
        <v>21</v>
      </c>
      <c r="Q827" t="s">
        <v>13695</v>
      </c>
      <c r="R827" s="2" t="str">
        <f t="shared" si="108"/>
        <v>KO</v>
      </c>
      <c r="S827" s="2" t="str">
        <f t="shared" si="109"/>
        <v>OK</v>
      </c>
      <c r="T827" s="2" t="str">
        <f t="shared" si="110"/>
        <v>OK</v>
      </c>
      <c r="U827" s="2" t="str">
        <f t="shared" si="111"/>
        <v>OK</v>
      </c>
      <c r="V827" s="2" t="str">
        <f t="shared" si="112"/>
        <v>OK</v>
      </c>
      <c r="W827" s="2" t="str">
        <f t="shared" si="113"/>
        <v>OK</v>
      </c>
      <c r="X827" s="2" t="str">
        <f t="shared" si="114"/>
        <v>OK</v>
      </c>
      <c r="Y827" s="2" t="str">
        <f t="shared" si="115"/>
        <v>OK</v>
      </c>
      <c r="Z827" s="3" t="str">
        <f t="shared" si="116"/>
        <v xml:space="preserve">Acción didáctica / </v>
      </c>
    </row>
    <row r="828" spans="1:26" x14ac:dyDescent="0.45">
      <c r="A828" t="s">
        <v>13634</v>
      </c>
      <c r="B828" t="s">
        <v>13635</v>
      </c>
      <c r="C828" t="s">
        <v>13696</v>
      </c>
      <c r="E828" t="s">
        <v>20</v>
      </c>
      <c r="H828" t="s">
        <v>21</v>
      </c>
      <c r="I828">
        <v>1177190</v>
      </c>
      <c r="J828" t="s">
        <v>13697</v>
      </c>
      <c r="K828">
        <v>20</v>
      </c>
      <c r="L828" t="s">
        <v>34</v>
      </c>
      <c r="M828" t="s">
        <v>35</v>
      </c>
      <c r="N828" t="s">
        <v>62</v>
      </c>
      <c r="O828" t="s">
        <v>37</v>
      </c>
      <c r="P828" t="s">
        <v>21</v>
      </c>
      <c r="Q828" t="s">
        <v>13698</v>
      </c>
      <c r="R828" s="2" t="str">
        <f t="shared" si="108"/>
        <v>OK</v>
      </c>
      <c r="S828" s="2" t="str">
        <f t="shared" si="109"/>
        <v>OK</v>
      </c>
      <c r="T828" s="2" t="str">
        <f t="shared" si="110"/>
        <v>OK</v>
      </c>
      <c r="U828" s="2" t="str">
        <f t="shared" si="111"/>
        <v>OK</v>
      </c>
      <c r="V828" s="2" t="str">
        <f t="shared" si="112"/>
        <v>OK</v>
      </c>
      <c r="W828" s="2" t="str">
        <f t="shared" si="113"/>
        <v>OK</v>
      </c>
      <c r="X828" s="2" t="str">
        <f t="shared" si="114"/>
        <v>OK</v>
      </c>
      <c r="Y828" s="2" t="str">
        <f t="shared" si="115"/>
        <v>OK</v>
      </c>
      <c r="Z828" s="3" t="str">
        <f t="shared" si="116"/>
        <v/>
      </c>
    </row>
    <row r="829" spans="1:26" x14ac:dyDescent="0.45">
      <c r="A829" t="s">
        <v>13634</v>
      </c>
      <c r="B829" t="s">
        <v>13635</v>
      </c>
      <c r="C829" t="s">
        <v>13699</v>
      </c>
      <c r="E829" t="s">
        <v>20</v>
      </c>
      <c r="H829" t="s">
        <v>21</v>
      </c>
      <c r="I829">
        <v>1174157</v>
      </c>
      <c r="J829" t="s">
        <v>13700</v>
      </c>
      <c r="K829">
        <v>10</v>
      </c>
      <c r="L829" t="s">
        <v>34</v>
      </c>
      <c r="M829" t="s">
        <v>35</v>
      </c>
      <c r="N829" t="s">
        <v>101</v>
      </c>
      <c r="O829" t="s">
        <v>85</v>
      </c>
      <c r="P829" t="s">
        <v>21</v>
      </c>
      <c r="Q829" t="s">
        <v>13701</v>
      </c>
      <c r="R829" s="2" t="str">
        <f t="shared" si="108"/>
        <v>OK</v>
      </c>
      <c r="S829" s="2" t="str">
        <f t="shared" si="109"/>
        <v>OK</v>
      </c>
      <c r="T829" s="2" t="str">
        <f t="shared" si="110"/>
        <v>OK</v>
      </c>
      <c r="U829" s="2" t="str">
        <f t="shared" si="111"/>
        <v>OK</v>
      </c>
      <c r="V829" s="2" t="str">
        <f t="shared" si="112"/>
        <v>OK</v>
      </c>
      <c r="W829" s="2" t="str">
        <f t="shared" si="113"/>
        <v>OK</v>
      </c>
      <c r="X829" s="2" t="str">
        <f t="shared" si="114"/>
        <v>OK</v>
      </c>
      <c r="Y829" s="2" t="str">
        <f t="shared" si="115"/>
        <v>OK</v>
      </c>
      <c r="Z829" s="3" t="str">
        <f t="shared" si="116"/>
        <v/>
      </c>
    </row>
    <row r="830" spans="1:26" x14ac:dyDescent="0.45">
      <c r="A830" t="s">
        <v>13634</v>
      </c>
      <c r="B830" t="s">
        <v>13635</v>
      </c>
      <c r="C830" t="s">
        <v>13702</v>
      </c>
      <c r="E830" t="s">
        <v>20</v>
      </c>
      <c r="H830" t="s">
        <v>21</v>
      </c>
      <c r="I830">
        <v>1113606</v>
      </c>
      <c r="J830" t="s">
        <v>13703</v>
      </c>
      <c r="K830">
        <v>30</v>
      </c>
      <c r="L830" t="s">
        <v>23</v>
      </c>
      <c r="M830" t="s">
        <v>24</v>
      </c>
      <c r="N830" t="s">
        <v>368</v>
      </c>
      <c r="P830" t="s">
        <v>21</v>
      </c>
      <c r="Q830" t="s">
        <v>13704</v>
      </c>
      <c r="R830" s="2" t="str">
        <f t="shared" si="108"/>
        <v>OK</v>
      </c>
      <c r="S830" s="2" t="str">
        <f t="shared" si="109"/>
        <v>KO</v>
      </c>
      <c r="T830" s="2" t="str">
        <f t="shared" si="110"/>
        <v>OK</v>
      </c>
      <c r="U830" s="2" t="str">
        <f t="shared" si="111"/>
        <v>OK</v>
      </c>
      <c r="V830" s="2" t="str">
        <f t="shared" si="112"/>
        <v>OK</v>
      </c>
      <c r="W830" s="2" t="str">
        <f t="shared" si="113"/>
        <v>OK</v>
      </c>
      <c r="X830" s="2" t="str">
        <f t="shared" si="114"/>
        <v>OK</v>
      </c>
      <c r="Y830" s="2" t="str">
        <f t="shared" si="115"/>
        <v>OK</v>
      </c>
      <c r="Z830" s="3" t="str">
        <f t="shared" si="116"/>
        <v xml:space="preserve">Tipo de media / </v>
      </c>
    </row>
    <row r="831" spans="1:26" x14ac:dyDescent="0.45">
      <c r="A831" t="s">
        <v>13634</v>
      </c>
      <c r="B831" t="s">
        <v>13635</v>
      </c>
      <c r="C831" t="s">
        <v>13705</v>
      </c>
      <c r="E831" t="s">
        <v>20</v>
      </c>
      <c r="H831" t="s">
        <v>21</v>
      </c>
      <c r="I831">
        <v>2018712</v>
      </c>
      <c r="J831" t="s">
        <v>13706</v>
      </c>
      <c r="K831">
        <v>25</v>
      </c>
      <c r="L831" t="s">
        <v>34</v>
      </c>
      <c r="M831" t="s">
        <v>35</v>
      </c>
      <c r="N831" t="s">
        <v>161</v>
      </c>
      <c r="O831" t="s">
        <v>85</v>
      </c>
      <c r="P831" t="s">
        <v>21</v>
      </c>
      <c r="Q831" t="s">
        <v>13707</v>
      </c>
      <c r="R831" s="2" t="str">
        <f t="shared" si="108"/>
        <v>OK</v>
      </c>
      <c r="S831" s="2" t="str">
        <f t="shared" si="109"/>
        <v>OK</v>
      </c>
      <c r="T831" s="2" t="str">
        <f t="shared" si="110"/>
        <v>OK</v>
      </c>
      <c r="U831" s="2" t="str">
        <f t="shared" si="111"/>
        <v>OK</v>
      </c>
      <c r="V831" s="2" t="str">
        <f t="shared" si="112"/>
        <v>OK</v>
      </c>
      <c r="W831" s="2" t="str">
        <f t="shared" si="113"/>
        <v>OK</v>
      </c>
      <c r="X831" s="2" t="str">
        <f t="shared" si="114"/>
        <v>OK</v>
      </c>
      <c r="Y831" s="2" t="str">
        <f t="shared" si="115"/>
        <v>OK</v>
      </c>
      <c r="Z831" s="3" t="str">
        <f t="shared" si="116"/>
        <v/>
      </c>
    </row>
    <row r="832" spans="1:26" x14ac:dyDescent="0.45">
      <c r="A832" t="s">
        <v>13634</v>
      </c>
      <c r="B832" t="s">
        <v>13635</v>
      </c>
      <c r="C832" t="s">
        <v>13708</v>
      </c>
      <c r="E832" t="s">
        <v>20</v>
      </c>
      <c r="H832" t="s">
        <v>21</v>
      </c>
      <c r="I832">
        <v>2725738</v>
      </c>
      <c r="J832" t="s">
        <v>13709</v>
      </c>
      <c r="K832">
        <v>35</v>
      </c>
      <c r="L832" t="s">
        <v>80</v>
      </c>
      <c r="M832" t="s">
        <v>35</v>
      </c>
      <c r="N832" t="s">
        <v>81</v>
      </c>
      <c r="O832" t="s">
        <v>37</v>
      </c>
      <c r="P832" t="s">
        <v>21</v>
      </c>
      <c r="Q832" t="s">
        <v>13710</v>
      </c>
      <c r="R832" s="2" t="str">
        <f t="shared" si="108"/>
        <v>OK</v>
      </c>
      <c r="S832" s="2" t="str">
        <f t="shared" si="109"/>
        <v>OK</v>
      </c>
      <c r="T832" s="2" t="str">
        <f t="shared" si="110"/>
        <v>OK</v>
      </c>
      <c r="U832" s="2" t="str">
        <f t="shared" si="111"/>
        <v>OK</v>
      </c>
      <c r="V832" s="2" t="str">
        <f t="shared" si="112"/>
        <v>OK</v>
      </c>
      <c r="W832" s="2" t="str">
        <f t="shared" si="113"/>
        <v>OK</v>
      </c>
      <c r="X832" s="2" t="str">
        <f t="shared" si="114"/>
        <v>OK</v>
      </c>
      <c r="Y832" s="2" t="str">
        <f t="shared" si="115"/>
        <v>OK</v>
      </c>
      <c r="Z832" s="3" t="str">
        <f t="shared" si="116"/>
        <v/>
      </c>
    </row>
    <row r="833" spans="1:26" x14ac:dyDescent="0.45">
      <c r="A833" t="s">
        <v>13634</v>
      </c>
      <c r="B833" t="s">
        <v>13635</v>
      </c>
      <c r="C833" t="s">
        <v>13711</v>
      </c>
      <c r="E833" t="s">
        <v>20</v>
      </c>
      <c r="H833" t="s">
        <v>21</v>
      </c>
      <c r="I833">
        <v>1270820</v>
      </c>
      <c r="J833" t="s">
        <v>13712</v>
      </c>
      <c r="K833">
        <v>40</v>
      </c>
      <c r="L833" t="s">
        <v>34</v>
      </c>
      <c r="M833" t="s">
        <v>35</v>
      </c>
      <c r="N833" t="s">
        <v>58</v>
      </c>
      <c r="O833" t="s">
        <v>85</v>
      </c>
      <c r="P833" t="s">
        <v>21</v>
      </c>
      <c r="Q833" t="s">
        <v>13713</v>
      </c>
      <c r="R833" s="2" t="str">
        <f t="shared" si="108"/>
        <v>KO</v>
      </c>
      <c r="S833" s="2" t="str">
        <f t="shared" si="109"/>
        <v>OK</v>
      </c>
      <c r="T833" s="2" t="str">
        <f t="shared" si="110"/>
        <v>OK</v>
      </c>
      <c r="U833" s="2" t="str">
        <f t="shared" si="111"/>
        <v>OK</v>
      </c>
      <c r="V833" s="2" t="str">
        <f t="shared" si="112"/>
        <v>OK</v>
      </c>
      <c r="W833" s="2" t="str">
        <f t="shared" si="113"/>
        <v>OK</v>
      </c>
      <c r="X833" s="2" t="str">
        <f t="shared" si="114"/>
        <v>OK</v>
      </c>
      <c r="Y833" s="2" t="str">
        <f t="shared" si="115"/>
        <v>OK</v>
      </c>
      <c r="Z833" s="3" t="str">
        <f t="shared" si="116"/>
        <v xml:space="preserve">Acción didáctica / </v>
      </c>
    </row>
    <row r="834" spans="1:26" x14ac:dyDescent="0.45">
      <c r="A834" t="s">
        <v>13634</v>
      </c>
      <c r="B834" t="s">
        <v>13635</v>
      </c>
      <c r="C834" t="s">
        <v>13714</v>
      </c>
      <c r="E834" t="s">
        <v>20</v>
      </c>
      <c r="H834" t="s">
        <v>21</v>
      </c>
      <c r="I834">
        <v>1573267</v>
      </c>
      <c r="J834" t="s">
        <v>13715</v>
      </c>
      <c r="K834">
        <v>60</v>
      </c>
      <c r="L834" t="s">
        <v>57</v>
      </c>
      <c r="M834" t="s">
        <v>35</v>
      </c>
      <c r="N834" t="s">
        <v>58</v>
      </c>
      <c r="O834" t="s">
        <v>85</v>
      </c>
      <c r="P834" t="s">
        <v>21</v>
      </c>
      <c r="Q834" t="s">
        <v>13716</v>
      </c>
      <c r="R834" s="2" t="str">
        <f t="shared" si="108"/>
        <v>OK</v>
      </c>
      <c r="S834" s="2" t="str">
        <f t="shared" si="109"/>
        <v>OK</v>
      </c>
      <c r="T834" s="2" t="str">
        <f t="shared" si="110"/>
        <v>OK</v>
      </c>
      <c r="U834" s="2" t="str">
        <f t="shared" si="111"/>
        <v>OK</v>
      </c>
      <c r="V834" s="2" t="str">
        <f t="shared" si="112"/>
        <v>OK</v>
      </c>
      <c r="W834" s="2" t="str">
        <f t="shared" si="113"/>
        <v>OK</v>
      </c>
      <c r="X834" s="2" t="str">
        <f t="shared" si="114"/>
        <v>OK</v>
      </c>
      <c r="Y834" s="2" t="str">
        <f t="shared" si="115"/>
        <v>OK</v>
      </c>
      <c r="Z834" s="3" t="str">
        <f t="shared" si="116"/>
        <v/>
      </c>
    </row>
    <row r="835" spans="1:26" x14ac:dyDescent="0.45">
      <c r="A835" t="s">
        <v>13634</v>
      </c>
      <c r="B835" t="s">
        <v>13635</v>
      </c>
      <c r="C835" t="s">
        <v>534</v>
      </c>
      <c r="E835" t="s">
        <v>20</v>
      </c>
      <c r="H835" t="s">
        <v>21</v>
      </c>
      <c r="I835">
        <v>3004870</v>
      </c>
      <c r="J835" t="s">
        <v>13717</v>
      </c>
      <c r="K835">
        <v>45</v>
      </c>
      <c r="L835" t="s">
        <v>358</v>
      </c>
      <c r="M835" t="s">
        <v>35</v>
      </c>
      <c r="N835" t="s">
        <v>359</v>
      </c>
      <c r="O835" t="s">
        <v>85</v>
      </c>
      <c r="P835" t="s">
        <v>21</v>
      </c>
      <c r="Q835" t="s">
        <v>13718</v>
      </c>
      <c r="R835" s="2" t="str">
        <f t="shared" ref="R835:R898" si="117">IF(_xlfn.XOR(
AND(N835="M102ab",L835="Proyecto"),
AND(N835="M101a",L835="Preguntas con respuesta libre"),
AND(LEFT(N835,1)="M",N835&lt;&gt;"M102AB",N835&lt;&gt;"M101a",N835&lt;&gt;"M101ap",L835="Ejercitación"),
AND(LEFT(C835,15)="Mapa conceptual",L835="Exposición"),
AND(LEFT(N835,1)&lt;&gt;"M",LEFT(C835,15)&lt;&gt;"Mapa conceptual",L835="Exposición"),
AND(LEFT(C835,8)="Banco de",L835="Generador de actividades"),
AND(C835=L835)
),"OK","KO")</f>
        <v>OK</v>
      </c>
      <c r="S835" s="2" t="str">
        <f t="shared" ref="S835:S898" si="118">IF(_xlfn.XOR(
AND(LEFT(N835,1)="M",M835="Actividad"),
AND(LEFT(N835,1)="F",M835="Interactivo"),
AND(N835="diaporama",M835="Secuencia de imágenes"),
OR(N835="video",M835="Animación",M835="Video"),
AND(C835=M835)
),"OK","KO")</f>
        <v>OK</v>
      </c>
      <c r="T835" s="2" t="str">
        <f t="shared" ref="T835:T898" si="119">IF(
AND(L835="Evaluación",C835&lt;&gt;L835),"KO",
IF(AND(L835="Mapa conceptual",C835&lt;&gt;L835),"KO",
IF(AND(N835="M101ap",C835&lt;&gt;"Banco de actividades"),"KO",
"OK")))</f>
        <v>OK</v>
      </c>
      <c r="U835" s="2" t="str">
        <f t="shared" ref="U835:U898" si="120">IF(
AND(LEFT(N835,1)="M",LEFT(M835,4)&lt;&gt;"Mapa",S835="OK",O835=""),
"KO","OK")</f>
        <v>OK</v>
      </c>
      <c r="V835" s="2" t="str">
        <f t="shared" ref="V835:V898" si="121">IF(OR(
AND(L835="Evaluación",R835="OK",OR(N835="M4a",N835="M5a")),
AND(LEFT(C835,8)="Banco de",N835="M101ap"),
OR(LEFT(C835,8)&lt;&gt;"Banco de",L835&lt;&gt;"Evaluación")
),"OK","KO")</f>
        <v>OK</v>
      </c>
      <c r="W835" s="2" t="str">
        <f t="shared" ref="W835:W898" si="122">IF(AND(LEFT(C835,8)="Banco de",K835=0),"OK",
IF(AND(LEFT(C835,8)&lt;&gt;"Banco de",K835&gt;0),"OK","KO"))</f>
        <v>KO</v>
      </c>
      <c r="X835" s="2" t="str">
        <f t="shared" ref="X835:X898" si="123">IF(J835&lt;&gt;"","OK","KO")</f>
        <v>OK</v>
      </c>
      <c r="Y835" s="2" t="str">
        <f t="shared" ref="Y835:Y898" si="124">IF(P835="Si","KO","OK")</f>
        <v>OK</v>
      </c>
      <c r="Z835" s="3" t="str">
        <f t="shared" ref="Z835:Z898" si="125">CONCATENATE(
IF(R835&lt;&gt;"OK",CONCATENATE($R$1," / "),""),
IF(S835&lt;&gt;"OK",CONCATENATE($S$1," / "),""),
IF(T835&lt;&gt;"OK",CONCATENATE($T$1," / "),""),
IF(U835&lt;&gt;"OK",CONCATENATE($U$1," / "),""),
IF(V835&lt;&gt;"OK",CONCATENATE($V$1," / "),""),
IF(W835&lt;&gt;"OK",CONCATENATE($W$1," / "),""),
IF(X835&lt;&gt;"OK",CONCATENATE($X$1," / "),""),
IF(Y835&lt;&gt;"OK",$Y$1,"")
)</f>
        <v xml:space="preserve">Tiempo del recurso / </v>
      </c>
    </row>
    <row r="836" spans="1:26" x14ac:dyDescent="0.45">
      <c r="A836" t="s">
        <v>13634</v>
      </c>
      <c r="B836" t="s">
        <v>13635</v>
      </c>
      <c r="C836" t="s">
        <v>67</v>
      </c>
      <c r="D836" t="s">
        <v>67</v>
      </c>
      <c r="E836" t="s">
        <v>20</v>
      </c>
      <c r="H836" t="s">
        <v>21</v>
      </c>
      <c r="I836">
        <v>411073</v>
      </c>
      <c r="K836">
        <v>15</v>
      </c>
      <c r="L836" t="s">
        <v>23</v>
      </c>
      <c r="M836" t="s">
        <v>67</v>
      </c>
      <c r="N836" t="s">
        <v>227</v>
      </c>
      <c r="P836" t="s">
        <v>21</v>
      </c>
      <c r="Q836" t="s">
        <v>13719</v>
      </c>
      <c r="R836" s="2" t="str">
        <f t="shared" si="117"/>
        <v>OK</v>
      </c>
      <c r="S836" s="2" t="str">
        <f t="shared" si="118"/>
        <v>OK</v>
      </c>
      <c r="T836" s="2" t="str">
        <f t="shared" si="119"/>
        <v>OK</v>
      </c>
      <c r="U836" s="2" t="str">
        <f t="shared" si="120"/>
        <v>OK</v>
      </c>
      <c r="V836" s="2" t="str">
        <f t="shared" si="121"/>
        <v>OK</v>
      </c>
      <c r="W836" s="2" t="str">
        <f t="shared" si="122"/>
        <v>OK</v>
      </c>
      <c r="X836" s="2" t="str">
        <f t="shared" si="123"/>
        <v>KO</v>
      </c>
      <c r="Y836" s="2" t="str">
        <f t="shared" si="124"/>
        <v>OK</v>
      </c>
      <c r="Z836" s="3" t="str">
        <f t="shared" si="125"/>
        <v xml:space="preserve">Palabras clave / </v>
      </c>
    </row>
    <row r="837" spans="1:26" x14ac:dyDescent="0.45">
      <c r="A837" t="s">
        <v>13634</v>
      </c>
      <c r="B837" t="s">
        <v>13635</v>
      </c>
      <c r="C837" t="s">
        <v>70</v>
      </c>
      <c r="E837" t="s">
        <v>20</v>
      </c>
      <c r="H837" t="s">
        <v>21</v>
      </c>
      <c r="I837">
        <v>2857329</v>
      </c>
      <c r="J837" t="s">
        <v>13720</v>
      </c>
      <c r="K837">
        <v>40</v>
      </c>
      <c r="L837" t="s">
        <v>70</v>
      </c>
      <c r="M837" t="s">
        <v>35</v>
      </c>
      <c r="N837" t="s">
        <v>161</v>
      </c>
      <c r="O837" t="s">
        <v>85</v>
      </c>
      <c r="P837" t="s">
        <v>21</v>
      </c>
      <c r="Q837" t="s">
        <v>13721</v>
      </c>
      <c r="R837" s="2" t="str">
        <f t="shared" si="117"/>
        <v>OK</v>
      </c>
      <c r="S837" s="2" t="str">
        <f t="shared" si="118"/>
        <v>OK</v>
      </c>
      <c r="T837" s="2" t="str">
        <f t="shared" si="119"/>
        <v>OK</v>
      </c>
      <c r="U837" s="2" t="str">
        <f t="shared" si="120"/>
        <v>OK</v>
      </c>
      <c r="V837" s="2" t="str">
        <f t="shared" si="121"/>
        <v>OK</v>
      </c>
      <c r="W837" s="2" t="str">
        <f t="shared" si="122"/>
        <v>OK</v>
      </c>
      <c r="X837" s="2" t="str">
        <f t="shared" si="123"/>
        <v>OK</v>
      </c>
      <c r="Y837" s="2" t="str">
        <f t="shared" si="124"/>
        <v>OK</v>
      </c>
      <c r="Z837" s="3" t="str">
        <f t="shared" si="125"/>
        <v/>
      </c>
    </row>
    <row r="838" spans="1:26" x14ac:dyDescent="0.45">
      <c r="A838" t="s">
        <v>13722</v>
      </c>
      <c r="B838" t="s">
        <v>13723</v>
      </c>
      <c r="C838" t="s">
        <v>13724</v>
      </c>
      <c r="E838" t="s">
        <v>20</v>
      </c>
      <c r="H838" t="s">
        <v>21</v>
      </c>
      <c r="I838">
        <v>2323967</v>
      </c>
      <c r="J838" t="s">
        <v>13725</v>
      </c>
      <c r="K838">
        <v>25</v>
      </c>
      <c r="L838" t="s">
        <v>23</v>
      </c>
      <c r="M838" t="s">
        <v>29</v>
      </c>
      <c r="N838" t="s">
        <v>368</v>
      </c>
      <c r="P838" t="s">
        <v>21</v>
      </c>
      <c r="Q838" t="s">
        <v>13726</v>
      </c>
      <c r="R838" s="2" t="str">
        <f t="shared" si="117"/>
        <v>OK</v>
      </c>
      <c r="S838" s="2" t="str">
        <f t="shared" si="118"/>
        <v>OK</v>
      </c>
      <c r="T838" s="2" t="str">
        <f t="shared" si="119"/>
        <v>OK</v>
      </c>
      <c r="U838" s="2" t="str">
        <f t="shared" si="120"/>
        <v>OK</v>
      </c>
      <c r="V838" s="2" t="str">
        <f t="shared" si="121"/>
        <v>OK</v>
      </c>
      <c r="W838" s="2" t="str">
        <f t="shared" si="122"/>
        <v>OK</v>
      </c>
      <c r="X838" s="2" t="str">
        <f t="shared" si="123"/>
        <v>OK</v>
      </c>
      <c r="Y838" s="2" t="str">
        <f t="shared" si="124"/>
        <v>OK</v>
      </c>
      <c r="Z838" s="3" t="str">
        <f t="shared" si="125"/>
        <v/>
      </c>
    </row>
    <row r="839" spans="1:26" x14ac:dyDescent="0.45">
      <c r="A839" t="s">
        <v>13722</v>
      </c>
      <c r="B839" t="s">
        <v>13723</v>
      </c>
      <c r="C839" t="s">
        <v>13727</v>
      </c>
      <c r="E839" t="s">
        <v>20</v>
      </c>
      <c r="H839" t="s">
        <v>21</v>
      </c>
      <c r="I839">
        <v>712771</v>
      </c>
      <c r="J839" t="s">
        <v>13728</v>
      </c>
      <c r="K839">
        <v>15</v>
      </c>
      <c r="L839" t="s">
        <v>34</v>
      </c>
      <c r="M839" t="s">
        <v>35</v>
      </c>
      <c r="N839" t="s">
        <v>41</v>
      </c>
      <c r="O839" t="s">
        <v>37</v>
      </c>
      <c r="P839" t="s">
        <v>21</v>
      </c>
      <c r="Q839" t="s">
        <v>13729</v>
      </c>
      <c r="R839" s="2" t="str">
        <f t="shared" si="117"/>
        <v>OK</v>
      </c>
      <c r="S839" s="2" t="str">
        <f t="shared" si="118"/>
        <v>OK</v>
      </c>
      <c r="T839" s="2" t="str">
        <f t="shared" si="119"/>
        <v>OK</v>
      </c>
      <c r="U839" s="2" t="str">
        <f t="shared" si="120"/>
        <v>OK</v>
      </c>
      <c r="V839" s="2" t="str">
        <f t="shared" si="121"/>
        <v>OK</v>
      </c>
      <c r="W839" s="2" t="str">
        <f t="shared" si="122"/>
        <v>OK</v>
      </c>
      <c r="X839" s="2" t="str">
        <f t="shared" si="123"/>
        <v>OK</v>
      </c>
      <c r="Y839" s="2" t="str">
        <f t="shared" si="124"/>
        <v>OK</v>
      </c>
      <c r="Z839" s="3" t="str">
        <f t="shared" si="125"/>
        <v/>
      </c>
    </row>
    <row r="840" spans="1:26" x14ac:dyDescent="0.45">
      <c r="A840" t="s">
        <v>13722</v>
      </c>
      <c r="B840" t="s">
        <v>13723</v>
      </c>
      <c r="C840" t="s">
        <v>13730</v>
      </c>
      <c r="E840" t="s">
        <v>20</v>
      </c>
      <c r="H840" t="s">
        <v>21</v>
      </c>
      <c r="I840">
        <v>1360241</v>
      </c>
      <c r="J840" t="s">
        <v>13731</v>
      </c>
      <c r="K840">
        <v>30</v>
      </c>
      <c r="L840" t="s">
        <v>80</v>
      </c>
      <c r="M840" t="s">
        <v>35</v>
      </c>
      <c r="N840" t="s">
        <v>81</v>
      </c>
      <c r="O840" t="s">
        <v>479</v>
      </c>
      <c r="P840" t="s">
        <v>21</v>
      </c>
      <c r="Q840" t="s">
        <v>13732</v>
      </c>
      <c r="R840" s="2" t="str">
        <f t="shared" si="117"/>
        <v>OK</v>
      </c>
      <c r="S840" s="2" t="str">
        <f t="shared" si="118"/>
        <v>OK</v>
      </c>
      <c r="T840" s="2" t="str">
        <f t="shared" si="119"/>
        <v>OK</v>
      </c>
      <c r="U840" s="2" t="str">
        <f t="shared" si="120"/>
        <v>OK</v>
      </c>
      <c r="V840" s="2" t="str">
        <f t="shared" si="121"/>
        <v>OK</v>
      </c>
      <c r="W840" s="2" t="str">
        <f t="shared" si="122"/>
        <v>OK</v>
      </c>
      <c r="X840" s="2" t="str">
        <f t="shared" si="123"/>
        <v>OK</v>
      </c>
      <c r="Y840" s="2" t="str">
        <f t="shared" si="124"/>
        <v>OK</v>
      </c>
      <c r="Z840" s="3" t="str">
        <f t="shared" si="125"/>
        <v/>
      </c>
    </row>
    <row r="841" spans="1:26" x14ac:dyDescent="0.45">
      <c r="A841" t="s">
        <v>13722</v>
      </c>
      <c r="B841" t="s">
        <v>13723</v>
      </c>
      <c r="C841" t="s">
        <v>13733</v>
      </c>
      <c r="E841" t="s">
        <v>20</v>
      </c>
      <c r="H841" t="s">
        <v>21</v>
      </c>
      <c r="I841">
        <v>852330</v>
      </c>
      <c r="J841" t="s">
        <v>13734</v>
      </c>
      <c r="K841">
        <v>60</v>
      </c>
      <c r="L841" t="s">
        <v>1363</v>
      </c>
      <c r="M841" t="s">
        <v>29</v>
      </c>
      <c r="N841" t="s">
        <v>1124</v>
      </c>
      <c r="P841" t="s">
        <v>21</v>
      </c>
      <c r="Q841" t="s">
        <v>13735</v>
      </c>
      <c r="R841" s="2" t="str">
        <f t="shared" si="117"/>
        <v>KO</v>
      </c>
      <c r="S841" s="2" t="str">
        <f t="shared" si="118"/>
        <v>OK</v>
      </c>
      <c r="T841" s="2" t="str">
        <f t="shared" si="119"/>
        <v>OK</v>
      </c>
      <c r="U841" s="2" t="str">
        <f t="shared" si="120"/>
        <v>OK</v>
      </c>
      <c r="V841" s="2" t="str">
        <f t="shared" si="121"/>
        <v>OK</v>
      </c>
      <c r="W841" s="2" t="str">
        <f t="shared" si="122"/>
        <v>OK</v>
      </c>
      <c r="X841" s="2" t="str">
        <f t="shared" si="123"/>
        <v>OK</v>
      </c>
      <c r="Y841" s="2" t="str">
        <f t="shared" si="124"/>
        <v>OK</v>
      </c>
      <c r="Z841" s="3" t="str">
        <f t="shared" si="125"/>
        <v xml:space="preserve">Acción didáctica / </v>
      </c>
    </row>
    <row r="842" spans="1:26" x14ac:dyDescent="0.45">
      <c r="A842" t="s">
        <v>13722</v>
      </c>
      <c r="B842" t="s">
        <v>13723</v>
      </c>
      <c r="C842" t="s">
        <v>13736</v>
      </c>
      <c r="E842" t="s">
        <v>20</v>
      </c>
      <c r="H842" t="s">
        <v>21</v>
      </c>
      <c r="I842">
        <v>1420909</v>
      </c>
      <c r="J842" t="s">
        <v>13737</v>
      </c>
      <c r="K842">
        <v>15</v>
      </c>
      <c r="L842" t="s">
        <v>1363</v>
      </c>
      <c r="M842" t="s">
        <v>35</v>
      </c>
      <c r="N842" t="s">
        <v>161</v>
      </c>
      <c r="O842" t="s">
        <v>37</v>
      </c>
      <c r="P842" t="s">
        <v>21</v>
      </c>
      <c r="Q842" t="s">
        <v>13738</v>
      </c>
      <c r="R842" s="2" t="str">
        <f t="shared" si="117"/>
        <v>KO</v>
      </c>
      <c r="S842" s="2" t="str">
        <f t="shared" si="118"/>
        <v>OK</v>
      </c>
      <c r="T842" s="2" t="str">
        <f t="shared" si="119"/>
        <v>OK</v>
      </c>
      <c r="U842" s="2" t="str">
        <f t="shared" si="120"/>
        <v>OK</v>
      </c>
      <c r="V842" s="2" t="str">
        <f t="shared" si="121"/>
        <v>OK</v>
      </c>
      <c r="W842" s="2" t="str">
        <f t="shared" si="122"/>
        <v>OK</v>
      </c>
      <c r="X842" s="2" t="str">
        <f t="shared" si="123"/>
        <v>OK</v>
      </c>
      <c r="Y842" s="2" t="str">
        <f t="shared" si="124"/>
        <v>OK</v>
      </c>
      <c r="Z842" s="3" t="str">
        <f t="shared" si="125"/>
        <v xml:space="preserve">Acción didáctica / </v>
      </c>
    </row>
    <row r="843" spans="1:26" x14ac:dyDescent="0.45">
      <c r="A843" t="s">
        <v>13722</v>
      </c>
      <c r="B843" t="s">
        <v>13723</v>
      </c>
      <c r="C843" t="s">
        <v>13739</v>
      </c>
      <c r="E843" t="s">
        <v>20</v>
      </c>
      <c r="H843" t="s">
        <v>21</v>
      </c>
      <c r="I843">
        <v>1898177</v>
      </c>
      <c r="J843" t="s">
        <v>13740</v>
      </c>
      <c r="K843">
        <v>20</v>
      </c>
      <c r="L843" t="s">
        <v>23</v>
      </c>
      <c r="M843" t="s">
        <v>29</v>
      </c>
      <c r="N843" t="s">
        <v>368</v>
      </c>
      <c r="P843" t="s">
        <v>21</v>
      </c>
      <c r="Q843" t="s">
        <v>13741</v>
      </c>
      <c r="R843" s="2" t="str">
        <f t="shared" si="117"/>
        <v>OK</v>
      </c>
      <c r="S843" s="2" t="str">
        <f t="shared" si="118"/>
        <v>OK</v>
      </c>
      <c r="T843" s="2" t="str">
        <f t="shared" si="119"/>
        <v>OK</v>
      </c>
      <c r="U843" s="2" t="str">
        <f t="shared" si="120"/>
        <v>OK</v>
      </c>
      <c r="V843" s="2" t="str">
        <f t="shared" si="121"/>
        <v>OK</v>
      </c>
      <c r="W843" s="2" t="str">
        <f t="shared" si="122"/>
        <v>OK</v>
      </c>
      <c r="X843" s="2" t="str">
        <f t="shared" si="123"/>
        <v>OK</v>
      </c>
      <c r="Y843" s="2" t="str">
        <f t="shared" si="124"/>
        <v>OK</v>
      </c>
      <c r="Z843" s="3" t="str">
        <f t="shared" si="125"/>
        <v/>
      </c>
    </row>
    <row r="844" spans="1:26" x14ac:dyDescent="0.45">
      <c r="A844" t="s">
        <v>13722</v>
      </c>
      <c r="B844" t="s">
        <v>13723</v>
      </c>
      <c r="C844" t="s">
        <v>13742</v>
      </c>
      <c r="E844" t="s">
        <v>20</v>
      </c>
      <c r="H844" t="s">
        <v>21</v>
      </c>
      <c r="I844">
        <v>704200</v>
      </c>
      <c r="J844" t="s">
        <v>13743</v>
      </c>
      <c r="K844">
        <v>15</v>
      </c>
      <c r="L844" t="s">
        <v>34</v>
      </c>
      <c r="M844" t="s">
        <v>35</v>
      </c>
      <c r="N844" t="s">
        <v>101</v>
      </c>
      <c r="O844" t="s">
        <v>37</v>
      </c>
      <c r="P844" t="s">
        <v>21</v>
      </c>
      <c r="Q844" t="s">
        <v>13744</v>
      </c>
      <c r="R844" s="2" t="str">
        <f t="shared" si="117"/>
        <v>OK</v>
      </c>
      <c r="S844" s="2" t="str">
        <f t="shared" si="118"/>
        <v>OK</v>
      </c>
      <c r="T844" s="2" t="str">
        <f t="shared" si="119"/>
        <v>OK</v>
      </c>
      <c r="U844" s="2" t="str">
        <f t="shared" si="120"/>
        <v>OK</v>
      </c>
      <c r="V844" s="2" t="str">
        <f t="shared" si="121"/>
        <v>OK</v>
      </c>
      <c r="W844" s="2" t="str">
        <f t="shared" si="122"/>
        <v>OK</v>
      </c>
      <c r="X844" s="2" t="str">
        <f t="shared" si="123"/>
        <v>OK</v>
      </c>
      <c r="Y844" s="2" t="str">
        <f t="shared" si="124"/>
        <v>OK</v>
      </c>
      <c r="Z844" s="3" t="str">
        <f t="shared" si="125"/>
        <v/>
      </c>
    </row>
    <row r="845" spans="1:26" x14ac:dyDescent="0.45">
      <c r="A845" t="s">
        <v>13722</v>
      </c>
      <c r="B845" t="s">
        <v>13723</v>
      </c>
      <c r="C845" t="s">
        <v>13745</v>
      </c>
      <c r="E845" t="s">
        <v>20</v>
      </c>
      <c r="H845" t="s">
        <v>21</v>
      </c>
      <c r="I845">
        <v>3929548</v>
      </c>
      <c r="J845" t="s">
        <v>13746</v>
      </c>
      <c r="K845">
        <v>25</v>
      </c>
      <c r="L845" t="s">
        <v>23</v>
      </c>
      <c r="M845" t="s">
        <v>29</v>
      </c>
      <c r="N845" t="s">
        <v>368</v>
      </c>
      <c r="P845" t="s">
        <v>21</v>
      </c>
      <c r="Q845" t="s">
        <v>13747</v>
      </c>
      <c r="R845" s="2" t="str">
        <f t="shared" si="117"/>
        <v>OK</v>
      </c>
      <c r="S845" s="2" t="str">
        <f t="shared" si="118"/>
        <v>OK</v>
      </c>
      <c r="T845" s="2" t="str">
        <f t="shared" si="119"/>
        <v>OK</v>
      </c>
      <c r="U845" s="2" t="str">
        <f t="shared" si="120"/>
        <v>OK</v>
      </c>
      <c r="V845" s="2" t="str">
        <f t="shared" si="121"/>
        <v>OK</v>
      </c>
      <c r="W845" s="2" t="str">
        <f t="shared" si="122"/>
        <v>OK</v>
      </c>
      <c r="X845" s="2" t="str">
        <f t="shared" si="123"/>
        <v>OK</v>
      </c>
      <c r="Y845" s="2" t="str">
        <f t="shared" si="124"/>
        <v>OK</v>
      </c>
      <c r="Z845" s="3" t="str">
        <f t="shared" si="125"/>
        <v/>
      </c>
    </row>
    <row r="846" spans="1:26" x14ac:dyDescent="0.45">
      <c r="A846" t="s">
        <v>13722</v>
      </c>
      <c r="B846" t="s">
        <v>13723</v>
      </c>
      <c r="C846" t="s">
        <v>13748</v>
      </c>
      <c r="E846" t="s">
        <v>20</v>
      </c>
      <c r="H846" t="s">
        <v>21</v>
      </c>
      <c r="I846">
        <v>1488233</v>
      </c>
      <c r="J846" t="s">
        <v>13749</v>
      </c>
      <c r="K846">
        <v>35</v>
      </c>
      <c r="L846" t="s">
        <v>34</v>
      </c>
      <c r="M846" t="s">
        <v>35</v>
      </c>
      <c r="N846" t="s">
        <v>161</v>
      </c>
      <c r="O846" t="s">
        <v>479</v>
      </c>
      <c r="P846" t="s">
        <v>21</v>
      </c>
      <c r="Q846" t="s">
        <v>13750</v>
      </c>
      <c r="R846" s="2" t="str">
        <f t="shared" si="117"/>
        <v>OK</v>
      </c>
      <c r="S846" s="2" t="str">
        <f t="shared" si="118"/>
        <v>OK</v>
      </c>
      <c r="T846" s="2" t="str">
        <f t="shared" si="119"/>
        <v>OK</v>
      </c>
      <c r="U846" s="2" t="str">
        <f t="shared" si="120"/>
        <v>OK</v>
      </c>
      <c r="V846" s="2" t="str">
        <f t="shared" si="121"/>
        <v>OK</v>
      </c>
      <c r="W846" s="2" t="str">
        <f t="shared" si="122"/>
        <v>OK</v>
      </c>
      <c r="X846" s="2" t="str">
        <f t="shared" si="123"/>
        <v>OK</v>
      </c>
      <c r="Y846" s="2" t="str">
        <f t="shared" si="124"/>
        <v>OK</v>
      </c>
      <c r="Z846" s="3" t="str">
        <f t="shared" si="125"/>
        <v/>
      </c>
    </row>
    <row r="847" spans="1:26" x14ac:dyDescent="0.45">
      <c r="A847" t="s">
        <v>13722</v>
      </c>
      <c r="B847" t="s">
        <v>13723</v>
      </c>
      <c r="C847" t="s">
        <v>13751</v>
      </c>
      <c r="E847" t="s">
        <v>20</v>
      </c>
      <c r="H847" t="s">
        <v>21</v>
      </c>
      <c r="I847">
        <v>3256102</v>
      </c>
      <c r="J847" t="s">
        <v>13752</v>
      </c>
      <c r="K847">
        <v>15</v>
      </c>
      <c r="L847" t="s">
        <v>23</v>
      </c>
      <c r="M847" t="s">
        <v>29</v>
      </c>
      <c r="N847" t="s">
        <v>368</v>
      </c>
      <c r="P847" t="s">
        <v>21</v>
      </c>
      <c r="Q847" t="s">
        <v>13753</v>
      </c>
      <c r="R847" s="2" t="str">
        <f t="shared" si="117"/>
        <v>OK</v>
      </c>
      <c r="S847" s="2" t="str">
        <f t="shared" si="118"/>
        <v>OK</v>
      </c>
      <c r="T847" s="2" t="str">
        <f t="shared" si="119"/>
        <v>OK</v>
      </c>
      <c r="U847" s="2" t="str">
        <f t="shared" si="120"/>
        <v>OK</v>
      </c>
      <c r="V847" s="2" t="str">
        <f t="shared" si="121"/>
        <v>OK</v>
      </c>
      <c r="W847" s="2" t="str">
        <f t="shared" si="122"/>
        <v>OK</v>
      </c>
      <c r="X847" s="2" t="str">
        <f t="shared" si="123"/>
        <v>OK</v>
      </c>
      <c r="Y847" s="2" t="str">
        <f t="shared" si="124"/>
        <v>OK</v>
      </c>
      <c r="Z847" s="3" t="str">
        <f t="shared" si="125"/>
        <v/>
      </c>
    </row>
    <row r="848" spans="1:26" x14ac:dyDescent="0.45">
      <c r="A848" t="s">
        <v>13722</v>
      </c>
      <c r="B848" t="s">
        <v>13723</v>
      </c>
      <c r="C848" t="s">
        <v>13754</v>
      </c>
      <c r="E848" t="s">
        <v>20</v>
      </c>
      <c r="H848" t="s">
        <v>21</v>
      </c>
      <c r="I848">
        <v>948715</v>
      </c>
      <c r="J848" t="s">
        <v>13755</v>
      </c>
      <c r="K848">
        <v>30</v>
      </c>
      <c r="L848" t="s">
        <v>34</v>
      </c>
      <c r="M848" t="s">
        <v>35</v>
      </c>
      <c r="N848" t="s">
        <v>213</v>
      </c>
      <c r="O848" t="s">
        <v>37</v>
      </c>
      <c r="P848" t="s">
        <v>21</v>
      </c>
      <c r="Q848" t="s">
        <v>13756</v>
      </c>
      <c r="R848" s="2" t="str">
        <f t="shared" si="117"/>
        <v>OK</v>
      </c>
      <c r="S848" s="2" t="str">
        <f t="shared" si="118"/>
        <v>OK</v>
      </c>
      <c r="T848" s="2" t="str">
        <f t="shared" si="119"/>
        <v>OK</v>
      </c>
      <c r="U848" s="2" t="str">
        <f t="shared" si="120"/>
        <v>OK</v>
      </c>
      <c r="V848" s="2" t="str">
        <f t="shared" si="121"/>
        <v>OK</v>
      </c>
      <c r="W848" s="2" t="str">
        <f t="shared" si="122"/>
        <v>OK</v>
      </c>
      <c r="X848" s="2" t="str">
        <f t="shared" si="123"/>
        <v>OK</v>
      </c>
      <c r="Y848" s="2" t="str">
        <f t="shared" si="124"/>
        <v>OK</v>
      </c>
      <c r="Z848" s="3" t="str">
        <f t="shared" si="125"/>
        <v/>
      </c>
    </row>
    <row r="849" spans="1:26" x14ac:dyDescent="0.45">
      <c r="A849" t="s">
        <v>13722</v>
      </c>
      <c r="B849" t="s">
        <v>13723</v>
      </c>
      <c r="C849" t="s">
        <v>13757</v>
      </c>
      <c r="E849" t="s">
        <v>20</v>
      </c>
      <c r="H849" t="s">
        <v>21</v>
      </c>
      <c r="I849">
        <v>1363028</v>
      </c>
      <c r="J849" t="s">
        <v>13758</v>
      </c>
      <c r="K849">
        <v>40</v>
      </c>
      <c r="L849" t="s">
        <v>80</v>
      </c>
      <c r="M849" t="s">
        <v>35</v>
      </c>
      <c r="N849" t="s">
        <v>81</v>
      </c>
      <c r="O849" t="s">
        <v>479</v>
      </c>
      <c r="P849" t="s">
        <v>21</v>
      </c>
      <c r="Q849" t="s">
        <v>13759</v>
      </c>
      <c r="R849" s="2" t="str">
        <f t="shared" si="117"/>
        <v>OK</v>
      </c>
      <c r="S849" s="2" t="str">
        <f t="shared" si="118"/>
        <v>OK</v>
      </c>
      <c r="T849" s="2" t="str">
        <f t="shared" si="119"/>
        <v>OK</v>
      </c>
      <c r="U849" s="2" t="str">
        <f t="shared" si="120"/>
        <v>OK</v>
      </c>
      <c r="V849" s="2" t="str">
        <f t="shared" si="121"/>
        <v>OK</v>
      </c>
      <c r="W849" s="2" t="str">
        <f t="shared" si="122"/>
        <v>OK</v>
      </c>
      <c r="X849" s="2" t="str">
        <f t="shared" si="123"/>
        <v>OK</v>
      </c>
      <c r="Y849" s="2" t="str">
        <f t="shared" si="124"/>
        <v>OK</v>
      </c>
      <c r="Z849" s="3" t="str">
        <f t="shared" si="125"/>
        <v/>
      </c>
    </row>
    <row r="850" spans="1:26" x14ac:dyDescent="0.45">
      <c r="A850" t="s">
        <v>13722</v>
      </c>
      <c r="B850" t="s">
        <v>13723</v>
      </c>
      <c r="C850" t="s">
        <v>13760</v>
      </c>
      <c r="E850" t="s">
        <v>20</v>
      </c>
      <c r="H850" t="s">
        <v>21</v>
      </c>
      <c r="I850">
        <v>684354</v>
      </c>
      <c r="J850" t="s">
        <v>13761</v>
      </c>
      <c r="K850">
        <v>20</v>
      </c>
      <c r="L850" t="s">
        <v>23</v>
      </c>
      <c r="M850" t="s">
        <v>29</v>
      </c>
      <c r="N850" t="s">
        <v>53</v>
      </c>
      <c r="P850" t="s">
        <v>21</v>
      </c>
      <c r="Q850" t="s">
        <v>13762</v>
      </c>
      <c r="R850" s="2" t="str">
        <f t="shared" si="117"/>
        <v>OK</v>
      </c>
      <c r="S850" s="2" t="str">
        <f t="shared" si="118"/>
        <v>OK</v>
      </c>
      <c r="T850" s="2" t="str">
        <f t="shared" si="119"/>
        <v>OK</v>
      </c>
      <c r="U850" s="2" t="str">
        <f t="shared" si="120"/>
        <v>OK</v>
      </c>
      <c r="V850" s="2" t="str">
        <f t="shared" si="121"/>
        <v>OK</v>
      </c>
      <c r="W850" s="2" t="str">
        <f t="shared" si="122"/>
        <v>OK</v>
      </c>
      <c r="X850" s="2" t="str">
        <f t="shared" si="123"/>
        <v>OK</v>
      </c>
      <c r="Y850" s="2" t="str">
        <f t="shared" si="124"/>
        <v>OK</v>
      </c>
      <c r="Z850" s="3" t="str">
        <f t="shared" si="125"/>
        <v/>
      </c>
    </row>
    <row r="851" spans="1:26" x14ac:dyDescent="0.45">
      <c r="A851" t="s">
        <v>13722</v>
      </c>
      <c r="B851" t="s">
        <v>13723</v>
      </c>
      <c r="C851" t="s">
        <v>13763</v>
      </c>
      <c r="E851" t="s">
        <v>20</v>
      </c>
      <c r="H851" t="s">
        <v>21</v>
      </c>
      <c r="I851">
        <v>815804</v>
      </c>
      <c r="J851" t="s">
        <v>13764</v>
      </c>
      <c r="K851">
        <v>15</v>
      </c>
      <c r="L851" t="s">
        <v>34</v>
      </c>
      <c r="M851" t="s">
        <v>35</v>
      </c>
      <c r="N851" t="s">
        <v>8034</v>
      </c>
      <c r="O851" t="s">
        <v>37</v>
      </c>
      <c r="P851" t="s">
        <v>21</v>
      </c>
      <c r="Q851" t="s">
        <v>13765</v>
      </c>
      <c r="R851" s="2" t="str">
        <f t="shared" si="117"/>
        <v>OK</v>
      </c>
      <c r="S851" s="2" t="str">
        <f t="shared" si="118"/>
        <v>OK</v>
      </c>
      <c r="T851" s="2" t="str">
        <f t="shared" si="119"/>
        <v>OK</v>
      </c>
      <c r="U851" s="2" t="str">
        <f t="shared" si="120"/>
        <v>OK</v>
      </c>
      <c r="V851" s="2" t="str">
        <f t="shared" si="121"/>
        <v>OK</v>
      </c>
      <c r="W851" s="2" t="str">
        <f t="shared" si="122"/>
        <v>OK</v>
      </c>
      <c r="X851" s="2" t="str">
        <f t="shared" si="123"/>
        <v>OK</v>
      </c>
      <c r="Y851" s="2" t="str">
        <f t="shared" si="124"/>
        <v>OK</v>
      </c>
      <c r="Z851" s="3" t="str">
        <f t="shared" si="125"/>
        <v/>
      </c>
    </row>
    <row r="852" spans="1:26" x14ac:dyDescent="0.45">
      <c r="A852" t="s">
        <v>13722</v>
      </c>
      <c r="B852" t="s">
        <v>13723</v>
      </c>
      <c r="C852" t="s">
        <v>13766</v>
      </c>
      <c r="E852" t="s">
        <v>20</v>
      </c>
      <c r="H852" t="s">
        <v>21</v>
      </c>
      <c r="I852">
        <v>648044</v>
      </c>
      <c r="J852" t="s">
        <v>13767</v>
      </c>
      <c r="K852">
        <v>20</v>
      </c>
      <c r="L852" t="s">
        <v>23</v>
      </c>
      <c r="M852" t="s">
        <v>29</v>
      </c>
      <c r="N852" t="s">
        <v>53</v>
      </c>
      <c r="P852" t="s">
        <v>21</v>
      </c>
      <c r="Q852" t="s">
        <v>13768</v>
      </c>
      <c r="R852" s="2" t="str">
        <f t="shared" si="117"/>
        <v>OK</v>
      </c>
      <c r="S852" s="2" t="str">
        <f t="shared" si="118"/>
        <v>OK</v>
      </c>
      <c r="T852" s="2" t="str">
        <f t="shared" si="119"/>
        <v>OK</v>
      </c>
      <c r="U852" s="2" t="str">
        <f t="shared" si="120"/>
        <v>OK</v>
      </c>
      <c r="V852" s="2" t="str">
        <f t="shared" si="121"/>
        <v>OK</v>
      </c>
      <c r="W852" s="2" t="str">
        <f t="shared" si="122"/>
        <v>OK</v>
      </c>
      <c r="X852" s="2" t="str">
        <f t="shared" si="123"/>
        <v>OK</v>
      </c>
      <c r="Y852" s="2" t="str">
        <f t="shared" si="124"/>
        <v>OK</v>
      </c>
      <c r="Z852" s="3" t="str">
        <f t="shared" si="125"/>
        <v/>
      </c>
    </row>
    <row r="853" spans="1:26" x14ac:dyDescent="0.45">
      <c r="A853" t="s">
        <v>13722</v>
      </c>
      <c r="B853" t="s">
        <v>13723</v>
      </c>
      <c r="C853" t="s">
        <v>13769</v>
      </c>
      <c r="E853" t="s">
        <v>20</v>
      </c>
      <c r="H853" t="s">
        <v>21</v>
      </c>
      <c r="I853">
        <v>1360133</v>
      </c>
      <c r="J853" t="s">
        <v>13770</v>
      </c>
      <c r="K853">
        <v>35</v>
      </c>
      <c r="L853" t="s">
        <v>80</v>
      </c>
      <c r="M853" t="s">
        <v>35</v>
      </c>
      <c r="N853" t="s">
        <v>81</v>
      </c>
      <c r="O853" t="s">
        <v>479</v>
      </c>
      <c r="P853" t="s">
        <v>21</v>
      </c>
      <c r="Q853" t="s">
        <v>13771</v>
      </c>
      <c r="R853" s="2" t="str">
        <f t="shared" si="117"/>
        <v>OK</v>
      </c>
      <c r="S853" s="2" t="str">
        <f t="shared" si="118"/>
        <v>OK</v>
      </c>
      <c r="T853" s="2" t="str">
        <f t="shared" si="119"/>
        <v>OK</v>
      </c>
      <c r="U853" s="2" t="str">
        <f t="shared" si="120"/>
        <v>OK</v>
      </c>
      <c r="V853" s="2" t="str">
        <f t="shared" si="121"/>
        <v>OK</v>
      </c>
      <c r="W853" s="2" t="str">
        <f t="shared" si="122"/>
        <v>OK</v>
      </c>
      <c r="X853" s="2" t="str">
        <f t="shared" si="123"/>
        <v>OK</v>
      </c>
      <c r="Y853" s="2" t="str">
        <f t="shared" si="124"/>
        <v>OK</v>
      </c>
      <c r="Z853" s="3" t="str">
        <f t="shared" si="125"/>
        <v/>
      </c>
    </row>
    <row r="854" spans="1:26" x14ac:dyDescent="0.45">
      <c r="A854" t="s">
        <v>13722</v>
      </c>
      <c r="B854" t="s">
        <v>13723</v>
      </c>
      <c r="C854" t="s">
        <v>13772</v>
      </c>
      <c r="E854" t="s">
        <v>20</v>
      </c>
      <c r="H854" t="s">
        <v>21</v>
      </c>
      <c r="I854">
        <v>1128828</v>
      </c>
      <c r="J854" t="s">
        <v>13773</v>
      </c>
      <c r="K854">
        <v>20</v>
      </c>
      <c r="L854" t="s">
        <v>23</v>
      </c>
      <c r="M854" t="s">
        <v>24</v>
      </c>
      <c r="N854" t="s">
        <v>368</v>
      </c>
      <c r="P854" t="s">
        <v>21</v>
      </c>
      <c r="Q854" t="s">
        <v>13774</v>
      </c>
      <c r="R854" s="2" t="str">
        <f t="shared" si="117"/>
        <v>OK</v>
      </c>
      <c r="S854" s="2" t="str">
        <f t="shared" si="118"/>
        <v>KO</v>
      </c>
      <c r="T854" s="2" t="str">
        <f t="shared" si="119"/>
        <v>OK</v>
      </c>
      <c r="U854" s="2" t="str">
        <f t="shared" si="120"/>
        <v>OK</v>
      </c>
      <c r="V854" s="2" t="str">
        <f t="shared" si="121"/>
        <v>OK</v>
      </c>
      <c r="W854" s="2" t="str">
        <f t="shared" si="122"/>
        <v>OK</v>
      </c>
      <c r="X854" s="2" t="str">
        <f t="shared" si="123"/>
        <v>OK</v>
      </c>
      <c r="Y854" s="2" t="str">
        <f t="shared" si="124"/>
        <v>OK</v>
      </c>
      <c r="Z854" s="3" t="str">
        <f t="shared" si="125"/>
        <v xml:space="preserve">Tipo de media / </v>
      </c>
    </row>
    <row r="855" spans="1:26" x14ac:dyDescent="0.45">
      <c r="A855" t="s">
        <v>13722</v>
      </c>
      <c r="B855" t="s">
        <v>13723</v>
      </c>
      <c r="C855" t="s">
        <v>13775</v>
      </c>
      <c r="E855" t="s">
        <v>20</v>
      </c>
      <c r="H855" t="s">
        <v>21</v>
      </c>
      <c r="I855">
        <v>1349601</v>
      </c>
      <c r="J855" t="s">
        <v>13776</v>
      </c>
      <c r="K855">
        <v>30</v>
      </c>
      <c r="L855" t="s">
        <v>23</v>
      </c>
      <c r="M855" t="s">
        <v>29</v>
      </c>
      <c r="N855" t="s">
        <v>194</v>
      </c>
      <c r="P855" t="s">
        <v>21</v>
      </c>
      <c r="Q855" t="s">
        <v>13777</v>
      </c>
      <c r="R855" s="2" t="str">
        <f t="shared" si="117"/>
        <v>OK</v>
      </c>
      <c r="S855" s="2" t="str">
        <f t="shared" si="118"/>
        <v>OK</v>
      </c>
      <c r="T855" s="2" t="str">
        <f t="shared" si="119"/>
        <v>OK</v>
      </c>
      <c r="U855" s="2" t="str">
        <f t="shared" si="120"/>
        <v>OK</v>
      </c>
      <c r="V855" s="2" t="str">
        <f t="shared" si="121"/>
        <v>OK</v>
      </c>
      <c r="W855" s="2" t="str">
        <f t="shared" si="122"/>
        <v>OK</v>
      </c>
      <c r="X855" s="2" t="str">
        <f t="shared" si="123"/>
        <v>OK</v>
      </c>
      <c r="Y855" s="2" t="str">
        <f t="shared" si="124"/>
        <v>OK</v>
      </c>
      <c r="Z855" s="3" t="str">
        <f t="shared" si="125"/>
        <v/>
      </c>
    </row>
    <row r="856" spans="1:26" x14ac:dyDescent="0.45">
      <c r="A856" t="s">
        <v>13722</v>
      </c>
      <c r="B856" t="s">
        <v>13723</v>
      </c>
      <c r="C856" t="s">
        <v>13778</v>
      </c>
      <c r="E856" t="s">
        <v>20</v>
      </c>
      <c r="H856" t="s">
        <v>21</v>
      </c>
      <c r="I856">
        <v>752256</v>
      </c>
      <c r="J856" t="s">
        <v>13779</v>
      </c>
      <c r="K856">
        <v>10</v>
      </c>
      <c r="L856" t="s">
        <v>34</v>
      </c>
      <c r="M856" t="s">
        <v>35</v>
      </c>
      <c r="N856" t="s">
        <v>213</v>
      </c>
      <c r="O856" t="s">
        <v>37</v>
      </c>
      <c r="P856" t="s">
        <v>21</v>
      </c>
      <c r="Q856" t="s">
        <v>13780</v>
      </c>
      <c r="R856" s="2" t="str">
        <f t="shared" si="117"/>
        <v>OK</v>
      </c>
      <c r="S856" s="2" t="str">
        <f t="shared" si="118"/>
        <v>OK</v>
      </c>
      <c r="T856" s="2" t="str">
        <f t="shared" si="119"/>
        <v>OK</v>
      </c>
      <c r="U856" s="2" t="str">
        <f t="shared" si="120"/>
        <v>OK</v>
      </c>
      <c r="V856" s="2" t="str">
        <f t="shared" si="121"/>
        <v>OK</v>
      </c>
      <c r="W856" s="2" t="str">
        <f t="shared" si="122"/>
        <v>OK</v>
      </c>
      <c r="X856" s="2" t="str">
        <f t="shared" si="123"/>
        <v>OK</v>
      </c>
      <c r="Y856" s="2" t="str">
        <f t="shared" si="124"/>
        <v>OK</v>
      </c>
      <c r="Z856" s="3" t="str">
        <f t="shared" si="125"/>
        <v/>
      </c>
    </row>
    <row r="857" spans="1:26" x14ac:dyDescent="0.45">
      <c r="A857" t="s">
        <v>13722</v>
      </c>
      <c r="B857" t="s">
        <v>13723</v>
      </c>
      <c r="C857" t="s">
        <v>13781</v>
      </c>
      <c r="E857" t="s">
        <v>20</v>
      </c>
      <c r="H857" t="s">
        <v>21</v>
      </c>
      <c r="I857">
        <v>706015</v>
      </c>
      <c r="J857" t="s">
        <v>13782</v>
      </c>
      <c r="K857">
        <v>15</v>
      </c>
      <c r="L857" t="s">
        <v>34</v>
      </c>
      <c r="M857" t="s">
        <v>35</v>
      </c>
      <c r="N857" t="s">
        <v>101</v>
      </c>
      <c r="O857" t="s">
        <v>37</v>
      </c>
      <c r="P857" t="s">
        <v>21</v>
      </c>
      <c r="Q857" t="s">
        <v>13783</v>
      </c>
      <c r="R857" s="2" t="str">
        <f t="shared" si="117"/>
        <v>OK</v>
      </c>
      <c r="S857" s="2" t="str">
        <f t="shared" si="118"/>
        <v>OK</v>
      </c>
      <c r="T857" s="2" t="str">
        <f t="shared" si="119"/>
        <v>OK</v>
      </c>
      <c r="U857" s="2" t="str">
        <f t="shared" si="120"/>
        <v>OK</v>
      </c>
      <c r="V857" s="2" t="str">
        <f t="shared" si="121"/>
        <v>OK</v>
      </c>
      <c r="W857" s="2" t="str">
        <f t="shared" si="122"/>
        <v>OK</v>
      </c>
      <c r="X857" s="2" t="str">
        <f t="shared" si="123"/>
        <v>OK</v>
      </c>
      <c r="Y857" s="2" t="str">
        <f t="shared" si="124"/>
        <v>OK</v>
      </c>
      <c r="Z857" s="3" t="str">
        <f t="shared" si="125"/>
        <v/>
      </c>
    </row>
    <row r="858" spans="1:26" x14ac:dyDescent="0.45">
      <c r="A858" t="s">
        <v>13722</v>
      </c>
      <c r="B858" t="s">
        <v>13723</v>
      </c>
      <c r="C858" t="s">
        <v>13784</v>
      </c>
      <c r="E858" t="s">
        <v>20</v>
      </c>
      <c r="H858" t="s">
        <v>21</v>
      </c>
      <c r="I858">
        <v>1361657</v>
      </c>
      <c r="J858" t="s">
        <v>13785</v>
      </c>
      <c r="K858">
        <v>25</v>
      </c>
      <c r="L858" t="s">
        <v>80</v>
      </c>
      <c r="M858" t="s">
        <v>35</v>
      </c>
      <c r="N858" t="s">
        <v>81</v>
      </c>
      <c r="O858" t="s">
        <v>479</v>
      </c>
      <c r="P858" t="s">
        <v>21</v>
      </c>
      <c r="Q858" t="s">
        <v>13786</v>
      </c>
      <c r="R858" s="2" t="str">
        <f t="shared" si="117"/>
        <v>OK</v>
      </c>
      <c r="S858" s="2" t="str">
        <f t="shared" si="118"/>
        <v>OK</v>
      </c>
      <c r="T858" s="2" t="str">
        <f t="shared" si="119"/>
        <v>OK</v>
      </c>
      <c r="U858" s="2" t="str">
        <f t="shared" si="120"/>
        <v>OK</v>
      </c>
      <c r="V858" s="2" t="str">
        <f t="shared" si="121"/>
        <v>OK</v>
      </c>
      <c r="W858" s="2" t="str">
        <f t="shared" si="122"/>
        <v>OK</v>
      </c>
      <c r="X858" s="2" t="str">
        <f t="shared" si="123"/>
        <v>OK</v>
      </c>
      <c r="Y858" s="2" t="str">
        <f t="shared" si="124"/>
        <v>OK</v>
      </c>
      <c r="Z858" s="3" t="str">
        <f t="shared" si="125"/>
        <v/>
      </c>
    </row>
    <row r="859" spans="1:26" x14ac:dyDescent="0.45">
      <c r="A859" t="s">
        <v>13722</v>
      </c>
      <c r="B859" t="s">
        <v>13723</v>
      </c>
      <c r="C859" t="s">
        <v>13787</v>
      </c>
      <c r="E859" t="s">
        <v>20</v>
      </c>
      <c r="H859" t="s">
        <v>21</v>
      </c>
      <c r="I859">
        <v>741249</v>
      </c>
      <c r="J859" t="s">
        <v>13788</v>
      </c>
      <c r="K859">
        <v>10</v>
      </c>
      <c r="L859" t="s">
        <v>34</v>
      </c>
      <c r="M859" t="s">
        <v>35</v>
      </c>
      <c r="N859" t="s">
        <v>190</v>
      </c>
      <c r="O859" t="s">
        <v>37</v>
      </c>
      <c r="P859" t="s">
        <v>21</v>
      </c>
      <c r="Q859" t="s">
        <v>13789</v>
      </c>
      <c r="R859" s="2" t="str">
        <f t="shared" si="117"/>
        <v>OK</v>
      </c>
      <c r="S859" s="2" t="str">
        <f t="shared" si="118"/>
        <v>OK</v>
      </c>
      <c r="T859" s="2" t="str">
        <f t="shared" si="119"/>
        <v>OK</v>
      </c>
      <c r="U859" s="2" t="str">
        <f t="shared" si="120"/>
        <v>OK</v>
      </c>
      <c r="V859" s="2" t="str">
        <f t="shared" si="121"/>
        <v>OK</v>
      </c>
      <c r="W859" s="2" t="str">
        <f t="shared" si="122"/>
        <v>OK</v>
      </c>
      <c r="X859" s="2" t="str">
        <f t="shared" si="123"/>
        <v>OK</v>
      </c>
      <c r="Y859" s="2" t="str">
        <f t="shared" si="124"/>
        <v>OK</v>
      </c>
      <c r="Z859" s="3" t="str">
        <f t="shared" si="125"/>
        <v/>
      </c>
    </row>
    <row r="860" spans="1:26" x14ac:dyDescent="0.45">
      <c r="A860" t="s">
        <v>13722</v>
      </c>
      <c r="B860" t="s">
        <v>13723</v>
      </c>
      <c r="C860" t="s">
        <v>13790</v>
      </c>
      <c r="E860" t="s">
        <v>20</v>
      </c>
      <c r="H860" t="s">
        <v>21</v>
      </c>
      <c r="I860">
        <v>1244765</v>
      </c>
      <c r="J860" t="s">
        <v>13791</v>
      </c>
      <c r="K860">
        <v>60</v>
      </c>
      <c r="L860" t="s">
        <v>1363</v>
      </c>
      <c r="M860" t="s">
        <v>29</v>
      </c>
      <c r="N860" t="s">
        <v>1124</v>
      </c>
      <c r="P860" t="s">
        <v>21</v>
      </c>
      <c r="Q860" t="s">
        <v>13792</v>
      </c>
      <c r="R860" s="2" t="str">
        <f t="shared" si="117"/>
        <v>KO</v>
      </c>
      <c r="S860" s="2" t="str">
        <f t="shared" si="118"/>
        <v>OK</v>
      </c>
      <c r="T860" s="2" t="str">
        <f t="shared" si="119"/>
        <v>OK</v>
      </c>
      <c r="U860" s="2" t="str">
        <f t="shared" si="120"/>
        <v>OK</v>
      </c>
      <c r="V860" s="2" t="str">
        <f t="shared" si="121"/>
        <v>OK</v>
      </c>
      <c r="W860" s="2" t="str">
        <f t="shared" si="122"/>
        <v>OK</v>
      </c>
      <c r="X860" s="2" t="str">
        <f t="shared" si="123"/>
        <v>OK</v>
      </c>
      <c r="Y860" s="2" t="str">
        <f t="shared" si="124"/>
        <v>OK</v>
      </c>
      <c r="Z860" s="3" t="str">
        <f t="shared" si="125"/>
        <v xml:space="preserve">Acción didáctica / </v>
      </c>
    </row>
    <row r="861" spans="1:26" x14ac:dyDescent="0.45">
      <c r="A861" t="s">
        <v>13722</v>
      </c>
      <c r="B861" t="s">
        <v>13723</v>
      </c>
      <c r="C861" t="s">
        <v>13793</v>
      </c>
      <c r="E861" t="s">
        <v>20</v>
      </c>
      <c r="H861" t="s">
        <v>21</v>
      </c>
      <c r="I861">
        <v>842419</v>
      </c>
      <c r="J861" t="s">
        <v>13794</v>
      </c>
      <c r="K861">
        <v>30</v>
      </c>
      <c r="L861" t="s">
        <v>34</v>
      </c>
      <c r="M861" t="s">
        <v>35</v>
      </c>
      <c r="N861" t="s">
        <v>161</v>
      </c>
      <c r="O861" t="s">
        <v>37</v>
      </c>
      <c r="P861" t="s">
        <v>21</v>
      </c>
      <c r="Q861" t="s">
        <v>13795</v>
      </c>
      <c r="R861" s="2" t="str">
        <f t="shared" si="117"/>
        <v>OK</v>
      </c>
      <c r="S861" s="2" t="str">
        <f t="shared" si="118"/>
        <v>OK</v>
      </c>
      <c r="T861" s="2" t="str">
        <f t="shared" si="119"/>
        <v>OK</v>
      </c>
      <c r="U861" s="2" t="str">
        <f t="shared" si="120"/>
        <v>OK</v>
      </c>
      <c r="V861" s="2" t="str">
        <f t="shared" si="121"/>
        <v>OK</v>
      </c>
      <c r="W861" s="2" t="str">
        <f t="shared" si="122"/>
        <v>OK</v>
      </c>
      <c r="X861" s="2" t="str">
        <f t="shared" si="123"/>
        <v>OK</v>
      </c>
      <c r="Y861" s="2" t="str">
        <f t="shared" si="124"/>
        <v>OK</v>
      </c>
      <c r="Z861" s="3" t="str">
        <f t="shared" si="125"/>
        <v/>
      </c>
    </row>
    <row r="862" spans="1:26" x14ac:dyDescent="0.45">
      <c r="A862" t="s">
        <v>13722</v>
      </c>
      <c r="B862" t="s">
        <v>13723</v>
      </c>
      <c r="C862" t="s">
        <v>13796</v>
      </c>
      <c r="E862" t="s">
        <v>20</v>
      </c>
      <c r="H862" t="s">
        <v>21</v>
      </c>
      <c r="I862">
        <v>708952</v>
      </c>
      <c r="J862" t="s">
        <v>13797</v>
      </c>
      <c r="K862">
        <v>20</v>
      </c>
      <c r="L862" t="s">
        <v>34</v>
      </c>
      <c r="M862" t="s">
        <v>35</v>
      </c>
      <c r="N862" t="s">
        <v>62</v>
      </c>
      <c r="O862" t="s">
        <v>37</v>
      </c>
      <c r="P862" t="s">
        <v>21</v>
      </c>
      <c r="Q862" t="s">
        <v>13798</v>
      </c>
      <c r="R862" s="2" t="str">
        <f t="shared" si="117"/>
        <v>OK</v>
      </c>
      <c r="S862" s="2" t="str">
        <f t="shared" si="118"/>
        <v>OK</v>
      </c>
      <c r="T862" s="2" t="str">
        <f t="shared" si="119"/>
        <v>OK</v>
      </c>
      <c r="U862" s="2" t="str">
        <f t="shared" si="120"/>
        <v>OK</v>
      </c>
      <c r="V862" s="2" t="str">
        <f t="shared" si="121"/>
        <v>OK</v>
      </c>
      <c r="W862" s="2" t="str">
        <f t="shared" si="122"/>
        <v>OK</v>
      </c>
      <c r="X862" s="2" t="str">
        <f t="shared" si="123"/>
        <v>OK</v>
      </c>
      <c r="Y862" s="2" t="str">
        <f t="shared" si="124"/>
        <v>OK</v>
      </c>
      <c r="Z862" s="3" t="str">
        <f t="shared" si="125"/>
        <v/>
      </c>
    </row>
    <row r="863" spans="1:26" x14ac:dyDescent="0.45">
      <c r="A863" t="s">
        <v>13722</v>
      </c>
      <c r="B863" t="s">
        <v>13723</v>
      </c>
      <c r="C863" t="s">
        <v>13799</v>
      </c>
      <c r="E863" t="s">
        <v>20</v>
      </c>
      <c r="H863" t="s">
        <v>21</v>
      </c>
      <c r="I863">
        <v>1795975</v>
      </c>
      <c r="J863" t="s">
        <v>13800</v>
      </c>
      <c r="K863">
        <v>40</v>
      </c>
      <c r="L863" t="s">
        <v>34</v>
      </c>
      <c r="M863" t="s">
        <v>35</v>
      </c>
      <c r="N863" t="s">
        <v>81</v>
      </c>
      <c r="O863" t="s">
        <v>479</v>
      </c>
      <c r="P863" t="s">
        <v>21</v>
      </c>
      <c r="Q863" t="s">
        <v>13801</v>
      </c>
      <c r="R863" s="2" t="str">
        <f t="shared" si="117"/>
        <v>KO</v>
      </c>
      <c r="S863" s="2" t="str">
        <f t="shared" si="118"/>
        <v>OK</v>
      </c>
      <c r="T863" s="2" t="str">
        <f t="shared" si="119"/>
        <v>OK</v>
      </c>
      <c r="U863" s="2" t="str">
        <f t="shared" si="120"/>
        <v>OK</v>
      </c>
      <c r="V863" s="2" t="str">
        <f t="shared" si="121"/>
        <v>OK</v>
      </c>
      <c r="W863" s="2" t="str">
        <f t="shared" si="122"/>
        <v>OK</v>
      </c>
      <c r="X863" s="2" t="str">
        <f t="shared" si="123"/>
        <v>OK</v>
      </c>
      <c r="Y863" s="2" t="str">
        <f t="shared" si="124"/>
        <v>OK</v>
      </c>
      <c r="Z863" s="3" t="str">
        <f t="shared" si="125"/>
        <v xml:space="preserve">Acción didáctica / </v>
      </c>
    </row>
    <row r="864" spans="1:26" x14ac:dyDescent="0.45">
      <c r="A864" t="s">
        <v>13722</v>
      </c>
      <c r="B864" t="s">
        <v>13723</v>
      </c>
      <c r="C864" t="s">
        <v>13802</v>
      </c>
      <c r="E864" t="s">
        <v>20</v>
      </c>
      <c r="H864" t="s">
        <v>21</v>
      </c>
      <c r="I864">
        <v>748523</v>
      </c>
      <c r="J864" t="s">
        <v>13803</v>
      </c>
      <c r="K864">
        <v>15</v>
      </c>
      <c r="L864" t="s">
        <v>34</v>
      </c>
      <c r="M864" t="s">
        <v>35</v>
      </c>
      <c r="N864" t="s">
        <v>190</v>
      </c>
      <c r="O864" t="s">
        <v>37</v>
      </c>
      <c r="P864" t="s">
        <v>21</v>
      </c>
      <c r="Q864" t="s">
        <v>13804</v>
      </c>
      <c r="R864" s="2" t="str">
        <f t="shared" si="117"/>
        <v>OK</v>
      </c>
      <c r="S864" s="2" t="str">
        <f t="shared" si="118"/>
        <v>OK</v>
      </c>
      <c r="T864" s="2" t="str">
        <f t="shared" si="119"/>
        <v>OK</v>
      </c>
      <c r="U864" s="2" t="str">
        <f t="shared" si="120"/>
        <v>OK</v>
      </c>
      <c r="V864" s="2" t="str">
        <f t="shared" si="121"/>
        <v>OK</v>
      </c>
      <c r="W864" s="2" t="str">
        <f t="shared" si="122"/>
        <v>OK</v>
      </c>
      <c r="X864" s="2" t="str">
        <f t="shared" si="123"/>
        <v>OK</v>
      </c>
      <c r="Y864" s="2" t="str">
        <f t="shared" si="124"/>
        <v>OK</v>
      </c>
      <c r="Z864" s="3" t="str">
        <f t="shared" si="125"/>
        <v/>
      </c>
    </row>
    <row r="865" spans="1:26" x14ac:dyDescent="0.45">
      <c r="A865" t="s">
        <v>13722</v>
      </c>
      <c r="B865" t="s">
        <v>13723</v>
      </c>
      <c r="C865" t="s">
        <v>13805</v>
      </c>
      <c r="E865" t="s">
        <v>20</v>
      </c>
      <c r="H865" t="s">
        <v>21</v>
      </c>
      <c r="I865">
        <v>1359977</v>
      </c>
      <c r="J865" t="s">
        <v>13806</v>
      </c>
      <c r="K865">
        <v>10</v>
      </c>
      <c r="L865" t="s">
        <v>80</v>
      </c>
      <c r="M865" t="s">
        <v>35</v>
      </c>
      <c r="N865" t="s">
        <v>81</v>
      </c>
      <c r="O865" t="s">
        <v>479</v>
      </c>
      <c r="P865" t="s">
        <v>21</v>
      </c>
      <c r="Q865" t="s">
        <v>13807</v>
      </c>
      <c r="R865" s="2" t="str">
        <f t="shared" si="117"/>
        <v>OK</v>
      </c>
      <c r="S865" s="2" t="str">
        <f t="shared" si="118"/>
        <v>OK</v>
      </c>
      <c r="T865" s="2" t="str">
        <f t="shared" si="119"/>
        <v>OK</v>
      </c>
      <c r="U865" s="2" t="str">
        <f t="shared" si="120"/>
        <v>OK</v>
      </c>
      <c r="V865" s="2" t="str">
        <f t="shared" si="121"/>
        <v>OK</v>
      </c>
      <c r="W865" s="2" t="str">
        <f t="shared" si="122"/>
        <v>OK</v>
      </c>
      <c r="X865" s="2" t="str">
        <f t="shared" si="123"/>
        <v>OK</v>
      </c>
      <c r="Y865" s="2" t="str">
        <f t="shared" si="124"/>
        <v>OK</v>
      </c>
      <c r="Z865" s="3" t="str">
        <f t="shared" si="125"/>
        <v/>
      </c>
    </row>
    <row r="866" spans="1:26" x14ac:dyDescent="0.45">
      <c r="A866" t="s">
        <v>13722</v>
      </c>
      <c r="B866" t="s">
        <v>13723</v>
      </c>
      <c r="C866" t="s">
        <v>13808</v>
      </c>
      <c r="E866" t="s">
        <v>20</v>
      </c>
      <c r="H866" t="s">
        <v>21</v>
      </c>
      <c r="I866">
        <v>1059173</v>
      </c>
      <c r="J866" t="s">
        <v>13809</v>
      </c>
      <c r="K866">
        <v>60</v>
      </c>
      <c r="L866" t="s">
        <v>57</v>
      </c>
      <c r="M866" t="s">
        <v>35</v>
      </c>
      <c r="N866" t="s">
        <v>58</v>
      </c>
      <c r="O866" t="s">
        <v>37</v>
      </c>
      <c r="P866" t="s">
        <v>21</v>
      </c>
      <c r="Q866" t="s">
        <v>13810</v>
      </c>
      <c r="R866" s="2" t="str">
        <f t="shared" si="117"/>
        <v>OK</v>
      </c>
      <c r="S866" s="2" t="str">
        <f t="shared" si="118"/>
        <v>OK</v>
      </c>
      <c r="T866" s="2" t="str">
        <f t="shared" si="119"/>
        <v>OK</v>
      </c>
      <c r="U866" s="2" t="str">
        <f t="shared" si="120"/>
        <v>OK</v>
      </c>
      <c r="V866" s="2" t="str">
        <f t="shared" si="121"/>
        <v>OK</v>
      </c>
      <c r="W866" s="2" t="str">
        <f t="shared" si="122"/>
        <v>OK</v>
      </c>
      <c r="X866" s="2" t="str">
        <f t="shared" si="123"/>
        <v>OK</v>
      </c>
      <c r="Y866" s="2" t="str">
        <f t="shared" si="124"/>
        <v>OK</v>
      </c>
      <c r="Z866" s="3" t="str">
        <f t="shared" si="125"/>
        <v/>
      </c>
    </row>
    <row r="867" spans="1:26" x14ac:dyDescent="0.45">
      <c r="A867" t="s">
        <v>13722</v>
      </c>
      <c r="B867" t="s">
        <v>13723</v>
      </c>
      <c r="C867" t="s">
        <v>13811</v>
      </c>
      <c r="E867" t="s">
        <v>20</v>
      </c>
      <c r="H867" t="s">
        <v>21</v>
      </c>
      <c r="I867">
        <v>1112867</v>
      </c>
      <c r="J867" t="s">
        <v>13812</v>
      </c>
      <c r="K867">
        <v>60</v>
      </c>
      <c r="L867" t="s">
        <v>57</v>
      </c>
      <c r="M867" t="s">
        <v>35</v>
      </c>
      <c r="N867" t="s">
        <v>58</v>
      </c>
      <c r="O867" t="s">
        <v>37</v>
      </c>
      <c r="P867" t="s">
        <v>21</v>
      </c>
      <c r="Q867" t="s">
        <v>13813</v>
      </c>
      <c r="R867" s="2" t="str">
        <f t="shared" si="117"/>
        <v>OK</v>
      </c>
      <c r="S867" s="2" t="str">
        <f t="shared" si="118"/>
        <v>OK</v>
      </c>
      <c r="T867" s="2" t="str">
        <f t="shared" si="119"/>
        <v>OK</v>
      </c>
      <c r="U867" s="2" t="str">
        <f t="shared" si="120"/>
        <v>OK</v>
      </c>
      <c r="V867" s="2" t="str">
        <f t="shared" si="121"/>
        <v>OK</v>
      </c>
      <c r="W867" s="2" t="str">
        <f t="shared" si="122"/>
        <v>OK</v>
      </c>
      <c r="X867" s="2" t="str">
        <f t="shared" si="123"/>
        <v>OK</v>
      </c>
      <c r="Y867" s="2" t="str">
        <f t="shared" si="124"/>
        <v>OK</v>
      </c>
      <c r="Z867" s="3" t="str">
        <f t="shared" si="125"/>
        <v/>
      </c>
    </row>
    <row r="868" spans="1:26" x14ac:dyDescent="0.45">
      <c r="A868" t="s">
        <v>13722</v>
      </c>
      <c r="B868" t="s">
        <v>13723</v>
      </c>
      <c r="C868" t="s">
        <v>534</v>
      </c>
      <c r="E868" t="s">
        <v>20</v>
      </c>
      <c r="H868" t="s">
        <v>21</v>
      </c>
      <c r="I868">
        <v>1863738</v>
      </c>
      <c r="J868" t="s">
        <v>13814</v>
      </c>
      <c r="K868">
        <v>45</v>
      </c>
      <c r="L868" t="s">
        <v>358</v>
      </c>
      <c r="M868" t="s">
        <v>35</v>
      </c>
      <c r="N868" t="s">
        <v>359</v>
      </c>
      <c r="O868" t="s">
        <v>37</v>
      </c>
      <c r="P868" t="s">
        <v>21</v>
      </c>
      <c r="Q868" t="s">
        <v>13815</v>
      </c>
      <c r="R868" s="2" t="str">
        <f t="shared" si="117"/>
        <v>OK</v>
      </c>
      <c r="S868" s="2" t="str">
        <f t="shared" si="118"/>
        <v>OK</v>
      </c>
      <c r="T868" s="2" t="str">
        <f t="shared" si="119"/>
        <v>OK</v>
      </c>
      <c r="U868" s="2" t="str">
        <f t="shared" si="120"/>
        <v>OK</v>
      </c>
      <c r="V868" s="2" t="str">
        <f t="shared" si="121"/>
        <v>OK</v>
      </c>
      <c r="W868" s="2" t="str">
        <f t="shared" si="122"/>
        <v>KO</v>
      </c>
      <c r="X868" s="2" t="str">
        <f t="shared" si="123"/>
        <v>OK</v>
      </c>
      <c r="Y868" s="2" t="str">
        <f t="shared" si="124"/>
        <v>OK</v>
      </c>
      <c r="Z868" s="3" t="str">
        <f t="shared" si="125"/>
        <v xml:space="preserve">Tiempo del recurso / </v>
      </c>
    </row>
    <row r="869" spans="1:26" x14ac:dyDescent="0.45">
      <c r="A869" t="s">
        <v>13722</v>
      </c>
      <c r="B869" t="s">
        <v>13723</v>
      </c>
      <c r="C869" t="s">
        <v>67</v>
      </c>
      <c r="D869" t="s">
        <v>67</v>
      </c>
      <c r="E869" t="s">
        <v>20</v>
      </c>
      <c r="H869" t="s">
        <v>21</v>
      </c>
      <c r="I869">
        <v>397719</v>
      </c>
      <c r="K869">
        <v>20</v>
      </c>
      <c r="L869" t="s">
        <v>1363</v>
      </c>
      <c r="M869" t="s">
        <v>67</v>
      </c>
      <c r="N869" t="s">
        <v>227</v>
      </c>
      <c r="P869" t="s">
        <v>21</v>
      </c>
      <c r="Q869" t="s">
        <v>13816</v>
      </c>
      <c r="R869" s="2" t="str">
        <f t="shared" si="117"/>
        <v>KO</v>
      </c>
      <c r="S869" s="2" t="str">
        <f t="shared" si="118"/>
        <v>OK</v>
      </c>
      <c r="T869" s="2" t="str">
        <f t="shared" si="119"/>
        <v>OK</v>
      </c>
      <c r="U869" s="2" t="str">
        <f t="shared" si="120"/>
        <v>OK</v>
      </c>
      <c r="V869" s="2" t="str">
        <f t="shared" si="121"/>
        <v>OK</v>
      </c>
      <c r="W869" s="2" t="str">
        <f t="shared" si="122"/>
        <v>OK</v>
      </c>
      <c r="X869" s="2" t="str">
        <f t="shared" si="123"/>
        <v>KO</v>
      </c>
      <c r="Y869" s="2" t="str">
        <f t="shared" si="124"/>
        <v>OK</v>
      </c>
      <c r="Z869" s="3" t="str">
        <f t="shared" si="125"/>
        <v xml:space="preserve">Acción didáctica / Palabras clave / </v>
      </c>
    </row>
    <row r="870" spans="1:26" x14ac:dyDescent="0.45">
      <c r="A870" t="s">
        <v>13722</v>
      </c>
      <c r="B870" t="s">
        <v>13723</v>
      </c>
      <c r="C870" t="s">
        <v>70</v>
      </c>
      <c r="E870" t="s">
        <v>20</v>
      </c>
      <c r="H870" t="s">
        <v>21</v>
      </c>
      <c r="I870">
        <v>1554301</v>
      </c>
      <c r="J870" t="s">
        <v>13817</v>
      </c>
      <c r="K870">
        <v>45</v>
      </c>
      <c r="L870" t="s">
        <v>70</v>
      </c>
      <c r="M870" t="s">
        <v>35</v>
      </c>
      <c r="N870" t="s">
        <v>161</v>
      </c>
      <c r="O870" t="s">
        <v>479</v>
      </c>
      <c r="P870" t="s">
        <v>21</v>
      </c>
      <c r="Q870" t="s">
        <v>13818</v>
      </c>
      <c r="R870" s="2" t="str">
        <f t="shared" si="117"/>
        <v>OK</v>
      </c>
      <c r="S870" s="2" t="str">
        <f t="shared" si="118"/>
        <v>OK</v>
      </c>
      <c r="T870" s="2" t="str">
        <f t="shared" si="119"/>
        <v>OK</v>
      </c>
      <c r="U870" s="2" t="str">
        <f t="shared" si="120"/>
        <v>OK</v>
      </c>
      <c r="V870" s="2" t="str">
        <f t="shared" si="121"/>
        <v>OK</v>
      </c>
      <c r="W870" s="2" t="str">
        <f t="shared" si="122"/>
        <v>OK</v>
      </c>
      <c r="X870" s="2" t="str">
        <f t="shared" si="123"/>
        <v>OK</v>
      </c>
      <c r="Y870" s="2" t="str">
        <f t="shared" si="124"/>
        <v>OK</v>
      </c>
      <c r="Z870" s="3" t="str">
        <f t="shared" si="125"/>
        <v/>
      </c>
    </row>
    <row r="871" spans="1:26" x14ac:dyDescent="0.45">
      <c r="A871" t="s">
        <v>13819</v>
      </c>
      <c r="B871" t="s">
        <v>13820</v>
      </c>
      <c r="C871" t="s">
        <v>13821</v>
      </c>
      <c r="E871" t="s">
        <v>20</v>
      </c>
      <c r="H871" t="s">
        <v>21</v>
      </c>
      <c r="I871">
        <v>575804</v>
      </c>
      <c r="J871" t="s">
        <v>13822</v>
      </c>
      <c r="K871">
        <v>30</v>
      </c>
      <c r="L871" t="s">
        <v>23</v>
      </c>
      <c r="M871" t="s">
        <v>29</v>
      </c>
      <c r="N871" t="s">
        <v>1152</v>
      </c>
      <c r="P871" t="s">
        <v>21</v>
      </c>
      <c r="Q871" t="s">
        <v>13823</v>
      </c>
      <c r="R871" s="2" t="str">
        <f t="shared" si="117"/>
        <v>OK</v>
      </c>
      <c r="S871" s="2" t="str">
        <f t="shared" si="118"/>
        <v>OK</v>
      </c>
      <c r="T871" s="2" t="str">
        <f t="shared" si="119"/>
        <v>OK</v>
      </c>
      <c r="U871" s="2" t="str">
        <f t="shared" si="120"/>
        <v>OK</v>
      </c>
      <c r="V871" s="2" t="str">
        <f t="shared" si="121"/>
        <v>OK</v>
      </c>
      <c r="W871" s="2" t="str">
        <f t="shared" si="122"/>
        <v>OK</v>
      </c>
      <c r="X871" s="2" t="str">
        <f t="shared" si="123"/>
        <v>OK</v>
      </c>
      <c r="Y871" s="2" t="str">
        <f t="shared" si="124"/>
        <v>OK</v>
      </c>
      <c r="Z871" s="3" t="str">
        <f t="shared" si="125"/>
        <v/>
      </c>
    </row>
    <row r="872" spans="1:26" x14ac:dyDescent="0.45">
      <c r="A872" t="s">
        <v>13819</v>
      </c>
      <c r="B872" t="s">
        <v>13820</v>
      </c>
      <c r="C872" t="s">
        <v>13824</v>
      </c>
      <c r="E872" t="s">
        <v>20</v>
      </c>
      <c r="H872" t="s">
        <v>21</v>
      </c>
      <c r="I872">
        <v>2243398</v>
      </c>
      <c r="J872" t="s">
        <v>13825</v>
      </c>
      <c r="K872">
        <v>20</v>
      </c>
      <c r="L872" t="s">
        <v>34</v>
      </c>
      <c r="M872" t="s">
        <v>35</v>
      </c>
      <c r="N872" t="s">
        <v>161</v>
      </c>
      <c r="O872" t="s">
        <v>37</v>
      </c>
      <c r="P872" t="s">
        <v>21</v>
      </c>
      <c r="Q872" t="s">
        <v>13826</v>
      </c>
      <c r="R872" s="2" t="str">
        <f t="shared" si="117"/>
        <v>OK</v>
      </c>
      <c r="S872" s="2" t="str">
        <f t="shared" si="118"/>
        <v>OK</v>
      </c>
      <c r="T872" s="2" t="str">
        <f t="shared" si="119"/>
        <v>OK</v>
      </c>
      <c r="U872" s="2" t="str">
        <f t="shared" si="120"/>
        <v>OK</v>
      </c>
      <c r="V872" s="2" t="str">
        <f t="shared" si="121"/>
        <v>OK</v>
      </c>
      <c r="W872" s="2" t="str">
        <f t="shared" si="122"/>
        <v>OK</v>
      </c>
      <c r="X872" s="2" t="str">
        <f t="shared" si="123"/>
        <v>OK</v>
      </c>
      <c r="Y872" s="2" t="str">
        <f t="shared" si="124"/>
        <v>OK</v>
      </c>
      <c r="Z872" s="3" t="str">
        <f t="shared" si="125"/>
        <v/>
      </c>
    </row>
    <row r="873" spans="1:26" x14ac:dyDescent="0.45">
      <c r="A873" t="s">
        <v>13819</v>
      </c>
      <c r="B873" t="s">
        <v>13820</v>
      </c>
      <c r="C873" t="s">
        <v>13827</v>
      </c>
      <c r="E873" t="s">
        <v>20</v>
      </c>
      <c r="H873" t="s">
        <v>21</v>
      </c>
      <c r="I873">
        <v>704497</v>
      </c>
      <c r="J873" t="s">
        <v>13828</v>
      </c>
      <c r="K873">
        <v>10</v>
      </c>
      <c r="L873" t="s">
        <v>34</v>
      </c>
      <c r="M873" t="s">
        <v>35</v>
      </c>
      <c r="N873" t="s">
        <v>700</v>
      </c>
      <c r="O873" t="s">
        <v>85</v>
      </c>
      <c r="P873" t="s">
        <v>21</v>
      </c>
      <c r="Q873" t="s">
        <v>13829</v>
      </c>
      <c r="R873" s="2" t="str">
        <f t="shared" si="117"/>
        <v>OK</v>
      </c>
      <c r="S873" s="2" t="str">
        <f t="shared" si="118"/>
        <v>OK</v>
      </c>
      <c r="T873" s="2" t="str">
        <f t="shared" si="119"/>
        <v>OK</v>
      </c>
      <c r="U873" s="2" t="str">
        <f t="shared" si="120"/>
        <v>OK</v>
      </c>
      <c r="V873" s="2" t="str">
        <f t="shared" si="121"/>
        <v>OK</v>
      </c>
      <c r="W873" s="2" t="str">
        <f t="shared" si="122"/>
        <v>OK</v>
      </c>
      <c r="X873" s="2" t="str">
        <f t="shared" si="123"/>
        <v>OK</v>
      </c>
      <c r="Y873" s="2" t="str">
        <f t="shared" si="124"/>
        <v>OK</v>
      </c>
      <c r="Z873" s="3" t="str">
        <f t="shared" si="125"/>
        <v/>
      </c>
    </row>
    <row r="874" spans="1:26" x14ac:dyDescent="0.45">
      <c r="A874" t="s">
        <v>13819</v>
      </c>
      <c r="B874" t="s">
        <v>13820</v>
      </c>
      <c r="C874" t="s">
        <v>13830</v>
      </c>
      <c r="E874" t="s">
        <v>20</v>
      </c>
      <c r="H874" t="s">
        <v>21</v>
      </c>
      <c r="I874">
        <v>2677171</v>
      </c>
      <c r="J874" t="s">
        <v>13831</v>
      </c>
      <c r="K874">
        <v>15</v>
      </c>
      <c r="L874" t="s">
        <v>34</v>
      </c>
      <c r="M874" t="s">
        <v>35</v>
      </c>
      <c r="N874" t="s">
        <v>161</v>
      </c>
      <c r="O874" t="s">
        <v>37</v>
      </c>
      <c r="P874" t="s">
        <v>21</v>
      </c>
      <c r="Q874" t="s">
        <v>13832</v>
      </c>
      <c r="R874" s="2" t="str">
        <f t="shared" si="117"/>
        <v>OK</v>
      </c>
      <c r="S874" s="2" t="str">
        <f t="shared" si="118"/>
        <v>OK</v>
      </c>
      <c r="T874" s="2" t="str">
        <f t="shared" si="119"/>
        <v>OK</v>
      </c>
      <c r="U874" s="2" t="str">
        <f t="shared" si="120"/>
        <v>OK</v>
      </c>
      <c r="V874" s="2" t="str">
        <f t="shared" si="121"/>
        <v>OK</v>
      </c>
      <c r="W874" s="2" t="str">
        <f t="shared" si="122"/>
        <v>OK</v>
      </c>
      <c r="X874" s="2" t="str">
        <f t="shared" si="123"/>
        <v>OK</v>
      </c>
      <c r="Y874" s="2" t="str">
        <f t="shared" si="124"/>
        <v>OK</v>
      </c>
      <c r="Z874" s="3" t="str">
        <f t="shared" si="125"/>
        <v/>
      </c>
    </row>
    <row r="875" spans="1:26" x14ac:dyDescent="0.45">
      <c r="A875" t="s">
        <v>13819</v>
      </c>
      <c r="B875" t="s">
        <v>13820</v>
      </c>
      <c r="C875" t="s">
        <v>13833</v>
      </c>
      <c r="E875" t="s">
        <v>20</v>
      </c>
      <c r="H875" t="s">
        <v>21</v>
      </c>
      <c r="I875">
        <v>1208583</v>
      </c>
      <c r="J875" t="s">
        <v>13834</v>
      </c>
      <c r="K875">
        <v>15</v>
      </c>
      <c r="L875" t="s">
        <v>34</v>
      </c>
      <c r="M875" t="s">
        <v>35</v>
      </c>
      <c r="N875" t="s">
        <v>206</v>
      </c>
      <c r="O875" t="s">
        <v>37</v>
      </c>
      <c r="P875" t="s">
        <v>21</v>
      </c>
      <c r="Q875" t="s">
        <v>13835</v>
      </c>
      <c r="R875" s="2" t="str">
        <f t="shared" si="117"/>
        <v>OK</v>
      </c>
      <c r="S875" s="2" t="str">
        <f t="shared" si="118"/>
        <v>OK</v>
      </c>
      <c r="T875" s="2" t="str">
        <f t="shared" si="119"/>
        <v>OK</v>
      </c>
      <c r="U875" s="2" t="str">
        <f t="shared" si="120"/>
        <v>OK</v>
      </c>
      <c r="V875" s="2" t="str">
        <f t="shared" si="121"/>
        <v>OK</v>
      </c>
      <c r="W875" s="2" t="str">
        <f t="shared" si="122"/>
        <v>OK</v>
      </c>
      <c r="X875" s="2" t="str">
        <f t="shared" si="123"/>
        <v>OK</v>
      </c>
      <c r="Y875" s="2" t="str">
        <f t="shared" si="124"/>
        <v>OK</v>
      </c>
      <c r="Z875" s="3" t="str">
        <f t="shared" si="125"/>
        <v/>
      </c>
    </row>
    <row r="876" spans="1:26" x14ac:dyDescent="0.45">
      <c r="A876" t="s">
        <v>13819</v>
      </c>
      <c r="B876" t="s">
        <v>13820</v>
      </c>
      <c r="C876" t="s">
        <v>13836</v>
      </c>
      <c r="E876" t="s">
        <v>20</v>
      </c>
      <c r="H876" t="s">
        <v>21</v>
      </c>
      <c r="I876">
        <v>1376000</v>
      </c>
      <c r="J876" t="s">
        <v>13837</v>
      </c>
      <c r="K876">
        <v>45</v>
      </c>
      <c r="L876" t="s">
        <v>34</v>
      </c>
      <c r="M876" t="s">
        <v>35</v>
      </c>
      <c r="N876" t="s">
        <v>81</v>
      </c>
      <c r="O876" t="s">
        <v>479</v>
      </c>
      <c r="P876" t="s">
        <v>21</v>
      </c>
      <c r="Q876" t="s">
        <v>13838</v>
      </c>
      <c r="R876" s="2" t="str">
        <f t="shared" si="117"/>
        <v>KO</v>
      </c>
      <c r="S876" s="2" t="str">
        <f t="shared" si="118"/>
        <v>OK</v>
      </c>
      <c r="T876" s="2" t="str">
        <f t="shared" si="119"/>
        <v>OK</v>
      </c>
      <c r="U876" s="2" t="str">
        <f t="shared" si="120"/>
        <v>OK</v>
      </c>
      <c r="V876" s="2" t="str">
        <f t="shared" si="121"/>
        <v>OK</v>
      </c>
      <c r="W876" s="2" t="str">
        <f t="shared" si="122"/>
        <v>OK</v>
      </c>
      <c r="X876" s="2" t="str">
        <f t="shared" si="123"/>
        <v>OK</v>
      </c>
      <c r="Y876" s="2" t="str">
        <f t="shared" si="124"/>
        <v>OK</v>
      </c>
      <c r="Z876" s="3" t="str">
        <f t="shared" si="125"/>
        <v xml:space="preserve">Acción didáctica / </v>
      </c>
    </row>
    <row r="877" spans="1:26" x14ac:dyDescent="0.45">
      <c r="A877" t="s">
        <v>13819</v>
      </c>
      <c r="B877" t="s">
        <v>13820</v>
      </c>
      <c r="C877" t="s">
        <v>13839</v>
      </c>
      <c r="E877" t="s">
        <v>20</v>
      </c>
      <c r="H877" t="s">
        <v>21</v>
      </c>
      <c r="I877">
        <v>1370006</v>
      </c>
      <c r="J877" t="s">
        <v>13840</v>
      </c>
      <c r="K877">
        <v>50</v>
      </c>
      <c r="L877" t="s">
        <v>23</v>
      </c>
      <c r="M877" t="s">
        <v>90</v>
      </c>
      <c r="N877" t="s">
        <v>49</v>
      </c>
      <c r="P877" t="s">
        <v>21</v>
      </c>
      <c r="Q877" t="s">
        <v>13841</v>
      </c>
      <c r="R877" s="2" t="str">
        <f t="shared" si="117"/>
        <v>OK</v>
      </c>
      <c r="S877" s="2" t="str">
        <f t="shared" si="118"/>
        <v>OK</v>
      </c>
      <c r="T877" s="2" t="str">
        <f t="shared" si="119"/>
        <v>OK</v>
      </c>
      <c r="U877" s="2" t="str">
        <f t="shared" si="120"/>
        <v>OK</v>
      </c>
      <c r="V877" s="2" t="str">
        <f t="shared" si="121"/>
        <v>OK</v>
      </c>
      <c r="W877" s="2" t="str">
        <f t="shared" si="122"/>
        <v>OK</v>
      </c>
      <c r="X877" s="2" t="str">
        <f t="shared" si="123"/>
        <v>OK</v>
      </c>
      <c r="Y877" s="2" t="str">
        <f t="shared" si="124"/>
        <v>OK</v>
      </c>
      <c r="Z877" s="3" t="str">
        <f t="shared" si="125"/>
        <v/>
      </c>
    </row>
    <row r="878" spans="1:26" x14ac:dyDescent="0.45">
      <c r="A878" t="s">
        <v>13819</v>
      </c>
      <c r="B878" t="s">
        <v>13820</v>
      </c>
      <c r="C878" t="s">
        <v>13842</v>
      </c>
      <c r="E878" t="s">
        <v>20</v>
      </c>
      <c r="H878" t="s">
        <v>21</v>
      </c>
      <c r="I878">
        <v>1373399</v>
      </c>
      <c r="J878" t="s">
        <v>13843</v>
      </c>
      <c r="K878">
        <v>30</v>
      </c>
      <c r="L878" t="s">
        <v>34</v>
      </c>
      <c r="M878" t="s">
        <v>35</v>
      </c>
      <c r="N878" t="s">
        <v>773</v>
      </c>
      <c r="O878" t="s">
        <v>479</v>
      </c>
      <c r="P878" t="s">
        <v>21</v>
      </c>
      <c r="Q878" t="s">
        <v>13844</v>
      </c>
      <c r="R878" s="2" t="str">
        <f t="shared" si="117"/>
        <v>OK</v>
      </c>
      <c r="S878" s="2" t="str">
        <f t="shared" si="118"/>
        <v>OK</v>
      </c>
      <c r="T878" s="2" t="str">
        <f t="shared" si="119"/>
        <v>OK</v>
      </c>
      <c r="U878" s="2" t="str">
        <f t="shared" si="120"/>
        <v>OK</v>
      </c>
      <c r="V878" s="2" t="str">
        <f t="shared" si="121"/>
        <v>OK</v>
      </c>
      <c r="W878" s="2" t="str">
        <f t="shared" si="122"/>
        <v>OK</v>
      </c>
      <c r="X878" s="2" t="str">
        <f t="shared" si="123"/>
        <v>OK</v>
      </c>
      <c r="Y878" s="2" t="str">
        <f t="shared" si="124"/>
        <v>OK</v>
      </c>
      <c r="Z878" s="3" t="str">
        <f t="shared" si="125"/>
        <v/>
      </c>
    </row>
    <row r="879" spans="1:26" x14ac:dyDescent="0.45">
      <c r="A879" t="s">
        <v>13819</v>
      </c>
      <c r="B879" t="s">
        <v>13820</v>
      </c>
      <c r="C879" t="s">
        <v>13845</v>
      </c>
      <c r="E879" t="s">
        <v>20</v>
      </c>
      <c r="H879" t="s">
        <v>21</v>
      </c>
      <c r="I879">
        <v>707074</v>
      </c>
      <c r="J879" t="s">
        <v>13846</v>
      </c>
      <c r="K879">
        <v>30</v>
      </c>
      <c r="L879" t="s">
        <v>34</v>
      </c>
      <c r="M879" t="s">
        <v>35</v>
      </c>
      <c r="N879" t="s">
        <v>62</v>
      </c>
      <c r="O879" t="s">
        <v>37</v>
      </c>
      <c r="P879" t="s">
        <v>21</v>
      </c>
      <c r="Q879" t="s">
        <v>13847</v>
      </c>
      <c r="R879" s="2" t="str">
        <f t="shared" si="117"/>
        <v>OK</v>
      </c>
      <c r="S879" s="2" t="str">
        <f t="shared" si="118"/>
        <v>OK</v>
      </c>
      <c r="T879" s="2" t="str">
        <f t="shared" si="119"/>
        <v>OK</v>
      </c>
      <c r="U879" s="2" t="str">
        <f t="shared" si="120"/>
        <v>OK</v>
      </c>
      <c r="V879" s="2" t="str">
        <f t="shared" si="121"/>
        <v>OK</v>
      </c>
      <c r="W879" s="2" t="str">
        <f t="shared" si="122"/>
        <v>OK</v>
      </c>
      <c r="X879" s="2" t="str">
        <f t="shared" si="123"/>
        <v>OK</v>
      </c>
      <c r="Y879" s="2" t="str">
        <f t="shared" si="124"/>
        <v>OK</v>
      </c>
      <c r="Z879" s="3" t="str">
        <f t="shared" si="125"/>
        <v/>
      </c>
    </row>
    <row r="880" spans="1:26" x14ac:dyDescent="0.45">
      <c r="A880" t="s">
        <v>13819</v>
      </c>
      <c r="B880" t="s">
        <v>13820</v>
      </c>
      <c r="C880" t="s">
        <v>13848</v>
      </c>
      <c r="E880" t="s">
        <v>20</v>
      </c>
      <c r="H880" t="s">
        <v>21</v>
      </c>
      <c r="I880">
        <v>863393</v>
      </c>
      <c r="J880" t="s">
        <v>13849</v>
      </c>
      <c r="K880">
        <v>35</v>
      </c>
      <c r="L880" t="s">
        <v>34</v>
      </c>
      <c r="M880" t="s">
        <v>35</v>
      </c>
      <c r="N880" t="s">
        <v>161</v>
      </c>
      <c r="O880" t="s">
        <v>37</v>
      </c>
      <c r="P880" t="s">
        <v>21</v>
      </c>
      <c r="Q880" t="s">
        <v>13850</v>
      </c>
      <c r="R880" s="2" t="str">
        <f t="shared" si="117"/>
        <v>OK</v>
      </c>
      <c r="S880" s="2" t="str">
        <f t="shared" si="118"/>
        <v>OK</v>
      </c>
      <c r="T880" s="2" t="str">
        <f t="shared" si="119"/>
        <v>OK</v>
      </c>
      <c r="U880" s="2" t="str">
        <f t="shared" si="120"/>
        <v>OK</v>
      </c>
      <c r="V880" s="2" t="str">
        <f t="shared" si="121"/>
        <v>OK</v>
      </c>
      <c r="W880" s="2" t="str">
        <f t="shared" si="122"/>
        <v>OK</v>
      </c>
      <c r="X880" s="2" t="str">
        <f t="shared" si="123"/>
        <v>OK</v>
      </c>
      <c r="Y880" s="2" t="str">
        <f t="shared" si="124"/>
        <v>OK</v>
      </c>
      <c r="Z880" s="3" t="str">
        <f t="shared" si="125"/>
        <v/>
      </c>
    </row>
    <row r="881" spans="1:26" x14ac:dyDescent="0.45">
      <c r="A881" t="s">
        <v>13819</v>
      </c>
      <c r="B881" t="s">
        <v>13820</v>
      </c>
      <c r="C881" t="s">
        <v>13851</v>
      </c>
      <c r="E881" t="s">
        <v>20</v>
      </c>
      <c r="H881" t="s">
        <v>21</v>
      </c>
      <c r="I881">
        <v>1303201</v>
      </c>
      <c r="J881" t="s">
        <v>13852</v>
      </c>
      <c r="K881">
        <v>60</v>
      </c>
      <c r="L881" t="s">
        <v>34</v>
      </c>
      <c r="M881" t="s">
        <v>35</v>
      </c>
      <c r="N881" t="s">
        <v>81</v>
      </c>
      <c r="O881" t="s">
        <v>479</v>
      </c>
      <c r="P881" t="s">
        <v>21</v>
      </c>
      <c r="Q881" t="s">
        <v>13853</v>
      </c>
      <c r="R881" s="2" t="str">
        <f t="shared" si="117"/>
        <v>KO</v>
      </c>
      <c r="S881" s="2" t="str">
        <f t="shared" si="118"/>
        <v>OK</v>
      </c>
      <c r="T881" s="2" t="str">
        <f t="shared" si="119"/>
        <v>OK</v>
      </c>
      <c r="U881" s="2" t="str">
        <f t="shared" si="120"/>
        <v>OK</v>
      </c>
      <c r="V881" s="2" t="str">
        <f t="shared" si="121"/>
        <v>OK</v>
      </c>
      <c r="W881" s="2" t="str">
        <f t="shared" si="122"/>
        <v>OK</v>
      </c>
      <c r="X881" s="2" t="str">
        <f t="shared" si="123"/>
        <v>OK</v>
      </c>
      <c r="Y881" s="2" t="str">
        <f t="shared" si="124"/>
        <v>OK</v>
      </c>
      <c r="Z881" s="3" t="str">
        <f t="shared" si="125"/>
        <v xml:space="preserve">Acción didáctica / </v>
      </c>
    </row>
    <row r="882" spans="1:26" x14ac:dyDescent="0.45">
      <c r="A882" t="s">
        <v>13819</v>
      </c>
      <c r="B882" t="s">
        <v>13820</v>
      </c>
      <c r="C882" t="s">
        <v>12552</v>
      </c>
      <c r="E882" t="s">
        <v>20</v>
      </c>
      <c r="H882" t="s">
        <v>21</v>
      </c>
      <c r="I882">
        <v>1180358</v>
      </c>
      <c r="J882" t="s">
        <v>13854</v>
      </c>
      <c r="K882">
        <v>40</v>
      </c>
      <c r="L882" t="s">
        <v>23</v>
      </c>
      <c r="M882" t="s">
        <v>29</v>
      </c>
      <c r="N882" t="s">
        <v>235</v>
      </c>
      <c r="P882" t="s">
        <v>21</v>
      </c>
      <c r="Q882" t="s">
        <v>13855</v>
      </c>
      <c r="R882" s="2" t="str">
        <f t="shared" si="117"/>
        <v>OK</v>
      </c>
      <c r="S882" s="2" t="str">
        <f t="shared" si="118"/>
        <v>OK</v>
      </c>
      <c r="T882" s="2" t="str">
        <f t="shared" si="119"/>
        <v>OK</v>
      </c>
      <c r="U882" s="2" t="str">
        <f t="shared" si="120"/>
        <v>OK</v>
      </c>
      <c r="V882" s="2" t="str">
        <f t="shared" si="121"/>
        <v>OK</v>
      </c>
      <c r="W882" s="2" t="str">
        <f t="shared" si="122"/>
        <v>OK</v>
      </c>
      <c r="X882" s="2" t="str">
        <f t="shared" si="123"/>
        <v>OK</v>
      </c>
      <c r="Y882" s="2" t="str">
        <f t="shared" si="124"/>
        <v>OK</v>
      </c>
      <c r="Z882" s="3" t="str">
        <f t="shared" si="125"/>
        <v/>
      </c>
    </row>
    <row r="883" spans="1:26" x14ac:dyDescent="0.45">
      <c r="A883" t="s">
        <v>13819</v>
      </c>
      <c r="B883" t="s">
        <v>13820</v>
      </c>
      <c r="C883" t="s">
        <v>13856</v>
      </c>
      <c r="E883" t="s">
        <v>20</v>
      </c>
      <c r="H883" t="s">
        <v>21</v>
      </c>
      <c r="I883">
        <v>885049</v>
      </c>
      <c r="J883" t="s">
        <v>13857</v>
      </c>
      <c r="K883">
        <v>20</v>
      </c>
      <c r="L883" t="s">
        <v>34</v>
      </c>
      <c r="M883" t="s">
        <v>35</v>
      </c>
      <c r="N883" t="s">
        <v>161</v>
      </c>
      <c r="O883" t="s">
        <v>85</v>
      </c>
      <c r="P883" t="s">
        <v>21</v>
      </c>
      <c r="Q883" t="s">
        <v>13858</v>
      </c>
      <c r="R883" s="2" t="str">
        <f t="shared" si="117"/>
        <v>OK</v>
      </c>
      <c r="S883" s="2" t="str">
        <f t="shared" si="118"/>
        <v>OK</v>
      </c>
      <c r="T883" s="2" t="str">
        <f t="shared" si="119"/>
        <v>OK</v>
      </c>
      <c r="U883" s="2" t="str">
        <f t="shared" si="120"/>
        <v>OK</v>
      </c>
      <c r="V883" s="2" t="str">
        <f t="shared" si="121"/>
        <v>OK</v>
      </c>
      <c r="W883" s="2" t="str">
        <f t="shared" si="122"/>
        <v>OK</v>
      </c>
      <c r="X883" s="2" t="str">
        <f t="shared" si="123"/>
        <v>OK</v>
      </c>
      <c r="Y883" s="2" t="str">
        <f t="shared" si="124"/>
        <v>OK</v>
      </c>
      <c r="Z883" s="3" t="str">
        <f t="shared" si="125"/>
        <v/>
      </c>
    </row>
    <row r="884" spans="1:26" x14ac:dyDescent="0.45">
      <c r="A884" t="s">
        <v>13819</v>
      </c>
      <c r="B884" t="s">
        <v>13820</v>
      </c>
      <c r="C884" t="s">
        <v>13859</v>
      </c>
      <c r="E884" t="s">
        <v>20</v>
      </c>
      <c r="H884" t="s">
        <v>21</v>
      </c>
      <c r="I884">
        <v>833693</v>
      </c>
      <c r="J884" t="s">
        <v>13860</v>
      </c>
      <c r="K884">
        <v>25</v>
      </c>
      <c r="L884" t="s">
        <v>34</v>
      </c>
      <c r="M884" t="s">
        <v>35</v>
      </c>
      <c r="N884" t="s">
        <v>161</v>
      </c>
      <c r="O884" t="s">
        <v>37</v>
      </c>
      <c r="P884" t="s">
        <v>21</v>
      </c>
      <c r="Q884" t="s">
        <v>13861</v>
      </c>
      <c r="R884" s="2" t="str">
        <f t="shared" si="117"/>
        <v>OK</v>
      </c>
      <c r="S884" s="2" t="str">
        <f t="shared" si="118"/>
        <v>OK</v>
      </c>
      <c r="T884" s="2" t="str">
        <f t="shared" si="119"/>
        <v>OK</v>
      </c>
      <c r="U884" s="2" t="str">
        <f t="shared" si="120"/>
        <v>OK</v>
      </c>
      <c r="V884" s="2" t="str">
        <f t="shared" si="121"/>
        <v>OK</v>
      </c>
      <c r="W884" s="2" t="str">
        <f t="shared" si="122"/>
        <v>OK</v>
      </c>
      <c r="X884" s="2" t="str">
        <f t="shared" si="123"/>
        <v>OK</v>
      </c>
      <c r="Y884" s="2" t="str">
        <f t="shared" si="124"/>
        <v>OK</v>
      </c>
      <c r="Z884" s="3" t="str">
        <f t="shared" si="125"/>
        <v/>
      </c>
    </row>
    <row r="885" spans="1:26" x14ac:dyDescent="0.45">
      <c r="A885" t="s">
        <v>13819</v>
      </c>
      <c r="B885" t="s">
        <v>13820</v>
      </c>
      <c r="C885" t="s">
        <v>13862</v>
      </c>
      <c r="E885" t="s">
        <v>20</v>
      </c>
      <c r="H885" t="s">
        <v>21</v>
      </c>
      <c r="I885">
        <v>801666</v>
      </c>
      <c r="J885" t="s">
        <v>13863</v>
      </c>
      <c r="K885">
        <v>20</v>
      </c>
      <c r="L885" t="s">
        <v>34</v>
      </c>
      <c r="M885" t="s">
        <v>35</v>
      </c>
      <c r="N885" t="s">
        <v>161</v>
      </c>
      <c r="O885" t="s">
        <v>85</v>
      </c>
      <c r="P885" t="s">
        <v>21</v>
      </c>
      <c r="Q885" t="s">
        <v>13864</v>
      </c>
      <c r="R885" s="2" t="str">
        <f t="shared" si="117"/>
        <v>OK</v>
      </c>
      <c r="S885" s="2" t="str">
        <f t="shared" si="118"/>
        <v>OK</v>
      </c>
      <c r="T885" s="2" t="str">
        <f t="shared" si="119"/>
        <v>OK</v>
      </c>
      <c r="U885" s="2" t="str">
        <f t="shared" si="120"/>
        <v>OK</v>
      </c>
      <c r="V885" s="2" t="str">
        <f t="shared" si="121"/>
        <v>OK</v>
      </c>
      <c r="W885" s="2" t="str">
        <f t="shared" si="122"/>
        <v>OK</v>
      </c>
      <c r="X885" s="2" t="str">
        <f t="shared" si="123"/>
        <v>OK</v>
      </c>
      <c r="Y885" s="2" t="str">
        <f t="shared" si="124"/>
        <v>OK</v>
      </c>
      <c r="Z885" s="3" t="str">
        <f t="shared" si="125"/>
        <v/>
      </c>
    </row>
    <row r="886" spans="1:26" x14ac:dyDescent="0.45">
      <c r="A886" t="s">
        <v>13819</v>
      </c>
      <c r="B886" t="s">
        <v>13820</v>
      </c>
      <c r="C886" t="s">
        <v>13865</v>
      </c>
      <c r="E886" t="s">
        <v>20</v>
      </c>
      <c r="H886" t="s">
        <v>21</v>
      </c>
      <c r="I886">
        <v>3954131</v>
      </c>
      <c r="J886" t="s">
        <v>13866</v>
      </c>
      <c r="K886">
        <v>60</v>
      </c>
      <c r="L886" t="s">
        <v>23</v>
      </c>
      <c r="M886" t="s">
        <v>29</v>
      </c>
      <c r="N886" t="s">
        <v>49</v>
      </c>
      <c r="P886" t="s">
        <v>21</v>
      </c>
      <c r="Q886" t="s">
        <v>13867</v>
      </c>
      <c r="R886" s="2" t="str">
        <f t="shared" si="117"/>
        <v>OK</v>
      </c>
      <c r="S886" s="2" t="str">
        <f t="shared" si="118"/>
        <v>OK</v>
      </c>
      <c r="T886" s="2" t="str">
        <f t="shared" si="119"/>
        <v>OK</v>
      </c>
      <c r="U886" s="2" t="str">
        <f t="shared" si="120"/>
        <v>OK</v>
      </c>
      <c r="V886" s="2" t="str">
        <f t="shared" si="121"/>
        <v>OK</v>
      </c>
      <c r="W886" s="2" t="str">
        <f t="shared" si="122"/>
        <v>OK</v>
      </c>
      <c r="X886" s="2" t="str">
        <f t="shared" si="123"/>
        <v>OK</v>
      </c>
      <c r="Y886" s="2" t="str">
        <f t="shared" si="124"/>
        <v>OK</v>
      </c>
      <c r="Z886" s="3" t="str">
        <f t="shared" si="125"/>
        <v/>
      </c>
    </row>
    <row r="887" spans="1:26" x14ac:dyDescent="0.45">
      <c r="A887" t="s">
        <v>13819</v>
      </c>
      <c r="B887" t="s">
        <v>13820</v>
      </c>
      <c r="C887" t="s">
        <v>13868</v>
      </c>
      <c r="E887" t="s">
        <v>20</v>
      </c>
      <c r="H887" t="s">
        <v>21</v>
      </c>
      <c r="I887">
        <v>1671099</v>
      </c>
      <c r="J887" t="s">
        <v>13869</v>
      </c>
      <c r="K887">
        <v>60</v>
      </c>
      <c r="L887" t="s">
        <v>1363</v>
      </c>
      <c r="M887" t="s">
        <v>35</v>
      </c>
      <c r="N887" t="s">
        <v>81</v>
      </c>
      <c r="O887" t="s">
        <v>479</v>
      </c>
      <c r="P887" t="s">
        <v>21</v>
      </c>
      <c r="Q887" t="s">
        <v>13870</v>
      </c>
      <c r="R887" s="2" t="str">
        <f t="shared" si="117"/>
        <v>KO</v>
      </c>
      <c r="S887" s="2" t="str">
        <f t="shared" si="118"/>
        <v>OK</v>
      </c>
      <c r="T887" s="2" t="str">
        <f t="shared" si="119"/>
        <v>OK</v>
      </c>
      <c r="U887" s="2" t="str">
        <f t="shared" si="120"/>
        <v>OK</v>
      </c>
      <c r="V887" s="2" t="str">
        <f t="shared" si="121"/>
        <v>OK</v>
      </c>
      <c r="W887" s="2" t="str">
        <f t="shared" si="122"/>
        <v>OK</v>
      </c>
      <c r="X887" s="2" t="str">
        <f t="shared" si="123"/>
        <v>OK</v>
      </c>
      <c r="Y887" s="2" t="str">
        <f t="shared" si="124"/>
        <v>OK</v>
      </c>
      <c r="Z887" s="3" t="str">
        <f t="shared" si="125"/>
        <v xml:space="preserve">Acción didáctica / </v>
      </c>
    </row>
    <row r="888" spans="1:26" x14ac:dyDescent="0.45">
      <c r="A888" t="s">
        <v>13819</v>
      </c>
      <c r="B888" t="s">
        <v>13820</v>
      </c>
      <c r="C888" t="s">
        <v>12592</v>
      </c>
      <c r="E888" t="s">
        <v>20</v>
      </c>
      <c r="H888" t="s">
        <v>21</v>
      </c>
      <c r="I888">
        <v>704357</v>
      </c>
      <c r="J888" t="s">
        <v>13871</v>
      </c>
      <c r="K888">
        <v>10</v>
      </c>
      <c r="L888" t="s">
        <v>1363</v>
      </c>
      <c r="M888" t="s">
        <v>35</v>
      </c>
      <c r="N888" t="s">
        <v>700</v>
      </c>
      <c r="O888" t="s">
        <v>85</v>
      </c>
      <c r="P888" t="s">
        <v>21</v>
      </c>
      <c r="Q888" t="s">
        <v>13872</v>
      </c>
      <c r="R888" s="2" t="str">
        <f t="shared" si="117"/>
        <v>KO</v>
      </c>
      <c r="S888" s="2" t="str">
        <f t="shared" si="118"/>
        <v>OK</v>
      </c>
      <c r="T888" s="2" t="str">
        <f t="shared" si="119"/>
        <v>OK</v>
      </c>
      <c r="U888" s="2" t="str">
        <f t="shared" si="120"/>
        <v>OK</v>
      </c>
      <c r="V888" s="2" t="str">
        <f t="shared" si="121"/>
        <v>OK</v>
      </c>
      <c r="W888" s="2" t="str">
        <f t="shared" si="122"/>
        <v>OK</v>
      </c>
      <c r="X888" s="2" t="str">
        <f t="shared" si="123"/>
        <v>OK</v>
      </c>
      <c r="Y888" s="2" t="str">
        <f t="shared" si="124"/>
        <v>OK</v>
      </c>
      <c r="Z888" s="3" t="str">
        <f t="shared" si="125"/>
        <v xml:space="preserve">Acción didáctica / </v>
      </c>
    </row>
    <row r="889" spans="1:26" x14ac:dyDescent="0.45">
      <c r="A889" t="s">
        <v>13819</v>
      </c>
      <c r="B889" t="s">
        <v>13820</v>
      </c>
      <c r="C889" t="s">
        <v>13873</v>
      </c>
      <c r="E889" t="s">
        <v>20</v>
      </c>
      <c r="H889" t="s">
        <v>21</v>
      </c>
      <c r="I889">
        <v>1572305</v>
      </c>
      <c r="J889" t="s">
        <v>13874</v>
      </c>
      <c r="K889">
        <v>45</v>
      </c>
      <c r="L889" t="s">
        <v>34</v>
      </c>
      <c r="M889" t="s">
        <v>35</v>
      </c>
      <c r="N889" t="s">
        <v>81</v>
      </c>
      <c r="O889" t="s">
        <v>37</v>
      </c>
      <c r="P889" t="s">
        <v>21</v>
      </c>
      <c r="Q889" t="s">
        <v>13875</v>
      </c>
      <c r="R889" s="2" t="str">
        <f t="shared" si="117"/>
        <v>KO</v>
      </c>
      <c r="S889" s="2" t="str">
        <f t="shared" si="118"/>
        <v>OK</v>
      </c>
      <c r="T889" s="2" t="str">
        <f t="shared" si="119"/>
        <v>OK</v>
      </c>
      <c r="U889" s="2" t="str">
        <f t="shared" si="120"/>
        <v>OK</v>
      </c>
      <c r="V889" s="2" t="str">
        <f t="shared" si="121"/>
        <v>OK</v>
      </c>
      <c r="W889" s="2" t="str">
        <f t="shared" si="122"/>
        <v>OK</v>
      </c>
      <c r="X889" s="2" t="str">
        <f t="shared" si="123"/>
        <v>OK</v>
      </c>
      <c r="Y889" s="2" t="str">
        <f t="shared" si="124"/>
        <v>OK</v>
      </c>
      <c r="Z889" s="3" t="str">
        <f t="shared" si="125"/>
        <v xml:space="preserve">Acción didáctica / </v>
      </c>
    </row>
    <row r="890" spans="1:26" x14ac:dyDescent="0.45">
      <c r="A890" t="s">
        <v>13819</v>
      </c>
      <c r="B890" t="s">
        <v>13820</v>
      </c>
      <c r="C890" t="s">
        <v>13876</v>
      </c>
      <c r="E890" t="s">
        <v>20</v>
      </c>
      <c r="H890" t="s">
        <v>21</v>
      </c>
      <c r="I890">
        <v>1566362</v>
      </c>
      <c r="J890" t="s">
        <v>13877</v>
      </c>
      <c r="K890">
        <v>30</v>
      </c>
      <c r="L890" t="s">
        <v>23</v>
      </c>
      <c r="M890" t="s">
        <v>29</v>
      </c>
      <c r="N890" t="s">
        <v>368</v>
      </c>
      <c r="P890" t="s">
        <v>21</v>
      </c>
      <c r="Q890" t="s">
        <v>13878</v>
      </c>
      <c r="R890" s="2" t="str">
        <f t="shared" si="117"/>
        <v>OK</v>
      </c>
      <c r="S890" s="2" t="str">
        <f t="shared" si="118"/>
        <v>OK</v>
      </c>
      <c r="T890" s="2" t="str">
        <f t="shared" si="119"/>
        <v>OK</v>
      </c>
      <c r="U890" s="2" t="str">
        <f t="shared" si="120"/>
        <v>OK</v>
      </c>
      <c r="V890" s="2" t="str">
        <f t="shared" si="121"/>
        <v>OK</v>
      </c>
      <c r="W890" s="2" t="str">
        <f t="shared" si="122"/>
        <v>OK</v>
      </c>
      <c r="X890" s="2" t="str">
        <f t="shared" si="123"/>
        <v>OK</v>
      </c>
      <c r="Y890" s="2" t="str">
        <f t="shared" si="124"/>
        <v>OK</v>
      </c>
      <c r="Z890" s="3" t="str">
        <f t="shared" si="125"/>
        <v/>
      </c>
    </row>
    <row r="891" spans="1:26" x14ac:dyDescent="0.45">
      <c r="A891" t="s">
        <v>13819</v>
      </c>
      <c r="B891" t="s">
        <v>13820</v>
      </c>
      <c r="C891" t="s">
        <v>13879</v>
      </c>
      <c r="E891" t="s">
        <v>20</v>
      </c>
      <c r="H891" t="s">
        <v>21</v>
      </c>
      <c r="I891">
        <v>979748</v>
      </c>
      <c r="J891" t="s">
        <v>13880</v>
      </c>
      <c r="K891">
        <v>25</v>
      </c>
      <c r="L891" t="s">
        <v>34</v>
      </c>
      <c r="M891" t="s">
        <v>35</v>
      </c>
      <c r="N891" t="s">
        <v>161</v>
      </c>
      <c r="O891" t="s">
        <v>479</v>
      </c>
      <c r="P891" t="s">
        <v>21</v>
      </c>
      <c r="Q891" t="s">
        <v>13881</v>
      </c>
      <c r="R891" s="2" t="str">
        <f t="shared" si="117"/>
        <v>OK</v>
      </c>
      <c r="S891" s="2" t="str">
        <f t="shared" si="118"/>
        <v>OK</v>
      </c>
      <c r="T891" s="2" t="str">
        <f t="shared" si="119"/>
        <v>OK</v>
      </c>
      <c r="U891" s="2" t="str">
        <f t="shared" si="120"/>
        <v>OK</v>
      </c>
      <c r="V891" s="2" t="str">
        <f t="shared" si="121"/>
        <v>OK</v>
      </c>
      <c r="W891" s="2" t="str">
        <f t="shared" si="122"/>
        <v>OK</v>
      </c>
      <c r="X891" s="2" t="str">
        <f t="shared" si="123"/>
        <v>OK</v>
      </c>
      <c r="Y891" s="2" t="str">
        <f t="shared" si="124"/>
        <v>OK</v>
      </c>
      <c r="Z891" s="3" t="str">
        <f t="shared" si="125"/>
        <v/>
      </c>
    </row>
    <row r="892" spans="1:26" x14ac:dyDescent="0.45">
      <c r="A892" t="s">
        <v>13819</v>
      </c>
      <c r="B892" t="s">
        <v>13820</v>
      </c>
      <c r="C892" t="s">
        <v>13882</v>
      </c>
      <c r="E892" t="s">
        <v>20</v>
      </c>
      <c r="H892" t="s">
        <v>21</v>
      </c>
      <c r="I892">
        <v>976921</v>
      </c>
      <c r="J892" t="s">
        <v>13883</v>
      </c>
      <c r="K892">
        <v>30</v>
      </c>
      <c r="L892" t="s">
        <v>23</v>
      </c>
      <c r="M892" t="s">
        <v>29</v>
      </c>
      <c r="N892" t="s">
        <v>368</v>
      </c>
      <c r="P892" t="s">
        <v>21</v>
      </c>
      <c r="Q892" t="s">
        <v>13884</v>
      </c>
      <c r="R892" s="2" t="str">
        <f t="shared" si="117"/>
        <v>OK</v>
      </c>
      <c r="S892" s="2" t="str">
        <f t="shared" si="118"/>
        <v>OK</v>
      </c>
      <c r="T892" s="2" t="str">
        <f t="shared" si="119"/>
        <v>OK</v>
      </c>
      <c r="U892" s="2" t="str">
        <f t="shared" si="120"/>
        <v>OK</v>
      </c>
      <c r="V892" s="2" t="str">
        <f t="shared" si="121"/>
        <v>OK</v>
      </c>
      <c r="W892" s="2" t="str">
        <f t="shared" si="122"/>
        <v>OK</v>
      </c>
      <c r="X892" s="2" t="str">
        <f t="shared" si="123"/>
        <v>OK</v>
      </c>
      <c r="Y892" s="2" t="str">
        <f t="shared" si="124"/>
        <v>OK</v>
      </c>
      <c r="Z892" s="3" t="str">
        <f t="shared" si="125"/>
        <v/>
      </c>
    </row>
    <row r="893" spans="1:26" x14ac:dyDescent="0.45">
      <c r="A893" t="s">
        <v>13819</v>
      </c>
      <c r="B893" t="s">
        <v>13820</v>
      </c>
      <c r="C893" t="s">
        <v>12603</v>
      </c>
      <c r="E893" t="s">
        <v>20</v>
      </c>
      <c r="H893" t="s">
        <v>21</v>
      </c>
      <c r="I893">
        <v>752094</v>
      </c>
      <c r="J893" t="s">
        <v>12601</v>
      </c>
      <c r="K893">
        <v>25</v>
      </c>
      <c r="L893" t="s">
        <v>34</v>
      </c>
      <c r="M893" t="s">
        <v>35</v>
      </c>
      <c r="N893" t="s">
        <v>12605</v>
      </c>
      <c r="O893" t="s">
        <v>37</v>
      </c>
      <c r="P893" t="s">
        <v>21</v>
      </c>
      <c r="Q893" t="s">
        <v>13885</v>
      </c>
      <c r="R893" s="2" t="str">
        <f t="shared" si="117"/>
        <v>OK</v>
      </c>
      <c r="S893" s="2" t="str">
        <f t="shared" si="118"/>
        <v>OK</v>
      </c>
      <c r="T893" s="2" t="str">
        <f t="shared" si="119"/>
        <v>OK</v>
      </c>
      <c r="U893" s="2" t="str">
        <f t="shared" si="120"/>
        <v>OK</v>
      </c>
      <c r="V893" s="2" t="str">
        <f t="shared" si="121"/>
        <v>OK</v>
      </c>
      <c r="W893" s="2" t="str">
        <f t="shared" si="122"/>
        <v>OK</v>
      </c>
      <c r="X893" s="2" t="str">
        <f t="shared" si="123"/>
        <v>OK</v>
      </c>
      <c r="Y893" s="2" t="str">
        <f t="shared" si="124"/>
        <v>OK</v>
      </c>
      <c r="Z893" s="3" t="str">
        <f t="shared" si="125"/>
        <v/>
      </c>
    </row>
    <row r="894" spans="1:26" x14ac:dyDescent="0.45">
      <c r="A894" t="s">
        <v>13819</v>
      </c>
      <c r="B894" t="s">
        <v>13820</v>
      </c>
      <c r="C894" t="s">
        <v>13886</v>
      </c>
      <c r="E894" t="s">
        <v>20</v>
      </c>
      <c r="H894" t="s">
        <v>21</v>
      </c>
      <c r="I894">
        <v>708653</v>
      </c>
      <c r="J894" t="s">
        <v>13887</v>
      </c>
      <c r="K894">
        <v>30</v>
      </c>
      <c r="L894" t="s">
        <v>34</v>
      </c>
      <c r="M894" t="s">
        <v>35</v>
      </c>
      <c r="N894" t="s">
        <v>62</v>
      </c>
      <c r="O894" t="s">
        <v>479</v>
      </c>
      <c r="P894" t="s">
        <v>21</v>
      </c>
      <c r="Q894" t="s">
        <v>13888</v>
      </c>
      <c r="R894" s="2" t="str">
        <f t="shared" si="117"/>
        <v>OK</v>
      </c>
      <c r="S894" s="2" t="str">
        <f t="shared" si="118"/>
        <v>OK</v>
      </c>
      <c r="T894" s="2" t="str">
        <f t="shared" si="119"/>
        <v>OK</v>
      </c>
      <c r="U894" s="2" t="str">
        <f t="shared" si="120"/>
        <v>OK</v>
      </c>
      <c r="V894" s="2" t="str">
        <f t="shared" si="121"/>
        <v>OK</v>
      </c>
      <c r="W894" s="2" t="str">
        <f t="shared" si="122"/>
        <v>OK</v>
      </c>
      <c r="X894" s="2" t="str">
        <f t="shared" si="123"/>
        <v>OK</v>
      </c>
      <c r="Y894" s="2" t="str">
        <f t="shared" si="124"/>
        <v>OK</v>
      </c>
      <c r="Z894" s="3" t="str">
        <f t="shared" si="125"/>
        <v/>
      </c>
    </row>
    <row r="895" spans="1:26" x14ac:dyDescent="0.45">
      <c r="A895" t="s">
        <v>13819</v>
      </c>
      <c r="B895" t="s">
        <v>13820</v>
      </c>
      <c r="C895" t="s">
        <v>13889</v>
      </c>
      <c r="E895" t="s">
        <v>20</v>
      </c>
      <c r="H895" t="s">
        <v>21</v>
      </c>
      <c r="I895">
        <v>708349</v>
      </c>
      <c r="J895" t="s">
        <v>13890</v>
      </c>
      <c r="K895">
        <v>30</v>
      </c>
      <c r="L895" t="s">
        <v>34</v>
      </c>
      <c r="M895" t="s">
        <v>35</v>
      </c>
      <c r="N895" t="s">
        <v>62</v>
      </c>
      <c r="O895" t="s">
        <v>37</v>
      </c>
      <c r="P895" t="s">
        <v>21</v>
      </c>
      <c r="Q895" t="s">
        <v>13891</v>
      </c>
      <c r="R895" s="2" t="str">
        <f t="shared" si="117"/>
        <v>OK</v>
      </c>
      <c r="S895" s="2" t="str">
        <f t="shared" si="118"/>
        <v>OK</v>
      </c>
      <c r="T895" s="2" t="str">
        <f t="shared" si="119"/>
        <v>OK</v>
      </c>
      <c r="U895" s="2" t="str">
        <f t="shared" si="120"/>
        <v>OK</v>
      </c>
      <c r="V895" s="2" t="str">
        <f t="shared" si="121"/>
        <v>OK</v>
      </c>
      <c r="W895" s="2" t="str">
        <f t="shared" si="122"/>
        <v>OK</v>
      </c>
      <c r="X895" s="2" t="str">
        <f t="shared" si="123"/>
        <v>OK</v>
      </c>
      <c r="Y895" s="2" t="str">
        <f t="shared" si="124"/>
        <v>OK</v>
      </c>
      <c r="Z895" s="3" t="str">
        <f t="shared" si="125"/>
        <v/>
      </c>
    </row>
    <row r="896" spans="1:26" x14ac:dyDescent="0.45">
      <c r="A896" t="s">
        <v>13819</v>
      </c>
      <c r="B896" t="s">
        <v>13820</v>
      </c>
      <c r="C896" t="s">
        <v>13892</v>
      </c>
      <c r="E896" t="s">
        <v>20</v>
      </c>
      <c r="H896" t="s">
        <v>21</v>
      </c>
      <c r="I896">
        <v>1432703</v>
      </c>
      <c r="J896" t="s">
        <v>13893</v>
      </c>
      <c r="K896">
        <v>40</v>
      </c>
      <c r="L896" t="s">
        <v>80</v>
      </c>
      <c r="M896" t="s">
        <v>35</v>
      </c>
      <c r="N896" t="s">
        <v>81</v>
      </c>
      <c r="O896" t="s">
        <v>37</v>
      </c>
      <c r="P896" t="s">
        <v>21</v>
      </c>
      <c r="Q896" t="s">
        <v>13894</v>
      </c>
      <c r="R896" s="2" t="str">
        <f t="shared" si="117"/>
        <v>OK</v>
      </c>
      <c r="S896" s="2" t="str">
        <f t="shared" si="118"/>
        <v>OK</v>
      </c>
      <c r="T896" s="2" t="str">
        <f t="shared" si="119"/>
        <v>OK</v>
      </c>
      <c r="U896" s="2" t="str">
        <f t="shared" si="120"/>
        <v>OK</v>
      </c>
      <c r="V896" s="2" t="str">
        <f t="shared" si="121"/>
        <v>OK</v>
      </c>
      <c r="W896" s="2" t="str">
        <f t="shared" si="122"/>
        <v>OK</v>
      </c>
      <c r="X896" s="2" t="str">
        <f t="shared" si="123"/>
        <v>OK</v>
      </c>
      <c r="Y896" s="2" t="str">
        <f t="shared" si="124"/>
        <v>OK</v>
      </c>
      <c r="Z896" s="3" t="str">
        <f t="shared" si="125"/>
        <v/>
      </c>
    </row>
    <row r="897" spans="1:26" x14ac:dyDescent="0.45">
      <c r="A897" t="s">
        <v>13819</v>
      </c>
      <c r="B897" t="s">
        <v>13820</v>
      </c>
      <c r="C897" t="s">
        <v>13895</v>
      </c>
      <c r="E897" t="s">
        <v>20</v>
      </c>
      <c r="H897" t="s">
        <v>21</v>
      </c>
      <c r="I897">
        <v>2006785</v>
      </c>
      <c r="J897" t="s">
        <v>13896</v>
      </c>
      <c r="K897">
        <v>60</v>
      </c>
      <c r="L897" t="s">
        <v>57</v>
      </c>
      <c r="M897" t="s">
        <v>35</v>
      </c>
      <c r="N897" t="s">
        <v>58</v>
      </c>
      <c r="O897" t="s">
        <v>85</v>
      </c>
      <c r="P897" t="s">
        <v>21</v>
      </c>
      <c r="Q897" t="s">
        <v>13897</v>
      </c>
      <c r="R897" s="2" t="str">
        <f t="shared" si="117"/>
        <v>OK</v>
      </c>
      <c r="S897" s="2" t="str">
        <f t="shared" si="118"/>
        <v>OK</v>
      </c>
      <c r="T897" s="2" t="str">
        <f t="shared" si="119"/>
        <v>OK</v>
      </c>
      <c r="U897" s="2" t="str">
        <f t="shared" si="120"/>
        <v>OK</v>
      </c>
      <c r="V897" s="2" t="str">
        <f t="shared" si="121"/>
        <v>OK</v>
      </c>
      <c r="W897" s="2" t="str">
        <f t="shared" si="122"/>
        <v>OK</v>
      </c>
      <c r="X897" s="2" t="str">
        <f t="shared" si="123"/>
        <v>OK</v>
      </c>
      <c r="Y897" s="2" t="str">
        <f t="shared" si="124"/>
        <v>OK</v>
      </c>
      <c r="Z897" s="3" t="str">
        <f t="shared" si="125"/>
        <v/>
      </c>
    </row>
    <row r="898" spans="1:26" x14ac:dyDescent="0.45">
      <c r="A898" t="s">
        <v>13819</v>
      </c>
      <c r="B898" t="s">
        <v>13820</v>
      </c>
      <c r="C898" t="s">
        <v>534</v>
      </c>
      <c r="E898" t="s">
        <v>20</v>
      </c>
      <c r="H898" t="s">
        <v>21</v>
      </c>
      <c r="I898">
        <v>1819356</v>
      </c>
      <c r="J898" t="s">
        <v>13898</v>
      </c>
      <c r="K898">
        <v>60</v>
      </c>
      <c r="L898" t="s">
        <v>358</v>
      </c>
      <c r="M898" t="s">
        <v>35</v>
      </c>
      <c r="N898" t="s">
        <v>359</v>
      </c>
      <c r="O898" t="s">
        <v>85</v>
      </c>
      <c r="P898" t="s">
        <v>21</v>
      </c>
      <c r="Q898" t="s">
        <v>13899</v>
      </c>
      <c r="R898" s="2" t="str">
        <f t="shared" si="117"/>
        <v>OK</v>
      </c>
      <c r="S898" s="2" t="str">
        <f t="shared" si="118"/>
        <v>OK</v>
      </c>
      <c r="T898" s="2" t="str">
        <f t="shared" si="119"/>
        <v>OK</v>
      </c>
      <c r="U898" s="2" t="str">
        <f t="shared" si="120"/>
        <v>OK</v>
      </c>
      <c r="V898" s="2" t="str">
        <f t="shared" si="121"/>
        <v>OK</v>
      </c>
      <c r="W898" s="2" t="str">
        <f t="shared" si="122"/>
        <v>KO</v>
      </c>
      <c r="X898" s="2" t="str">
        <f t="shared" si="123"/>
        <v>OK</v>
      </c>
      <c r="Y898" s="2" t="str">
        <f t="shared" si="124"/>
        <v>OK</v>
      </c>
      <c r="Z898" s="3" t="str">
        <f t="shared" si="125"/>
        <v xml:space="preserve">Tiempo del recurso / </v>
      </c>
    </row>
    <row r="899" spans="1:26" x14ac:dyDescent="0.45">
      <c r="A899" t="s">
        <v>13819</v>
      </c>
      <c r="B899" t="s">
        <v>13820</v>
      </c>
      <c r="C899" t="s">
        <v>67</v>
      </c>
      <c r="D899" t="s">
        <v>67</v>
      </c>
      <c r="E899" t="s">
        <v>20</v>
      </c>
      <c r="H899" t="s">
        <v>21</v>
      </c>
      <c r="I899">
        <v>385772</v>
      </c>
      <c r="J899" t="s">
        <v>13900</v>
      </c>
      <c r="K899">
        <v>15</v>
      </c>
      <c r="L899" t="s">
        <v>1363</v>
      </c>
      <c r="M899" t="s">
        <v>67</v>
      </c>
      <c r="N899" t="s">
        <v>227</v>
      </c>
      <c r="P899" t="s">
        <v>21</v>
      </c>
      <c r="Q899" t="s">
        <v>13901</v>
      </c>
      <c r="R899" s="2" t="str">
        <f t="shared" ref="R899:R962" si="126">IF(_xlfn.XOR(
AND(N899="M102ab",L899="Proyecto"),
AND(N899="M101a",L899="Preguntas con respuesta libre"),
AND(LEFT(N899,1)="M",N899&lt;&gt;"M102AB",N899&lt;&gt;"M101a",N899&lt;&gt;"M101ap",L899="Ejercitación"),
AND(LEFT(C899,15)="Mapa conceptual",L899="Exposición"),
AND(LEFT(N899,1)&lt;&gt;"M",LEFT(C899,15)&lt;&gt;"Mapa conceptual",L899="Exposición"),
AND(LEFT(C899,8)="Banco de",L899="Generador de actividades"),
AND(C899=L899)
),"OK","KO")</f>
        <v>KO</v>
      </c>
      <c r="S899" s="2" t="str">
        <f t="shared" ref="S899:S962" si="127">IF(_xlfn.XOR(
AND(LEFT(N899,1)="M",M899="Actividad"),
AND(LEFT(N899,1)="F",M899="Interactivo"),
AND(N899="diaporama",M899="Secuencia de imágenes"),
OR(N899="video",M899="Animación",M899="Video"),
AND(C899=M899)
),"OK","KO")</f>
        <v>OK</v>
      </c>
      <c r="T899" s="2" t="str">
        <f t="shared" ref="T899:T962" si="128">IF(
AND(L899="Evaluación",C899&lt;&gt;L899),"KO",
IF(AND(L899="Mapa conceptual",C899&lt;&gt;L899),"KO",
IF(AND(N899="M101ap",C899&lt;&gt;"Banco de actividades"),"KO",
"OK")))</f>
        <v>OK</v>
      </c>
      <c r="U899" s="2" t="str">
        <f t="shared" ref="U899:U962" si="129">IF(
AND(LEFT(N899,1)="M",LEFT(M899,4)&lt;&gt;"Mapa",S899="OK",O899=""),
"KO","OK")</f>
        <v>OK</v>
      </c>
      <c r="V899" s="2" t="str">
        <f t="shared" ref="V899:V962" si="130">IF(OR(
AND(L899="Evaluación",R899="OK",OR(N899="M4a",N899="M5a")),
AND(LEFT(C899,8)="Banco de",N899="M101ap"),
OR(LEFT(C899,8)&lt;&gt;"Banco de",L899&lt;&gt;"Evaluación")
),"OK","KO")</f>
        <v>OK</v>
      </c>
      <c r="W899" s="2" t="str">
        <f t="shared" ref="W899:W962" si="131">IF(AND(LEFT(C899,8)="Banco de",K899=0),"OK",
IF(AND(LEFT(C899,8)&lt;&gt;"Banco de",K899&gt;0),"OK","KO"))</f>
        <v>OK</v>
      </c>
      <c r="X899" s="2" t="str">
        <f t="shared" ref="X899:X962" si="132">IF(J899&lt;&gt;"","OK","KO")</f>
        <v>OK</v>
      </c>
      <c r="Y899" s="2" t="str">
        <f t="shared" ref="Y899:Y962" si="133">IF(P899="Si","KO","OK")</f>
        <v>OK</v>
      </c>
      <c r="Z899" s="3" t="str">
        <f t="shared" ref="Z899:Z962" si="134">CONCATENATE(
IF(R899&lt;&gt;"OK",CONCATENATE($R$1," / "),""),
IF(S899&lt;&gt;"OK",CONCATENATE($S$1," / "),""),
IF(T899&lt;&gt;"OK",CONCATENATE($T$1," / "),""),
IF(U899&lt;&gt;"OK",CONCATENATE($U$1," / "),""),
IF(V899&lt;&gt;"OK",CONCATENATE($V$1," / "),""),
IF(W899&lt;&gt;"OK",CONCATENATE($W$1," / "),""),
IF(X899&lt;&gt;"OK",CONCATENATE($X$1," / "),""),
IF(Y899&lt;&gt;"OK",$Y$1,"")
)</f>
        <v xml:space="preserve">Acción didáctica / </v>
      </c>
    </row>
    <row r="900" spans="1:26" x14ac:dyDescent="0.45">
      <c r="A900" t="s">
        <v>13819</v>
      </c>
      <c r="B900" t="s">
        <v>13820</v>
      </c>
      <c r="C900" t="s">
        <v>70</v>
      </c>
      <c r="E900" t="s">
        <v>20</v>
      </c>
      <c r="H900" t="s">
        <v>21</v>
      </c>
      <c r="I900">
        <v>2043717</v>
      </c>
      <c r="J900" t="s">
        <v>13902</v>
      </c>
      <c r="K900">
        <v>40</v>
      </c>
      <c r="L900" t="s">
        <v>34</v>
      </c>
      <c r="M900" t="s">
        <v>35</v>
      </c>
      <c r="N900" t="s">
        <v>161</v>
      </c>
      <c r="O900" t="s">
        <v>85</v>
      </c>
      <c r="P900" t="s">
        <v>21</v>
      </c>
      <c r="Q900" t="s">
        <v>13903</v>
      </c>
      <c r="R900" s="2" t="str">
        <f t="shared" si="126"/>
        <v>OK</v>
      </c>
      <c r="S900" s="2" t="str">
        <f t="shared" si="127"/>
        <v>OK</v>
      </c>
      <c r="T900" s="2" t="str">
        <f t="shared" si="128"/>
        <v>OK</v>
      </c>
      <c r="U900" s="2" t="str">
        <f t="shared" si="129"/>
        <v>OK</v>
      </c>
      <c r="V900" s="2" t="str">
        <f t="shared" si="130"/>
        <v>OK</v>
      </c>
      <c r="W900" s="2" t="str">
        <f t="shared" si="131"/>
        <v>OK</v>
      </c>
      <c r="X900" s="2" t="str">
        <f t="shared" si="132"/>
        <v>OK</v>
      </c>
      <c r="Y900" s="2" t="str">
        <f t="shared" si="133"/>
        <v>OK</v>
      </c>
      <c r="Z900" s="3" t="str">
        <f t="shared" si="134"/>
        <v/>
      </c>
    </row>
    <row r="901" spans="1:26" x14ac:dyDescent="0.45">
      <c r="A901" t="s">
        <v>13819</v>
      </c>
      <c r="B901" t="s">
        <v>13820</v>
      </c>
      <c r="C901" t="s">
        <v>12570</v>
      </c>
      <c r="E901" t="s">
        <v>20</v>
      </c>
      <c r="H901" t="s">
        <v>21</v>
      </c>
      <c r="I901">
        <v>777708</v>
      </c>
      <c r="J901" t="s">
        <v>12571</v>
      </c>
      <c r="K901">
        <v>15</v>
      </c>
      <c r="L901" t="s">
        <v>34</v>
      </c>
      <c r="M901" t="s">
        <v>35</v>
      </c>
      <c r="N901" t="s">
        <v>406</v>
      </c>
      <c r="O901" t="s">
        <v>37</v>
      </c>
      <c r="P901" t="s">
        <v>21</v>
      </c>
      <c r="Q901" t="s">
        <v>13904</v>
      </c>
      <c r="R901" s="2" t="str">
        <f t="shared" si="126"/>
        <v>OK</v>
      </c>
      <c r="S901" s="2" t="str">
        <f t="shared" si="127"/>
        <v>OK</v>
      </c>
      <c r="T901" s="2" t="str">
        <f t="shared" si="128"/>
        <v>OK</v>
      </c>
      <c r="U901" s="2" t="str">
        <f t="shared" si="129"/>
        <v>OK</v>
      </c>
      <c r="V901" s="2" t="str">
        <f t="shared" si="130"/>
        <v>OK</v>
      </c>
      <c r="W901" s="2" t="str">
        <f t="shared" si="131"/>
        <v>OK</v>
      </c>
      <c r="X901" s="2" t="str">
        <f t="shared" si="132"/>
        <v>OK</v>
      </c>
      <c r="Y901" s="2" t="str">
        <f t="shared" si="133"/>
        <v>OK</v>
      </c>
      <c r="Z901" s="3" t="str">
        <f t="shared" si="134"/>
        <v/>
      </c>
    </row>
    <row r="902" spans="1:26" x14ac:dyDescent="0.45">
      <c r="A902" t="s">
        <v>13819</v>
      </c>
      <c r="B902" t="s">
        <v>13820</v>
      </c>
      <c r="C902" t="s">
        <v>13905</v>
      </c>
      <c r="E902" t="s">
        <v>20</v>
      </c>
      <c r="H902" t="s">
        <v>21</v>
      </c>
      <c r="I902">
        <v>757625</v>
      </c>
      <c r="J902" t="s">
        <v>12574</v>
      </c>
      <c r="K902">
        <v>40</v>
      </c>
      <c r="L902" t="s">
        <v>34</v>
      </c>
      <c r="M902" t="s">
        <v>35</v>
      </c>
      <c r="N902" t="s">
        <v>12575</v>
      </c>
      <c r="P902" t="s">
        <v>21</v>
      </c>
      <c r="Q902" t="s">
        <v>13906</v>
      </c>
      <c r="R902" s="2" t="str">
        <f t="shared" si="126"/>
        <v>OK</v>
      </c>
      <c r="S902" s="2" t="str">
        <f t="shared" si="127"/>
        <v>OK</v>
      </c>
      <c r="T902" s="2" t="str">
        <f t="shared" si="128"/>
        <v>OK</v>
      </c>
      <c r="U902" s="2" t="str">
        <f t="shared" si="129"/>
        <v>KO</v>
      </c>
      <c r="V902" s="2" t="str">
        <f t="shared" si="130"/>
        <v>OK</v>
      </c>
      <c r="W902" s="2" t="str">
        <f t="shared" si="131"/>
        <v>OK</v>
      </c>
      <c r="X902" s="2" t="str">
        <f t="shared" si="132"/>
        <v>OK</v>
      </c>
      <c r="Y902" s="2" t="str">
        <f t="shared" si="133"/>
        <v>OK</v>
      </c>
      <c r="Z902" s="3" t="str">
        <f t="shared" si="134"/>
        <v xml:space="preserve">Nivel del ejercicio / </v>
      </c>
    </row>
    <row r="903" spans="1:26" x14ac:dyDescent="0.45">
      <c r="A903" t="s">
        <v>13819</v>
      </c>
      <c r="B903" t="s">
        <v>13820</v>
      </c>
      <c r="C903" t="s">
        <v>12583</v>
      </c>
      <c r="E903" t="s">
        <v>20</v>
      </c>
      <c r="H903" t="s">
        <v>21</v>
      </c>
      <c r="I903">
        <v>2002081</v>
      </c>
      <c r="J903" t="s">
        <v>12584</v>
      </c>
      <c r="K903">
        <v>45</v>
      </c>
      <c r="L903" t="s">
        <v>80</v>
      </c>
      <c r="M903" t="s">
        <v>35</v>
      </c>
      <c r="N903" t="s">
        <v>81</v>
      </c>
      <c r="O903" t="s">
        <v>37</v>
      </c>
      <c r="P903" t="s">
        <v>21</v>
      </c>
      <c r="Q903" t="s">
        <v>13907</v>
      </c>
      <c r="R903" s="2" t="str">
        <f t="shared" si="126"/>
        <v>OK</v>
      </c>
      <c r="S903" s="2" t="str">
        <f t="shared" si="127"/>
        <v>OK</v>
      </c>
      <c r="T903" s="2" t="str">
        <f t="shared" si="128"/>
        <v>OK</v>
      </c>
      <c r="U903" s="2" t="str">
        <f t="shared" si="129"/>
        <v>OK</v>
      </c>
      <c r="V903" s="2" t="str">
        <f t="shared" si="130"/>
        <v>OK</v>
      </c>
      <c r="W903" s="2" t="str">
        <f t="shared" si="131"/>
        <v>OK</v>
      </c>
      <c r="X903" s="2" t="str">
        <f t="shared" si="132"/>
        <v>OK</v>
      </c>
      <c r="Y903" s="2" t="str">
        <f t="shared" si="133"/>
        <v>OK</v>
      </c>
      <c r="Z903" s="3" t="str">
        <f t="shared" si="134"/>
        <v/>
      </c>
    </row>
    <row r="904" spans="1:26" x14ac:dyDescent="0.45">
      <c r="A904" t="s">
        <v>13908</v>
      </c>
      <c r="B904" t="s">
        <v>13909</v>
      </c>
      <c r="C904" t="s">
        <v>13910</v>
      </c>
      <c r="E904" t="s">
        <v>20</v>
      </c>
      <c r="H904" t="s">
        <v>21</v>
      </c>
      <c r="I904">
        <v>1361290</v>
      </c>
      <c r="J904" t="s">
        <v>13911</v>
      </c>
      <c r="K904">
        <v>15</v>
      </c>
      <c r="L904" t="s">
        <v>34</v>
      </c>
      <c r="M904" t="s">
        <v>29</v>
      </c>
      <c r="N904" t="s">
        <v>316</v>
      </c>
      <c r="O904" t="s">
        <v>85</v>
      </c>
      <c r="P904" t="s">
        <v>21</v>
      </c>
      <c r="Q904" t="s">
        <v>13912</v>
      </c>
      <c r="R904" s="2" t="str">
        <f t="shared" si="126"/>
        <v>OK</v>
      </c>
      <c r="S904" s="2" t="str">
        <f t="shared" si="127"/>
        <v>KO</v>
      </c>
      <c r="T904" s="2" t="str">
        <f t="shared" si="128"/>
        <v>OK</v>
      </c>
      <c r="U904" s="2" t="str">
        <f t="shared" si="129"/>
        <v>OK</v>
      </c>
      <c r="V904" s="2" t="str">
        <f t="shared" si="130"/>
        <v>OK</v>
      </c>
      <c r="W904" s="2" t="str">
        <f t="shared" si="131"/>
        <v>OK</v>
      </c>
      <c r="X904" s="2" t="str">
        <f t="shared" si="132"/>
        <v>OK</v>
      </c>
      <c r="Y904" s="2" t="str">
        <f t="shared" si="133"/>
        <v>OK</v>
      </c>
      <c r="Z904" s="3" t="str">
        <f t="shared" si="134"/>
        <v xml:space="preserve">Tipo de media / </v>
      </c>
    </row>
    <row r="905" spans="1:26" x14ac:dyDescent="0.45">
      <c r="A905" t="s">
        <v>13908</v>
      </c>
      <c r="B905" t="s">
        <v>13909</v>
      </c>
      <c r="C905" t="s">
        <v>13913</v>
      </c>
      <c r="E905" t="s">
        <v>20</v>
      </c>
      <c r="H905" t="s">
        <v>21</v>
      </c>
      <c r="I905">
        <v>1352128</v>
      </c>
      <c r="J905" t="s">
        <v>13914</v>
      </c>
      <c r="K905">
        <v>15</v>
      </c>
      <c r="L905" t="s">
        <v>34</v>
      </c>
      <c r="M905" t="s">
        <v>35</v>
      </c>
      <c r="N905" t="s">
        <v>36</v>
      </c>
      <c r="O905" t="s">
        <v>85</v>
      </c>
      <c r="P905" t="s">
        <v>21</v>
      </c>
      <c r="Q905" t="s">
        <v>13915</v>
      </c>
      <c r="R905" s="2" t="str">
        <f t="shared" si="126"/>
        <v>OK</v>
      </c>
      <c r="S905" s="2" t="str">
        <f t="shared" si="127"/>
        <v>OK</v>
      </c>
      <c r="T905" s="2" t="str">
        <f t="shared" si="128"/>
        <v>OK</v>
      </c>
      <c r="U905" s="2" t="str">
        <f t="shared" si="129"/>
        <v>OK</v>
      </c>
      <c r="V905" s="2" t="str">
        <f t="shared" si="130"/>
        <v>OK</v>
      </c>
      <c r="W905" s="2" t="str">
        <f t="shared" si="131"/>
        <v>OK</v>
      </c>
      <c r="X905" s="2" t="str">
        <f t="shared" si="132"/>
        <v>OK</v>
      </c>
      <c r="Y905" s="2" t="str">
        <f t="shared" si="133"/>
        <v>OK</v>
      </c>
      <c r="Z905" s="3" t="str">
        <f t="shared" si="134"/>
        <v/>
      </c>
    </row>
    <row r="906" spans="1:26" x14ac:dyDescent="0.45">
      <c r="A906" t="s">
        <v>13908</v>
      </c>
      <c r="B906" t="s">
        <v>13909</v>
      </c>
      <c r="C906" t="s">
        <v>13916</v>
      </c>
      <c r="E906" t="s">
        <v>20</v>
      </c>
      <c r="H906" t="s">
        <v>21</v>
      </c>
      <c r="I906">
        <v>1896059</v>
      </c>
      <c r="J906" t="s">
        <v>13917</v>
      </c>
      <c r="K906">
        <v>30</v>
      </c>
      <c r="L906" t="s">
        <v>34</v>
      </c>
      <c r="M906" t="s">
        <v>35</v>
      </c>
      <c r="N906" t="s">
        <v>11343</v>
      </c>
      <c r="O906" t="s">
        <v>37</v>
      </c>
      <c r="P906" t="s">
        <v>21</v>
      </c>
      <c r="Q906" t="s">
        <v>13918</v>
      </c>
      <c r="R906" s="2" t="str">
        <f t="shared" si="126"/>
        <v>OK</v>
      </c>
      <c r="S906" s="2" t="str">
        <f t="shared" si="127"/>
        <v>OK</v>
      </c>
      <c r="T906" s="2" t="str">
        <f t="shared" si="128"/>
        <v>OK</v>
      </c>
      <c r="U906" s="2" t="str">
        <f t="shared" si="129"/>
        <v>OK</v>
      </c>
      <c r="V906" s="2" t="str">
        <f t="shared" si="130"/>
        <v>OK</v>
      </c>
      <c r="W906" s="2" t="str">
        <f t="shared" si="131"/>
        <v>OK</v>
      </c>
      <c r="X906" s="2" t="str">
        <f t="shared" si="132"/>
        <v>OK</v>
      </c>
      <c r="Y906" s="2" t="str">
        <f t="shared" si="133"/>
        <v>OK</v>
      </c>
      <c r="Z906" s="3" t="str">
        <f t="shared" si="134"/>
        <v/>
      </c>
    </row>
    <row r="907" spans="1:26" x14ac:dyDescent="0.45">
      <c r="A907" t="s">
        <v>13908</v>
      </c>
      <c r="B907" t="s">
        <v>13909</v>
      </c>
      <c r="C907" t="s">
        <v>13919</v>
      </c>
      <c r="E907" t="s">
        <v>20</v>
      </c>
      <c r="H907" t="s">
        <v>21</v>
      </c>
      <c r="I907">
        <v>1828763</v>
      </c>
      <c r="J907" t="s">
        <v>13920</v>
      </c>
      <c r="K907">
        <v>15</v>
      </c>
      <c r="L907" t="s">
        <v>34</v>
      </c>
      <c r="M907" t="s">
        <v>35</v>
      </c>
      <c r="N907" t="s">
        <v>41</v>
      </c>
      <c r="O907" t="s">
        <v>85</v>
      </c>
      <c r="P907" t="s">
        <v>21</v>
      </c>
      <c r="Q907" t="s">
        <v>13921</v>
      </c>
      <c r="R907" s="2" t="str">
        <f t="shared" si="126"/>
        <v>OK</v>
      </c>
      <c r="S907" s="2" t="str">
        <f t="shared" si="127"/>
        <v>OK</v>
      </c>
      <c r="T907" s="2" t="str">
        <f t="shared" si="128"/>
        <v>OK</v>
      </c>
      <c r="U907" s="2" t="str">
        <f t="shared" si="129"/>
        <v>OK</v>
      </c>
      <c r="V907" s="2" t="str">
        <f t="shared" si="130"/>
        <v>OK</v>
      </c>
      <c r="W907" s="2" t="str">
        <f t="shared" si="131"/>
        <v>OK</v>
      </c>
      <c r="X907" s="2" t="str">
        <f t="shared" si="132"/>
        <v>OK</v>
      </c>
      <c r="Y907" s="2" t="str">
        <f t="shared" si="133"/>
        <v>OK</v>
      </c>
      <c r="Z907" s="3" t="str">
        <f t="shared" si="134"/>
        <v/>
      </c>
    </row>
    <row r="908" spans="1:26" x14ac:dyDescent="0.45">
      <c r="A908" t="s">
        <v>13908</v>
      </c>
      <c r="B908" t="s">
        <v>13909</v>
      </c>
      <c r="C908" t="s">
        <v>13922</v>
      </c>
      <c r="E908" t="s">
        <v>20</v>
      </c>
      <c r="H908" t="s">
        <v>21</v>
      </c>
      <c r="I908">
        <v>2677574</v>
      </c>
      <c r="J908" t="s">
        <v>13923</v>
      </c>
      <c r="K908">
        <v>60</v>
      </c>
      <c r="L908" t="s">
        <v>1363</v>
      </c>
      <c r="M908" t="s">
        <v>35</v>
      </c>
      <c r="N908" t="s">
        <v>1124</v>
      </c>
      <c r="P908" t="s">
        <v>21</v>
      </c>
      <c r="Q908" t="s">
        <v>13924</v>
      </c>
      <c r="R908" s="2" t="str">
        <f t="shared" si="126"/>
        <v>KO</v>
      </c>
      <c r="S908" s="2" t="str">
        <f t="shared" si="127"/>
        <v>KO</v>
      </c>
      <c r="T908" s="2" t="str">
        <f t="shared" si="128"/>
        <v>OK</v>
      </c>
      <c r="U908" s="2" t="str">
        <f t="shared" si="129"/>
        <v>OK</v>
      </c>
      <c r="V908" s="2" t="str">
        <f t="shared" si="130"/>
        <v>OK</v>
      </c>
      <c r="W908" s="2" t="str">
        <f t="shared" si="131"/>
        <v>OK</v>
      </c>
      <c r="X908" s="2" t="str">
        <f t="shared" si="132"/>
        <v>OK</v>
      </c>
      <c r="Y908" s="2" t="str">
        <f t="shared" si="133"/>
        <v>OK</v>
      </c>
      <c r="Z908" s="3" t="str">
        <f t="shared" si="134"/>
        <v xml:space="preserve">Acción didáctica / Tipo de media / </v>
      </c>
    </row>
    <row r="909" spans="1:26" x14ac:dyDescent="0.45">
      <c r="A909" t="s">
        <v>13908</v>
      </c>
      <c r="B909" t="s">
        <v>13909</v>
      </c>
      <c r="C909" t="s">
        <v>13925</v>
      </c>
      <c r="E909" t="s">
        <v>20</v>
      </c>
      <c r="H909" t="s">
        <v>21</v>
      </c>
      <c r="I909">
        <v>1457802</v>
      </c>
      <c r="J909" t="s">
        <v>13926</v>
      </c>
      <c r="K909">
        <v>60</v>
      </c>
      <c r="L909" t="s">
        <v>34</v>
      </c>
      <c r="M909" t="s">
        <v>35</v>
      </c>
      <c r="N909" t="s">
        <v>11343</v>
      </c>
      <c r="O909" t="s">
        <v>85</v>
      </c>
      <c r="P909" t="s">
        <v>21</v>
      </c>
      <c r="Q909" t="s">
        <v>13927</v>
      </c>
      <c r="R909" s="2" t="str">
        <f t="shared" si="126"/>
        <v>OK</v>
      </c>
      <c r="S909" s="2" t="str">
        <f t="shared" si="127"/>
        <v>OK</v>
      </c>
      <c r="T909" s="2" t="str">
        <f t="shared" si="128"/>
        <v>OK</v>
      </c>
      <c r="U909" s="2" t="str">
        <f t="shared" si="129"/>
        <v>OK</v>
      </c>
      <c r="V909" s="2" t="str">
        <f t="shared" si="130"/>
        <v>OK</v>
      </c>
      <c r="W909" s="2" t="str">
        <f t="shared" si="131"/>
        <v>OK</v>
      </c>
      <c r="X909" s="2" t="str">
        <f t="shared" si="132"/>
        <v>OK</v>
      </c>
      <c r="Y909" s="2" t="str">
        <f t="shared" si="133"/>
        <v>OK</v>
      </c>
      <c r="Z909" s="3" t="str">
        <f t="shared" si="134"/>
        <v/>
      </c>
    </row>
    <row r="910" spans="1:26" x14ac:dyDescent="0.45">
      <c r="A910" t="s">
        <v>13908</v>
      </c>
      <c r="B910" t="s">
        <v>13909</v>
      </c>
      <c r="C910" t="s">
        <v>13928</v>
      </c>
      <c r="E910" t="s">
        <v>20</v>
      </c>
      <c r="H910" t="s">
        <v>21</v>
      </c>
      <c r="I910">
        <v>1612166</v>
      </c>
      <c r="J910" t="s">
        <v>13929</v>
      </c>
      <c r="K910">
        <v>40</v>
      </c>
      <c r="L910" t="s">
        <v>34</v>
      </c>
      <c r="M910" t="s">
        <v>35</v>
      </c>
      <c r="N910" t="s">
        <v>11343</v>
      </c>
      <c r="O910" t="s">
        <v>85</v>
      </c>
      <c r="P910" t="s">
        <v>21</v>
      </c>
      <c r="Q910" t="s">
        <v>13930</v>
      </c>
      <c r="R910" s="2" t="str">
        <f t="shared" si="126"/>
        <v>OK</v>
      </c>
      <c r="S910" s="2" t="str">
        <f t="shared" si="127"/>
        <v>OK</v>
      </c>
      <c r="T910" s="2" t="str">
        <f t="shared" si="128"/>
        <v>OK</v>
      </c>
      <c r="U910" s="2" t="str">
        <f t="shared" si="129"/>
        <v>OK</v>
      </c>
      <c r="V910" s="2" t="str">
        <f t="shared" si="130"/>
        <v>OK</v>
      </c>
      <c r="W910" s="2" t="str">
        <f t="shared" si="131"/>
        <v>OK</v>
      </c>
      <c r="X910" s="2" t="str">
        <f t="shared" si="132"/>
        <v>OK</v>
      </c>
      <c r="Y910" s="2" t="str">
        <f t="shared" si="133"/>
        <v>OK</v>
      </c>
      <c r="Z910" s="3" t="str">
        <f t="shared" si="134"/>
        <v/>
      </c>
    </row>
    <row r="911" spans="1:26" x14ac:dyDescent="0.45">
      <c r="A911" t="s">
        <v>13908</v>
      </c>
      <c r="B911" t="s">
        <v>13909</v>
      </c>
      <c r="C911" t="s">
        <v>13931</v>
      </c>
      <c r="E911" t="s">
        <v>20</v>
      </c>
      <c r="H911" t="s">
        <v>21</v>
      </c>
      <c r="I911">
        <v>1181678</v>
      </c>
      <c r="J911" t="s">
        <v>13932</v>
      </c>
      <c r="K911">
        <v>15</v>
      </c>
      <c r="L911" t="s">
        <v>34</v>
      </c>
      <c r="M911" t="s">
        <v>35</v>
      </c>
      <c r="N911" t="s">
        <v>45</v>
      </c>
      <c r="O911" t="s">
        <v>85</v>
      </c>
      <c r="P911" t="s">
        <v>21</v>
      </c>
      <c r="Q911" t="s">
        <v>13933</v>
      </c>
      <c r="R911" s="2" t="str">
        <f t="shared" si="126"/>
        <v>OK</v>
      </c>
      <c r="S911" s="2" t="str">
        <f t="shared" si="127"/>
        <v>OK</v>
      </c>
      <c r="T911" s="2" t="str">
        <f t="shared" si="128"/>
        <v>OK</v>
      </c>
      <c r="U911" s="2" t="str">
        <f t="shared" si="129"/>
        <v>OK</v>
      </c>
      <c r="V911" s="2" t="str">
        <f t="shared" si="130"/>
        <v>OK</v>
      </c>
      <c r="W911" s="2" t="str">
        <f t="shared" si="131"/>
        <v>OK</v>
      </c>
      <c r="X911" s="2" t="str">
        <f t="shared" si="132"/>
        <v>OK</v>
      </c>
      <c r="Y911" s="2" t="str">
        <f t="shared" si="133"/>
        <v>OK</v>
      </c>
      <c r="Z911" s="3" t="str">
        <f t="shared" si="134"/>
        <v/>
      </c>
    </row>
    <row r="912" spans="1:26" x14ac:dyDescent="0.45">
      <c r="A912" t="s">
        <v>13908</v>
      </c>
      <c r="B912" t="s">
        <v>13909</v>
      </c>
      <c r="C912" t="s">
        <v>13934</v>
      </c>
      <c r="E912" t="s">
        <v>20</v>
      </c>
      <c r="H912" t="s">
        <v>21</v>
      </c>
      <c r="I912">
        <v>2524753</v>
      </c>
      <c r="J912" t="s">
        <v>13935</v>
      </c>
      <c r="K912">
        <v>40</v>
      </c>
      <c r="L912" t="s">
        <v>80</v>
      </c>
      <c r="M912" t="s">
        <v>35</v>
      </c>
      <c r="N912" t="s">
        <v>161</v>
      </c>
      <c r="O912" t="s">
        <v>85</v>
      </c>
      <c r="P912" t="s">
        <v>21</v>
      </c>
      <c r="Q912" t="s">
        <v>13936</v>
      </c>
      <c r="R912" s="2" t="str">
        <f t="shared" si="126"/>
        <v>KO</v>
      </c>
      <c r="S912" s="2" t="str">
        <f t="shared" si="127"/>
        <v>OK</v>
      </c>
      <c r="T912" s="2" t="str">
        <f t="shared" si="128"/>
        <v>OK</v>
      </c>
      <c r="U912" s="2" t="str">
        <f t="shared" si="129"/>
        <v>OK</v>
      </c>
      <c r="V912" s="2" t="str">
        <f t="shared" si="130"/>
        <v>OK</v>
      </c>
      <c r="W912" s="2" t="str">
        <f t="shared" si="131"/>
        <v>OK</v>
      </c>
      <c r="X912" s="2" t="str">
        <f t="shared" si="132"/>
        <v>OK</v>
      </c>
      <c r="Y912" s="2" t="str">
        <f t="shared" si="133"/>
        <v>OK</v>
      </c>
      <c r="Z912" s="3" t="str">
        <f t="shared" si="134"/>
        <v xml:space="preserve">Acción didáctica / </v>
      </c>
    </row>
    <row r="913" spans="1:26" x14ac:dyDescent="0.45">
      <c r="A913" t="s">
        <v>13908</v>
      </c>
      <c r="B913" t="s">
        <v>13909</v>
      </c>
      <c r="C913" t="s">
        <v>13937</v>
      </c>
      <c r="E913" t="s">
        <v>20</v>
      </c>
      <c r="G913" t="s">
        <v>13938</v>
      </c>
      <c r="H913" t="s">
        <v>21</v>
      </c>
      <c r="I913">
        <v>83014</v>
      </c>
      <c r="J913" t="s">
        <v>13939</v>
      </c>
      <c r="K913">
        <v>20</v>
      </c>
      <c r="L913" t="s">
        <v>23</v>
      </c>
      <c r="M913" t="s">
        <v>199</v>
      </c>
      <c r="N913" t="s">
        <v>91</v>
      </c>
      <c r="P913" t="s">
        <v>21</v>
      </c>
      <c r="Q913" t="s">
        <v>13940</v>
      </c>
      <c r="R913" s="2" t="str">
        <f t="shared" si="126"/>
        <v>OK</v>
      </c>
      <c r="S913" s="2" t="str">
        <f t="shared" si="127"/>
        <v>OK</v>
      </c>
      <c r="T913" s="2" t="str">
        <f t="shared" si="128"/>
        <v>OK</v>
      </c>
      <c r="U913" s="2" t="str">
        <f t="shared" si="129"/>
        <v>OK</v>
      </c>
      <c r="V913" s="2" t="str">
        <f t="shared" si="130"/>
        <v>OK</v>
      </c>
      <c r="W913" s="2" t="str">
        <f t="shared" si="131"/>
        <v>OK</v>
      </c>
      <c r="X913" s="2" t="str">
        <f t="shared" si="132"/>
        <v>OK</v>
      </c>
      <c r="Y913" s="2" t="str">
        <f t="shared" si="133"/>
        <v>OK</v>
      </c>
      <c r="Z913" s="3" t="str">
        <f t="shared" si="134"/>
        <v/>
      </c>
    </row>
    <row r="914" spans="1:26" x14ac:dyDescent="0.45">
      <c r="A914" t="s">
        <v>13908</v>
      </c>
      <c r="B914" t="s">
        <v>13909</v>
      </c>
      <c r="C914" t="s">
        <v>13941</v>
      </c>
      <c r="E914" t="s">
        <v>20</v>
      </c>
      <c r="H914" t="s">
        <v>21</v>
      </c>
      <c r="I914">
        <v>2257233</v>
      </c>
      <c r="J914" t="s">
        <v>13942</v>
      </c>
      <c r="K914">
        <v>30</v>
      </c>
      <c r="L914" t="s">
        <v>80</v>
      </c>
      <c r="M914" t="s">
        <v>35</v>
      </c>
      <c r="N914" t="s">
        <v>81</v>
      </c>
      <c r="O914" t="s">
        <v>85</v>
      </c>
      <c r="P914" t="s">
        <v>21</v>
      </c>
      <c r="Q914" t="s">
        <v>13943</v>
      </c>
      <c r="R914" s="2" t="str">
        <f t="shared" si="126"/>
        <v>OK</v>
      </c>
      <c r="S914" s="2" t="str">
        <f t="shared" si="127"/>
        <v>OK</v>
      </c>
      <c r="T914" s="2" t="str">
        <f t="shared" si="128"/>
        <v>OK</v>
      </c>
      <c r="U914" s="2" t="str">
        <f t="shared" si="129"/>
        <v>OK</v>
      </c>
      <c r="V914" s="2" t="str">
        <f t="shared" si="130"/>
        <v>OK</v>
      </c>
      <c r="W914" s="2" t="str">
        <f t="shared" si="131"/>
        <v>OK</v>
      </c>
      <c r="X914" s="2" t="str">
        <f t="shared" si="132"/>
        <v>OK</v>
      </c>
      <c r="Y914" s="2" t="str">
        <f t="shared" si="133"/>
        <v>OK</v>
      </c>
      <c r="Z914" s="3" t="str">
        <f t="shared" si="134"/>
        <v/>
      </c>
    </row>
    <row r="915" spans="1:26" x14ac:dyDescent="0.45">
      <c r="A915" t="s">
        <v>13908</v>
      </c>
      <c r="B915" t="s">
        <v>13909</v>
      </c>
      <c r="C915" t="s">
        <v>13944</v>
      </c>
      <c r="E915" t="s">
        <v>20</v>
      </c>
      <c r="H915" t="s">
        <v>21</v>
      </c>
      <c r="I915">
        <v>7341487</v>
      </c>
      <c r="J915" t="s">
        <v>13945</v>
      </c>
      <c r="K915">
        <v>40</v>
      </c>
      <c r="L915" t="s">
        <v>1363</v>
      </c>
      <c r="M915" t="s">
        <v>29</v>
      </c>
      <c r="N915" t="s">
        <v>1152</v>
      </c>
      <c r="P915" t="s">
        <v>21</v>
      </c>
      <c r="Q915" t="s">
        <v>13946</v>
      </c>
      <c r="R915" s="2" t="str">
        <f t="shared" si="126"/>
        <v>KO</v>
      </c>
      <c r="S915" s="2" t="str">
        <f t="shared" si="127"/>
        <v>OK</v>
      </c>
      <c r="T915" s="2" t="str">
        <f t="shared" si="128"/>
        <v>OK</v>
      </c>
      <c r="U915" s="2" t="str">
        <f t="shared" si="129"/>
        <v>OK</v>
      </c>
      <c r="V915" s="2" t="str">
        <f t="shared" si="130"/>
        <v>OK</v>
      </c>
      <c r="W915" s="2" t="str">
        <f t="shared" si="131"/>
        <v>OK</v>
      </c>
      <c r="X915" s="2" t="str">
        <f t="shared" si="132"/>
        <v>OK</v>
      </c>
      <c r="Y915" s="2" t="str">
        <f t="shared" si="133"/>
        <v>OK</v>
      </c>
      <c r="Z915" s="3" t="str">
        <f t="shared" si="134"/>
        <v xml:space="preserve">Acción didáctica / </v>
      </c>
    </row>
    <row r="916" spans="1:26" x14ac:dyDescent="0.45">
      <c r="A916" t="s">
        <v>13908</v>
      </c>
      <c r="B916" t="s">
        <v>13909</v>
      </c>
      <c r="C916" t="s">
        <v>13947</v>
      </c>
      <c r="E916" t="s">
        <v>20</v>
      </c>
      <c r="H916" t="s">
        <v>21</v>
      </c>
      <c r="I916">
        <v>2443721</v>
      </c>
      <c r="J916" t="s">
        <v>13948</v>
      </c>
      <c r="K916">
        <v>40</v>
      </c>
      <c r="L916" t="s">
        <v>34</v>
      </c>
      <c r="M916" t="s">
        <v>35</v>
      </c>
      <c r="N916" t="s">
        <v>81</v>
      </c>
      <c r="O916" t="s">
        <v>37</v>
      </c>
      <c r="P916" t="s">
        <v>21</v>
      </c>
      <c r="Q916" t="s">
        <v>13949</v>
      </c>
      <c r="R916" s="2" t="str">
        <f t="shared" si="126"/>
        <v>KO</v>
      </c>
      <c r="S916" s="2" t="str">
        <f t="shared" si="127"/>
        <v>OK</v>
      </c>
      <c r="T916" s="2" t="str">
        <f t="shared" si="128"/>
        <v>OK</v>
      </c>
      <c r="U916" s="2" t="str">
        <f t="shared" si="129"/>
        <v>OK</v>
      </c>
      <c r="V916" s="2" t="str">
        <f t="shared" si="130"/>
        <v>OK</v>
      </c>
      <c r="W916" s="2" t="str">
        <f t="shared" si="131"/>
        <v>OK</v>
      </c>
      <c r="X916" s="2" t="str">
        <f t="shared" si="132"/>
        <v>OK</v>
      </c>
      <c r="Y916" s="2" t="str">
        <f t="shared" si="133"/>
        <v>OK</v>
      </c>
      <c r="Z916" s="3" t="str">
        <f t="shared" si="134"/>
        <v xml:space="preserve">Acción didáctica / </v>
      </c>
    </row>
    <row r="917" spans="1:26" x14ac:dyDescent="0.45">
      <c r="A917" t="s">
        <v>13908</v>
      </c>
      <c r="B917" t="s">
        <v>13909</v>
      </c>
      <c r="C917" t="s">
        <v>67</v>
      </c>
      <c r="D917" t="s">
        <v>67</v>
      </c>
      <c r="E917" t="s">
        <v>20</v>
      </c>
      <c r="H917" t="s">
        <v>21</v>
      </c>
      <c r="I917">
        <v>1098667</v>
      </c>
      <c r="J917" t="s">
        <v>13950</v>
      </c>
      <c r="K917">
        <v>20</v>
      </c>
      <c r="L917" t="s">
        <v>1363</v>
      </c>
      <c r="M917" t="s">
        <v>67</v>
      </c>
      <c r="N917" t="s">
        <v>227</v>
      </c>
      <c r="P917" t="s">
        <v>21</v>
      </c>
      <c r="Q917" t="s">
        <v>13951</v>
      </c>
      <c r="R917" s="2" t="str">
        <f t="shared" si="126"/>
        <v>KO</v>
      </c>
      <c r="S917" s="2" t="str">
        <f t="shared" si="127"/>
        <v>OK</v>
      </c>
      <c r="T917" s="2" t="str">
        <f t="shared" si="128"/>
        <v>OK</v>
      </c>
      <c r="U917" s="2" t="str">
        <f t="shared" si="129"/>
        <v>OK</v>
      </c>
      <c r="V917" s="2" t="str">
        <f t="shared" si="130"/>
        <v>OK</v>
      </c>
      <c r="W917" s="2" t="str">
        <f t="shared" si="131"/>
        <v>OK</v>
      </c>
      <c r="X917" s="2" t="str">
        <f t="shared" si="132"/>
        <v>OK</v>
      </c>
      <c r="Y917" s="2" t="str">
        <f t="shared" si="133"/>
        <v>OK</v>
      </c>
      <c r="Z917" s="3" t="str">
        <f t="shared" si="134"/>
        <v xml:space="preserve">Acción didáctica / </v>
      </c>
    </row>
    <row r="918" spans="1:26" x14ac:dyDescent="0.45">
      <c r="A918" t="s">
        <v>13908</v>
      </c>
      <c r="B918" t="s">
        <v>13909</v>
      </c>
      <c r="C918" t="s">
        <v>70</v>
      </c>
      <c r="E918" t="s">
        <v>20</v>
      </c>
      <c r="H918" t="s">
        <v>21</v>
      </c>
      <c r="I918">
        <v>3934605</v>
      </c>
      <c r="J918" t="s">
        <v>13952</v>
      </c>
      <c r="K918">
        <v>45</v>
      </c>
      <c r="L918" t="s">
        <v>70</v>
      </c>
      <c r="M918" t="s">
        <v>35</v>
      </c>
      <c r="N918" t="s">
        <v>161</v>
      </c>
      <c r="O918" t="s">
        <v>85</v>
      </c>
      <c r="P918" t="s">
        <v>21</v>
      </c>
      <c r="Q918" t="s">
        <v>13953</v>
      </c>
      <c r="R918" s="2" t="str">
        <f t="shared" si="126"/>
        <v>OK</v>
      </c>
      <c r="S918" s="2" t="str">
        <f t="shared" si="127"/>
        <v>OK</v>
      </c>
      <c r="T918" s="2" t="str">
        <f t="shared" si="128"/>
        <v>OK</v>
      </c>
      <c r="U918" s="2" t="str">
        <f t="shared" si="129"/>
        <v>OK</v>
      </c>
      <c r="V918" s="2" t="str">
        <f t="shared" si="130"/>
        <v>OK</v>
      </c>
      <c r="W918" s="2" t="str">
        <f t="shared" si="131"/>
        <v>OK</v>
      </c>
      <c r="X918" s="2" t="str">
        <f t="shared" si="132"/>
        <v>OK</v>
      </c>
      <c r="Y918" s="2" t="str">
        <f t="shared" si="133"/>
        <v>OK</v>
      </c>
      <c r="Z918" s="3" t="str">
        <f t="shared" si="134"/>
        <v/>
      </c>
    </row>
    <row r="919" spans="1:26" x14ac:dyDescent="0.45">
      <c r="A919" t="s">
        <v>13908</v>
      </c>
      <c r="B919" t="s">
        <v>13909</v>
      </c>
      <c r="C919" t="s">
        <v>12962</v>
      </c>
      <c r="E919" t="s">
        <v>20</v>
      </c>
      <c r="H919" t="s">
        <v>21</v>
      </c>
      <c r="I919">
        <v>865095</v>
      </c>
      <c r="J919" t="s">
        <v>13954</v>
      </c>
      <c r="K919">
        <v>20</v>
      </c>
      <c r="L919" t="s">
        <v>23</v>
      </c>
      <c r="M919" t="s">
        <v>29</v>
      </c>
      <c r="N919" t="s">
        <v>53</v>
      </c>
      <c r="P919" t="s">
        <v>21</v>
      </c>
      <c r="Q919" t="s">
        <v>13955</v>
      </c>
      <c r="R919" s="2" t="str">
        <f t="shared" si="126"/>
        <v>OK</v>
      </c>
      <c r="S919" s="2" t="str">
        <f t="shared" si="127"/>
        <v>OK</v>
      </c>
      <c r="T919" s="2" t="str">
        <f t="shared" si="128"/>
        <v>OK</v>
      </c>
      <c r="U919" s="2" t="str">
        <f t="shared" si="129"/>
        <v>OK</v>
      </c>
      <c r="V919" s="2" t="str">
        <f t="shared" si="130"/>
        <v>OK</v>
      </c>
      <c r="W919" s="2" t="str">
        <f t="shared" si="131"/>
        <v>OK</v>
      </c>
      <c r="X919" s="2" t="str">
        <f t="shared" si="132"/>
        <v>OK</v>
      </c>
      <c r="Y919" s="2" t="str">
        <f t="shared" si="133"/>
        <v>OK</v>
      </c>
      <c r="Z919" s="3" t="str">
        <f t="shared" si="134"/>
        <v/>
      </c>
    </row>
    <row r="920" spans="1:26" x14ac:dyDescent="0.45">
      <c r="A920" t="s">
        <v>13908</v>
      </c>
      <c r="B920" t="s">
        <v>13909</v>
      </c>
      <c r="C920" t="s">
        <v>13956</v>
      </c>
      <c r="E920" t="s">
        <v>20</v>
      </c>
      <c r="H920" t="s">
        <v>21</v>
      </c>
      <c r="I920">
        <v>1185421</v>
      </c>
      <c r="J920" t="s">
        <v>13957</v>
      </c>
      <c r="K920">
        <v>15</v>
      </c>
      <c r="L920" t="s">
        <v>34</v>
      </c>
      <c r="M920" t="s">
        <v>35</v>
      </c>
      <c r="N920" t="s">
        <v>36</v>
      </c>
      <c r="O920" t="s">
        <v>37</v>
      </c>
      <c r="P920" t="s">
        <v>21</v>
      </c>
      <c r="Q920" t="s">
        <v>13958</v>
      </c>
      <c r="R920" s="2" t="str">
        <f t="shared" si="126"/>
        <v>OK</v>
      </c>
      <c r="S920" s="2" t="str">
        <f t="shared" si="127"/>
        <v>OK</v>
      </c>
      <c r="T920" s="2" t="str">
        <f t="shared" si="128"/>
        <v>OK</v>
      </c>
      <c r="U920" s="2" t="str">
        <f t="shared" si="129"/>
        <v>OK</v>
      </c>
      <c r="V920" s="2" t="str">
        <f t="shared" si="130"/>
        <v>OK</v>
      </c>
      <c r="W920" s="2" t="str">
        <f t="shared" si="131"/>
        <v>OK</v>
      </c>
      <c r="X920" s="2" t="str">
        <f t="shared" si="132"/>
        <v>OK</v>
      </c>
      <c r="Y920" s="2" t="str">
        <f t="shared" si="133"/>
        <v>OK</v>
      </c>
      <c r="Z920" s="3" t="str">
        <f t="shared" si="134"/>
        <v/>
      </c>
    </row>
    <row r="921" spans="1:26" x14ac:dyDescent="0.45">
      <c r="A921" t="s">
        <v>13908</v>
      </c>
      <c r="B921" t="s">
        <v>13909</v>
      </c>
      <c r="C921" t="s">
        <v>13959</v>
      </c>
      <c r="E921" t="s">
        <v>20</v>
      </c>
      <c r="H921" t="s">
        <v>21</v>
      </c>
      <c r="I921">
        <v>1549866</v>
      </c>
      <c r="K921">
        <v>60</v>
      </c>
      <c r="L921" t="s">
        <v>23</v>
      </c>
      <c r="M921" t="s">
        <v>35</v>
      </c>
      <c r="N921" t="s">
        <v>2043</v>
      </c>
      <c r="P921" t="s">
        <v>21</v>
      </c>
      <c r="Q921" t="s">
        <v>13960</v>
      </c>
      <c r="R921" s="2" t="str">
        <f t="shared" si="126"/>
        <v>OK</v>
      </c>
      <c r="S921" s="2" t="str">
        <f t="shared" si="127"/>
        <v>KO</v>
      </c>
      <c r="T921" s="2" t="str">
        <f t="shared" si="128"/>
        <v>OK</v>
      </c>
      <c r="U921" s="2" t="str">
        <f t="shared" si="129"/>
        <v>OK</v>
      </c>
      <c r="V921" s="2" t="str">
        <f t="shared" si="130"/>
        <v>OK</v>
      </c>
      <c r="W921" s="2" t="str">
        <f t="shared" si="131"/>
        <v>OK</v>
      </c>
      <c r="X921" s="2" t="str">
        <f t="shared" si="132"/>
        <v>KO</v>
      </c>
      <c r="Y921" s="2" t="str">
        <f t="shared" si="133"/>
        <v>OK</v>
      </c>
      <c r="Z921" s="3" t="str">
        <f t="shared" si="134"/>
        <v xml:space="preserve">Tipo de media / Palabras clave / </v>
      </c>
    </row>
    <row r="922" spans="1:26" x14ac:dyDescent="0.45">
      <c r="A922" t="s">
        <v>13908</v>
      </c>
      <c r="B922" t="s">
        <v>13909</v>
      </c>
      <c r="C922" t="s">
        <v>13961</v>
      </c>
      <c r="E922" t="s">
        <v>20</v>
      </c>
      <c r="H922" t="s">
        <v>21</v>
      </c>
      <c r="I922">
        <v>1234622</v>
      </c>
      <c r="K922">
        <v>20</v>
      </c>
      <c r="L922" t="s">
        <v>34</v>
      </c>
      <c r="M922" t="s">
        <v>35</v>
      </c>
      <c r="N922" t="s">
        <v>190</v>
      </c>
      <c r="O922" t="s">
        <v>85</v>
      </c>
      <c r="P922" t="s">
        <v>21</v>
      </c>
      <c r="Q922" t="s">
        <v>13962</v>
      </c>
      <c r="R922" s="2" t="str">
        <f t="shared" si="126"/>
        <v>OK</v>
      </c>
      <c r="S922" s="2" t="str">
        <f t="shared" si="127"/>
        <v>OK</v>
      </c>
      <c r="T922" s="2" t="str">
        <f t="shared" si="128"/>
        <v>OK</v>
      </c>
      <c r="U922" s="2" t="str">
        <f t="shared" si="129"/>
        <v>OK</v>
      </c>
      <c r="V922" s="2" t="str">
        <f t="shared" si="130"/>
        <v>OK</v>
      </c>
      <c r="W922" s="2" t="str">
        <f t="shared" si="131"/>
        <v>OK</v>
      </c>
      <c r="X922" s="2" t="str">
        <f t="shared" si="132"/>
        <v>KO</v>
      </c>
      <c r="Y922" s="2" t="str">
        <f t="shared" si="133"/>
        <v>OK</v>
      </c>
      <c r="Z922" s="3" t="str">
        <f t="shared" si="134"/>
        <v xml:space="preserve">Palabras clave / </v>
      </c>
    </row>
    <row r="923" spans="1:26" x14ac:dyDescent="0.45">
      <c r="A923" t="s">
        <v>13908</v>
      </c>
      <c r="B923" t="s">
        <v>13909</v>
      </c>
      <c r="C923" t="s">
        <v>13963</v>
      </c>
      <c r="E923" t="s">
        <v>20</v>
      </c>
      <c r="H923" t="s">
        <v>21</v>
      </c>
      <c r="I923">
        <v>3143991</v>
      </c>
      <c r="K923">
        <v>20</v>
      </c>
      <c r="L923" t="s">
        <v>34</v>
      </c>
      <c r="M923" t="s">
        <v>35</v>
      </c>
      <c r="N923" t="s">
        <v>499</v>
      </c>
      <c r="O923" t="s">
        <v>85</v>
      </c>
      <c r="P923" t="s">
        <v>21</v>
      </c>
      <c r="Q923" t="s">
        <v>13964</v>
      </c>
      <c r="R923" s="2" t="str">
        <f t="shared" si="126"/>
        <v>OK</v>
      </c>
      <c r="S923" s="2" t="str">
        <f t="shared" si="127"/>
        <v>OK</v>
      </c>
      <c r="T923" s="2" t="str">
        <f t="shared" si="128"/>
        <v>OK</v>
      </c>
      <c r="U923" s="2" t="str">
        <f t="shared" si="129"/>
        <v>OK</v>
      </c>
      <c r="V923" s="2" t="str">
        <f t="shared" si="130"/>
        <v>OK</v>
      </c>
      <c r="W923" s="2" t="str">
        <f t="shared" si="131"/>
        <v>OK</v>
      </c>
      <c r="X923" s="2" t="str">
        <f t="shared" si="132"/>
        <v>KO</v>
      </c>
      <c r="Y923" s="2" t="str">
        <f t="shared" si="133"/>
        <v>OK</v>
      </c>
      <c r="Z923" s="3" t="str">
        <f t="shared" si="134"/>
        <v xml:space="preserve">Palabras clave / </v>
      </c>
    </row>
    <row r="924" spans="1:26" x14ac:dyDescent="0.45">
      <c r="A924" t="s">
        <v>13908</v>
      </c>
      <c r="B924" t="s">
        <v>13909</v>
      </c>
      <c r="C924" t="s">
        <v>13965</v>
      </c>
      <c r="E924" t="s">
        <v>20</v>
      </c>
      <c r="H924" t="s">
        <v>21</v>
      </c>
      <c r="I924">
        <v>2076168</v>
      </c>
      <c r="J924" t="s">
        <v>13966</v>
      </c>
      <c r="K924">
        <v>20</v>
      </c>
      <c r="L924" t="s">
        <v>80</v>
      </c>
      <c r="M924" t="s">
        <v>35</v>
      </c>
      <c r="N924" t="s">
        <v>81</v>
      </c>
      <c r="O924" t="s">
        <v>85</v>
      </c>
      <c r="P924" t="s">
        <v>21</v>
      </c>
      <c r="Q924" t="s">
        <v>13967</v>
      </c>
      <c r="R924" s="2" t="str">
        <f t="shared" si="126"/>
        <v>OK</v>
      </c>
      <c r="S924" s="2" t="str">
        <f t="shared" si="127"/>
        <v>OK</v>
      </c>
      <c r="T924" s="2" t="str">
        <f t="shared" si="128"/>
        <v>OK</v>
      </c>
      <c r="U924" s="2" t="str">
        <f t="shared" si="129"/>
        <v>OK</v>
      </c>
      <c r="V924" s="2" t="str">
        <f t="shared" si="130"/>
        <v>OK</v>
      </c>
      <c r="W924" s="2" t="str">
        <f t="shared" si="131"/>
        <v>OK</v>
      </c>
      <c r="X924" s="2" t="str">
        <f t="shared" si="132"/>
        <v>OK</v>
      </c>
      <c r="Y924" s="2" t="str">
        <f t="shared" si="133"/>
        <v>OK</v>
      </c>
      <c r="Z924" s="3" t="str">
        <f t="shared" si="134"/>
        <v/>
      </c>
    </row>
    <row r="925" spans="1:26" x14ac:dyDescent="0.45">
      <c r="A925" t="s">
        <v>13908</v>
      </c>
      <c r="B925" t="s">
        <v>13909</v>
      </c>
      <c r="C925" t="s">
        <v>13968</v>
      </c>
      <c r="E925" t="s">
        <v>20</v>
      </c>
      <c r="H925" t="s">
        <v>21</v>
      </c>
      <c r="I925">
        <v>1539712</v>
      </c>
      <c r="K925">
        <v>0</v>
      </c>
      <c r="L925" t="s">
        <v>34</v>
      </c>
      <c r="M925" t="s">
        <v>35</v>
      </c>
      <c r="N925" t="s">
        <v>11343</v>
      </c>
      <c r="O925" t="s">
        <v>85</v>
      </c>
      <c r="P925" t="s">
        <v>21</v>
      </c>
      <c r="Q925" t="s">
        <v>13969</v>
      </c>
      <c r="R925" s="2" t="str">
        <f t="shared" si="126"/>
        <v>OK</v>
      </c>
      <c r="S925" s="2" t="str">
        <f t="shared" si="127"/>
        <v>OK</v>
      </c>
      <c r="T925" s="2" t="str">
        <f t="shared" si="128"/>
        <v>OK</v>
      </c>
      <c r="U925" s="2" t="str">
        <f t="shared" si="129"/>
        <v>OK</v>
      </c>
      <c r="V925" s="2" t="str">
        <f t="shared" si="130"/>
        <v>OK</v>
      </c>
      <c r="W925" s="2" t="str">
        <f t="shared" si="131"/>
        <v>KO</v>
      </c>
      <c r="X925" s="2" t="str">
        <f t="shared" si="132"/>
        <v>KO</v>
      </c>
      <c r="Y925" s="2" t="str">
        <f t="shared" si="133"/>
        <v>OK</v>
      </c>
      <c r="Z925" s="3" t="str">
        <f t="shared" si="134"/>
        <v xml:space="preserve">Tiempo del recurso / Palabras clave / </v>
      </c>
    </row>
    <row r="926" spans="1:26" x14ac:dyDescent="0.45">
      <c r="A926" t="s">
        <v>13908</v>
      </c>
      <c r="B926" t="s">
        <v>13909</v>
      </c>
      <c r="C926" t="s">
        <v>13970</v>
      </c>
      <c r="E926" t="s">
        <v>20</v>
      </c>
      <c r="H926" t="s">
        <v>21</v>
      </c>
      <c r="I926">
        <v>1724029</v>
      </c>
      <c r="J926" t="s">
        <v>13971</v>
      </c>
      <c r="K926">
        <v>15</v>
      </c>
      <c r="L926" t="s">
        <v>34</v>
      </c>
      <c r="M926" t="s">
        <v>35</v>
      </c>
      <c r="N926" t="s">
        <v>11343</v>
      </c>
      <c r="O926" t="s">
        <v>37</v>
      </c>
      <c r="P926" t="s">
        <v>21</v>
      </c>
      <c r="Q926" t="s">
        <v>13972</v>
      </c>
      <c r="R926" s="2" t="str">
        <f t="shared" si="126"/>
        <v>OK</v>
      </c>
      <c r="S926" s="2" t="str">
        <f t="shared" si="127"/>
        <v>OK</v>
      </c>
      <c r="T926" s="2" t="str">
        <f t="shared" si="128"/>
        <v>OK</v>
      </c>
      <c r="U926" s="2" t="str">
        <f t="shared" si="129"/>
        <v>OK</v>
      </c>
      <c r="V926" s="2" t="str">
        <f t="shared" si="130"/>
        <v>OK</v>
      </c>
      <c r="W926" s="2" t="str">
        <f t="shared" si="131"/>
        <v>OK</v>
      </c>
      <c r="X926" s="2" t="str">
        <f t="shared" si="132"/>
        <v>OK</v>
      </c>
      <c r="Y926" s="2" t="str">
        <f t="shared" si="133"/>
        <v>OK</v>
      </c>
      <c r="Z926" s="3" t="str">
        <f t="shared" si="134"/>
        <v/>
      </c>
    </row>
    <row r="927" spans="1:26" x14ac:dyDescent="0.45">
      <c r="A927" t="s">
        <v>13908</v>
      </c>
      <c r="B927" t="s">
        <v>13909</v>
      </c>
      <c r="C927" t="s">
        <v>13973</v>
      </c>
      <c r="E927" t="s">
        <v>20</v>
      </c>
      <c r="H927" t="s">
        <v>21</v>
      </c>
      <c r="I927">
        <v>1179572</v>
      </c>
      <c r="J927" t="s">
        <v>13974</v>
      </c>
      <c r="K927">
        <v>15</v>
      </c>
      <c r="L927" t="s">
        <v>34</v>
      </c>
      <c r="M927" t="s">
        <v>35</v>
      </c>
      <c r="N927" t="s">
        <v>62</v>
      </c>
      <c r="O927" t="s">
        <v>37</v>
      </c>
      <c r="P927" t="s">
        <v>21</v>
      </c>
      <c r="Q927" t="s">
        <v>13975</v>
      </c>
      <c r="R927" s="2" t="str">
        <f t="shared" si="126"/>
        <v>OK</v>
      </c>
      <c r="S927" s="2" t="str">
        <f t="shared" si="127"/>
        <v>OK</v>
      </c>
      <c r="T927" s="2" t="str">
        <f t="shared" si="128"/>
        <v>OK</v>
      </c>
      <c r="U927" s="2" t="str">
        <f t="shared" si="129"/>
        <v>OK</v>
      </c>
      <c r="V927" s="2" t="str">
        <f t="shared" si="130"/>
        <v>OK</v>
      </c>
      <c r="W927" s="2" t="str">
        <f t="shared" si="131"/>
        <v>OK</v>
      </c>
      <c r="X927" s="2" t="str">
        <f t="shared" si="132"/>
        <v>OK</v>
      </c>
      <c r="Y927" s="2" t="str">
        <f t="shared" si="133"/>
        <v>OK</v>
      </c>
      <c r="Z927" s="3" t="str">
        <f t="shared" si="134"/>
        <v/>
      </c>
    </row>
    <row r="928" spans="1:26" x14ac:dyDescent="0.45">
      <c r="A928" t="s">
        <v>13908</v>
      </c>
      <c r="B928" t="s">
        <v>13909</v>
      </c>
      <c r="C928" t="s">
        <v>13976</v>
      </c>
      <c r="E928" t="s">
        <v>20</v>
      </c>
      <c r="H928" t="s">
        <v>21</v>
      </c>
      <c r="I928">
        <v>1347733</v>
      </c>
      <c r="K928">
        <v>60</v>
      </c>
      <c r="L928" t="s">
        <v>34</v>
      </c>
      <c r="M928" t="s">
        <v>35</v>
      </c>
      <c r="N928" t="s">
        <v>2043</v>
      </c>
      <c r="P928" t="s">
        <v>21</v>
      </c>
      <c r="Q928" t="s">
        <v>13977</v>
      </c>
      <c r="R928" s="2" t="str">
        <f t="shared" si="126"/>
        <v>KO</v>
      </c>
      <c r="S928" s="2" t="str">
        <f t="shared" si="127"/>
        <v>KO</v>
      </c>
      <c r="T928" s="2" t="str">
        <f t="shared" si="128"/>
        <v>OK</v>
      </c>
      <c r="U928" s="2" t="str">
        <f t="shared" si="129"/>
        <v>OK</v>
      </c>
      <c r="V928" s="2" t="str">
        <f t="shared" si="130"/>
        <v>OK</v>
      </c>
      <c r="W928" s="2" t="str">
        <f t="shared" si="131"/>
        <v>OK</v>
      </c>
      <c r="X928" s="2" t="str">
        <f t="shared" si="132"/>
        <v>KO</v>
      </c>
      <c r="Y928" s="2" t="str">
        <f t="shared" si="133"/>
        <v>OK</v>
      </c>
      <c r="Z928" s="3" t="str">
        <f t="shared" si="134"/>
        <v xml:space="preserve">Acción didáctica / Tipo de media / Palabras clave / </v>
      </c>
    </row>
    <row r="929" spans="1:26" x14ac:dyDescent="0.45">
      <c r="A929" t="s">
        <v>13908</v>
      </c>
      <c r="B929" t="s">
        <v>13909</v>
      </c>
      <c r="C929" t="s">
        <v>534</v>
      </c>
      <c r="E929" t="s">
        <v>20</v>
      </c>
      <c r="H929" t="s">
        <v>21</v>
      </c>
      <c r="I929">
        <v>3175210</v>
      </c>
      <c r="K929">
        <v>30</v>
      </c>
      <c r="L929" t="s">
        <v>358</v>
      </c>
      <c r="M929" t="s">
        <v>35</v>
      </c>
      <c r="N929" t="s">
        <v>359</v>
      </c>
      <c r="O929" t="s">
        <v>85</v>
      </c>
      <c r="P929" t="s">
        <v>21</v>
      </c>
      <c r="Q929" t="s">
        <v>13978</v>
      </c>
      <c r="R929" s="2" t="str">
        <f t="shared" si="126"/>
        <v>OK</v>
      </c>
      <c r="S929" s="2" t="str">
        <f t="shared" si="127"/>
        <v>OK</v>
      </c>
      <c r="T929" s="2" t="str">
        <f t="shared" si="128"/>
        <v>OK</v>
      </c>
      <c r="U929" s="2" t="str">
        <f t="shared" si="129"/>
        <v>OK</v>
      </c>
      <c r="V929" s="2" t="str">
        <f t="shared" si="130"/>
        <v>OK</v>
      </c>
      <c r="W929" s="2" t="str">
        <f t="shared" si="131"/>
        <v>KO</v>
      </c>
      <c r="X929" s="2" t="str">
        <f t="shared" si="132"/>
        <v>KO</v>
      </c>
      <c r="Y929" s="2" t="str">
        <f t="shared" si="133"/>
        <v>OK</v>
      </c>
      <c r="Z929" s="3" t="str">
        <f t="shared" si="134"/>
        <v xml:space="preserve">Tiempo del recurso / Palabras clave / </v>
      </c>
    </row>
    <row r="930" spans="1:26" x14ac:dyDescent="0.45">
      <c r="A930" t="s">
        <v>13908</v>
      </c>
      <c r="B930" t="s">
        <v>13909</v>
      </c>
      <c r="C930" t="s">
        <v>13979</v>
      </c>
      <c r="E930" t="s">
        <v>20</v>
      </c>
      <c r="H930" t="s">
        <v>21</v>
      </c>
      <c r="I930">
        <v>1260064</v>
      </c>
      <c r="J930" t="s">
        <v>13920</v>
      </c>
      <c r="K930">
        <v>15</v>
      </c>
      <c r="L930" t="s">
        <v>34</v>
      </c>
      <c r="M930" t="s">
        <v>35</v>
      </c>
      <c r="N930" t="s">
        <v>13023</v>
      </c>
      <c r="O930" t="s">
        <v>37</v>
      </c>
      <c r="P930" t="s">
        <v>21</v>
      </c>
      <c r="Q930" t="s">
        <v>13980</v>
      </c>
      <c r="R930" s="2" t="str">
        <f t="shared" si="126"/>
        <v>OK</v>
      </c>
      <c r="S930" s="2" t="str">
        <f t="shared" si="127"/>
        <v>OK</v>
      </c>
      <c r="T930" s="2" t="str">
        <f t="shared" si="128"/>
        <v>OK</v>
      </c>
      <c r="U930" s="2" t="str">
        <f t="shared" si="129"/>
        <v>OK</v>
      </c>
      <c r="V930" s="2" t="str">
        <f t="shared" si="130"/>
        <v>OK</v>
      </c>
      <c r="W930" s="2" t="str">
        <f t="shared" si="131"/>
        <v>OK</v>
      </c>
      <c r="X930" s="2" t="str">
        <f t="shared" si="132"/>
        <v>OK</v>
      </c>
      <c r="Y930" s="2" t="str">
        <f t="shared" si="133"/>
        <v>OK</v>
      </c>
      <c r="Z930" s="3" t="str">
        <f t="shared" si="134"/>
        <v/>
      </c>
    </row>
    <row r="931" spans="1:26" x14ac:dyDescent="0.45">
      <c r="A931" t="s">
        <v>13908</v>
      </c>
      <c r="B931" t="s">
        <v>13909</v>
      </c>
      <c r="C931" t="s">
        <v>12982</v>
      </c>
      <c r="E931" t="s">
        <v>20</v>
      </c>
      <c r="H931" t="s">
        <v>21</v>
      </c>
      <c r="I931">
        <v>2241785</v>
      </c>
      <c r="J931" t="s">
        <v>13981</v>
      </c>
      <c r="K931">
        <v>10</v>
      </c>
      <c r="L931" t="s">
        <v>80</v>
      </c>
      <c r="M931" t="s">
        <v>35</v>
      </c>
      <c r="N931" t="s">
        <v>81</v>
      </c>
      <c r="O931" t="s">
        <v>37</v>
      </c>
      <c r="P931" t="s">
        <v>21</v>
      </c>
      <c r="Q931" t="s">
        <v>13982</v>
      </c>
      <c r="R931" s="2" t="str">
        <f t="shared" si="126"/>
        <v>OK</v>
      </c>
      <c r="S931" s="2" t="str">
        <f t="shared" si="127"/>
        <v>OK</v>
      </c>
      <c r="T931" s="2" t="str">
        <f t="shared" si="128"/>
        <v>OK</v>
      </c>
      <c r="U931" s="2" t="str">
        <f t="shared" si="129"/>
        <v>OK</v>
      </c>
      <c r="V931" s="2" t="str">
        <f t="shared" si="130"/>
        <v>OK</v>
      </c>
      <c r="W931" s="2" t="str">
        <f t="shared" si="131"/>
        <v>OK</v>
      </c>
      <c r="X931" s="2" t="str">
        <f t="shared" si="132"/>
        <v>OK</v>
      </c>
      <c r="Y931" s="2" t="str">
        <f t="shared" si="133"/>
        <v>OK</v>
      </c>
      <c r="Z931" s="3" t="str">
        <f t="shared" si="134"/>
        <v/>
      </c>
    </row>
    <row r="932" spans="1:26" x14ac:dyDescent="0.45">
      <c r="A932" t="s">
        <v>13908</v>
      </c>
      <c r="B932" t="s">
        <v>13909</v>
      </c>
      <c r="C932" t="s">
        <v>13983</v>
      </c>
      <c r="E932" t="s">
        <v>20</v>
      </c>
      <c r="H932" t="s">
        <v>21</v>
      </c>
      <c r="I932">
        <v>758948</v>
      </c>
      <c r="J932" t="s">
        <v>13932</v>
      </c>
      <c r="K932">
        <v>25</v>
      </c>
      <c r="L932" t="s">
        <v>23</v>
      </c>
      <c r="M932" t="s">
        <v>29</v>
      </c>
      <c r="N932" t="s">
        <v>194</v>
      </c>
      <c r="P932" t="s">
        <v>21</v>
      </c>
      <c r="Q932" t="s">
        <v>13984</v>
      </c>
      <c r="R932" s="2" t="str">
        <f t="shared" si="126"/>
        <v>OK</v>
      </c>
      <c r="S932" s="2" t="str">
        <f t="shared" si="127"/>
        <v>OK</v>
      </c>
      <c r="T932" s="2" t="str">
        <f t="shared" si="128"/>
        <v>OK</v>
      </c>
      <c r="U932" s="2" t="str">
        <f t="shared" si="129"/>
        <v>OK</v>
      </c>
      <c r="V932" s="2" t="str">
        <f t="shared" si="130"/>
        <v>OK</v>
      </c>
      <c r="W932" s="2" t="str">
        <f t="shared" si="131"/>
        <v>OK</v>
      </c>
      <c r="X932" s="2" t="str">
        <f t="shared" si="132"/>
        <v>OK</v>
      </c>
      <c r="Y932" s="2" t="str">
        <f t="shared" si="133"/>
        <v>OK</v>
      </c>
      <c r="Z932" s="3" t="str">
        <f t="shared" si="134"/>
        <v/>
      </c>
    </row>
    <row r="933" spans="1:26" x14ac:dyDescent="0.45">
      <c r="A933" t="s">
        <v>13908</v>
      </c>
      <c r="B933" t="s">
        <v>13909</v>
      </c>
      <c r="C933" t="s">
        <v>13985</v>
      </c>
      <c r="E933" t="s">
        <v>20</v>
      </c>
      <c r="H933" t="s">
        <v>21</v>
      </c>
      <c r="I933">
        <v>1387013</v>
      </c>
      <c r="J933" t="s">
        <v>13986</v>
      </c>
      <c r="K933">
        <v>20</v>
      </c>
      <c r="L933" t="s">
        <v>34</v>
      </c>
      <c r="M933" t="s">
        <v>35</v>
      </c>
      <c r="N933" t="s">
        <v>161</v>
      </c>
      <c r="O933" t="s">
        <v>85</v>
      </c>
      <c r="P933" t="s">
        <v>21</v>
      </c>
      <c r="Q933" t="s">
        <v>13987</v>
      </c>
      <c r="R933" s="2" t="str">
        <f t="shared" si="126"/>
        <v>OK</v>
      </c>
      <c r="S933" s="2" t="str">
        <f t="shared" si="127"/>
        <v>OK</v>
      </c>
      <c r="T933" s="2" t="str">
        <f t="shared" si="128"/>
        <v>OK</v>
      </c>
      <c r="U933" s="2" t="str">
        <f t="shared" si="129"/>
        <v>OK</v>
      </c>
      <c r="V933" s="2" t="str">
        <f t="shared" si="130"/>
        <v>OK</v>
      </c>
      <c r="W933" s="2" t="str">
        <f t="shared" si="131"/>
        <v>OK</v>
      </c>
      <c r="X933" s="2" t="str">
        <f t="shared" si="132"/>
        <v>OK</v>
      </c>
      <c r="Y933" s="2" t="str">
        <f t="shared" si="133"/>
        <v>OK</v>
      </c>
      <c r="Z933" s="3" t="str">
        <f t="shared" si="134"/>
        <v/>
      </c>
    </row>
    <row r="934" spans="1:26" x14ac:dyDescent="0.45">
      <c r="A934" t="s">
        <v>13988</v>
      </c>
      <c r="B934" t="s">
        <v>13989</v>
      </c>
      <c r="C934" t="s">
        <v>13990</v>
      </c>
      <c r="E934" t="s">
        <v>20</v>
      </c>
      <c r="H934" t="s">
        <v>21</v>
      </c>
      <c r="I934">
        <v>1413234</v>
      </c>
      <c r="J934" t="s">
        <v>13991</v>
      </c>
      <c r="K934">
        <v>20</v>
      </c>
      <c r="L934" t="s">
        <v>23</v>
      </c>
      <c r="M934" t="s">
        <v>29</v>
      </c>
      <c r="N934" t="s">
        <v>235</v>
      </c>
      <c r="P934" t="s">
        <v>21</v>
      </c>
      <c r="Q934" t="s">
        <v>13992</v>
      </c>
      <c r="R934" s="2" t="str">
        <f t="shared" si="126"/>
        <v>OK</v>
      </c>
      <c r="S934" s="2" t="str">
        <f t="shared" si="127"/>
        <v>OK</v>
      </c>
      <c r="T934" s="2" t="str">
        <f t="shared" si="128"/>
        <v>OK</v>
      </c>
      <c r="U934" s="2" t="str">
        <f t="shared" si="129"/>
        <v>OK</v>
      </c>
      <c r="V934" s="2" t="str">
        <f t="shared" si="130"/>
        <v>OK</v>
      </c>
      <c r="W934" s="2" t="str">
        <f t="shared" si="131"/>
        <v>OK</v>
      </c>
      <c r="X934" s="2" t="str">
        <f t="shared" si="132"/>
        <v>OK</v>
      </c>
      <c r="Y934" s="2" t="str">
        <f t="shared" si="133"/>
        <v>OK</v>
      </c>
      <c r="Z934" s="3" t="str">
        <f t="shared" si="134"/>
        <v/>
      </c>
    </row>
    <row r="935" spans="1:26" x14ac:dyDescent="0.45">
      <c r="A935" t="s">
        <v>13988</v>
      </c>
      <c r="B935" t="s">
        <v>13989</v>
      </c>
      <c r="C935" t="s">
        <v>13993</v>
      </c>
      <c r="E935" t="s">
        <v>20</v>
      </c>
      <c r="H935" t="s">
        <v>21</v>
      </c>
      <c r="I935">
        <v>1172425</v>
      </c>
      <c r="J935" t="s">
        <v>13994</v>
      </c>
      <c r="K935">
        <v>20</v>
      </c>
      <c r="L935" t="s">
        <v>1363</v>
      </c>
      <c r="M935" t="s">
        <v>35</v>
      </c>
      <c r="N935" t="s">
        <v>101</v>
      </c>
      <c r="O935" t="s">
        <v>37</v>
      </c>
      <c r="P935" t="s">
        <v>21</v>
      </c>
      <c r="Q935" t="s">
        <v>13995</v>
      </c>
      <c r="R935" s="2" t="str">
        <f t="shared" si="126"/>
        <v>KO</v>
      </c>
      <c r="S935" s="2" t="str">
        <f t="shared" si="127"/>
        <v>OK</v>
      </c>
      <c r="T935" s="2" t="str">
        <f t="shared" si="128"/>
        <v>OK</v>
      </c>
      <c r="U935" s="2" t="str">
        <f t="shared" si="129"/>
        <v>OK</v>
      </c>
      <c r="V935" s="2" t="str">
        <f t="shared" si="130"/>
        <v>OK</v>
      </c>
      <c r="W935" s="2" t="str">
        <f t="shared" si="131"/>
        <v>OK</v>
      </c>
      <c r="X935" s="2" t="str">
        <f t="shared" si="132"/>
        <v>OK</v>
      </c>
      <c r="Y935" s="2" t="str">
        <f t="shared" si="133"/>
        <v>OK</v>
      </c>
      <c r="Z935" s="3" t="str">
        <f t="shared" si="134"/>
        <v xml:space="preserve">Acción didáctica / </v>
      </c>
    </row>
    <row r="936" spans="1:26" x14ac:dyDescent="0.45">
      <c r="A936" t="s">
        <v>13988</v>
      </c>
      <c r="B936" t="s">
        <v>13989</v>
      </c>
      <c r="C936" t="s">
        <v>13996</v>
      </c>
      <c r="E936" t="s">
        <v>20</v>
      </c>
      <c r="H936" t="s">
        <v>21</v>
      </c>
      <c r="I936">
        <v>1776652</v>
      </c>
      <c r="J936" t="s">
        <v>13997</v>
      </c>
      <c r="K936">
        <v>10</v>
      </c>
      <c r="L936" t="s">
        <v>1363</v>
      </c>
      <c r="M936" t="s">
        <v>35</v>
      </c>
      <c r="N936" t="s">
        <v>161</v>
      </c>
      <c r="O936" t="s">
        <v>479</v>
      </c>
      <c r="P936" t="s">
        <v>21</v>
      </c>
      <c r="Q936" t="s">
        <v>13998</v>
      </c>
      <c r="R936" s="2" t="str">
        <f t="shared" si="126"/>
        <v>KO</v>
      </c>
      <c r="S936" s="2" t="str">
        <f t="shared" si="127"/>
        <v>OK</v>
      </c>
      <c r="T936" s="2" t="str">
        <f t="shared" si="128"/>
        <v>OK</v>
      </c>
      <c r="U936" s="2" t="str">
        <f t="shared" si="129"/>
        <v>OK</v>
      </c>
      <c r="V936" s="2" t="str">
        <f t="shared" si="130"/>
        <v>OK</v>
      </c>
      <c r="W936" s="2" t="str">
        <f t="shared" si="131"/>
        <v>OK</v>
      </c>
      <c r="X936" s="2" t="str">
        <f t="shared" si="132"/>
        <v>OK</v>
      </c>
      <c r="Y936" s="2" t="str">
        <f t="shared" si="133"/>
        <v>OK</v>
      </c>
      <c r="Z936" s="3" t="str">
        <f t="shared" si="134"/>
        <v xml:space="preserve">Acción didáctica / </v>
      </c>
    </row>
    <row r="937" spans="1:26" x14ac:dyDescent="0.45">
      <c r="A937" t="s">
        <v>13988</v>
      </c>
      <c r="B937" t="s">
        <v>13989</v>
      </c>
      <c r="C937" t="s">
        <v>13999</v>
      </c>
      <c r="E937" t="s">
        <v>20</v>
      </c>
      <c r="H937" t="s">
        <v>21</v>
      </c>
      <c r="I937">
        <v>1181191</v>
      </c>
      <c r="J937" t="s">
        <v>14000</v>
      </c>
      <c r="K937">
        <v>15</v>
      </c>
      <c r="L937" t="s">
        <v>34</v>
      </c>
      <c r="M937" t="s">
        <v>35</v>
      </c>
      <c r="N937" t="s">
        <v>41</v>
      </c>
      <c r="O937" t="s">
        <v>37</v>
      </c>
      <c r="P937" t="s">
        <v>21</v>
      </c>
      <c r="Q937" t="s">
        <v>14001</v>
      </c>
      <c r="R937" s="2" t="str">
        <f t="shared" si="126"/>
        <v>OK</v>
      </c>
      <c r="S937" s="2" t="str">
        <f t="shared" si="127"/>
        <v>OK</v>
      </c>
      <c r="T937" s="2" t="str">
        <f t="shared" si="128"/>
        <v>OK</v>
      </c>
      <c r="U937" s="2" t="str">
        <f t="shared" si="129"/>
        <v>OK</v>
      </c>
      <c r="V937" s="2" t="str">
        <f t="shared" si="130"/>
        <v>OK</v>
      </c>
      <c r="W937" s="2" t="str">
        <f t="shared" si="131"/>
        <v>OK</v>
      </c>
      <c r="X937" s="2" t="str">
        <f t="shared" si="132"/>
        <v>OK</v>
      </c>
      <c r="Y937" s="2" t="str">
        <f t="shared" si="133"/>
        <v>OK</v>
      </c>
      <c r="Z937" s="3" t="str">
        <f t="shared" si="134"/>
        <v/>
      </c>
    </row>
    <row r="938" spans="1:26" x14ac:dyDescent="0.45">
      <c r="A938" t="s">
        <v>13988</v>
      </c>
      <c r="B938" t="s">
        <v>13989</v>
      </c>
      <c r="C938" t="s">
        <v>13413</v>
      </c>
      <c r="E938" t="s">
        <v>20</v>
      </c>
      <c r="H938" t="s">
        <v>21</v>
      </c>
      <c r="I938">
        <v>1183922</v>
      </c>
      <c r="J938" t="s">
        <v>14002</v>
      </c>
      <c r="K938">
        <v>15</v>
      </c>
      <c r="L938" t="s">
        <v>34</v>
      </c>
      <c r="M938" t="s">
        <v>35</v>
      </c>
      <c r="N938" t="s">
        <v>36</v>
      </c>
      <c r="O938" t="s">
        <v>37</v>
      </c>
      <c r="P938" t="s">
        <v>21</v>
      </c>
      <c r="Q938" t="s">
        <v>14003</v>
      </c>
      <c r="R938" s="2" t="str">
        <f t="shared" si="126"/>
        <v>OK</v>
      </c>
      <c r="S938" s="2" t="str">
        <f t="shared" si="127"/>
        <v>OK</v>
      </c>
      <c r="T938" s="2" t="str">
        <f t="shared" si="128"/>
        <v>OK</v>
      </c>
      <c r="U938" s="2" t="str">
        <f t="shared" si="129"/>
        <v>OK</v>
      </c>
      <c r="V938" s="2" t="str">
        <f t="shared" si="130"/>
        <v>OK</v>
      </c>
      <c r="W938" s="2" t="str">
        <f t="shared" si="131"/>
        <v>OK</v>
      </c>
      <c r="X938" s="2" t="str">
        <f t="shared" si="132"/>
        <v>OK</v>
      </c>
      <c r="Y938" s="2" t="str">
        <f t="shared" si="133"/>
        <v>OK</v>
      </c>
      <c r="Z938" s="3" t="str">
        <f t="shared" si="134"/>
        <v/>
      </c>
    </row>
    <row r="939" spans="1:26" x14ac:dyDescent="0.45">
      <c r="A939" t="s">
        <v>13988</v>
      </c>
      <c r="B939" t="s">
        <v>13989</v>
      </c>
      <c r="C939" t="s">
        <v>14004</v>
      </c>
      <c r="E939" t="s">
        <v>20</v>
      </c>
      <c r="H939" t="s">
        <v>21</v>
      </c>
      <c r="I939">
        <v>1179861</v>
      </c>
      <c r="J939" t="s">
        <v>14005</v>
      </c>
      <c r="K939">
        <v>20</v>
      </c>
      <c r="L939" t="s">
        <v>34</v>
      </c>
      <c r="M939" t="s">
        <v>35</v>
      </c>
      <c r="N939" t="s">
        <v>41</v>
      </c>
      <c r="O939" t="s">
        <v>37</v>
      </c>
      <c r="P939" t="s">
        <v>21</v>
      </c>
      <c r="Q939" t="s">
        <v>14006</v>
      </c>
      <c r="R939" s="2" t="str">
        <f t="shared" si="126"/>
        <v>OK</v>
      </c>
      <c r="S939" s="2" t="str">
        <f t="shared" si="127"/>
        <v>OK</v>
      </c>
      <c r="T939" s="2" t="str">
        <f t="shared" si="128"/>
        <v>OK</v>
      </c>
      <c r="U939" s="2" t="str">
        <f t="shared" si="129"/>
        <v>OK</v>
      </c>
      <c r="V939" s="2" t="str">
        <f t="shared" si="130"/>
        <v>OK</v>
      </c>
      <c r="W939" s="2" t="str">
        <f t="shared" si="131"/>
        <v>OK</v>
      </c>
      <c r="X939" s="2" t="str">
        <f t="shared" si="132"/>
        <v>OK</v>
      </c>
      <c r="Y939" s="2" t="str">
        <f t="shared" si="133"/>
        <v>OK</v>
      </c>
      <c r="Z939" s="3" t="str">
        <f t="shared" si="134"/>
        <v/>
      </c>
    </row>
    <row r="940" spans="1:26" x14ac:dyDescent="0.45">
      <c r="A940" t="s">
        <v>13988</v>
      </c>
      <c r="B940" t="s">
        <v>13989</v>
      </c>
      <c r="C940" t="s">
        <v>14007</v>
      </c>
      <c r="E940" t="s">
        <v>20</v>
      </c>
      <c r="H940" t="s">
        <v>21</v>
      </c>
      <c r="I940">
        <v>1178637</v>
      </c>
      <c r="J940" t="s">
        <v>13398</v>
      </c>
      <c r="K940">
        <v>30</v>
      </c>
      <c r="L940" t="s">
        <v>34</v>
      </c>
      <c r="M940" t="s">
        <v>35</v>
      </c>
      <c r="N940" t="s">
        <v>62</v>
      </c>
      <c r="O940" t="s">
        <v>479</v>
      </c>
      <c r="P940" t="s">
        <v>21</v>
      </c>
      <c r="Q940" t="s">
        <v>14008</v>
      </c>
      <c r="R940" s="2" t="str">
        <f t="shared" si="126"/>
        <v>OK</v>
      </c>
      <c r="S940" s="2" t="str">
        <f t="shared" si="127"/>
        <v>OK</v>
      </c>
      <c r="T940" s="2" t="str">
        <f t="shared" si="128"/>
        <v>OK</v>
      </c>
      <c r="U940" s="2" t="str">
        <f t="shared" si="129"/>
        <v>OK</v>
      </c>
      <c r="V940" s="2" t="str">
        <f t="shared" si="130"/>
        <v>OK</v>
      </c>
      <c r="W940" s="2" t="str">
        <f t="shared" si="131"/>
        <v>OK</v>
      </c>
      <c r="X940" s="2" t="str">
        <f t="shared" si="132"/>
        <v>OK</v>
      </c>
      <c r="Y940" s="2" t="str">
        <f t="shared" si="133"/>
        <v>OK</v>
      </c>
      <c r="Z940" s="3" t="str">
        <f t="shared" si="134"/>
        <v/>
      </c>
    </row>
    <row r="941" spans="1:26" x14ac:dyDescent="0.45">
      <c r="A941" t="s">
        <v>13988</v>
      </c>
      <c r="B941" t="s">
        <v>13989</v>
      </c>
      <c r="C941" t="s">
        <v>14009</v>
      </c>
      <c r="E941" t="s">
        <v>20</v>
      </c>
      <c r="H941" t="s">
        <v>21</v>
      </c>
      <c r="I941">
        <v>937384</v>
      </c>
      <c r="J941" t="s">
        <v>14010</v>
      </c>
      <c r="K941">
        <v>20</v>
      </c>
      <c r="L941" t="s">
        <v>23</v>
      </c>
      <c r="M941" t="s">
        <v>24</v>
      </c>
      <c r="N941" t="s">
        <v>53</v>
      </c>
      <c r="P941" t="s">
        <v>21</v>
      </c>
      <c r="Q941" t="s">
        <v>14011</v>
      </c>
      <c r="R941" s="2" t="str">
        <f t="shared" si="126"/>
        <v>OK</v>
      </c>
      <c r="S941" s="2" t="str">
        <f t="shared" si="127"/>
        <v>KO</v>
      </c>
      <c r="T941" s="2" t="str">
        <f t="shared" si="128"/>
        <v>OK</v>
      </c>
      <c r="U941" s="2" t="str">
        <f t="shared" si="129"/>
        <v>OK</v>
      </c>
      <c r="V941" s="2" t="str">
        <f t="shared" si="130"/>
        <v>OK</v>
      </c>
      <c r="W941" s="2" t="str">
        <f t="shared" si="131"/>
        <v>OK</v>
      </c>
      <c r="X941" s="2" t="str">
        <f t="shared" si="132"/>
        <v>OK</v>
      </c>
      <c r="Y941" s="2" t="str">
        <f t="shared" si="133"/>
        <v>OK</v>
      </c>
      <c r="Z941" s="3" t="str">
        <f t="shared" si="134"/>
        <v xml:space="preserve">Tipo de media / </v>
      </c>
    </row>
    <row r="942" spans="1:26" x14ac:dyDescent="0.45">
      <c r="A942" t="s">
        <v>13988</v>
      </c>
      <c r="B942" t="s">
        <v>13989</v>
      </c>
      <c r="C942" t="s">
        <v>13403</v>
      </c>
      <c r="E942" t="s">
        <v>20</v>
      </c>
      <c r="H942" t="s">
        <v>21</v>
      </c>
      <c r="I942">
        <v>3251492</v>
      </c>
      <c r="J942" t="s">
        <v>14012</v>
      </c>
      <c r="K942">
        <v>35</v>
      </c>
      <c r="L942" t="s">
        <v>1363</v>
      </c>
      <c r="M942" t="s">
        <v>35</v>
      </c>
      <c r="N942" t="s">
        <v>81</v>
      </c>
      <c r="O942" t="s">
        <v>85</v>
      </c>
      <c r="P942" t="s">
        <v>21</v>
      </c>
      <c r="Q942" t="s">
        <v>14013</v>
      </c>
      <c r="R942" s="2" t="str">
        <f t="shared" si="126"/>
        <v>KO</v>
      </c>
      <c r="S942" s="2" t="str">
        <f t="shared" si="127"/>
        <v>OK</v>
      </c>
      <c r="T942" s="2" t="str">
        <f t="shared" si="128"/>
        <v>OK</v>
      </c>
      <c r="U942" s="2" t="str">
        <f t="shared" si="129"/>
        <v>OK</v>
      </c>
      <c r="V942" s="2" t="str">
        <f t="shared" si="130"/>
        <v>OK</v>
      </c>
      <c r="W942" s="2" t="str">
        <f t="shared" si="131"/>
        <v>OK</v>
      </c>
      <c r="X942" s="2" t="str">
        <f t="shared" si="132"/>
        <v>OK</v>
      </c>
      <c r="Y942" s="2" t="str">
        <f t="shared" si="133"/>
        <v>OK</v>
      </c>
      <c r="Z942" s="3" t="str">
        <f t="shared" si="134"/>
        <v xml:space="preserve">Acción didáctica / </v>
      </c>
    </row>
    <row r="943" spans="1:26" x14ac:dyDescent="0.45">
      <c r="A943" t="s">
        <v>13988</v>
      </c>
      <c r="B943" t="s">
        <v>13989</v>
      </c>
      <c r="C943" t="s">
        <v>14014</v>
      </c>
      <c r="E943" t="s">
        <v>20</v>
      </c>
      <c r="H943" t="s">
        <v>21</v>
      </c>
      <c r="I943">
        <v>1176149</v>
      </c>
      <c r="J943" t="s">
        <v>14015</v>
      </c>
      <c r="K943">
        <v>30</v>
      </c>
      <c r="L943" t="s">
        <v>34</v>
      </c>
      <c r="M943" t="s">
        <v>35</v>
      </c>
      <c r="N943" t="s">
        <v>700</v>
      </c>
      <c r="O943" t="s">
        <v>37</v>
      </c>
      <c r="P943" t="s">
        <v>21</v>
      </c>
      <c r="Q943" t="s">
        <v>14016</v>
      </c>
      <c r="R943" s="2" t="str">
        <f t="shared" si="126"/>
        <v>OK</v>
      </c>
      <c r="S943" s="2" t="str">
        <f t="shared" si="127"/>
        <v>OK</v>
      </c>
      <c r="T943" s="2" t="str">
        <f t="shared" si="128"/>
        <v>OK</v>
      </c>
      <c r="U943" s="2" t="str">
        <f t="shared" si="129"/>
        <v>OK</v>
      </c>
      <c r="V943" s="2" t="str">
        <f t="shared" si="130"/>
        <v>OK</v>
      </c>
      <c r="W943" s="2" t="str">
        <f t="shared" si="131"/>
        <v>OK</v>
      </c>
      <c r="X943" s="2" t="str">
        <f t="shared" si="132"/>
        <v>OK</v>
      </c>
      <c r="Y943" s="2" t="str">
        <f t="shared" si="133"/>
        <v>OK</v>
      </c>
      <c r="Z943" s="3" t="str">
        <f t="shared" si="134"/>
        <v/>
      </c>
    </row>
    <row r="944" spans="1:26" x14ac:dyDescent="0.45">
      <c r="A944" t="s">
        <v>13988</v>
      </c>
      <c r="B944" t="s">
        <v>13989</v>
      </c>
      <c r="C944" t="s">
        <v>14017</v>
      </c>
      <c r="E944" t="s">
        <v>20</v>
      </c>
      <c r="H944" t="s">
        <v>21</v>
      </c>
      <c r="I944">
        <v>1929753</v>
      </c>
      <c r="J944" t="s">
        <v>14018</v>
      </c>
      <c r="K944">
        <v>20</v>
      </c>
      <c r="L944" t="s">
        <v>23</v>
      </c>
      <c r="M944" t="s">
        <v>29</v>
      </c>
      <c r="N944" t="s">
        <v>30</v>
      </c>
      <c r="P944" t="s">
        <v>21</v>
      </c>
      <c r="Q944" t="s">
        <v>14019</v>
      </c>
      <c r="R944" s="2" t="str">
        <f t="shared" si="126"/>
        <v>OK</v>
      </c>
      <c r="S944" s="2" t="str">
        <f t="shared" si="127"/>
        <v>OK</v>
      </c>
      <c r="T944" s="2" t="str">
        <f t="shared" si="128"/>
        <v>OK</v>
      </c>
      <c r="U944" s="2" t="str">
        <f t="shared" si="129"/>
        <v>OK</v>
      </c>
      <c r="V944" s="2" t="str">
        <f t="shared" si="130"/>
        <v>OK</v>
      </c>
      <c r="W944" s="2" t="str">
        <f t="shared" si="131"/>
        <v>OK</v>
      </c>
      <c r="X944" s="2" t="str">
        <f t="shared" si="132"/>
        <v>OK</v>
      </c>
      <c r="Y944" s="2" t="str">
        <f t="shared" si="133"/>
        <v>OK</v>
      </c>
      <c r="Z944" s="3" t="str">
        <f t="shared" si="134"/>
        <v/>
      </c>
    </row>
    <row r="945" spans="1:26" x14ac:dyDescent="0.45">
      <c r="A945" t="s">
        <v>13988</v>
      </c>
      <c r="B945" t="s">
        <v>13989</v>
      </c>
      <c r="C945" t="s">
        <v>14020</v>
      </c>
      <c r="E945" t="s">
        <v>20</v>
      </c>
      <c r="H945" t="s">
        <v>21</v>
      </c>
      <c r="I945">
        <v>2155511</v>
      </c>
      <c r="J945" t="s">
        <v>14021</v>
      </c>
      <c r="K945">
        <v>35</v>
      </c>
      <c r="L945" t="s">
        <v>34</v>
      </c>
      <c r="M945" t="s">
        <v>35</v>
      </c>
      <c r="N945" t="s">
        <v>81</v>
      </c>
      <c r="O945" t="s">
        <v>85</v>
      </c>
      <c r="P945" t="s">
        <v>21</v>
      </c>
      <c r="Q945" t="s">
        <v>14022</v>
      </c>
      <c r="R945" s="2" t="str">
        <f t="shared" si="126"/>
        <v>KO</v>
      </c>
      <c r="S945" s="2" t="str">
        <f t="shared" si="127"/>
        <v>OK</v>
      </c>
      <c r="T945" s="2" t="str">
        <f t="shared" si="128"/>
        <v>OK</v>
      </c>
      <c r="U945" s="2" t="str">
        <f t="shared" si="129"/>
        <v>OK</v>
      </c>
      <c r="V945" s="2" t="str">
        <f t="shared" si="130"/>
        <v>OK</v>
      </c>
      <c r="W945" s="2" t="str">
        <f t="shared" si="131"/>
        <v>OK</v>
      </c>
      <c r="X945" s="2" t="str">
        <f t="shared" si="132"/>
        <v>OK</v>
      </c>
      <c r="Y945" s="2" t="str">
        <f t="shared" si="133"/>
        <v>OK</v>
      </c>
      <c r="Z945" s="3" t="str">
        <f t="shared" si="134"/>
        <v xml:space="preserve">Acción didáctica / </v>
      </c>
    </row>
    <row r="946" spans="1:26" x14ac:dyDescent="0.45">
      <c r="A946" t="s">
        <v>13988</v>
      </c>
      <c r="B946" t="s">
        <v>13989</v>
      </c>
      <c r="C946" t="s">
        <v>14023</v>
      </c>
      <c r="E946" t="s">
        <v>20</v>
      </c>
      <c r="H946" t="s">
        <v>21</v>
      </c>
      <c r="I946">
        <v>1263007</v>
      </c>
      <c r="J946" t="s">
        <v>14024</v>
      </c>
      <c r="K946">
        <v>15</v>
      </c>
      <c r="L946" t="s">
        <v>34</v>
      </c>
      <c r="M946" t="s">
        <v>35</v>
      </c>
      <c r="N946" t="s">
        <v>190</v>
      </c>
      <c r="O946" t="s">
        <v>37</v>
      </c>
      <c r="P946" t="s">
        <v>21</v>
      </c>
      <c r="Q946" t="s">
        <v>14025</v>
      </c>
      <c r="R946" s="2" t="str">
        <f t="shared" si="126"/>
        <v>OK</v>
      </c>
      <c r="S946" s="2" t="str">
        <f t="shared" si="127"/>
        <v>OK</v>
      </c>
      <c r="T946" s="2" t="str">
        <f t="shared" si="128"/>
        <v>OK</v>
      </c>
      <c r="U946" s="2" t="str">
        <f t="shared" si="129"/>
        <v>OK</v>
      </c>
      <c r="V946" s="2" t="str">
        <f t="shared" si="130"/>
        <v>OK</v>
      </c>
      <c r="W946" s="2" t="str">
        <f t="shared" si="131"/>
        <v>OK</v>
      </c>
      <c r="X946" s="2" t="str">
        <f t="shared" si="132"/>
        <v>OK</v>
      </c>
      <c r="Y946" s="2" t="str">
        <f t="shared" si="133"/>
        <v>OK</v>
      </c>
      <c r="Z946" s="3" t="str">
        <f t="shared" si="134"/>
        <v/>
      </c>
    </row>
    <row r="947" spans="1:26" x14ac:dyDescent="0.45">
      <c r="A947" t="s">
        <v>13988</v>
      </c>
      <c r="B947" t="s">
        <v>13989</v>
      </c>
      <c r="C947" t="s">
        <v>14026</v>
      </c>
      <c r="E947" t="s">
        <v>20</v>
      </c>
      <c r="H947" t="s">
        <v>21</v>
      </c>
      <c r="I947">
        <v>1179611</v>
      </c>
      <c r="J947" t="s">
        <v>14027</v>
      </c>
      <c r="K947">
        <v>25</v>
      </c>
      <c r="L947" t="s">
        <v>34</v>
      </c>
      <c r="M947" t="s">
        <v>35</v>
      </c>
      <c r="N947" t="s">
        <v>41</v>
      </c>
      <c r="O947" t="s">
        <v>479</v>
      </c>
      <c r="P947" t="s">
        <v>21</v>
      </c>
      <c r="Q947" t="s">
        <v>14028</v>
      </c>
      <c r="R947" s="2" t="str">
        <f t="shared" si="126"/>
        <v>OK</v>
      </c>
      <c r="S947" s="2" t="str">
        <f t="shared" si="127"/>
        <v>OK</v>
      </c>
      <c r="T947" s="2" t="str">
        <f t="shared" si="128"/>
        <v>OK</v>
      </c>
      <c r="U947" s="2" t="str">
        <f t="shared" si="129"/>
        <v>OK</v>
      </c>
      <c r="V947" s="2" t="str">
        <f t="shared" si="130"/>
        <v>OK</v>
      </c>
      <c r="W947" s="2" t="str">
        <f t="shared" si="131"/>
        <v>OK</v>
      </c>
      <c r="X947" s="2" t="str">
        <f t="shared" si="132"/>
        <v>OK</v>
      </c>
      <c r="Y947" s="2" t="str">
        <f t="shared" si="133"/>
        <v>OK</v>
      </c>
      <c r="Z947" s="3" t="str">
        <f t="shared" si="134"/>
        <v/>
      </c>
    </row>
    <row r="948" spans="1:26" x14ac:dyDescent="0.45">
      <c r="A948" t="s">
        <v>13988</v>
      </c>
      <c r="B948" t="s">
        <v>13989</v>
      </c>
      <c r="C948" t="s">
        <v>14029</v>
      </c>
      <c r="E948" t="s">
        <v>20</v>
      </c>
      <c r="H948" t="s">
        <v>21</v>
      </c>
      <c r="I948">
        <v>1499288</v>
      </c>
      <c r="J948" t="s">
        <v>14030</v>
      </c>
      <c r="K948">
        <v>20</v>
      </c>
      <c r="L948" t="s">
        <v>23</v>
      </c>
      <c r="M948" t="s">
        <v>29</v>
      </c>
      <c r="N948" t="s">
        <v>2043</v>
      </c>
      <c r="P948" t="s">
        <v>21</v>
      </c>
      <c r="Q948" t="s">
        <v>14031</v>
      </c>
      <c r="R948" s="2" t="str">
        <f t="shared" si="126"/>
        <v>OK</v>
      </c>
      <c r="S948" s="2" t="str">
        <f t="shared" si="127"/>
        <v>OK</v>
      </c>
      <c r="T948" s="2" t="str">
        <f t="shared" si="128"/>
        <v>OK</v>
      </c>
      <c r="U948" s="2" t="str">
        <f t="shared" si="129"/>
        <v>OK</v>
      </c>
      <c r="V948" s="2" t="str">
        <f t="shared" si="130"/>
        <v>OK</v>
      </c>
      <c r="W948" s="2" t="str">
        <f t="shared" si="131"/>
        <v>OK</v>
      </c>
      <c r="X948" s="2" t="str">
        <f t="shared" si="132"/>
        <v>OK</v>
      </c>
      <c r="Y948" s="2" t="str">
        <f t="shared" si="133"/>
        <v>OK</v>
      </c>
      <c r="Z948" s="3" t="str">
        <f t="shared" si="134"/>
        <v/>
      </c>
    </row>
    <row r="949" spans="1:26" x14ac:dyDescent="0.45">
      <c r="A949" t="s">
        <v>13988</v>
      </c>
      <c r="B949" t="s">
        <v>13989</v>
      </c>
      <c r="C949" t="s">
        <v>14032</v>
      </c>
      <c r="E949" t="s">
        <v>20</v>
      </c>
      <c r="H949" t="s">
        <v>21</v>
      </c>
      <c r="I949">
        <v>1321832</v>
      </c>
      <c r="J949" t="s">
        <v>14033</v>
      </c>
      <c r="K949">
        <v>15</v>
      </c>
      <c r="L949" t="s">
        <v>34</v>
      </c>
      <c r="M949" t="s">
        <v>35</v>
      </c>
      <c r="N949" t="s">
        <v>11343</v>
      </c>
      <c r="O949" t="s">
        <v>37</v>
      </c>
      <c r="P949" t="s">
        <v>21</v>
      </c>
      <c r="Q949" t="s">
        <v>14034</v>
      </c>
      <c r="R949" s="2" t="str">
        <f t="shared" si="126"/>
        <v>OK</v>
      </c>
      <c r="S949" s="2" t="str">
        <f t="shared" si="127"/>
        <v>OK</v>
      </c>
      <c r="T949" s="2" t="str">
        <f t="shared" si="128"/>
        <v>OK</v>
      </c>
      <c r="U949" s="2" t="str">
        <f t="shared" si="129"/>
        <v>OK</v>
      </c>
      <c r="V949" s="2" t="str">
        <f t="shared" si="130"/>
        <v>OK</v>
      </c>
      <c r="W949" s="2" t="str">
        <f t="shared" si="131"/>
        <v>OK</v>
      </c>
      <c r="X949" s="2" t="str">
        <f t="shared" si="132"/>
        <v>OK</v>
      </c>
      <c r="Y949" s="2" t="str">
        <f t="shared" si="133"/>
        <v>OK</v>
      </c>
      <c r="Z949" s="3" t="str">
        <f t="shared" si="134"/>
        <v/>
      </c>
    </row>
    <row r="950" spans="1:26" x14ac:dyDescent="0.45">
      <c r="A950" t="s">
        <v>13988</v>
      </c>
      <c r="B950" t="s">
        <v>13989</v>
      </c>
      <c r="C950" t="s">
        <v>14035</v>
      </c>
      <c r="E950" t="s">
        <v>20</v>
      </c>
      <c r="H950" t="s">
        <v>21</v>
      </c>
      <c r="I950">
        <v>1178264</v>
      </c>
      <c r="J950" t="s">
        <v>14036</v>
      </c>
      <c r="K950">
        <v>40</v>
      </c>
      <c r="L950" t="s">
        <v>34</v>
      </c>
      <c r="M950" t="s">
        <v>35</v>
      </c>
      <c r="N950" t="s">
        <v>62</v>
      </c>
      <c r="O950" t="s">
        <v>37</v>
      </c>
      <c r="P950" t="s">
        <v>21</v>
      </c>
      <c r="Q950" t="s">
        <v>14037</v>
      </c>
      <c r="R950" s="2" t="str">
        <f t="shared" si="126"/>
        <v>OK</v>
      </c>
      <c r="S950" s="2" t="str">
        <f t="shared" si="127"/>
        <v>OK</v>
      </c>
      <c r="T950" s="2" t="str">
        <f t="shared" si="128"/>
        <v>OK</v>
      </c>
      <c r="U950" s="2" t="str">
        <f t="shared" si="129"/>
        <v>OK</v>
      </c>
      <c r="V950" s="2" t="str">
        <f t="shared" si="130"/>
        <v>OK</v>
      </c>
      <c r="W950" s="2" t="str">
        <f t="shared" si="131"/>
        <v>OK</v>
      </c>
      <c r="X950" s="2" t="str">
        <f t="shared" si="132"/>
        <v>OK</v>
      </c>
      <c r="Y950" s="2" t="str">
        <f t="shared" si="133"/>
        <v>OK</v>
      </c>
      <c r="Z950" s="3" t="str">
        <f t="shared" si="134"/>
        <v/>
      </c>
    </row>
    <row r="951" spans="1:26" x14ac:dyDescent="0.45">
      <c r="A951" t="s">
        <v>13988</v>
      </c>
      <c r="B951" t="s">
        <v>13989</v>
      </c>
      <c r="C951" t="s">
        <v>14038</v>
      </c>
      <c r="E951" t="s">
        <v>20</v>
      </c>
      <c r="H951" t="s">
        <v>21</v>
      </c>
      <c r="I951">
        <v>2849257</v>
      </c>
      <c r="J951" t="s">
        <v>14039</v>
      </c>
      <c r="K951">
        <v>20</v>
      </c>
      <c r="L951" t="s">
        <v>1363</v>
      </c>
      <c r="M951" t="s">
        <v>29</v>
      </c>
      <c r="N951" t="s">
        <v>25</v>
      </c>
      <c r="P951" t="s">
        <v>21</v>
      </c>
      <c r="Q951" t="s">
        <v>14040</v>
      </c>
      <c r="R951" s="2" t="str">
        <f t="shared" si="126"/>
        <v>KO</v>
      </c>
      <c r="S951" s="2" t="str">
        <f t="shared" si="127"/>
        <v>KO</v>
      </c>
      <c r="T951" s="2" t="str">
        <f t="shared" si="128"/>
        <v>OK</v>
      </c>
      <c r="U951" s="2" t="str">
        <f t="shared" si="129"/>
        <v>OK</v>
      </c>
      <c r="V951" s="2" t="str">
        <f t="shared" si="130"/>
        <v>OK</v>
      </c>
      <c r="W951" s="2" t="str">
        <f t="shared" si="131"/>
        <v>OK</v>
      </c>
      <c r="X951" s="2" t="str">
        <f t="shared" si="132"/>
        <v>OK</v>
      </c>
      <c r="Y951" s="2" t="str">
        <f t="shared" si="133"/>
        <v>OK</v>
      </c>
      <c r="Z951" s="3" t="str">
        <f t="shared" si="134"/>
        <v xml:space="preserve">Acción didáctica / Tipo de media / </v>
      </c>
    </row>
    <row r="952" spans="1:26" x14ac:dyDescent="0.45">
      <c r="A952" t="s">
        <v>13988</v>
      </c>
      <c r="B952" t="s">
        <v>13989</v>
      </c>
      <c r="C952" t="s">
        <v>14041</v>
      </c>
      <c r="E952" t="s">
        <v>20</v>
      </c>
      <c r="H952" t="s">
        <v>21</v>
      </c>
      <c r="I952">
        <v>1603727</v>
      </c>
      <c r="J952" t="s">
        <v>14042</v>
      </c>
      <c r="K952">
        <v>30</v>
      </c>
      <c r="L952" t="s">
        <v>34</v>
      </c>
      <c r="M952" t="s">
        <v>35</v>
      </c>
      <c r="N952" t="s">
        <v>161</v>
      </c>
      <c r="O952" t="s">
        <v>479</v>
      </c>
      <c r="P952" t="s">
        <v>21</v>
      </c>
      <c r="Q952" t="s">
        <v>14043</v>
      </c>
      <c r="R952" s="2" t="str">
        <f t="shared" si="126"/>
        <v>OK</v>
      </c>
      <c r="S952" s="2" t="str">
        <f t="shared" si="127"/>
        <v>OK</v>
      </c>
      <c r="T952" s="2" t="str">
        <f t="shared" si="128"/>
        <v>OK</v>
      </c>
      <c r="U952" s="2" t="str">
        <f t="shared" si="129"/>
        <v>OK</v>
      </c>
      <c r="V952" s="2" t="str">
        <f t="shared" si="130"/>
        <v>OK</v>
      </c>
      <c r="W952" s="2" t="str">
        <f t="shared" si="131"/>
        <v>OK</v>
      </c>
      <c r="X952" s="2" t="str">
        <f t="shared" si="132"/>
        <v>OK</v>
      </c>
      <c r="Y952" s="2" t="str">
        <f t="shared" si="133"/>
        <v>OK</v>
      </c>
      <c r="Z952" s="3" t="str">
        <f t="shared" si="134"/>
        <v/>
      </c>
    </row>
    <row r="953" spans="1:26" x14ac:dyDescent="0.45">
      <c r="A953" t="s">
        <v>13988</v>
      </c>
      <c r="B953" t="s">
        <v>13989</v>
      </c>
      <c r="C953" t="s">
        <v>14044</v>
      </c>
      <c r="E953" t="s">
        <v>20</v>
      </c>
      <c r="H953" t="s">
        <v>21</v>
      </c>
      <c r="I953">
        <v>1177796</v>
      </c>
      <c r="J953" t="s">
        <v>14045</v>
      </c>
      <c r="K953">
        <v>20</v>
      </c>
      <c r="L953" t="s">
        <v>34</v>
      </c>
      <c r="M953" t="s">
        <v>35</v>
      </c>
      <c r="N953" t="s">
        <v>62</v>
      </c>
      <c r="O953" t="s">
        <v>479</v>
      </c>
      <c r="P953" t="s">
        <v>21</v>
      </c>
      <c r="Q953" t="s">
        <v>14046</v>
      </c>
      <c r="R953" s="2" t="str">
        <f t="shared" si="126"/>
        <v>OK</v>
      </c>
      <c r="S953" s="2" t="str">
        <f t="shared" si="127"/>
        <v>OK</v>
      </c>
      <c r="T953" s="2" t="str">
        <f t="shared" si="128"/>
        <v>OK</v>
      </c>
      <c r="U953" s="2" t="str">
        <f t="shared" si="129"/>
        <v>OK</v>
      </c>
      <c r="V953" s="2" t="str">
        <f t="shared" si="130"/>
        <v>OK</v>
      </c>
      <c r="W953" s="2" t="str">
        <f t="shared" si="131"/>
        <v>OK</v>
      </c>
      <c r="X953" s="2" t="str">
        <f t="shared" si="132"/>
        <v>OK</v>
      </c>
      <c r="Y953" s="2" t="str">
        <f t="shared" si="133"/>
        <v>OK</v>
      </c>
      <c r="Z953" s="3" t="str">
        <f t="shared" si="134"/>
        <v/>
      </c>
    </row>
    <row r="954" spans="1:26" x14ac:dyDescent="0.45">
      <c r="A954" t="s">
        <v>13988</v>
      </c>
      <c r="B954" t="s">
        <v>13989</v>
      </c>
      <c r="C954" t="s">
        <v>14047</v>
      </c>
      <c r="E954" t="s">
        <v>20</v>
      </c>
      <c r="H954" t="s">
        <v>21</v>
      </c>
      <c r="I954">
        <v>1876827</v>
      </c>
      <c r="J954" t="s">
        <v>14048</v>
      </c>
      <c r="K954">
        <v>35</v>
      </c>
      <c r="L954" t="s">
        <v>34</v>
      </c>
      <c r="M954" t="s">
        <v>35</v>
      </c>
      <c r="N954" t="s">
        <v>81</v>
      </c>
      <c r="O954" t="s">
        <v>85</v>
      </c>
      <c r="P954" t="s">
        <v>21</v>
      </c>
      <c r="Q954" t="s">
        <v>14049</v>
      </c>
      <c r="R954" s="2" t="str">
        <f t="shared" si="126"/>
        <v>KO</v>
      </c>
      <c r="S954" s="2" t="str">
        <f t="shared" si="127"/>
        <v>OK</v>
      </c>
      <c r="T954" s="2" t="str">
        <f t="shared" si="128"/>
        <v>OK</v>
      </c>
      <c r="U954" s="2" t="str">
        <f t="shared" si="129"/>
        <v>OK</v>
      </c>
      <c r="V954" s="2" t="str">
        <f t="shared" si="130"/>
        <v>OK</v>
      </c>
      <c r="W954" s="2" t="str">
        <f t="shared" si="131"/>
        <v>OK</v>
      </c>
      <c r="X954" s="2" t="str">
        <f t="shared" si="132"/>
        <v>OK</v>
      </c>
      <c r="Y954" s="2" t="str">
        <f t="shared" si="133"/>
        <v>OK</v>
      </c>
      <c r="Z954" s="3" t="str">
        <f t="shared" si="134"/>
        <v xml:space="preserve">Acción didáctica / </v>
      </c>
    </row>
    <row r="955" spans="1:26" x14ac:dyDescent="0.45">
      <c r="A955" t="s">
        <v>13988</v>
      </c>
      <c r="B955" t="s">
        <v>13989</v>
      </c>
      <c r="C955" t="s">
        <v>14050</v>
      </c>
      <c r="E955" t="s">
        <v>20</v>
      </c>
      <c r="H955" t="s">
        <v>21</v>
      </c>
      <c r="I955">
        <v>1194984</v>
      </c>
      <c r="J955" t="s">
        <v>14051</v>
      </c>
      <c r="K955">
        <v>25</v>
      </c>
      <c r="L955" t="s">
        <v>1363</v>
      </c>
      <c r="M955" t="s">
        <v>35</v>
      </c>
      <c r="N955" t="s">
        <v>114</v>
      </c>
      <c r="O955" t="s">
        <v>37</v>
      </c>
      <c r="P955" t="s">
        <v>21</v>
      </c>
      <c r="Q955" t="s">
        <v>14052</v>
      </c>
      <c r="R955" s="2" t="str">
        <f t="shared" si="126"/>
        <v>KO</v>
      </c>
      <c r="S955" s="2" t="str">
        <f t="shared" si="127"/>
        <v>OK</v>
      </c>
      <c r="T955" s="2" t="str">
        <f t="shared" si="128"/>
        <v>OK</v>
      </c>
      <c r="U955" s="2" t="str">
        <f t="shared" si="129"/>
        <v>OK</v>
      </c>
      <c r="V955" s="2" t="str">
        <f t="shared" si="130"/>
        <v>OK</v>
      </c>
      <c r="W955" s="2" t="str">
        <f t="shared" si="131"/>
        <v>OK</v>
      </c>
      <c r="X955" s="2" t="str">
        <f t="shared" si="132"/>
        <v>OK</v>
      </c>
      <c r="Y955" s="2" t="str">
        <f t="shared" si="133"/>
        <v>OK</v>
      </c>
      <c r="Z955" s="3" t="str">
        <f t="shared" si="134"/>
        <v xml:space="preserve">Acción didáctica / </v>
      </c>
    </row>
    <row r="956" spans="1:26" x14ac:dyDescent="0.45">
      <c r="A956" t="s">
        <v>13988</v>
      </c>
      <c r="B956" t="s">
        <v>13989</v>
      </c>
      <c r="C956" t="s">
        <v>14053</v>
      </c>
      <c r="E956" t="s">
        <v>20</v>
      </c>
      <c r="H956" t="s">
        <v>21</v>
      </c>
      <c r="I956">
        <v>2151310</v>
      </c>
      <c r="J956" t="s">
        <v>14054</v>
      </c>
      <c r="K956">
        <v>30</v>
      </c>
      <c r="L956" t="s">
        <v>1363</v>
      </c>
      <c r="M956" t="s">
        <v>35</v>
      </c>
      <c r="N956" t="s">
        <v>161</v>
      </c>
      <c r="O956" t="s">
        <v>37</v>
      </c>
      <c r="P956" t="s">
        <v>21</v>
      </c>
      <c r="Q956" t="s">
        <v>14055</v>
      </c>
      <c r="R956" s="2" t="str">
        <f t="shared" si="126"/>
        <v>KO</v>
      </c>
      <c r="S956" s="2" t="str">
        <f t="shared" si="127"/>
        <v>OK</v>
      </c>
      <c r="T956" s="2" t="str">
        <f t="shared" si="128"/>
        <v>OK</v>
      </c>
      <c r="U956" s="2" t="str">
        <f t="shared" si="129"/>
        <v>OK</v>
      </c>
      <c r="V956" s="2" t="str">
        <f t="shared" si="130"/>
        <v>OK</v>
      </c>
      <c r="W956" s="2" t="str">
        <f t="shared" si="131"/>
        <v>OK</v>
      </c>
      <c r="X956" s="2" t="str">
        <f t="shared" si="132"/>
        <v>OK</v>
      </c>
      <c r="Y956" s="2" t="str">
        <f t="shared" si="133"/>
        <v>OK</v>
      </c>
      <c r="Z956" s="3" t="str">
        <f t="shared" si="134"/>
        <v xml:space="preserve">Acción didáctica / </v>
      </c>
    </row>
    <row r="957" spans="1:26" x14ac:dyDescent="0.45">
      <c r="A957" t="s">
        <v>13988</v>
      </c>
      <c r="B957" t="s">
        <v>13989</v>
      </c>
      <c r="C957" t="s">
        <v>14056</v>
      </c>
      <c r="E957" t="s">
        <v>20</v>
      </c>
      <c r="H957" t="s">
        <v>21</v>
      </c>
      <c r="I957">
        <v>2280066</v>
      </c>
      <c r="J957" t="s">
        <v>14057</v>
      </c>
      <c r="K957">
        <v>20</v>
      </c>
      <c r="L957" t="s">
        <v>57</v>
      </c>
      <c r="M957" t="s">
        <v>24</v>
      </c>
      <c r="N957" t="s">
        <v>58</v>
      </c>
      <c r="O957" t="s">
        <v>85</v>
      </c>
      <c r="P957" t="s">
        <v>21</v>
      </c>
      <c r="Q957" t="s">
        <v>14058</v>
      </c>
      <c r="R957" s="2" t="str">
        <f t="shared" si="126"/>
        <v>OK</v>
      </c>
      <c r="S957" s="2" t="str">
        <f t="shared" si="127"/>
        <v>KO</v>
      </c>
      <c r="T957" s="2" t="str">
        <f t="shared" si="128"/>
        <v>OK</v>
      </c>
      <c r="U957" s="2" t="str">
        <f t="shared" si="129"/>
        <v>OK</v>
      </c>
      <c r="V957" s="2" t="str">
        <f t="shared" si="130"/>
        <v>OK</v>
      </c>
      <c r="W957" s="2" t="str">
        <f t="shared" si="131"/>
        <v>OK</v>
      </c>
      <c r="X957" s="2" t="str">
        <f t="shared" si="132"/>
        <v>OK</v>
      </c>
      <c r="Y957" s="2" t="str">
        <f t="shared" si="133"/>
        <v>OK</v>
      </c>
      <c r="Z957" s="3" t="str">
        <f t="shared" si="134"/>
        <v xml:space="preserve">Tipo de media / </v>
      </c>
    </row>
    <row r="958" spans="1:26" x14ac:dyDescent="0.45">
      <c r="A958" t="s">
        <v>13988</v>
      </c>
      <c r="B958" t="s">
        <v>13989</v>
      </c>
      <c r="C958" t="s">
        <v>14059</v>
      </c>
      <c r="E958" t="s">
        <v>20</v>
      </c>
      <c r="H958" t="s">
        <v>21</v>
      </c>
      <c r="I958">
        <v>1179403</v>
      </c>
      <c r="J958" t="s">
        <v>14060</v>
      </c>
      <c r="K958">
        <v>30</v>
      </c>
      <c r="L958" t="s">
        <v>1363</v>
      </c>
      <c r="M958" t="s">
        <v>35</v>
      </c>
      <c r="N958" t="s">
        <v>41</v>
      </c>
      <c r="O958" t="s">
        <v>85</v>
      </c>
      <c r="P958" t="s">
        <v>21</v>
      </c>
      <c r="Q958" t="s">
        <v>14061</v>
      </c>
      <c r="R958" s="2" t="str">
        <f t="shared" si="126"/>
        <v>KO</v>
      </c>
      <c r="S958" s="2" t="str">
        <f t="shared" si="127"/>
        <v>OK</v>
      </c>
      <c r="T958" s="2" t="str">
        <f t="shared" si="128"/>
        <v>OK</v>
      </c>
      <c r="U958" s="2" t="str">
        <f t="shared" si="129"/>
        <v>OK</v>
      </c>
      <c r="V958" s="2" t="str">
        <f t="shared" si="130"/>
        <v>OK</v>
      </c>
      <c r="W958" s="2" t="str">
        <f t="shared" si="131"/>
        <v>OK</v>
      </c>
      <c r="X958" s="2" t="str">
        <f t="shared" si="132"/>
        <v>OK</v>
      </c>
      <c r="Y958" s="2" t="str">
        <f t="shared" si="133"/>
        <v>OK</v>
      </c>
      <c r="Z958" s="3" t="str">
        <f t="shared" si="134"/>
        <v xml:space="preserve">Acción didáctica / </v>
      </c>
    </row>
    <row r="959" spans="1:26" x14ac:dyDescent="0.45">
      <c r="A959" t="s">
        <v>13988</v>
      </c>
      <c r="B959" t="s">
        <v>13989</v>
      </c>
      <c r="C959" t="s">
        <v>534</v>
      </c>
      <c r="E959" t="s">
        <v>20</v>
      </c>
      <c r="H959" t="s">
        <v>21</v>
      </c>
      <c r="I959">
        <v>3672346</v>
      </c>
      <c r="K959">
        <v>30</v>
      </c>
      <c r="L959" t="s">
        <v>358</v>
      </c>
      <c r="M959" t="s">
        <v>35</v>
      </c>
      <c r="N959" t="s">
        <v>359</v>
      </c>
      <c r="O959" t="s">
        <v>85</v>
      </c>
      <c r="P959" t="s">
        <v>21</v>
      </c>
      <c r="Q959" t="s">
        <v>14062</v>
      </c>
      <c r="R959" s="2" t="str">
        <f t="shared" si="126"/>
        <v>OK</v>
      </c>
      <c r="S959" s="2" t="str">
        <f t="shared" si="127"/>
        <v>OK</v>
      </c>
      <c r="T959" s="2" t="str">
        <f t="shared" si="128"/>
        <v>OK</v>
      </c>
      <c r="U959" s="2" t="str">
        <f t="shared" si="129"/>
        <v>OK</v>
      </c>
      <c r="V959" s="2" t="str">
        <f t="shared" si="130"/>
        <v>OK</v>
      </c>
      <c r="W959" s="2" t="str">
        <f t="shared" si="131"/>
        <v>KO</v>
      </c>
      <c r="X959" s="2" t="str">
        <f t="shared" si="132"/>
        <v>KO</v>
      </c>
      <c r="Y959" s="2" t="str">
        <f t="shared" si="133"/>
        <v>OK</v>
      </c>
      <c r="Z959" s="3" t="str">
        <f t="shared" si="134"/>
        <v xml:space="preserve">Tiempo del recurso / Palabras clave / </v>
      </c>
    </row>
    <row r="960" spans="1:26" x14ac:dyDescent="0.45">
      <c r="A960" t="s">
        <v>13988</v>
      </c>
      <c r="B960" t="s">
        <v>13989</v>
      </c>
      <c r="C960" t="s">
        <v>67</v>
      </c>
      <c r="D960" t="s">
        <v>67</v>
      </c>
      <c r="E960" t="s">
        <v>20</v>
      </c>
      <c r="H960" t="s">
        <v>21</v>
      </c>
      <c r="I960">
        <v>1102619</v>
      </c>
      <c r="K960">
        <v>20</v>
      </c>
      <c r="L960" t="s">
        <v>1363</v>
      </c>
      <c r="M960" t="s">
        <v>67</v>
      </c>
      <c r="N960" t="s">
        <v>227</v>
      </c>
      <c r="P960" t="s">
        <v>21</v>
      </c>
      <c r="Q960" t="s">
        <v>14063</v>
      </c>
      <c r="R960" s="2" t="str">
        <f t="shared" si="126"/>
        <v>KO</v>
      </c>
      <c r="S960" s="2" t="str">
        <f t="shared" si="127"/>
        <v>OK</v>
      </c>
      <c r="T960" s="2" t="str">
        <f t="shared" si="128"/>
        <v>OK</v>
      </c>
      <c r="U960" s="2" t="str">
        <f t="shared" si="129"/>
        <v>OK</v>
      </c>
      <c r="V960" s="2" t="str">
        <f t="shared" si="130"/>
        <v>OK</v>
      </c>
      <c r="W960" s="2" t="str">
        <f t="shared" si="131"/>
        <v>OK</v>
      </c>
      <c r="X960" s="2" t="str">
        <f t="shared" si="132"/>
        <v>KO</v>
      </c>
      <c r="Y960" s="2" t="str">
        <f t="shared" si="133"/>
        <v>OK</v>
      </c>
      <c r="Z960" s="3" t="str">
        <f t="shared" si="134"/>
        <v xml:space="preserve">Acción didáctica / Palabras clave / </v>
      </c>
    </row>
    <row r="961" spans="1:26" x14ac:dyDescent="0.45">
      <c r="A961" t="s">
        <v>13988</v>
      </c>
      <c r="B961" t="s">
        <v>13989</v>
      </c>
      <c r="C961" t="s">
        <v>70</v>
      </c>
      <c r="E961" t="s">
        <v>20</v>
      </c>
      <c r="H961" t="s">
        <v>21</v>
      </c>
      <c r="I961">
        <v>3142684</v>
      </c>
      <c r="J961" t="s">
        <v>14064</v>
      </c>
      <c r="K961">
        <v>30</v>
      </c>
      <c r="L961" t="s">
        <v>70</v>
      </c>
      <c r="M961" t="s">
        <v>35</v>
      </c>
      <c r="N961" t="s">
        <v>161</v>
      </c>
      <c r="O961" t="s">
        <v>37</v>
      </c>
      <c r="P961" t="s">
        <v>21</v>
      </c>
      <c r="Q961" t="s">
        <v>14065</v>
      </c>
      <c r="R961" s="2" t="str">
        <f t="shared" si="126"/>
        <v>OK</v>
      </c>
      <c r="S961" s="2" t="str">
        <f t="shared" si="127"/>
        <v>OK</v>
      </c>
      <c r="T961" s="2" t="str">
        <f t="shared" si="128"/>
        <v>OK</v>
      </c>
      <c r="U961" s="2" t="str">
        <f t="shared" si="129"/>
        <v>OK</v>
      </c>
      <c r="V961" s="2" t="str">
        <f t="shared" si="130"/>
        <v>OK</v>
      </c>
      <c r="W961" s="2" t="str">
        <f t="shared" si="131"/>
        <v>OK</v>
      </c>
      <c r="X961" s="2" t="str">
        <f t="shared" si="132"/>
        <v>OK</v>
      </c>
      <c r="Y961" s="2" t="str">
        <f t="shared" si="133"/>
        <v>OK</v>
      </c>
      <c r="Z961" s="3" t="str">
        <f t="shared" si="134"/>
        <v/>
      </c>
    </row>
    <row r="962" spans="1:26" x14ac:dyDescent="0.45">
      <c r="A962" t="s">
        <v>13988</v>
      </c>
      <c r="B962" t="s">
        <v>13989</v>
      </c>
      <c r="C962" t="s">
        <v>14066</v>
      </c>
      <c r="E962" t="s">
        <v>20</v>
      </c>
      <c r="H962" t="s">
        <v>21</v>
      </c>
      <c r="I962">
        <v>1176720</v>
      </c>
      <c r="J962" t="s">
        <v>14067</v>
      </c>
      <c r="K962">
        <v>30</v>
      </c>
      <c r="L962" t="s">
        <v>34</v>
      </c>
      <c r="M962" t="s">
        <v>35</v>
      </c>
      <c r="N962" t="s">
        <v>62</v>
      </c>
      <c r="O962" t="s">
        <v>37</v>
      </c>
      <c r="P962" t="s">
        <v>21</v>
      </c>
      <c r="Q962" t="s">
        <v>14068</v>
      </c>
      <c r="R962" s="2" t="str">
        <f t="shared" si="126"/>
        <v>OK</v>
      </c>
      <c r="S962" s="2" t="str">
        <f t="shared" si="127"/>
        <v>OK</v>
      </c>
      <c r="T962" s="2" t="str">
        <f t="shared" si="128"/>
        <v>OK</v>
      </c>
      <c r="U962" s="2" t="str">
        <f t="shared" si="129"/>
        <v>OK</v>
      </c>
      <c r="V962" s="2" t="str">
        <f t="shared" si="130"/>
        <v>OK</v>
      </c>
      <c r="W962" s="2" t="str">
        <f t="shared" si="131"/>
        <v>OK</v>
      </c>
      <c r="X962" s="2" t="str">
        <f t="shared" si="132"/>
        <v>OK</v>
      </c>
      <c r="Y962" s="2" t="str">
        <f t="shared" si="133"/>
        <v>OK</v>
      </c>
      <c r="Z962" s="3" t="str">
        <f t="shared" si="134"/>
        <v/>
      </c>
    </row>
    <row r="963" spans="1:26" x14ac:dyDescent="0.45">
      <c r="A963" t="s">
        <v>13988</v>
      </c>
      <c r="B963" t="s">
        <v>13989</v>
      </c>
      <c r="C963" t="s">
        <v>14069</v>
      </c>
      <c r="E963" t="s">
        <v>20</v>
      </c>
      <c r="H963" t="s">
        <v>21</v>
      </c>
      <c r="I963">
        <v>2885727</v>
      </c>
      <c r="J963" t="s">
        <v>14070</v>
      </c>
      <c r="K963">
        <v>20</v>
      </c>
      <c r="L963" t="s">
        <v>23</v>
      </c>
      <c r="M963" t="s">
        <v>29</v>
      </c>
      <c r="N963" t="s">
        <v>194</v>
      </c>
      <c r="P963" t="s">
        <v>21</v>
      </c>
      <c r="Q963" t="s">
        <v>14071</v>
      </c>
      <c r="R963" s="2" t="str">
        <f t="shared" ref="R963:R1026" si="135">IF(_xlfn.XOR(
AND(N963="M102ab",L963="Proyecto"),
AND(N963="M101a",L963="Preguntas con respuesta libre"),
AND(LEFT(N963,1)="M",N963&lt;&gt;"M102AB",N963&lt;&gt;"M101a",N963&lt;&gt;"M101ap",L963="Ejercitación"),
AND(LEFT(C963,15)="Mapa conceptual",L963="Exposición"),
AND(LEFT(N963,1)&lt;&gt;"M",LEFT(C963,15)&lt;&gt;"Mapa conceptual",L963="Exposición"),
AND(LEFT(C963,8)="Banco de",L963="Generador de actividades"),
AND(C963=L963)
),"OK","KO")</f>
        <v>OK</v>
      </c>
      <c r="S963" s="2" t="str">
        <f t="shared" ref="S963:S1026" si="136">IF(_xlfn.XOR(
AND(LEFT(N963,1)="M",M963="Actividad"),
AND(LEFT(N963,1)="F",M963="Interactivo"),
AND(N963="diaporama",M963="Secuencia de imágenes"),
OR(N963="video",M963="Animación",M963="Video"),
AND(C963=M963)
),"OK","KO")</f>
        <v>OK</v>
      </c>
      <c r="T963" s="2" t="str">
        <f t="shared" ref="T963:T1026" si="137">IF(
AND(L963="Evaluación",C963&lt;&gt;L963),"KO",
IF(AND(L963="Mapa conceptual",C963&lt;&gt;L963),"KO",
IF(AND(N963="M101ap",C963&lt;&gt;"Banco de actividades"),"KO",
"OK")))</f>
        <v>OK</v>
      </c>
      <c r="U963" s="2" t="str">
        <f t="shared" ref="U963:U1026" si="138">IF(
AND(LEFT(N963,1)="M",LEFT(M963,4)&lt;&gt;"Mapa",S963="OK",O963=""),
"KO","OK")</f>
        <v>OK</v>
      </c>
      <c r="V963" s="2" t="str">
        <f t="shared" ref="V963:V1026" si="139">IF(OR(
AND(L963="Evaluación",R963="OK",OR(N963="M4a",N963="M5a")),
AND(LEFT(C963,8)="Banco de",N963="M101ap"),
OR(LEFT(C963,8)&lt;&gt;"Banco de",L963&lt;&gt;"Evaluación")
),"OK","KO")</f>
        <v>OK</v>
      </c>
      <c r="W963" s="2" t="str">
        <f t="shared" ref="W963:W1026" si="140">IF(AND(LEFT(C963,8)="Banco de",K963=0),"OK",
IF(AND(LEFT(C963,8)&lt;&gt;"Banco de",K963&gt;0),"OK","KO"))</f>
        <v>OK</v>
      </c>
      <c r="X963" s="2" t="str">
        <f t="shared" ref="X963:X1026" si="141">IF(J963&lt;&gt;"","OK","KO")</f>
        <v>OK</v>
      </c>
      <c r="Y963" s="2" t="str">
        <f t="shared" ref="Y963:Y1026" si="142">IF(P963="Si","KO","OK")</f>
        <v>OK</v>
      </c>
      <c r="Z963" s="3" t="str">
        <f t="shared" ref="Z963:Z1026" si="143">CONCATENATE(
IF(R963&lt;&gt;"OK",CONCATENATE($R$1," / "),""),
IF(S963&lt;&gt;"OK",CONCATENATE($S$1," / "),""),
IF(T963&lt;&gt;"OK",CONCATENATE($T$1," / "),""),
IF(U963&lt;&gt;"OK",CONCATENATE($U$1," / "),""),
IF(V963&lt;&gt;"OK",CONCATENATE($V$1," / "),""),
IF(W963&lt;&gt;"OK",CONCATENATE($W$1," / "),""),
IF(X963&lt;&gt;"OK",CONCATENATE($X$1," / "),""),
IF(Y963&lt;&gt;"OK",$Y$1,"")
)</f>
        <v/>
      </c>
    </row>
    <row r="964" spans="1:26" x14ac:dyDescent="0.45">
      <c r="A964" t="s">
        <v>13988</v>
      </c>
      <c r="B964" t="s">
        <v>13989</v>
      </c>
      <c r="C964" t="s">
        <v>14072</v>
      </c>
      <c r="E964" t="s">
        <v>20</v>
      </c>
      <c r="H964" t="s">
        <v>21</v>
      </c>
      <c r="I964">
        <v>1377110</v>
      </c>
      <c r="K964">
        <v>40</v>
      </c>
      <c r="L964" t="s">
        <v>34</v>
      </c>
      <c r="M964" t="s">
        <v>35</v>
      </c>
      <c r="N964" t="s">
        <v>81</v>
      </c>
      <c r="O964" t="s">
        <v>37</v>
      </c>
      <c r="P964" t="s">
        <v>21</v>
      </c>
      <c r="Q964" t="s">
        <v>14073</v>
      </c>
      <c r="R964" s="2" t="str">
        <f t="shared" si="135"/>
        <v>KO</v>
      </c>
      <c r="S964" s="2" t="str">
        <f t="shared" si="136"/>
        <v>OK</v>
      </c>
      <c r="T964" s="2" t="str">
        <f t="shared" si="137"/>
        <v>OK</v>
      </c>
      <c r="U964" s="2" t="str">
        <f t="shared" si="138"/>
        <v>OK</v>
      </c>
      <c r="V964" s="2" t="str">
        <f t="shared" si="139"/>
        <v>OK</v>
      </c>
      <c r="W964" s="2" t="str">
        <f t="shared" si="140"/>
        <v>OK</v>
      </c>
      <c r="X964" s="2" t="str">
        <f t="shared" si="141"/>
        <v>KO</v>
      </c>
      <c r="Y964" s="2" t="str">
        <f t="shared" si="142"/>
        <v>OK</v>
      </c>
      <c r="Z964" s="3" t="str">
        <f t="shared" si="143"/>
        <v xml:space="preserve">Acción didáctica / Palabras clave / </v>
      </c>
    </row>
    <row r="965" spans="1:26" x14ac:dyDescent="0.45">
      <c r="A965" t="s">
        <v>14074</v>
      </c>
      <c r="B965" t="s">
        <v>14075</v>
      </c>
      <c r="C965" t="s">
        <v>14076</v>
      </c>
      <c r="E965" t="s">
        <v>20</v>
      </c>
      <c r="H965" t="s">
        <v>21</v>
      </c>
      <c r="I965">
        <v>412563</v>
      </c>
      <c r="J965" t="s">
        <v>14077</v>
      </c>
      <c r="K965">
        <v>30</v>
      </c>
      <c r="L965" t="s">
        <v>23</v>
      </c>
      <c r="M965" t="s">
        <v>29</v>
      </c>
      <c r="N965" t="s">
        <v>194</v>
      </c>
      <c r="P965" t="s">
        <v>21</v>
      </c>
      <c r="Q965" t="s">
        <v>14078</v>
      </c>
      <c r="R965" s="2" t="str">
        <f t="shared" si="135"/>
        <v>OK</v>
      </c>
      <c r="S965" s="2" t="str">
        <f t="shared" si="136"/>
        <v>OK</v>
      </c>
      <c r="T965" s="2" t="str">
        <f t="shared" si="137"/>
        <v>OK</v>
      </c>
      <c r="U965" s="2" t="str">
        <f t="shared" si="138"/>
        <v>OK</v>
      </c>
      <c r="V965" s="2" t="str">
        <f t="shared" si="139"/>
        <v>OK</v>
      </c>
      <c r="W965" s="2" t="str">
        <f t="shared" si="140"/>
        <v>OK</v>
      </c>
      <c r="X965" s="2" t="str">
        <f t="shared" si="141"/>
        <v>OK</v>
      </c>
      <c r="Y965" s="2" t="str">
        <f t="shared" si="142"/>
        <v>OK</v>
      </c>
      <c r="Z965" s="3" t="str">
        <f t="shared" si="143"/>
        <v/>
      </c>
    </row>
    <row r="966" spans="1:26" x14ac:dyDescent="0.45">
      <c r="A966" t="s">
        <v>14074</v>
      </c>
      <c r="B966" t="s">
        <v>14075</v>
      </c>
      <c r="C966" t="s">
        <v>14079</v>
      </c>
      <c r="E966" t="s">
        <v>20</v>
      </c>
      <c r="H966" t="s">
        <v>21</v>
      </c>
      <c r="I966">
        <v>1185584</v>
      </c>
      <c r="J966" t="s">
        <v>14080</v>
      </c>
      <c r="K966">
        <v>30</v>
      </c>
      <c r="L966" t="s">
        <v>34</v>
      </c>
      <c r="M966" t="s">
        <v>35</v>
      </c>
      <c r="N966" t="s">
        <v>36</v>
      </c>
      <c r="O966" t="s">
        <v>479</v>
      </c>
      <c r="P966" t="s">
        <v>21</v>
      </c>
      <c r="Q966" t="s">
        <v>14081</v>
      </c>
      <c r="R966" s="2" t="str">
        <f t="shared" si="135"/>
        <v>OK</v>
      </c>
      <c r="S966" s="2" t="str">
        <f t="shared" si="136"/>
        <v>OK</v>
      </c>
      <c r="T966" s="2" t="str">
        <f t="shared" si="137"/>
        <v>OK</v>
      </c>
      <c r="U966" s="2" t="str">
        <f t="shared" si="138"/>
        <v>OK</v>
      </c>
      <c r="V966" s="2" t="str">
        <f t="shared" si="139"/>
        <v>OK</v>
      </c>
      <c r="W966" s="2" t="str">
        <f t="shared" si="140"/>
        <v>OK</v>
      </c>
      <c r="X966" s="2" t="str">
        <f t="shared" si="141"/>
        <v>OK</v>
      </c>
      <c r="Y966" s="2" t="str">
        <f t="shared" si="142"/>
        <v>OK</v>
      </c>
      <c r="Z966" s="3" t="str">
        <f t="shared" si="143"/>
        <v/>
      </c>
    </row>
    <row r="967" spans="1:26" x14ac:dyDescent="0.45">
      <c r="A967" t="s">
        <v>14074</v>
      </c>
      <c r="B967" t="s">
        <v>14075</v>
      </c>
      <c r="C967" t="s">
        <v>14082</v>
      </c>
      <c r="E967" t="s">
        <v>20</v>
      </c>
      <c r="H967" t="s">
        <v>21</v>
      </c>
      <c r="I967">
        <v>1173622</v>
      </c>
      <c r="J967" t="s">
        <v>14083</v>
      </c>
      <c r="K967">
        <v>35</v>
      </c>
      <c r="L967" t="s">
        <v>34</v>
      </c>
      <c r="M967" t="s">
        <v>35</v>
      </c>
      <c r="N967" t="s">
        <v>406</v>
      </c>
      <c r="O967" t="s">
        <v>37</v>
      </c>
      <c r="P967" t="s">
        <v>21</v>
      </c>
      <c r="Q967" t="s">
        <v>14084</v>
      </c>
      <c r="R967" s="2" t="str">
        <f t="shared" si="135"/>
        <v>OK</v>
      </c>
      <c r="S967" s="2" t="str">
        <f t="shared" si="136"/>
        <v>OK</v>
      </c>
      <c r="T967" s="2" t="str">
        <f t="shared" si="137"/>
        <v>OK</v>
      </c>
      <c r="U967" s="2" t="str">
        <f t="shared" si="138"/>
        <v>OK</v>
      </c>
      <c r="V967" s="2" t="str">
        <f t="shared" si="139"/>
        <v>OK</v>
      </c>
      <c r="W967" s="2" t="str">
        <f t="shared" si="140"/>
        <v>OK</v>
      </c>
      <c r="X967" s="2" t="str">
        <f t="shared" si="141"/>
        <v>OK</v>
      </c>
      <c r="Y967" s="2" t="str">
        <f t="shared" si="142"/>
        <v>OK</v>
      </c>
      <c r="Z967" s="3" t="str">
        <f t="shared" si="143"/>
        <v/>
      </c>
    </row>
    <row r="968" spans="1:26" x14ac:dyDescent="0.45">
      <c r="A968" t="s">
        <v>14074</v>
      </c>
      <c r="B968" t="s">
        <v>14075</v>
      </c>
      <c r="C968" t="s">
        <v>14085</v>
      </c>
      <c r="E968" t="s">
        <v>20</v>
      </c>
      <c r="H968" t="s">
        <v>21</v>
      </c>
      <c r="I968">
        <v>999490</v>
      </c>
      <c r="J968" t="s">
        <v>14086</v>
      </c>
      <c r="K968">
        <v>30</v>
      </c>
      <c r="L968" t="s">
        <v>34</v>
      </c>
      <c r="M968" t="s">
        <v>35</v>
      </c>
      <c r="N968" t="s">
        <v>161</v>
      </c>
      <c r="O968" t="s">
        <v>479</v>
      </c>
      <c r="P968" t="s">
        <v>21</v>
      </c>
      <c r="Q968" t="s">
        <v>14087</v>
      </c>
      <c r="R968" s="2" t="str">
        <f t="shared" si="135"/>
        <v>OK</v>
      </c>
      <c r="S968" s="2" t="str">
        <f t="shared" si="136"/>
        <v>OK</v>
      </c>
      <c r="T968" s="2" t="str">
        <f t="shared" si="137"/>
        <v>OK</v>
      </c>
      <c r="U968" s="2" t="str">
        <f t="shared" si="138"/>
        <v>OK</v>
      </c>
      <c r="V968" s="2" t="str">
        <f t="shared" si="139"/>
        <v>OK</v>
      </c>
      <c r="W968" s="2" t="str">
        <f t="shared" si="140"/>
        <v>OK</v>
      </c>
      <c r="X968" s="2" t="str">
        <f t="shared" si="141"/>
        <v>OK</v>
      </c>
      <c r="Y968" s="2" t="str">
        <f t="shared" si="142"/>
        <v>OK</v>
      </c>
      <c r="Z968" s="3" t="str">
        <f t="shared" si="143"/>
        <v/>
      </c>
    </row>
    <row r="969" spans="1:26" x14ac:dyDescent="0.45">
      <c r="A969" t="s">
        <v>14074</v>
      </c>
      <c r="B969" t="s">
        <v>14075</v>
      </c>
      <c r="C969" t="s">
        <v>14088</v>
      </c>
      <c r="E969" t="s">
        <v>20</v>
      </c>
      <c r="H969" t="s">
        <v>21</v>
      </c>
      <c r="I969">
        <v>1461758</v>
      </c>
      <c r="J969" t="s">
        <v>14089</v>
      </c>
      <c r="K969">
        <v>30</v>
      </c>
      <c r="L969" t="s">
        <v>34</v>
      </c>
      <c r="M969" t="s">
        <v>35</v>
      </c>
      <c r="N969" t="s">
        <v>14090</v>
      </c>
      <c r="O969" t="s">
        <v>37</v>
      </c>
      <c r="P969" t="s">
        <v>21</v>
      </c>
      <c r="Q969" t="s">
        <v>14091</v>
      </c>
      <c r="R969" s="2" t="str">
        <f t="shared" si="135"/>
        <v>OK</v>
      </c>
      <c r="S969" s="2" t="str">
        <f t="shared" si="136"/>
        <v>OK</v>
      </c>
      <c r="T969" s="2" t="str">
        <f t="shared" si="137"/>
        <v>OK</v>
      </c>
      <c r="U969" s="2" t="str">
        <f t="shared" si="138"/>
        <v>OK</v>
      </c>
      <c r="V969" s="2" t="str">
        <f t="shared" si="139"/>
        <v>OK</v>
      </c>
      <c r="W969" s="2" t="str">
        <f t="shared" si="140"/>
        <v>OK</v>
      </c>
      <c r="X969" s="2" t="str">
        <f t="shared" si="141"/>
        <v>OK</v>
      </c>
      <c r="Y969" s="2" t="str">
        <f t="shared" si="142"/>
        <v>OK</v>
      </c>
      <c r="Z969" s="3" t="str">
        <f t="shared" si="143"/>
        <v/>
      </c>
    </row>
    <row r="970" spans="1:26" x14ac:dyDescent="0.45">
      <c r="A970" t="s">
        <v>14074</v>
      </c>
      <c r="B970" t="s">
        <v>14075</v>
      </c>
      <c r="C970" t="s">
        <v>14092</v>
      </c>
      <c r="E970" t="s">
        <v>20</v>
      </c>
      <c r="H970" t="s">
        <v>21</v>
      </c>
      <c r="I970">
        <v>2343467</v>
      </c>
      <c r="J970" t="s">
        <v>14093</v>
      </c>
      <c r="K970">
        <v>20</v>
      </c>
      <c r="L970" t="s">
        <v>34</v>
      </c>
      <c r="M970" t="s">
        <v>35</v>
      </c>
      <c r="N970" t="s">
        <v>161</v>
      </c>
      <c r="O970" t="s">
        <v>37</v>
      </c>
      <c r="P970" t="s">
        <v>21</v>
      </c>
      <c r="Q970" t="s">
        <v>14094</v>
      </c>
      <c r="R970" s="2" t="str">
        <f t="shared" si="135"/>
        <v>OK</v>
      </c>
      <c r="S970" s="2" t="str">
        <f t="shared" si="136"/>
        <v>OK</v>
      </c>
      <c r="T970" s="2" t="str">
        <f t="shared" si="137"/>
        <v>OK</v>
      </c>
      <c r="U970" s="2" t="str">
        <f t="shared" si="138"/>
        <v>OK</v>
      </c>
      <c r="V970" s="2" t="str">
        <f t="shared" si="139"/>
        <v>OK</v>
      </c>
      <c r="W970" s="2" t="str">
        <f t="shared" si="140"/>
        <v>OK</v>
      </c>
      <c r="X970" s="2" t="str">
        <f t="shared" si="141"/>
        <v>OK</v>
      </c>
      <c r="Y970" s="2" t="str">
        <f t="shared" si="142"/>
        <v>OK</v>
      </c>
      <c r="Z970" s="3" t="str">
        <f t="shared" si="143"/>
        <v/>
      </c>
    </row>
    <row r="971" spans="1:26" x14ac:dyDescent="0.45">
      <c r="A971" t="s">
        <v>14074</v>
      </c>
      <c r="B971" t="s">
        <v>14075</v>
      </c>
      <c r="C971" t="s">
        <v>14095</v>
      </c>
      <c r="E971" t="s">
        <v>20</v>
      </c>
      <c r="H971" t="s">
        <v>21</v>
      </c>
      <c r="I971">
        <v>860139</v>
      </c>
      <c r="J971" t="s">
        <v>14096</v>
      </c>
      <c r="K971">
        <v>10</v>
      </c>
      <c r="L971" t="s">
        <v>34</v>
      </c>
      <c r="M971" t="s">
        <v>35</v>
      </c>
      <c r="N971" t="s">
        <v>161</v>
      </c>
      <c r="O971" t="s">
        <v>479</v>
      </c>
      <c r="P971" t="s">
        <v>21</v>
      </c>
      <c r="Q971" t="s">
        <v>14097</v>
      </c>
      <c r="R971" s="2" t="str">
        <f t="shared" si="135"/>
        <v>OK</v>
      </c>
      <c r="S971" s="2" t="str">
        <f t="shared" si="136"/>
        <v>OK</v>
      </c>
      <c r="T971" s="2" t="str">
        <f t="shared" si="137"/>
        <v>OK</v>
      </c>
      <c r="U971" s="2" t="str">
        <f t="shared" si="138"/>
        <v>OK</v>
      </c>
      <c r="V971" s="2" t="str">
        <f t="shared" si="139"/>
        <v>OK</v>
      </c>
      <c r="W971" s="2" t="str">
        <f t="shared" si="140"/>
        <v>OK</v>
      </c>
      <c r="X971" s="2" t="str">
        <f t="shared" si="141"/>
        <v>OK</v>
      </c>
      <c r="Y971" s="2" t="str">
        <f t="shared" si="142"/>
        <v>OK</v>
      </c>
      <c r="Z971" s="3" t="str">
        <f t="shared" si="143"/>
        <v/>
      </c>
    </row>
    <row r="972" spans="1:26" x14ac:dyDescent="0.45">
      <c r="A972" t="s">
        <v>14074</v>
      </c>
      <c r="B972" t="s">
        <v>14075</v>
      </c>
      <c r="C972" t="s">
        <v>14098</v>
      </c>
      <c r="E972" t="s">
        <v>20</v>
      </c>
      <c r="H972" t="s">
        <v>21</v>
      </c>
      <c r="I972">
        <v>1176657</v>
      </c>
      <c r="J972" t="s">
        <v>14099</v>
      </c>
      <c r="K972">
        <v>20</v>
      </c>
      <c r="L972" t="s">
        <v>34</v>
      </c>
      <c r="M972" t="s">
        <v>35</v>
      </c>
      <c r="N972" t="s">
        <v>700</v>
      </c>
      <c r="O972" t="s">
        <v>37</v>
      </c>
      <c r="P972" t="s">
        <v>21</v>
      </c>
      <c r="Q972" t="s">
        <v>14100</v>
      </c>
      <c r="R972" s="2" t="str">
        <f t="shared" si="135"/>
        <v>OK</v>
      </c>
      <c r="S972" s="2" t="str">
        <f t="shared" si="136"/>
        <v>OK</v>
      </c>
      <c r="T972" s="2" t="str">
        <f t="shared" si="137"/>
        <v>OK</v>
      </c>
      <c r="U972" s="2" t="str">
        <f t="shared" si="138"/>
        <v>OK</v>
      </c>
      <c r="V972" s="2" t="str">
        <f t="shared" si="139"/>
        <v>OK</v>
      </c>
      <c r="W972" s="2" t="str">
        <f t="shared" si="140"/>
        <v>OK</v>
      </c>
      <c r="X972" s="2" t="str">
        <f t="shared" si="141"/>
        <v>OK</v>
      </c>
      <c r="Y972" s="2" t="str">
        <f t="shared" si="142"/>
        <v>OK</v>
      </c>
      <c r="Z972" s="3" t="str">
        <f t="shared" si="143"/>
        <v/>
      </c>
    </row>
    <row r="973" spans="1:26" x14ac:dyDescent="0.45">
      <c r="A973" t="s">
        <v>14074</v>
      </c>
      <c r="B973" t="s">
        <v>14075</v>
      </c>
      <c r="C973" t="s">
        <v>14101</v>
      </c>
      <c r="E973" t="s">
        <v>20</v>
      </c>
      <c r="H973" t="s">
        <v>21</v>
      </c>
      <c r="I973">
        <v>1177167</v>
      </c>
      <c r="J973" t="s">
        <v>14102</v>
      </c>
      <c r="K973">
        <v>20</v>
      </c>
      <c r="L973" t="s">
        <v>34</v>
      </c>
      <c r="M973" t="s">
        <v>35</v>
      </c>
      <c r="N973" t="s">
        <v>62</v>
      </c>
      <c r="O973" t="s">
        <v>479</v>
      </c>
      <c r="P973" t="s">
        <v>21</v>
      </c>
      <c r="Q973" t="s">
        <v>14103</v>
      </c>
      <c r="R973" s="2" t="str">
        <f t="shared" si="135"/>
        <v>OK</v>
      </c>
      <c r="S973" s="2" t="str">
        <f t="shared" si="136"/>
        <v>OK</v>
      </c>
      <c r="T973" s="2" t="str">
        <f t="shared" si="137"/>
        <v>OK</v>
      </c>
      <c r="U973" s="2" t="str">
        <f t="shared" si="138"/>
        <v>OK</v>
      </c>
      <c r="V973" s="2" t="str">
        <f t="shared" si="139"/>
        <v>OK</v>
      </c>
      <c r="W973" s="2" t="str">
        <f t="shared" si="140"/>
        <v>OK</v>
      </c>
      <c r="X973" s="2" t="str">
        <f t="shared" si="141"/>
        <v>OK</v>
      </c>
      <c r="Y973" s="2" t="str">
        <f t="shared" si="142"/>
        <v>OK</v>
      </c>
      <c r="Z973" s="3" t="str">
        <f t="shared" si="143"/>
        <v/>
      </c>
    </row>
    <row r="974" spans="1:26" x14ac:dyDescent="0.45">
      <c r="A974" t="s">
        <v>14074</v>
      </c>
      <c r="B974" t="s">
        <v>14075</v>
      </c>
      <c r="C974" t="s">
        <v>14104</v>
      </c>
      <c r="E974" t="s">
        <v>20</v>
      </c>
      <c r="H974" t="s">
        <v>21</v>
      </c>
      <c r="I974">
        <v>782220</v>
      </c>
      <c r="K974">
        <v>30</v>
      </c>
      <c r="L974" t="s">
        <v>23</v>
      </c>
      <c r="M974" t="s">
        <v>29</v>
      </c>
      <c r="N974" t="s">
        <v>53</v>
      </c>
      <c r="P974" t="s">
        <v>21</v>
      </c>
      <c r="Q974" t="s">
        <v>14105</v>
      </c>
      <c r="R974" s="2" t="str">
        <f t="shared" si="135"/>
        <v>OK</v>
      </c>
      <c r="S974" s="2" t="str">
        <f t="shared" si="136"/>
        <v>OK</v>
      </c>
      <c r="T974" s="2" t="str">
        <f t="shared" si="137"/>
        <v>OK</v>
      </c>
      <c r="U974" s="2" t="str">
        <f t="shared" si="138"/>
        <v>OK</v>
      </c>
      <c r="V974" s="2" t="str">
        <f t="shared" si="139"/>
        <v>OK</v>
      </c>
      <c r="W974" s="2" t="str">
        <f t="shared" si="140"/>
        <v>OK</v>
      </c>
      <c r="X974" s="2" t="str">
        <f t="shared" si="141"/>
        <v>KO</v>
      </c>
      <c r="Y974" s="2" t="str">
        <f t="shared" si="142"/>
        <v>OK</v>
      </c>
      <c r="Z974" s="3" t="str">
        <f t="shared" si="143"/>
        <v xml:space="preserve">Palabras clave / </v>
      </c>
    </row>
    <row r="975" spans="1:26" x14ac:dyDescent="0.45">
      <c r="A975" t="s">
        <v>14074</v>
      </c>
      <c r="B975" t="s">
        <v>14075</v>
      </c>
      <c r="C975" t="s">
        <v>14106</v>
      </c>
      <c r="E975" t="s">
        <v>20</v>
      </c>
      <c r="H975" t="s">
        <v>21</v>
      </c>
      <c r="I975">
        <v>1183208</v>
      </c>
      <c r="J975" t="s">
        <v>14107</v>
      </c>
      <c r="K975">
        <v>35</v>
      </c>
      <c r="L975" t="s">
        <v>34</v>
      </c>
      <c r="M975" t="s">
        <v>35</v>
      </c>
      <c r="N975" t="s">
        <v>62</v>
      </c>
      <c r="O975" t="s">
        <v>37</v>
      </c>
      <c r="P975" t="s">
        <v>21</v>
      </c>
      <c r="Q975" t="s">
        <v>14108</v>
      </c>
      <c r="R975" s="2" t="str">
        <f t="shared" si="135"/>
        <v>OK</v>
      </c>
      <c r="S975" s="2" t="str">
        <f t="shared" si="136"/>
        <v>OK</v>
      </c>
      <c r="T975" s="2" t="str">
        <f t="shared" si="137"/>
        <v>OK</v>
      </c>
      <c r="U975" s="2" t="str">
        <f t="shared" si="138"/>
        <v>OK</v>
      </c>
      <c r="V975" s="2" t="str">
        <f t="shared" si="139"/>
        <v>OK</v>
      </c>
      <c r="W975" s="2" t="str">
        <f t="shared" si="140"/>
        <v>OK</v>
      </c>
      <c r="X975" s="2" t="str">
        <f t="shared" si="141"/>
        <v>OK</v>
      </c>
      <c r="Y975" s="2" t="str">
        <f t="shared" si="142"/>
        <v>OK</v>
      </c>
      <c r="Z975" s="3" t="str">
        <f t="shared" si="143"/>
        <v/>
      </c>
    </row>
    <row r="976" spans="1:26" x14ac:dyDescent="0.45">
      <c r="A976" t="s">
        <v>14074</v>
      </c>
      <c r="B976" t="s">
        <v>14075</v>
      </c>
      <c r="C976" t="s">
        <v>14109</v>
      </c>
      <c r="E976" t="s">
        <v>20</v>
      </c>
      <c r="H976" t="s">
        <v>21</v>
      </c>
      <c r="I976">
        <v>1173515</v>
      </c>
      <c r="J976" t="s">
        <v>14110</v>
      </c>
      <c r="K976">
        <v>25</v>
      </c>
      <c r="L976" t="s">
        <v>34</v>
      </c>
      <c r="M976" t="s">
        <v>35</v>
      </c>
      <c r="N976" t="s">
        <v>406</v>
      </c>
      <c r="O976" t="s">
        <v>37</v>
      </c>
      <c r="P976" t="s">
        <v>21</v>
      </c>
      <c r="Q976" t="s">
        <v>14111</v>
      </c>
      <c r="R976" s="2" t="str">
        <f t="shared" si="135"/>
        <v>OK</v>
      </c>
      <c r="S976" s="2" t="str">
        <f t="shared" si="136"/>
        <v>OK</v>
      </c>
      <c r="T976" s="2" t="str">
        <f t="shared" si="137"/>
        <v>OK</v>
      </c>
      <c r="U976" s="2" t="str">
        <f t="shared" si="138"/>
        <v>OK</v>
      </c>
      <c r="V976" s="2" t="str">
        <f t="shared" si="139"/>
        <v>OK</v>
      </c>
      <c r="W976" s="2" t="str">
        <f t="shared" si="140"/>
        <v>OK</v>
      </c>
      <c r="X976" s="2" t="str">
        <f t="shared" si="141"/>
        <v>OK</v>
      </c>
      <c r="Y976" s="2" t="str">
        <f t="shared" si="142"/>
        <v>OK</v>
      </c>
      <c r="Z976" s="3" t="str">
        <f t="shared" si="143"/>
        <v/>
      </c>
    </row>
    <row r="977" spans="1:26" x14ac:dyDescent="0.45">
      <c r="A977" t="s">
        <v>14074</v>
      </c>
      <c r="B977" t="s">
        <v>14075</v>
      </c>
      <c r="C977" t="s">
        <v>14112</v>
      </c>
      <c r="E977" t="s">
        <v>20</v>
      </c>
      <c r="H977" t="s">
        <v>21</v>
      </c>
      <c r="I977">
        <v>1487258</v>
      </c>
      <c r="J977" t="s">
        <v>14113</v>
      </c>
      <c r="K977">
        <v>35</v>
      </c>
      <c r="L977" t="s">
        <v>34</v>
      </c>
      <c r="M977" t="s">
        <v>35</v>
      </c>
      <c r="N977" t="s">
        <v>161</v>
      </c>
      <c r="O977" t="s">
        <v>37</v>
      </c>
      <c r="P977" t="s">
        <v>21</v>
      </c>
      <c r="Q977" t="s">
        <v>14114</v>
      </c>
      <c r="R977" s="2" t="str">
        <f t="shared" si="135"/>
        <v>OK</v>
      </c>
      <c r="S977" s="2" t="str">
        <f t="shared" si="136"/>
        <v>OK</v>
      </c>
      <c r="T977" s="2" t="str">
        <f t="shared" si="137"/>
        <v>OK</v>
      </c>
      <c r="U977" s="2" t="str">
        <f t="shared" si="138"/>
        <v>OK</v>
      </c>
      <c r="V977" s="2" t="str">
        <f t="shared" si="139"/>
        <v>OK</v>
      </c>
      <c r="W977" s="2" t="str">
        <f t="shared" si="140"/>
        <v>OK</v>
      </c>
      <c r="X977" s="2" t="str">
        <f t="shared" si="141"/>
        <v>OK</v>
      </c>
      <c r="Y977" s="2" t="str">
        <f t="shared" si="142"/>
        <v>OK</v>
      </c>
      <c r="Z977" s="3" t="str">
        <f t="shared" si="143"/>
        <v/>
      </c>
    </row>
    <row r="978" spans="1:26" x14ac:dyDescent="0.45">
      <c r="A978" t="s">
        <v>14074</v>
      </c>
      <c r="B978" t="s">
        <v>14075</v>
      </c>
      <c r="C978" t="s">
        <v>14115</v>
      </c>
      <c r="E978" t="s">
        <v>20</v>
      </c>
      <c r="H978" t="s">
        <v>21</v>
      </c>
      <c r="I978">
        <v>1700604</v>
      </c>
      <c r="J978" t="s">
        <v>14116</v>
      </c>
      <c r="K978">
        <v>30</v>
      </c>
      <c r="L978" t="s">
        <v>1363</v>
      </c>
      <c r="M978" t="s">
        <v>29</v>
      </c>
      <c r="N978" t="s">
        <v>30</v>
      </c>
      <c r="P978" t="s">
        <v>21</v>
      </c>
      <c r="Q978" t="s">
        <v>14117</v>
      </c>
      <c r="R978" s="2" t="str">
        <f t="shared" si="135"/>
        <v>KO</v>
      </c>
      <c r="S978" s="2" t="str">
        <f t="shared" si="136"/>
        <v>OK</v>
      </c>
      <c r="T978" s="2" t="str">
        <f t="shared" si="137"/>
        <v>OK</v>
      </c>
      <c r="U978" s="2" t="str">
        <f t="shared" si="138"/>
        <v>OK</v>
      </c>
      <c r="V978" s="2" t="str">
        <f t="shared" si="139"/>
        <v>OK</v>
      </c>
      <c r="W978" s="2" t="str">
        <f t="shared" si="140"/>
        <v>OK</v>
      </c>
      <c r="X978" s="2" t="str">
        <f t="shared" si="141"/>
        <v>OK</v>
      </c>
      <c r="Y978" s="2" t="str">
        <f t="shared" si="142"/>
        <v>OK</v>
      </c>
      <c r="Z978" s="3" t="str">
        <f t="shared" si="143"/>
        <v xml:space="preserve">Acción didáctica / </v>
      </c>
    </row>
    <row r="979" spans="1:26" x14ac:dyDescent="0.45">
      <c r="A979" t="s">
        <v>14074</v>
      </c>
      <c r="B979" t="s">
        <v>14075</v>
      </c>
      <c r="C979" t="s">
        <v>14118</v>
      </c>
      <c r="E979" t="s">
        <v>20</v>
      </c>
      <c r="H979" t="s">
        <v>21</v>
      </c>
      <c r="I979">
        <v>1408371</v>
      </c>
      <c r="J979" t="s">
        <v>14119</v>
      </c>
      <c r="K979">
        <v>30</v>
      </c>
      <c r="L979" t="s">
        <v>34</v>
      </c>
      <c r="M979" t="s">
        <v>35</v>
      </c>
      <c r="N979" t="s">
        <v>499</v>
      </c>
      <c r="O979" t="s">
        <v>479</v>
      </c>
      <c r="P979" t="s">
        <v>21</v>
      </c>
      <c r="Q979" t="s">
        <v>14120</v>
      </c>
      <c r="R979" s="2" t="str">
        <f t="shared" si="135"/>
        <v>OK</v>
      </c>
      <c r="S979" s="2" t="str">
        <f t="shared" si="136"/>
        <v>OK</v>
      </c>
      <c r="T979" s="2" t="str">
        <f t="shared" si="137"/>
        <v>OK</v>
      </c>
      <c r="U979" s="2" t="str">
        <f t="shared" si="138"/>
        <v>OK</v>
      </c>
      <c r="V979" s="2" t="str">
        <f t="shared" si="139"/>
        <v>OK</v>
      </c>
      <c r="W979" s="2" t="str">
        <f t="shared" si="140"/>
        <v>OK</v>
      </c>
      <c r="X979" s="2" t="str">
        <f t="shared" si="141"/>
        <v>OK</v>
      </c>
      <c r="Y979" s="2" t="str">
        <f t="shared" si="142"/>
        <v>OK</v>
      </c>
      <c r="Z979" s="3" t="str">
        <f t="shared" si="143"/>
        <v/>
      </c>
    </row>
    <row r="980" spans="1:26" x14ac:dyDescent="0.45">
      <c r="A980" t="s">
        <v>14074</v>
      </c>
      <c r="B980" t="s">
        <v>14075</v>
      </c>
      <c r="C980" t="s">
        <v>14121</v>
      </c>
      <c r="E980" t="s">
        <v>20</v>
      </c>
      <c r="H980" t="s">
        <v>21</v>
      </c>
      <c r="I980">
        <v>1173459</v>
      </c>
      <c r="J980" t="s">
        <v>14119</v>
      </c>
      <c r="K980">
        <v>35</v>
      </c>
      <c r="L980" t="s">
        <v>34</v>
      </c>
      <c r="M980" t="s">
        <v>35</v>
      </c>
      <c r="N980" t="s">
        <v>406</v>
      </c>
      <c r="O980" t="s">
        <v>37</v>
      </c>
      <c r="P980" t="s">
        <v>21</v>
      </c>
      <c r="Q980" t="s">
        <v>14122</v>
      </c>
      <c r="R980" s="2" t="str">
        <f t="shared" si="135"/>
        <v>OK</v>
      </c>
      <c r="S980" s="2" t="str">
        <f t="shared" si="136"/>
        <v>OK</v>
      </c>
      <c r="T980" s="2" t="str">
        <f t="shared" si="137"/>
        <v>OK</v>
      </c>
      <c r="U980" s="2" t="str">
        <f t="shared" si="138"/>
        <v>OK</v>
      </c>
      <c r="V980" s="2" t="str">
        <f t="shared" si="139"/>
        <v>OK</v>
      </c>
      <c r="W980" s="2" t="str">
        <f t="shared" si="140"/>
        <v>OK</v>
      </c>
      <c r="X980" s="2" t="str">
        <f t="shared" si="141"/>
        <v>OK</v>
      </c>
      <c r="Y980" s="2" t="str">
        <f t="shared" si="142"/>
        <v>OK</v>
      </c>
      <c r="Z980" s="3" t="str">
        <f t="shared" si="143"/>
        <v/>
      </c>
    </row>
    <row r="981" spans="1:26" x14ac:dyDescent="0.45">
      <c r="A981" t="s">
        <v>14074</v>
      </c>
      <c r="B981" t="s">
        <v>14075</v>
      </c>
      <c r="C981" t="s">
        <v>14123</v>
      </c>
      <c r="E981" t="s">
        <v>20</v>
      </c>
      <c r="H981" t="s">
        <v>21</v>
      </c>
      <c r="I981">
        <v>1892216</v>
      </c>
      <c r="J981" t="s">
        <v>14124</v>
      </c>
      <c r="K981">
        <v>30</v>
      </c>
      <c r="L981" t="s">
        <v>80</v>
      </c>
      <c r="M981" t="s">
        <v>35</v>
      </c>
      <c r="N981" t="s">
        <v>81</v>
      </c>
      <c r="O981" t="s">
        <v>37</v>
      </c>
      <c r="P981" t="s">
        <v>21</v>
      </c>
      <c r="Q981" t="s">
        <v>14125</v>
      </c>
      <c r="R981" s="2" t="str">
        <f t="shared" si="135"/>
        <v>OK</v>
      </c>
      <c r="S981" s="2" t="str">
        <f t="shared" si="136"/>
        <v>OK</v>
      </c>
      <c r="T981" s="2" t="str">
        <f t="shared" si="137"/>
        <v>OK</v>
      </c>
      <c r="U981" s="2" t="str">
        <f t="shared" si="138"/>
        <v>OK</v>
      </c>
      <c r="V981" s="2" t="str">
        <f t="shared" si="139"/>
        <v>OK</v>
      </c>
      <c r="W981" s="2" t="str">
        <f t="shared" si="140"/>
        <v>OK</v>
      </c>
      <c r="X981" s="2" t="str">
        <f t="shared" si="141"/>
        <v>OK</v>
      </c>
      <c r="Y981" s="2" t="str">
        <f t="shared" si="142"/>
        <v>OK</v>
      </c>
      <c r="Z981" s="3" t="str">
        <f t="shared" si="143"/>
        <v/>
      </c>
    </row>
    <row r="982" spans="1:26" x14ac:dyDescent="0.45">
      <c r="A982" t="s">
        <v>14074</v>
      </c>
      <c r="B982" t="s">
        <v>14075</v>
      </c>
      <c r="C982" t="s">
        <v>14126</v>
      </c>
      <c r="E982" t="s">
        <v>20</v>
      </c>
      <c r="H982" t="s">
        <v>21</v>
      </c>
      <c r="I982">
        <v>5840606</v>
      </c>
      <c r="J982" t="s">
        <v>14127</v>
      </c>
      <c r="K982">
        <v>40</v>
      </c>
      <c r="L982" t="s">
        <v>34</v>
      </c>
      <c r="M982" t="s">
        <v>35</v>
      </c>
      <c r="N982" t="s">
        <v>81</v>
      </c>
      <c r="O982" t="s">
        <v>85</v>
      </c>
      <c r="P982" t="s">
        <v>21</v>
      </c>
      <c r="Q982" t="s">
        <v>14128</v>
      </c>
      <c r="R982" s="2" t="str">
        <f t="shared" si="135"/>
        <v>KO</v>
      </c>
      <c r="S982" s="2" t="str">
        <f t="shared" si="136"/>
        <v>OK</v>
      </c>
      <c r="T982" s="2" t="str">
        <f t="shared" si="137"/>
        <v>OK</v>
      </c>
      <c r="U982" s="2" t="str">
        <f t="shared" si="138"/>
        <v>OK</v>
      </c>
      <c r="V982" s="2" t="str">
        <f t="shared" si="139"/>
        <v>OK</v>
      </c>
      <c r="W982" s="2" t="str">
        <f t="shared" si="140"/>
        <v>OK</v>
      </c>
      <c r="X982" s="2" t="str">
        <f t="shared" si="141"/>
        <v>OK</v>
      </c>
      <c r="Y982" s="2" t="str">
        <f t="shared" si="142"/>
        <v>OK</v>
      </c>
      <c r="Z982" s="3" t="str">
        <f t="shared" si="143"/>
        <v xml:space="preserve">Acción didáctica / </v>
      </c>
    </row>
    <row r="983" spans="1:26" x14ac:dyDescent="0.45">
      <c r="A983" t="s">
        <v>14074</v>
      </c>
      <c r="B983" t="s">
        <v>14075</v>
      </c>
      <c r="C983" t="s">
        <v>14129</v>
      </c>
      <c r="E983" t="s">
        <v>20</v>
      </c>
      <c r="H983" t="s">
        <v>21</v>
      </c>
      <c r="I983">
        <v>794312</v>
      </c>
      <c r="J983" t="s">
        <v>14130</v>
      </c>
      <c r="K983">
        <v>25</v>
      </c>
      <c r="L983" t="s">
        <v>34</v>
      </c>
      <c r="M983" t="s">
        <v>29</v>
      </c>
      <c r="N983" t="s">
        <v>53</v>
      </c>
      <c r="P983" t="s">
        <v>21</v>
      </c>
      <c r="Q983" t="s">
        <v>14131</v>
      </c>
      <c r="R983" s="2" t="str">
        <f t="shared" si="135"/>
        <v>KO</v>
      </c>
      <c r="S983" s="2" t="str">
        <f t="shared" si="136"/>
        <v>OK</v>
      </c>
      <c r="T983" s="2" t="str">
        <f t="shared" si="137"/>
        <v>OK</v>
      </c>
      <c r="U983" s="2" t="str">
        <f t="shared" si="138"/>
        <v>OK</v>
      </c>
      <c r="V983" s="2" t="str">
        <f t="shared" si="139"/>
        <v>OK</v>
      </c>
      <c r="W983" s="2" t="str">
        <f t="shared" si="140"/>
        <v>OK</v>
      </c>
      <c r="X983" s="2" t="str">
        <f t="shared" si="141"/>
        <v>OK</v>
      </c>
      <c r="Y983" s="2" t="str">
        <f t="shared" si="142"/>
        <v>OK</v>
      </c>
      <c r="Z983" s="3" t="str">
        <f t="shared" si="143"/>
        <v xml:space="preserve">Acción didáctica / </v>
      </c>
    </row>
    <row r="984" spans="1:26" x14ac:dyDescent="0.45">
      <c r="A984" t="s">
        <v>14074</v>
      </c>
      <c r="B984" t="s">
        <v>14075</v>
      </c>
      <c r="C984" t="s">
        <v>14132</v>
      </c>
      <c r="E984" t="s">
        <v>20</v>
      </c>
      <c r="H984" t="s">
        <v>21</v>
      </c>
      <c r="I984">
        <v>890532</v>
      </c>
      <c r="J984" t="s">
        <v>14133</v>
      </c>
      <c r="K984">
        <v>40</v>
      </c>
      <c r="L984" t="s">
        <v>23</v>
      </c>
      <c r="M984" t="s">
        <v>29</v>
      </c>
      <c r="N984" t="s">
        <v>53</v>
      </c>
      <c r="P984" t="s">
        <v>21</v>
      </c>
      <c r="Q984" t="s">
        <v>14134</v>
      </c>
      <c r="R984" s="2" t="str">
        <f t="shared" si="135"/>
        <v>OK</v>
      </c>
      <c r="S984" s="2" t="str">
        <f t="shared" si="136"/>
        <v>OK</v>
      </c>
      <c r="T984" s="2" t="str">
        <f t="shared" si="137"/>
        <v>OK</v>
      </c>
      <c r="U984" s="2" t="str">
        <f t="shared" si="138"/>
        <v>OK</v>
      </c>
      <c r="V984" s="2" t="str">
        <f t="shared" si="139"/>
        <v>OK</v>
      </c>
      <c r="W984" s="2" t="str">
        <f t="shared" si="140"/>
        <v>OK</v>
      </c>
      <c r="X984" s="2" t="str">
        <f t="shared" si="141"/>
        <v>OK</v>
      </c>
      <c r="Y984" s="2" t="str">
        <f t="shared" si="142"/>
        <v>OK</v>
      </c>
      <c r="Z984" s="3" t="str">
        <f t="shared" si="143"/>
        <v/>
      </c>
    </row>
    <row r="985" spans="1:26" x14ac:dyDescent="0.45">
      <c r="A985" t="s">
        <v>14074</v>
      </c>
      <c r="B985" t="s">
        <v>14075</v>
      </c>
      <c r="C985" t="s">
        <v>70</v>
      </c>
      <c r="E985" t="s">
        <v>20</v>
      </c>
      <c r="H985" t="s">
        <v>21</v>
      </c>
      <c r="I985">
        <v>1180185</v>
      </c>
      <c r="J985" t="s">
        <v>14135</v>
      </c>
      <c r="K985">
        <v>30</v>
      </c>
      <c r="L985" t="s">
        <v>70</v>
      </c>
      <c r="M985" t="s">
        <v>35</v>
      </c>
      <c r="N985" t="s">
        <v>62</v>
      </c>
      <c r="O985" t="s">
        <v>479</v>
      </c>
      <c r="P985" t="s">
        <v>21</v>
      </c>
      <c r="Q985" t="s">
        <v>14136</v>
      </c>
      <c r="R985" s="2" t="str">
        <f t="shared" si="135"/>
        <v>OK</v>
      </c>
      <c r="S985" s="2" t="str">
        <f t="shared" si="136"/>
        <v>OK</v>
      </c>
      <c r="T985" s="2" t="str">
        <f t="shared" si="137"/>
        <v>OK</v>
      </c>
      <c r="U985" s="2" t="str">
        <f t="shared" si="138"/>
        <v>OK</v>
      </c>
      <c r="V985" s="2" t="str">
        <f t="shared" si="139"/>
        <v>OK</v>
      </c>
      <c r="W985" s="2" t="str">
        <f t="shared" si="140"/>
        <v>OK</v>
      </c>
      <c r="X985" s="2" t="str">
        <f t="shared" si="141"/>
        <v>OK</v>
      </c>
      <c r="Y985" s="2" t="str">
        <f t="shared" si="142"/>
        <v>OK</v>
      </c>
      <c r="Z985" s="3" t="str">
        <f t="shared" si="143"/>
        <v/>
      </c>
    </row>
    <row r="986" spans="1:26" x14ac:dyDescent="0.45">
      <c r="A986" t="s">
        <v>14074</v>
      </c>
      <c r="B986" t="s">
        <v>14075</v>
      </c>
      <c r="C986" t="s">
        <v>14137</v>
      </c>
      <c r="E986" t="s">
        <v>20</v>
      </c>
      <c r="H986" t="s">
        <v>21</v>
      </c>
      <c r="I986">
        <v>1827276</v>
      </c>
      <c r="J986" t="s">
        <v>14138</v>
      </c>
      <c r="K986">
        <v>25</v>
      </c>
      <c r="L986" t="s">
        <v>23</v>
      </c>
      <c r="M986" t="s">
        <v>35</v>
      </c>
      <c r="N986" t="s">
        <v>81</v>
      </c>
      <c r="O986" t="s">
        <v>85</v>
      </c>
      <c r="P986" t="s">
        <v>21</v>
      </c>
      <c r="Q986" t="s">
        <v>14139</v>
      </c>
      <c r="R986" s="2" t="str">
        <f t="shared" si="135"/>
        <v>KO</v>
      </c>
      <c r="S986" s="2" t="str">
        <f t="shared" si="136"/>
        <v>OK</v>
      </c>
      <c r="T986" s="2" t="str">
        <f t="shared" si="137"/>
        <v>OK</v>
      </c>
      <c r="U986" s="2" t="str">
        <f t="shared" si="138"/>
        <v>OK</v>
      </c>
      <c r="V986" s="2" t="str">
        <f t="shared" si="139"/>
        <v>OK</v>
      </c>
      <c r="W986" s="2" t="str">
        <f t="shared" si="140"/>
        <v>OK</v>
      </c>
      <c r="X986" s="2" t="str">
        <f t="shared" si="141"/>
        <v>OK</v>
      </c>
      <c r="Y986" s="2" t="str">
        <f t="shared" si="142"/>
        <v>OK</v>
      </c>
      <c r="Z986" s="3" t="str">
        <f t="shared" si="143"/>
        <v xml:space="preserve">Acción didáctica / </v>
      </c>
    </row>
    <row r="987" spans="1:26" x14ac:dyDescent="0.45">
      <c r="A987" t="s">
        <v>14074</v>
      </c>
      <c r="B987" t="s">
        <v>14075</v>
      </c>
      <c r="C987" t="s">
        <v>14140</v>
      </c>
      <c r="E987" t="s">
        <v>20</v>
      </c>
      <c r="H987" t="s">
        <v>21</v>
      </c>
      <c r="I987">
        <v>3415856</v>
      </c>
      <c r="J987" t="s">
        <v>14141</v>
      </c>
      <c r="K987">
        <v>30</v>
      </c>
      <c r="L987" t="s">
        <v>1363</v>
      </c>
      <c r="M987" t="s">
        <v>29</v>
      </c>
      <c r="N987" t="s">
        <v>1152</v>
      </c>
      <c r="P987" t="s">
        <v>21</v>
      </c>
      <c r="Q987" t="s">
        <v>14142</v>
      </c>
      <c r="R987" s="2" t="str">
        <f t="shared" si="135"/>
        <v>KO</v>
      </c>
      <c r="S987" s="2" t="str">
        <f t="shared" si="136"/>
        <v>OK</v>
      </c>
      <c r="T987" s="2" t="str">
        <f t="shared" si="137"/>
        <v>OK</v>
      </c>
      <c r="U987" s="2" t="str">
        <f t="shared" si="138"/>
        <v>OK</v>
      </c>
      <c r="V987" s="2" t="str">
        <f t="shared" si="139"/>
        <v>OK</v>
      </c>
      <c r="W987" s="2" t="str">
        <f t="shared" si="140"/>
        <v>OK</v>
      </c>
      <c r="X987" s="2" t="str">
        <f t="shared" si="141"/>
        <v>OK</v>
      </c>
      <c r="Y987" s="2" t="str">
        <f t="shared" si="142"/>
        <v>OK</v>
      </c>
      <c r="Z987" s="3" t="str">
        <f t="shared" si="143"/>
        <v xml:space="preserve">Acción didáctica / </v>
      </c>
    </row>
    <row r="988" spans="1:26" x14ac:dyDescent="0.45">
      <c r="A988" t="s">
        <v>14074</v>
      </c>
      <c r="B988" t="s">
        <v>14075</v>
      </c>
      <c r="C988" t="s">
        <v>14143</v>
      </c>
      <c r="E988" t="s">
        <v>20</v>
      </c>
      <c r="H988" t="s">
        <v>21</v>
      </c>
      <c r="I988">
        <v>1606820</v>
      </c>
      <c r="J988" t="s">
        <v>14144</v>
      </c>
      <c r="K988">
        <v>25</v>
      </c>
      <c r="L988" t="s">
        <v>34</v>
      </c>
      <c r="M988" t="s">
        <v>35</v>
      </c>
      <c r="N988" t="s">
        <v>11343</v>
      </c>
      <c r="O988" t="s">
        <v>479</v>
      </c>
      <c r="P988" t="s">
        <v>21</v>
      </c>
      <c r="Q988" t="s">
        <v>14145</v>
      </c>
      <c r="R988" s="2" t="str">
        <f t="shared" si="135"/>
        <v>OK</v>
      </c>
      <c r="S988" s="2" t="str">
        <f t="shared" si="136"/>
        <v>OK</v>
      </c>
      <c r="T988" s="2" t="str">
        <f t="shared" si="137"/>
        <v>OK</v>
      </c>
      <c r="U988" s="2" t="str">
        <f t="shared" si="138"/>
        <v>OK</v>
      </c>
      <c r="V988" s="2" t="str">
        <f t="shared" si="139"/>
        <v>OK</v>
      </c>
      <c r="W988" s="2" t="str">
        <f t="shared" si="140"/>
        <v>OK</v>
      </c>
      <c r="X988" s="2" t="str">
        <f t="shared" si="141"/>
        <v>OK</v>
      </c>
      <c r="Y988" s="2" t="str">
        <f t="shared" si="142"/>
        <v>OK</v>
      </c>
      <c r="Z988" s="3" t="str">
        <f t="shared" si="143"/>
        <v/>
      </c>
    </row>
    <row r="989" spans="1:26" x14ac:dyDescent="0.45">
      <c r="A989" t="s">
        <v>14074</v>
      </c>
      <c r="B989" t="s">
        <v>14075</v>
      </c>
      <c r="C989" t="s">
        <v>14146</v>
      </c>
      <c r="E989" t="s">
        <v>20</v>
      </c>
      <c r="H989" t="s">
        <v>21</v>
      </c>
      <c r="I989">
        <v>702430</v>
      </c>
      <c r="J989" t="s">
        <v>14147</v>
      </c>
      <c r="K989">
        <v>40</v>
      </c>
      <c r="L989" t="s">
        <v>1363</v>
      </c>
      <c r="M989" t="s">
        <v>29</v>
      </c>
      <c r="N989" t="s">
        <v>30</v>
      </c>
      <c r="P989" t="s">
        <v>21</v>
      </c>
      <c r="Q989" t="s">
        <v>14148</v>
      </c>
      <c r="R989" s="2" t="str">
        <f t="shared" si="135"/>
        <v>KO</v>
      </c>
      <c r="S989" s="2" t="str">
        <f t="shared" si="136"/>
        <v>OK</v>
      </c>
      <c r="T989" s="2" t="str">
        <f t="shared" si="137"/>
        <v>OK</v>
      </c>
      <c r="U989" s="2" t="str">
        <f t="shared" si="138"/>
        <v>OK</v>
      </c>
      <c r="V989" s="2" t="str">
        <f t="shared" si="139"/>
        <v>OK</v>
      </c>
      <c r="W989" s="2" t="str">
        <f t="shared" si="140"/>
        <v>OK</v>
      </c>
      <c r="X989" s="2" t="str">
        <f t="shared" si="141"/>
        <v>OK</v>
      </c>
      <c r="Y989" s="2" t="str">
        <f t="shared" si="142"/>
        <v>OK</v>
      </c>
      <c r="Z989" s="3" t="str">
        <f t="shared" si="143"/>
        <v xml:space="preserve">Acción didáctica / </v>
      </c>
    </row>
    <row r="990" spans="1:26" x14ac:dyDescent="0.45">
      <c r="A990" t="s">
        <v>14074</v>
      </c>
      <c r="B990" t="s">
        <v>14075</v>
      </c>
      <c r="C990" t="s">
        <v>14149</v>
      </c>
      <c r="E990" t="s">
        <v>20</v>
      </c>
      <c r="H990" t="s">
        <v>21</v>
      </c>
      <c r="I990">
        <v>1999944</v>
      </c>
      <c r="J990" t="s">
        <v>14150</v>
      </c>
      <c r="K990">
        <v>35</v>
      </c>
      <c r="L990" t="s">
        <v>34</v>
      </c>
      <c r="M990" t="s">
        <v>35</v>
      </c>
      <c r="N990" t="s">
        <v>81</v>
      </c>
      <c r="O990" t="s">
        <v>85</v>
      </c>
      <c r="P990" t="s">
        <v>21</v>
      </c>
      <c r="Q990" t="s">
        <v>14151</v>
      </c>
      <c r="R990" s="2" t="str">
        <f t="shared" si="135"/>
        <v>KO</v>
      </c>
      <c r="S990" s="2" t="str">
        <f t="shared" si="136"/>
        <v>OK</v>
      </c>
      <c r="T990" s="2" t="str">
        <f t="shared" si="137"/>
        <v>OK</v>
      </c>
      <c r="U990" s="2" t="str">
        <f t="shared" si="138"/>
        <v>OK</v>
      </c>
      <c r="V990" s="2" t="str">
        <f t="shared" si="139"/>
        <v>OK</v>
      </c>
      <c r="W990" s="2" t="str">
        <f t="shared" si="140"/>
        <v>OK</v>
      </c>
      <c r="X990" s="2" t="str">
        <f t="shared" si="141"/>
        <v>OK</v>
      </c>
      <c r="Y990" s="2" t="str">
        <f t="shared" si="142"/>
        <v>OK</v>
      </c>
      <c r="Z990" s="3" t="str">
        <f t="shared" si="143"/>
        <v xml:space="preserve">Acción didáctica / </v>
      </c>
    </row>
    <row r="991" spans="1:26" x14ac:dyDescent="0.45">
      <c r="A991" t="s">
        <v>14074</v>
      </c>
      <c r="B991" t="s">
        <v>14075</v>
      </c>
      <c r="C991" t="s">
        <v>14152</v>
      </c>
      <c r="E991" t="s">
        <v>20</v>
      </c>
      <c r="H991" t="s">
        <v>21</v>
      </c>
      <c r="I991">
        <v>2423438</v>
      </c>
      <c r="J991" t="s">
        <v>14153</v>
      </c>
      <c r="K991">
        <v>30</v>
      </c>
      <c r="L991" t="s">
        <v>34</v>
      </c>
      <c r="M991" t="s">
        <v>35</v>
      </c>
      <c r="N991" t="s">
        <v>81</v>
      </c>
      <c r="O991" t="s">
        <v>85</v>
      </c>
      <c r="P991" t="s">
        <v>21</v>
      </c>
      <c r="Q991" t="s">
        <v>14154</v>
      </c>
      <c r="R991" s="2" t="str">
        <f t="shared" si="135"/>
        <v>KO</v>
      </c>
      <c r="S991" s="2" t="str">
        <f t="shared" si="136"/>
        <v>OK</v>
      </c>
      <c r="T991" s="2" t="str">
        <f t="shared" si="137"/>
        <v>OK</v>
      </c>
      <c r="U991" s="2" t="str">
        <f t="shared" si="138"/>
        <v>OK</v>
      </c>
      <c r="V991" s="2" t="str">
        <f t="shared" si="139"/>
        <v>OK</v>
      </c>
      <c r="W991" s="2" t="str">
        <f t="shared" si="140"/>
        <v>OK</v>
      </c>
      <c r="X991" s="2" t="str">
        <f t="shared" si="141"/>
        <v>OK</v>
      </c>
      <c r="Y991" s="2" t="str">
        <f t="shared" si="142"/>
        <v>OK</v>
      </c>
      <c r="Z991" s="3" t="str">
        <f t="shared" si="143"/>
        <v xml:space="preserve">Acción didáctica / </v>
      </c>
    </row>
    <row r="992" spans="1:26" x14ac:dyDescent="0.45">
      <c r="A992" t="s">
        <v>14074</v>
      </c>
      <c r="B992" t="s">
        <v>14075</v>
      </c>
      <c r="C992" t="s">
        <v>14155</v>
      </c>
      <c r="E992" t="s">
        <v>20</v>
      </c>
      <c r="H992" t="s">
        <v>21</v>
      </c>
      <c r="I992">
        <v>2592387</v>
      </c>
      <c r="J992" t="s">
        <v>14156</v>
      </c>
      <c r="K992">
        <v>60</v>
      </c>
      <c r="L992" t="s">
        <v>57</v>
      </c>
      <c r="M992" t="s">
        <v>35</v>
      </c>
      <c r="N992" t="s">
        <v>58</v>
      </c>
      <c r="O992" t="s">
        <v>85</v>
      </c>
      <c r="P992" t="s">
        <v>21</v>
      </c>
      <c r="Q992" t="s">
        <v>14157</v>
      </c>
      <c r="R992" s="2" t="str">
        <f t="shared" si="135"/>
        <v>OK</v>
      </c>
      <c r="S992" s="2" t="str">
        <f t="shared" si="136"/>
        <v>OK</v>
      </c>
      <c r="T992" s="2" t="str">
        <f t="shared" si="137"/>
        <v>OK</v>
      </c>
      <c r="U992" s="2" t="str">
        <f t="shared" si="138"/>
        <v>OK</v>
      </c>
      <c r="V992" s="2" t="str">
        <f t="shared" si="139"/>
        <v>OK</v>
      </c>
      <c r="W992" s="2" t="str">
        <f t="shared" si="140"/>
        <v>OK</v>
      </c>
      <c r="X992" s="2" t="str">
        <f t="shared" si="141"/>
        <v>OK</v>
      </c>
      <c r="Y992" s="2" t="str">
        <f t="shared" si="142"/>
        <v>OK</v>
      </c>
      <c r="Z992" s="3" t="str">
        <f t="shared" si="143"/>
        <v/>
      </c>
    </row>
    <row r="993" spans="1:26" x14ac:dyDescent="0.45">
      <c r="A993" t="s">
        <v>14074</v>
      </c>
      <c r="B993" t="s">
        <v>14075</v>
      </c>
      <c r="C993" t="s">
        <v>14158</v>
      </c>
      <c r="E993" t="s">
        <v>20</v>
      </c>
      <c r="H993" t="s">
        <v>21</v>
      </c>
      <c r="I993">
        <v>1820960</v>
      </c>
      <c r="J993" t="s">
        <v>14159</v>
      </c>
      <c r="K993">
        <v>20</v>
      </c>
      <c r="L993" t="s">
        <v>80</v>
      </c>
      <c r="M993" t="s">
        <v>35</v>
      </c>
      <c r="N993" t="s">
        <v>81</v>
      </c>
      <c r="O993" t="s">
        <v>37</v>
      </c>
      <c r="P993" t="s">
        <v>21</v>
      </c>
      <c r="Q993" t="s">
        <v>14160</v>
      </c>
      <c r="R993" s="2" t="str">
        <f t="shared" si="135"/>
        <v>OK</v>
      </c>
      <c r="S993" s="2" t="str">
        <f t="shared" si="136"/>
        <v>OK</v>
      </c>
      <c r="T993" s="2" t="str">
        <f t="shared" si="137"/>
        <v>OK</v>
      </c>
      <c r="U993" s="2" t="str">
        <f t="shared" si="138"/>
        <v>OK</v>
      </c>
      <c r="V993" s="2" t="str">
        <f t="shared" si="139"/>
        <v>OK</v>
      </c>
      <c r="W993" s="2" t="str">
        <f t="shared" si="140"/>
        <v>OK</v>
      </c>
      <c r="X993" s="2" t="str">
        <f t="shared" si="141"/>
        <v>OK</v>
      </c>
      <c r="Y993" s="2" t="str">
        <f t="shared" si="142"/>
        <v>OK</v>
      </c>
      <c r="Z993" s="3" t="str">
        <f t="shared" si="143"/>
        <v/>
      </c>
    </row>
    <row r="994" spans="1:26" x14ac:dyDescent="0.45">
      <c r="A994" t="s">
        <v>14074</v>
      </c>
      <c r="B994" t="s">
        <v>14075</v>
      </c>
      <c r="C994" t="s">
        <v>14161</v>
      </c>
      <c r="E994" t="s">
        <v>20</v>
      </c>
      <c r="H994" t="s">
        <v>21</v>
      </c>
      <c r="I994">
        <v>1984444</v>
      </c>
      <c r="J994" t="s">
        <v>14162</v>
      </c>
      <c r="K994">
        <v>30</v>
      </c>
      <c r="L994" t="s">
        <v>34</v>
      </c>
      <c r="M994" t="s">
        <v>35</v>
      </c>
      <c r="N994" t="s">
        <v>161</v>
      </c>
      <c r="O994" t="s">
        <v>479</v>
      </c>
      <c r="P994" t="s">
        <v>21</v>
      </c>
      <c r="Q994" t="s">
        <v>14163</v>
      </c>
      <c r="R994" s="2" t="str">
        <f t="shared" si="135"/>
        <v>OK</v>
      </c>
      <c r="S994" s="2" t="str">
        <f t="shared" si="136"/>
        <v>OK</v>
      </c>
      <c r="T994" s="2" t="str">
        <f t="shared" si="137"/>
        <v>OK</v>
      </c>
      <c r="U994" s="2" t="str">
        <f t="shared" si="138"/>
        <v>OK</v>
      </c>
      <c r="V994" s="2" t="str">
        <f t="shared" si="139"/>
        <v>OK</v>
      </c>
      <c r="W994" s="2" t="str">
        <f t="shared" si="140"/>
        <v>OK</v>
      </c>
      <c r="X994" s="2" t="str">
        <f t="shared" si="141"/>
        <v>OK</v>
      </c>
      <c r="Y994" s="2" t="str">
        <f t="shared" si="142"/>
        <v>OK</v>
      </c>
      <c r="Z994" s="3" t="str">
        <f t="shared" si="143"/>
        <v/>
      </c>
    </row>
    <row r="995" spans="1:26" x14ac:dyDescent="0.45">
      <c r="A995" t="s">
        <v>14074</v>
      </c>
      <c r="B995" t="s">
        <v>14075</v>
      </c>
      <c r="C995" t="s">
        <v>534</v>
      </c>
      <c r="E995" t="s">
        <v>20</v>
      </c>
      <c r="H995" t="s">
        <v>21</v>
      </c>
      <c r="I995">
        <v>6583311</v>
      </c>
      <c r="K995">
        <v>0</v>
      </c>
      <c r="L995" t="s">
        <v>358</v>
      </c>
      <c r="M995" t="s">
        <v>35</v>
      </c>
      <c r="N995" t="s">
        <v>81</v>
      </c>
      <c r="O995" t="s">
        <v>85</v>
      </c>
      <c r="P995" t="s">
        <v>21</v>
      </c>
      <c r="Q995" t="s">
        <v>14164</v>
      </c>
      <c r="R995" s="2" t="str">
        <f t="shared" si="135"/>
        <v>OK</v>
      </c>
      <c r="S995" s="2" t="str">
        <f t="shared" si="136"/>
        <v>OK</v>
      </c>
      <c r="T995" s="2" t="str">
        <f t="shared" si="137"/>
        <v>OK</v>
      </c>
      <c r="U995" s="2" t="str">
        <f t="shared" si="138"/>
        <v>OK</v>
      </c>
      <c r="V995" s="2" t="str">
        <f t="shared" si="139"/>
        <v>OK</v>
      </c>
      <c r="W995" s="2" t="str">
        <f t="shared" si="140"/>
        <v>OK</v>
      </c>
      <c r="X995" s="2" t="str">
        <f t="shared" si="141"/>
        <v>KO</v>
      </c>
      <c r="Y995" s="2" t="str">
        <f t="shared" si="142"/>
        <v>OK</v>
      </c>
      <c r="Z995" s="3" t="str">
        <f t="shared" si="143"/>
        <v xml:space="preserve">Palabras clave / </v>
      </c>
    </row>
    <row r="996" spans="1:26" x14ac:dyDescent="0.45">
      <c r="A996" t="s">
        <v>14074</v>
      </c>
      <c r="B996" t="s">
        <v>14075</v>
      </c>
      <c r="C996" t="s">
        <v>67</v>
      </c>
      <c r="D996" t="s">
        <v>67</v>
      </c>
      <c r="E996" t="s">
        <v>20</v>
      </c>
      <c r="H996" t="s">
        <v>21</v>
      </c>
      <c r="I996">
        <v>1144906</v>
      </c>
      <c r="J996" t="s">
        <v>14165</v>
      </c>
      <c r="K996">
        <v>20</v>
      </c>
      <c r="L996" t="s">
        <v>23</v>
      </c>
      <c r="M996" t="s">
        <v>67</v>
      </c>
      <c r="N996" t="s">
        <v>227</v>
      </c>
      <c r="P996" t="s">
        <v>21</v>
      </c>
      <c r="Q996" t="s">
        <v>14166</v>
      </c>
      <c r="R996" s="2" t="str">
        <f t="shared" si="135"/>
        <v>OK</v>
      </c>
      <c r="S996" s="2" t="str">
        <f t="shared" si="136"/>
        <v>OK</v>
      </c>
      <c r="T996" s="2" t="str">
        <f t="shared" si="137"/>
        <v>OK</v>
      </c>
      <c r="U996" s="2" t="str">
        <f t="shared" si="138"/>
        <v>OK</v>
      </c>
      <c r="V996" s="2" t="str">
        <f t="shared" si="139"/>
        <v>OK</v>
      </c>
      <c r="W996" s="2" t="str">
        <f t="shared" si="140"/>
        <v>OK</v>
      </c>
      <c r="X996" s="2" t="str">
        <f t="shared" si="141"/>
        <v>OK</v>
      </c>
      <c r="Y996" s="2" t="str">
        <f t="shared" si="142"/>
        <v>OK</v>
      </c>
      <c r="Z996" s="3" t="str">
        <f t="shared" si="143"/>
        <v/>
      </c>
    </row>
    <row r="997" spans="1:26" x14ac:dyDescent="0.45">
      <c r="A997" t="s">
        <v>14074</v>
      </c>
      <c r="B997" t="s">
        <v>14075</v>
      </c>
      <c r="C997" t="s">
        <v>14167</v>
      </c>
      <c r="E997" t="s">
        <v>20</v>
      </c>
      <c r="H997" t="s">
        <v>21</v>
      </c>
      <c r="I997">
        <v>1181424</v>
      </c>
      <c r="J997" t="s">
        <v>14168</v>
      </c>
      <c r="K997">
        <v>30</v>
      </c>
      <c r="L997" t="s">
        <v>34</v>
      </c>
      <c r="M997" t="s">
        <v>35</v>
      </c>
      <c r="N997" t="s">
        <v>62</v>
      </c>
      <c r="O997" t="s">
        <v>479</v>
      </c>
      <c r="P997" t="s">
        <v>21</v>
      </c>
      <c r="Q997" t="s">
        <v>14169</v>
      </c>
      <c r="R997" s="2" t="str">
        <f t="shared" si="135"/>
        <v>OK</v>
      </c>
      <c r="S997" s="2" t="str">
        <f t="shared" si="136"/>
        <v>OK</v>
      </c>
      <c r="T997" s="2" t="str">
        <f t="shared" si="137"/>
        <v>OK</v>
      </c>
      <c r="U997" s="2" t="str">
        <f t="shared" si="138"/>
        <v>OK</v>
      </c>
      <c r="V997" s="2" t="str">
        <f t="shared" si="139"/>
        <v>OK</v>
      </c>
      <c r="W997" s="2" t="str">
        <f t="shared" si="140"/>
        <v>OK</v>
      </c>
      <c r="X997" s="2" t="str">
        <f t="shared" si="141"/>
        <v>OK</v>
      </c>
      <c r="Y997" s="2" t="str">
        <f t="shared" si="142"/>
        <v>OK</v>
      </c>
      <c r="Z997" s="3" t="str">
        <f t="shared" si="143"/>
        <v/>
      </c>
    </row>
    <row r="998" spans="1:26" x14ac:dyDescent="0.45">
      <c r="A998" t="s">
        <v>14170</v>
      </c>
      <c r="B998" t="s">
        <v>14171</v>
      </c>
      <c r="C998" t="s">
        <v>14172</v>
      </c>
      <c r="E998" t="s">
        <v>20</v>
      </c>
      <c r="H998" t="s">
        <v>21</v>
      </c>
      <c r="I998">
        <v>1007307</v>
      </c>
      <c r="J998" t="s">
        <v>14173</v>
      </c>
      <c r="K998">
        <v>15</v>
      </c>
      <c r="L998" t="s">
        <v>1363</v>
      </c>
      <c r="M998" t="s">
        <v>29</v>
      </c>
      <c r="N998" t="s">
        <v>53</v>
      </c>
      <c r="P998" t="s">
        <v>21</v>
      </c>
      <c r="Q998" t="s">
        <v>14174</v>
      </c>
      <c r="R998" s="2" t="str">
        <f t="shared" si="135"/>
        <v>KO</v>
      </c>
      <c r="S998" s="2" t="str">
        <f t="shared" si="136"/>
        <v>OK</v>
      </c>
      <c r="T998" s="2" t="str">
        <f t="shared" si="137"/>
        <v>OK</v>
      </c>
      <c r="U998" s="2" t="str">
        <f t="shared" si="138"/>
        <v>OK</v>
      </c>
      <c r="V998" s="2" t="str">
        <f t="shared" si="139"/>
        <v>OK</v>
      </c>
      <c r="W998" s="2" t="str">
        <f t="shared" si="140"/>
        <v>OK</v>
      </c>
      <c r="X998" s="2" t="str">
        <f t="shared" si="141"/>
        <v>OK</v>
      </c>
      <c r="Y998" s="2" t="str">
        <f t="shared" si="142"/>
        <v>OK</v>
      </c>
      <c r="Z998" s="3" t="str">
        <f t="shared" si="143"/>
        <v xml:space="preserve">Acción didáctica / </v>
      </c>
    </row>
    <row r="999" spans="1:26" x14ac:dyDescent="0.45">
      <c r="A999" t="s">
        <v>14170</v>
      </c>
      <c r="B999" t="s">
        <v>14171</v>
      </c>
      <c r="C999" t="s">
        <v>14175</v>
      </c>
      <c r="E999" t="s">
        <v>20</v>
      </c>
      <c r="H999" t="s">
        <v>21</v>
      </c>
      <c r="I999">
        <v>1173786</v>
      </c>
      <c r="J999" t="s">
        <v>14176</v>
      </c>
      <c r="K999">
        <v>10</v>
      </c>
      <c r="L999" t="s">
        <v>34</v>
      </c>
      <c r="M999" t="s">
        <v>35</v>
      </c>
      <c r="N999" t="s">
        <v>406</v>
      </c>
      <c r="O999" t="s">
        <v>85</v>
      </c>
      <c r="P999" t="s">
        <v>21</v>
      </c>
      <c r="Q999" t="s">
        <v>14177</v>
      </c>
      <c r="R999" s="2" t="str">
        <f t="shared" si="135"/>
        <v>OK</v>
      </c>
      <c r="S999" s="2" t="str">
        <f t="shared" si="136"/>
        <v>OK</v>
      </c>
      <c r="T999" s="2" t="str">
        <f t="shared" si="137"/>
        <v>OK</v>
      </c>
      <c r="U999" s="2" t="str">
        <f t="shared" si="138"/>
        <v>OK</v>
      </c>
      <c r="V999" s="2" t="str">
        <f t="shared" si="139"/>
        <v>OK</v>
      </c>
      <c r="W999" s="2" t="str">
        <f t="shared" si="140"/>
        <v>OK</v>
      </c>
      <c r="X999" s="2" t="str">
        <f t="shared" si="141"/>
        <v>OK</v>
      </c>
      <c r="Y999" s="2" t="str">
        <f t="shared" si="142"/>
        <v>OK</v>
      </c>
      <c r="Z999" s="3" t="str">
        <f t="shared" si="143"/>
        <v/>
      </c>
    </row>
    <row r="1000" spans="1:26" x14ac:dyDescent="0.45">
      <c r="A1000" t="s">
        <v>14170</v>
      </c>
      <c r="B1000" t="s">
        <v>14171</v>
      </c>
      <c r="C1000" t="s">
        <v>14178</v>
      </c>
      <c r="E1000" t="s">
        <v>20</v>
      </c>
      <c r="H1000" t="s">
        <v>21</v>
      </c>
      <c r="I1000">
        <v>1394081</v>
      </c>
      <c r="J1000" t="s">
        <v>14179</v>
      </c>
      <c r="K1000">
        <v>10</v>
      </c>
      <c r="L1000" t="s">
        <v>34</v>
      </c>
      <c r="M1000" t="s">
        <v>35</v>
      </c>
      <c r="N1000" t="s">
        <v>316</v>
      </c>
      <c r="O1000" t="s">
        <v>85</v>
      </c>
      <c r="P1000" t="s">
        <v>21</v>
      </c>
      <c r="Q1000" t="s">
        <v>14180</v>
      </c>
      <c r="R1000" s="2" t="str">
        <f t="shared" si="135"/>
        <v>OK</v>
      </c>
      <c r="S1000" s="2" t="str">
        <f t="shared" si="136"/>
        <v>OK</v>
      </c>
      <c r="T1000" s="2" t="str">
        <f t="shared" si="137"/>
        <v>OK</v>
      </c>
      <c r="U1000" s="2" t="str">
        <f t="shared" si="138"/>
        <v>OK</v>
      </c>
      <c r="V1000" s="2" t="str">
        <f t="shared" si="139"/>
        <v>OK</v>
      </c>
      <c r="W1000" s="2" t="str">
        <f t="shared" si="140"/>
        <v>OK</v>
      </c>
      <c r="X1000" s="2" t="str">
        <f t="shared" si="141"/>
        <v>OK</v>
      </c>
      <c r="Y1000" s="2" t="str">
        <f t="shared" si="142"/>
        <v>OK</v>
      </c>
      <c r="Z1000" s="3" t="str">
        <f t="shared" si="143"/>
        <v/>
      </c>
    </row>
    <row r="1001" spans="1:26" x14ac:dyDescent="0.45">
      <c r="A1001" t="s">
        <v>14170</v>
      </c>
      <c r="B1001" t="s">
        <v>14171</v>
      </c>
      <c r="C1001" t="s">
        <v>14181</v>
      </c>
      <c r="E1001" t="s">
        <v>20</v>
      </c>
      <c r="H1001" t="s">
        <v>21</v>
      </c>
      <c r="I1001">
        <v>1174787</v>
      </c>
      <c r="J1001" t="s">
        <v>14182</v>
      </c>
      <c r="K1001">
        <v>5</v>
      </c>
      <c r="L1001" t="s">
        <v>34</v>
      </c>
      <c r="M1001" t="s">
        <v>35</v>
      </c>
      <c r="N1001" t="s">
        <v>406</v>
      </c>
      <c r="O1001" t="s">
        <v>37</v>
      </c>
      <c r="P1001" t="s">
        <v>21</v>
      </c>
      <c r="Q1001" t="s">
        <v>14183</v>
      </c>
      <c r="R1001" s="2" t="str">
        <f t="shared" si="135"/>
        <v>OK</v>
      </c>
      <c r="S1001" s="2" t="str">
        <f t="shared" si="136"/>
        <v>OK</v>
      </c>
      <c r="T1001" s="2" t="str">
        <f t="shared" si="137"/>
        <v>OK</v>
      </c>
      <c r="U1001" s="2" t="str">
        <f t="shared" si="138"/>
        <v>OK</v>
      </c>
      <c r="V1001" s="2" t="str">
        <f t="shared" si="139"/>
        <v>OK</v>
      </c>
      <c r="W1001" s="2" t="str">
        <f t="shared" si="140"/>
        <v>OK</v>
      </c>
      <c r="X1001" s="2" t="str">
        <f t="shared" si="141"/>
        <v>OK</v>
      </c>
      <c r="Y1001" s="2" t="str">
        <f t="shared" si="142"/>
        <v>OK</v>
      </c>
      <c r="Z1001" s="3" t="str">
        <f t="shared" si="143"/>
        <v/>
      </c>
    </row>
    <row r="1002" spans="1:26" x14ac:dyDescent="0.45">
      <c r="A1002" t="s">
        <v>14170</v>
      </c>
      <c r="B1002" t="s">
        <v>14171</v>
      </c>
      <c r="C1002" t="s">
        <v>14184</v>
      </c>
      <c r="E1002" t="s">
        <v>20</v>
      </c>
      <c r="H1002" t="s">
        <v>21</v>
      </c>
      <c r="I1002">
        <v>1170512</v>
      </c>
      <c r="J1002" t="s">
        <v>14185</v>
      </c>
      <c r="K1002">
        <v>10</v>
      </c>
      <c r="L1002" t="s">
        <v>34</v>
      </c>
      <c r="M1002" t="s">
        <v>35</v>
      </c>
      <c r="N1002" t="s">
        <v>45</v>
      </c>
      <c r="O1002" t="s">
        <v>85</v>
      </c>
      <c r="P1002" t="s">
        <v>21</v>
      </c>
      <c r="Q1002" t="s">
        <v>14186</v>
      </c>
      <c r="R1002" s="2" t="str">
        <f t="shared" si="135"/>
        <v>OK</v>
      </c>
      <c r="S1002" s="2" t="str">
        <f t="shared" si="136"/>
        <v>OK</v>
      </c>
      <c r="T1002" s="2" t="str">
        <f t="shared" si="137"/>
        <v>OK</v>
      </c>
      <c r="U1002" s="2" t="str">
        <f t="shared" si="138"/>
        <v>OK</v>
      </c>
      <c r="V1002" s="2" t="str">
        <f t="shared" si="139"/>
        <v>OK</v>
      </c>
      <c r="W1002" s="2" t="str">
        <f t="shared" si="140"/>
        <v>OK</v>
      </c>
      <c r="X1002" s="2" t="str">
        <f t="shared" si="141"/>
        <v>OK</v>
      </c>
      <c r="Y1002" s="2" t="str">
        <f t="shared" si="142"/>
        <v>OK</v>
      </c>
      <c r="Z1002" s="3" t="str">
        <f t="shared" si="143"/>
        <v/>
      </c>
    </row>
    <row r="1003" spans="1:26" x14ac:dyDescent="0.45">
      <c r="A1003" t="s">
        <v>14170</v>
      </c>
      <c r="B1003" t="s">
        <v>14171</v>
      </c>
      <c r="C1003" t="s">
        <v>14187</v>
      </c>
      <c r="E1003" t="s">
        <v>20</v>
      </c>
      <c r="H1003" t="s">
        <v>21</v>
      </c>
      <c r="I1003">
        <v>1191646</v>
      </c>
      <c r="J1003" t="s">
        <v>14188</v>
      </c>
      <c r="K1003">
        <v>15</v>
      </c>
      <c r="L1003" t="s">
        <v>34</v>
      </c>
      <c r="M1003" t="s">
        <v>35</v>
      </c>
      <c r="N1003" t="s">
        <v>114</v>
      </c>
      <c r="O1003" t="s">
        <v>85</v>
      </c>
      <c r="P1003" t="s">
        <v>21</v>
      </c>
      <c r="Q1003" t="s">
        <v>14189</v>
      </c>
      <c r="R1003" s="2" t="str">
        <f t="shared" si="135"/>
        <v>OK</v>
      </c>
      <c r="S1003" s="2" t="str">
        <f t="shared" si="136"/>
        <v>OK</v>
      </c>
      <c r="T1003" s="2" t="str">
        <f t="shared" si="137"/>
        <v>OK</v>
      </c>
      <c r="U1003" s="2" t="str">
        <f t="shared" si="138"/>
        <v>OK</v>
      </c>
      <c r="V1003" s="2" t="str">
        <f t="shared" si="139"/>
        <v>OK</v>
      </c>
      <c r="W1003" s="2" t="str">
        <f t="shared" si="140"/>
        <v>OK</v>
      </c>
      <c r="X1003" s="2" t="str">
        <f t="shared" si="141"/>
        <v>OK</v>
      </c>
      <c r="Y1003" s="2" t="str">
        <f t="shared" si="142"/>
        <v>OK</v>
      </c>
      <c r="Z1003" s="3" t="str">
        <f t="shared" si="143"/>
        <v/>
      </c>
    </row>
    <row r="1004" spans="1:26" x14ac:dyDescent="0.45">
      <c r="A1004" t="s">
        <v>14170</v>
      </c>
      <c r="B1004" t="s">
        <v>14171</v>
      </c>
      <c r="C1004" t="s">
        <v>14190</v>
      </c>
      <c r="E1004" t="s">
        <v>20</v>
      </c>
      <c r="H1004" t="s">
        <v>21</v>
      </c>
      <c r="I1004">
        <v>1944155</v>
      </c>
      <c r="J1004" t="s">
        <v>14191</v>
      </c>
      <c r="K1004">
        <v>20</v>
      </c>
      <c r="L1004" t="s">
        <v>34</v>
      </c>
      <c r="M1004" t="s">
        <v>35</v>
      </c>
      <c r="N1004" t="s">
        <v>161</v>
      </c>
      <c r="O1004" t="s">
        <v>85</v>
      </c>
      <c r="P1004" t="s">
        <v>21</v>
      </c>
      <c r="Q1004" t="s">
        <v>14192</v>
      </c>
      <c r="R1004" s="2" t="str">
        <f t="shared" si="135"/>
        <v>OK</v>
      </c>
      <c r="S1004" s="2" t="str">
        <f t="shared" si="136"/>
        <v>OK</v>
      </c>
      <c r="T1004" s="2" t="str">
        <f t="shared" si="137"/>
        <v>OK</v>
      </c>
      <c r="U1004" s="2" t="str">
        <f t="shared" si="138"/>
        <v>OK</v>
      </c>
      <c r="V1004" s="2" t="str">
        <f t="shared" si="139"/>
        <v>OK</v>
      </c>
      <c r="W1004" s="2" t="str">
        <f t="shared" si="140"/>
        <v>OK</v>
      </c>
      <c r="X1004" s="2" t="str">
        <f t="shared" si="141"/>
        <v>OK</v>
      </c>
      <c r="Y1004" s="2" t="str">
        <f t="shared" si="142"/>
        <v>OK</v>
      </c>
      <c r="Z1004" s="3" t="str">
        <f t="shared" si="143"/>
        <v/>
      </c>
    </row>
    <row r="1005" spans="1:26" x14ac:dyDescent="0.45">
      <c r="A1005" t="s">
        <v>14170</v>
      </c>
      <c r="B1005" t="s">
        <v>14171</v>
      </c>
      <c r="C1005" t="s">
        <v>14193</v>
      </c>
      <c r="E1005" t="s">
        <v>20</v>
      </c>
      <c r="H1005" t="s">
        <v>21</v>
      </c>
      <c r="I1005">
        <v>1174163</v>
      </c>
      <c r="J1005" t="s">
        <v>14188</v>
      </c>
      <c r="K1005">
        <v>15</v>
      </c>
      <c r="L1005" t="s">
        <v>34</v>
      </c>
      <c r="M1005" t="s">
        <v>35</v>
      </c>
      <c r="N1005" t="s">
        <v>406</v>
      </c>
      <c r="O1005" t="s">
        <v>85</v>
      </c>
      <c r="P1005" t="s">
        <v>21</v>
      </c>
      <c r="Q1005" t="s">
        <v>14194</v>
      </c>
      <c r="R1005" s="2" t="str">
        <f t="shared" si="135"/>
        <v>OK</v>
      </c>
      <c r="S1005" s="2" t="str">
        <f t="shared" si="136"/>
        <v>OK</v>
      </c>
      <c r="T1005" s="2" t="str">
        <f t="shared" si="137"/>
        <v>OK</v>
      </c>
      <c r="U1005" s="2" t="str">
        <f t="shared" si="138"/>
        <v>OK</v>
      </c>
      <c r="V1005" s="2" t="str">
        <f t="shared" si="139"/>
        <v>OK</v>
      </c>
      <c r="W1005" s="2" t="str">
        <f t="shared" si="140"/>
        <v>OK</v>
      </c>
      <c r="X1005" s="2" t="str">
        <f t="shared" si="141"/>
        <v>OK</v>
      </c>
      <c r="Y1005" s="2" t="str">
        <f t="shared" si="142"/>
        <v>OK</v>
      </c>
      <c r="Z1005" s="3" t="str">
        <f t="shared" si="143"/>
        <v/>
      </c>
    </row>
    <row r="1006" spans="1:26" x14ac:dyDescent="0.45">
      <c r="A1006" t="s">
        <v>14170</v>
      </c>
      <c r="B1006" t="s">
        <v>14171</v>
      </c>
      <c r="C1006" t="s">
        <v>14195</v>
      </c>
      <c r="E1006" t="s">
        <v>20</v>
      </c>
      <c r="H1006" t="s">
        <v>21</v>
      </c>
      <c r="I1006">
        <v>1195334</v>
      </c>
      <c r="J1006" t="s">
        <v>14196</v>
      </c>
      <c r="K1006">
        <v>15</v>
      </c>
      <c r="L1006" t="s">
        <v>34</v>
      </c>
      <c r="M1006" t="s">
        <v>35</v>
      </c>
      <c r="N1006" t="s">
        <v>114</v>
      </c>
      <c r="O1006" t="s">
        <v>85</v>
      </c>
      <c r="P1006" t="s">
        <v>21</v>
      </c>
      <c r="Q1006" t="s">
        <v>14197</v>
      </c>
      <c r="R1006" s="2" t="str">
        <f t="shared" si="135"/>
        <v>OK</v>
      </c>
      <c r="S1006" s="2" t="str">
        <f t="shared" si="136"/>
        <v>OK</v>
      </c>
      <c r="T1006" s="2" t="str">
        <f t="shared" si="137"/>
        <v>OK</v>
      </c>
      <c r="U1006" s="2" t="str">
        <f t="shared" si="138"/>
        <v>OK</v>
      </c>
      <c r="V1006" s="2" t="str">
        <f t="shared" si="139"/>
        <v>OK</v>
      </c>
      <c r="W1006" s="2" t="str">
        <f t="shared" si="140"/>
        <v>OK</v>
      </c>
      <c r="X1006" s="2" t="str">
        <f t="shared" si="141"/>
        <v>OK</v>
      </c>
      <c r="Y1006" s="2" t="str">
        <f t="shared" si="142"/>
        <v>OK</v>
      </c>
      <c r="Z1006" s="3" t="str">
        <f t="shared" si="143"/>
        <v/>
      </c>
    </row>
    <row r="1007" spans="1:26" x14ac:dyDescent="0.45">
      <c r="A1007" t="s">
        <v>14170</v>
      </c>
      <c r="B1007" t="s">
        <v>14171</v>
      </c>
      <c r="C1007" t="s">
        <v>14198</v>
      </c>
      <c r="E1007" t="s">
        <v>20</v>
      </c>
      <c r="H1007" t="s">
        <v>21</v>
      </c>
      <c r="I1007">
        <v>1417716</v>
      </c>
      <c r="J1007" t="s">
        <v>14199</v>
      </c>
      <c r="K1007">
        <v>15</v>
      </c>
      <c r="L1007" t="s">
        <v>34</v>
      </c>
      <c r="M1007" t="s">
        <v>35</v>
      </c>
      <c r="N1007" t="s">
        <v>161</v>
      </c>
      <c r="O1007" t="s">
        <v>37</v>
      </c>
      <c r="P1007" t="s">
        <v>21</v>
      </c>
      <c r="Q1007" t="s">
        <v>14200</v>
      </c>
      <c r="R1007" s="2" t="str">
        <f t="shared" si="135"/>
        <v>OK</v>
      </c>
      <c r="S1007" s="2" t="str">
        <f t="shared" si="136"/>
        <v>OK</v>
      </c>
      <c r="T1007" s="2" t="str">
        <f t="shared" si="137"/>
        <v>OK</v>
      </c>
      <c r="U1007" s="2" t="str">
        <f t="shared" si="138"/>
        <v>OK</v>
      </c>
      <c r="V1007" s="2" t="str">
        <f t="shared" si="139"/>
        <v>OK</v>
      </c>
      <c r="W1007" s="2" t="str">
        <f t="shared" si="140"/>
        <v>OK</v>
      </c>
      <c r="X1007" s="2" t="str">
        <f t="shared" si="141"/>
        <v>OK</v>
      </c>
      <c r="Y1007" s="2" t="str">
        <f t="shared" si="142"/>
        <v>OK</v>
      </c>
      <c r="Z1007" s="3" t="str">
        <f t="shared" si="143"/>
        <v/>
      </c>
    </row>
    <row r="1008" spans="1:26" x14ac:dyDescent="0.45">
      <c r="A1008" t="s">
        <v>14170</v>
      </c>
      <c r="B1008" t="s">
        <v>14171</v>
      </c>
      <c r="C1008" t="s">
        <v>14201</v>
      </c>
      <c r="E1008" t="s">
        <v>20</v>
      </c>
      <c r="H1008" t="s">
        <v>21</v>
      </c>
      <c r="I1008">
        <v>1878296</v>
      </c>
      <c r="J1008" t="s">
        <v>14202</v>
      </c>
      <c r="K1008">
        <v>10</v>
      </c>
      <c r="L1008" t="s">
        <v>80</v>
      </c>
      <c r="M1008" t="s">
        <v>35</v>
      </c>
      <c r="N1008" t="s">
        <v>81</v>
      </c>
      <c r="O1008" t="s">
        <v>37</v>
      </c>
      <c r="P1008" t="s">
        <v>21</v>
      </c>
      <c r="Q1008" t="s">
        <v>14203</v>
      </c>
      <c r="R1008" s="2" t="str">
        <f t="shared" si="135"/>
        <v>OK</v>
      </c>
      <c r="S1008" s="2" t="str">
        <f t="shared" si="136"/>
        <v>OK</v>
      </c>
      <c r="T1008" s="2" t="str">
        <f t="shared" si="137"/>
        <v>OK</v>
      </c>
      <c r="U1008" s="2" t="str">
        <f t="shared" si="138"/>
        <v>OK</v>
      </c>
      <c r="V1008" s="2" t="str">
        <f t="shared" si="139"/>
        <v>OK</v>
      </c>
      <c r="W1008" s="2" t="str">
        <f t="shared" si="140"/>
        <v>OK</v>
      </c>
      <c r="X1008" s="2" t="str">
        <f t="shared" si="141"/>
        <v>OK</v>
      </c>
      <c r="Y1008" s="2" t="str">
        <f t="shared" si="142"/>
        <v>OK</v>
      </c>
      <c r="Z1008" s="3" t="str">
        <f t="shared" si="143"/>
        <v/>
      </c>
    </row>
    <row r="1009" spans="1:26" x14ac:dyDescent="0.45">
      <c r="A1009" t="s">
        <v>14170</v>
      </c>
      <c r="B1009" t="s">
        <v>14171</v>
      </c>
      <c r="C1009" t="s">
        <v>14204</v>
      </c>
      <c r="E1009" t="s">
        <v>20</v>
      </c>
      <c r="H1009" t="s">
        <v>21</v>
      </c>
      <c r="I1009">
        <v>1521792</v>
      </c>
      <c r="J1009" t="s">
        <v>14205</v>
      </c>
      <c r="K1009">
        <v>60</v>
      </c>
      <c r="L1009" t="s">
        <v>23</v>
      </c>
      <c r="M1009" t="s">
        <v>29</v>
      </c>
      <c r="N1009" t="s">
        <v>684</v>
      </c>
      <c r="P1009" t="s">
        <v>21</v>
      </c>
      <c r="Q1009" t="s">
        <v>14206</v>
      </c>
      <c r="R1009" s="2" t="str">
        <f t="shared" si="135"/>
        <v>OK</v>
      </c>
      <c r="S1009" s="2" t="str">
        <f t="shared" si="136"/>
        <v>OK</v>
      </c>
      <c r="T1009" s="2" t="str">
        <f t="shared" si="137"/>
        <v>OK</v>
      </c>
      <c r="U1009" s="2" t="str">
        <f t="shared" si="138"/>
        <v>OK</v>
      </c>
      <c r="V1009" s="2" t="str">
        <f t="shared" si="139"/>
        <v>OK</v>
      </c>
      <c r="W1009" s="2" t="str">
        <f t="shared" si="140"/>
        <v>OK</v>
      </c>
      <c r="X1009" s="2" t="str">
        <f t="shared" si="141"/>
        <v>OK</v>
      </c>
      <c r="Y1009" s="2" t="str">
        <f t="shared" si="142"/>
        <v>OK</v>
      </c>
      <c r="Z1009" s="3" t="str">
        <f t="shared" si="143"/>
        <v/>
      </c>
    </row>
    <row r="1010" spans="1:26" x14ac:dyDescent="0.45">
      <c r="A1010" t="s">
        <v>14170</v>
      </c>
      <c r="B1010" t="s">
        <v>14171</v>
      </c>
      <c r="C1010" t="s">
        <v>14207</v>
      </c>
      <c r="E1010" t="s">
        <v>20</v>
      </c>
      <c r="H1010" t="s">
        <v>21</v>
      </c>
      <c r="I1010">
        <v>1173837</v>
      </c>
      <c r="J1010" t="s">
        <v>14208</v>
      </c>
      <c r="K1010">
        <v>15</v>
      </c>
      <c r="L1010" t="s">
        <v>34</v>
      </c>
      <c r="M1010" t="s">
        <v>35</v>
      </c>
      <c r="N1010" t="s">
        <v>406</v>
      </c>
      <c r="O1010" t="s">
        <v>85</v>
      </c>
      <c r="P1010" t="s">
        <v>21</v>
      </c>
      <c r="Q1010" t="s">
        <v>14209</v>
      </c>
      <c r="R1010" s="2" t="str">
        <f t="shared" si="135"/>
        <v>OK</v>
      </c>
      <c r="S1010" s="2" t="str">
        <f t="shared" si="136"/>
        <v>OK</v>
      </c>
      <c r="T1010" s="2" t="str">
        <f t="shared" si="137"/>
        <v>OK</v>
      </c>
      <c r="U1010" s="2" t="str">
        <f t="shared" si="138"/>
        <v>OK</v>
      </c>
      <c r="V1010" s="2" t="str">
        <f t="shared" si="139"/>
        <v>OK</v>
      </c>
      <c r="W1010" s="2" t="str">
        <f t="shared" si="140"/>
        <v>OK</v>
      </c>
      <c r="X1010" s="2" t="str">
        <f t="shared" si="141"/>
        <v>OK</v>
      </c>
      <c r="Y1010" s="2" t="str">
        <f t="shared" si="142"/>
        <v>OK</v>
      </c>
      <c r="Z1010" s="3" t="str">
        <f t="shared" si="143"/>
        <v/>
      </c>
    </row>
    <row r="1011" spans="1:26" x14ac:dyDescent="0.45">
      <c r="A1011" t="s">
        <v>14170</v>
      </c>
      <c r="B1011" t="s">
        <v>14171</v>
      </c>
      <c r="C1011" t="s">
        <v>14210</v>
      </c>
      <c r="E1011" t="s">
        <v>20</v>
      </c>
      <c r="H1011" t="s">
        <v>21</v>
      </c>
      <c r="I1011">
        <v>1973596</v>
      </c>
      <c r="J1011" t="s">
        <v>14211</v>
      </c>
      <c r="K1011">
        <v>15</v>
      </c>
      <c r="L1011" t="s">
        <v>34</v>
      </c>
      <c r="M1011" t="s">
        <v>35</v>
      </c>
      <c r="N1011" t="s">
        <v>161</v>
      </c>
      <c r="O1011" t="s">
        <v>85</v>
      </c>
      <c r="P1011" t="s">
        <v>21</v>
      </c>
      <c r="Q1011" t="s">
        <v>14212</v>
      </c>
      <c r="R1011" s="2" t="str">
        <f t="shared" si="135"/>
        <v>OK</v>
      </c>
      <c r="S1011" s="2" t="str">
        <f t="shared" si="136"/>
        <v>OK</v>
      </c>
      <c r="T1011" s="2" t="str">
        <f t="shared" si="137"/>
        <v>OK</v>
      </c>
      <c r="U1011" s="2" t="str">
        <f t="shared" si="138"/>
        <v>OK</v>
      </c>
      <c r="V1011" s="2" t="str">
        <f t="shared" si="139"/>
        <v>OK</v>
      </c>
      <c r="W1011" s="2" t="str">
        <f t="shared" si="140"/>
        <v>OK</v>
      </c>
      <c r="X1011" s="2" t="str">
        <f t="shared" si="141"/>
        <v>OK</v>
      </c>
      <c r="Y1011" s="2" t="str">
        <f t="shared" si="142"/>
        <v>OK</v>
      </c>
      <c r="Z1011" s="3" t="str">
        <f t="shared" si="143"/>
        <v/>
      </c>
    </row>
    <row r="1012" spans="1:26" x14ac:dyDescent="0.45">
      <c r="A1012" t="s">
        <v>14170</v>
      </c>
      <c r="B1012" t="s">
        <v>14171</v>
      </c>
      <c r="C1012" t="s">
        <v>14213</v>
      </c>
      <c r="E1012" t="s">
        <v>20</v>
      </c>
      <c r="H1012" t="s">
        <v>21</v>
      </c>
      <c r="I1012">
        <v>1117455</v>
      </c>
      <c r="J1012" t="s">
        <v>14214</v>
      </c>
      <c r="K1012">
        <v>15</v>
      </c>
      <c r="L1012" t="s">
        <v>23</v>
      </c>
      <c r="M1012" t="s">
        <v>29</v>
      </c>
      <c r="N1012" t="s">
        <v>25</v>
      </c>
      <c r="P1012" t="s">
        <v>21</v>
      </c>
      <c r="Q1012" t="s">
        <v>14215</v>
      </c>
      <c r="R1012" s="2" t="str">
        <f t="shared" si="135"/>
        <v>OK</v>
      </c>
      <c r="S1012" s="2" t="str">
        <f t="shared" si="136"/>
        <v>KO</v>
      </c>
      <c r="T1012" s="2" t="str">
        <f t="shared" si="137"/>
        <v>OK</v>
      </c>
      <c r="U1012" s="2" t="str">
        <f t="shared" si="138"/>
        <v>OK</v>
      </c>
      <c r="V1012" s="2" t="str">
        <f t="shared" si="139"/>
        <v>OK</v>
      </c>
      <c r="W1012" s="2" t="str">
        <f t="shared" si="140"/>
        <v>OK</v>
      </c>
      <c r="X1012" s="2" t="str">
        <f t="shared" si="141"/>
        <v>OK</v>
      </c>
      <c r="Y1012" s="2" t="str">
        <f t="shared" si="142"/>
        <v>OK</v>
      </c>
      <c r="Z1012" s="3" t="str">
        <f t="shared" si="143"/>
        <v xml:space="preserve">Tipo de media / </v>
      </c>
    </row>
    <row r="1013" spans="1:26" x14ac:dyDescent="0.45">
      <c r="A1013" t="s">
        <v>14170</v>
      </c>
      <c r="B1013" t="s">
        <v>14171</v>
      </c>
      <c r="C1013" t="s">
        <v>14216</v>
      </c>
      <c r="E1013" t="s">
        <v>20</v>
      </c>
      <c r="H1013" t="s">
        <v>21</v>
      </c>
      <c r="I1013">
        <v>1173653</v>
      </c>
      <c r="J1013" t="s">
        <v>14217</v>
      </c>
      <c r="K1013">
        <v>15</v>
      </c>
      <c r="L1013" t="s">
        <v>34</v>
      </c>
      <c r="M1013" t="s">
        <v>35</v>
      </c>
      <c r="N1013" t="s">
        <v>406</v>
      </c>
      <c r="O1013" t="s">
        <v>85</v>
      </c>
      <c r="P1013" t="s">
        <v>21</v>
      </c>
      <c r="Q1013" t="s">
        <v>14218</v>
      </c>
      <c r="R1013" s="2" t="str">
        <f t="shared" si="135"/>
        <v>OK</v>
      </c>
      <c r="S1013" s="2" t="str">
        <f t="shared" si="136"/>
        <v>OK</v>
      </c>
      <c r="T1013" s="2" t="str">
        <f t="shared" si="137"/>
        <v>OK</v>
      </c>
      <c r="U1013" s="2" t="str">
        <f t="shared" si="138"/>
        <v>OK</v>
      </c>
      <c r="V1013" s="2" t="str">
        <f t="shared" si="139"/>
        <v>OK</v>
      </c>
      <c r="W1013" s="2" t="str">
        <f t="shared" si="140"/>
        <v>OK</v>
      </c>
      <c r="X1013" s="2" t="str">
        <f t="shared" si="141"/>
        <v>OK</v>
      </c>
      <c r="Y1013" s="2" t="str">
        <f t="shared" si="142"/>
        <v>OK</v>
      </c>
      <c r="Z1013" s="3" t="str">
        <f t="shared" si="143"/>
        <v/>
      </c>
    </row>
    <row r="1014" spans="1:26" x14ac:dyDescent="0.45">
      <c r="A1014" t="s">
        <v>14170</v>
      </c>
      <c r="B1014" t="s">
        <v>14171</v>
      </c>
      <c r="C1014" t="s">
        <v>14219</v>
      </c>
      <c r="E1014" t="s">
        <v>20</v>
      </c>
      <c r="H1014" t="s">
        <v>21</v>
      </c>
      <c r="I1014">
        <v>2699588</v>
      </c>
      <c r="J1014" t="s">
        <v>14220</v>
      </c>
      <c r="K1014">
        <v>15</v>
      </c>
      <c r="L1014" t="s">
        <v>34</v>
      </c>
      <c r="M1014" t="s">
        <v>35</v>
      </c>
      <c r="N1014" t="s">
        <v>11343</v>
      </c>
      <c r="O1014" t="s">
        <v>85</v>
      </c>
      <c r="P1014" t="s">
        <v>21</v>
      </c>
      <c r="Q1014" t="s">
        <v>14221</v>
      </c>
      <c r="R1014" s="2" t="str">
        <f t="shared" si="135"/>
        <v>OK</v>
      </c>
      <c r="S1014" s="2" t="str">
        <f t="shared" si="136"/>
        <v>OK</v>
      </c>
      <c r="T1014" s="2" t="str">
        <f t="shared" si="137"/>
        <v>OK</v>
      </c>
      <c r="U1014" s="2" t="str">
        <f t="shared" si="138"/>
        <v>OK</v>
      </c>
      <c r="V1014" s="2" t="str">
        <f t="shared" si="139"/>
        <v>OK</v>
      </c>
      <c r="W1014" s="2" t="str">
        <f t="shared" si="140"/>
        <v>OK</v>
      </c>
      <c r="X1014" s="2" t="str">
        <f t="shared" si="141"/>
        <v>OK</v>
      </c>
      <c r="Y1014" s="2" t="str">
        <f t="shared" si="142"/>
        <v>OK</v>
      </c>
      <c r="Z1014" s="3" t="str">
        <f t="shared" si="143"/>
        <v/>
      </c>
    </row>
    <row r="1015" spans="1:26" x14ac:dyDescent="0.45">
      <c r="A1015" t="s">
        <v>14170</v>
      </c>
      <c r="B1015" t="s">
        <v>14171</v>
      </c>
      <c r="C1015" t="s">
        <v>14222</v>
      </c>
      <c r="E1015" t="s">
        <v>20</v>
      </c>
      <c r="H1015" t="s">
        <v>21</v>
      </c>
      <c r="I1015">
        <v>816844</v>
      </c>
      <c r="J1015" t="s">
        <v>14223</v>
      </c>
      <c r="K1015">
        <v>20</v>
      </c>
      <c r="L1015" t="s">
        <v>1363</v>
      </c>
      <c r="M1015" t="s">
        <v>29</v>
      </c>
      <c r="N1015" t="s">
        <v>348</v>
      </c>
      <c r="P1015" t="s">
        <v>21</v>
      </c>
      <c r="Q1015" t="s">
        <v>14224</v>
      </c>
      <c r="R1015" s="2" t="str">
        <f t="shared" si="135"/>
        <v>KO</v>
      </c>
      <c r="S1015" s="2" t="str">
        <f t="shared" si="136"/>
        <v>OK</v>
      </c>
      <c r="T1015" s="2" t="str">
        <f t="shared" si="137"/>
        <v>OK</v>
      </c>
      <c r="U1015" s="2" t="str">
        <f t="shared" si="138"/>
        <v>OK</v>
      </c>
      <c r="V1015" s="2" t="str">
        <f t="shared" si="139"/>
        <v>OK</v>
      </c>
      <c r="W1015" s="2" t="str">
        <f t="shared" si="140"/>
        <v>OK</v>
      </c>
      <c r="X1015" s="2" t="str">
        <f t="shared" si="141"/>
        <v>OK</v>
      </c>
      <c r="Y1015" s="2" t="str">
        <f t="shared" si="142"/>
        <v>OK</v>
      </c>
      <c r="Z1015" s="3" t="str">
        <f t="shared" si="143"/>
        <v xml:space="preserve">Acción didáctica / </v>
      </c>
    </row>
    <row r="1016" spans="1:26" x14ac:dyDescent="0.45">
      <c r="A1016" t="s">
        <v>14170</v>
      </c>
      <c r="B1016" t="s">
        <v>14171</v>
      </c>
      <c r="C1016" t="s">
        <v>14225</v>
      </c>
      <c r="E1016" t="s">
        <v>20</v>
      </c>
      <c r="H1016" t="s">
        <v>21</v>
      </c>
      <c r="I1016">
        <v>1644630</v>
      </c>
      <c r="J1016" t="s">
        <v>14226</v>
      </c>
      <c r="K1016">
        <v>20</v>
      </c>
      <c r="L1016" t="s">
        <v>34</v>
      </c>
      <c r="M1016" t="s">
        <v>35</v>
      </c>
      <c r="N1016" t="s">
        <v>161</v>
      </c>
      <c r="O1016" t="s">
        <v>85</v>
      </c>
      <c r="P1016" t="s">
        <v>21</v>
      </c>
      <c r="Q1016" t="s">
        <v>14227</v>
      </c>
      <c r="R1016" s="2" t="str">
        <f t="shared" si="135"/>
        <v>OK</v>
      </c>
      <c r="S1016" s="2" t="str">
        <f t="shared" si="136"/>
        <v>OK</v>
      </c>
      <c r="T1016" s="2" t="str">
        <f t="shared" si="137"/>
        <v>OK</v>
      </c>
      <c r="U1016" s="2" t="str">
        <f t="shared" si="138"/>
        <v>OK</v>
      </c>
      <c r="V1016" s="2" t="str">
        <f t="shared" si="139"/>
        <v>OK</v>
      </c>
      <c r="W1016" s="2" t="str">
        <f t="shared" si="140"/>
        <v>OK</v>
      </c>
      <c r="X1016" s="2" t="str">
        <f t="shared" si="141"/>
        <v>OK</v>
      </c>
      <c r="Y1016" s="2" t="str">
        <f t="shared" si="142"/>
        <v>OK</v>
      </c>
      <c r="Z1016" s="3" t="str">
        <f t="shared" si="143"/>
        <v/>
      </c>
    </row>
    <row r="1017" spans="1:26" x14ac:dyDescent="0.45">
      <c r="A1017" t="s">
        <v>14170</v>
      </c>
      <c r="B1017" t="s">
        <v>14171</v>
      </c>
      <c r="C1017" t="s">
        <v>14228</v>
      </c>
      <c r="E1017" t="s">
        <v>20</v>
      </c>
      <c r="H1017" t="s">
        <v>21</v>
      </c>
      <c r="I1017">
        <v>2399306</v>
      </c>
      <c r="J1017" t="s">
        <v>14229</v>
      </c>
      <c r="K1017">
        <v>45</v>
      </c>
      <c r="L1017" t="s">
        <v>34</v>
      </c>
      <c r="M1017" t="s">
        <v>35</v>
      </c>
      <c r="N1017" t="s">
        <v>81</v>
      </c>
      <c r="O1017" t="s">
        <v>85</v>
      </c>
      <c r="P1017" t="s">
        <v>21</v>
      </c>
      <c r="Q1017" t="s">
        <v>14230</v>
      </c>
      <c r="R1017" s="2" t="str">
        <f t="shared" si="135"/>
        <v>KO</v>
      </c>
      <c r="S1017" s="2" t="str">
        <f t="shared" si="136"/>
        <v>OK</v>
      </c>
      <c r="T1017" s="2" t="str">
        <f t="shared" si="137"/>
        <v>OK</v>
      </c>
      <c r="U1017" s="2" t="str">
        <f t="shared" si="138"/>
        <v>OK</v>
      </c>
      <c r="V1017" s="2" t="str">
        <f t="shared" si="139"/>
        <v>OK</v>
      </c>
      <c r="W1017" s="2" t="str">
        <f t="shared" si="140"/>
        <v>OK</v>
      </c>
      <c r="X1017" s="2" t="str">
        <f t="shared" si="141"/>
        <v>OK</v>
      </c>
      <c r="Y1017" s="2" t="str">
        <f t="shared" si="142"/>
        <v>OK</v>
      </c>
      <c r="Z1017" s="3" t="str">
        <f t="shared" si="143"/>
        <v xml:space="preserve">Acción didáctica / </v>
      </c>
    </row>
    <row r="1018" spans="1:26" x14ac:dyDescent="0.45">
      <c r="A1018" t="s">
        <v>14170</v>
      </c>
      <c r="B1018" t="s">
        <v>14171</v>
      </c>
      <c r="C1018" t="s">
        <v>14231</v>
      </c>
      <c r="E1018" t="s">
        <v>20</v>
      </c>
      <c r="H1018" t="s">
        <v>21</v>
      </c>
      <c r="I1018">
        <v>3172423</v>
      </c>
      <c r="J1018" t="s">
        <v>14232</v>
      </c>
      <c r="K1018">
        <v>60</v>
      </c>
      <c r="L1018" t="s">
        <v>23</v>
      </c>
      <c r="M1018" t="s">
        <v>29</v>
      </c>
      <c r="N1018" t="s">
        <v>30</v>
      </c>
      <c r="P1018" t="s">
        <v>21</v>
      </c>
      <c r="Q1018" t="s">
        <v>14233</v>
      </c>
      <c r="R1018" s="2" t="str">
        <f t="shared" si="135"/>
        <v>OK</v>
      </c>
      <c r="S1018" s="2" t="str">
        <f t="shared" si="136"/>
        <v>OK</v>
      </c>
      <c r="T1018" s="2" t="str">
        <f t="shared" si="137"/>
        <v>OK</v>
      </c>
      <c r="U1018" s="2" t="str">
        <f t="shared" si="138"/>
        <v>OK</v>
      </c>
      <c r="V1018" s="2" t="str">
        <f t="shared" si="139"/>
        <v>OK</v>
      </c>
      <c r="W1018" s="2" t="str">
        <f t="shared" si="140"/>
        <v>OK</v>
      </c>
      <c r="X1018" s="2" t="str">
        <f t="shared" si="141"/>
        <v>OK</v>
      </c>
      <c r="Y1018" s="2" t="str">
        <f t="shared" si="142"/>
        <v>OK</v>
      </c>
      <c r="Z1018" s="3" t="str">
        <f t="shared" si="143"/>
        <v/>
      </c>
    </row>
    <row r="1019" spans="1:26" x14ac:dyDescent="0.45">
      <c r="A1019" t="s">
        <v>14170</v>
      </c>
      <c r="B1019" t="s">
        <v>14171</v>
      </c>
      <c r="C1019" t="s">
        <v>14234</v>
      </c>
      <c r="E1019" t="s">
        <v>20</v>
      </c>
      <c r="H1019" t="s">
        <v>21</v>
      </c>
      <c r="I1019">
        <v>1258482</v>
      </c>
      <c r="J1019" t="s">
        <v>14235</v>
      </c>
      <c r="K1019">
        <v>15</v>
      </c>
      <c r="L1019" t="s">
        <v>34</v>
      </c>
      <c r="M1019" t="s">
        <v>35</v>
      </c>
      <c r="N1019" t="s">
        <v>406</v>
      </c>
      <c r="O1019" t="s">
        <v>85</v>
      </c>
      <c r="P1019" t="s">
        <v>21</v>
      </c>
      <c r="Q1019" t="s">
        <v>14236</v>
      </c>
      <c r="R1019" s="2" t="str">
        <f t="shared" si="135"/>
        <v>OK</v>
      </c>
      <c r="S1019" s="2" t="str">
        <f t="shared" si="136"/>
        <v>OK</v>
      </c>
      <c r="T1019" s="2" t="str">
        <f t="shared" si="137"/>
        <v>OK</v>
      </c>
      <c r="U1019" s="2" t="str">
        <f t="shared" si="138"/>
        <v>OK</v>
      </c>
      <c r="V1019" s="2" t="str">
        <f t="shared" si="139"/>
        <v>OK</v>
      </c>
      <c r="W1019" s="2" t="str">
        <f t="shared" si="140"/>
        <v>OK</v>
      </c>
      <c r="X1019" s="2" t="str">
        <f t="shared" si="141"/>
        <v>OK</v>
      </c>
      <c r="Y1019" s="2" t="str">
        <f t="shared" si="142"/>
        <v>OK</v>
      </c>
      <c r="Z1019" s="3" t="str">
        <f t="shared" si="143"/>
        <v/>
      </c>
    </row>
    <row r="1020" spans="1:26" x14ac:dyDescent="0.45">
      <c r="A1020" t="s">
        <v>14170</v>
      </c>
      <c r="B1020" t="s">
        <v>14171</v>
      </c>
      <c r="C1020" t="s">
        <v>14237</v>
      </c>
      <c r="E1020" t="s">
        <v>20</v>
      </c>
      <c r="H1020" t="s">
        <v>21</v>
      </c>
      <c r="I1020">
        <v>1702884</v>
      </c>
      <c r="J1020" t="s">
        <v>14238</v>
      </c>
      <c r="K1020">
        <v>20</v>
      </c>
      <c r="L1020" t="s">
        <v>34</v>
      </c>
      <c r="M1020" t="s">
        <v>35</v>
      </c>
      <c r="N1020" t="s">
        <v>161</v>
      </c>
      <c r="O1020" t="s">
        <v>85</v>
      </c>
      <c r="P1020" t="s">
        <v>21</v>
      </c>
      <c r="Q1020" t="s">
        <v>14239</v>
      </c>
      <c r="R1020" s="2" t="str">
        <f t="shared" si="135"/>
        <v>OK</v>
      </c>
      <c r="S1020" s="2" t="str">
        <f t="shared" si="136"/>
        <v>OK</v>
      </c>
      <c r="T1020" s="2" t="str">
        <f t="shared" si="137"/>
        <v>OK</v>
      </c>
      <c r="U1020" s="2" t="str">
        <f t="shared" si="138"/>
        <v>OK</v>
      </c>
      <c r="V1020" s="2" t="str">
        <f t="shared" si="139"/>
        <v>OK</v>
      </c>
      <c r="W1020" s="2" t="str">
        <f t="shared" si="140"/>
        <v>OK</v>
      </c>
      <c r="X1020" s="2" t="str">
        <f t="shared" si="141"/>
        <v>OK</v>
      </c>
      <c r="Y1020" s="2" t="str">
        <f t="shared" si="142"/>
        <v>OK</v>
      </c>
      <c r="Z1020" s="3" t="str">
        <f t="shared" si="143"/>
        <v/>
      </c>
    </row>
    <row r="1021" spans="1:26" x14ac:dyDescent="0.45">
      <c r="A1021" t="s">
        <v>14170</v>
      </c>
      <c r="B1021" t="s">
        <v>14171</v>
      </c>
      <c r="C1021" t="s">
        <v>14240</v>
      </c>
      <c r="E1021" t="s">
        <v>20</v>
      </c>
      <c r="H1021" t="s">
        <v>21</v>
      </c>
      <c r="I1021">
        <v>1571404</v>
      </c>
      <c r="J1021" t="s">
        <v>14241</v>
      </c>
      <c r="K1021">
        <v>15</v>
      </c>
      <c r="L1021" t="s">
        <v>34</v>
      </c>
      <c r="M1021" t="s">
        <v>35</v>
      </c>
      <c r="N1021" t="s">
        <v>213</v>
      </c>
      <c r="O1021" t="s">
        <v>85</v>
      </c>
      <c r="P1021" t="s">
        <v>21</v>
      </c>
      <c r="Q1021" t="s">
        <v>14242</v>
      </c>
      <c r="R1021" s="2" t="str">
        <f t="shared" si="135"/>
        <v>OK</v>
      </c>
      <c r="S1021" s="2" t="str">
        <f t="shared" si="136"/>
        <v>OK</v>
      </c>
      <c r="T1021" s="2" t="str">
        <f t="shared" si="137"/>
        <v>OK</v>
      </c>
      <c r="U1021" s="2" t="str">
        <f t="shared" si="138"/>
        <v>OK</v>
      </c>
      <c r="V1021" s="2" t="str">
        <f t="shared" si="139"/>
        <v>OK</v>
      </c>
      <c r="W1021" s="2" t="str">
        <f t="shared" si="140"/>
        <v>OK</v>
      </c>
      <c r="X1021" s="2" t="str">
        <f t="shared" si="141"/>
        <v>OK</v>
      </c>
      <c r="Y1021" s="2" t="str">
        <f t="shared" si="142"/>
        <v>OK</v>
      </c>
      <c r="Z1021" s="3" t="str">
        <f t="shared" si="143"/>
        <v/>
      </c>
    </row>
    <row r="1022" spans="1:26" x14ac:dyDescent="0.45">
      <c r="A1022" t="s">
        <v>14170</v>
      </c>
      <c r="B1022" t="s">
        <v>14171</v>
      </c>
      <c r="C1022" t="s">
        <v>14243</v>
      </c>
      <c r="E1022" t="s">
        <v>20</v>
      </c>
      <c r="H1022" t="s">
        <v>21</v>
      </c>
      <c r="I1022">
        <v>7409917</v>
      </c>
      <c r="J1022" t="s">
        <v>14244</v>
      </c>
      <c r="K1022">
        <v>20</v>
      </c>
      <c r="L1022" t="s">
        <v>34</v>
      </c>
      <c r="M1022" t="s">
        <v>35</v>
      </c>
      <c r="N1022" t="s">
        <v>11343</v>
      </c>
      <c r="O1022" t="s">
        <v>85</v>
      </c>
      <c r="P1022" t="s">
        <v>21</v>
      </c>
      <c r="Q1022" t="s">
        <v>14245</v>
      </c>
      <c r="R1022" s="2" t="str">
        <f t="shared" si="135"/>
        <v>OK</v>
      </c>
      <c r="S1022" s="2" t="str">
        <f t="shared" si="136"/>
        <v>OK</v>
      </c>
      <c r="T1022" s="2" t="str">
        <f t="shared" si="137"/>
        <v>OK</v>
      </c>
      <c r="U1022" s="2" t="str">
        <f t="shared" si="138"/>
        <v>OK</v>
      </c>
      <c r="V1022" s="2" t="str">
        <f t="shared" si="139"/>
        <v>OK</v>
      </c>
      <c r="W1022" s="2" t="str">
        <f t="shared" si="140"/>
        <v>OK</v>
      </c>
      <c r="X1022" s="2" t="str">
        <f t="shared" si="141"/>
        <v>OK</v>
      </c>
      <c r="Y1022" s="2" t="str">
        <f t="shared" si="142"/>
        <v>OK</v>
      </c>
      <c r="Z1022" s="3" t="str">
        <f t="shared" si="143"/>
        <v/>
      </c>
    </row>
    <row r="1023" spans="1:26" x14ac:dyDescent="0.45">
      <c r="A1023" t="s">
        <v>14170</v>
      </c>
      <c r="B1023" t="s">
        <v>14171</v>
      </c>
      <c r="C1023" t="s">
        <v>14246</v>
      </c>
      <c r="E1023" t="s">
        <v>20</v>
      </c>
      <c r="H1023" t="s">
        <v>21</v>
      </c>
      <c r="I1023">
        <v>2103844</v>
      </c>
      <c r="J1023" t="s">
        <v>14247</v>
      </c>
      <c r="K1023">
        <v>25</v>
      </c>
      <c r="L1023" t="s">
        <v>34</v>
      </c>
      <c r="M1023" t="s">
        <v>35</v>
      </c>
      <c r="N1023" t="s">
        <v>161</v>
      </c>
      <c r="O1023" t="s">
        <v>85</v>
      </c>
      <c r="P1023" t="s">
        <v>21</v>
      </c>
      <c r="Q1023" t="s">
        <v>14248</v>
      </c>
      <c r="R1023" s="2" t="str">
        <f t="shared" si="135"/>
        <v>OK</v>
      </c>
      <c r="S1023" s="2" t="str">
        <f t="shared" si="136"/>
        <v>OK</v>
      </c>
      <c r="T1023" s="2" t="str">
        <f t="shared" si="137"/>
        <v>OK</v>
      </c>
      <c r="U1023" s="2" t="str">
        <f t="shared" si="138"/>
        <v>OK</v>
      </c>
      <c r="V1023" s="2" t="str">
        <f t="shared" si="139"/>
        <v>OK</v>
      </c>
      <c r="W1023" s="2" t="str">
        <f t="shared" si="140"/>
        <v>OK</v>
      </c>
      <c r="X1023" s="2" t="str">
        <f t="shared" si="141"/>
        <v>OK</v>
      </c>
      <c r="Y1023" s="2" t="str">
        <f t="shared" si="142"/>
        <v>OK</v>
      </c>
      <c r="Z1023" s="3" t="str">
        <f t="shared" si="143"/>
        <v/>
      </c>
    </row>
    <row r="1024" spans="1:26" x14ac:dyDescent="0.45">
      <c r="A1024" t="s">
        <v>14170</v>
      </c>
      <c r="B1024" t="s">
        <v>14171</v>
      </c>
      <c r="C1024" t="s">
        <v>14249</v>
      </c>
      <c r="E1024" t="s">
        <v>20</v>
      </c>
      <c r="H1024" t="s">
        <v>21</v>
      </c>
      <c r="I1024">
        <v>2298755</v>
      </c>
      <c r="J1024" t="s">
        <v>14250</v>
      </c>
      <c r="K1024">
        <v>45</v>
      </c>
      <c r="L1024" t="s">
        <v>34</v>
      </c>
      <c r="M1024" t="s">
        <v>35</v>
      </c>
      <c r="N1024" t="s">
        <v>81</v>
      </c>
      <c r="O1024" t="s">
        <v>85</v>
      </c>
      <c r="P1024" t="s">
        <v>21</v>
      </c>
      <c r="Q1024" t="s">
        <v>14251</v>
      </c>
      <c r="R1024" s="2" t="str">
        <f t="shared" si="135"/>
        <v>KO</v>
      </c>
      <c r="S1024" s="2" t="str">
        <f t="shared" si="136"/>
        <v>OK</v>
      </c>
      <c r="T1024" s="2" t="str">
        <f t="shared" si="137"/>
        <v>OK</v>
      </c>
      <c r="U1024" s="2" t="str">
        <f t="shared" si="138"/>
        <v>OK</v>
      </c>
      <c r="V1024" s="2" t="str">
        <f t="shared" si="139"/>
        <v>OK</v>
      </c>
      <c r="W1024" s="2" t="str">
        <f t="shared" si="140"/>
        <v>OK</v>
      </c>
      <c r="X1024" s="2" t="str">
        <f t="shared" si="141"/>
        <v>OK</v>
      </c>
      <c r="Y1024" s="2" t="str">
        <f t="shared" si="142"/>
        <v>OK</v>
      </c>
      <c r="Z1024" s="3" t="str">
        <f t="shared" si="143"/>
        <v xml:space="preserve">Acción didáctica / </v>
      </c>
    </row>
    <row r="1025" spans="1:26" x14ac:dyDescent="0.45">
      <c r="A1025" t="s">
        <v>14170</v>
      </c>
      <c r="B1025" t="s">
        <v>14171</v>
      </c>
      <c r="C1025" t="s">
        <v>14252</v>
      </c>
      <c r="E1025" t="s">
        <v>20</v>
      </c>
      <c r="H1025" t="s">
        <v>21</v>
      </c>
      <c r="I1025">
        <v>1036668</v>
      </c>
      <c r="J1025" t="s">
        <v>14253</v>
      </c>
      <c r="K1025">
        <v>15</v>
      </c>
      <c r="L1025" t="s">
        <v>1363</v>
      </c>
      <c r="M1025" t="s">
        <v>29</v>
      </c>
      <c r="N1025" t="s">
        <v>53</v>
      </c>
      <c r="P1025" t="s">
        <v>21</v>
      </c>
      <c r="Q1025" t="s">
        <v>14254</v>
      </c>
      <c r="R1025" s="2" t="str">
        <f t="shared" si="135"/>
        <v>KO</v>
      </c>
      <c r="S1025" s="2" t="str">
        <f t="shared" si="136"/>
        <v>OK</v>
      </c>
      <c r="T1025" s="2" t="str">
        <f t="shared" si="137"/>
        <v>OK</v>
      </c>
      <c r="U1025" s="2" t="str">
        <f t="shared" si="138"/>
        <v>OK</v>
      </c>
      <c r="V1025" s="2" t="str">
        <f t="shared" si="139"/>
        <v>OK</v>
      </c>
      <c r="W1025" s="2" t="str">
        <f t="shared" si="140"/>
        <v>OK</v>
      </c>
      <c r="X1025" s="2" t="str">
        <f t="shared" si="141"/>
        <v>OK</v>
      </c>
      <c r="Y1025" s="2" t="str">
        <f t="shared" si="142"/>
        <v>OK</v>
      </c>
      <c r="Z1025" s="3" t="str">
        <f t="shared" si="143"/>
        <v xml:space="preserve">Acción didáctica / </v>
      </c>
    </row>
    <row r="1026" spans="1:26" x14ac:dyDescent="0.45">
      <c r="A1026" t="s">
        <v>14170</v>
      </c>
      <c r="B1026" t="s">
        <v>14171</v>
      </c>
      <c r="C1026" t="s">
        <v>14255</v>
      </c>
      <c r="E1026" t="s">
        <v>20</v>
      </c>
      <c r="H1026" t="s">
        <v>21</v>
      </c>
      <c r="I1026">
        <v>1388555</v>
      </c>
      <c r="J1026" t="s">
        <v>14256</v>
      </c>
      <c r="K1026">
        <v>15</v>
      </c>
      <c r="L1026" t="s">
        <v>34</v>
      </c>
      <c r="M1026" t="s">
        <v>35</v>
      </c>
      <c r="N1026" t="s">
        <v>213</v>
      </c>
      <c r="O1026" t="s">
        <v>85</v>
      </c>
      <c r="P1026" t="s">
        <v>21</v>
      </c>
      <c r="Q1026" t="s">
        <v>14257</v>
      </c>
      <c r="R1026" s="2" t="str">
        <f t="shared" si="135"/>
        <v>OK</v>
      </c>
      <c r="S1026" s="2" t="str">
        <f t="shared" si="136"/>
        <v>OK</v>
      </c>
      <c r="T1026" s="2" t="str">
        <f t="shared" si="137"/>
        <v>OK</v>
      </c>
      <c r="U1026" s="2" t="str">
        <f t="shared" si="138"/>
        <v>OK</v>
      </c>
      <c r="V1026" s="2" t="str">
        <f t="shared" si="139"/>
        <v>OK</v>
      </c>
      <c r="W1026" s="2" t="str">
        <f t="shared" si="140"/>
        <v>OK</v>
      </c>
      <c r="X1026" s="2" t="str">
        <f t="shared" si="141"/>
        <v>OK</v>
      </c>
      <c r="Y1026" s="2" t="str">
        <f t="shared" si="142"/>
        <v>OK</v>
      </c>
      <c r="Z1026" s="3" t="str">
        <f t="shared" si="143"/>
        <v/>
      </c>
    </row>
    <row r="1027" spans="1:26" x14ac:dyDescent="0.45">
      <c r="A1027" t="s">
        <v>14170</v>
      </c>
      <c r="B1027" t="s">
        <v>14171</v>
      </c>
      <c r="C1027" t="s">
        <v>14258</v>
      </c>
      <c r="E1027" t="s">
        <v>20</v>
      </c>
      <c r="H1027" t="s">
        <v>21</v>
      </c>
      <c r="I1027">
        <v>1789847</v>
      </c>
      <c r="J1027" t="s">
        <v>14259</v>
      </c>
      <c r="K1027">
        <v>30</v>
      </c>
      <c r="L1027" t="s">
        <v>34</v>
      </c>
      <c r="M1027" t="s">
        <v>35</v>
      </c>
      <c r="N1027" t="s">
        <v>161</v>
      </c>
      <c r="O1027" t="s">
        <v>85</v>
      </c>
      <c r="P1027" t="s">
        <v>21</v>
      </c>
      <c r="Q1027" t="s">
        <v>14260</v>
      </c>
      <c r="R1027" s="2" t="str">
        <f t="shared" ref="R1027:R1090" si="144">IF(_xlfn.XOR(
AND(N1027="M102ab",L1027="Proyecto"),
AND(N1027="M101a",L1027="Preguntas con respuesta libre"),
AND(LEFT(N1027,1)="M",N1027&lt;&gt;"M102AB",N1027&lt;&gt;"M101a",N1027&lt;&gt;"M101ap",L1027="Ejercitación"),
AND(LEFT(C1027,15)="Mapa conceptual",L1027="Exposición"),
AND(LEFT(N1027,1)&lt;&gt;"M",LEFT(C1027,15)&lt;&gt;"Mapa conceptual",L1027="Exposición"),
AND(LEFT(C1027,8)="Banco de",L1027="Generador de actividades"),
AND(C1027=L1027)
),"OK","KO")</f>
        <v>OK</v>
      </c>
      <c r="S1027" s="2" t="str">
        <f t="shared" ref="S1027:S1090" si="145">IF(_xlfn.XOR(
AND(LEFT(N1027,1)="M",M1027="Actividad"),
AND(LEFT(N1027,1)="F",M1027="Interactivo"),
AND(N1027="diaporama",M1027="Secuencia de imágenes"),
OR(N1027="video",M1027="Animación",M1027="Video"),
AND(C1027=M1027)
),"OK","KO")</f>
        <v>OK</v>
      </c>
      <c r="T1027" s="2" t="str">
        <f t="shared" ref="T1027:T1090" si="146">IF(
AND(L1027="Evaluación",C1027&lt;&gt;L1027),"KO",
IF(AND(L1027="Mapa conceptual",C1027&lt;&gt;L1027),"KO",
IF(AND(N1027="M101ap",C1027&lt;&gt;"Banco de actividades"),"KO",
"OK")))</f>
        <v>OK</v>
      </c>
      <c r="U1027" s="2" t="str">
        <f t="shared" ref="U1027:U1090" si="147">IF(
AND(LEFT(N1027,1)="M",LEFT(M1027,4)&lt;&gt;"Mapa",S1027="OK",O1027=""),
"KO","OK")</f>
        <v>OK</v>
      </c>
      <c r="V1027" s="2" t="str">
        <f t="shared" ref="V1027:V1090" si="148">IF(OR(
AND(L1027="Evaluación",R1027="OK",OR(N1027="M4a",N1027="M5a")),
AND(LEFT(C1027,8)="Banco de",N1027="M101ap"),
OR(LEFT(C1027,8)&lt;&gt;"Banco de",L1027&lt;&gt;"Evaluación")
),"OK","KO")</f>
        <v>OK</v>
      </c>
      <c r="W1027" s="2" t="str">
        <f t="shared" ref="W1027:W1090" si="149">IF(AND(LEFT(C1027,8)="Banco de",K1027=0),"OK",
IF(AND(LEFT(C1027,8)&lt;&gt;"Banco de",K1027&gt;0),"OK","KO"))</f>
        <v>OK</v>
      </c>
      <c r="X1027" s="2" t="str">
        <f t="shared" ref="X1027:X1090" si="150">IF(J1027&lt;&gt;"","OK","KO")</f>
        <v>OK</v>
      </c>
      <c r="Y1027" s="2" t="str">
        <f t="shared" ref="Y1027:Y1090" si="151">IF(P1027="Si","KO","OK")</f>
        <v>OK</v>
      </c>
      <c r="Z1027" s="3" t="str">
        <f t="shared" ref="Z1027:Z1090" si="152">CONCATENATE(
IF(R1027&lt;&gt;"OK",CONCATENATE($R$1," / "),""),
IF(S1027&lt;&gt;"OK",CONCATENATE($S$1," / "),""),
IF(T1027&lt;&gt;"OK",CONCATENATE($T$1," / "),""),
IF(U1027&lt;&gt;"OK",CONCATENATE($U$1," / "),""),
IF(V1027&lt;&gt;"OK",CONCATENATE($V$1," / "),""),
IF(W1027&lt;&gt;"OK",CONCATENATE($W$1," / "),""),
IF(X1027&lt;&gt;"OK",CONCATENATE($X$1," / "),""),
IF(Y1027&lt;&gt;"OK",$Y$1,"")
)</f>
        <v/>
      </c>
    </row>
    <row r="1028" spans="1:26" x14ac:dyDescent="0.45">
      <c r="A1028" t="s">
        <v>14170</v>
      </c>
      <c r="B1028" t="s">
        <v>14171</v>
      </c>
      <c r="C1028" t="s">
        <v>14261</v>
      </c>
      <c r="E1028" t="s">
        <v>20</v>
      </c>
      <c r="H1028" t="s">
        <v>21</v>
      </c>
      <c r="I1028">
        <v>2194087</v>
      </c>
      <c r="J1028" t="s">
        <v>14262</v>
      </c>
      <c r="K1028">
        <v>60</v>
      </c>
      <c r="L1028" t="s">
        <v>80</v>
      </c>
      <c r="M1028" t="s">
        <v>35</v>
      </c>
      <c r="N1028" t="s">
        <v>81</v>
      </c>
      <c r="O1028" t="s">
        <v>85</v>
      </c>
      <c r="P1028" t="s">
        <v>21</v>
      </c>
      <c r="Q1028" t="s">
        <v>14263</v>
      </c>
      <c r="R1028" s="2" t="str">
        <f t="shared" si="144"/>
        <v>OK</v>
      </c>
      <c r="S1028" s="2" t="str">
        <f t="shared" si="145"/>
        <v>OK</v>
      </c>
      <c r="T1028" s="2" t="str">
        <f t="shared" si="146"/>
        <v>OK</v>
      </c>
      <c r="U1028" s="2" t="str">
        <f t="shared" si="147"/>
        <v>OK</v>
      </c>
      <c r="V1028" s="2" t="str">
        <f t="shared" si="148"/>
        <v>OK</v>
      </c>
      <c r="W1028" s="2" t="str">
        <f t="shared" si="149"/>
        <v>OK</v>
      </c>
      <c r="X1028" s="2" t="str">
        <f t="shared" si="150"/>
        <v>OK</v>
      </c>
      <c r="Y1028" s="2" t="str">
        <f t="shared" si="151"/>
        <v>OK</v>
      </c>
      <c r="Z1028" s="3" t="str">
        <f t="shared" si="152"/>
        <v/>
      </c>
    </row>
    <row r="1029" spans="1:26" x14ac:dyDescent="0.45">
      <c r="A1029" t="s">
        <v>14170</v>
      </c>
      <c r="B1029" t="s">
        <v>14171</v>
      </c>
      <c r="C1029" t="s">
        <v>14264</v>
      </c>
      <c r="E1029" t="s">
        <v>20</v>
      </c>
      <c r="H1029" t="s">
        <v>21</v>
      </c>
      <c r="I1029">
        <v>1183410</v>
      </c>
      <c r="J1029" t="s">
        <v>14265</v>
      </c>
      <c r="K1029">
        <v>25</v>
      </c>
      <c r="L1029" t="s">
        <v>34</v>
      </c>
      <c r="M1029" t="s">
        <v>35</v>
      </c>
      <c r="N1029" t="s">
        <v>62</v>
      </c>
      <c r="O1029" t="s">
        <v>85</v>
      </c>
      <c r="P1029" t="s">
        <v>21</v>
      </c>
      <c r="Q1029" t="s">
        <v>14266</v>
      </c>
      <c r="R1029" s="2" t="str">
        <f t="shared" si="144"/>
        <v>OK</v>
      </c>
      <c r="S1029" s="2" t="str">
        <f t="shared" si="145"/>
        <v>OK</v>
      </c>
      <c r="T1029" s="2" t="str">
        <f t="shared" si="146"/>
        <v>OK</v>
      </c>
      <c r="U1029" s="2" t="str">
        <f t="shared" si="147"/>
        <v>OK</v>
      </c>
      <c r="V1029" s="2" t="str">
        <f t="shared" si="148"/>
        <v>OK</v>
      </c>
      <c r="W1029" s="2" t="str">
        <f t="shared" si="149"/>
        <v>OK</v>
      </c>
      <c r="X1029" s="2" t="str">
        <f t="shared" si="150"/>
        <v>OK</v>
      </c>
      <c r="Y1029" s="2" t="str">
        <f t="shared" si="151"/>
        <v>OK</v>
      </c>
      <c r="Z1029" s="3" t="str">
        <f t="shared" si="152"/>
        <v/>
      </c>
    </row>
    <row r="1030" spans="1:26" x14ac:dyDescent="0.45">
      <c r="A1030" t="s">
        <v>14170</v>
      </c>
      <c r="B1030" t="s">
        <v>14171</v>
      </c>
      <c r="C1030" t="s">
        <v>14267</v>
      </c>
      <c r="E1030" t="s">
        <v>20</v>
      </c>
      <c r="H1030" t="s">
        <v>21</v>
      </c>
      <c r="I1030">
        <v>2105223</v>
      </c>
      <c r="J1030" t="s">
        <v>14268</v>
      </c>
      <c r="K1030">
        <v>45</v>
      </c>
      <c r="L1030" t="s">
        <v>80</v>
      </c>
      <c r="M1030" t="s">
        <v>35</v>
      </c>
      <c r="N1030" t="s">
        <v>81</v>
      </c>
      <c r="O1030" t="s">
        <v>85</v>
      </c>
      <c r="P1030" t="s">
        <v>21</v>
      </c>
      <c r="Q1030" t="s">
        <v>14269</v>
      </c>
      <c r="R1030" s="2" t="str">
        <f t="shared" si="144"/>
        <v>OK</v>
      </c>
      <c r="S1030" s="2" t="str">
        <f t="shared" si="145"/>
        <v>OK</v>
      </c>
      <c r="T1030" s="2" t="str">
        <f t="shared" si="146"/>
        <v>OK</v>
      </c>
      <c r="U1030" s="2" t="str">
        <f t="shared" si="147"/>
        <v>OK</v>
      </c>
      <c r="V1030" s="2" t="str">
        <f t="shared" si="148"/>
        <v>OK</v>
      </c>
      <c r="W1030" s="2" t="str">
        <f t="shared" si="149"/>
        <v>OK</v>
      </c>
      <c r="X1030" s="2" t="str">
        <f t="shared" si="150"/>
        <v>OK</v>
      </c>
      <c r="Y1030" s="2" t="str">
        <f t="shared" si="151"/>
        <v>OK</v>
      </c>
      <c r="Z1030" s="3" t="str">
        <f t="shared" si="152"/>
        <v/>
      </c>
    </row>
    <row r="1031" spans="1:26" x14ac:dyDescent="0.45">
      <c r="A1031" t="s">
        <v>14170</v>
      </c>
      <c r="B1031" t="s">
        <v>14171</v>
      </c>
      <c r="C1031" t="s">
        <v>14270</v>
      </c>
      <c r="E1031" t="s">
        <v>20</v>
      </c>
      <c r="H1031" t="s">
        <v>21</v>
      </c>
      <c r="I1031">
        <v>1065179</v>
      </c>
      <c r="J1031" t="s">
        <v>14271</v>
      </c>
      <c r="K1031">
        <v>45</v>
      </c>
      <c r="L1031" t="s">
        <v>1363</v>
      </c>
      <c r="M1031" t="s">
        <v>35</v>
      </c>
      <c r="N1031" t="s">
        <v>58</v>
      </c>
      <c r="O1031" t="s">
        <v>85</v>
      </c>
      <c r="P1031" t="s">
        <v>21</v>
      </c>
      <c r="Q1031" t="s">
        <v>14272</v>
      </c>
      <c r="R1031" s="2" t="str">
        <f t="shared" si="144"/>
        <v>KO</v>
      </c>
      <c r="S1031" s="2" t="str">
        <f t="shared" si="145"/>
        <v>OK</v>
      </c>
      <c r="T1031" s="2" t="str">
        <f t="shared" si="146"/>
        <v>OK</v>
      </c>
      <c r="U1031" s="2" t="str">
        <f t="shared" si="147"/>
        <v>OK</v>
      </c>
      <c r="V1031" s="2" t="str">
        <f t="shared" si="148"/>
        <v>OK</v>
      </c>
      <c r="W1031" s="2" t="str">
        <f t="shared" si="149"/>
        <v>OK</v>
      </c>
      <c r="X1031" s="2" t="str">
        <f t="shared" si="150"/>
        <v>OK</v>
      </c>
      <c r="Y1031" s="2" t="str">
        <f t="shared" si="151"/>
        <v>OK</v>
      </c>
      <c r="Z1031" s="3" t="str">
        <f t="shared" si="152"/>
        <v xml:space="preserve">Acción didáctica / </v>
      </c>
    </row>
    <row r="1032" spans="1:26" x14ac:dyDescent="0.45">
      <c r="A1032" t="s">
        <v>14170</v>
      </c>
      <c r="B1032" t="s">
        <v>14171</v>
      </c>
      <c r="C1032" t="s">
        <v>14273</v>
      </c>
      <c r="E1032" t="s">
        <v>20</v>
      </c>
      <c r="H1032" t="s">
        <v>21</v>
      </c>
      <c r="I1032">
        <v>2721624</v>
      </c>
      <c r="J1032" t="s">
        <v>14274</v>
      </c>
      <c r="K1032">
        <v>15</v>
      </c>
      <c r="L1032" t="s">
        <v>358</v>
      </c>
      <c r="M1032" t="s">
        <v>35</v>
      </c>
      <c r="N1032" t="s">
        <v>68</v>
      </c>
      <c r="P1032" t="s">
        <v>21</v>
      </c>
      <c r="Q1032" t="s">
        <v>14275</v>
      </c>
      <c r="R1032" s="2" t="str">
        <f t="shared" si="144"/>
        <v>OK</v>
      </c>
      <c r="S1032" s="2" t="str">
        <f t="shared" si="145"/>
        <v>KO</v>
      </c>
      <c r="T1032" s="2" t="str">
        <f t="shared" si="146"/>
        <v>OK</v>
      </c>
      <c r="U1032" s="2" t="str">
        <f t="shared" si="147"/>
        <v>OK</v>
      </c>
      <c r="V1032" s="2" t="str">
        <f t="shared" si="148"/>
        <v>OK</v>
      </c>
      <c r="W1032" s="2" t="str">
        <f t="shared" si="149"/>
        <v>KO</v>
      </c>
      <c r="X1032" s="2" t="str">
        <f t="shared" si="150"/>
        <v>OK</v>
      </c>
      <c r="Y1032" s="2" t="str">
        <f t="shared" si="151"/>
        <v>OK</v>
      </c>
      <c r="Z1032" s="3" t="str">
        <f t="shared" si="152"/>
        <v xml:space="preserve">Tipo de media / Tiempo del recurso / </v>
      </c>
    </row>
    <row r="1033" spans="1:26" x14ac:dyDescent="0.45">
      <c r="A1033" t="s">
        <v>14170</v>
      </c>
      <c r="B1033" t="s">
        <v>14171</v>
      </c>
      <c r="C1033" t="s">
        <v>67</v>
      </c>
      <c r="D1033" t="s">
        <v>67</v>
      </c>
      <c r="E1033" t="s">
        <v>20</v>
      </c>
      <c r="H1033" t="s">
        <v>21</v>
      </c>
      <c r="I1033">
        <v>1088951</v>
      </c>
      <c r="K1033">
        <v>0</v>
      </c>
      <c r="L1033" t="s">
        <v>23</v>
      </c>
      <c r="M1033" t="s">
        <v>67</v>
      </c>
      <c r="N1033" t="s">
        <v>68</v>
      </c>
      <c r="P1033" t="s">
        <v>21</v>
      </c>
      <c r="Q1033" t="s">
        <v>14276</v>
      </c>
      <c r="R1033" s="2" t="str">
        <f t="shared" si="144"/>
        <v>OK</v>
      </c>
      <c r="S1033" s="2" t="str">
        <f t="shared" si="145"/>
        <v>OK</v>
      </c>
      <c r="T1033" s="2" t="str">
        <f t="shared" si="146"/>
        <v>OK</v>
      </c>
      <c r="U1033" s="2" t="str">
        <f t="shared" si="147"/>
        <v>OK</v>
      </c>
      <c r="V1033" s="2" t="str">
        <f t="shared" si="148"/>
        <v>OK</v>
      </c>
      <c r="W1033" s="2" t="str">
        <f t="shared" si="149"/>
        <v>KO</v>
      </c>
      <c r="X1033" s="2" t="str">
        <f t="shared" si="150"/>
        <v>KO</v>
      </c>
      <c r="Y1033" s="2" t="str">
        <f t="shared" si="151"/>
        <v>OK</v>
      </c>
      <c r="Z1033" s="3" t="str">
        <f t="shared" si="152"/>
        <v xml:space="preserve">Tiempo del recurso / Palabras clave / </v>
      </c>
    </row>
    <row r="1034" spans="1:26" x14ac:dyDescent="0.45">
      <c r="A1034" t="s">
        <v>14170</v>
      </c>
      <c r="B1034" t="s">
        <v>14171</v>
      </c>
      <c r="C1034" t="s">
        <v>70</v>
      </c>
      <c r="E1034" t="s">
        <v>20</v>
      </c>
      <c r="H1034" t="s">
        <v>21</v>
      </c>
      <c r="I1034">
        <v>1693757</v>
      </c>
      <c r="J1034" t="s">
        <v>14277</v>
      </c>
      <c r="K1034">
        <v>35</v>
      </c>
      <c r="L1034" t="s">
        <v>70</v>
      </c>
      <c r="M1034" t="s">
        <v>35</v>
      </c>
      <c r="N1034" t="s">
        <v>161</v>
      </c>
      <c r="O1034" t="s">
        <v>85</v>
      </c>
      <c r="P1034" t="s">
        <v>21</v>
      </c>
      <c r="Q1034" t="s">
        <v>14278</v>
      </c>
      <c r="R1034" s="2" t="str">
        <f t="shared" si="144"/>
        <v>OK</v>
      </c>
      <c r="S1034" s="2" t="str">
        <f t="shared" si="145"/>
        <v>OK</v>
      </c>
      <c r="T1034" s="2" t="str">
        <f t="shared" si="146"/>
        <v>OK</v>
      </c>
      <c r="U1034" s="2" t="str">
        <f t="shared" si="147"/>
        <v>OK</v>
      </c>
      <c r="V1034" s="2" t="str">
        <f t="shared" si="148"/>
        <v>OK</v>
      </c>
      <c r="W1034" s="2" t="str">
        <f t="shared" si="149"/>
        <v>OK</v>
      </c>
      <c r="X1034" s="2" t="str">
        <f t="shared" si="150"/>
        <v>OK</v>
      </c>
      <c r="Y1034" s="2" t="str">
        <f t="shared" si="151"/>
        <v>OK</v>
      </c>
      <c r="Z1034" s="3" t="str">
        <f t="shared" si="152"/>
        <v/>
      </c>
    </row>
    <row r="1035" spans="1:26" x14ac:dyDescent="0.45">
      <c r="A1035" t="s">
        <v>14279</v>
      </c>
      <c r="B1035" t="s">
        <v>14280</v>
      </c>
      <c r="C1035" t="s">
        <v>14281</v>
      </c>
      <c r="E1035" t="s">
        <v>20</v>
      </c>
      <c r="H1035" t="s">
        <v>21</v>
      </c>
      <c r="I1035">
        <v>1981046</v>
      </c>
      <c r="J1035" t="s">
        <v>14282</v>
      </c>
      <c r="K1035">
        <v>40</v>
      </c>
      <c r="L1035" t="s">
        <v>23</v>
      </c>
      <c r="M1035" t="s">
        <v>29</v>
      </c>
      <c r="N1035" t="s">
        <v>684</v>
      </c>
      <c r="P1035" t="s">
        <v>21</v>
      </c>
      <c r="Q1035" t="s">
        <v>14283</v>
      </c>
      <c r="R1035" s="2" t="str">
        <f t="shared" si="144"/>
        <v>OK</v>
      </c>
      <c r="S1035" s="2" t="str">
        <f t="shared" si="145"/>
        <v>OK</v>
      </c>
      <c r="T1035" s="2" t="str">
        <f t="shared" si="146"/>
        <v>OK</v>
      </c>
      <c r="U1035" s="2" t="str">
        <f t="shared" si="147"/>
        <v>OK</v>
      </c>
      <c r="V1035" s="2" t="str">
        <f t="shared" si="148"/>
        <v>OK</v>
      </c>
      <c r="W1035" s="2" t="str">
        <f t="shared" si="149"/>
        <v>OK</v>
      </c>
      <c r="X1035" s="2" t="str">
        <f t="shared" si="150"/>
        <v>OK</v>
      </c>
      <c r="Y1035" s="2" t="str">
        <f t="shared" si="151"/>
        <v>OK</v>
      </c>
      <c r="Z1035" s="3" t="str">
        <f t="shared" si="152"/>
        <v/>
      </c>
    </row>
    <row r="1036" spans="1:26" x14ac:dyDescent="0.45">
      <c r="A1036" t="s">
        <v>14279</v>
      </c>
      <c r="B1036" t="s">
        <v>14280</v>
      </c>
      <c r="C1036" t="s">
        <v>14284</v>
      </c>
      <c r="E1036" t="s">
        <v>20</v>
      </c>
      <c r="H1036" t="s">
        <v>21</v>
      </c>
      <c r="I1036">
        <v>1173502</v>
      </c>
      <c r="K1036">
        <v>30</v>
      </c>
      <c r="L1036" t="s">
        <v>34</v>
      </c>
      <c r="M1036" t="s">
        <v>35</v>
      </c>
      <c r="N1036" t="s">
        <v>406</v>
      </c>
      <c r="O1036" t="s">
        <v>37</v>
      </c>
      <c r="P1036" t="s">
        <v>21</v>
      </c>
      <c r="Q1036" t="s">
        <v>14285</v>
      </c>
      <c r="R1036" s="2" t="str">
        <f t="shared" si="144"/>
        <v>OK</v>
      </c>
      <c r="S1036" s="2" t="str">
        <f t="shared" si="145"/>
        <v>OK</v>
      </c>
      <c r="T1036" s="2" t="str">
        <f t="shared" si="146"/>
        <v>OK</v>
      </c>
      <c r="U1036" s="2" t="str">
        <f t="shared" si="147"/>
        <v>OK</v>
      </c>
      <c r="V1036" s="2" t="str">
        <f t="shared" si="148"/>
        <v>OK</v>
      </c>
      <c r="W1036" s="2" t="str">
        <f t="shared" si="149"/>
        <v>OK</v>
      </c>
      <c r="X1036" s="2" t="str">
        <f t="shared" si="150"/>
        <v>KO</v>
      </c>
      <c r="Y1036" s="2" t="str">
        <f t="shared" si="151"/>
        <v>OK</v>
      </c>
      <c r="Z1036" s="3" t="str">
        <f t="shared" si="152"/>
        <v xml:space="preserve">Palabras clave / </v>
      </c>
    </row>
    <row r="1037" spans="1:26" x14ac:dyDescent="0.45">
      <c r="A1037" t="s">
        <v>14279</v>
      </c>
      <c r="B1037" t="s">
        <v>14280</v>
      </c>
      <c r="C1037" t="s">
        <v>14286</v>
      </c>
      <c r="E1037" t="s">
        <v>20</v>
      </c>
      <c r="H1037" t="s">
        <v>21</v>
      </c>
      <c r="I1037">
        <v>1191574</v>
      </c>
      <c r="J1037" t="s">
        <v>14287</v>
      </c>
      <c r="K1037">
        <v>30</v>
      </c>
      <c r="L1037" t="s">
        <v>34</v>
      </c>
      <c r="M1037" t="s">
        <v>35</v>
      </c>
      <c r="N1037" t="s">
        <v>1300</v>
      </c>
      <c r="O1037" t="s">
        <v>37</v>
      </c>
      <c r="P1037" t="s">
        <v>21</v>
      </c>
      <c r="Q1037" t="s">
        <v>14288</v>
      </c>
      <c r="R1037" s="2" t="str">
        <f t="shared" si="144"/>
        <v>OK</v>
      </c>
      <c r="S1037" s="2" t="str">
        <f t="shared" si="145"/>
        <v>OK</v>
      </c>
      <c r="T1037" s="2" t="str">
        <f t="shared" si="146"/>
        <v>OK</v>
      </c>
      <c r="U1037" s="2" t="str">
        <f t="shared" si="147"/>
        <v>OK</v>
      </c>
      <c r="V1037" s="2" t="str">
        <f t="shared" si="148"/>
        <v>OK</v>
      </c>
      <c r="W1037" s="2" t="str">
        <f t="shared" si="149"/>
        <v>OK</v>
      </c>
      <c r="X1037" s="2" t="str">
        <f t="shared" si="150"/>
        <v>OK</v>
      </c>
      <c r="Y1037" s="2" t="str">
        <f t="shared" si="151"/>
        <v>OK</v>
      </c>
      <c r="Z1037" s="3" t="str">
        <f t="shared" si="152"/>
        <v/>
      </c>
    </row>
    <row r="1038" spans="1:26" x14ac:dyDescent="0.45">
      <c r="A1038" t="s">
        <v>14279</v>
      </c>
      <c r="B1038" t="s">
        <v>14280</v>
      </c>
      <c r="C1038" t="s">
        <v>14289</v>
      </c>
      <c r="E1038" t="s">
        <v>20</v>
      </c>
      <c r="H1038" t="s">
        <v>21</v>
      </c>
      <c r="I1038">
        <v>1173755</v>
      </c>
      <c r="J1038" t="s">
        <v>14290</v>
      </c>
      <c r="K1038">
        <v>30</v>
      </c>
      <c r="L1038" t="s">
        <v>34</v>
      </c>
      <c r="M1038" t="s">
        <v>35</v>
      </c>
      <c r="N1038" t="s">
        <v>406</v>
      </c>
      <c r="O1038" t="s">
        <v>37</v>
      </c>
      <c r="P1038" t="s">
        <v>21</v>
      </c>
      <c r="Q1038" t="s">
        <v>14291</v>
      </c>
      <c r="R1038" s="2" t="str">
        <f t="shared" si="144"/>
        <v>OK</v>
      </c>
      <c r="S1038" s="2" t="str">
        <f t="shared" si="145"/>
        <v>OK</v>
      </c>
      <c r="T1038" s="2" t="str">
        <f t="shared" si="146"/>
        <v>OK</v>
      </c>
      <c r="U1038" s="2" t="str">
        <f t="shared" si="147"/>
        <v>OK</v>
      </c>
      <c r="V1038" s="2" t="str">
        <f t="shared" si="148"/>
        <v>OK</v>
      </c>
      <c r="W1038" s="2" t="str">
        <f t="shared" si="149"/>
        <v>OK</v>
      </c>
      <c r="X1038" s="2" t="str">
        <f t="shared" si="150"/>
        <v>OK</v>
      </c>
      <c r="Y1038" s="2" t="str">
        <f t="shared" si="151"/>
        <v>OK</v>
      </c>
      <c r="Z1038" s="3" t="str">
        <f t="shared" si="152"/>
        <v/>
      </c>
    </row>
    <row r="1039" spans="1:26" x14ac:dyDescent="0.45">
      <c r="A1039" t="s">
        <v>14279</v>
      </c>
      <c r="B1039" t="s">
        <v>14280</v>
      </c>
      <c r="C1039" t="s">
        <v>14292</v>
      </c>
      <c r="E1039" t="s">
        <v>20</v>
      </c>
      <c r="H1039" t="s">
        <v>21</v>
      </c>
      <c r="I1039">
        <v>1177691</v>
      </c>
      <c r="J1039" t="s">
        <v>14293</v>
      </c>
      <c r="K1039">
        <v>30</v>
      </c>
      <c r="L1039" t="s">
        <v>34</v>
      </c>
      <c r="M1039" t="s">
        <v>35</v>
      </c>
      <c r="N1039" t="s">
        <v>62</v>
      </c>
      <c r="O1039" t="s">
        <v>37</v>
      </c>
      <c r="P1039" t="s">
        <v>21</v>
      </c>
      <c r="Q1039" t="s">
        <v>14294</v>
      </c>
      <c r="R1039" s="2" t="str">
        <f t="shared" si="144"/>
        <v>OK</v>
      </c>
      <c r="S1039" s="2" t="str">
        <f t="shared" si="145"/>
        <v>OK</v>
      </c>
      <c r="T1039" s="2" t="str">
        <f t="shared" si="146"/>
        <v>OK</v>
      </c>
      <c r="U1039" s="2" t="str">
        <f t="shared" si="147"/>
        <v>OK</v>
      </c>
      <c r="V1039" s="2" t="str">
        <f t="shared" si="148"/>
        <v>OK</v>
      </c>
      <c r="W1039" s="2" t="str">
        <f t="shared" si="149"/>
        <v>OK</v>
      </c>
      <c r="X1039" s="2" t="str">
        <f t="shared" si="150"/>
        <v>OK</v>
      </c>
      <c r="Y1039" s="2" t="str">
        <f t="shared" si="151"/>
        <v>OK</v>
      </c>
      <c r="Z1039" s="3" t="str">
        <f t="shared" si="152"/>
        <v/>
      </c>
    </row>
    <row r="1040" spans="1:26" x14ac:dyDescent="0.45">
      <c r="A1040" t="s">
        <v>14279</v>
      </c>
      <c r="B1040" t="s">
        <v>14280</v>
      </c>
      <c r="C1040" t="s">
        <v>14295</v>
      </c>
      <c r="E1040" t="s">
        <v>20</v>
      </c>
      <c r="H1040" t="s">
        <v>21</v>
      </c>
      <c r="I1040">
        <v>1966666</v>
      </c>
      <c r="J1040" t="s">
        <v>14296</v>
      </c>
      <c r="K1040">
        <v>40</v>
      </c>
      <c r="L1040" t="s">
        <v>34</v>
      </c>
      <c r="M1040" t="s">
        <v>35</v>
      </c>
      <c r="N1040" t="s">
        <v>81</v>
      </c>
      <c r="O1040" t="s">
        <v>85</v>
      </c>
      <c r="P1040" t="s">
        <v>21</v>
      </c>
      <c r="Q1040" t="s">
        <v>14297</v>
      </c>
      <c r="R1040" s="2" t="str">
        <f t="shared" si="144"/>
        <v>KO</v>
      </c>
      <c r="S1040" s="2" t="str">
        <f t="shared" si="145"/>
        <v>OK</v>
      </c>
      <c r="T1040" s="2" t="str">
        <f t="shared" si="146"/>
        <v>OK</v>
      </c>
      <c r="U1040" s="2" t="str">
        <f t="shared" si="147"/>
        <v>OK</v>
      </c>
      <c r="V1040" s="2" t="str">
        <f t="shared" si="148"/>
        <v>OK</v>
      </c>
      <c r="W1040" s="2" t="str">
        <f t="shared" si="149"/>
        <v>OK</v>
      </c>
      <c r="X1040" s="2" t="str">
        <f t="shared" si="150"/>
        <v>OK</v>
      </c>
      <c r="Y1040" s="2" t="str">
        <f t="shared" si="151"/>
        <v>OK</v>
      </c>
      <c r="Z1040" s="3" t="str">
        <f t="shared" si="152"/>
        <v xml:space="preserve">Acción didáctica / </v>
      </c>
    </row>
    <row r="1041" spans="1:26" x14ac:dyDescent="0.45">
      <c r="A1041" t="s">
        <v>14279</v>
      </c>
      <c r="B1041" t="s">
        <v>14280</v>
      </c>
      <c r="C1041" t="s">
        <v>14298</v>
      </c>
      <c r="E1041" t="s">
        <v>20</v>
      </c>
      <c r="H1041" t="s">
        <v>21</v>
      </c>
      <c r="I1041">
        <v>2001163</v>
      </c>
      <c r="J1041" t="s">
        <v>14299</v>
      </c>
      <c r="K1041">
        <v>30</v>
      </c>
      <c r="L1041" t="s">
        <v>34</v>
      </c>
      <c r="M1041" t="s">
        <v>35</v>
      </c>
      <c r="N1041" t="s">
        <v>11343</v>
      </c>
      <c r="O1041" t="s">
        <v>37</v>
      </c>
      <c r="P1041" t="s">
        <v>21</v>
      </c>
      <c r="Q1041" t="s">
        <v>14300</v>
      </c>
      <c r="R1041" s="2" t="str">
        <f t="shared" si="144"/>
        <v>OK</v>
      </c>
      <c r="S1041" s="2" t="str">
        <f t="shared" si="145"/>
        <v>OK</v>
      </c>
      <c r="T1041" s="2" t="str">
        <f t="shared" si="146"/>
        <v>OK</v>
      </c>
      <c r="U1041" s="2" t="str">
        <f t="shared" si="147"/>
        <v>OK</v>
      </c>
      <c r="V1041" s="2" t="str">
        <f t="shared" si="148"/>
        <v>OK</v>
      </c>
      <c r="W1041" s="2" t="str">
        <f t="shared" si="149"/>
        <v>OK</v>
      </c>
      <c r="X1041" s="2" t="str">
        <f t="shared" si="150"/>
        <v>OK</v>
      </c>
      <c r="Y1041" s="2" t="str">
        <f t="shared" si="151"/>
        <v>OK</v>
      </c>
      <c r="Z1041" s="3" t="str">
        <f t="shared" si="152"/>
        <v/>
      </c>
    </row>
    <row r="1042" spans="1:26" x14ac:dyDescent="0.45">
      <c r="A1042" t="s">
        <v>14279</v>
      </c>
      <c r="B1042" t="s">
        <v>14280</v>
      </c>
      <c r="C1042" t="s">
        <v>14301</v>
      </c>
      <c r="E1042" t="s">
        <v>20</v>
      </c>
      <c r="H1042" t="s">
        <v>21</v>
      </c>
      <c r="I1042">
        <v>1197006</v>
      </c>
      <c r="J1042" t="s">
        <v>14302</v>
      </c>
      <c r="K1042">
        <v>20</v>
      </c>
      <c r="L1042" t="s">
        <v>34</v>
      </c>
      <c r="M1042" t="s">
        <v>35</v>
      </c>
      <c r="N1042" t="s">
        <v>316</v>
      </c>
      <c r="O1042" t="s">
        <v>479</v>
      </c>
      <c r="P1042" t="s">
        <v>21</v>
      </c>
      <c r="Q1042" t="s">
        <v>14303</v>
      </c>
      <c r="R1042" s="2" t="str">
        <f t="shared" si="144"/>
        <v>OK</v>
      </c>
      <c r="S1042" s="2" t="str">
        <f t="shared" si="145"/>
        <v>OK</v>
      </c>
      <c r="T1042" s="2" t="str">
        <f t="shared" si="146"/>
        <v>OK</v>
      </c>
      <c r="U1042" s="2" t="str">
        <f t="shared" si="147"/>
        <v>OK</v>
      </c>
      <c r="V1042" s="2" t="str">
        <f t="shared" si="148"/>
        <v>OK</v>
      </c>
      <c r="W1042" s="2" t="str">
        <f t="shared" si="149"/>
        <v>OK</v>
      </c>
      <c r="X1042" s="2" t="str">
        <f t="shared" si="150"/>
        <v>OK</v>
      </c>
      <c r="Y1042" s="2" t="str">
        <f t="shared" si="151"/>
        <v>OK</v>
      </c>
      <c r="Z1042" s="3" t="str">
        <f t="shared" si="152"/>
        <v/>
      </c>
    </row>
    <row r="1043" spans="1:26" x14ac:dyDescent="0.45">
      <c r="A1043" t="s">
        <v>14279</v>
      </c>
      <c r="B1043" t="s">
        <v>14280</v>
      </c>
      <c r="C1043" t="s">
        <v>14304</v>
      </c>
      <c r="E1043" t="s">
        <v>20</v>
      </c>
      <c r="H1043" t="s">
        <v>21</v>
      </c>
      <c r="I1043">
        <v>2074270</v>
      </c>
      <c r="J1043" t="s">
        <v>14305</v>
      </c>
      <c r="K1043">
        <v>40</v>
      </c>
      <c r="L1043" t="s">
        <v>34</v>
      </c>
      <c r="M1043" t="s">
        <v>35</v>
      </c>
      <c r="N1043" t="s">
        <v>11343</v>
      </c>
      <c r="O1043" t="s">
        <v>37</v>
      </c>
      <c r="P1043" t="s">
        <v>21</v>
      </c>
      <c r="Q1043" t="s">
        <v>14306</v>
      </c>
      <c r="R1043" s="2" t="str">
        <f t="shared" si="144"/>
        <v>OK</v>
      </c>
      <c r="S1043" s="2" t="str">
        <f t="shared" si="145"/>
        <v>OK</v>
      </c>
      <c r="T1043" s="2" t="str">
        <f t="shared" si="146"/>
        <v>OK</v>
      </c>
      <c r="U1043" s="2" t="str">
        <f t="shared" si="147"/>
        <v>OK</v>
      </c>
      <c r="V1043" s="2" t="str">
        <f t="shared" si="148"/>
        <v>OK</v>
      </c>
      <c r="W1043" s="2" t="str">
        <f t="shared" si="149"/>
        <v>OK</v>
      </c>
      <c r="X1043" s="2" t="str">
        <f t="shared" si="150"/>
        <v>OK</v>
      </c>
      <c r="Y1043" s="2" t="str">
        <f t="shared" si="151"/>
        <v>OK</v>
      </c>
      <c r="Z1043" s="3" t="str">
        <f t="shared" si="152"/>
        <v/>
      </c>
    </row>
    <row r="1044" spans="1:26" x14ac:dyDescent="0.45">
      <c r="A1044" t="s">
        <v>14279</v>
      </c>
      <c r="B1044" t="s">
        <v>14280</v>
      </c>
      <c r="C1044" t="s">
        <v>14307</v>
      </c>
      <c r="E1044" t="s">
        <v>20</v>
      </c>
      <c r="H1044" t="s">
        <v>21</v>
      </c>
      <c r="I1044">
        <v>6423054</v>
      </c>
      <c r="J1044" t="s">
        <v>14308</v>
      </c>
      <c r="K1044">
        <v>40</v>
      </c>
      <c r="L1044" t="s">
        <v>34</v>
      </c>
      <c r="M1044" t="s">
        <v>35</v>
      </c>
      <c r="N1044" t="s">
        <v>11343</v>
      </c>
      <c r="O1044" t="s">
        <v>479</v>
      </c>
      <c r="P1044" t="s">
        <v>21</v>
      </c>
      <c r="Q1044" t="s">
        <v>14309</v>
      </c>
      <c r="R1044" s="2" t="str">
        <f t="shared" si="144"/>
        <v>OK</v>
      </c>
      <c r="S1044" s="2" t="str">
        <f t="shared" si="145"/>
        <v>OK</v>
      </c>
      <c r="T1044" s="2" t="str">
        <f t="shared" si="146"/>
        <v>OK</v>
      </c>
      <c r="U1044" s="2" t="str">
        <f t="shared" si="147"/>
        <v>OK</v>
      </c>
      <c r="V1044" s="2" t="str">
        <f t="shared" si="148"/>
        <v>OK</v>
      </c>
      <c r="W1044" s="2" t="str">
        <f t="shared" si="149"/>
        <v>OK</v>
      </c>
      <c r="X1044" s="2" t="str">
        <f t="shared" si="150"/>
        <v>OK</v>
      </c>
      <c r="Y1044" s="2" t="str">
        <f t="shared" si="151"/>
        <v>OK</v>
      </c>
      <c r="Z1044" s="3" t="str">
        <f t="shared" si="152"/>
        <v/>
      </c>
    </row>
    <row r="1045" spans="1:26" x14ac:dyDescent="0.45">
      <c r="A1045" t="s">
        <v>14279</v>
      </c>
      <c r="B1045" t="s">
        <v>14280</v>
      </c>
      <c r="C1045" t="s">
        <v>14310</v>
      </c>
      <c r="E1045" t="s">
        <v>20</v>
      </c>
      <c r="H1045" t="s">
        <v>21</v>
      </c>
      <c r="I1045">
        <v>1902971</v>
      </c>
      <c r="J1045" t="s">
        <v>14311</v>
      </c>
      <c r="K1045">
        <v>30</v>
      </c>
      <c r="L1045" t="s">
        <v>34</v>
      </c>
      <c r="M1045" t="s">
        <v>35</v>
      </c>
      <c r="N1045" t="s">
        <v>161</v>
      </c>
      <c r="O1045" t="s">
        <v>37</v>
      </c>
      <c r="P1045" t="s">
        <v>21</v>
      </c>
      <c r="Q1045" t="s">
        <v>14312</v>
      </c>
      <c r="R1045" s="2" t="str">
        <f t="shared" si="144"/>
        <v>OK</v>
      </c>
      <c r="S1045" s="2" t="str">
        <f t="shared" si="145"/>
        <v>OK</v>
      </c>
      <c r="T1045" s="2" t="str">
        <f t="shared" si="146"/>
        <v>OK</v>
      </c>
      <c r="U1045" s="2" t="str">
        <f t="shared" si="147"/>
        <v>OK</v>
      </c>
      <c r="V1045" s="2" t="str">
        <f t="shared" si="148"/>
        <v>OK</v>
      </c>
      <c r="W1045" s="2" t="str">
        <f t="shared" si="149"/>
        <v>OK</v>
      </c>
      <c r="X1045" s="2" t="str">
        <f t="shared" si="150"/>
        <v>OK</v>
      </c>
      <c r="Y1045" s="2" t="str">
        <f t="shared" si="151"/>
        <v>OK</v>
      </c>
      <c r="Z1045" s="3" t="str">
        <f t="shared" si="152"/>
        <v/>
      </c>
    </row>
    <row r="1046" spans="1:26" x14ac:dyDescent="0.45">
      <c r="A1046" t="s">
        <v>14279</v>
      </c>
      <c r="B1046" t="s">
        <v>14280</v>
      </c>
      <c r="C1046" t="s">
        <v>14313</v>
      </c>
      <c r="E1046" t="s">
        <v>20</v>
      </c>
      <c r="H1046" t="s">
        <v>21</v>
      </c>
      <c r="I1046">
        <v>1202109</v>
      </c>
      <c r="J1046" t="s">
        <v>14314</v>
      </c>
      <c r="K1046">
        <v>30</v>
      </c>
      <c r="L1046" t="s">
        <v>34</v>
      </c>
      <c r="M1046" t="s">
        <v>35</v>
      </c>
      <c r="N1046" t="s">
        <v>213</v>
      </c>
      <c r="O1046" t="s">
        <v>479</v>
      </c>
      <c r="P1046" t="s">
        <v>21</v>
      </c>
      <c r="Q1046" t="s">
        <v>14315</v>
      </c>
      <c r="R1046" s="2" t="str">
        <f t="shared" si="144"/>
        <v>OK</v>
      </c>
      <c r="S1046" s="2" t="str">
        <f t="shared" si="145"/>
        <v>OK</v>
      </c>
      <c r="T1046" s="2" t="str">
        <f t="shared" si="146"/>
        <v>OK</v>
      </c>
      <c r="U1046" s="2" t="str">
        <f t="shared" si="147"/>
        <v>OK</v>
      </c>
      <c r="V1046" s="2" t="str">
        <f t="shared" si="148"/>
        <v>OK</v>
      </c>
      <c r="W1046" s="2" t="str">
        <f t="shared" si="149"/>
        <v>OK</v>
      </c>
      <c r="X1046" s="2" t="str">
        <f t="shared" si="150"/>
        <v>OK</v>
      </c>
      <c r="Y1046" s="2" t="str">
        <f t="shared" si="151"/>
        <v>OK</v>
      </c>
      <c r="Z1046" s="3" t="str">
        <f t="shared" si="152"/>
        <v/>
      </c>
    </row>
    <row r="1047" spans="1:26" x14ac:dyDescent="0.45">
      <c r="A1047" t="s">
        <v>14279</v>
      </c>
      <c r="B1047" t="s">
        <v>14280</v>
      </c>
      <c r="C1047" t="s">
        <v>14316</v>
      </c>
      <c r="E1047" t="s">
        <v>20</v>
      </c>
      <c r="H1047" t="s">
        <v>21</v>
      </c>
      <c r="I1047">
        <v>1931933</v>
      </c>
      <c r="J1047" t="s">
        <v>14317</v>
      </c>
      <c r="K1047">
        <v>30</v>
      </c>
      <c r="L1047" t="s">
        <v>23</v>
      </c>
      <c r="M1047" t="s">
        <v>29</v>
      </c>
      <c r="N1047" t="s">
        <v>1124</v>
      </c>
      <c r="P1047" t="s">
        <v>21</v>
      </c>
      <c r="Q1047" t="s">
        <v>14318</v>
      </c>
      <c r="R1047" s="2" t="str">
        <f t="shared" si="144"/>
        <v>OK</v>
      </c>
      <c r="S1047" s="2" t="str">
        <f t="shared" si="145"/>
        <v>OK</v>
      </c>
      <c r="T1047" s="2" t="str">
        <f t="shared" si="146"/>
        <v>OK</v>
      </c>
      <c r="U1047" s="2" t="str">
        <f t="shared" si="147"/>
        <v>OK</v>
      </c>
      <c r="V1047" s="2" t="str">
        <f t="shared" si="148"/>
        <v>OK</v>
      </c>
      <c r="W1047" s="2" t="str">
        <f t="shared" si="149"/>
        <v>OK</v>
      </c>
      <c r="X1047" s="2" t="str">
        <f t="shared" si="150"/>
        <v>OK</v>
      </c>
      <c r="Y1047" s="2" t="str">
        <f t="shared" si="151"/>
        <v>OK</v>
      </c>
      <c r="Z1047" s="3" t="str">
        <f t="shared" si="152"/>
        <v/>
      </c>
    </row>
    <row r="1048" spans="1:26" x14ac:dyDescent="0.45">
      <c r="A1048" t="s">
        <v>14279</v>
      </c>
      <c r="B1048" t="s">
        <v>14280</v>
      </c>
      <c r="C1048" t="s">
        <v>14319</v>
      </c>
      <c r="E1048" t="s">
        <v>20</v>
      </c>
      <c r="H1048" t="s">
        <v>21</v>
      </c>
      <c r="I1048">
        <v>4272587</v>
      </c>
      <c r="J1048" t="s">
        <v>14320</v>
      </c>
      <c r="K1048">
        <v>60</v>
      </c>
      <c r="L1048" t="s">
        <v>34</v>
      </c>
      <c r="M1048" t="s">
        <v>35</v>
      </c>
      <c r="N1048" t="s">
        <v>81</v>
      </c>
      <c r="O1048" t="s">
        <v>85</v>
      </c>
      <c r="P1048" t="s">
        <v>21</v>
      </c>
      <c r="Q1048" t="s">
        <v>14321</v>
      </c>
      <c r="R1048" s="2" t="str">
        <f t="shared" si="144"/>
        <v>KO</v>
      </c>
      <c r="S1048" s="2" t="str">
        <f t="shared" si="145"/>
        <v>OK</v>
      </c>
      <c r="T1048" s="2" t="str">
        <f t="shared" si="146"/>
        <v>OK</v>
      </c>
      <c r="U1048" s="2" t="str">
        <f t="shared" si="147"/>
        <v>OK</v>
      </c>
      <c r="V1048" s="2" t="str">
        <f t="shared" si="148"/>
        <v>OK</v>
      </c>
      <c r="W1048" s="2" t="str">
        <f t="shared" si="149"/>
        <v>OK</v>
      </c>
      <c r="X1048" s="2" t="str">
        <f t="shared" si="150"/>
        <v>OK</v>
      </c>
      <c r="Y1048" s="2" t="str">
        <f t="shared" si="151"/>
        <v>OK</v>
      </c>
      <c r="Z1048" s="3" t="str">
        <f t="shared" si="152"/>
        <v xml:space="preserve">Acción didáctica / </v>
      </c>
    </row>
    <row r="1049" spans="1:26" x14ac:dyDescent="0.45">
      <c r="A1049" t="s">
        <v>14279</v>
      </c>
      <c r="B1049" t="s">
        <v>14280</v>
      </c>
      <c r="C1049" t="s">
        <v>14322</v>
      </c>
      <c r="E1049" t="s">
        <v>20</v>
      </c>
      <c r="H1049" t="s">
        <v>21</v>
      </c>
      <c r="I1049">
        <v>1800204</v>
      </c>
      <c r="J1049" t="s">
        <v>14323</v>
      </c>
      <c r="K1049">
        <v>40</v>
      </c>
      <c r="L1049" t="s">
        <v>34</v>
      </c>
      <c r="M1049" t="s">
        <v>35</v>
      </c>
      <c r="N1049" t="s">
        <v>11343</v>
      </c>
      <c r="O1049" t="s">
        <v>37</v>
      </c>
      <c r="P1049" t="s">
        <v>21</v>
      </c>
      <c r="Q1049" t="s">
        <v>14324</v>
      </c>
      <c r="R1049" s="2" t="str">
        <f t="shared" si="144"/>
        <v>OK</v>
      </c>
      <c r="S1049" s="2" t="str">
        <f t="shared" si="145"/>
        <v>OK</v>
      </c>
      <c r="T1049" s="2" t="str">
        <f t="shared" si="146"/>
        <v>OK</v>
      </c>
      <c r="U1049" s="2" t="str">
        <f t="shared" si="147"/>
        <v>OK</v>
      </c>
      <c r="V1049" s="2" t="str">
        <f t="shared" si="148"/>
        <v>OK</v>
      </c>
      <c r="W1049" s="2" t="str">
        <f t="shared" si="149"/>
        <v>OK</v>
      </c>
      <c r="X1049" s="2" t="str">
        <f t="shared" si="150"/>
        <v>OK</v>
      </c>
      <c r="Y1049" s="2" t="str">
        <f t="shared" si="151"/>
        <v>OK</v>
      </c>
      <c r="Z1049" s="3" t="str">
        <f t="shared" si="152"/>
        <v/>
      </c>
    </row>
    <row r="1050" spans="1:26" x14ac:dyDescent="0.45">
      <c r="A1050" t="s">
        <v>14279</v>
      </c>
      <c r="B1050" t="s">
        <v>14280</v>
      </c>
      <c r="C1050" t="s">
        <v>14325</v>
      </c>
      <c r="E1050" t="s">
        <v>20</v>
      </c>
      <c r="H1050" t="s">
        <v>21</v>
      </c>
      <c r="I1050">
        <v>2049477</v>
      </c>
      <c r="J1050" t="s">
        <v>14326</v>
      </c>
      <c r="K1050">
        <v>30</v>
      </c>
      <c r="L1050" t="s">
        <v>34</v>
      </c>
      <c r="M1050" t="s">
        <v>35</v>
      </c>
      <c r="N1050" t="s">
        <v>11343</v>
      </c>
      <c r="O1050" t="s">
        <v>479</v>
      </c>
      <c r="P1050" t="s">
        <v>21</v>
      </c>
      <c r="Q1050" t="s">
        <v>14327</v>
      </c>
      <c r="R1050" s="2" t="str">
        <f t="shared" si="144"/>
        <v>OK</v>
      </c>
      <c r="S1050" s="2" t="str">
        <f t="shared" si="145"/>
        <v>OK</v>
      </c>
      <c r="T1050" s="2" t="str">
        <f t="shared" si="146"/>
        <v>OK</v>
      </c>
      <c r="U1050" s="2" t="str">
        <f t="shared" si="147"/>
        <v>OK</v>
      </c>
      <c r="V1050" s="2" t="str">
        <f t="shared" si="148"/>
        <v>OK</v>
      </c>
      <c r="W1050" s="2" t="str">
        <f t="shared" si="149"/>
        <v>OK</v>
      </c>
      <c r="X1050" s="2" t="str">
        <f t="shared" si="150"/>
        <v>OK</v>
      </c>
      <c r="Y1050" s="2" t="str">
        <f t="shared" si="151"/>
        <v>OK</v>
      </c>
      <c r="Z1050" s="3" t="str">
        <f t="shared" si="152"/>
        <v/>
      </c>
    </row>
    <row r="1051" spans="1:26" x14ac:dyDescent="0.45">
      <c r="A1051" t="s">
        <v>14279</v>
      </c>
      <c r="B1051" t="s">
        <v>14280</v>
      </c>
      <c r="C1051" t="s">
        <v>14328</v>
      </c>
      <c r="E1051" t="s">
        <v>20</v>
      </c>
      <c r="H1051" t="s">
        <v>21</v>
      </c>
      <c r="I1051">
        <v>1497155</v>
      </c>
      <c r="J1051" t="s">
        <v>14329</v>
      </c>
      <c r="K1051">
        <v>40</v>
      </c>
      <c r="L1051" t="s">
        <v>34</v>
      </c>
      <c r="M1051" t="s">
        <v>35</v>
      </c>
      <c r="N1051" t="s">
        <v>213</v>
      </c>
      <c r="O1051" t="s">
        <v>37</v>
      </c>
      <c r="P1051" t="s">
        <v>21</v>
      </c>
      <c r="Q1051" t="s">
        <v>14330</v>
      </c>
      <c r="R1051" s="2" t="str">
        <f t="shared" si="144"/>
        <v>OK</v>
      </c>
      <c r="S1051" s="2" t="str">
        <f t="shared" si="145"/>
        <v>OK</v>
      </c>
      <c r="T1051" s="2" t="str">
        <f t="shared" si="146"/>
        <v>OK</v>
      </c>
      <c r="U1051" s="2" t="str">
        <f t="shared" si="147"/>
        <v>OK</v>
      </c>
      <c r="V1051" s="2" t="str">
        <f t="shared" si="148"/>
        <v>OK</v>
      </c>
      <c r="W1051" s="2" t="str">
        <f t="shared" si="149"/>
        <v>OK</v>
      </c>
      <c r="X1051" s="2" t="str">
        <f t="shared" si="150"/>
        <v>OK</v>
      </c>
      <c r="Y1051" s="2" t="str">
        <f t="shared" si="151"/>
        <v>OK</v>
      </c>
      <c r="Z1051" s="3" t="str">
        <f t="shared" si="152"/>
        <v/>
      </c>
    </row>
    <row r="1052" spans="1:26" x14ac:dyDescent="0.45">
      <c r="A1052" t="s">
        <v>14279</v>
      </c>
      <c r="B1052" t="s">
        <v>14280</v>
      </c>
      <c r="C1052" t="s">
        <v>14331</v>
      </c>
      <c r="E1052" t="s">
        <v>20</v>
      </c>
      <c r="H1052" t="s">
        <v>21</v>
      </c>
      <c r="I1052">
        <v>1596832</v>
      </c>
      <c r="J1052" t="s">
        <v>14332</v>
      </c>
      <c r="K1052">
        <v>30</v>
      </c>
      <c r="L1052" t="s">
        <v>34</v>
      </c>
      <c r="M1052" t="s">
        <v>35</v>
      </c>
      <c r="N1052" t="s">
        <v>11343</v>
      </c>
      <c r="O1052" t="s">
        <v>37</v>
      </c>
      <c r="P1052" t="s">
        <v>21</v>
      </c>
      <c r="Q1052" t="s">
        <v>14333</v>
      </c>
      <c r="R1052" s="2" t="str">
        <f t="shared" si="144"/>
        <v>OK</v>
      </c>
      <c r="S1052" s="2" t="str">
        <f t="shared" si="145"/>
        <v>OK</v>
      </c>
      <c r="T1052" s="2" t="str">
        <f t="shared" si="146"/>
        <v>OK</v>
      </c>
      <c r="U1052" s="2" t="str">
        <f t="shared" si="147"/>
        <v>OK</v>
      </c>
      <c r="V1052" s="2" t="str">
        <f t="shared" si="148"/>
        <v>OK</v>
      </c>
      <c r="W1052" s="2" t="str">
        <f t="shared" si="149"/>
        <v>OK</v>
      </c>
      <c r="X1052" s="2" t="str">
        <f t="shared" si="150"/>
        <v>OK</v>
      </c>
      <c r="Y1052" s="2" t="str">
        <f t="shared" si="151"/>
        <v>OK</v>
      </c>
      <c r="Z1052" s="3" t="str">
        <f t="shared" si="152"/>
        <v/>
      </c>
    </row>
    <row r="1053" spans="1:26" x14ac:dyDescent="0.45">
      <c r="A1053" t="s">
        <v>14279</v>
      </c>
      <c r="B1053" t="s">
        <v>14280</v>
      </c>
      <c r="C1053" t="s">
        <v>14334</v>
      </c>
      <c r="E1053" t="s">
        <v>20</v>
      </c>
      <c r="H1053" t="s">
        <v>21</v>
      </c>
      <c r="I1053">
        <v>1537273</v>
      </c>
      <c r="J1053" t="s">
        <v>14332</v>
      </c>
      <c r="K1053">
        <v>30</v>
      </c>
      <c r="L1053" t="s">
        <v>23</v>
      </c>
      <c r="M1053" t="s">
        <v>24</v>
      </c>
      <c r="N1053" t="s">
        <v>25</v>
      </c>
      <c r="P1053" t="s">
        <v>21</v>
      </c>
      <c r="Q1053" t="s">
        <v>14335</v>
      </c>
      <c r="R1053" s="2" t="str">
        <f t="shared" si="144"/>
        <v>OK</v>
      </c>
      <c r="S1053" s="2" t="str">
        <f t="shared" si="145"/>
        <v>OK</v>
      </c>
      <c r="T1053" s="2" t="str">
        <f t="shared" si="146"/>
        <v>OK</v>
      </c>
      <c r="U1053" s="2" t="str">
        <f t="shared" si="147"/>
        <v>OK</v>
      </c>
      <c r="V1053" s="2" t="str">
        <f t="shared" si="148"/>
        <v>OK</v>
      </c>
      <c r="W1053" s="2" t="str">
        <f t="shared" si="149"/>
        <v>OK</v>
      </c>
      <c r="X1053" s="2" t="str">
        <f t="shared" si="150"/>
        <v>OK</v>
      </c>
      <c r="Y1053" s="2" t="str">
        <f t="shared" si="151"/>
        <v>OK</v>
      </c>
      <c r="Z1053" s="3" t="str">
        <f t="shared" si="152"/>
        <v/>
      </c>
    </row>
    <row r="1054" spans="1:26" x14ac:dyDescent="0.45">
      <c r="A1054" t="s">
        <v>14279</v>
      </c>
      <c r="B1054" t="s">
        <v>14280</v>
      </c>
      <c r="C1054" t="s">
        <v>14336</v>
      </c>
      <c r="E1054" t="s">
        <v>20</v>
      </c>
      <c r="H1054" t="s">
        <v>21</v>
      </c>
      <c r="I1054">
        <v>1242368</v>
      </c>
      <c r="J1054" t="s">
        <v>14337</v>
      </c>
      <c r="K1054">
        <v>40</v>
      </c>
      <c r="L1054" t="s">
        <v>23</v>
      </c>
      <c r="M1054" t="s">
        <v>35</v>
      </c>
      <c r="N1054" t="s">
        <v>58</v>
      </c>
      <c r="O1054" t="s">
        <v>85</v>
      </c>
      <c r="P1054" t="s">
        <v>21</v>
      </c>
      <c r="Q1054" t="s">
        <v>14338</v>
      </c>
      <c r="R1054" s="2" t="str">
        <f t="shared" si="144"/>
        <v>KO</v>
      </c>
      <c r="S1054" s="2" t="str">
        <f t="shared" si="145"/>
        <v>OK</v>
      </c>
      <c r="T1054" s="2" t="str">
        <f t="shared" si="146"/>
        <v>OK</v>
      </c>
      <c r="U1054" s="2" t="str">
        <f t="shared" si="147"/>
        <v>OK</v>
      </c>
      <c r="V1054" s="2" t="str">
        <f t="shared" si="148"/>
        <v>OK</v>
      </c>
      <c r="W1054" s="2" t="str">
        <f t="shared" si="149"/>
        <v>OK</v>
      </c>
      <c r="X1054" s="2" t="str">
        <f t="shared" si="150"/>
        <v>OK</v>
      </c>
      <c r="Y1054" s="2" t="str">
        <f t="shared" si="151"/>
        <v>OK</v>
      </c>
      <c r="Z1054" s="3" t="str">
        <f t="shared" si="152"/>
        <v xml:space="preserve">Acción didáctica / </v>
      </c>
    </row>
    <row r="1055" spans="1:26" x14ac:dyDescent="0.45">
      <c r="A1055" t="s">
        <v>14279</v>
      </c>
      <c r="B1055" t="s">
        <v>14280</v>
      </c>
      <c r="C1055" t="s">
        <v>14339</v>
      </c>
      <c r="E1055" t="s">
        <v>20</v>
      </c>
      <c r="H1055" t="s">
        <v>21</v>
      </c>
      <c r="I1055">
        <v>1513875</v>
      </c>
      <c r="J1055" t="s">
        <v>14340</v>
      </c>
      <c r="K1055">
        <v>30</v>
      </c>
      <c r="L1055" t="s">
        <v>34</v>
      </c>
      <c r="M1055" t="s">
        <v>35</v>
      </c>
      <c r="N1055" t="s">
        <v>11343</v>
      </c>
      <c r="O1055" t="s">
        <v>479</v>
      </c>
      <c r="P1055" t="s">
        <v>21</v>
      </c>
      <c r="Q1055" t="s">
        <v>14341</v>
      </c>
      <c r="R1055" s="2" t="str">
        <f t="shared" si="144"/>
        <v>OK</v>
      </c>
      <c r="S1055" s="2" t="str">
        <f t="shared" si="145"/>
        <v>OK</v>
      </c>
      <c r="T1055" s="2" t="str">
        <f t="shared" si="146"/>
        <v>OK</v>
      </c>
      <c r="U1055" s="2" t="str">
        <f t="shared" si="147"/>
        <v>OK</v>
      </c>
      <c r="V1055" s="2" t="str">
        <f t="shared" si="148"/>
        <v>OK</v>
      </c>
      <c r="W1055" s="2" t="str">
        <f t="shared" si="149"/>
        <v>OK</v>
      </c>
      <c r="X1055" s="2" t="str">
        <f t="shared" si="150"/>
        <v>OK</v>
      </c>
      <c r="Y1055" s="2" t="str">
        <f t="shared" si="151"/>
        <v>OK</v>
      </c>
      <c r="Z1055" s="3" t="str">
        <f t="shared" si="152"/>
        <v/>
      </c>
    </row>
    <row r="1056" spans="1:26" x14ac:dyDescent="0.45">
      <c r="A1056" t="s">
        <v>14279</v>
      </c>
      <c r="B1056" t="s">
        <v>14280</v>
      </c>
      <c r="C1056" t="s">
        <v>14342</v>
      </c>
      <c r="E1056" t="s">
        <v>20</v>
      </c>
      <c r="H1056" t="s">
        <v>21</v>
      </c>
      <c r="I1056">
        <v>1769762</v>
      </c>
      <c r="J1056" t="s">
        <v>14343</v>
      </c>
      <c r="K1056">
        <v>30</v>
      </c>
      <c r="L1056" t="s">
        <v>34</v>
      </c>
      <c r="M1056" t="s">
        <v>35</v>
      </c>
      <c r="N1056" t="s">
        <v>773</v>
      </c>
      <c r="O1056" t="s">
        <v>479</v>
      </c>
      <c r="P1056" t="s">
        <v>21</v>
      </c>
      <c r="Q1056" t="s">
        <v>14344</v>
      </c>
      <c r="R1056" s="2" t="str">
        <f t="shared" si="144"/>
        <v>OK</v>
      </c>
      <c r="S1056" s="2" t="str">
        <f t="shared" si="145"/>
        <v>OK</v>
      </c>
      <c r="T1056" s="2" t="str">
        <f t="shared" si="146"/>
        <v>OK</v>
      </c>
      <c r="U1056" s="2" t="str">
        <f t="shared" si="147"/>
        <v>OK</v>
      </c>
      <c r="V1056" s="2" t="str">
        <f t="shared" si="148"/>
        <v>OK</v>
      </c>
      <c r="W1056" s="2" t="str">
        <f t="shared" si="149"/>
        <v>OK</v>
      </c>
      <c r="X1056" s="2" t="str">
        <f t="shared" si="150"/>
        <v>OK</v>
      </c>
      <c r="Y1056" s="2" t="str">
        <f t="shared" si="151"/>
        <v>OK</v>
      </c>
      <c r="Z1056" s="3" t="str">
        <f t="shared" si="152"/>
        <v/>
      </c>
    </row>
    <row r="1057" spans="1:26" x14ac:dyDescent="0.45">
      <c r="A1057" t="s">
        <v>14279</v>
      </c>
      <c r="B1057" t="s">
        <v>14280</v>
      </c>
      <c r="C1057" t="s">
        <v>14345</v>
      </c>
      <c r="E1057" t="s">
        <v>20</v>
      </c>
      <c r="H1057" t="s">
        <v>21</v>
      </c>
      <c r="I1057">
        <v>1881695</v>
      </c>
      <c r="J1057" t="s">
        <v>14346</v>
      </c>
      <c r="K1057">
        <v>30</v>
      </c>
      <c r="L1057" t="s">
        <v>34</v>
      </c>
      <c r="M1057" t="s">
        <v>35</v>
      </c>
      <c r="N1057" t="s">
        <v>11343</v>
      </c>
      <c r="O1057" t="s">
        <v>37</v>
      </c>
      <c r="P1057" t="s">
        <v>21</v>
      </c>
      <c r="Q1057" t="s">
        <v>14347</v>
      </c>
      <c r="R1057" s="2" t="str">
        <f t="shared" si="144"/>
        <v>OK</v>
      </c>
      <c r="S1057" s="2" t="str">
        <f t="shared" si="145"/>
        <v>OK</v>
      </c>
      <c r="T1057" s="2" t="str">
        <f t="shared" si="146"/>
        <v>OK</v>
      </c>
      <c r="U1057" s="2" t="str">
        <f t="shared" si="147"/>
        <v>OK</v>
      </c>
      <c r="V1057" s="2" t="str">
        <f t="shared" si="148"/>
        <v>OK</v>
      </c>
      <c r="W1057" s="2" t="str">
        <f t="shared" si="149"/>
        <v>OK</v>
      </c>
      <c r="X1057" s="2" t="str">
        <f t="shared" si="150"/>
        <v>OK</v>
      </c>
      <c r="Y1057" s="2" t="str">
        <f t="shared" si="151"/>
        <v>OK</v>
      </c>
      <c r="Z1057" s="3" t="str">
        <f t="shared" si="152"/>
        <v/>
      </c>
    </row>
    <row r="1058" spans="1:26" x14ac:dyDescent="0.45">
      <c r="A1058" t="s">
        <v>14279</v>
      </c>
      <c r="B1058" t="s">
        <v>14280</v>
      </c>
      <c r="C1058" t="s">
        <v>14348</v>
      </c>
      <c r="E1058" t="s">
        <v>20</v>
      </c>
      <c r="H1058" t="s">
        <v>21</v>
      </c>
      <c r="I1058">
        <v>1441081</v>
      </c>
      <c r="J1058" t="s">
        <v>14349</v>
      </c>
      <c r="K1058">
        <v>35</v>
      </c>
      <c r="L1058" t="s">
        <v>34</v>
      </c>
      <c r="M1058" t="s">
        <v>35</v>
      </c>
      <c r="N1058" t="s">
        <v>161</v>
      </c>
      <c r="O1058" t="s">
        <v>479</v>
      </c>
      <c r="P1058" t="s">
        <v>21</v>
      </c>
      <c r="Q1058" t="s">
        <v>14350</v>
      </c>
      <c r="R1058" s="2" t="str">
        <f t="shared" si="144"/>
        <v>OK</v>
      </c>
      <c r="S1058" s="2" t="str">
        <f t="shared" si="145"/>
        <v>OK</v>
      </c>
      <c r="T1058" s="2" t="str">
        <f t="shared" si="146"/>
        <v>OK</v>
      </c>
      <c r="U1058" s="2" t="str">
        <f t="shared" si="147"/>
        <v>OK</v>
      </c>
      <c r="V1058" s="2" t="str">
        <f t="shared" si="148"/>
        <v>OK</v>
      </c>
      <c r="W1058" s="2" t="str">
        <f t="shared" si="149"/>
        <v>OK</v>
      </c>
      <c r="X1058" s="2" t="str">
        <f t="shared" si="150"/>
        <v>OK</v>
      </c>
      <c r="Y1058" s="2" t="str">
        <f t="shared" si="151"/>
        <v>OK</v>
      </c>
      <c r="Z1058" s="3" t="str">
        <f t="shared" si="152"/>
        <v/>
      </c>
    </row>
    <row r="1059" spans="1:26" x14ac:dyDescent="0.45">
      <c r="A1059" t="s">
        <v>14279</v>
      </c>
      <c r="B1059" t="s">
        <v>14280</v>
      </c>
      <c r="C1059" t="s">
        <v>14351</v>
      </c>
      <c r="E1059" t="s">
        <v>20</v>
      </c>
      <c r="H1059" t="s">
        <v>21</v>
      </c>
      <c r="I1059">
        <v>1775233</v>
      </c>
      <c r="J1059" t="s">
        <v>14352</v>
      </c>
      <c r="K1059">
        <v>30</v>
      </c>
      <c r="L1059" t="s">
        <v>34</v>
      </c>
      <c r="M1059" t="s">
        <v>35</v>
      </c>
      <c r="N1059" t="s">
        <v>11343</v>
      </c>
      <c r="O1059" t="s">
        <v>37</v>
      </c>
      <c r="P1059" t="s">
        <v>21</v>
      </c>
      <c r="Q1059" t="s">
        <v>14353</v>
      </c>
      <c r="R1059" s="2" t="str">
        <f t="shared" si="144"/>
        <v>OK</v>
      </c>
      <c r="S1059" s="2" t="str">
        <f t="shared" si="145"/>
        <v>OK</v>
      </c>
      <c r="T1059" s="2" t="str">
        <f t="shared" si="146"/>
        <v>OK</v>
      </c>
      <c r="U1059" s="2" t="str">
        <f t="shared" si="147"/>
        <v>OK</v>
      </c>
      <c r="V1059" s="2" t="str">
        <f t="shared" si="148"/>
        <v>OK</v>
      </c>
      <c r="W1059" s="2" t="str">
        <f t="shared" si="149"/>
        <v>OK</v>
      </c>
      <c r="X1059" s="2" t="str">
        <f t="shared" si="150"/>
        <v>OK</v>
      </c>
      <c r="Y1059" s="2" t="str">
        <f t="shared" si="151"/>
        <v>OK</v>
      </c>
      <c r="Z1059" s="3" t="str">
        <f t="shared" si="152"/>
        <v/>
      </c>
    </row>
    <row r="1060" spans="1:26" x14ac:dyDescent="0.45">
      <c r="A1060" t="s">
        <v>14279</v>
      </c>
      <c r="B1060" t="s">
        <v>14280</v>
      </c>
      <c r="C1060" t="s">
        <v>14354</v>
      </c>
      <c r="E1060" t="s">
        <v>20</v>
      </c>
      <c r="H1060" t="s">
        <v>21</v>
      </c>
      <c r="I1060">
        <v>922724</v>
      </c>
      <c r="J1060" t="s">
        <v>14355</v>
      </c>
      <c r="K1060">
        <v>30</v>
      </c>
      <c r="L1060" t="s">
        <v>23</v>
      </c>
      <c r="M1060" t="s">
        <v>29</v>
      </c>
      <c r="N1060" t="s">
        <v>53</v>
      </c>
      <c r="P1060" t="s">
        <v>21</v>
      </c>
      <c r="Q1060" t="s">
        <v>14356</v>
      </c>
      <c r="R1060" s="2" t="str">
        <f t="shared" si="144"/>
        <v>OK</v>
      </c>
      <c r="S1060" s="2" t="str">
        <f t="shared" si="145"/>
        <v>OK</v>
      </c>
      <c r="T1060" s="2" t="str">
        <f t="shared" si="146"/>
        <v>OK</v>
      </c>
      <c r="U1060" s="2" t="str">
        <f t="shared" si="147"/>
        <v>OK</v>
      </c>
      <c r="V1060" s="2" t="str">
        <f t="shared" si="148"/>
        <v>OK</v>
      </c>
      <c r="W1060" s="2" t="str">
        <f t="shared" si="149"/>
        <v>OK</v>
      </c>
      <c r="X1060" s="2" t="str">
        <f t="shared" si="150"/>
        <v>OK</v>
      </c>
      <c r="Y1060" s="2" t="str">
        <f t="shared" si="151"/>
        <v>OK</v>
      </c>
      <c r="Z1060" s="3" t="str">
        <f t="shared" si="152"/>
        <v/>
      </c>
    </row>
    <row r="1061" spans="1:26" x14ac:dyDescent="0.45">
      <c r="A1061" t="s">
        <v>14279</v>
      </c>
      <c r="B1061" t="s">
        <v>14280</v>
      </c>
      <c r="C1061" t="s">
        <v>14357</v>
      </c>
      <c r="E1061" t="s">
        <v>20</v>
      </c>
      <c r="H1061" t="s">
        <v>21</v>
      </c>
      <c r="I1061">
        <v>2227941</v>
      </c>
      <c r="J1061" t="s">
        <v>14358</v>
      </c>
      <c r="K1061">
        <v>30</v>
      </c>
      <c r="L1061" t="s">
        <v>34</v>
      </c>
      <c r="M1061" t="s">
        <v>35</v>
      </c>
      <c r="N1061" t="s">
        <v>11343</v>
      </c>
      <c r="O1061" t="s">
        <v>479</v>
      </c>
      <c r="P1061" t="s">
        <v>21</v>
      </c>
      <c r="Q1061" t="s">
        <v>14359</v>
      </c>
      <c r="R1061" s="2" t="str">
        <f t="shared" si="144"/>
        <v>OK</v>
      </c>
      <c r="S1061" s="2" t="str">
        <f t="shared" si="145"/>
        <v>OK</v>
      </c>
      <c r="T1061" s="2" t="str">
        <f t="shared" si="146"/>
        <v>OK</v>
      </c>
      <c r="U1061" s="2" t="str">
        <f t="shared" si="147"/>
        <v>OK</v>
      </c>
      <c r="V1061" s="2" t="str">
        <f t="shared" si="148"/>
        <v>OK</v>
      </c>
      <c r="W1061" s="2" t="str">
        <f t="shared" si="149"/>
        <v>OK</v>
      </c>
      <c r="X1061" s="2" t="str">
        <f t="shared" si="150"/>
        <v>OK</v>
      </c>
      <c r="Y1061" s="2" t="str">
        <f t="shared" si="151"/>
        <v>OK</v>
      </c>
      <c r="Z1061" s="3" t="str">
        <f t="shared" si="152"/>
        <v/>
      </c>
    </row>
    <row r="1062" spans="1:26" x14ac:dyDescent="0.45">
      <c r="A1062" t="s">
        <v>14279</v>
      </c>
      <c r="B1062" t="s">
        <v>14280</v>
      </c>
      <c r="C1062" t="s">
        <v>14360</v>
      </c>
      <c r="E1062" t="s">
        <v>20</v>
      </c>
      <c r="H1062" t="s">
        <v>21</v>
      </c>
      <c r="I1062">
        <v>2496034</v>
      </c>
      <c r="J1062" t="s">
        <v>14361</v>
      </c>
      <c r="K1062">
        <v>40</v>
      </c>
      <c r="L1062" t="s">
        <v>34</v>
      </c>
      <c r="M1062" t="s">
        <v>35</v>
      </c>
      <c r="N1062" t="s">
        <v>81</v>
      </c>
      <c r="O1062" t="s">
        <v>85</v>
      </c>
      <c r="P1062" t="s">
        <v>21</v>
      </c>
      <c r="Q1062" t="s">
        <v>14362</v>
      </c>
      <c r="R1062" s="2" t="str">
        <f t="shared" si="144"/>
        <v>KO</v>
      </c>
      <c r="S1062" s="2" t="str">
        <f t="shared" si="145"/>
        <v>OK</v>
      </c>
      <c r="T1062" s="2" t="str">
        <f t="shared" si="146"/>
        <v>OK</v>
      </c>
      <c r="U1062" s="2" t="str">
        <f t="shared" si="147"/>
        <v>OK</v>
      </c>
      <c r="V1062" s="2" t="str">
        <f t="shared" si="148"/>
        <v>OK</v>
      </c>
      <c r="W1062" s="2" t="str">
        <f t="shared" si="149"/>
        <v>OK</v>
      </c>
      <c r="X1062" s="2" t="str">
        <f t="shared" si="150"/>
        <v>OK</v>
      </c>
      <c r="Y1062" s="2" t="str">
        <f t="shared" si="151"/>
        <v>OK</v>
      </c>
      <c r="Z1062" s="3" t="str">
        <f t="shared" si="152"/>
        <v xml:space="preserve">Acción didáctica / </v>
      </c>
    </row>
    <row r="1063" spans="1:26" x14ac:dyDescent="0.45">
      <c r="A1063" t="s">
        <v>14279</v>
      </c>
      <c r="B1063" t="s">
        <v>14280</v>
      </c>
      <c r="C1063" t="s">
        <v>14363</v>
      </c>
      <c r="E1063" t="s">
        <v>20</v>
      </c>
      <c r="H1063" t="s">
        <v>21</v>
      </c>
      <c r="I1063">
        <v>1831673</v>
      </c>
      <c r="J1063" t="s">
        <v>14364</v>
      </c>
      <c r="K1063">
        <v>35</v>
      </c>
      <c r="L1063" t="s">
        <v>23</v>
      </c>
      <c r="M1063" t="s">
        <v>29</v>
      </c>
      <c r="N1063" t="s">
        <v>25</v>
      </c>
      <c r="P1063" t="s">
        <v>21</v>
      </c>
      <c r="Q1063" t="s">
        <v>14365</v>
      </c>
      <c r="R1063" s="2" t="str">
        <f t="shared" si="144"/>
        <v>OK</v>
      </c>
      <c r="S1063" s="2" t="str">
        <f t="shared" si="145"/>
        <v>KO</v>
      </c>
      <c r="T1063" s="2" t="str">
        <f t="shared" si="146"/>
        <v>OK</v>
      </c>
      <c r="U1063" s="2" t="str">
        <f t="shared" si="147"/>
        <v>OK</v>
      </c>
      <c r="V1063" s="2" t="str">
        <f t="shared" si="148"/>
        <v>OK</v>
      </c>
      <c r="W1063" s="2" t="str">
        <f t="shared" si="149"/>
        <v>OK</v>
      </c>
      <c r="X1063" s="2" t="str">
        <f t="shared" si="150"/>
        <v>OK</v>
      </c>
      <c r="Y1063" s="2" t="str">
        <f t="shared" si="151"/>
        <v>OK</v>
      </c>
      <c r="Z1063" s="3" t="str">
        <f t="shared" si="152"/>
        <v xml:space="preserve">Tipo de media / </v>
      </c>
    </row>
    <row r="1064" spans="1:26" x14ac:dyDescent="0.45">
      <c r="A1064" t="s">
        <v>14279</v>
      </c>
      <c r="B1064" t="s">
        <v>14280</v>
      </c>
      <c r="C1064" t="s">
        <v>14366</v>
      </c>
      <c r="E1064" t="s">
        <v>20</v>
      </c>
      <c r="H1064" t="s">
        <v>21</v>
      </c>
      <c r="I1064">
        <v>1770379</v>
      </c>
      <c r="J1064" t="s">
        <v>14367</v>
      </c>
      <c r="K1064">
        <v>40</v>
      </c>
      <c r="L1064" t="s">
        <v>34</v>
      </c>
      <c r="M1064" t="s">
        <v>35</v>
      </c>
      <c r="N1064" t="s">
        <v>11343</v>
      </c>
      <c r="O1064" t="s">
        <v>37</v>
      </c>
      <c r="P1064" t="s">
        <v>21</v>
      </c>
      <c r="Q1064" t="s">
        <v>14368</v>
      </c>
      <c r="R1064" s="2" t="str">
        <f t="shared" si="144"/>
        <v>OK</v>
      </c>
      <c r="S1064" s="2" t="str">
        <f t="shared" si="145"/>
        <v>OK</v>
      </c>
      <c r="T1064" s="2" t="str">
        <f t="shared" si="146"/>
        <v>OK</v>
      </c>
      <c r="U1064" s="2" t="str">
        <f t="shared" si="147"/>
        <v>OK</v>
      </c>
      <c r="V1064" s="2" t="str">
        <f t="shared" si="148"/>
        <v>OK</v>
      </c>
      <c r="W1064" s="2" t="str">
        <f t="shared" si="149"/>
        <v>OK</v>
      </c>
      <c r="X1064" s="2" t="str">
        <f t="shared" si="150"/>
        <v>OK</v>
      </c>
      <c r="Y1064" s="2" t="str">
        <f t="shared" si="151"/>
        <v>OK</v>
      </c>
      <c r="Z1064" s="3" t="str">
        <f t="shared" si="152"/>
        <v/>
      </c>
    </row>
    <row r="1065" spans="1:26" x14ac:dyDescent="0.45">
      <c r="A1065" t="s">
        <v>14279</v>
      </c>
      <c r="B1065" t="s">
        <v>14280</v>
      </c>
      <c r="C1065" t="s">
        <v>14369</v>
      </c>
      <c r="E1065" t="s">
        <v>20</v>
      </c>
      <c r="H1065" t="s">
        <v>21</v>
      </c>
      <c r="I1065">
        <v>6144401</v>
      </c>
      <c r="J1065" t="s">
        <v>14370</v>
      </c>
      <c r="K1065">
        <v>50</v>
      </c>
      <c r="L1065" t="s">
        <v>34</v>
      </c>
      <c r="M1065" t="s">
        <v>35</v>
      </c>
      <c r="N1065" t="s">
        <v>81</v>
      </c>
      <c r="O1065" t="s">
        <v>85</v>
      </c>
      <c r="P1065" t="s">
        <v>21</v>
      </c>
      <c r="Q1065" t="s">
        <v>14371</v>
      </c>
      <c r="R1065" s="2" t="str">
        <f t="shared" si="144"/>
        <v>KO</v>
      </c>
      <c r="S1065" s="2" t="str">
        <f t="shared" si="145"/>
        <v>OK</v>
      </c>
      <c r="T1065" s="2" t="str">
        <f t="shared" si="146"/>
        <v>OK</v>
      </c>
      <c r="U1065" s="2" t="str">
        <f t="shared" si="147"/>
        <v>OK</v>
      </c>
      <c r="V1065" s="2" t="str">
        <f t="shared" si="148"/>
        <v>OK</v>
      </c>
      <c r="W1065" s="2" t="str">
        <f t="shared" si="149"/>
        <v>OK</v>
      </c>
      <c r="X1065" s="2" t="str">
        <f t="shared" si="150"/>
        <v>OK</v>
      </c>
      <c r="Y1065" s="2" t="str">
        <f t="shared" si="151"/>
        <v>OK</v>
      </c>
      <c r="Z1065" s="3" t="str">
        <f t="shared" si="152"/>
        <v xml:space="preserve">Acción didáctica / </v>
      </c>
    </row>
    <row r="1066" spans="1:26" x14ac:dyDescent="0.45">
      <c r="A1066" t="s">
        <v>14279</v>
      </c>
      <c r="B1066" t="s">
        <v>14280</v>
      </c>
      <c r="C1066" t="s">
        <v>14372</v>
      </c>
      <c r="E1066" t="s">
        <v>20</v>
      </c>
      <c r="H1066" t="s">
        <v>21</v>
      </c>
      <c r="I1066">
        <v>1730372</v>
      </c>
      <c r="J1066" t="s">
        <v>14373</v>
      </c>
      <c r="K1066">
        <v>60</v>
      </c>
      <c r="L1066" t="s">
        <v>57</v>
      </c>
      <c r="M1066" t="s">
        <v>35</v>
      </c>
      <c r="N1066" t="s">
        <v>58</v>
      </c>
      <c r="O1066" t="s">
        <v>85</v>
      </c>
      <c r="P1066" t="s">
        <v>21</v>
      </c>
      <c r="Q1066" t="s">
        <v>14374</v>
      </c>
      <c r="R1066" s="2" t="str">
        <f t="shared" si="144"/>
        <v>OK</v>
      </c>
      <c r="S1066" s="2" t="str">
        <f t="shared" si="145"/>
        <v>OK</v>
      </c>
      <c r="T1066" s="2" t="str">
        <f t="shared" si="146"/>
        <v>OK</v>
      </c>
      <c r="U1066" s="2" t="str">
        <f t="shared" si="147"/>
        <v>OK</v>
      </c>
      <c r="V1066" s="2" t="str">
        <f t="shared" si="148"/>
        <v>OK</v>
      </c>
      <c r="W1066" s="2" t="str">
        <f t="shared" si="149"/>
        <v>OK</v>
      </c>
      <c r="X1066" s="2" t="str">
        <f t="shared" si="150"/>
        <v>OK</v>
      </c>
      <c r="Y1066" s="2" t="str">
        <f t="shared" si="151"/>
        <v>OK</v>
      </c>
      <c r="Z1066" s="3" t="str">
        <f t="shared" si="152"/>
        <v/>
      </c>
    </row>
    <row r="1067" spans="1:26" x14ac:dyDescent="0.45">
      <c r="A1067" t="s">
        <v>14279</v>
      </c>
      <c r="B1067" t="s">
        <v>14280</v>
      </c>
      <c r="C1067" t="s">
        <v>534</v>
      </c>
      <c r="E1067" t="s">
        <v>20</v>
      </c>
      <c r="H1067" t="s">
        <v>21</v>
      </c>
      <c r="I1067">
        <v>9244987</v>
      </c>
      <c r="J1067" t="s">
        <v>14375</v>
      </c>
      <c r="K1067">
        <v>40</v>
      </c>
      <c r="L1067" t="s">
        <v>358</v>
      </c>
      <c r="M1067" t="s">
        <v>35</v>
      </c>
      <c r="N1067" t="s">
        <v>359</v>
      </c>
      <c r="O1067" t="s">
        <v>85</v>
      </c>
      <c r="P1067" t="s">
        <v>21</v>
      </c>
      <c r="Q1067" t="s">
        <v>14376</v>
      </c>
      <c r="R1067" s="2" t="str">
        <f t="shared" si="144"/>
        <v>OK</v>
      </c>
      <c r="S1067" s="2" t="str">
        <f t="shared" si="145"/>
        <v>OK</v>
      </c>
      <c r="T1067" s="2" t="str">
        <f t="shared" si="146"/>
        <v>OK</v>
      </c>
      <c r="U1067" s="2" t="str">
        <f t="shared" si="147"/>
        <v>OK</v>
      </c>
      <c r="V1067" s="2" t="str">
        <f t="shared" si="148"/>
        <v>OK</v>
      </c>
      <c r="W1067" s="2" t="str">
        <f t="shared" si="149"/>
        <v>KO</v>
      </c>
      <c r="X1067" s="2" t="str">
        <f t="shared" si="150"/>
        <v>OK</v>
      </c>
      <c r="Y1067" s="2" t="str">
        <f t="shared" si="151"/>
        <v>OK</v>
      </c>
      <c r="Z1067" s="3" t="str">
        <f t="shared" si="152"/>
        <v xml:space="preserve">Tiempo del recurso / </v>
      </c>
    </row>
    <row r="1068" spans="1:26" x14ac:dyDescent="0.45">
      <c r="A1068" t="s">
        <v>14279</v>
      </c>
      <c r="B1068" t="s">
        <v>14280</v>
      </c>
      <c r="C1068" t="s">
        <v>67</v>
      </c>
      <c r="D1068" t="s">
        <v>67</v>
      </c>
      <c r="E1068" t="s">
        <v>20</v>
      </c>
      <c r="H1068" t="s">
        <v>21</v>
      </c>
      <c r="I1068">
        <v>1090754</v>
      </c>
      <c r="K1068">
        <v>20</v>
      </c>
      <c r="L1068" t="s">
        <v>23</v>
      </c>
      <c r="M1068" t="s">
        <v>67</v>
      </c>
      <c r="N1068" t="s">
        <v>227</v>
      </c>
      <c r="P1068" t="s">
        <v>21</v>
      </c>
      <c r="Q1068" t="s">
        <v>14377</v>
      </c>
      <c r="R1068" s="2" t="str">
        <f t="shared" si="144"/>
        <v>OK</v>
      </c>
      <c r="S1068" s="2" t="str">
        <f t="shared" si="145"/>
        <v>OK</v>
      </c>
      <c r="T1068" s="2" t="str">
        <f t="shared" si="146"/>
        <v>OK</v>
      </c>
      <c r="U1068" s="2" t="str">
        <f t="shared" si="147"/>
        <v>OK</v>
      </c>
      <c r="V1068" s="2" t="str">
        <f t="shared" si="148"/>
        <v>OK</v>
      </c>
      <c r="W1068" s="2" t="str">
        <f t="shared" si="149"/>
        <v>OK</v>
      </c>
      <c r="X1068" s="2" t="str">
        <f t="shared" si="150"/>
        <v>KO</v>
      </c>
      <c r="Y1068" s="2" t="str">
        <f t="shared" si="151"/>
        <v>OK</v>
      </c>
      <c r="Z1068" s="3" t="str">
        <f t="shared" si="152"/>
        <v xml:space="preserve">Palabras clave / </v>
      </c>
    </row>
    <row r="1069" spans="1:26" x14ac:dyDescent="0.45">
      <c r="A1069" t="s">
        <v>14279</v>
      </c>
      <c r="B1069" t="s">
        <v>14280</v>
      </c>
      <c r="C1069" t="s">
        <v>70</v>
      </c>
      <c r="E1069" t="s">
        <v>20</v>
      </c>
      <c r="H1069" t="s">
        <v>21</v>
      </c>
      <c r="I1069">
        <v>1767301</v>
      </c>
      <c r="J1069" t="s">
        <v>14378</v>
      </c>
      <c r="K1069">
        <v>30</v>
      </c>
      <c r="L1069" t="s">
        <v>70</v>
      </c>
      <c r="M1069" t="s">
        <v>35</v>
      </c>
      <c r="N1069" t="s">
        <v>161</v>
      </c>
      <c r="O1069" t="s">
        <v>479</v>
      </c>
      <c r="P1069" t="s">
        <v>21</v>
      </c>
      <c r="Q1069" t="s">
        <v>14379</v>
      </c>
      <c r="R1069" s="2" t="str">
        <f t="shared" si="144"/>
        <v>OK</v>
      </c>
      <c r="S1069" s="2" t="str">
        <f t="shared" si="145"/>
        <v>OK</v>
      </c>
      <c r="T1069" s="2" t="str">
        <f t="shared" si="146"/>
        <v>OK</v>
      </c>
      <c r="U1069" s="2" t="str">
        <f t="shared" si="147"/>
        <v>OK</v>
      </c>
      <c r="V1069" s="2" t="str">
        <f t="shared" si="148"/>
        <v>OK</v>
      </c>
      <c r="W1069" s="2" t="str">
        <f t="shared" si="149"/>
        <v>OK</v>
      </c>
      <c r="X1069" s="2" t="str">
        <f t="shared" si="150"/>
        <v>OK</v>
      </c>
      <c r="Y1069" s="2" t="str">
        <f t="shared" si="151"/>
        <v>OK</v>
      </c>
      <c r="Z1069" s="3" t="str">
        <f t="shared" si="152"/>
        <v/>
      </c>
    </row>
    <row r="1070" spans="1:26" x14ac:dyDescent="0.45">
      <c r="A1070" t="s">
        <v>14380</v>
      </c>
      <c r="B1070" t="s">
        <v>14381</v>
      </c>
      <c r="C1070" t="s">
        <v>14382</v>
      </c>
      <c r="E1070" t="s">
        <v>20</v>
      </c>
      <c r="H1070" t="s">
        <v>21</v>
      </c>
      <c r="I1070">
        <v>1286964</v>
      </c>
      <c r="J1070" t="s">
        <v>14383</v>
      </c>
      <c r="K1070">
        <v>40</v>
      </c>
      <c r="L1070" t="s">
        <v>1363</v>
      </c>
      <c r="M1070" t="s">
        <v>24</v>
      </c>
      <c r="N1070" t="s">
        <v>25</v>
      </c>
      <c r="P1070" t="s">
        <v>21</v>
      </c>
      <c r="Q1070" t="s">
        <v>14384</v>
      </c>
      <c r="R1070" s="2" t="str">
        <f t="shared" si="144"/>
        <v>KO</v>
      </c>
      <c r="S1070" s="2" t="str">
        <f t="shared" si="145"/>
        <v>OK</v>
      </c>
      <c r="T1070" s="2" t="str">
        <f t="shared" si="146"/>
        <v>OK</v>
      </c>
      <c r="U1070" s="2" t="str">
        <f t="shared" si="147"/>
        <v>OK</v>
      </c>
      <c r="V1070" s="2" t="str">
        <f t="shared" si="148"/>
        <v>OK</v>
      </c>
      <c r="W1070" s="2" t="str">
        <f t="shared" si="149"/>
        <v>OK</v>
      </c>
      <c r="X1070" s="2" t="str">
        <f t="shared" si="150"/>
        <v>OK</v>
      </c>
      <c r="Y1070" s="2" t="str">
        <f t="shared" si="151"/>
        <v>OK</v>
      </c>
      <c r="Z1070" s="3" t="str">
        <f t="shared" si="152"/>
        <v xml:space="preserve">Acción didáctica / </v>
      </c>
    </row>
    <row r="1071" spans="1:26" x14ac:dyDescent="0.45">
      <c r="A1071" t="s">
        <v>14380</v>
      </c>
      <c r="B1071" t="s">
        <v>14381</v>
      </c>
      <c r="C1071" t="s">
        <v>14385</v>
      </c>
      <c r="E1071" t="s">
        <v>20</v>
      </c>
      <c r="H1071" t="s">
        <v>21</v>
      </c>
      <c r="I1071">
        <v>2870185</v>
      </c>
      <c r="J1071" t="s">
        <v>14386</v>
      </c>
      <c r="K1071">
        <v>45</v>
      </c>
      <c r="L1071" t="s">
        <v>34</v>
      </c>
      <c r="M1071" t="s">
        <v>35</v>
      </c>
      <c r="N1071" t="s">
        <v>81</v>
      </c>
      <c r="O1071" t="s">
        <v>85</v>
      </c>
      <c r="P1071" t="s">
        <v>21</v>
      </c>
      <c r="Q1071" t="s">
        <v>14387</v>
      </c>
      <c r="R1071" s="2" t="str">
        <f t="shared" si="144"/>
        <v>KO</v>
      </c>
      <c r="S1071" s="2" t="str">
        <f t="shared" si="145"/>
        <v>OK</v>
      </c>
      <c r="T1071" s="2" t="str">
        <f t="shared" si="146"/>
        <v>OK</v>
      </c>
      <c r="U1071" s="2" t="str">
        <f t="shared" si="147"/>
        <v>OK</v>
      </c>
      <c r="V1071" s="2" t="str">
        <f t="shared" si="148"/>
        <v>OK</v>
      </c>
      <c r="W1071" s="2" t="str">
        <f t="shared" si="149"/>
        <v>OK</v>
      </c>
      <c r="X1071" s="2" t="str">
        <f t="shared" si="150"/>
        <v>OK</v>
      </c>
      <c r="Y1071" s="2" t="str">
        <f t="shared" si="151"/>
        <v>OK</v>
      </c>
      <c r="Z1071" s="3" t="str">
        <f t="shared" si="152"/>
        <v xml:space="preserve">Acción didáctica / </v>
      </c>
    </row>
    <row r="1072" spans="1:26" x14ac:dyDescent="0.45">
      <c r="A1072" t="s">
        <v>14380</v>
      </c>
      <c r="B1072" t="s">
        <v>14381</v>
      </c>
      <c r="C1072" t="s">
        <v>14388</v>
      </c>
      <c r="E1072" t="s">
        <v>20</v>
      </c>
      <c r="H1072" t="s">
        <v>21</v>
      </c>
      <c r="I1072">
        <v>1470871</v>
      </c>
      <c r="J1072" t="s">
        <v>14389</v>
      </c>
      <c r="K1072">
        <v>45</v>
      </c>
      <c r="L1072" t="s">
        <v>1363</v>
      </c>
      <c r="M1072" t="s">
        <v>29</v>
      </c>
      <c r="N1072" t="s">
        <v>53</v>
      </c>
      <c r="P1072" t="s">
        <v>21</v>
      </c>
      <c r="Q1072" t="s">
        <v>14390</v>
      </c>
      <c r="R1072" s="2" t="str">
        <f t="shared" si="144"/>
        <v>KO</v>
      </c>
      <c r="S1072" s="2" t="str">
        <f t="shared" si="145"/>
        <v>OK</v>
      </c>
      <c r="T1072" s="2" t="str">
        <f t="shared" si="146"/>
        <v>OK</v>
      </c>
      <c r="U1072" s="2" t="str">
        <f t="shared" si="147"/>
        <v>OK</v>
      </c>
      <c r="V1072" s="2" t="str">
        <f t="shared" si="148"/>
        <v>OK</v>
      </c>
      <c r="W1072" s="2" t="str">
        <f t="shared" si="149"/>
        <v>OK</v>
      </c>
      <c r="X1072" s="2" t="str">
        <f t="shared" si="150"/>
        <v>OK</v>
      </c>
      <c r="Y1072" s="2" t="str">
        <f t="shared" si="151"/>
        <v>OK</v>
      </c>
      <c r="Z1072" s="3" t="str">
        <f t="shared" si="152"/>
        <v xml:space="preserve">Acción didáctica / </v>
      </c>
    </row>
    <row r="1073" spans="1:26" x14ac:dyDescent="0.45">
      <c r="A1073" t="s">
        <v>14380</v>
      </c>
      <c r="B1073" t="s">
        <v>14381</v>
      </c>
      <c r="C1073" t="s">
        <v>14391</v>
      </c>
      <c r="E1073" t="s">
        <v>20</v>
      </c>
      <c r="H1073" t="s">
        <v>21</v>
      </c>
      <c r="I1073">
        <v>4103624</v>
      </c>
      <c r="J1073" t="s">
        <v>14392</v>
      </c>
      <c r="K1073">
        <v>30</v>
      </c>
      <c r="L1073" t="s">
        <v>34</v>
      </c>
      <c r="M1073" t="s">
        <v>35</v>
      </c>
      <c r="N1073" t="s">
        <v>161</v>
      </c>
      <c r="O1073" t="s">
        <v>479</v>
      </c>
      <c r="P1073" t="s">
        <v>21</v>
      </c>
      <c r="Q1073" t="s">
        <v>14393</v>
      </c>
      <c r="R1073" s="2" t="str">
        <f t="shared" si="144"/>
        <v>OK</v>
      </c>
      <c r="S1073" s="2" t="str">
        <f t="shared" si="145"/>
        <v>OK</v>
      </c>
      <c r="T1073" s="2" t="str">
        <f t="shared" si="146"/>
        <v>OK</v>
      </c>
      <c r="U1073" s="2" t="str">
        <f t="shared" si="147"/>
        <v>OK</v>
      </c>
      <c r="V1073" s="2" t="str">
        <f t="shared" si="148"/>
        <v>OK</v>
      </c>
      <c r="W1073" s="2" t="str">
        <f t="shared" si="149"/>
        <v>OK</v>
      </c>
      <c r="X1073" s="2" t="str">
        <f t="shared" si="150"/>
        <v>OK</v>
      </c>
      <c r="Y1073" s="2" t="str">
        <f t="shared" si="151"/>
        <v>OK</v>
      </c>
      <c r="Z1073" s="3" t="str">
        <f t="shared" si="152"/>
        <v/>
      </c>
    </row>
    <row r="1074" spans="1:26" x14ac:dyDescent="0.45">
      <c r="A1074" t="s">
        <v>14380</v>
      </c>
      <c r="B1074" t="s">
        <v>14381</v>
      </c>
      <c r="C1074" t="s">
        <v>14394</v>
      </c>
      <c r="E1074" t="s">
        <v>20</v>
      </c>
      <c r="H1074" t="s">
        <v>21</v>
      </c>
      <c r="I1074">
        <v>909648</v>
      </c>
      <c r="J1074" t="s">
        <v>14395</v>
      </c>
      <c r="K1074">
        <v>30</v>
      </c>
      <c r="L1074" t="s">
        <v>23</v>
      </c>
      <c r="M1074" t="s">
        <v>29</v>
      </c>
      <c r="N1074" t="s">
        <v>49</v>
      </c>
      <c r="P1074" t="s">
        <v>21</v>
      </c>
      <c r="Q1074" t="s">
        <v>14396</v>
      </c>
      <c r="R1074" s="2" t="str">
        <f t="shared" si="144"/>
        <v>OK</v>
      </c>
      <c r="S1074" s="2" t="str">
        <f t="shared" si="145"/>
        <v>OK</v>
      </c>
      <c r="T1074" s="2" t="str">
        <f t="shared" si="146"/>
        <v>OK</v>
      </c>
      <c r="U1074" s="2" t="str">
        <f t="shared" si="147"/>
        <v>OK</v>
      </c>
      <c r="V1074" s="2" t="str">
        <f t="shared" si="148"/>
        <v>OK</v>
      </c>
      <c r="W1074" s="2" t="str">
        <f t="shared" si="149"/>
        <v>OK</v>
      </c>
      <c r="X1074" s="2" t="str">
        <f t="shared" si="150"/>
        <v>OK</v>
      </c>
      <c r="Y1074" s="2" t="str">
        <f t="shared" si="151"/>
        <v>OK</v>
      </c>
      <c r="Z1074" s="3" t="str">
        <f t="shared" si="152"/>
        <v/>
      </c>
    </row>
    <row r="1075" spans="1:26" x14ac:dyDescent="0.45">
      <c r="A1075" t="s">
        <v>14380</v>
      </c>
      <c r="B1075" t="s">
        <v>14381</v>
      </c>
      <c r="C1075" t="s">
        <v>14397</v>
      </c>
      <c r="E1075" t="s">
        <v>20</v>
      </c>
      <c r="H1075" t="s">
        <v>21</v>
      </c>
      <c r="I1075">
        <v>1249954</v>
      </c>
      <c r="J1075" t="s">
        <v>14398</v>
      </c>
      <c r="K1075">
        <v>30</v>
      </c>
      <c r="L1075" t="s">
        <v>34</v>
      </c>
      <c r="M1075" t="s">
        <v>35</v>
      </c>
      <c r="N1075" t="s">
        <v>161</v>
      </c>
      <c r="O1075" t="s">
        <v>479</v>
      </c>
      <c r="P1075" t="s">
        <v>21</v>
      </c>
      <c r="Q1075" t="s">
        <v>14399</v>
      </c>
      <c r="R1075" s="2" t="str">
        <f t="shared" si="144"/>
        <v>OK</v>
      </c>
      <c r="S1075" s="2" t="str">
        <f t="shared" si="145"/>
        <v>OK</v>
      </c>
      <c r="T1075" s="2" t="str">
        <f t="shared" si="146"/>
        <v>OK</v>
      </c>
      <c r="U1075" s="2" t="str">
        <f t="shared" si="147"/>
        <v>OK</v>
      </c>
      <c r="V1075" s="2" t="str">
        <f t="shared" si="148"/>
        <v>OK</v>
      </c>
      <c r="W1075" s="2" t="str">
        <f t="shared" si="149"/>
        <v>OK</v>
      </c>
      <c r="X1075" s="2" t="str">
        <f t="shared" si="150"/>
        <v>OK</v>
      </c>
      <c r="Y1075" s="2" t="str">
        <f t="shared" si="151"/>
        <v>OK</v>
      </c>
      <c r="Z1075" s="3" t="str">
        <f t="shared" si="152"/>
        <v/>
      </c>
    </row>
    <row r="1076" spans="1:26" x14ac:dyDescent="0.45">
      <c r="A1076" t="s">
        <v>14380</v>
      </c>
      <c r="B1076" t="s">
        <v>14381</v>
      </c>
      <c r="C1076" t="s">
        <v>14400</v>
      </c>
      <c r="E1076" t="s">
        <v>20</v>
      </c>
      <c r="H1076" t="s">
        <v>21</v>
      </c>
      <c r="I1076">
        <v>1174654</v>
      </c>
      <c r="J1076" t="s">
        <v>14401</v>
      </c>
      <c r="K1076">
        <v>30</v>
      </c>
      <c r="L1076" t="s">
        <v>34</v>
      </c>
      <c r="M1076" t="s">
        <v>35</v>
      </c>
      <c r="N1076" t="s">
        <v>700</v>
      </c>
      <c r="O1076" t="s">
        <v>37</v>
      </c>
      <c r="P1076" t="s">
        <v>21</v>
      </c>
      <c r="Q1076" t="s">
        <v>14402</v>
      </c>
      <c r="R1076" s="2" t="str">
        <f t="shared" si="144"/>
        <v>OK</v>
      </c>
      <c r="S1076" s="2" t="str">
        <f t="shared" si="145"/>
        <v>OK</v>
      </c>
      <c r="T1076" s="2" t="str">
        <f t="shared" si="146"/>
        <v>OK</v>
      </c>
      <c r="U1076" s="2" t="str">
        <f t="shared" si="147"/>
        <v>OK</v>
      </c>
      <c r="V1076" s="2" t="str">
        <f t="shared" si="148"/>
        <v>OK</v>
      </c>
      <c r="W1076" s="2" t="str">
        <f t="shared" si="149"/>
        <v>OK</v>
      </c>
      <c r="X1076" s="2" t="str">
        <f t="shared" si="150"/>
        <v>OK</v>
      </c>
      <c r="Y1076" s="2" t="str">
        <f t="shared" si="151"/>
        <v>OK</v>
      </c>
      <c r="Z1076" s="3" t="str">
        <f t="shared" si="152"/>
        <v/>
      </c>
    </row>
    <row r="1077" spans="1:26" x14ac:dyDescent="0.45">
      <c r="A1077" t="s">
        <v>14380</v>
      </c>
      <c r="B1077" t="s">
        <v>14381</v>
      </c>
      <c r="C1077" t="s">
        <v>14403</v>
      </c>
      <c r="E1077" t="s">
        <v>20</v>
      </c>
      <c r="H1077" t="s">
        <v>21</v>
      </c>
      <c r="I1077">
        <v>1175052</v>
      </c>
      <c r="J1077" t="s">
        <v>14404</v>
      </c>
      <c r="K1077">
        <v>30</v>
      </c>
      <c r="L1077" t="s">
        <v>34</v>
      </c>
      <c r="M1077" t="s">
        <v>35</v>
      </c>
      <c r="N1077" t="s">
        <v>406</v>
      </c>
      <c r="O1077" t="s">
        <v>37</v>
      </c>
      <c r="P1077" t="s">
        <v>21</v>
      </c>
      <c r="Q1077" t="s">
        <v>14405</v>
      </c>
      <c r="R1077" s="2" t="str">
        <f t="shared" si="144"/>
        <v>OK</v>
      </c>
      <c r="S1077" s="2" t="str">
        <f t="shared" si="145"/>
        <v>OK</v>
      </c>
      <c r="T1077" s="2" t="str">
        <f t="shared" si="146"/>
        <v>OK</v>
      </c>
      <c r="U1077" s="2" t="str">
        <f t="shared" si="147"/>
        <v>OK</v>
      </c>
      <c r="V1077" s="2" t="str">
        <f t="shared" si="148"/>
        <v>OK</v>
      </c>
      <c r="W1077" s="2" t="str">
        <f t="shared" si="149"/>
        <v>OK</v>
      </c>
      <c r="X1077" s="2" t="str">
        <f t="shared" si="150"/>
        <v>OK</v>
      </c>
      <c r="Y1077" s="2" t="str">
        <f t="shared" si="151"/>
        <v>OK</v>
      </c>
      <c r="Z1077" s="3" t="str">
        <f t="shared" si="152"/>
        <v/>
      </c>
    </row>
    <row r="1078" spans="1:26" x14ac:dyDescent="0.45">
      <c r="A1078" t="s">
        <v>14380</v>
      </c>
      <c r="B1078" t="s">
        <v>14381</v>
      </c>
      <c r="C1078" t="s">
        <v>14406</v>
      </c>
      <c r="E1078" t="s">
        <v>20</v>
      </c>
      <c r="H1078" t="s">
        <v>21</v>
      </c>
      <c r="I1078">
        <v>1194236</v>
      </c>
      <c r="J1078" t="s">
        <v>14407</v>
      </c>
      <c r="K1078">
        <v>30</v>
      </c>
      <c r="L1078" t="s">
        <v>34</v>
      </c>
      <c r="M1078" t="s">
        <v>35</v>
      </c>
      <c r="N1078" t="s">
        <v>1300</v>
      </c>
      <c r="O1078" t="s">
        <v>37</v>
      </c>
      <c r="P1078" t="s">
        <v>21</v>
      </c>
      <c r="Q1078" t="s">
        <v>14408</v>
      </c>
      <c r="R1078" s="2" t="str">
        <f t="shared" si="144"/>
        <v>OK</v>
      </c>
      <c r="S1078" s="2" t="str">
        <f t="shared" si="145"/>
        <v>OK</v>
      </c>
      <c r="T1078" s="2" t="str">
        <f t="shared" si="146"/>
        <v>OK</v>
      </c>
      <c r="U1078" s="2" t="str">
        <f t="shared" si="147"/>
        <v>OK</v>
      </c>
      <c r="V1078" s="2" t="str">
        <f t="shared" si="148"/>
        <v>OK</v>
      </c>
      <c r="W1078" s="2" t="str">
        <f t="shared" si="149"/>
        <v>OK</v>
      </c>
      <c r="X1078" s="2" t="str">
        <f t="shared" si="150"/>
        <v>OK</v>
      </c>
      <c r="Y1078" s="2" t="str">
        <f t="shared" si="151"/>
        <v>OK</v>
      </c>
      <c r="Z1078" s="3" t="str">
        <f t="shared" si="152"/>
        <v/>
      </c>
    </row>
    <row r="1079" spans="1:26" x14ac:dyDescent="0.45">
      <c r="A1079" t="s">
        <v>14380</v>
      </c>
      <c r="B1079" t="s">
        <v>14381</v>
      </c>
      <c r="C1079" t="s">
        <v>14409</v>
      </c>
      <c r="E1079" t="s">
        <v>20</v>
      </c>
      <c r="H1079" t="s">
        <v>21</v>
      </c>
      <c r="I1079">
        <v>1188918</v>
      </c>
      <c r="J1079" t="s">
        <v>13159</v>
      </c>
      <c r="K1079">
        <v>25</v>
      </c>
      <c r="L1079" t="s">
        <v>34</v>
      </c>
      <c r="M1079" t="s">
        <v>35</v>
      </c>
      <c r="N1079" t="s">
        <v>213</v>
      </c>
      <c r="O1079" t="s">
        <v>37</v>
      </c>
      <c r="P1079" t="s">
        <v>21</v>
      </c>
      <c r="Q1079" t="s">
        <v>14410</v>
      </c>
      <c r="R1079" s="2" t="str">
        <f t="shared" si="144"/>
        <v>OK</v>
      </c>
      <c r="S1079" s="2" t="str">
        <f t="shared" si="145"/>
        <v>OK</v>
      </c>
      <c r="T1079" s="2" t="str">
        <f t="shared" si="146"/>
        <v>OK</v>
      </c>
      <c r="U1079" s="2" t="str">
        <f t="shared" si="147"/>
        <v>OK</v>
      </c>
      <c r="V1079" s="2" t="str">
        <f t="shared" si="148"/>
        <v>OK</v>
      </c>
      <c r="W1079" s="2" t="str">
        <f t="shared" si="149"/>
        <v>OK</v>
      </c>
      <c r="X1079" s="2" t="str">
        <f t="shared" si="150"/>
        <v>OK</v>
      </c>
      <c r="Y1079" s="2" t="str">
        <f t="shared" si="151"/>
        <v>OK</v>
      </c>
      <c r="Z1079" s="3" t="str">
        <f t="shared" si="152"/>
        <v/>
      </c>
    </row>
    <row r="1080" spans="1:26" x14ac:dyDescent="0.45">
      <c r="A1080" t="s">
        <v>14380</v>
      </c>
      <c r="B1080" t="s">
        <v>14381</v>
      </c>
      <c r="C1080" t="s">
        <v>14411</v>
      </c>
      <c r="E1080" t="s">
        <v>20</v>
      </c>
      <c r="H1080" t="s">
        <v>21</v>
      </c>
      <c r="I1080">
        <v>1175034</v>
      </c>
      <c r="J1080" t="s">
        <v>12894</v>
      </c>
      <c r="K1080">
        <v>40</v>
      </c>
      <c r="L1080" t="s">
        <v>34</v>
      </c>
      <c r="M1080" t="s">
        <v>35</v>
      </c>
      <c r="N1080" t="s">
        <v>700</v>
      </c>
      <c r="O1080" t="s">
        <v>479</v>
      </c>
      <c r="P1080" t="s">
        <v>21</v>
      </c>
      <c r="Q1080" t="s">
        <v>14412</v>
      </c>
      <c r="R1080" s="2" t="str">
        <f t="shared" si="144"/>
        <v>OK</v>
      </c>
      <c r="S1080" s="2" t="str">
        <f t="shared" si="145"/>
        <v>OK</v>
      </c>
      <c r="T1080" s="2" t="str">
        <f t="shared" si="146"/>
        <v>OK</v>
      </c>
      <c r="U1080" s="2" t="str">
        <f t="shared" si="147"/>
        <v>OK</v>
      </c>
      <c r="V1080" s="2" t="str">
        <f t="shared" si="148"/>
        <v>OK</v>
      </c>
      <c r="W1080" s="2" t="str">
        <f t="shared" si="149"/>
        <v>OK</v>
      </c>
      <c r="X1080" s="2" t="str">
        <f t="shared" si="150"/>
        <v>OK</v>
      </c>
      <c r="Y1080" s="2" t="str">
        <f t="shared" si="151"/>
        <v>OK</v>
      </c>
      <c r="Z1080" s="3" t="str">
        <f t="shared" si="152"/>
        <v/>
      </c>
    </row>
    <row r="1081" spans="1:26" x14ac:dyDescent="0.45">
      <c r="A1081" t="s">
        <v>14380</v>
      </c>
      <c r="B1081" t="s">
        <v>14381</v>
      </c>
      <c r="C1081" t="s">
        <v>14413</v>
      </c>
      <c r="E1081" t="s">
        <v>20</v>
      </c>
      <c r="H1081" t="s">
        <v>21</v>
      </c>
      <c r="I1081">
        <v>1681793</v>
      </c>
      <c r="J1081" t="s">
        <v>14414</v>
      </c>
      <c r="K1081">
        <v>30</v>
      </c>
      <c r="L1081" t="s">
        <v>34</v>
      </c>
      <c r="M1081" t="s">
        <v>35</v>
      </c>
      <c r="N1081" t="s">
        <v>11343</v>
      </c>
      <c r="O1081" t="s">
        <v>37</v>
      </c>
      <c r="P1081" t="s">
        <v>21</v>
      </c>
      <c r="Q1081" t="s">
        <v>14415</v>
      </c>
      <c r="R1081" s="2" t="str">
        <f t="shared" si="144"/>
        <v>OK</v>
      </c>
      <c r="S1081" s="2" t="str">
        <f t="shared" si="145"/>
        <v>OK</v>
      </c>
      <c r="T1081" s="2" t="str">
        <f t="shared" si="146"/>
        <v>OK</v>
      </c>
      <c r="U1081" s="2" t="str">
        <f t="shared" si="147"/>
        <v>OK</v>
      </c>
      <c r="V1081" s="2" t="str">
        <f t="shared" si="148"/>
        <v>OK</v>
      </c>
      <c r="W1081" s="2" t="str">
        <f t="shared" si="149"/>
        <v>OK</v>
      </c>
      <c r="X1081" s="2" t="str">
        <f t="shared" si="150"/>
        <v>OK</v>
      </c>
      <c r="Y1081" s="2" t="str">
        <f t="shared" si="151"/>
        <v>OK</v>
      </c>
      <c r="Z1081" s="3" t="str">
        <f t="shared" si="152"/>
        <v/>
      </c>
    </row>
    <row r="1082" spans="1:26" x14ac:dyDescent="0.45">
      <c r="A1082" t="s">
        <v>14380</v>
      </c>
      <c r="B1082" t="s">
        <v>14381</v>
      </c>
      <c r="C1082" t="s">
        <v>14416</v>
      </c>
      <c r="E1082" t="s">
        <v>20</v>
      </c>
      <c r="H1082" t="s">
        <v>21</v>
      </c>
      <c r="I1082">
        <v>2790046</v>
      </c>
      <c r="J1082" t="s">
        <v>14417</v>
      </c>
      <c r="K1082">
        <v>45</v>
      </c>
      <c r="L1082" t="s">
        <v>34</v>
      </c>
      <c r="M1082" t="s">
        <v>35</v>
      </c>
      <c r="N1082" t="s">
        <v>11343</v>
      </c>
      <c r="O1082" t="s">
        <v>479</v>
      </c>
      <c r="P1082" t="s">
        <v>21</v>
      </c>
      <c r="Q1082" t="s">
        <v>14418</v>
      </c>
      <c r="R1082" s="2" t="str">
        <f t="shared" si="144"/>
        <v>OK</v>
      </c>
      <c r="S1082" s="2" t="str">
        <f t="shared" si="145"/>
        <v>OK</v>
      </c>
      <c r="T1082" s="2" t="str">
        <f t="shared" si="146"/>
        <v>OK</v>
      </c>
      <c r="U1082" s="2" t="str">
        <f t="shared" si="147"/>
        <v>OK</v>
      </c>
      <c r="V1082" s="2" t="str">
        <f t="shared" si="148"/>
        <v>OK</v>
      </c>
      <c r="W1082" s="2" t="str">
        <f t="shared" si="149"/>
        <v>OK</v>
      </c>
      <c r="X1082" s="2" t="str">
        <f t="shared" si="150"/>
        <v>OK</v>
      </c>
      <c r="Y1082" s="2" t="str">
        <f t="shared" si="151"/>
        <v>OK</v>
      </c>
      <c r="Z1082" s="3" t="str">
        <f t="shared" si="152"/>
        <v/>
      </c>
    </row>
    <row r="1083" spans="1:26" x14ac:dyDescent="0.45">
      <c r="A1083" t="s">
        <v>14380</v>
      </c>
      <c r="B1083" t="s">
        <v>14381</v>
      </c>
      <c r="C1083" t="s">
        <v>12902</v>
      </c>
      <c r="E1083" t="s">
        <v>20</v>
      </c>
      <c r="H1083" t="s">
        <v>21</v>
      </c>
      <c r="I1083">
        <v>5384048</v>
      </c>
      <c r="J1083" t="s">
        <v>14419</v>
      </c>
      <c r="K1083">
        <v>45</v>
      </c>
      <c r="L1083" t="s">
        <v>34</v>
      </c>
      <c r="M1083" t="s">
        <v>35</v>
      </c>
      <c r="N1083" t="s">
        <v>81</v>
      </c>
      <c r="O1083" t="s">
        <v>85</v>
      </c>
      <c r="P1083" t="s">
        <v>21</v>
      </c>
      <c r="Q1083" t="s">
        <v>14420</v>
      </c>
      <c r="R1083" s="2" t="str">
        <f t="shared" si="144"/>
        <v>KO</v>
      </c>
      <c r="S1083" s="2" t="str">
        <f t="shared" si="145"/>
        <v>OK</v>
      </c>
      <c r="T1083" s="2" t="str">
        <f t="shared" si="146"/>
        <v>OK</v>
      </c>
      <c r="U1083" s="2" t="str">
        <f t="shared" si="147"/>
        <v>OK</v>
      </c>
      <c r="V1083" s="2" t="str">
        <f t="shared" si="148"/>
        <v>OK</v>
      </c>
      <c r="W1083" s="2" t="str">
        <f t="shared" si="149"/>
        <v>OK</v>
      </c>
      <c r="X1083" s="2" t="str">
        <f t="shared" si="150"/>
        <v>OK</v>
      </c>
      <c r="Y1083" s="2" t="str">
        <f t="shared" si="151"/>
        <v>OK</v>
      </c>
      <c r="Z1083" s="3" t="str">
        <f t="shared" si="152"/>
        <v xml:space="preserve">Acción didáctica / </v>
      </c>
    </row>
    <row r="1084" spans="1:26" x14ac:dyDescent="0.45">
      <c r="A1084" t="s">
        <v>14380</v>
      </c>
      <c r="B1084" t="s">
        <v>14381</v>
      </c>
      <c r="C1084" t="s">
        <v>14421</v>
      </c>
      <c r="E1084" t="s">
        <v>20</v>
      </c>
      <c r="H1084" t="s">
        <v>21</v>
      </c>
      <c r="I1084">
        <v>2051768</v>
      </c>
      <c r="J1084" t="s">
        <v>14422</v>
      </c>
      <c r="K1084">
        <v>30</v>
      </c>
      <c r="L1084" t="s">
        <v>1363</v>
      </c>
      <c r="M1084" t="s">
        <v>29</v>
      </c>
      <c r="N1084" t="s">
        <v>53</v>
      </c>
      <c r="P1084" t="s">
        <v>21</v>
      </c>
      <c r="Q1084" t="s">
        <v>14423</v>
      </c>
      <c r="R1084" s="2" t="str">
        <f t="shared" si="144"/>
        <v>KO</v>
      </c>
      <c r="S1084" s="2" t="str">
        <f t="shared" si="145"/>
        <v>OK</v>
      </c>
      <c r="T1084" s="2" t="str">
        <f t="shared" si="146"/>
        <v>OK</v>
      </c>
      <c r="U1084" s="2" t="str">
        <f t="shared" si="147"/>
        <v>OK</v>
      </c>
      <c r="V1084" s="2" t="str">
        <f t="shared" si="148"/>
        <v>OK</v>
      </c>
      <c r="W1084" s="2" t="str">
        <f t="shared" si="149"/>
        <v>OK</v>
      </c>
      <c r="X1084" s="2" t="str">
        <f t="shared" si="150"/>
        <v>OK</v>
      </c>
      <c r="Y1084" s="2" t="str">
        <f t="shared" si="151"/>
        <v>OK</v>
      </c>
      <c r="Z1084" s="3" t="str">
        <f t="shared" si="152"/>
        <v xml:space="preserve">Acción didáctica / </v>
      </c>
    </row>
    <row r="1085" spans="1:26" x14ac:dyDescent="0.45">
      <c r="A1085" t="s">
        <v>14380</v>
      </c>
      <c r="B1085" t="s">
        <v>14381</v>
      </c>
      <c r="C1085" t="s">
        <v>14424</v>
      </c>
      <c r="E1085" t="s">
        <v>20</v>
      </c>
      <c r="H1085" t="s">
        <v>21</v>
      </c>
      <c r="I1085">
        <v>1221121</v>
      </c>
      <c r="J1085" t="s">
        <v>14425</v>
      </c>
      <c r="K1085">
        <v>20</v>
      </c>
      <c r="L1085" t="s">
        <v>34</v>
      </c>
      <c r="M1085" t="s">
        <v>35</v>
      </c>
      <c r="N1085" t="s">
        <v>316</v>
      </c>
      <c r="O1085" t="s">
        <v>37</v>
      </c>
      <c r="P1085" t="s">
        <v>21</v>
      </c>
      <c r="Q1085" t="s">
        <v>14426</v>
      </c>
      <c r="R1085" s="2" t="str">
        <f t="shared" si="144"/>
        <v>OK</v>
      </c>
      <c r="S1085" s="2" t="str">
        <f t="shared" si="145"/>
        <v>OK</v>
      </c>
      <c r="T1085" s="2" t="str">
        <f t="shared" si="146"/>
        <v>OK</v>
      </c>
      <c r="U1085" s="2" t="str">
        <f t="shared" si="147"/>
        <v>OK</v>
      </c>
      <c r="V1085" s="2" t="str">
        <f t="shared" si="148"/>
        <v>OK</v>
      </c>
      <c r="W1085" s="2" t="str">
        <f t="shared" si="149"/>
        <v>OK</v>
      </c>
      <c r="X1085" s="2" t="str">
        <f t="shared" si="150"/>
        <v>OK</v>
      </c>
      <c r="Y1085" s="2" t="str">
        <f t="shared" si="151"/>
        <v>OK</v>
      </c>
      <c r="Z1085" s="3" t="str">
        <f t="shared" si="152"/>
        <v/>
      </c>
    </row>
    <row r="1086" spans="1:26" x14ac:dyDescent="0.45">
      <c r="A1086" t="s">
        <v>14380</v>
      </c>
      <c r="B1086" t="s">
        <v>14381</v>
      </c>
      <c r="C1086" t="s">
        <v>14427</v>
      </c>
      <c r="E1086" t="s">
        <v>20</v>
      </c>
      <c r="H1086" t="s">
        <v>21</v>
      </c>
      <c r="I1086">
        <v>1375102</v>
      </c>
      <c r="J1086" t="s">
        <v>14428</v>
      </c>
      <c r="K1086">
        <v>20</v>
      </c>
      <c r="L1086" t="s">
        <v>34</v>
      </c>
      <c r="M1086" t="s">
        <v>35</v>
      </c>
      <c r="N1086" t="s">
        <v>763</v>
      </c>
      <c r="O1086" t="s">
        <v>37</v>
      </c>
      <c r="P1086" t="s">
        <v>21</v>
      </c>
      <c r="Q1086" t="s">
        <v>14429</v>
      </c>
      <c r="R1086" s="2" t="str">
        <f t="shared" si="144"/>
        <v>OK</v>
      </c>
      <c r="S1086" s="2" t="str">
        <f t="shared" si="145"/>
        <v>OK</v>
      </c>
      <c r="T1086" s="2" t="str">
        <f t="shared" si="146"/>
        <v>OK</v>
      </c>
      <c r="U1086" s="2" t="str">
        <f t="shared" si="147"/>
        <v>OK</v>
      </c>
      <c r="V1086" s="2" t="str">
        <f t="shared" si="148"/>
        <v>OK</v>
      </c>
      <c r="W1086" s="2" t="str">
        <f t="shared" si="149"/>
        <v>OK</v>
      </c>
      <c r="X1086" s="2" t="str">
        <f t="shared" si="150"/>
        <v>OK</v>
      </c>
      <c r="Y1086" s="2" t="str">
        <f t="shared" si="151"/>
        <v>OK</v>
      </c>
      <c r="Z1086" s="3" t="str">
        <f t="shared" si="152"/>
        <v/>
      </c>
    </row>
    <row r="1087" spans="1:26" x14ac:dyDescent="0.45">
      <c r="A1087" t="s">
        <v>14380</v>
      </c>
      <c r="B1087" t="s">
        <v>14381</v>
      </c>
      <c r="C1087" t="s">
        <v>14430</v>
      </c>
      <c r="E1087" t="s">
        <v>20</v>
      </c>
      <c r="H1087" t="s">
        <v>21</v>
      </c>
      <c r="I1087">
        <v>2271280</v>
      </c>
      <c r="J1087" t="s">
        <v>14431</v>
      </c>
      <c r="K1087">
        <v>30</v>
      </c>
      <c r="L1087" t="s">
        <v>23</v>
      </c>
      <c r="M1087" t="s">
        <v>29</v>
      </c>
      <c r="N1087" t="s">
        <v>30</v>
      </c>
      <c r="P1087" t="s">
        <v>21</v>
      </c>
      <c r="Q1087" t="s">
        <v>14432</v>
      </c>
      <c r="R1087" s="2" t="str">
        <f t="shared" si="144"/>
        <v>OK</v>
      </c>
      <c r="S1087" s="2" t="str">
        <f t="shared" si="145"/>
        <v>OK</v>
      </c>
      <c r="T1087" s="2" t="str">
        <f t="shared" si="146"/>
        <v>OK</v>
      </c>
      <c r="U1087" s="2" t="str">
        <f t="shared" si="147"/>
        <v>OK</v>
      </c>
      <c r="V1087" s="2" t="str">
        <f t="shared" si="148"/>
        <v>OK</v>
      </c>
      <c r="W1087" s="2" t="str">
        <f t="shared" si="149"/>
        <v>OK</v>
      </c>
      <c r="X1087" s="2" t="str">
        <f t="shared" si="150"/>
        <v>OK</v>
      </c>
      <c r="Y1087" s="2" t="str">
        <f t="shared" si="151"/>
        <v>OK</v>
      </c>
      <c r="Z1087" s="3" t="str">
        <f t="shared" si="152"/>
        <v/>
      </c>
    </row>
    <row r="1088" spans="1:26" x14ac:dyDescent="0.45">
      <c r="A1088" t="s">
        <v>14380</v>
      </c>
      <c r="B1088" t="s">
        <v>14381</v>
      </c>
      <c r="C1088" t="s">
        <v>14433</v>
      </c>
      <c r="E1088" t="s">
        <v>20</v>
      </c>
      <c r="H1088" t="s">
        <v>21</v>
      </c>
      <c r="I1088">
        <v>1172870</v>
      </c>
      <c r="J1088" t="s">
        <v>14431</v>
      </c>
      <c r="K1088">
        <v>30</v>
      </c>
      <c r="L1088" t="s">
        <v>34</v>
      </c>
      <c r="M1088" t="s">
        <v>35</v>
      </c>
      <c r="N1088" t="s">
        <v>406</v>
      </c>
      <c r="O1088" t="s">
        <v>479</v>
      </c>
      <c r="P1088" t="s">
        <v>21</v>
      </c>
      <c r="Q1088" t="s">
        <v>14434</v>
      </c>
      <c r="R1088" s="2" t="str">
        <f t="shared" si="144"/>
        <v>OK</v>
      </c>
      <c r="S1088" s="2" t="str">
        <f t="shared" si="145"/>
        <v>OK</v>
      </c>
      <c r="T1088" s="2" t="str">
        <f t="shared" si="146"/>
        <v>OK</v>
      </c>
      <c r="U1088" s="2" t="str">
        <f t="shared" si="147"/>
        <v>OK</v>
      </c>
      <c r="V1088" s="2" t="str">
        <f t="shared" si="148"/>
        <v>OK</v>
      </c>
      <c r="W1088" s="2" t="str">
        <f t="shared" si="149"/>
        <v>OK</v>
      </c>
      <c r="X1088" s="2" t="str">
        <f t="shared" si="150"/>
        <v>OK</v>
      </c>
      <c r="Y1088" s="2" t="str">
        <f t="shared" si="151"/>
        <v>OK</v>
      </c>
      <c r="Z1088" s="3" t="str">
        <f t="shared" si="152"/>
        <v/>
      </c>
    </row>
    <row r="1089" spans="1:26" x14ac:dyDescent="0.45">
      <c r="A1089" t="s">
        <v>14380</v>
      </c>
      <c r="B1089" t="s">
        <v>14381</v>
      </c>
      <c r="C1089" t="s">
        <v>14435</v>
      </c>
      <c r="E1089" t="s">
        <v>20</v>
      </c>
      <c r="H1089" t="s">
        <v>21</v>
      </c>
      <c r="I1089">
        <v>1032490</v>
      </c>
      <c r="J1089" t="s">
        <v>14436</v>
      </c>
      <c r="K1089">
        <v>40</v>
      </c>
      <c r="L1089" t="s">
        <v>23</v>
      </c>
      <c r="M1089" t="s">
        <v>29</v>
      </c>
      <c r="N1089" t="s">
        <v>53</v>
      </c>
      <c r="P1089" t="s">
        <v>21</v>
      </c>
      <c r="Q1089" t="s">
        <v>14437</v>
      </c>
      <c r="R1089" s="2" t="str">
        <f t="shared" si="144"/>
        <v>OK</v>
      </c>
      <c r="S1089" s="2" t="str">
        <f t="shared" si="145"/>
        <v>OK</v>
      </c>
      <c r="T1089" s="2" t="str">
        <f t="shared" si="146"/>
        <v>OK</v>
      </c>
      <c r="U1089" s="2" t="str">
        <f t="shared" si="147"/>
        <v>OK</v>
      </c>
      <c r="V1089" s="2" t="str">
        <f t="shared" si="148"/>
        <v>OK</v>
      </c>
      <c r="W1089" s="2" t="str">
        <f t="shared" si="149"/>
        <v>OK</v>
      </c>
      <c r="X1089" s="2" t="str">
        <f t="shared" si="150"/>
        <v>OK</v>
      </c>
      <c r="Y1089" s="2" t="str">
        <f t="shared" si="151"/>
        <v>OK</v>
      </c>
      <c r="Z1089" s="3" t="str">
        <f t="shared" si="152"/>
        <v/>
      </c>
    </row>
    <row r="1090" spans="1:26" x14ac:dyDescent="0.45">
      <c r="A1090" t="s">
        <v>14380</v>
      </c>
      <c r="B1090" t="s">
        <v>14381</v>
      </c>
      <c r="C1090" t="s">
        <v>14438</v>
      </c>
      <c r="E1090" t="s">
        <v>20</v>
      </c>
      <c r="H1090" t="s">
        <v>21</v>
      </c>
      <c r="I1090">
        <v>4094954</v>
      </c>
      <c r="J1090" t="s">
        <v>14439</v>
      </c>
      <c r="K1090">
        <v>30</v>
      </c>
      <c r="L1090" t="s">
        <v>34</v>
      </c>
      <c r="M1090" t="s">
        <v>35</v>
      </c>
      <c r="N1090" t="s">
        <v>11343</v>
      </c>
      <c r="O1090" t="s">
        <v>37</v>
      </c>
      <c r="P1090" t="s">
        <v>21</v>
      </c>
      <c r="Q1090" t="s">
        <v>14440</v>
      </c>
      <c r="R1090" s="2" t="str">
        <f t="shared" si="144"/>
        <v>OK</v>
      </c>
      <c r="S1090" s="2" t="str">
        <f t="shared" si="145"/>
        <v>OK</v>
      </c>
      <c r="T1090" s="2" t="str">
        <f t="shared" si="146"/>
        <v>OK</v>
      </c>
      <c r="U1090" s="2" t="str">
        <f t="shared" si="147"/>
        <v>OK</v>
      </c>
      <c r="V1090" s="2" t="str">
        <f t="shared" si="148"/>
        <v>OK</v>
      </c>
      <c r="W1090" s="2" t="str">
        <f t="shared" si="149"/>
        <v>OK</v>
      </c>
      <c r="X1090" s="2" t="str">
        <f t="shared" si="150"/>
        <v>OK</v>
      </c>
      <c r="Y1090" s="2" t="str">
        <f t="shared" si="151"/>
        <v>OK</v>
      </c>
      <c r="Z1090" s="3" t="str">
        <f t="shared" si="152"/>
        <v/>
      </c>
    </row>
    <row r="1091" spans="1:26" x14ac:dyDescent="0.45">
      <c r="A1091" t="s">
        <v>14380</v>
      </c>
      <c r="B1091" t="s">
        <v>14381</v>
      </c>
      <c r="C1091" t="s">
        <v>14441</v>
      </c>
      <c r="E1091" t="s">
        <v>20</v>
      </c>
      <c r="H1091" t="s">
        <v>21</v>
      </c>
      <c r="I1091">
        <v>1848477</v>
      </c>
      <c r="J1091" t="s">
        <v>14442</v>
      </c>
      <c r="K1091">
        <v>30</v>
      </c>
      <c r="L1091" t="s">
        <v>23</v>
      </c>
      <c r="M1091" t="s">
        <v>29</v>
      </c>
      <c r="N1091" t="s">
        <v>1152</v>
      </c>
      <c r="P1091" t="s">
        <v>21</v>
      </c>
      <c r="Q1091" t="s">
        <v>14443</v>
      </c>
      <c r="R1091" s="2" t="str">
        <f t="shared" ref="R1091:R1154" si="153">IF(_xlfn.XOR(
AND(N1091="M102ab",L1091="Proyecto"),
AND(N1091="M101a",L1091="Preguntas con respuesta libre"),
AND(LEFT(N1091,1)="M",N1091&lt;&gt;"M102AB",N1091&lt;&gt;"M101a",N1091&lt;&gt;"M101ap",L1091="Ejercitación"),
AND(LEFT(C1091,15)="Mapa conceptual",L1091="Exposición"),
AND(LEFT(N1091,1)&lt;&gt;"M",LEFT(C1091,15)&lt;&gt;"Mapa conceptual",L1091="Exposición"),
AND(LEFT(C1091,8)="Banco de",L1091="Generador de actividades"),
AND(C1091=L1091)
),"OK","KO")</f>
        <v>OK</v>
      </c>
      <c r="S1091" s="2" t="str">
        <f t="shared" ref="S1091:S1154" si="154">IF(_xlfn.XOR(
AND(LEFT(N1091,1)="M",M1091="Actividad"),
AND(LEFT(N1091,1)="F",M1091="Interactivo"),
AND(N1091="diaporama",M1091="Secuencia de imágenes"),
OR(N1091="video",M1091="Animación",M1091="Video"),
AND(C1091=M1091)
),"OK","KO")</f>
        <v>OK</v>
      </c>
      <c r="T1091" s="2" t="str">
        <f t="shared" ref="T1091:T1154" si="155">IF(
AND(L1091="Evaluación",C1091&lt;&gt;L1091),"KO",
IF(AND(L1091="Mapa conceptual",C1091&lt;&gt;L1091),"KO",
IF(AND(N1091="M101ap",C1091&lt;&gt;"Banco de actividades"),"KO",
"OK")))</f>
        <v>OK</v>
      </c>
      <c r="U1091" s="2" t="str">
        <f t="shared" ref="U1091:U1154" si="156">IF(
AND(LEFT(N1091,1)="M",LEFT(M1091,4)&lt;&gt;"Mapa",S1091="OK",O1091=""),
"KO","OK")</f>
        <v>OK</v>
      </c>
      <c r="V1091" s="2" t="str">
        <f t="shared" ref="V1091:V1154" si="157">IF(OR(
AND(L1091="Evaluación",R1091="OK",OR(N1091="M4a",N1091="M5a")),
AND(LEFT(C1091,8)="Banco de",N1091="M101ap"),
OR(LEFT(C1091,8)&lt;&gt;"Banco de",L1091&lt;&gt;"Evaluación")
),"OK","KO")</f>
        <v>OK</v>
      </c>
      <c r="W1091" s="2" t="str">
        <f t="shared" ref="W1091:W1154" si="158">IF(AND(LEFT(C1091,8)="Banco de",K1091=0),"OK",
IF(AND(LEFT(C1091,8)&lt;&gt;"Banco de",K1091&gt;0),"OK","KO"))</f>
        <v>OK</v>
      </c>
      <c r="X1091" s="2" t="str">
        <f t="shared" ref="X1091:X1154" si="159">IF(J1091&lt;&gt;"","OK","KO")</f>
        <v>OK</v>
      </c>
      <c r="Y1091" s="2" t="str">
        <f t="shared" ref="Y1091:Y1154" si="160">IF(P1091="Si","KO","OK")</f>
        <v>OK</v>
      </c>
      <c r="Z1091" s="3" t="str">
        <f t="shared" ref="Z1091:Z1154" si="161">CONCATENATE(
IF(R1091&lt;&gt;"OK",CONCATENATE($R$1," / "),""),
IF(S1091&lt;&gt;"OK",CONCATENATE($S$1," / "),""),
IF(T1091&lt;&gt;"OK",CONCATENATE($T$1," / "),""),
IF(U1091&lt;&gt;"OK",CONCATENATE($U$1," / "),""),
IF(V1091&lt;&gt;"OK",CONCATENATE($V$1," / "),""),
IF(W1091&lt;&gt;"OK",CONCATENATE($W$1," / "),""),
IF(X1091&lt;&gt;"OK",CONCATENATE($X$1," / "),""),
IF(Y1091&lt;&gt;"OK",$Y$1,"")
)</f>
        <v/>
      </c>
    </row>
    <row r="1092" spans="1:26" x14ac:dyDescent="0.45">
      <c r="A1092" t="s">
        <v>14380</v>
      </c>
      <c r="B1092" t="s">
        <v>14381</v>
      </c>
      <c r="C1092" t="s">
        <v>14444</v>
      </c>
      <c r="E1092" t="s">
        <v>20</v>
      </c>
      <c r="H1092" t="s">
        <v>21</v>
      </c>
      <c r="I1092">
        <v>1176580</v>
      </c>
      <c r="J1092" t="s">
        <v>14445</v>
      </c>
      <c r="K1092">
        <v>30</v>
      </c>
      <c r="L1092" t="s">
        <v>34</v>
      </c>
      <c r="M1092" t="s">
        <v>35</v>
      </c>
      <c r="N1092" t="s">
        <v>700</v>
      </c>
      <c r="O1092" t="s">
        <v>37</v>
      </c>
      <c r="P1092" t="s">
        <v>21</v>
      </c>
      <c r="Q1092" t="s">
        <v>14446</v>
      </c>
      <c r="R1092" s="2" t="str">
        <f t="shared" si="153"/>
        <v>OK</v>
      </c>
      <c r="S1092" s="2" t="str">
        <f t="shared" si="154"/>
        <v>OK</v>
      </c>
      <c r="T1092" s="2" t="str">
        <f t="shared" si="155"/>
        <v>OK</v>
      </c>
      <c r="U1092" s="2" t="str">
        <f t="shared" si="156"/>
        <v>OK</v>
      </c>
      <c r="V1092" s="2" t="str">
        <f t="shared" si="157"/>
        <v>OK</v>
      </c>
      <c r="W1092" s="2" t="str">
        <f t="shared" si="158"/>
        <v>OK</v>
      </c>
      <c r="X1092" s="2" t="str">
        <f t="shared" si="159"/>
        <v>OK</v>
      </c>
      <c r="Y1092" s="2" t="str">
        <f t="shared" si="160"/>
        <v>OK</v>
      </c>
      <c r="Z1092" s="3" t="str">
        <f t="shared" si="161"/>
        <v/>
      </c>
    </row>
    <row r="1093" spans="1:26" x14ac:dyDescent="0.45">
      <c r="A1093" t="s">
        <v>14380</v>
      </c>
      <c r="B1093" t="s">
        <v>14381</v>
      </c>
      <c r="C1093" t="s">
        <v>14447</v>
      </c>
      <c r="E1093" t="s">
        <v>20</v>
      </c>
      <c r="H1093" t="s">
        <v>21</v>
      </c>
      <c r="I1093">
        <v>3253648</v>
      </c>
      <c r="J1093" t="s">
        <v>14448</v>
      </c>
      <c r="K1093">
        <v>30</v>
      </c>
      <c r="L1093" t="s">
        <v>34</v>
      </c>
      <c r="M1093" t="s">
        <v>35</v>
      </c>
      <c r="N1093" t="s">
        <v>161</v>
      </c>
      <c r="O1093" t="s">
        <v>479</v>
      </c>
      <c r="P1093" t="s">
        <v>21</v>
      </c>
      <c r="Q1093" t="s">
        <v>14449</v>
      </c>
      <c r="R1093" s="2" t="str">
        <f t="shared" si="153"/>
        <v>OK</v>
      </c>
      <c r="S1093" s="2" t="str">
        <f t="shared" si="154"/>
        <v>OK</v>
      </c>
      <c r="T1093" s="2" t="str">
        <f t="shared" si="155"/>
        <v>OK</v>
      </c>
      <c r="U1093" s="2" t="str">
        <f t="shared" si="156"/>
        <v>OK</v>
      </c>
      <c r="V1093" s="2" t="str">
        <f t="shared" si="157"/>
        <v>OK</v>
      </c>
      <c r="W1093" s="2" t="str">
        <f t="shared" si="158"/>
        <v>OK</v>
      </c>
      <c r="X1093" s="2" t="str">
        <f t="shared" si="159"/>
        <v>OK</v>
      </c>
      <c r="Y1093" s="2" t="str">
        <f t="shared" si="160"/>
        <v>OK</v>
      </c>
      <c r="Z1093" s="3" t="str">
        <f t="shared" si="161"/>
        <v/>
      </c>
    </row>
    <row r="1094" spans="1:26" x14ac:dyDescent="0.45">
      <c r="A1094" t="s">
        <v>14380</v>
      </c>
      <c r="B1094" t="s">
        <v>14381</v>
      </c>
      <c r="C1094" t="s">
        <v>14450</v>
      </c>
      <c r="E1094" t="s">
        <v>20</v>
      </c>
      <c r="H1094" t="s">
        <v>21</v>
      </c>
      <c r="I1094">
        <v>2598944</v>
      </c>
      <c r="J1094" t="s">
        <v>14451</v>
      </c>
      <c r="K1094">
        <v>60</v>
      </c>
      <c r="L1094" t="s">
        <v>34</v>
      </c>
      <c r="M1094" t="s">
        <v>35</v>
      </c>
      <c r="N1094" t="s">
        <v>81</v>
      </c>
      <c r="O1094" t="s">
        <v>85</v>
      </c>
      <c r="P1094" t="s">
        <v>21</v>
      </c>
      <c r="Q1094" t="s">
        <v>14452</v>
      </c>
      <c r="R1094" s="2" t="str">
        <f t="shared" si="153"/>
        <v>KO</v>
      </c>
      <c r="S1094" s="2" t="str">
        <f t="shared" si="154"/>
        <v>OK</v>
      </c>
      <c r="T1094" s="2" t="str">
        <f t="shared" si="155"/>
        <v>OK</v>
      </c>
      <c r="U1094" s="2" t="str">
        <f t="shared" si="156"/>
        <v>OK</v>
      </c>
      <c r="V1094" s="2" t="str">
        <f t="shared" si="157"/>
        <v>OK</v>
      </c>
      <c r="W1094" s="2" t="str">
        <f t="shared" si="158"/>
        <v>OK</v>
      </c>
      <c r="X1094" s="2" t="str">
        <f t="shared" si="159"/>
        <v>OK</v>
      </c>
      <c r="Y1094" s="2" t="str">
        <f t="shared" si="160"/>
        <v>OK</v>
      </c>
      <c r="Z1094" s="3" t="str">
        <f t="shared" si="161"/>
        <v xml:space="preserve">Acción didáctica / </v>
      </c>
    </row>
    <row r="1095" spans="1:26" x14ac:dyDescent="0.45">
      <c r="A1095" t="s">
        <v>14380</v>
      </c>
      <c r="B1095" t="s">
        <v>14381</v>
      </c>
      <c r="C1095" t="s">
        <v>14453</v>
      </c>
      <c r="E1095" t="s">
        <v>20</v>
      </c>
      <c r="H1095" t="s">
        <v>21</v>
      </c>
      <c r="I1095">
        <v>1379299</v>
      </c>
      <c r="J1095" t="s">
        <v>12951</v>
      </c>
      <c r="K1095">
        <v>60</v>
      </c>
      <c r="L1095" t="s">
        <v>57</v>
      </c>
      <c r="M1095" t="s">
        <v>35</v>
      </c>
      <c r="N1095" t="s">
        <v>58</v>
      </c>
      <c r="O1095" t="s">
        <v>37</v>
      </c>
      <c r="P1095" t="s">
        <v>21</v>
      </c>
      <c r="Q1095" t="s">
        <v>14454</v>
      </c>
      <c r="R1095" s="2" t="str">
        <f t="shared" si="153"/>
        <v>OK</v>
      </c>
      <c r="S1095" s="2" t="str">
        <f t="shared" si="154"/>
        <v>OK</v>
      </c>
      <c r="T1095" s="2" t="str">
        <f t="shared" si="155"/>
        <v>OK</v>
      </c>
      <c r="U1095" s="2" t="str">
        <f t="shared" si="156"/>
        <v>OK</v>
      </c>
      <c r="V1095" s="2" t="str">
        <f t="shared" si="157"/>
        <v>OK</v>
      </c>
      <c r="W1095" s="2" t="str">
        <f t="shared" si="158"/>
        <v>OK</v>
      </c>
      <c r="X1095" s="2" t="str">
        <f t="shared" si="159"/>
        <v>OK</v>
      </c>
      <c r="Y1095" s="2" t="str">
        <f t="shared" si="160"/>
        <v>OK</v>
      </c>
      <c r="Z1095" s="3" t="str">
        <f t="shared" si="161"/>
        <v/>
      </c>
    </row>
    <row r="1096" spans="1:26" x14ac:dyDescent="0.45">
      <c r="A1096" t="s">
        <v>14380</v>
      </c>
      <c r="B1096" t="s">
        <v>14381</v>
      </c>
      <c r="C1096" t="s">
        <v>14455</v>
      </c>
      <c r="E1096" t="s">
        <v>20</v>
      </c>
      <c r="H1096" t="s">
        <v>21</v>
      </c>
      <c r="I1096">
        <v>1004266</v>
      </c>
      <c r="J1096" t="s">
        <v>14456</v>
      </c>
      <c r="K1096">
        <v>60</v>
      </c>
      <c r="L1096" t="s">
        <v>1363</v>
      </c>
      <c r="M1096" t="s">
        <v>29</v>
      </c>
      <c r="N1096" t="s">
        <v>2043</v>
      </c>
      <c r="P1096" t="s">
        <v>21</v>
      </c>
      <c r="Q1096" t="s">
        <v>14457</v>
      </c>
      <c r="R1096" s="2" t="str">
        <f t="shared" si="153"/>
        <v>KO</v>
      </c>
      <c r="S1096" s="2" t="str">
        <f t="shared" si="154"/>
        <v>OK</v>
      </c>
      <c r="T1096" s="2" t="str">
        <f t="shared" si="155"/>
        <v>OK</v>
      </c>
      <c r="U1096" s="2" t="str">
        <f t="shared" si="156"/>
        <v>OK</v>
      </c>
      <c r="V1096" s="2" t="str">
        <f t="shared" si="157"/>
        <v>OK</v>
      </c>
      <c r="W1096" s="2" t="str">
        <f t="shared" si="158"/>
        <v>OK</v>
      </c>
      <c r="X1096" s="2" t="str">
        <f t="shared" si="159"/>
        <v>OK</v>
      </c>
      <c r="Y1096" s="2" t="str">
        <f t="shared" si="160"/>
        <v>OK</v>
      </c>
      <c r="Z1096" s="3" t="str">
        <f t="shared" si="161"/>
        <v xml:space="preserve">Acción didáctica / </v>
      </c>
    </row>
    <row r="1097" spans="1:26" x14ac:dyDescent="0.45">
      <c r="A1097" t="s">
        <v>14380</v>
      </c>
      <c r="B1097" t="s">
        <v>14381</v>
      </c>
      <c r="C1097" t="s">
        <v>534</v>
      </c>
      <c r="E1097" t="s">
        <v>20</v>
      </c>
      <c r="H1097" t="s">
        <v>21</v>
      </c>
      <c r="I1097">
        <v>6641292</v>
      </c>
      <c r="J1097" t="s">
        <v>14458</v>
      </c>
      <c r="K1097">
        <v>60</v>
      </c>
      <c r="L1097" t="s">
        <v>358</v>
      </c>
      <c r="M1097" t="s">
        <v>35</v>
      </c>
      <c r="N1097" t="s">
        <v>359</v>
      </c>
      <c r="O1097" t="s">
        <v>85</v>
      </c>
      <c r="P1097" t="s">
        <v>21</v>
      </c>
      <c r="Q1097" t="s">
        <v>14459</v>
      </c>
      <c r="R1097" s="2" t="str">
        <f t="shared" si="153"/>
        <v>OK</v>
      </c>
      <c r="S1097" s="2" t="str">
        <f t="shared" si="154"/>
        <v>OK</v>
      </c>
      <c r="T1097" s="2" t="str">
        <f t="shared" si="155"/>
        <v>OK</v>
      </c>
      <c r="U1097" s="2" t="str">
        <f t="shared" si="156"/>
        <v>OK</v>
      </c>
      <c r="V1097" s="2" t="str">
        <f t="shared" si="157"/>
        <v>OK</v>
      </c>
      <c r="W1097" s="2" t="str">
        <f t="shared" si="158"/>
        <v>KO</v>
      </c>
      <c r="X1097" s="2" t="str">
        <f t="shared" si="159"/>
        <v>OK</v>
      </c>
      <c r="Y1097" s="2" t="str">
        <f t="shared" si="160"/>
        <v>OK</v>
      </c>
      <c r="Z1097" s="3" t="str">
        <f t="shared" si="161"/>
        <v xml:space="preserve">Tiempo del recurso / </v>
      </c>
    </row>
    <row r="1098" spans="1:26" x14ac:dyDescent="0.45">
      <c r="A1098" t="s">
        <v>14380</v>
      </c>
      <c r="B1098" t="s">
        <v>14381</v>
      </c>
      <c r="C1098" t="s">
        <v>67</v>
      </c>
      <c r="D1098" t="s">
        <v>67</v>
      </c>
      <c r="E1098" t="s">
        <v>20</v>
      </c>
      <c r="H1098" t="s">
        <v>21</v>
      </c>
      <c r="I1098">
        <v>384490</v>
      </c>
      <c r="K1098">
        <v>20</v>
      </c>
      <c r="L1098" t="s">
        <v>23</v>
      </c>
      <c r="M1098" t="s">
        <v>67</v>
      </c>
      <c r="N1098" t="s">
        <v>227</v>
      </c>
      <c r="P1098" t="s">
        <v>21</v>
      </c>
      <c r="Q1098" t="s">
        <v>14460</v>
      </c>
      <c r="R1098" s="2" t="str">
        <f t="shared" si="153"/>
        <v>OK</v>
      </c>
      <c r="S1098" s="2" t="str">
        <f t="shared" si="154"/>
        <v>OK</v>
      </c>
      <c r="T1098" s="2" t="str">
        <f t="shared" si="155"/>
        <v>OK</v>
      </c>
      <c r="U1098" s="2" t="str">
        <f t="shared" si="156"/>
        <v>OK</v>
      </c>
      <c r="V1098" s="2" t="str">
        <f t="shared" si="157"/>
        <v>OK</v>
      </c>
      <c r="W1098" s="2" t="str">
        <f t="shared" si="158"/>
        <v>OK</v>
      </c>
      <c r="X1098" s="2" t="str">
        <f t="shared" si="159"/>
        <v>KO</v>
      </c>
      <c r="Y1098" s="2" t="str">
        <f t="shared" si="160"/>
        <v>OK</v>
      </c>
      <c r="Z1098" s="3" t="str">
        <f t="shared" si="161"/>
        <v xml:space="preserve">Palabras clave / </v>
      </c>
    </row>
    <row r="1099" spans="1:26" x14ac:dyDescent="0.45">
      <c r="A1099" t="s">
        <v>14380</v>
      </c>
      <c r="B1099" t="s">
        <v>14381</v>
      </c>
      <c r="C1099" t="s">
        <v>70</v>
      </c>
      <c r="E1099" t="s">
        <v>20</v>
      </c>
      <c r="H1099" t="s">
        <v>21</v>
      </c>
      <c r="I1099">
        <v>2104762</v>
      </c>
      <c r="J1099" t="s">
        <v>14461</v>
      </c>
      <c r="K1099">
        <v>60</v>
      </c>
      <c r="L1099" t="s">
        <v>70</v>
      </c>
      <c r="M1099" t="s">
        <v>35</v>
      </c>
      <c r="N1099" t="s">
        <v>161</v>
      </c>
      <c r="O1099" t="s">
        <v>479</v>
      </c>
      <c r="P1099" t="s">
        <v>21</v>
      </c>
      <c r="Q1099" t="s">
        <v>14462</v>
      </c>
      <c r="R1099" s="2" t="str">
        <f t="shared" si="153"/>
        <v>OK</v>
      </c>
      <c r="S1099" s="2" t="str">
        <f t="shared" si="154"/>
        <v>OK</v>
      </c>
      <c r="T1099" s="2" t="str">
        <f t="shared" si="155"/>
        <v>OK</v>
      </c>
      <c r="U1099" s="2" t="str">
        <f t="shared" si="156"/>
        <v>OK</v>
      </c>
      <c r="V1099" s="2" t="str">
        <f t="shared" si="157"/>
        <v>OK</v>
      </c>
      <c r="W1099" s="2" t="str">
        <f t="shared" si="158"/>
        <v>OK</v>
      </c>
      <c r="X1099" s="2" t="str">
        <f t="shared" si="159"/>
        <v>OK</v>
      </c>
      <c r="Y1099" s="2" t="str">
        <f t="shared" si="160"/>
        <v>OK</v>
      </c>
      <c r="Z1099" s="3" t="str">
        <f t="shared" si="161"/>
        <v/>
      </c>
    </row>
    <row r="1100" spans="1:26" x14ac:dyDescent="0.45">
      <c r="A1100" t="s">
        <v>14463</v>
      </c>
      <c r="B1100" t="s">
        <v>14464</v>
      </c>
      <c r="C1100" t="s">
        <v>14465</v>
      </c>
      <c r="E1100" t="s">
        <v>20</v>
      </c>
      <c r="H1100" t="s">
        <v>21</v>
      </c>
      <c r="I1100">
        <v>690057</v>
      </c>
      <c r="J1100" t="s">
        <v>14466</v>
      </c>
      <c r="K1100">
        <v>40</v>
      </c>
      <c r="L1100" t="s">
        <v>23</v>
      </c>
      <c r="M1100" t="s">
        <v>29</v>
      </c>
      <c r="N1100" t="s">
        <v>2043</v>
      </c>
      <c r="P1100" t="s">
        <v>21</v>
      </c>
      <c r="Q1100" t="s">
        <v>14467</v>
      </c>
      <c r="R1100" s="2" t="str">
        <f t="shared" si="153"/>
        <v>OK</v>
      </c>
      <c r="S1100" s="2" t="str">
        <f t="shared" si="154"/>
        <v>OK</v>
      </c>
      <c r="T1100" s="2" t="str">
        <f t="shared" si="155"/>
        <v>OK</v>
      </c>
      <c r="U1100" s="2" t="str">
        <f t="shared" si="156"/>
        <v>OK</v>
      </c>
      <c r="V1100" s="2" t="str">
        <f t="shared" si="157"/>
        <v>OK</v>
      </c>
      <c r="W1100" s="2" t="str">
        <f t="shared" si="158"/>
        <v>OK</v>
      </c>
      <c r="X1100" s="2" t="str">
        <f t="shared" si="159"/>
        <v>OK</v>
      </c>
      <c r="Y1100" s="2" t="str">
        <f t="shared" si="160"/>
        <v>OK</v>
      </c>
      <c r="Z1100" s="3" t="str">
        <f t="shared" si="161"/>
        <v/>
      </c>
    </row>
    <row r="1101" spans="1:26" x14ac:dyDescent="0.45">
      <c r="A1101" t="s">
        <v>14463</v>
      </c>
      <c r="B1101" t="s">
        <v>14464</v>
      </c>
      <c r="C1101" t="s">
        <v>14468</v>
      </c>
      <c r="E1101" t="s">
        <v>20</v>
      </c>
      <c r="H1101" t="s">
        <v>21</v>
      </c>
      <c r="I1101">
        <v>2264693</v>
      </c>
      <c r="J1101" t="s">
        <v>14469</v>
      </c>
      <c r="K1101">
        <v>30</v>
      </c>
      <c r="L1101" t="s">
        <v>34</v>
      </c>
      <c r="M1101" t="s">
        <v>35</v>
      </c>
      <c r="N1101" t="s">
        <v>161</v>
      </c>
      <c r="O1101" t="s">
        <v>479</v>
      </c>
      <c r="P1101" t="s">
        <v>21</v>
      </c>
      <c r="Q1101" t="s">
        <v>14470</v>
      </c>
      <c r="R1101" s="2" t="str">
        <f t="shared" si="153"/>
        <v>OK</v>
      </c>
      <c r="S1101" s="2" t="str">
        <f t="shared" si="154"/>
        <v>OK</v>
      </c>
      <c r="T1101" s="2" t="str">
        <f t="shared" si="155"/>
        <v>OK</v>
      </c>
      <c r="U1101" s="2" t="str">
        <f t="shared" si="156"/>
        <v>OK</v>
      </c>
      <c r="V1101" s="2" t="str">
        <f t="shared" si="157"/>
        <v>OK</v>
      </c>
      <c r="W1101" s="2" t="str">
        <f t="shared" si="158"/>
        <v>OK</v>
      </c>
      <c r="X1101" s="2" t="str">
        <f t="shared" si="159"/>
        <v>OK</v>
      </c>
      <c r="Y1101" s="2" t="str">
        <f t="shared" si="160"/>
        <v>OK</v>
      </c>
      <c r="Z1101" s="3" t="str">
        <f t="shared" si="161"/>
        <v/>
      </c>
    </row>
    <row r="1102" spans="1:26" x14ac:dyDescent="0.45">
      <c r="A1102" t="s">
        <v>14463</v>
      </c>
      <c r="B1102" t="s">
        <v>14464</v>
      </c>
      <c r="C1102" t="s">
        <v>14471</v>
      </c>
      <c r="E1102" t="s">
        <v>20</v>
      </c>
      <c r="H1102" t="s">
        <v>21</v>
      </c>
      <c r="I1102">
        <v>1030193</v>
      </c>
      <c r="J1102" t="s">
        <v>14472</v>
      </c>
      <c r="K1102">
        <v>10</v>
      </c>
      <c r="L1102" t="s">
        <v>23</v>
      </c>
      <c r="M1102" t="s">
        <v>29</v>
      </c>
      <c r="N1102" t="s">
        <v>25</v>
      </c>
      <c r="P1102" t="s">
        <v>21</v>
      </c>
      <c r="Q1102" t="s">
        <v>14473</v>
      </c>
      <c r="R1102" s="2" t="str">
        <f t="shared" si="153"/>
        <v>OK</v>
      </c>
      <c r="S1102" s="2" t="str">
        <f t="shared" si="154"/>
        <v>KO</v>
      </c>
      <c r="T1102" s="2" t="str">
        <f t="shared" si="155"/>
        <v>OK</v>
      </c>
      <c r="U1102" s="2" t="str">
        <f t="shared" si="156"/>
        <v>OK</v>
      </c>
      <c r="V1102" s="2" t="str">
        <f t="shared" si="157"/>
        <v>OK</v>
      </c>
      <c r="W1102" s="2" t="str">
        <f t="shared" si="158"/>
        <v>OK</v>
      </c>
      <c r="X1102" s="2" t="str">
        <f t="shared" si="159"/>
        <v>OK</v>
      </c>
      <c r="Y1102" s="2" t="str">
        <f t="shared" si="160"/>
        <v>OK</v>
      </c>
      <c r="Z1102" s="3" t="str">
        <f t="shared" si="161"/>
        <v xml:space="preserve">Tipo de media / </v>
      </c>
    </row>
    <row r="1103" spans="1:26" x14ac:dyDescent="0.45">
      <c r="A1103" t="s">
        <v>14463</v>
      </c>
      <c r="B1103" t="s">
        <v>14464</v>
      </c>
      <c r="C1103" t="s">
        <v>14474</v>
      </c>
      <c r="E1103" t="s">
        <v>20</v>
      </c>
      <c r="H1103" t="s">
        <v>21</v>
      </c>
      <c r="I1103">
        <v>1552488</v>
      </c>
      <c r="J1103" t="s">
        <v>14475</v>
      </c>
      <c r="K1103">
        <v>30</v>
      </c>
      <c r="L1103" t="s">
        <v>23</v>
      </c>
      <c r="M1103" t="s">
        <v>29</v>
      </c>
      <c r="N1103" t="s">
        <v>53</v>
      </c>
      <c r="P1103" t="s">
        <v>21</v>
      </c>
      <c r="Q1103" t="s">
        <v>14476</v>
      </c>
      <c r="R1103" s="2" t="str">
        <f t="shared" si="153"/>
        <v>OK</v>
      </c>
      <c r="S1103" s="2" t="str">
        <f t="shared" si="154"/>
        <v>OK</v>
      </c>
      <c r="T1103" s="2" t="str">
        <f t="shared" si="155"/>
        <v>OK</v>
      </c>
      <c r="U1103" s="2" t="str">
        <f t="shared" si="156"/>
        <v>OK</v>
      </c>
      <c r="V1103" s="2" t="str">
        <f t="shared" si="157"/>
        <v>OK</v>
      </c>
      <c r="W1103" s="2" t="str">
        <f t="shared" si="158"/>
        <v>OK</v>
      </c>
      <c r="X1103" s="2" t="str">
        <f t="shared" si="159"/>
        <v>OK</v>
      </c>
      <c r="Y1103" s="2" t="str">
        <f t="shared" si="160"/>
        <v>OK</v>
      </c>
      <c r="Z1103" s="3" t="str">
        <f t="shared" si="161"/>
        <v/>
      </c>
    </row>
    <row r="1104" spans="1:26" x14ac:dyDescent="0.45">
      <c r="A1104" t="s">
        <v>14463</v>
      </c>
      <c r="B1104" t="s">
        <v>14464</v>
      </c>
      <c r="C1104" t="s">
        <v>14477</v>
      </c>
      <c r="E1104" t="s">
        <v>20</v>
      </c>
      <c r="H1104" t="s">
        <v>21</v>
      </c>
      <c r="I1104">
        <v>1871580</v>
      </c>
      <c r="J1104" t="s">
        <v>14478</v>
      </c>
      <c r="K1104">
        <v>30</v>
      </c>
      <c r="L1104" t="s">
        <v>34</v>
      </c>
      <c r="M1104" t="s">
        <v>35</v>
      </c>
      <c r="N1104" t="s">
        <v>161</v>
      </c>
      <c r="O1104" t="s">
        <v>479</v>
      </c>
      <c r="P1104" t="s">
        <v>21</v>
      </c>
      <c r="Q1104" t="s">
        <v>14479</v>
      </c>
      <c r="R1104" s="2" t="str">
        <f t="shared" si="153"/>
        <v>OK</v>
      </c>
      <c r="S1104" s="2" t="str">
        <f t="shared" si="154"/>
        <v>OK</v>
      </c>
      <c r="T1104" s="2" t="str">
        <f t="shared" si="155"/>
        <v>OK</v>
      </c>
      <c r="U1104" s="2" t="str">
        <f t="shared" si="156"/>
        <v>OK</v>
      </c>
      <c r="V1104" s="2" t="str">
        <f t="shared" si="157"/>
        <v>OK</v>
      </c>
      <c r="W1104" s="2" t="str">
        <f t="shared" si="158"/>
        <v>OK</v>
      </c>
      <c r="X1104" s="2" t="str">
        <f t="shared" si="159"/>
        <v>OK</v>
      </c>
      <c r="Y1104" s="2" t="str">
        <f t="shared" si="160"/>
        <v>OK</v>
      </c>
      <c r="Z1104" s="3" t="str">
        <f t="shared" si="161"/>
        <v/>
      </c>
    </row>
    <row r="1105" spans="1:26" x14ac:dyDescent="0.45">
      <c r="A1105" t="s">
        <v>14463</v>
      </c>
      <c r="B1105" t="s">
        <v>14464</v>
      </c>
      <c r="C1105" t="s">
        <v>14480</v>
      </c>
      <c r="E1105" t="s">
        <v>20</v>
      </c>
      <c r="H1105" t="s">
        <v>21</v>
      </c>
      <c r="I1105">
        <v>3304650</v>
      </c>
      <c r="J1105" t="s">
        <v>14481</v>
      </c>
      <c r="K1105">
        <v>40</v>
      </c>
      <c r="L1105" t="s">
        <v>34</v>
      </c>
      <c r="M1105" t="s">
        <v>35</v>
      </c>
      <c r="N1105" t="s">
        <v>81</v>
      </c>
      <c r="O1105" t="s">
        <v>479</v>
      </c>
      <c r="P1105" t="s">
        <v>21</v>
      </c>
      <c r="Q1105" t="s">
        <v>14482</v>
      </c>
      <c r="R1105" s="2" t="str">
        <f t="shared" si="153"/>
        <v>KO</v>
      </c>
      <c r="S1105" s="2" t="str">
        <f t="shared" si="154"/>
        <v>OK</v>
      </c>
      <c r="T1105" s="2" t="str">
        <f t="shared" si="155"/>
        <v>OK</v>
      </c>
      <c r="U1105" s="2" t="str">
        <f t="shared" si="156"/>
        <v>OK</v>
      </c>
      <c r="V1105" s="2" t="str">
        <f t="shared" si="157"/>
        <v>OK</v>
      </c>
      <c r="W1105" s="2" t="str">
        <f t="shared" si="158"/>
        <v>OK</v>
      </c>
      <c r="X1105" s="2" t="str">
        <f t="shared" si="159"/>
        <v>OK</v>
      </c>
      <c r="Y1105" s="2" t="str">
        <f t="shared" si="160"/>
        <v>OK</v>
      </c>
      <c r="Z1105" s="3" t="str">
        <f t="shared" si="161"/>
        <v xml:space="preserve">Acción didáctica / </v>
      </c>
    </row>
    <row r="1106" spans="1:26" x14ac:dyDescent="0.45">
      <c r="A1106" t="s">
        <v>14463</v>
      </c>
      <c r="B1106" t="s">
        <v>14464</v>
      </c>
      <c r="C1106" t="s">
        <v>14483</v>
      </c>
      <c r="E1106" t="s">
        <v>20</v>
      </c>
      <c r="H1106" t="s">
        <v>21</v>
      </c>
      <c r="I1106">
        <v>556114</v>
      </c>
      <c r="J1106" t="s">
        <v>14484</v>
      </c>
      <c r="K1106">
        <v>20</v>
      </c>
      <c r="L1106" t="s">
        <v>23</v>
      </c>
      <c r="M1106" t="s">
        <v>29</v>
      </c>
      <c r="N1106" t="s">
        <v>194</v>
      </c>
      <c r="P1106" t="s">
        <v>21</v>
      </c>
      <c r="Q1106" t="s">
        <v>14485</v>
      </c>
      <c r="R1106" s="2" t="str">
        <f t="shared" si="153"/>
        <v>OK</v>
      </c>
      <c r="S1106" s="2" t="str">
        <f t="shared" si="154"/>
        <v>OK</v>
      </c>
      <c r="T1106" s="2" t="str">
        <f t="shared" si="155"/>
        <v>OK</v>
      </c>
      <c r="U1106" s="2" t="str">
        <f t="shared" si="156"/>
        <v>OK</v>
      </c>
      <c r="V1106" s="2" t="str">
        <f t="shared" si="157"/>
        <v>OK</v>
      </c>
      <c r="W1106" s="2" t="str">
        <f t="shared" si="158"/>
        <v>OK</v>
      </c>
      <c r="X1106" s="2" t="str">
        <f t="shared" si="159"/>
        <v>OK</v>
      </c>
      <c r="Y1106" s="2" t="str">
        <f t="shared" si="160"/>
        <v>OK</v>
      </c>
      <c r="Z1106" s="3" t="str">
        <f t="shared" si="161"/>
        <v/>
      </c>
    </row>
    <row r="1107" spans="1:26" x14ac:dyDescent="0.45">
      <c r="A1107" t="s">
        <v>14463</v>
      </c>
      <c r="B1107" t="s">
        <v>14464</v>
      </c>
      <c r="C1107" t="s">
        <v>14486</v>
      </c>
      <c r="E1107" t="s">
        <v>20</v>
      </c>
      <c r="H1107" t="s">
        <v>21</v>
      </c>
      <c r="I1107">
        <v>391248</v>
      </c>
      <c r="J1107" t="s">
        <v>14487</v>
      </c>
      <c r="K1107">
        <v>20</v>
      </c>
      <c r="L1107" t="s">
        <v>23</v>
      </c>
      <c r="M1107" t="s">
        <v>29</v>
      </c>
      <c r="N1107" t="s">
        <v>194</v>
      </c>
      <c r="P1107" t="s">
        <v>21</v>
      </c>
      <c r="Q1107" t="s">
        <v>14488</v>
      </c>
      <c r="R1107" s="2" t="str">
        <f t="shared" si="153"/>
        <v>OK</v>
      </c>
      <c r="S1107" s="2" t="str">
        <f t="shared" si="154"/>
        <v>OK</v>
      </c>
      <c r="T1107" s="2" t="str">
        <f t="shared" si="155"/>
        <v>OK</v>
      </c>
      <c r="U1107" s="2" t="str">
        <f t="shared" si="156"/>
        <v>OK</v>
      </c>
      <c r="V1107" s="2" t="str">
        <f t="shared" si="157"/>
        <v>OK</v>
      </c>
      <c r="W1107" s="2" t="str">
        <f t="shared" si="158"/>
        <v>OK</v>
      </c>
      <c r="X1107" s="2" t="str">
        <f t="shared" si="159"/>
        <v>OK</v>
      </c>
      <c r="Y1107" s="2" t="str">
        <f t="shared" si="160"/>
        <v>OK</v>
      </c>
      <c r="Z1107" s="3" t="str">
        <f t="shared" si="161"/>
        <v/>
      </c>
    </row>
    <row r="1108" spans="1:26" x14ac:dyDescent="0.45">
      <c r="A1108" t="s">
        <v>14463</v>
      </c>
      <c r="B1108" t="s">
        <v>14464</v>
      </c>
      <c r="C1108" t="s">
        <v>14489</v>
      </c>
      <c r="E1108" t="s">
        <v>20</v>
      </c>
      <c r="H1108" t="s">
        <v>21</v>
      </c>
      <c r="I1108">
        <v>336910</v>
      </c>
      <c r="J1108" t="s">
        <v>14490</v>
      </c>
      <c r="K1108">
        <v>30</v>
      </c>
      <c r="L1108" t="s">
        <v>23</v>
      </c>
      <c r="M1108" t="s">
        <v>29</v>
      </c>
      <c r="N1108" t="s">
        <v>3373</v>
      </c>
      <c r="P1108" t="s">
        <v>21</v>
      </c>
      <c r="Q1108" t="s">
        <v>14491</v>
      </c>
      <c r="R1108" s="2" t="str">
        <f t="shared" si="153"/>
        <v>OK</v>
      </c>
      <c r="S1108" s="2" t="str">
        <f t="shared" si="154"/>
        <v>KO</v>
      </c>
      <c r="T1108" s="2" t="str">
        <f t="shared" si="155"/>
        <v>OK</v>
      </c>
      <c r="U1108" s="2" t="str">
        <f t="shared" si="156"/>
        <v>OK</v>
      </c>
      <c r="V1108" s="2" t="str">
        <f t="shared" si="157"/>
        <v>OK</v>
      </c>
      <c r="W1108" s="2" t="str">
        <f t="shared" si="158"/>
        <v>OK</v>
      </c>
      <c r="X1108" s="2" t="str">
        <f t="shared" si="159"/>
        <v>OK</v>
      </c>
      <c r="Y1108" s="2" t="str">
        <f t="shared" si="160"/>
        <v>OK</v>
      </c>
      <c r="Z1108" s="3" t="str">
        <f t="shared" si="161"/>
        <v xml:space="preserve">Tipo de media / </v>
      </c>
    </row>
    <row r="1109" spans="1:26" x14ac:dyDescent="0.45">
      <c r="A1109" t="s">
        <v>14463</v>
      </c>
      <c r="B1109" t="s">
        <v>14464</v>
      </c>
      <c r="C1109" t="s">
        <v>14492</v>
      </c>
      <c r="E1109" t="s">
        <v>20</v>
      </c>
      <c r="H1109" t="s">
        <v>21</v>
      </c>
      <c r="I1109">
        <v>1738274</v>
      </c>
      <c r="J1109" t="s">
        <v>14493</v>
      </c>
      <c r="K1109">
        <v>25</v>
      </c>
      <c r="L1109" t="s">
        <v>34</v>
      </c>
      <c r="M1109" t="s">
        <v>35</v>
      </c>
      <c r="N1109" t="s">
        <v>161</v>
      </c>
      <c r="O1109" t="s">
        <v>37</v>
      </c>
      <c r="P1109" t="s">
        <v>21</v>
      </c>
      <c r="Q1109" t="s">
        <v>14494</v>
      </c>
      <c r="R1109" s="2" t="str">
        <f t="shared" si="153"/>
        <v>OK</v>
      </c>
      <c r="S1109" s="2" t="str">
        <f t="shared" si="154"/>
        <v>OK</v>
      </c>
      <c r="T1109" s="2" t="str">
        <f t="shared" si="155"/>
        <v>OK</v>
      </c>
      <c r="U1109" s="2" t="str">
        <f t="shared" si="156"/>
        <v>OK</v>
      </c>
      <c r="V1109" s="2" t="str">
        <f t="shared" si="157"/>
        <v>OK</v>
      </c>
      <c r="W1109" s="2" t="str">
        <f t="shared" si="158"/>
        <v>OK</v>
      </c>
      <c r="X1109" s="2" t="str">
        <f t="shared" si="159"/>
        <v>OK</v>
      </c>
      <c r="Y1109" s="2" t="str">
        <f t="shared" si="160"/>
        <v>OK</v>
      </c>
      <c r="Z1109" s="3" t="str">
        <f t="shared" si="161"/>
        <v/>
      </c>
    </row>
    <row r="1110" spans="1:26" x14ac:dyDescent="0.45">
      <c r="A1110" t="s">
        <v>14463</v>
      </c>
      <c r="B1110" t="s">
        <v>14464</v>
      </c>
      <c r="C1110" t="s">
        <v>14495</v>
      </c>
      <c r="E1110" t="s">
        <v>20</v>
      </c>
      <c r="H1110" t="s">
        <v>21</v>
      </c>
      <c r="I1110">
        <v>1395578</v>
      </c>
      <c r="J1110" t="s">
        <v>14496</v>
      </c>
      <c r="K1110">
        <v>30</v>
      </c>
      <c r="L1110" t="s">
        <v>34</v>
      </c>
      <c r="M1110" t="s">
        <v>35</v>
      </c>
      <c r="N1110" t="s">
        <v>14497</v>
      </c>
      <c r="O1110" t="s">
        <v>37</v>
      </c>
      <c r="P1110" t="s">
        <v>21</v>
      </c>
      <c r="Q1110" t="s">
        <v>14498</v>
      </c>
      <c r="R1110" s="2" t="str">
        <f t="shared" si="153"/>
        <v>OK</v>
      </c>
      <c r="S1110" s="2" t="str">
        <f t="shared" si="154"/>
        <v>OK</v>
      </c>
      <c r="T1110" s="2" t="str">
        <f t="shared" si="155"/>
        <v>OK</v>
      </c>
      <c r="U1110" s="2" t="str">
        <f t="shared" si="156"/>
        <v>OK</v>
      </c>
      <c r="V1110" s="2" t="str">
        <f t="shared" si="157"/>
        <v>OK</v>
      </c>
      <c r="W1110" s="2" t="str">
        <f t="shared" si="158"/>
        <v>OK</v>
      </c>
      <c r="X1110" s="2" t="str">
        <f t="shared" si="159"/>
        <v>OK</v>
      </c>
      <c r="Y1110" s="2" t="str">
        <f t="shared" si="160"/>
        <v>OK</v>
      </c>
      <c r="Z1110" s="3" t="str">
        <f t="shared" si="161"/>
        <v/>
      </c>
    </row>
    <row r="1111" spans="1:26" x14ac:dyDescent="0.45">
      <c r="A1111" t="s">
        <v>14463</v>
      </c>
      <c r="B1111" t="s">
        <v>14464</v>
      </c>
      <c r="C1111" t="s">
        <v>14499</v>
      </c>
      <c r="E1111" t="s">
        <v>20</v>
      </c>
      <c r="H1111" t="s">
        <v>21</v>
      </c>
      <c r="I1111">
        <v>1188412</v>
      </c>
      <c r="J1111" t="s">
        <v>14500</v>
      </c>
      <c r="K1111">
        <v>20</v>
      </c>
      <c r="L1111" t="s">
        <v>34</v>
      </c>
      <c r="M1111" t="s">
        <v>35</v>
      </c>
      <c r="N1111" t="s">
        <v>36</v>
      </c>
      <c r="O1111" t="s">
        <v>37</v>
      </c>
      <c r="P1111" t="s">
        <v>21</v>
      </c>
      <c r="Q1111" t="s">
        <v>14501</v>
      </c>
      <c r="R1111" s="2" t="str">
        <f t="shared" si="153"/>
        <v>OK</v>
      </c>
      <c r="S1111" s="2" t="str">
        <f t="shared" si="154"/>
        <v>OK</v>
      </c>
      <c r="T1111" s="2" t="str">
        <f t="shared" si="155"/>
        <v>OK</v>
      </c>
      <c r="U1111" s="2" t="str">
        <f t="shared" si="156"/>
        <v>OK</v>
      </c>
      <c r="V1111" s="2" t="str">
        <f t="shared" si="157"/>
        <v>OK</v>
      </c>
      <c r="W1111" s="2" t="str">
        <f t="shared" si="158"/>
        <v>OK</v>
      </c>
      <c r="X1111" s="2" t="str">
        <f t="shared" si="159"/>
        <v>OK</v>
      </c>
      <c r="Y1111" s="2" t="str">
        <f t="shared" si="160"/>
        <v>OK</v>
      </c>
      <c r="Z1111" s="3" t="str">
        <f t="shared" si="161"/>
        <v/>
      </c>
    </row>
    <row r="1112" spans="1:26" x14ac:dyDescent="0.45">
      <c r="A1112" t="s">
        <v>14463</v>
      </c>
      <c r="B1112" t="s">
        <v>14464</v>
      </c>
      <c r="C1112" t="s">
        <v>14502</v>
      </c>
      <c r="E1112" t="s">
        <v>20</v>
      </c>
      <c r="H1112" t="s">
        <v>21</v>
      </c>
      <c r="I1112">
        <v>1183540</v>
      </c>
      <c r="J1112" t="s">
        <v>14503</v>
      </c>
      <c r="K1112">
        <v>15</v>
      </c>
      <c r="L1112" t="s">
        <v>34</v>
      </c>
      <c r="M1112" t="s">
        <v>35</v>
      </c>
      <c r="N1112" t="s">
        <v>62</v>
      </c>
      <c r="O1112" t="s">
        <v>37</v>
      </c>
      <c r="P1112" t="s">
        <v>21</v>
      </c>
      <c r="Q1112" t="s">
        <v>14504</v>
      </c>
      <c r="R1112" s="2" t="str">
        <f t="shared" si="153"/>
        <v>OK</v>
      </c>
      <c r="S1112" s="2" t="str">
        <f t="shared" si="154"/>
        <v>OK</v>
      </c>
      <c r="T1112" s="2" t="str">
        <f t="shared" si="155"/>
        <v>OK</v>
      </c>
      <c r="U1112" s="2" t="str">
        <f t="shared" si="156"/>
        <v>OK</v>
      </c>
      <c r="V1112" s="2" t="str">
        <f t="shared" si="157"/>
        <v>OK</v>
      </c>
      <c r="W1112" s="2" t="str">
        <f t="shared" si="158"/>
        <v>OK</v>
      </c>
      <c r="X1112" s="2" t="str">
        <f t="shared" si="159"/>
        <v>OK</v>
      </c>
      <c r="Y1112" s="2" t="str">
        <f t="shared" si="160"/>
        <v>OK</v>
      </c>
      <c r="Z1112" s="3" t="str">
        <f t="shared" si="161"/>
        <v/>
      </c>
    </row>
    <row r="1113" spans="1:26" x14ac:dyDescent="0.45">
      <c r="A1113" t="s">
        <v>14463</v>
      </c>
      <c r="B1113" t="s">
        <v>14464</v>
      </c>
      <c r="C1113" t="s">
        <v>14505</v>
      </c>
      <c r="E1113" t="s">
        <v>20</v>
      </c>
      <c r="H1113" t="s">
        <v>21</v>
      </c>
      <c r="I1113">
        <v>1804389</v>
      </c>
      <c r="J1113" t="s">
        <v>14506</v>
      </c>
      <c r="K1113">
        <v>30</v>
      </c>
      <c r="L1113" t="s">
        <v>23</v>
      </c>
      <c r="M1113" t="s">
        <v>29</v>
      </c>
      <c r="N1113" t="s">
        <v>368</v>
      </c>
      <c r="P1113" t="s">
        <v>21</v>
      </c>
      <c r="Q1113" t="s">
        <v>14507</v>
      </c>
      <c r="R1113" s="2" t="str">
        <f t="shared" si="153"/>
        <v>OK</v>
      </c>
      <c r="S1113" s="2" t="str">
        <f t="shared" si="154"/>
        <v>OK</v>
      </c>
      <c r="T1113" s="2" t="str">
        <f t="shared" si="155"/>
        <v>OK</v>
      </c>
      <c r="U1113" s="2" t="str">
        <f t="shared" si="156"/>
        <v>OK</v>
      </c>
      <c r="V1113" s="2" t="str">
        <f t="shared" si="157"/>
        <v>OK</v>
      </c>
      <c r="W1113" s="2" t="str">
        <f t="shared" si="158"/>
        <v>OK</v>
      </c>
      <c r="X1113" s="2" t="str">
        <f t="shared" si="159"/>
        <v>OK</v>
      </c>
      <c r="Y1113" s="2" t="str">
        <f t="shared" si="160"/>
        <v>OK</v>
      </c>
      <c r="Z1113" s="3" t="str">
        <f t="shared" si="161"/>
        <v/>
      </c>
    </row>
    <row r="1114" spans="1:26" x14ac:dyDescent="0.45">
      <c r="A1114" t="s">
        <v>14463</v>
      </c>
      <c r="B1114" t="s">
        <v>14464</v>
      </c>
      <c r="C1114" t="s">
        <v>14508</v>
      </c>
      <c r="E1114" t="s">
        <v>20</v>
      </c>
      <c r="H1114" t="s">
        <v>21</v>
      </c>
      <c r="I1114">
        <v>1699988</v>
      </c>
      <c r="J1114" t="s">
        <v>14509</v>
      </c>
      <c r="K1114">
        <v>25</v>
      </c>
      <c r="L1114" t="s">
        <v>34</v>
      </c>
      <c r="M1114" t="s">
        <v>35</v>
      </c>
      <c r="N1114" t="s">
        <v>161</v>
      </c>
      <c r="O1114" t="s">
        <v>479</v>
      </c>
      <c r="P1114" t="s">
        <v>21</v>
      </c>
      <c r="Q1114" t="s">
        <v>14510</v>
      </c>
      <c r="R1114" s="2" t="str">
        <f t="shared" si="153"/>
        <v>OK</v>
      </c>
      <c r="S1114" s="2" t="str">
        <f t="shared" si="154"/>
        <v>OK</v>
      </c>
      <c r="T1114" s="2" t="str">
        <f t="shared" si="155"/>
        <v>OK</v>
      </c>
      <c r="U1114" s="2" t="str">
        <f t="shared" si="156"/>
        <v>OK</v>
      </c>
      <c r="V1114" s="2" t="str">
        <f t="shared" si="157"/>
        <v>OK</v>
      </c>
      <c r="W1114" s="2" t="str">
        <f t="shared" si="158"/>
        <v>OK</v>
      </c>
      <c r="X1114" s="2" t="str">
        <f t="shared" si="159"/>
        <v>OK</v>
      </c>
      <c r="Y1114" s="2" t="str">
        <f t="shared" si="160"/>
        <v>OK</v>
      </c>
      <c r="Z1114" s="3" t="str">
        <f t="shared" si="161"/>
        <v/>
      </c>
    </row>
    <row r="1115" spans="1:26" x14ac:dyDescent="0.45">
      <c r="A1115" t="s">
        <v>14463</v>
      </c>
      <c r="B1115" t="s">
        <v>14464</v>
      </c>
      <c r="C1115" t="s">
        <v>14511</v>
      </c>
      <c r="E1115" t="s">
        <v>20</v>
      </c>
      <c r="H1115" t="s">
        <v>21</v>
      </c>
      <c r="I1115">
        <v>1396920</v>
      </c>
      <c r="J1115" t="s">
        <v>14512</v>
      </c>
      <c r="K1115">
        <v>30</v>
      </c>
      <c r="L1115" t="s">
        <v>34</v>
      </c>
      <c r="M1115" t="s">
        <v>35</v>
      </c>
      <c r="N1115" t="s">
        <v>14513</v>
      </c>
      <c r="O1115" t="s">
        <v>479</v>
      </c>
      <c r="P1115" t="s">
        <v>21</v>
      </c>
      <c r="Q1115" t="s">
        <v>14514</v>
      </c>
      <c r="R1115" s="2" t="str">
        <f t="shared" si="153"/>
        <v>OK</v>
      </c>
      <c r="S1115" s="2" t="str">
        <f t="shared" si="154"/>
        <v>OK</v>
      </c>
      <c r="T1115" s="2" t="str">
        <f t="shared" si="155"/>
        <v>OK</v>
      </c>
      <c r="U1115" s="2" t="str">
        <f t="shared" si="156"/>
        <v>OK</v>
      </c>
      <c r="V1115" s="2" t="str">
        <f t="shared" si="157"/>
        <v>OK</v>
      </c>
      <c r="W1115" s="2" t="str">
        <f t="shared" si="158"/>
        <v>OK</v>
      </c>
      <c r="X1115" s="2" t="str">
        <f t="shared" si="159"/>
        <v>OK</v>
      </c>
      <c r="Y1115" s="2" t="str">
        <f t="shared" si="160"/>
        <v>OK</v>
      </c>
      <c r="Z1115" s="3" t="str">
        <f t="shared" si="161"/>
        <v/>
      </c>
    </row>
    <row r="1116" spans="1:26" x14ac:dyDescent="0.45">
      <c r="A1116" t="s">
        <v>14463</v>
      </c>
      <c r="B1116" t="s">
        <v>14464</v>
      </c>
      <c r="C1116" t="s">
        <v>14515</v>
      </c>
      <c r="E1116" t="s">
        <v>20</v>
      </c>
      <c r="H1116" t="s">
        <v>21</v>
      </c>
      <c r="I1116">
        <v>1394733</v>
      </c>
      <c r="J1116" t="s">
        <v>14516</v>
      </c>
      <c r="K1116">
        <v>30</v>
      </c>
      <c r="L1116" t="s">
        <v>34</v>
      </c>
      <c r="M1116" t="s">
        <v>35</v>
      </c>
      <c r="N1116" t="s">
        <v>14517</v>
      </c>
      <c r="O1116" t="s">
        <v>479</v>
      </c>
      <c r="P1116" t="s">
        <v>21</v>
      </c>
      <c r="Q1116" t="s">
        <v>14518</v>
      </c>
      <c r="R1116" s="2" t="str">
        <f t="shared" si="153"/>
        <v>OK</v>
      </c>
      <c r="S1116" s="2" t="str">
        <f t="shared" si="154"/>
        <v>OK</v>
      </c>
      <c r="T1116" s="2" t="str">
        <f t="shared" si="155"/>
        <v>OK</v>
      </c>
      <c r="U1116" s="2" t="str">
        <f t="shared" si="156"/>
        <v>OK</v>
      </c>
      <c r="V1116" s="2" t="str">
        <f t="shared" si="157"/>
        <v>OK</v>
      </c>
      <c r="W1116" s="2" t="str">
        <f t="shared" si="158"/>
        <v>OK</v>
      </c>
      <c r="X1116" s="2" t="str">
        <f t="shared" si="159"/>
        <v>OK</v>
      </c>
      <c r="Y1116" s="2" t="str">
        <f t="shared" si="160"/>
        <v>OK</v>
      </c>
      <c r="Z1116" s="3" t="str">
        <f t="shared" si="161"/>
        <v/>
      </c>
    </row>
    <row r="1117" spans="1:26" x14ac:dyDescent="0.45">
      <c r="A1117" t="s">
        <v>14463</v>
      </c>
      <c r="B1117" t="s">
        <v>14464</v>
      </c>
      <c r="C1117" t="s">
        <v>14519</v>
      </c>
      <c r="E1117" t="s">
        <v>20</v>
      </c>
      <c r="H1117" t="s">
        <v>21</v>
      </c>
      <c r="I1117">
        <v>1182687</v>
      </c>
      <c r="J1117" t="s">
        <v>14520</v>
      </c>
      <c r="K1117">
        <v>30</v>
      </c>
      <c r="L1117" t="s">
        <v>34</v>
      </c>
      <c r="M1117" t="s">
        <v>35</v>
      </c>
      <c r="N1117" t="s">
        <v>62</v>
      </c>
      <c r="O1117" t="s">
        <v>37</v>
      </c>
      <c r="P1117" t="s">
        <v>21</v>
      </c>
      <c r="Q1117" t="s">
        <v>14521</v>
      </c>
      <c r="R1117" s="2" t="str">
        <f t="shared" si="153"/>
        <v>OK</v>
      </c>
      <c r="S1117" s="2" t="str">
        <f t="shared" si="154"/>
        <v>OK</v>
      </c>
      <c r="T1117" s="2" t="str">
        <f t="shared" si="155"/>
        <v>OK</v>
      </c>
      <c r="U1117" s="2" t="str">
        <f t="shared" si="156"/>
        <v>OK</v>
      </c>
      <c r="V1117" s="2" t="str">
        <f t="shared" si="157"/>
        <v>OK</v>
      </c>
      <c r="W1117" s="2" t="str">
        <f t="shared" si="158"/>
        <v>OK</v>
      </c>
      <c r="X1117" s="2" t="str">
        <f t="shared" si="159"/>
        <v>OK</v>
      </c>
      <c r="Y1117" s="2" t="str">
        <f t="shared" si="160"/>
        <v>OK</v>
      </c>
      <c r="Z1117" s="3" t="str">
        <f t="shared" si="161"/>
        <v/>
      </c>
    </row>
    <row r="1118" spans="1:26" x14ac:dyDescent="0.45">
      <c r="A1118" t="s">
        <v>14463</v>
      </c>
      <c r="B1118" t="s">
        <v>14464</v>
      </c>
      <c r="C1118" t="s">
        <v>14522</v>
      </c>
      <c r="E1118" t="s">
        <v>20</v>
      </c>
      <c r="H1118" t="s">
        <v>21</v>
      </c>
      <c r="I1118">
        <v>1183265</v>
      </c>
      <c r="J1118" t="s">
        <v>14523</v>
      </c>
      <c r="K1118">
        <v>15</v>
      </c>
      <c r="L1118" t="s">
        <v>34</v>
      </c>
      <c r="M1118" t="s">
        <v>35</v>
      </c>
      <c r="N1118" t="s">
        <v>41</v>
      </c>
      <c r="O1118" t="s">
        <v>37</v>
      </c>
      <c r="P1118" t="s">
        <v>21</v>
      </c>
      <c r="Q1118" t="s">
        <v>14524</v>
      </c>
      <c r="R1118" s="2" t="str">
        <f t="shared" si="153"/>
        <v>OK</v>
      </c>
      <c r="S1118" s="2" t="str">
        <f t="shared" si="154"/>
        <v>OK</v>
      </c>
      <c r="T1118" s="2" t="str">
        <f t="shared" si="155"/>
        <v>OK</v>
      </c>
      <c r="U1118" s="2" t="str">
        <f t="shared" si="156"/>
        <v>OK</v>
      </c>
      <c r="V1118" s="2" t="str">
        <f t="shared" si="157"/>
        <v>OK</v>
      </c>
      <c r="W1118" s="2" t="str">
        <f t="shared" si="158"/>
        <v>OK</v>
      </c>
      <c r="X1118" s="2" t="str">
        <f t="shared" si="159"/>
        <v>OK</v>
      </c>
      <c r="Y1118" s="2" t="str">
        <f t="shared" si="160"/>
        <v>OK</v>
      </c>
      <c r="Z1118" s="3" t="str">
        <f t="shared" si="161"/>
        <v/>
      </c>
    </row>
    <row r="1119" spans="1:26" x14ac:dyDescent="0.45">
      <c r="A1119" t="s">
        <v>14463</v>
      </c>
      <c r="B1119" t="s">
        <v>14464</v>
      </c>
      <c r="C1119" t="s">
        <v>14525</v>
      </c>
      <c r="E1119" t="s">
        <v>20</v>
      </c>
      <c r="H1119" t="s">
        <v>21</v>
      </c>
      <c r="I1119">
        <v>1238014</v>
      </c>
      <c r="J1119" t="s">
        <v>14526</v>
      </c>
      <c r="K1119">
        <v>20</v>
      </c>
      <c r="L1119" t="s">
        <v>34</v>
      </c>
      <c r="M1119" t="s">
        <v>35</v>
      </c>
      <c r="N1119" t="s">
        <v>316</v>
      </c>
      <c r="O1119" t="s">
        <v>479</v>
      </c>
      <c r="P1119" t="s">
        <v>21</v>
      </c>
      <c r="Q1119" t="s">
        <v>14527</v>
      </c>
      <c r="R1119" s="2" t="str">
        <f t="shared" si="153"/>
        <v>OK</v>
      </c>
      <c r="S1119" s="2" t="str">
        <f t="shared" si="154"/>
        <v>OK</v>
      </c>
      <c r="T1119" s="2" t="str">
        <f t="shared" si="155"/>
        <v>OK</v>
      </c>
      <c r="U1119" s="2" t="str">
        <f t="shared" si="156"/>
        <v>OK</v>
      </c>
      <c r="V1119" s="2" t="str">
        <f t="shared" si="157"/>
        <v>OK</v>
      </c>
      <c r="W1119" s="2" t="str">
        <f t="shared" si="158"/>
        <v>OK</v>
      </c>
      <c r="X1119" s="2" t="str">
        <f t="shared" si="159"/>
        <v>OK</v>
      </c>
      <c r="Y1119" s="2" t="str">
        <f t="shared" si="160"/>
        <v>OK</v>
      </c>
      <c r="Z1119" s="3" t="str">
        <f t="shared" si="161"/>
        <v/>
      </c>
    </row>
    <row r="1120" spans="1:26" x14ac:dyDescent="0.45">
      <c r="A1120" t="s">
        <v>14463</v>
      </c>
      <c r="B1120" t="s">
        <v>14464</v>
      </c>
      <c r="C1120" t="s">
        <v>14528</v>
      </c>
      <c r="E1120" t="s">
        <v>20</v>
      </c>
      <c r="H1120" t="s">
        <v>21</v>
      </c>
      <c r="I1120">
        <v>1680758</v>
      </c>
      <c r="J1120" t="s">
        <v>14529</v>
      </c>
      <c r="K1120">
        <v>30</v>
      </c>
      <c r="L1120" t="s">
        <v>34</v>
      </c>
      <c r="M1120" t="s">
        <v>35</v>
      </c>
      <c r="N1120" t="s">
        <v>161</v>
      </c>
      <c r="O1120" t="s">
        <v>37</v>
      </c>
      <c r="P1120" t="s">
        <v>21</v>
      </c>
      <c r="Q1120" t="s">
        <v>14530</v>
      </c>
      <c r="R1120" s="2" t="str">
        <f t="shared" si="153"/>
        <v>OK</v>
      </c>
      <c r="S1120" s="2" t="str">
        <f t="shared" si="154"/>
        <v>OK</v>
      </c>
      <c r="T1120" s="2" t="str">
        <f t="shared" si="155"/>
        <v>OK</v>
      </c>
      <c r="U1120" s="2" t="str">
        <f t="shared" si="156"/>
        <v>OK</v>
      </c>
      <c r="V1120" s="2" t="str">
        <f t="shared" si="157"/>
        <v>OK</v>
      </c>
      <c r="W1120" s="2" t="str">
        <f t="shared" si="158"/>
        <v>OK</v>
      </c>
      <c r="X1120" s="2" t="str">
        <f t="shared" si="159"/>
        <v>OK</v>
      </c>
      <c r="Y1120" s="2" t="str">
        <f t="shared" si="160"/>
        <v>OK</v>
      </c>
      <c r="Z1120" s="3" t="str">
        <f t="shared" si="161"/>
        <v/>
      </c>
    </row>
    <row r="1121" spans="1:26" x14ac:dyDescent="0.45">
      <c r="A1121" t="s">
        <v>14463</v>
      </c>
      <c r="B1121" t="s">
        <v>14464</v>
      </c>
      <c r="C1121" t="s">
        <v>14531</v>
      </c>
      <c r="E1121" t="s">
        <v>20</v>
      </c>
      <c r="H1121" t="s">
        <v>21</v>
      </c>
      <c r="I1121">
        <v>2221621</v>
      </c>
      <c r="J1121" t="s">
        <v>14532</v>
      </c>
      <c r="K1121">
        <v>50</v>
      </c>
      <c r="L1121" t="s">
        <v>34</v>
      </c>
      <c r="M1121" t="s">
        <v>35</v>
      </c>
      <c r="N1121" t="s">
        <v>81</v>
      </c>
      <c r="O1121" t="s">
        <v>479</v>
      </c>
      <c r="P1121" t="s">
        <v>21</v>
      </c>
      <c r="Q1121" t="s">
        <v>14533</v>
      </c>
      <c r="R1121" s="2" t="str">
        <f t="shared" si="153"/>
        <v>KO</v>
      </c>
      <c r="S1121" s="2" t="str">
        <f t="shared" si="154"/>
        <v>OK</v>
      </c>
      <c r="T1121" s="2" t="str">
        <f t="shared" si="155"/>
        <v>OK</v>
      </c>
      <c r="U1121" s="2" t="str">
        <f t="shared" si="156"/>
        <v>OK</v>
      </c>
      <c r="V1121" s="2" t="str">
        <f t="shared" si="157"/>
        <v>OK</v>
      </c>
      <c r="W1121" s="2" t="str">
        <f t="shared" si="158"/>
        <v>OK</v>
      </c>
      <c r="X1121" s="2" t="str">
        <f t="shared" si="159"/>
        <v>OK</v>
      </c>
      <c r="Y1121" s="2" t="str">
        <f t="shared" si="160"/>
        <v>OK</v>
      </c>
      <c r="Z1121" s="3" t="str">
        <f t="shared" si="161"/>
        <v xml:space="preserve">Acción didáctica / </v>
      </c>
    </row>
    <row r="1122" spans="1:26" x14ac:dyDescent="0.45">
      <c r="A1122" t="s">
        <v>14463</v>
      </c>
      <c r="B1122" t="s">
        <v>14464</v>
      </c>
      <c r="C1122" t="s">
        <v>14534</v>
      </c>
      <c r="E1122" t="s">
        <v>20</v>
      </c>
      <c r="H1122" t="s">
        <v>21</v>
      </c>
      <c r="I1122">
        <v>583718</v>
      </c>
      <c r="J1122" t="s">
        <v>14535</v>
      </c>
      <c r="K1122">
        <v>20</v>
      </c>
      <c r="L1122" t="s">
        <v>23</v>
      </c>
      <c r="M1122" t="s">
        <v>29</v>
      </c>
      <c r="N1122" t="s">
        <v>194</v>
      </c>
      <c r="P1122" t="s">
        <v>21</v>
      </c>
      <c r="Q1122" t="s">
        <v>14536</v>
      </c>
      <c r="R1122" s="2" t="str">
        <f t="shared" si="153"/>
        <v>OK</v>
      </c>
      <c r="S1122" s="2" t="str">
        <f t="shared" si="154"/>
        <v>OK</v>
      </c>
      <c r="T1122" s="2" t="str">
        <f t="shared" si="155"/>
        <v>OK</v>
      </c>
      <c r="U1122" s="2" t="str">
        <f t="shared" si="156"/>
        <v>OK</v>
      </c>
      <c r="V1122" s="2" t="str">
        <f t="shared" si="157"/>
        <v>OK</v>
      </c>
      <c r="W1122" s="2" t="str">
        <f t="shared" si="158"/>
        <v>OK</v>
      </c>
      <c r="X1122" s="2" t="str">
        <f t="shared" si="159"/>
        <v>OK</v>
      </c>
      <c r="Y1122" s="2" t="str">
        <f t="shared" si="160"/>
        <v>OK</v>
      </c>
      <c r="Z1122" s="3" t="str">
        <f t="shared" si="161"/>
        <v/>
      </c>
    </row>
    <row r="1123" spans="1:26" x14ac:dyDescent="0.45">
      <c r="A1123" t="s">
        <v>14463</v>
      </c>
      <c r="B1123" t="s">
        <v>14464</v>
      </c>
      <c r="C1123" t="s">
        <v>14537</v>
      </c>
      <c r="E1123" t="s">
        <v>20</v>
      </c>
      <c r="H1123" t="s">
        <v>21</v>
      </c>
      <c r="I1123">
        <v>382331</v>
      </c>
      <c r="J1123" t="s">
        <v>14538</v>
      </c>
      <c r="K1123">
        <v>30</v>
      </c>
      <c r="L1123" t="s">
        <v>23</v>
      </c>
      <c r="M1123" t="s">
        <v>29</v>
      </c>
      <c r="N1123" t="s">
        <v>3373</v>
      </c>
      <c r="P1123" t="s">
        <v>21</v>
      </c>
      <c r="Q1123" t="s">
        <v>14539</v>
      </c>
      <c r="R1123" s="2" t="str">
        <f t="shared" si="153"/>
        <v>OK</v>
      </c>
      <c r="S1123" s="2" t="str">
        <f t="shared" si="154"/>
        <v>KO</v>
      </c>
      <c r="T1123" s="2" t="str">
        <f t="shared" si="155"/>
        <v>OK</v>
      </c>
      <c r="U1123" s="2" t="str">
        <f t="shared" si="156"/>
        <v>OK</v>
      </c>
      <c r="V1123" s="2" t="str">
        <f t="shared" si="157"/>
        <v>OK</v>
      </c>
      <c r="W1123" s="2" t="str">
        <f t="shared" si="158"/>
        <v>OK</v>
      </c>
      <c r="X1123" s="2" t="str">
        <f t="shared" si="159"/>
        <v>OK</v>
      </c>
      <c r="Y1123" s="2" t="str">
        <f t="shared" si="160"/>
        <v>OK</v>
      </c>
      <c r="Z1123" s="3" t="str">
        <f t="shared" si="161"/>
        <v xml:space="preserve">Tipo de media / </v>
      </c>
    </row>
    <row r="1124" spans="1:26" x14ac:dyDescent="0.45">
      <c r="A1124" t="s">
        <v>14463</v>
      </c>
      <c r="B1124" t="s">
        <v>14464</v>
      </c>
      <c r="C1124" t="s">
        <v>14540</v>
      </c>
      <c r="E1124" t="s">
        <v>20</v>
      </c>
      <c r="H1124" t="s">
        <v>21</v>
      </c>
      <c r="I1124">
        <v>2792306</v>
      </c>
      <c r="J1124" t="s">
        <v>14541</v>
      </c>
      <c r="K1124">
        <v>30</v>
      </c>
      <c r="L1124" t="s">
        <v>23</v>
      </c>
      <c r="M1124" t="s">
        <v>29</v>
      </c>
      <c r="N1124" t="s">
        <v>495</v>
      </c>
      <c r="P1124" t="s">
        <v>21</v>
      </c>
      <c r="Q1124" t="s">
        <v>14542</v>
      </c>
      <c r="R1124" s="2" t="str">
        <f t="shared" si="153"/>
        <v>OK</v>
      </c>
      <c r="S1124" s="2" t="str">
        <f t="shared" si="154"/>
        <v>OK</v>
      </c>
      <c r="T1124" s="2" t="str">
        <f t="shared" si="155"/>
        <v>OK</v>
      </c>
      <c r="U1124" s="2" t="str">
        <f t="shared" si="156"/>
        <v>OK</v>
      </c>
      <c r="V1124" s="2" t="str">
        <f t="shared" si="157"/>
        <v>OK</v>
      </c>
      <c r="W1124" s="2" t="str">
        <f t="shared" si="158"/>
        <v>OK</v>
      </c>
      <c r="X1124" s="2" t="str">
        <f t="shared" si="159"/>
        <v>OK</v>
      </c>
      <c r="Y1124" s="2" t="str">
        <f t="shared" si="160"/>
        <v>OK</v>
      </c>
      <c r="Z1124" s="3" t="str">
        <f t="shared" si="161"/>
        <v/>
      </c>
    </row>
    <row r="1125" spans="1:26" x14ac:dyDescent="0.45">
      <c r="A1125" t="s">
        <v>14463</v>
      </c>
      <c r="B1125" t="s">
        <v>14464</v>
      </c>
      <c r="C1125" t="s">
        <v>14543</v>
      </c>
      <c r="E1125" t="s">
        <v>20</v>
      </c>
      <c r="H1125" t="s">
        <v>21</v>
      </c>
      <c r="I1125">
        <v>1195795</v>
      </c>
      <c r="J1125" t="s">
        <v>14544</v>
      </c>
      <c r="K1125">
        <v>15</v>
      </c>
      <c r="L1125" t="s">
        <v>34</v>
      </c>
      <c r="M1125" t="s">
        <v>35</v>
      </c>
      <c r="N1125" t="s">
        <v>114</v>
      </c>
      <c r="O1125" t="s">
        <v>37</v>
      </c>
      <c r="P1125" t="s">
        <v>21</v>
      </c>
      <c r="Q1125" t="s">
        <v>14545</v>
      </c>
      <c r="R1125" s="2" t="str">
        <f t="shared" si="153"/>
        <v>OK</v>
      </c>
      <c r="S1125" s="2" t="str">
        <f t="shared" si="154"/>
        <v>OK</v>
      </c>
      <c r="T1125" s="2" t="str">
        <f t="shared" si="155"/>
        <v>OK</v>
      </c>
      <c r="U1125" s="2" t="str">
        <f t="shared" si="156"/>
        <v>OK</v>
      </c>
      <c r="V1125" s="2" t="str">
        <f t="shared" si="157"/>
        <v>OK</v>
      </c>
      <c r="W1125" s="2" t="str">
        <f t="shared" si="158"/>
        <v>OK</v>
      </c>
      <c r="X1125" s="2" t="str">
        <f t="shared" si="159"/>
        <v>OK</v>
      </c>
      <c r="Y1125" s="2" t="str">
        <f t="shared" si="160"/>
        <v>OK</v>
      </c>
      <c r="Z1125" s="3" t="str">
        <f t="shared" si="161"/>
        <v/>
      </c>
    </row>
    <row r="1126" spans="1:26" x14ac:dyDescent="0.45">
      <c r="A1126" t="s">
        <v>14463</v>
      </c>
      <c r="B1126" t="s">
        <v>14464</v>
      </c>
      <c r="C1126" t="s">
        <v>14546</v>
      </c>
      <c r="E1126" t="s">
        <v>20</v>
      </c>
      <c r="H1126" t="s">
        <v>21</v>
      </c>
      <c r="I1126">
        <v>1410447</v>
      </c>
      <c r="J1126" t="s">
        <v>14547</v>
      </c>
      <c r="K1126">
        <v>15</v>
      </c>
      <c r="L1126" t="s">
        <v>34</v>
      </c>
      <c r="M1126" t="s">
        <v>35</v>
      </c>
      <c r="N1126" t="s">
        <v>161</v>
      </c>
      <c r="O1126" t="s">
        <v>37</v>
      </c>
      <c r="P1126" t="s">
        <v>21</v>
      </c>
      <c r="Q1126" t="s">
        <v>14548</v>
      </c>
      <c r="R1126" s="2" t="str">
        <f t="shared" si="153"/>
        <v>OK</v>
      </c>
      <c r="S1126" s="2" t="str">
        <f t="shared" si="154"/>
        <v>OK</v>
      </c>
      <c r="T1126" s="2" t="str">
        <f t="shared" si="155"/>
        <v>OK</v>
      </c>
      <c r="U1126" s="2" t="str">
        <f t="shared" si="156"/>
        <v>OK</v>
      </c>
      <c r="V1126" s="2" t="str">
        <f t="shared" si="157"/>
        <v>OK</v>
      </c>
      <c r="W1126" s="2" t="str">
        <f t="shared" si="158"/>
        <v>OK</v>
      </c>
      <c r="X1126" s="2" t="str">
        <f t="shared" si="159"/>
        <v>OK</v>
      </c>
      <c r="Y1126" s="2" t="str">
        <f t="shared" si="160"/>
        <v>OK</v>
      </c>
      <c r="Z1126" s="3" t="str">
        <f t="shared" si="161"/>
        <v/>
      </c>
    </row>
    <row r="1127" spans="1:26" x14ac:dyDescent="0.45">
      <c r="A1127" t="s">
        <v>14463</v>
      </c>
      <c r="B1127" t="s">
        <v>14464</v>
      </c>
      <c r="C1127" t="s">
        <v>14549</v>
      </c>
      <c r="E1127" t="s">
        <v>20</v>
      </c>
      <c r="H1127" t="s">
        <v>21</v>
      </c>
      <c r="I1127">
        <v>3688142</v>
      </c>
      <c r="J1127" t="s">
        <v>14550</v>
      </c>
      <c r="K1127">
        <v>30</v>
      </c>
      <c r="L1127" t="s">
        <v>23</v>
      </c>
      <c r="M1127" t="s">
        <v>29</v>
      </c>
      <c r="N1127" t="s">
        <v>30</v>
      </c>
      <c r="P1127" t="s">
        <v>21</v>
      </c>
      <c r="Q1127" t="s">
        <v>14551</v>
      </c>
      <c r="R1127" s="2" t="str">
        <f t="shared" si="153"/>
        <v>OK</v>
      </c>
      <c r="S1127" s="2" t="str">
        <f t="shared" si="154"/>
        <v>OK</v>
      </c>
      <c r="T1127" s="2" t="str">
        <f t="shared" si="155"/>
        <v>OK</v>
      </c>
      <c r="U1127" s="2" t="str">
        <f t="shared" si="156"/>
        <v>OK</v>
      </c>
      <c r="V1127" s="2" t="str">
        <f t="shared" si="157"/>
        <v>OK</v>
      </c>
      <c r="W1127" s="2" t="str">
        <f t="shared" si="158"/>
        <v>OK</v>
      </c>
      <c r="X1127" s="2" t="str">
        <f t="shared" si="159"/>
        <v>OK</v>
      </c>
      <c r="Y1127" s="2" t="str">
        <f t="shared" si="160"/>
        <v>OK</v>
      </c>
      <c r="Z1127" s="3" t="str">
        <f t="shared" si="161"/>
        <v/>
      </c>
    </row>
    <row r="1128" spans="1:26" x14ac:dyDescent="0.45">
      <c r="A1128" t="s">
        <v>14463</v>
      </c>
      <c r="B1128" t="s">
        <v>14464</v>
      </c>
      <c r="C1128" t="s">
        <v>14552</v>
      </c>
      <c r="E1128" t="s">
        <v>20</v>
      </c>
      <c r="H1128" t="s">
        <v>21</v>
      </c>
      <c r="I1128">
        <v>705934</v>
      </c>
      <c r="J1128" t="s">
        <v>14553</v>
      </c>
      <c r="K1128">
        <v>15</v>
      </c>
      <c r="L1128" t="s">
        <v>34</v>
      </c>
      <c r="M1128" t="s">
        <v>35</v>
      </c>
      <c r="N1128" t="s">
        <v>41</v>
      </c>
      <c r="O1128" t="s">
        <v>37</v>
      </c>
      <c r="P1128" t="s">
        <v>21</v>
      </c>
      <c r="Q1128" t="s">
        <v>14554</v>
      </c>
      <c r="R1128" s="2" t="str">
        <f t="shared" si="153"/>
        <v>OK</v>
      </c>
      <c r="S1128" s="2" t="str">
        <f t="shared" si="154"/>
        <v>OK</v>
      </c>
      <c r="T1128" s="2" t="str">
        <f t="shared" si="155"/>
        <v>OK</v>
      </c>
      <c r="U1128" s="2" t="str">
        <f t="shared" si="156"/>
        <v>OK</v>
      </c>
      <c r="V1128" s="2" t="str">
        <f t="shared" si="157"/>
        <v>OK</v>
      </c>
      <c r="W1128" s="2" t="str">
        <f t="shared" si="158"/>
        <v>OK</v>
      </c>
      <c r="X1128" s="2" t="str">
        <f t="shared" si="159"/>
        <v>OK</v>
      </c>
      <c r="Y1128" s="2" t="str">
        <f t="shared" si="160"/>
        <v>OK</v>
      </c>
      <c r="Z1128" s="3" t="str">
        <f t="shared" si="161"/>
        <v/>
      </c>
    </row>
    <row r="1129" spans="1:26" x14ac:dyDescent="0.45">
      <c r="A1129" t="s">
        <v>14463</v>
      </c>
      <c r="B1129" t="s">
        <v>14464</v>
      </c>
      <c r="C1129" t="s">
        <v>14555</v>
      </c>
      <c r="E1129" t="s">
        <v>20</v>
      </c>
      <c r="H1129" t="s">
        <v>21</v>
      </c>
      <c r="I1129">
        <v>1176109</v>
      </c>
      <c r="J1129" t="s">
        <v>14556</v>
      </c>
      <c r="K1129">
        <v>20</v>
      </c>
      <c r="L1129" t="s">
        <v>34</v>
      </c>
      <c r="M1129" t="s">
        <v>35</v>
      </c>
      <c r="N1129" t="s">
        <v>406</v>
      </c>
      <c r="O1129" t="s">
        <v>37</v>
      </c>
      <c r="P1129" t="s">
        <v>21</v>
      </c>
      <c r="Q1129" t="s">
        <v>14557</v>
      </c>
      <c r="R1129" s="2" t="str">
        <f t="shared" si="153"/>
        <v>OK</v>
      </c>
      <c r="S1129" s="2" t="str">
        <f t="shared" si="154"/>
        <v>OK</v>
      </c>
      <c r="T1129" s="2" t="str">
        <f t="shared" si="155"/>
        <v>OK</v>
      </c>
      <c r="U1129" s="2" t="str">
        <f t="shared" si="156"/>
        <v>OK</v>
      </c>
      <c r="V1129" s="2" t="str">
        <f t="shared" si="157"/>
        <v>OK</v>
      </c>
      <c r="W1129" s="2" t="str">
        <f t="shared" si="158"/>
        <v>OK</v>
      </c>
      <c r="X1129" s="2" t="str">
        <f t="shared" si="159"/>
        <v>OK</v>
      </c>
      <c r="Y1129" s="2" t="str">
        <f t="shared" si="160"/>
        <v>OK</v>
      </c>
      <c r="Z1129" s="3" t="str">
        <f t="shared" si="161"/>
        <v/>
      </c>
    </row>
    <row r="1130" spans="1:26" x14ac:dyDescent="0.45">
      <c r="A1130" t="s">
        <v>14463</v>
      </c>
      <c r="B1130" t="s">
        <v>14464</v>
      </c>
      <c r="C1130" t="s">
        <v>14558</v>
      </c>
      <c r="E1130" t="s">
        <v>20</v>
      </c>
      <c r="H1130" t="s">
        <v>21</v>
      </c>
      <c r="I1130">
        <v>4231030</v>
      </c>
      <c r="J1130" t="s">
        <v>14559</v>
      </c>
      <c r="K1130">
        <v>20</v>
      </c>
      <c r="L1130" t="s">
        <v>23</v>
      </c>
      <c r="M1130" t="s">
        <v>90</v>
      </c>
      <c r="N1130" t="s">
        <v>25</v>
      </c>
      <c r="P1130" t="s">
        <v>21</v>
      </c>
      <c r="Q1130" t="s">
        <v>14560</v>
      </c>
      <c r="R1130" s="2" t="str">
        <f t="shared" si="153"/>
        <v>OK</v>
      </c>
      <c r="S1130" s="2" t="str">
        <f t="shared" si="154"/>
        <v>OK</v>
      </c>
      <c r="T1130" s="2" t="str">
        <f t="shared" si="155"/>
        <v>OK</v>
      </c>
      <c r="U1130" s="2" t="str">
        <f t="shared" si="156"/>
        <v>OK</v>
      </c>
      <c r="V1130" s="2" t="str">
        <f t="shared" si="157"/>
        <v>OK</v>
      </c>
      <c r="W1130" s="2" t="str">
        <f t="shared" si="158"/>
        <v>OK</v>
      </c>
      <c r="X1130" s="2" t="str">
        <f t="shared" si="159"/>
        <v>OK</v>
      </c>
      <c r="Y1130" s="2" t="str">
        <f t="shared" si="160"/>
        <v>OK</v>
      </c>
      <c r="Z1130" s="3" t="str">
        <f t="shared" si="161"/>
        <v/>
      </c>
    </row>
    <row r="1131" spans="1:26" x14ac:dyDescent="0.45">
      <c r="A1131" t="s">
        <v>14463</v>
      </c>
      <c r="B1131" t="s">
        <v>14464</v>
      </c>
      <c r="C1131" t="s">
        <v>14561</v>
      </c>
      <c r="E1131" t="s">
        <v>20</v>
      </c>
      <c r="H1131" t="s">
        <v>21</v>
      </c>
      <c r="I1131">
        <v>2115929</v>
      </c>
      <c r="J1131" t="s">
        <v>14562</v>
      </c>
      <c r="K1131">
        <v>30</v>
      </c>
      <c r="L1131" t="s">
        <v>80</v>
      </c>
      <c r="M1131" t="s">
        <v>35</v>
      </c>
      <c r="N1131" t="s">
        <v>81</v>
      </c>
      <c r="O1131" t="s">
        <v>479</v>
      </c>
      <c r="P1131" t="s">
        <v>21</v>
      </c>
      <c r="Q1131" t="s">
        <v>14563</v>
      </c>
      <c r="R1131" s="2" t="str">
        <f t="shared" si="153"/>
        <v>OK</v>
      </c>
      <c r="S1131" s="2" t="str">
        <f t="shared" si="154"/>
        <v>OK</v>
      </c>
      <c r="T1131" s="2" t="str">
        <f t="shared" si="155"/>
        <v>OK</v>
      </c>
      <c r="U1131" s="2" t="str">
        <f t="shared" si="156"/>
        <v>OK</v>
      </c>
      <c r="V1131" s="2" t="str">
        <f t="shared" si="157"/>
        <v>OK</v>
      </c>
      <c r="W1131" s="2" t="str">
        <f t="shared" si="158"/>
        <v>OK</v>
      </c>
      <c r="X1131" s="2" t="str">
        <f t="shared" si="159"/>
        <v>OK</v>
      </c>
      <c r="Y1131" s="2" t="str">
        <f t="shared" si="160"/>
        <v>OK</v>
      </c>
      <c r="Z1131" s="3" t="str">
        <f t="shared" si="161"/>
        <v/>
      </c>
    </row>
    <row r="1132" spans="1:26" x14ac:dyDescent="0.45">
      <c r="A1132" t="s">
        <v>14463</v>
      </c>
      <c r="B1132" t="s">
        <v>14464</v>
      </c>
      <c r="C1132" t="s">
        <v>14564</v>
      </c>
      <c r="E1132" t="s">
        <v>20</v>
      </c>
      <c r="H1132" t="s">
        <v>21</v>
      </c>
      <c r="I1132">
        <v>1674720</v>
      </c>
      <c r="J1132" t="s">
        <v>14565</v>
      </c>
      <c r="K1132">
        <v>60</v>
      </c>
      <c r="L1132" t="s">
        <v>57</v>
      </c>
      <c r="M1132" t="s">
        <v>35</v>
      </c>
      <c r="N1132" t="s">
        <v>58</v>
      </c>
      <c r="O1132" t="s">
        <v>37</v>
      </c>
      <c r="P1132" t="s">
        <v>21</v>
      </c>
      <c r="Q1132" t="s">
        <v>14566</v>
      </c>
      <c r="R1132" s="2" t="str">
        <f t="shared" si="153"/>
        <v>OK</v>
      </c>
      <c r="S1132" s="2" t="str">
        <f t="shared" si="154"/>
        <v>OK</v>
      </c>
      <c r="T1132" s="2" t="str">
        <f t="shared" si="155"/>
        <v>OK</v>
      </c>
      <c r="U1132" s="2" t="str">
        <f t="shared" si="156"/>
        <v>OK</v>
      </c>
      <c r="V1132" s="2" t="str">
        <f t="shared" si="157"/>
        <v>OK</v>
      </c>
      <c r="W1132" s="2" t="str">
        <f t="shared" si="158"/>
        <v>OK</v>
      </c>
      <c r="X1132" s="2" t="str">
        <f t="shared" si="159"/>
        <v>OK</v>
      </c>
      <c r="Y1132" s="2" t="str">
        <f t="shared" si="160"/>
        <v>OK</v>
      </c>
      <c r="Z1132" s="3" t="str">
        <f t="shared" si="161"/>
        <v/>
      </c>
    </row>
    <row r="1133" spans="1:26" x14ac:dyDescent="0.45">
      <c r="A1133" t="s">
        <v>14463</v>
      </c>
      <c r="B1133" t="s">
        <v>14464</v>
      </c>
      <c r="C1133" t="s">
        <v>534</v>
      </c>
      <c r="E1133" t="s">
        <v>20</v>
      </c>
      <c r="H1133" t="s">
        <v>21</v>
      </c>
      <c r="I1133">
        <v>3156742</v>
      </c>
      <c r="J1133" t="s">
        <v>14567</v>
      </c>
      <c r="K1133">
        <v>60</v>
      </c>
      <c r="L1133" t="s">
        <v>358</v>
      </c>
      <c r="M1133" t="s">
        <v>35</v>
      </c>
      <c r="N1133" t="s">
        <v>359</v>
      </c>
      <c r="O1133" t="s">
        <v>479</v>
      </c>
      <c r="P1133" t="s">
        <v>21</v>
      </c>
      <c r="Q1133" t="s">
        <v>14568</v>
      </c>
      <c r="R1133" s="2" t="str">
        <f t="shared" si="153"/>
        <v>OK</v>
      </c>
      <c r="S1133" s="2" t="str">
        <f t="shared" si="154"/>
        <v>OK</v>
      </c>
      <c r="T1133" s="2" t="str">
        <f t="shared" si="155"/>
        <v>OK</v>
      </c>
      <c r="U1133" s="2" t="str">
        <f t="shared" si="156"/>
        <v>OK</v>
      </c>
      <c r="V1133" s="2" t="str">
        <f t="shared" si="157"/>
        <v>OK</v>
      </c>
      <c r="W1133" s="2" t="str">
        <f t="shared" si="158"/>
        <v>KO</v>
      </c>
      <c r="X1133" s="2" t="str">
        <f t="shared" si="159"/>
        <v>OK</v>
      </c>
      <c r="Y1133" s="2" t="str">
        <f t="shared" si="160"/>
        <v>OK</v>
      </c>
      <c r="Z1133" s="3" t="str">
        <f t="shared" si="161"/>
        <v xml:space="preserve">Tiempo del recurso / </v>
      </c>
    </row>
    <row r="1134" spans="1:26" x14ac:dyDescent="0.45">
      <c r="A1134" t="s">
        <v>14463</v>
      </c>
      <c r="B1134" t="s">
        <v>14464</v>
      </c>
      <c r="C1134" t="s">
        <v>67</v>
      </c>
      <c r="D1134" t="s">
        <v>67</v>
      </c>
      <c r="E1134" t="s">
        <v>20</v>
      </c>
      <c r="H1134" t="s">
        <v>21</v>
      </c>
      <c r="I1134">
        <v>396986</v>
      </c>
      <c r="K1134">
        <v>20</v>
      </c>
      <c r="L1134" t="s">
        <v>23</v>
      </c>
      <c r="M1134" t="s">
        <v>67</v>
      </c>
      <c r="N1134" t="s">
        <v>227</v>
      </c>
      <c r="P1134" t="s">
        <v>21</v>
      </c>
      <c r="Q1134" t="s">
        <v>14569</v>
      </c>
      <c r="R1134" s="2" t="str">
        <f t="shared" si="153"/>
        <v>OK</v>
      </c>
      <c r="S1134" s="2" t="str">
        <f t="shared" si="154"/>
        <v>OK</v>
      </c>
      <c r="T1134" s="2" t="str">
        <f t="shared" si="155"/>
        <v>OK</v>
      </c>
      <c r="U1134" s="2" t="str">
        <f t="shared" si="156"/>
        <v>OK</v>
      </c>
      <c r="V1134" s="2" t="str">
        <f t="shared" si="157"/>
        <v>OK</v>
      </c>
      <c r="W1134" s="2" t="str">
        <f t="shared" si="158"/>
        <v>OK</v>
      </c>
      <c r="X1134" s="2" t="str">
        <f t="shared" si="159"/>
        <v>KO</v>
      </c>
      <c r="Y1134" s="2" t="str">
        <f t="shared" si="160"/>
        <v>OK</v>
      </c>
      <c r="Z1134" s="3" t="str">
        <f t="shared" si="161"/>
        <v xml:space="preserve">Palabras clave / </v>
      </c>
    </row>
    <row r="1135" spans="1:26" x14ac:dyDescent="0.45">
      <c r="A1135" t="s">
        <v>14463</v>
      </c>
      <c r="B1135" t="s">
        <v>14464</v>
      </c>
      <c r="C1135" t="s">
        <v>70</v>
      </c>
      <c r="E1135" t="s">
        <v>20</v>
      </c>
      <c r="H1135" t="s">
        <v>21</v>
      </c>
      <c r="I1135">
        <v>1898883</v>
      </c>
      <c r="J1135" t="s">
        <v>14570</v>
      </c>
      <c r="K1135">
        <v>60</v>
      </c>
      <c r="L1135" t="s">
        <v>70</v>
      </c>
      <c r="M1135" t="s">
        <v>35</v>
      </c>
      <c r="N1135" t="s">
        <v>161</v>
      </c>
      <c r="O1135" t="s">
        <v>479</v>
      </c>
      <c r="P1135" t="s">
        <v>21</v>
      </c>
      <c r="Q1135" t="s">
        <v>14571</v>
      </c>
      <c r="R1135" s="2" t="str">
        <f t="shared" si="153"/>
        <v>OK</v>
      </c>
      <c r="S1135" s="2" t="str">
        <f t="shared" si="154"/>
        <v>OK</v>
      </c>
      <c r="T1135" s="2" t="str">
        <f t="shared" si="155"/>
        <v>OK</v>
      </c>
      <c r="U1135" s="2" t="str">
        <f t="shared" si="156"/>
        <v>OK</v>
      </c>
      <c r="V1135" s="2" t="str">
        <f t="shared" si="157"/>
        <v>OK</v>
      </c>
      <c r="W1135" s="2" t="str">
        <f t="shared" si="158"/>
        <v>OK</v>
      </c>
      <c r="X1135" s="2" t="str">
        <f t="shared" si="159"/>
        <v>OK</v>
      </c>
      <c r="Y1135" s="2" t="str">
        <f t="shared" si="160"/>
        <v>OK</v>
      </c>
      <c r="Z1135" s="3" t="str">
        <f t="shared" si="161"/>
        <v/>
      </c>
    </row>
    <row r="1136" spans="1:26" x14ac:dyDescent="0.45">
      <c r="A1136" t="s">
        <v>14572</v>
      </c>
      <c r="B1136" t="s">
        <v>14573</v>
      </c>
      <c r="C1136" t="s">
        <v>14574</v>
      </c>
      <c r="E1136" t="s">
        <v>20</v>
      </c>
      <c r="H1136" t="s">
        <v>21</v>
      </c>
      <c r="I1136">
        <v>2093247</v>
      </c>
      <c r="J1136" t="s">
        <v>14575</v>
      </c>
      <c r="K1136">
        <v>20</v>
      </c>
      <c r="L1136" t="s">
        <v>23</v>
      </c>
      <c r="M1136" t="s">
        <v>29</v>
      </c>
      <c r="N1136" t="s">
        <v>1152</v>
      </c>
      <c r="P1136" t="s">
        <v>21</v>
      </c>
      <c r="Q1136" t="s">
        <v>14576</v>
      </c>
      <c r="R1136" s="2" t="str">
        <f t="shared" si="153"/>
        <v>OK</v>
      </c>
      <c r="S1136" s="2" t="str">
        <f t="shared" si="154"/>
        <v>OK</v>
      </c>
      <c r="T1136" s="2" t="str">
        <f t="shared" si="155"/>
        <v>OK</v>
      </c>
      <c r="U1136" s="2" t="str">
        <f t="shared" si="156"/>
        <v>OK</v>
      </c>
      <c r="V1136" s="2" t="str">
        <f t="shared" si="157"/>
        <v>OK</v>
      </c>
      <c r="W1136" s="2" t="str">
        <f t="shared" si="158"/>
        <v>OK</v>
      </c>
      <c r="X1136" s="2" t="str">
        <f t="shared" si="159"/>
        <v>OK</v>
      </c>
      <c r="Y1136" s="2" t="str">
        <f t="shared" si="160"/>
        <v>OK</v>
      </c>
      <c r="Z1136" s="3" t="str">
        <f t="shared" si="161"/>
        <v/>
      </c>
    </row>
    <row r="1137" spans="1:26" x14ac:dyDescent="0.45">
      <c r="A1137" t="s">
        <v>14572</v>
      </c>
      <c r="B1137" t="s">
        <v>14573</v>
      </c>
      <c r="C1137" t="s">
        <v>14577</v>
      </c>
      <c r="E1137" t="s">
        <v>20</v>
      </c>
      <c r="H1137" t="s">
        <v>21</v>
      </c>
      <c r="I1137">
        <v>1762547</v>
      </c>
      <c r="J1137" t="s">
        <v>14578</v>
      </c>
      <c r="K1137">
        <v>20</v>
      </c>
      <c r="L1137" t="s">
        <v>34</v>
      </c>
      <c r="M1137" t="s">
        <v>35</v>
      </c>
      <c r="N1137" t="s">
        <v>773</v>
      </c>
      <c r="O1137" t="s">
        <v>37</v>
      </c>
      <c r="P1137" t="s">
        <v>21</v>
      </c>
      <c r="Q1137" t="s">
        <v>14579</v>
      </c>
      <c r="R1137" s="2" t="str">
        <f t="shared" si="153"/>
        <v>OK</v>
      </c>
      <c r="S1137" s="2" t="str">
        <f t="shared" si="154"/>
        <v>OK</v>
      </c>
      <c r="T1137" s="2" t="str">
        <f t="shared" si="155"/>
        <v>OK</v>
      </c>
      <c r="U1137" s="2" t="str">
        <f t="shared" si="156"/>
        <v>OK</v>
      </c>
      <c r="V1137" s="2" t="str">
        <f t="shared" si="157"/>
        <v>OK</v>
      </c>
      <c r="W1137" s="2" t="str">
        <f t="shared" si="158"/>
        <v>OK</v>
      </c>
      <c r="X1137" s="2" t="str">
        <f t="shared" si="159"/>
        <v>OK</v>
      </c>
      <c r="Y1137" s="2" t="str">
        <f t="shared" si="160"/>
        <v>OK</v>
      </c>
      <c r="Z1137" s="3" t="str">
        <f t="shared" si="161"/>
        <v/>
      </c>
    </row>
    <row r="1138" spans="1:26" x14ac:dyDescent="0.45">
      <c r="A1138" t="s">
        <v>14572</v>
      </c>
      <c r="B1138" t="s">
        <v>14573</v>
      </c>
      <c r="C1138" t="s">
        <v>14580</v>
      </c>
      <c r="E1138" t="s">
        <v>20</v>
      </c>
      <c r="H1138" t="s">
        <v>21</v>
      </c>
      <c r="I1138">
        <v>1527984</v>
      </c>
      <c r="J1138" t="s">
        <v>14581</v>
      </c>
      <c r="K1138">
        <v>30</v>
      </c>
      <c r="L1138" t="s">
        <v>34</v>
      </c>
      <c r="M1138" t="s">
        <v>29</v>
      </c>
      <c r="N1138" t="s">
        <v>53</v>
      </c>
      <c r="P1138" t="s">
        <v>21</v>
      </c>
      <c r="Q1138" t="s">
        <v>14582</v>
      </c>
      <c r="R1138" s="2" t="str">
        <f t="shared" si="153"/>
        <v>KO</v>
      </c>
      <c r="S1138" s="2" t="str">
        <f t="shared" si="154"/>
        <v>OK</v>
      </c>
      <c r="T1138" s="2" t="str">
        <f t="shared" si="155"/>
        <v>OK</v>
      </c>
      <c r="U1138" s="2" t="str">
        <f t="shared" si="156"/>
        <v>OK</v>
      </c>
      <c r="V1138" s="2" t="str">
        <f t="shared" si="157"/>
        <v>OK</v>
      </c>
      <c r="W1138" s="2" t="str">
        <f t="shared" si="158"/>
        <v>OK</v>
      </c>
      <c r="X1138" s="2" t="str">
        <f t="shared" si="159"/>
        <v>OK</v>
      </c>
      <c r="Y1138" s="2" t="str">
        <f t="shared" si="160"/>
        <v>OK</v>
      </c>
      <c r="Z1138" s="3" t="str">
        <f t="shared" si="161"/>
        <v xml:space="preserve">Acción didáctica / </v>
      </c>
    </row>
    <row r="1139" spans="1:26" x14ac:dyDescent="0.45">
      <c r="A1139" t="s">
        <v>14572</v>
      </c>
      <c r="B1139" t="s">
        <v>14573</v>
      </c>
      <c r="C1139" t="s">
        <v>14583</v>
      </c>
      <c r="E1139" t="s">
        <v>20</v>
      </c>
      <c r="H1139" t="s">
        <v>21</v>
      </c>
      <c r="I1139">
        <v>1878606</v>
      </c>
      <c r="J1139" t="s">
        <v>14584</v>
      </c>
      <c r="K1139">
        <v>30</v>
      </c>
      <c r="L1139" t="s">
        <v>80</v>
      </c>
      <c r="M1139" t="s">
        <v>35</v>
      </c>
      <c r="N1139" t="s">
        <v>81</v>
      </c>
      <c r="O1139" t="s">
        <v>37</v>
      </c>
      <c r="P1139" t="s">
        <v>21</v>
      </c>
      <c r="Q1139" t="s">
        <v>14585</v>
      </c>
      <c r="R1139" s="2" t="str">
        <f t="shared" si="153"/>
        <v>OK</v>
      </c>
      <c r="S1139" s="2" t="str">
        <f t="shared" si="154"/>
        <v>OK</v>
      </c>
      <c r="T1139" s="2" t="str">
        <f t="shared" si="155"/>
        <v>OK</v>
      </c>
      <c r="U1139" s="2" t="str">
        <f t="shared" si="156"/>
        <v>OK</v>
      </c>
      <c r="V1139" s="2" t="str">
        <f t="shared" si="157"/>
        <v>OK</v>
      </c>
      <c r="W1139" s="2" t="str">
        <f t="shared" si="158"/>
        <v>OK</v>
      </c>
      <c r="X1139" s="2" t="str">
        <f t="shared" si="159"/>
        <v>OK</v>
      </c>
      <c r="Y1139" s="2" t="str">
        <f t="shared" si="160"/>
        <v>OK</v>
      </c>
      <c r="Z1139" s="3" t="str">
        <f t="shared" si="161"/>
        <v/>
      </c>
    </row>
    <row r="1140" spans="1:26" x14ac:dyDescent="0.45">
      <c r="A1140" t="s">
        <v>14572</v>
      </c>
      <c r="B1140" t="s">
        <v>14573</v>
      </c>
      <c r="C1140" t="s">
        <v>14586</v>
      </c>
      <c r="E1140" t="s">
        <v>20</v>
      </c>
      <c r="H1140" t="s">
        <v>21</v>
      </c>
      <c r="I1140">
        <v>1125509</v>
      </c>
      <c r="J1140" t="s">
        <v>14587</v>
      </c>
      <c r="K1140">
        <v>30</v>
      </c>
      <c r="L1140" t="s">
        <v>23</v>
      </c>
      <c r="M1140" t="s">
        <v>35</v>
      </c>
      <c r="N1140" t="s">
        <v>49</v>
      </c>
      <c r="P1140" t="s">
        <v>21</v>
      </c>
      <c r="Q1140" t="s">
        <v>14588</v>
      </c>
      <c r="R1140" s="2" t="str">
        <f t="shared" si="153"/>
        <v>OK</v>
      </c>
      <c r="S1140" s="2" t="str">
        <f t="shared" si="154"/>
        <v>KO</v>
      </c>
      <c r="T1140" s="2" t="str">
        <f t="shared" si="155"/>
        <v>OK</v>
      </c>
      <c r="U1140" s="2" t="str">
        <f t="shared" si="156"/>
        <v>OK</v>
      </c>
      <c r="V1140" s="2" t="str">
        <f t="shared" si="157"/>
        <v>OK</v>
      </c>
      <c r="W1140" s="2" t="str">
        <f t="shared" si="158"/>
        <v>OK</v>
      </c>
      <c r="X1140" s="2" t="str">
        <f t="shared" si="159"/>
        <v>OK</v>
      </c>
      <c r="Y1140" s="2" t="str">
        <f t="shared" si="160"/>
        <v>OK</v>
      </c>
      <c r="Z1140" s="3" t="str">
        <f t="shared" si="161"/>
        <v xml:space="preserve">Tipo de media / </v>
      </c>
    </row>
    <row r="1141" spans="1:26" x14ac:dyDescent="0.45">
      <c r="A1141" t="s">
        <v>14572</v>
      </c>
      <c r="B1141" t="s">
        <v>14573</v>
      </c>
      <c r="C1141" t="s">
        <v>14589</v>
      </c>
      <c r="E1141" t="s">
        <v>20</v>
      </c>
      <c r="H1141" t="s">
        <v>21</v>
      </c>
      <c r="I1141">
        <v>2299371</v>
      </c>
      <c r="J1141" t="s">
        <v>14590</v>
      </c>
      <c r="K1141">
        <v>20</v>
      </c>
      <c r="L1141" t="s">
        <v>34</v>
      </c>
      <c r="M1141" t="s">
        <v>35</v>
      </c>
      <c r="N1141" t="s">
        <v>773</v>
      </c>
      <c r="O1141" t="s">
        <v>37</v>
      </c>
      <c r="P1141" t="s">
        <v>21</v>
      </c>
      <c r="Q1141" t="s">
        <v>14591</v>
      </c>
      <c r="R1141" s="2" t="str">
        <f t="shared" si="153"/>
        <v>OK</v>
      </c>
      <c r="S1141" s="2" t="str">
        <f t="shared" si="154"/>
        <v>OK</v>
      </c>
      <c r="T1141" s="2" t="str">
        <f t="shared" si="155"/>
        <v>OK</v>
      </c>
      <c r="U1141" s="2" t="str">
        <f t="shared" si="156"/>
        <v>OK</v>
      </c>
      <c r="V1141" s="2" t="str">
        <f t="shared" si="157"/>
        <v>OK</v>
      </c>
      <c r="W1141" s="2" t="str">
        <f t="shared" si="158"/>
        <v>OK</v>
      </c>
      <c r="X1141" s="2" t="str">
        <f t="shared" si="159"/>
        <v>OK</v>
      </c>
      <c r="Y1141" s="2" t="str">
        <f t="shared" si="160"/>
        <v>OK</v>
      </c>
      <c r="Z1141" s="3" t="str">
        <f t="shared" si="161"/>
        <v/>
      </c>
    </row>
    <row r="1142" spans="1:26" x14ac:dyDescent="0.45">
      <c r="A1142" t="s">
        <v>14572</v>
      </c>
      <c r="B1142" t="s">
        <v>14573</v>
      </c>
      <c r="C1142" t="s">
        <v>14592</v>
      </c>
      <c r="E1142" t="s">
        <v>20</v>
      </c>
      <c r="H1142" t="s">
        <v>21</v>
      </c>
      <c r="I1142">
        <v>1179125</v>
      </c>
      <c r="J1142" t="s">
        <v>14593</v>
      </c>
      <c r="K1142">
        <v>25</v>
      </c>
      <c r="L1142" t="s">
        <v>34</v>
      </c>
      <c r="M1142" t="s">
        <v>35</v>
      </c>
      <c r="N1142" t="s">
        <v>62</v>
      </c>
      <c r="O1142" t="s">
        <v>37</v>
      </c>
      <c r="P1142" t="s">
        <v>21</v>
      </c>
      <c r="Q1142" t="s">
        <v>14594</v>
      </c>
      <c r="R1142" s="2" t="str">
        <f t="shared" si="153"/>
        <v>OK</v>
      </c>
      <c r="S1142" s="2" t="str">
        <f t="shared" si="154"/>
        <v>OK</v>
      </c>
      <c r="T1142" s="2" t="str">
        <f t="shared" si="155"/>
        <v>OK</v>
      </c>
      <c r="U1142" s="2" t="str">
        <f t="shared" si="156"/>
        <v>OK</v>
      </c>
      <c r="V1142" s="2" t="str">
        <f t="shared" si="157"/>
        <v>OK</v>
      </c>
      <c r="W1142" s="2" t="str">
        <f t="shared" si="158"/>
        <v>OK</v>
      </c>
      <c r="X1142" s="2" t="str">
        <f t="shared" si="159"/>
        <v>OK</v>
      </c>
      <c r="Y1142" s="2" t="str">
        <f t="shared" si="160"/>
        <v>OK</v>
      </c>
      <c r="Z1142" s="3" t="str">
        <f t="shared" si="161"/>
        <v/>
      </c>
    </row>
    <row r="1143" spans="1:26" x14ac:dyDescent="0.45">
      <c r="A1143" t="s">
        <v>14572</v>
      </c>
      <c r="B1143" t="s">
        <v>14573</v>
      </c>
      <c r="C1143" t="s">
        <v>14595</v>
      </c>
      <c r="E1143" t="s">
        <v>20</v>
      </c>
      <c r="H1143" t="s">
        <v>21</v>
      </c>
      <c r="I1143">
        <v>1271220</v>
      </c>
      <c r="J1143" t="s">
        <v>14596</v>
      </c>
      <c r="K1143">
        <v>20</v>
      </c>
      <c r="L1143" t="s">
        <v>34</v>
      </c>
      <c r="M1143" t="s">
        <v>35</v>
      </c>
      <c r="N1143" t="s">
        <v>161</v>
      </c>
      <c r="O1143" t="s">
        <v>37</v>
      </c>
      <c r="P1143" t="s">
        <v>21</v>
      </c>
      <c r="Q1143" t="s">
        <v>14597</v>
      </c>
      <c r="R1143" s="2" t="str">
        <f t="shared" si="153"/>
        <v>OK</v>
      </c>
      <c r="S1143" s="2" t="str">
        <f t="shared" si="154"/>
        <v>OK</v>
      </c>
      <c r="T1143" s="2" t="str">
        <f t="shared" si="155"/>
        <v>OK</v>
      </c>
      <c r="U1143" s="2" t="str">
        <f t="shared" si="156"/>
        <v>OK</v>
      </c>
      <c r="V1143" s="2" t="str">
        <f t="shared" si="157"/>
        <v>OK</v>
      </c>
      <c r="W1143" s="2" t="str">
        <f t="shared" si="158"/>
        <v>OK</v>
      </c>
      <c r="X1143" s="2" t="str">
        <f t="shared" si="159"/>
        <v>OK</v>
      </c>
      <c r="Y1143" s="2" t="str">
        <f t="shared" si="160"/>
        <v>OK</v>
      </c>
      <c r="Z1143" s="3" t="str">
        <f t="shared" si="161"/>
        <v/>
      </c>
    </row>
    <row r="1144" spans="1:26" x14ac:dyDescent="0.45">
      <c r="A1144" t="s">
        <v>14572</v>
      </c>
      <c r="B1144" t="s">
        <v>14573</v>
      </c>
      <c r="C1144" t="s">
        <v>14598</v>
      </c>
      <c r="E1144" t="s">
        <v>20</v>
      </c>
      <c r="H1144" t="s">
        <v>21</v>
      </c>
      <c r="I1144">
        <v>1169866</v>
      </c>
      <c r="J1144" t="s">
        <v>14599</v>
      </c>
      <c r="K1144">
        <v>20</v>
      </c>
      <c r="L1144" t="s">
        <v>34</v>
      </c>
      <c r="M1144" t="s">
        <v>35</v>
      </c>
      <c r="N1144" t="s">
        <v>700</v>
      </c>
      <c r="O1144" t="s">
        <v>479</v>
      </c>
      <c r="P1144" t="s">
        <v>21</v>
      </c>
      <c r="Q1144" t="s">
        <v>14600</v>
      </c>
      <c r="R1144" s="2" t="str">
        <f t="shared" si="153"/>
        <v>OK</v>
      </c>
      <c r="S1144" s="2" t="str">
        <f t="shared" si="154"/>
        <v>OK</v>
      </c>
      <c r="T1144" s="2" t="str">
        <f t="shared" si="155"/>
        <v>OK</v>
      </c>
      <c r="U1144" s="2" t="str">
        <f t="shared" si="156"/>
        <v>OK</v>
      </c>
      <c r="V1144" s="2" t="str">
        <f t="shared" si="157"/>
        <v>OK</v>
      </c>
      <c r="W1144" s="2" t="str">
        <f t="shared" si="158"/>
        <v>OK</v>
      </c>
      <c r="X1144" s="2" t="str">
        <f t="shared" si="159"/>
        <v>OK</v>
      </c>
      <c r="Y1144" s="2" t="str">
        <f t="shared" si="160"/>
        <v>OK</v>
      </c>
      <c r="Z1144" s="3" t="str">
        <f t="shared" si="161"/>
        <v/>
      </c>
    </row>
    <row r="1145" spans="1:26" x14ac:dyDescent="0.45">
      <c r="A1145" t="s">
        <v>14572</v>
      </c>
      <c r="B1145" t="s">
        <v>14573</v>
      </c>
      <c r="C1145" t="s">
        <v>14601</v>
      </c>
      <c r="E1145" t="s">
        <v>20</v>
      </c>
      <c r="H1145" t="s">
        <v>21</v>
      </c>
      <c r="I1145">
        <v>1887569</v>
      </c>
      <c r="J1145" t="s">
        <v>14602</v>
      </c>
      <c r="K1145">
        <v>30</v>
      </c>
      <c r="L1145" t="s">
        <v>34</v>
      </c>
      <c r="M1145" t="s">
        <v>35</v>
      </c>
      <c r="N1145" t="s">
        <v>81</v>
      </c>
      <c r="O1145" t="s">
        <v>37</v>
      </c>
      <c r="P1145" t="s">
        <v>21</v>
      </c>
      <c r="Q1145" t="s">
        <v>14603</v>
      </c>
      <c r="R1145" s="2" t="str">
        <f t="shared" si="153"/>
        <v>KO</v>
      </c>
      <c r="S1145" s="2" t="str">
        <f t="shared" si="154"/>
        <v>OK</v>
      </c>
      <c r="T1145" s="2" t="str">
        <f t="shared" si="155"/>
        <v>OK</v>
      </c>
      <c r="U1145" s="2" t="str">
        <f t="shared" si="156"/>
        <v>OK</v>
      </c>
      <c r="V1145" s="2" t="str">
        <f t="shared" si="157"/>
        <v>OK</v>
      </c>
      <c r="W1145" s="2" t="str">
        <f t="shared" si="158"/>
        <v>OK</v>
      </c>
      <c r="X1145" s="2" t="str">
        <f t="shared" si="159"/>
        <v>OK</v>
      </c>
      <c r="Y1145" s="2" t="str">
        <f t="shared" si="160"/>
        <v>OK</v>
      </c>
      <c r="Z1145" s="3" t="str">
        <f t="shared" si="161"/>
        <v xml:space="preserve">Acción didáctica / </v>
      </c>
    </row>
    <row r="1146" spans="1:26" x14ac:dyDescent="0.45">
      <c r="A1146" t="s">
        <v>14572</v>
      </c>
      <c r="B1146" t="s">
        <v>14573</v>
      </c>
      <c r="C1146" t="s">
        <v>14604</v>
      </c>
      <c r="E1146" t="s">
        <v>20</v>
      </c>
      <c r="H1146" t="s">
        <v>21</v>
      </c>
      <c r="I1146">
        <v>2080343</v>
      </c>
      <c r="J1146" t="s">
        <v>14605</v>
      </c>
      <c r="K1146">
        <v>30</v>
      </c>
      <c r="L1146" t="s">
        <v>1363</v>
      </c>
      <c r="M1146" t="s">
        <v>24</v>
      </c>
      <c r="N1146" t="s">
        <v>30</v>
      </c>
      <c r="P1146" t="s">
        <v>21</v>
      </c>
      <c r="Q1146" t="s">
        <v>14606</v>
      </c>
      <c r="R1146" s="2" t="str">
        <f t="shared" si="153"/>
        <v>KO</v>
      </c>
      <c r="S1146" s="2" t="str">
        <f t="shared" si="154"/>
        <v>KO</v>
      </c>
      <c r="T1146" s="2" t="str">
        <f t="shared" si="155"/>
        <v>OK</v>
      </c>
      <c r="U1146" s="2" t="str">
        <f t="shared" si="156"/>
        <v>OK</v>
      </c>
      <c r="V1146" s="2" t="str">
        <f t="shared" si="157"/>
        <v>OK</v>
      </c>
      <c r="W1146" s="2" t="str">
        <f t="shared" si="158"/>
        <v>OK</v>
      </c>
      <c r="X1146" s="2" t="str">
        <f t="shared" si="159"/>
        <v>OK</v>
      </c>
      <c r="Y1146" s="2" t="str">
        <f t="shared" si="160"/>
        <v>OK</v>
      </c>
      <c r="Z1146" s="3" t="str">
        <f t="shared" si="161"/>
        <v xml:space="preserve">Acción didáctica / Tipo de media / </v>
      </c>
    </row>
    <row r="1147" spans="1:26" x14ac:dyDescent="0.45">
      <c r="A1147" t="s">
        <v>14572</v>
      </c>
      <c r="B1147" t="s">
        <v>14573</v>
      </c>
      <c r="C1147" t="s">
        <v>14607</v>
      </c>
      <c r="E1147" t="s">
        <v>20</v>
      </c>
      <c r="H1147" t="s">
        <v>21</v>
      </c>
      <c r="I1147">
        <v>1185901</v>
      </c>
      <c r="J1147" t="s">
        <v>14608</v>
      </c>
      <c r="K1147">
        <v>20</v>
      </c>
      <c r="L1147" t="s">
        <v>34</v>
      </c>
      <c r="M1147" t="s">
        <v>35</v>
      </c>
      <c r="N1147" t="s">
        <v>114</v>
      </c>
      <c r="O1147" t="s">
        <v>85</v>
      </c>
      <c r="P1147" t="s">
        <v>21</v>
      </c>
      <c r="Q1147" t="s">
        <v>14609</v>
      </c>
      <c r="R1147" s="2" t="str">
        <f t="shared" si="153"/>
        <v>OK</v>
      </c>
      <c r="S1147" s="2" t="str">
        <f t="shared" si="154"/>
        <v>OK</v>
      </c>
      <c r="T1147" s="2" t="str">
        <f t="shared" si="155"/>
        <v>OK</v>
      </c>
      <c r="U1147" s="2" t="str">
        <f t="shared" si="156"/>
        <v>OK</v>
      </c>
      <c r="V1147" s="2" t="str">
        <f t="shared" si="157"/>
        <v>OK</v>
      </c>
      <c r="W1147" s="2" t="str">
        <f t="shared" si="158"/>
        <v>OK</v>
      </c>
      <c r="X1147" s="2" t="str">
        <f t="shared" si="159"/>
        <v>OK</v>
      </c>
      <c r="Y1147" s="2" t="str">
        <f t="shared" si="160"/>
        <v>OK</v>
      </c>
      <c r="Z1147" s="3" t="str">
        <f t="shared" si="161"/>
        <v/>
      </c>
    </row>
    <row r="1148" spans="1:26" x14ac:dyDescent="0.45">
      <c r="A1148" t="s">
        <v>14572</v>
      </c>
      <c r="B1148" t="s">
        <v>14573</v>
      </c>
      <c r="C1148" t="s">
        <v>14610</v>
      </c>
      <c r="E1148" t="s">
        <v>20</v>
      </c>
      <c r="H1148" t="s">
        <v>21</v>
      </c>
      <c r="I1148">
        <v>1471624</v>
      </c>
      <c r="J1148" t="s">
        <v>14611</v>
      </c>
      <c r="K1148">
        <v>15</v>
      </c>
      <c r="L1148" t="s">
        <v>34</v>
      </c>
      <c r="M1148" t="s">
        <v>35</v>
      </c>
      <c r="N1148" t="s">
        <v>763</v>
      </c>
      <c r="O1148" t="s">
        <v>37</v>
      </c>
      <c r="P1148" t="s">
        <v>21</v>
      </c>
      <c r="Q1148" t="s">
        <v>14612</v>
      </c>
      <c r="R1148" s="2" t="str">
        <f t="shared" si="153"/>
        <v>OK</v>
      </c>
      <c r="S1148" s="2" t="str">
        <f t="shared" si="154"/>
        <v>OK</v>
      </c>
      <c r="T1148" s="2" t="str">
        <f t="shared" si="155"/>
        <v>OK</v>
      </c>
      <c r="U1148" s="2" t="str">
        <f t="shared" si="156"/>
        <v>OK</v>
      </c>
      <c r="V1148" s="2" t="str">
        <f t="shared" si="157"/>
        <v>OK</v>
      </c>
      <c r="W1148" s="2" t="str">
        <f t="shared" si="158"/>
        <v>OK</v>
      </c>
      <c r="X1148" s="2" t="str">
        <f t="shared" si="159"/>
        <v>OK</v>
      </c>
      <c r="Y1148" s="2" t="str">
        <f t="shared" si="160"/>
        <v>OK</v>
      </c>
      <c r="Z1148" s="3" t="str">
        <f t="shared" si="161"/>
        <v/>
      </c>
    </row>
    <row r="1149" spans="1:26" x14ac:dyDescent="0.45">
      <c r="A1149" t="s">
        <v>14572</v>
      </c>
      <c r="B1149" t="s">
        <v>14573</v>
      </c>
      <c r="C1149" t="s">
        <v>14613</v>
      </c>
      <c r="E1149" t="s">
        <v>20</v>
      </c>
      <c r="H1149" t="s">
        <v>21</v>
      </c>
      <c r="I1149">
        <v>465958</v>
      </c>
      <c r="J1149" t="s">
        <v>14614</v>
      </c>
      <c r="K1149">
        <v>30</v>
      </c>
      <c r="L1149" t="s">
        <v>34</v>
      </c>
      <c r="M1149" t="s">
        <v>35</v>
      </c>
      <c r="N1149" t="s">
        <v>2043</v>
      </c>
      <c r="P1149" t="s">
        <v>21</v>
      </c>
      <c r="Q1149" t="s">
        <v>14615</v>
      </c>
      <c r="R1149" s="2" t="str">
        <f t="shared" si="153"/>
        <v>KO</v>
      </c>
      <c r="S1149" s="2" t="str">
        <f t="shared" si="154"/>
        <v>KO</v>
      </c>
      <c r="T1149" s="2" t="str">
        <f t="shared" si="155"/>
        <v>OK</v>
      </c>
      <c r="U1149" s="2" t="str">
        <f t="shared" si="156"/>
        <v>OK</v>
      </c>
      <c r="V1149" s="2" t="str">
        <f t="shared" si="157"/>
        <v>OK</v>
      </c>
      <c r="W1149" s="2" t="str">
        <f t="shared" si="158"/>
        <v>OK</v>
      </c>
      <c r="X1149" s="2" t="str">
        <f t="shared" si="159"/>
        <v>OK</v>
      </c>
      <c r="Y1149" s="2" t="str">
        <f t="shared" si="160"/>
        <v>OK</v>
      </c>
      <c r="Z1149" s="3" t="str">
        <f t="shared" si="161"/>
        <v xml:space="preserve">Acción didáctica / Tipo de media / </v>
      </c>
    </row>
    <row r="1150" spans="1:26" x14ac:dyDescent="0.45">
      <c r="A1150" t="s">
        <v>14572</v>
      </c>
      <c r="B1150" t="s">
        <v>14573</v>
      </c>
      <c r="C1150" t="s">
        <v>14616</v>
      </c>
      <c r="E1150" t="s">
        <v>20</v>
      </c>
      <c r="H1150" t="s">
        <v>21</v>
      </c>
      <c r="I1150">
        <v>2102178</v>
      </c>
      <c r="J1150" t="s">
        <v>14617</v>
      </c>
      <c r="K1150">
        <v>30</v>
      </c>
      <c r="L1150" t="s">
        <v>34</v>
      </c>
      <c r="M1150" t="s">
        <v>35</v>
      </c>
      <c r="N1150" t="s">
        <v>81</v>
      </c>
      <c r="O1150" t="s">
        <v>37</v>
      </c>
      <c r="P1150" t="s">
        <v>21</v>
      </c>
      <c r="Q1150" t="s">
        <v>14618</v>
      </c>
      <c r="R1150" s="2" t="str">
        <f t="shared" si="153"/>
        <v>KO</v>
      </c>
      <c r="S1150" s="2" t="str">
        <f t="shared" si="154"/>
        <v>OK</v>
      </c>
      <c r="T1150" s="2" t="str">
        <f t="shared" si="155"/>
        <v>OK</v>
      </c>
      <c r="U1150" s="2" t="str">
        <f t="shared" si="156"/>
        <v>OK</v>
      </c>
      <c r="V1150" s="2" t="str">
        <f t="shared" si="157"/>
        <v>OK</v>
      </c>
      <c r="W1150" s="2" t="str">
        <f t="shared" si="158"/>
        <v>OK</v>
      </c>
      <c r="X1150" s="2" t="str">
        <f t="shared" si="159"/>
        <v>OK</v>
      </c>
      <c r="Y1150" s="2" t="str">
        <f t="shared" si="160"/>
        <v>OK</v>
      </c>
      <c r="Z1150" s="3" t="str">
        <f t="shared" si="161"/>
        <v xml:space="preserve">Acción didáctica / </v>
      </c>
    </row>
    <row r="1151" spans="1:26" x14ac:dyDescent="0.45">
      <c r="A1151" t="s">
        <v>14572</v>
      </c>
      <c r="B1151" t="s">
        <v>14573</v>
      </c>
      <c r="C1151" t="s">
        <v>14619</v>
      </c>
      <c r="E1151" t="s">
        <v>20</v>
      </c>
      <c r="H1151" t="s">
        <v>21</v>
      </c>
      <c r="I1151">
        <v>808483</v>
      </c>
      <c r="J1151" t="s">
        <v>14620</v>
      </c>
      <c r="K1151">
        <v>30</v>
      </c>
      <c r="L1151" t="s">
        <v>23</v>
      </c>
      <c r="M1151" t="s">
        <v>29</v>
      </c>
      <c r="N1151" t="s">
        <v>235</v>
      </c>
      <c r="P1151" t="s">
        <v>21</v>
      </c>
      <c r="Q1151" t="s">
        <v>14621</v>
      </c>
      <c r="R1151" s="2" t="str">
        <f t="shared" si="153"/>
        <v>OK</v>
      </c>
      <c r="S1151" s="2" t="str">
        <f t="shared" si="154"/>
        <v>OK</v>
      </c>
      <c r="T1151" s="2" t="str">
        <f t="shared" si="155"/>
        <v>OK</v>
      </c>
      <c r="U1151" s="2" t="str">
        <f t="shared" si="156"/>
        <v>OK</v>
      </c>
      <c r="V1151" s="2" t="str">
        <f t="shared" si="157"/>
        <v>OK</v>
      </c>
      <c r="W1151" s="2" t="str">
        <f t="shared" si="158"/>
        <v>OK</v>
      </c>
      <c r="X1151" s="2" t="str">
        <f t="shared" si="159"/>
        <v>OK</v>
      </c>
      <c r="Y1151" s="2" t="str">
        <f t="shared" si="160"/>
        <v>OK</v>
      </c>
      <c r="Z1151" s="3" t="str">
        <f t="shared" si="161"/>
        <v/>
      </c>
    </row>
    <row r="1152" spans="1:26" x14ac:dyDescent="0.45">
      <c r="A1152" t="s">
        <v>14572</v>
      </c>
      <c r="B1152" t="s">
        <v>14573</v>
      </c>
      <c r="C1152" t="s">
        <v>14622</v>
      </c>
      <c r="E1152" t="s">
        <v>20</v>
      </c>
      <c r="H1152" t="s">
        <v>21</v>
      </c>
      <c r="I1152">
        <v>1189985</v>
      </c>
      <c r="J1152" t="s">
        <v>14623</v>
      </c>
      <c r="K1152">
        <v>15</v>
      </c>
      <c r="L1152" t="s">
        <v>34</v>
      </c>
      <c r="M1152" t="s">
        <v>35</v>
      </c>
      <c r="N1152" t="s">
        <v>700</v>
      </c>
      <c r="O1152" t="s">
        <v>37</v>
      </c>
      <c r="P1152" t="s">
        <v>21</v>
      </c>
      <c r="Q1152" t="s">
        <v>14624</v>
      </c>
      <c r="R1152" s="2" t="str">
        <f t="shared" si="153"/>
        <v>OK</v>
      </c>
      <c r="S1152" s="2" t="str">
        <f t="shared" si="154"/>
        <v>OK</v>
      </c>
      <c r="T1152" s="2" t="str">
        <f t="shared" si="155"/>
        <v>OK</v>
      </c>
      <c r="U1152" s="2" t="str">
        <f t="shared" si="156"/>
        <v>OK</v>
      </c>
      <c r="V1152" s="2" t="str">
        <f t="shared" si="157"/>
        <v>OK</v>
      </c>
      <c r="W1152" s="2" t="str">
        <f t="shared" si="158"/>
        <v>OK</v>
      </c>
      <c r="X1152" s="2" t="str">
        <f t="shared" si="159"/>
        <v>OK</v>
      </c>
      <c r="Y1152" s="2" t="str">
        <f t="shared" si="160"/>
        <v>OK</v>
      </c>
      <c r="Z1152" s="3" t="str">
        <f t="shared" si="161"/>
        <v/>
      </c>
    </row>
    <row r="1153" spans="1:26" x14ac:dyDescent="0.45">
      <c r="A1153" t="s">
        <v>14572</v>
      </c>
      <c r="B1153" t="s">
        <v>14573</v>
      </c>
      <c r="C1153" t="s">
        <v>14625</v>
      </c>
      <c r="E1153" t="s">
        <v>20</v>
      </c>
      <c r="H1153" t="s">
        <v>21</v>
      </c>
      <c r="I1153">
        <v>768927</v>
      </c>
      <c r="J1153" t="s">
        <v>14626</v>
      </c>
      <c r="K1153">
        <v>40</v>
      </c>
      <c r="L1153" t="s">
        <v>23</v>
      </c>
      <c r="M1153" t="s">
        <v>29</v>
      </c>
      <c r="N1153" t="s">
        <v>235</v>
      </c>
      <c r="P1153" t="s">
        <v>21</v>
      </c>
      <c r="Q1153" t="s">
        <v>14627</v>
      </c>
      <c r="R1153" s="2" t="str">
        <f t="shared" si="153"/>
        <v>OK</v>
      </c>
      <c r="S1153" s="2" t="str">
        <f t="shared" si="154"/>
        <v>OK</v>
      </c>
      <c r="T1153" s="2" t="str">
        <f t="shared" si="155"/>
        <v>OK</v>
      </c>
      <c r="U1153" s="2" t="str">
        <f t="shared" si="156"/>
        <v>OK</v>
      </c>
      <c r="V1153" s="2" t="str">
        <f t="shared" si="157"/>
        <v>OK</v>
      </c>
      <c r="W1153" s="2" t="str">
        <f t="shared" si="158"/>
        <v>OK</v>
      </c>
      <c r="X1153" s="2" t="str">
        <f t="shared" si="159"/>
        <v>OK</v>
      </c>
      <c r="Y1153" s="2" t="str">
        <f t="shared" si="160"/>
        <v>OK</v>
      </c>
      <c r="Z1153" s="3" t="str">
        <f t="shared" si="161"/>
        <v/>
      </c>
    </row>
    <row r="1154" spans="1:26" x14ac:dyDescent="0.45">
      <c r="A1154" t="s">
        <v>14572</v>
      </c>
      <c r="B1154" t="s">
        <v>14573</v>
      </c>
      <c r="C1154" t="s">
        <v>14628</v>
      </c>
      <c r="E1154" t="s">
        <v>20</v>
      </c>
      <c r="H1154" t="s">
        <v>21</v>
      </c>
      <c r="I1154">
        <v>1349518</v>
      </c>
      <c r="J1154" t="s">
        <v>14629</v>
      </c>
      <c r="K1154">
        <v>20</v>
      </c>
      <c r="L1154" t="s">
        <v>34</v>
      </c>
      <c r="M1154" t="s">
        <v>35</v>
      </c>
      <c r="N1154" t="s">
        <v>161</v>
      </c>
      <c r="O1154" t="s">
        <v>37</v>
      </c>
      <c r="P1154" t="s">
        <v>21</v>
      </c>
      <c r="Q1154" t="s">
        <v>14630</v>
      </c>
      <c r="R1154" s="2" t="str">
        <f t="shared" si="153"/>
        <v>OK</v>
      </c>
      <c r="S1154" s="2" t="str">
        <f t="shared" si="154"/>
        <v>OK</v>
      </c>
      <c r="T1154" s="2" t="str">
        <f t="shared" si="155"/>
        <v>OK</v>
      </c>
      <c r="U1154" s="2" t="str">
        <f t="shared" si="156"/>
        <v>OK</v>
      </c>
      <c r="V1154" s="2" t="str">
        <f t="shared" si="157"/>
        <v>OK</v>
      </c>
      <c r="W1154" s="2" t="str">
        <f t="shared" si="158"/>
        <v>OK</v>
      </c>
      <c r="X1154" s="2" t="str">
        <f t="shared" si="159"/>
        <v>OK</v>
      </c>
      <c r="Y1154" s="2" t="str">
        <f t="shared" si="160"/>
        <v>OK</v>
      </c>
      <c r="Z1154" s="3" t="str">
        <f t="shared" si="161"/>
        <v/>
      </c>
    </row>
    <row r="1155" spans="1:26" x14ac:dyDescent="0.45">
      <c r="A1155" t="s">
        <v>14572</v>
      </c>
      <c r="B1155" t="s">
        <v>14573</v>
      </c>
      <c r="C1155" t="s">
        <v>14631</v>
      </c>
      <c r="E1155" t="s">
        <v>20</v>
      </c>
      <c r="H1155" t="s">
        <v>21</v>
      </c>
      <c r="I1155">
        <v>1350075</v>
      </c>
      <c r="J1155" t="s">
        <v>14632</v>
      </c>
      <c r="K1155">
        <v>20</v>
      </c>
      <c r="L1155" t="s">
        <v>34</v>
      </c>
      <c r="M1155" t="s">
        <v>35</v>
      </c>
      <c r="N1155" t="s">
        <v>58</v>
      </c>
      <c r="O1155" t="s">
        <v>85</v>
      </c>
      <c r="P1155" t="s">
        <v>21</v>
      </c>
      <c r="Q1155" t="s">
        <v>14633</v>
      </c>
      <c r="R1155" s="2" t="str">
        <f t="shared" ref="R1155:R1218" si="162">IF(_xlfn.XOR(
AND(N1155="M102ab",L1155="Proyecto"),
AND(N1155="M101a",L1155="Preguntas con respuesta libre"),
AND(LEFT(N1155,1)="M",N1155&lt;&gt;"M102AB",N1155&lt;&gt;"M101a",N1155&lt;&gt;"M101ap",L1155="Ejercitación"),
AND(LEFT(C1155,15)="Mapa conceptual",L1155="Exposición"),
AND(LEFT(N1155,1)&lt;&gt;"M",LEFT(C1155,15)&lt;&gt;"Mapa conceptual",L1155="Exposición"),
AND(LEFT(C1155,8)="Banco de",L1155="Generador de actividades"),
AND(C1155=L1155)
),"OK","KO")</f>
        <v>KO</v>
      </c>
      <c r="S1155" s="2" t="str">
        <f t="shared" ref="S1155:S1218" si="163">IF(_xlfn.XOR(
AND(LEFT(N1155,1)="M",M1155="Actividad"),
AND(LEFT(N1155,1)="F",M1155="Interactivo"),
AND(N1155="diaporama",M1155="Secuencia de imágenes"),
OR(N1155="video",M1155="Animación",M1155="Video"),
AND(C1155=M1155)
),"OK","KO")</f>
        <v>OK</v>
      </c>
      <c r="T1155" s="2" t="str">
        <f t="shared" ref="T1155:T1218" si="164">IF(
AND(L1155="Evaluación",C1155&lt;&gt;L1155),"KO",
IF(AND(L1155="Mapa conceptual",C1155&lt;&gt;L1155),"KO",
IF(AND(N1155="M101ap",C1155&lt;&gt;"Banco de actividades"),"KO",
"OK")))</f>
        <v>OK</v>
      </c>
      <c r="U1155" s="2" t="str">
        <f t="shared" ref="U1155:U1218" si="165">IF(
AND(LEFT(N1155,1)="M",LEFT(M1155,4)&lt;&gt;"Mapa",S1155="OK",O1155=""),
"KO","OK")</f>
        <v>OK</v>
      </c>
      <c r="V1155" s="2" t="str">
        <f t="shared" ref="V1155:V1218" si="166">IF(OR(
AND(L1155="Evaluación",R1155="OK",OR(N1155="M4a",N1155="M5a")),
AND(LEFT(C1155,8)="Banco de",N1155="M101ap"),
OR(LEFT(C1155,8)&lt;&gt;"Banco de",L1155&lt;&gt;"Evaluación")
),"OK","KO")</f>
        <v>OK</v>
      </c>
      <c r="W1155" s="2" t="str">
        <f t="shared" ref="W1155:W1218" si="167">IF(AND(LEFT(C1155,8)="Banco de",K1155=0),"OK",
IF(AND(LEFT(C1155,8)&lt;&gt;"Banco de",K1155&gt;0),"OK","KO"))</f>
        <v>OK</v>
      </c>
      <c r="X1155" s="2" t="str">
        <f t="shared" ref="X1155:X1218" si="168">IF(J1155&lt;&gt;"","OK","KO")</f>
        <v>OK</v>
      </c>
      <c r="Y1155" s="2" t="str">
        <f t="shared" ref="Y1155:Y1218" si="169">IF(P1155="Si","KO","OK")</f>
        <v>OK</v>
      </c>
      <c r="Z1155" s="3" t="str">
        <f t="shared" ref="Z1155:Z1218" si="170">CONCATENATE(
IF(R1155&lt;&gt;"OK",CONCATENATE($R$1," / "),""),
IF(S1155&lt;&gt;"OK",CONCATENATE($S$1," / "),""),
IF(T1155&lt;&gt;"OK",CONCATENATE($T$1," / "),""),
IF(U1155&lt;&gt;"OK",CONCATENATE($U$1," / "),""),
IF(V1155&lt;&gt;"OK",CONCATENATE($V$1," / "),""),
IF(W1155&lt;&gt;"OK",CONCATENATE($W$1," / "),""),
IF(X1155&lt;&gt;"OK",CONCATENATE($X$1," / "),""),
IF(Y1155&lt;&gt;"OK",$Y$1,"")
)</f>
        <v xml:space="preserve">Acción didáctica / </v>
      </c>
    </row>
    <row r="1156" spans="1:26" x14ac:dyDescent="0.45">
      <c r="A1156" t="s">
        <v>14572</v>
      </c>
      <c r="B1156" t="s">
        <v>14573</v>
      </c>
      <c r="C1156" t="s">
        <v>14634</v>
      </c>
      <c r="E1156" t="s">
        <v>20</v>
      </c>
      <c r="H1156" t="s">
        <v>21</v>
      </c>
      <c r="I1156">
        <v>1170028</v>
      </c>
      <c r="J1156" t="s">
        <v>14635</v>
      </c>
      <c r="K1156">
        <v>25</v>
      </c>
      <c r="L1156" t="s">
        <v>34</v>
      </c>
      <c r="M1156" t="s">
        <v>35</v>
      </c>
      <c r="N1156" t="s">
        <v>700</v>
      </c>
      <c r="O1156" t="s">
        <v>37</v>
      </c>
      <c r="P1156" t="s">
        <v>21</v>
      </c>
      <c r="Q1156" t="s">
        <v>14636</v>
      </c>
      <c r="R1156" s="2" t="str">
        <f t="shared" si="162"/>
        <v>OK</v>
      </c>
      <c r="S1156" s="2" t="str">
        <f t="shared" si="163"/>
        <v>OK</v>
      </c>
      <c r="T1156" s="2" t="str">
        <f t="shared" si="164"/>
        <v>OK</v>
      </c>
      <c r="U1156" s="2" t="str">
        <f t="shared" si="165"/>
        <v>OK</v>
      </c>
      <c r="V1156" s="2" t="str">
        <f t="shared" si="166"/>
        <v>OK</v>
      </c>
      <c r="W1156" s="2" t="str">
        <f t="shared" si="167"/>
        <v>OK</v>
      </c>
      <c r="X1156" s="2" t="str">
        <f t="shared" si="168"/>
        <v>OK</v>
      </c>
      <c r="Y1156" s="2" t="str">
        <f t="shared" si="169"/>
        <v>OK</v>
      </c>
      <c r="Z1156" s="3" t="str">
        <f t="shared" si="170"/>
        <v/>
      </c>
    </row>
    <row r="1157" spans="1:26" x14ac:dyDescent="0.45">
      <c r="A1157" t="s">
        <v>14572</v>
      </c>
      <c r="B1157" t="s">
        <v>14573</v>
      </c>
      <c r="C1157" t="s">
        <v>14637</v>
      </c>
      <c r="E1157" t="s">
        <v>20</v>
      </c>
      <c r="H1157" t="s">
        <v>21</v>
      </c>
      <c r="I1157">
        <v>2080535</v>
      </c>
      <c r="J1157" t="s">
        <v>14638</v>
      </c>
      <c r="K1157">
        <v>60</v>
      </c>
      <c r="L1157" t="s">
        <v>34</v>
      </c>
      <c r="M1157" t="s">
        <v>35</v>
      </c>
      <c r="N1157" t="s">
        <v>81</v>
      </c>
      <c r="O1157" t="s">
        <v>479</v>
      </c>
      <c r="P1157" t="s">
        <v>21</v>
      </c>
      <c r="Q1157" t="s">
        <v>14639</v>
      </c>
      <c r="R1157" s="2" t="str">
        <f t="shared" si="162"/>
        <v>KO</v>
      </c>
      <c r="S1157" s="2" t="str">
        <f t="shared" si="163"/>
        <v>OK</v>
      </c>
      <c r="T1157" s="2" t="str">
        <f t="shared" si="164"/>
        <v>OK</v>
      </c>
      <c r="U1157" s="2" t="str">
        <f t="shared" si="165"/>
        <v>OK</v>
      </c>
      <c r="V1157" s="2" t="str">
        <f t="shared" si="166"/>
        <v>OK</v>
      </c>
      <c r="W1157" s="2" t="str">
        <f t="shared" si="167"/>
        <v>OK</v>
      </c>
      <c r="X1157" s="2" t="str">
        <f t="shared" si="168"/>
        <v>OK</v>
      </c>
      <c r="Y1157" s="2" t="str">
        <f t="shared" si="169"/>
        <v>OK</v>
      </c>
      <c r="Z1157" s="3" t="str">
        <f t="shared" si="170"/>
        <v xml:space="preserve">Acción didáctica / </v>
      </c>
    </row>
    <row r="1158" spans="1:26" x14ac:dyDescent="0.45">
      <c r="A1158" t="s">
        <v>14572</v>
      </c>
      <c r="B1158" t="s">
        <v>14573</v>
      </c>
      <c r="C1158" t="s">
        <v>14640</v>
      </c>
      <c r="E1158" t="s">
        <v>20</v>
      </c>
      <c r="H1158" t="s">
        <v>21</v>
      </c>
      <c r="I1158">
        <v>1375878</v>
      </c>
      <c r="J1158" t="s">
        <v>14641</v>
      </c>
      <c r="K1158">
        <v>40</v>
      </c>
      <c r="L1158" t="s">
        <v>34</v>
      </c>
      <c r="M1158" t="s">
        <v>35</v>
      </c>
      <c r="N1158" t="s">
        <v>161</v>
      </c>
      <c r="O1158" t="s">
        <v>479</v>
      </c>
      <c r="P1158" t="s">
        <v>21</v>
      </c>
      <c r="Q1158" t="s">
        <v>14642</v>
      </c>
      <c r="R1158" s="2" t="str">
        <f t="shared" si="162"/>
        <v>OK</v>
      </c>
      <c r="S1158" s="2" t="str">
        <f t="shared" si="163"/>
        <v>OK</v>
      </c>
      <c r="T1158" s="2" t="str">
        <f t="shared" si="164"/>
        <v>OK</v>
      </c>
      <c r="U1158" s="2" t="str">
        <f t="shared" si="165"/>
        <v>OK</v>
      </c>
      <c r="V1158" s="2" t="str">
        <f t="shared" si="166"/>
        <v>OK</v>
      </c>
      <c r="W1158" s="2" t="str">
        <f t="shared" si="167"/>
        <v>OK</v>
      </c>
      <c r="X1158" s="2" t="str">
        <f t="shared" si="168"/>
        <v>OK</v>
      </c>
      <c r="Y1158" s="2" t="str">
        <f t="shared" si="169"/>
        <v>OK</v>
      </c>
      <c r="Z1158" s="3" t="str">
        <f t="shared" si="170"/>
        <v/>
      </c>
    </row>
    <row r="1159" spans="1:26" x14ac:dyDescent="0.45">
      <c r="A1159" t="s">
        <v>14572</v>
      </c>
      <c r="B1159" t="s">
        <v>14573</v>
      </c>
      <c r="C1159" t="s">
        <v>14643</v>
      </c>
      <c r="E1159" t="s">
        <v>20</v>
      </c>
      <c r="H1159" t="s">
        <v>21</v>
      </c>
      <c r="I1159">
        <v>1183513</v>
      </c>
      <c r="J1159" t="s">
        <v>14644</v>
      </c>
      <c r="K1159">
        <v>30</v>
      </c>
      <c r="L1159" t="s">
        <v>34</v>
      </c>
      <c r="M1159" t="s">
        <v>35</v>
      </c>
      <c r="N1159" t="s">
        <v>62</v>
      </c>
      <c r="O1159" t="s">
        <v>479</v>
      </c>
      <c r="P1159" t="s">
        <v>21</v>
      </c>
      <c r="Q1159" t="s">
        <v>14645</v>
      </c>
      <c r="R1159" s="2" t="str">
        <f t="shared" si="162"/>
        <v>OK</v>
      </c>
      <c r="S1159" s="2" t="str">
        <f t="shared" si="163"/>
        <v>OK</v>
      </c>
      <c r="T1159" s="2" t="str">
        <f t="shared" si="164"/>
        <v>OK</v>
      </c>
      <c r="U1159" s="2" t="str">
        <f t="shared" si="165"/>
        <v>OK</v>
      </c>
      <c r="V1159" s="2" t="str">
        <f t="shared" si="166"/>
        <v>OK</v>
      </c>
      <c r="W1159" s="2" t="str">
        <f t="shared" si="167"/>
        <v>OK</v>
      </c>
      <c r="X1159" s="2" t="str">
        <f t="shared" si="168"/>
        <v>OK</v>
      </c>
      <c r="Y1159" s="2" t="str">
        <f t="shared" si="169"/>
        <v>OK</v>
      </c>
      <c r="Z1159" s="3" t="str">
        <f t="shared" si="170"/>
        <v/>
      </c>
    </row>
    <row r="1160" spans="1:26" x14ac:dyDescent="0.45">
      <c r="A1160" t="s">
        <v>14572</v>
      </c>
      <c r="B1160" t="s">
        <v>14573</v>
      </c>
      <c r="C1160" t="s">
        <v>14646</v>
      </c>
      <c r="E1160" t="s">
        <v>20</v>
      </c>
      <c r="H1160" t="s">
        <v>21</v>
      </c>
      <c r="I1160">
        <v>1210466</v>
      </c>
      <c r="J1160" t="s">
        <v>14647</v>
      </c>
      <c r="K1160">
        <v>15</v>
      </c>
      <c r="L1160" t="s">
        <v>34</v>
      </c>
      <c r="M1160" t="s">
        <v>35</v>
      </c>
      <c r="N1160" t="s">
        <v>190</v>
      </c>
      <c r="O1160" t="s">
        <v>37</v>
      </c>
      <c r="P1160" t="s">
        <v>21</v>
      </c>
      <c r="Q1160" t="s">
        <v>14648</v>
      </c>
      <c r="R1160" s="2" t="str">
        <f t="shared" si="162"/>
        <v>OK</v>
      </c>
      <c r="S1160" s="2" t="str">
        <f t="shared" si="163"/>
        <v>OK</v>
      </c>
      <c r="T1160" s="2" t="str">
        <f t="shared" si="164"/>
        <v>OK</v>
      </c>
      <c r="U1160" s="2" t="str">
        <f t="shared" si="165"/>
        <v>OK</v>
      </c>
      <c r="V1160" s="2" t="str">
        <f t="shared" si="166"/>
        <v>OK</v>
      </c>
      <c r="W1160" s="2" t="str">
        <f t="shared" si="167"/>
        <v>OK</v>
      </c>
      <c r="X1160" s="2" t="str">
        <f t="shared" si="168"/>
        <v>OK</v>
      </c>
      <c r="Y1160" s="2" t="str">
        <f t="shared" si="169"/>
        <v>OK</v>
      </c>
      <c r="Z1160" s="3" t="str">
        <f t="shared" si="170"/>
        <v/>
      </c>
    </row>
    <row r="1161" spans="1:26" x14ac:dyDescent="0.45">
      <c r="A1161" t="s">
        <v>14572</v>
      </c>
      <c r="B1161" t="s">
        <v>14573</v>
      </c>
      <c r="C1161" t="s">
        <v>14649</v>
      </c>
      <c r="E1161" t="s">
        <v>20</v>
      </c>
      <c r="H1161" t="s">
        <v>21</v>
      </c>
      <c r="I1161">
        <v>1418756</v>
      </c>
      <c r="J1161" t="s">
        <v>14650</v>
      </c>
      <c r="K1161">
        <v>40</v>
      </c>
      <c r="L1161" t="s">
        <v>34</v>
      </c>
      <c r="M1161" t="s">
        <v>35</v>
      </c>
      <c r="N1161" t="s">
        <v>161</v>
      </c>
      <c r="O1161" t="s">
        <v>479</v>
      </c>
      <c r="P1161" t="s">
        <v>21</v>
      </c>
      <c r="Q1161" t="s">
        <v>14651</v>
      </c>
      <c r="R1161" s="2" t="str">
        <f t="shared" si="162"/>
        <v>OK</v>
      </c>
      <c r="S1161" s="2" t="str">
        <f t="shared" si="163"/>
        <v>OK</v>
      </c>
      <c r="T1161" s="2" t="str">
        <f t="shared" si="164"/>
        <v>OK</v>
      </c>
      <c r="U1161" s="2" t="str">
        <f t="shared" si="165"/>
        <v>OK</v>
      </c>
      <c r="V1161" s="2" t="str">
        <f t="shared" si="166"/>
        <v>OK</v>
      </c>
      <c r="W1161" s="2" t="str">
        <f t="shared" si="167"/>
        <v>OK</v>
      </c>
      <c r="X1161" s="2" t="str">
        <f t="shared" si="168"/>
        <v>OK</v>
      </c>
      <c r="Y1161" s="2" t="str">
        <f t="shared" si="169"/>
        <v>OK</v>
      </c>
      <c r="Z1161" s="3" t="str">
        <f t="shared" si="170"/>
        <v/>
      </c>
    </row>
    <row r="1162" spans="1:26" x14ac:dyDescent="0.45">
      <c r="A1162" t="s">
        <v>14572</v>
      </c>
      <c r="B1162" t="s">
        <v>14573</v>
      </c>
      <c r="C1162" t="s">
        <v>14652</v>
      </c>
      <c r="E1162" t="s">
        <v>20</v>
      </c>
      <c r="H1162" t="s">
        <v>21</v>
      </c>
      <c r="I1162">
        <v>553048</v>
      </c>
      <c r="J1162" t="s">
        <v>14653</v>
      </c>
      <c r="K1162">
        <v>25</v>
      </c>
      <c r="L1162" t="s">
        <v>23</v>
      </c>
      <c r="M1162" t="s">
        <v>29</v>
      </c>
      <c r="N1162" t="s">
        <v>3373</v>
      </c>
      <c r="P1162" t="s">
        <v>21</v>
      </c>
      <c r="Q1162" t="s">
        <v>14654</v>
      </c>
      <c r="R1162" s="2" t="str">
        <f t="shared" si="162"/>
        <v>OK</v>
      </c>
      <c r="S1162" s="2" t="str">
        <f t="shared" si="163"/>
        <v>KO</v>
      </c>
      <c r="T1162" s="2" t="str">
        <f t="shared" si="164"/>
        <v>OK</v>
      </c>
      <c r="U1162" s="2" t="str">
        <f t="shared" si="165"/>
        <v>OK</v>
      </c>
      <c r="V1162" s="2" t="str">
        <f t="shared" si="166"/>
        <v>OK</v>
      </c>
      <c r="W1162" s="2" t="str">
        <f t="shared" si="167"/>
        <v>OK</v>
      </c>
      <c r="X1162" s="2" t="str">
        <f t="shared" si="168"/>
        <v>OK</v>
      </c>
      <c r="Y1162" s="2" t="str">
        <f t="shared" si="169"/>
        <v>OK</v>
      </c>
      <c r="Z1162" s="3" t="str">
        <f t="shared" si="170"/>
        <v xml:space="preserve">Tipo de media / </v>
      </c>
    </row>
    <row r="1163" spans="1:26" x14ac:dyDescent="0.45">
      <c r="A1163" t="s">
        <v>14572</v>
      </c>
      <c r="B1163" t="s">
        <v>14573</v>
      </c>
      <c r="C1163" t="s">
        <v>14655</v>
      </c>
      <c r="E1163" t="s">
        <v>20</v>
      </c>
      <c r="H1163" t="s">
        <v>21</v>
      </c>
      <c r="I1163">
        <v>955025</v>
      </c>
      <c r="J1163" t="s">
        <v>14656</v>
      </c>
      <c r="K1163">
        <v>20</v>
      </c>
      <c r="L1163" t="s">
        <v>23</v>
      </c>
      <c r="M1163" t="s">
        <v>24</v>
      </c>
      <c r="N1163" t="s">
        <v>235</v>
      </c>
      <c r="P1163" t="s">
        <v>21</v>
      </c>
      <c r="Q1163" t="s">
        <v>14657</v>
      </c>
      <c r="R1163" s="2" t="str">
        <f t="shared" si="162"/>
        <v>OK</v>
      </c>
      <c r="S1163" s="2" t="str">
        <f t="shared" si="163"/>
        <v>KO</v>
      </c>
      <c r="T1163" s="2" t="str">
        <f t="shared" si="164"/>
        <v>OK</v>
      </c>
      <c r="U1163" s="2" t="str">
        <f t="shared" si="165"/>
        <v>OK</v>
      </c>
      <c r="V1163" s="2" t="str">
        <f t="shared" si="166"/>
        <v>OK</v>
      </c>
      <c r="W1163" s="2" t="str">
        <f t="shared" si="167"/>
        <v>OK</v>
      </c>
      <c r="X1163" s="2" t="str">
        <f t="shared" si="168"/>
        <v>OK</v>
      </c>
      <c r="Y1163" s="2" t="str">
        <f t="shared" si="169"/>
        <v>OK</v>
      </c>
      <c r="Z1163" s="3" t="str">
        <f t="shared" si="170"/>
        <v xml:space="preserve">Tipo de media / </v>
      </c>
    </row>
    <row r="1164" spans="1:26" x14ac:dyDescent="0.45">
      <c r="A1164" t="s">
        <v>14572</v>
      </c>
      <c r="B1164" t="s">
        <v>14573</v>
      </c>
      <c r="C1164" t="s">
        <v>14658</v>
      </c>
      <c r="E1164" t="s">
        <v>20</v>
      </c>
      <c r="H1164" t="s">
        <v>21</v>
      </c>
      <c r="I1164">
        <v>2281600</v>
      </c>
      <c r="J1164" t="s">
        <v>14659</v>
      </c>
      <c r="K1164">
        <v>30</v>
      </c>
      <c r="L1164" t="s">
        <v>34</v>
      </c>
      <c r="M1164" t="s">
        <v>35</v>
      </c>
      <c r="N1164" t="s">
        <v>81</v>
      </c>
      <c r="O1164" t="s">
        <v>37</v>
      </c>
      <c r="P1164" t="s">
        <v>21</v>
      </c>
      <c r="Q1164" t="s">
        <v>14660</v>
      </c>
      <c r="R1164" s="2" t="str">
        <f t="shared" si="162"/>
        <v>KO</v>
      </c>
      <c r="S1164" s="2" t="str">
        <f t="shared" si="163"/>
        <v>OK</v>
      </c>
      <c r="T1164" s="2" t="str">
        <f t="shared" si="164"/>
        <v>OK</v>
      </c>
      <c r="U1164" s="2" t="str">
        <f t="shared" si="165"/>
        <v>OK</v>
      </c>
      <c r="V1164" s="2" t="str">
        <f t="shared" si="166"/>
        <v>OK</v>
      </c>
      <c r="W1164" s="2" t="str">
        <f t="shared" si="167"/>
        <v>OK</v>
      </c>
      <c r="X1164" s="2" t="str">
        <f t="shared" si="168"/>
        <v>OK</v>
      </c>
      <c r="Y1164" s="2" t="str">
        <f t="shared" si="169"/>
        <v>OK</v>
      </c>
      <c r="Z1164" s="3" t="str">
        <f t="shared" si="170"/>
        <v xml:space="preserve">Acción didáctica / </v>
      </c>
    </row>
    <row r="1165" spans="1:26" x14ac:dyDescent="0.45">
      <c r="A1165" t="s">
        <v>14572</v>
      </c>
      <c r="B1165" t="s">
        <v>14573</v>
      </c>
      <c r="C1165" t="s">
        <v>14661</v>
      </c>
      <c r="E1165" t="s">
        <v>20</v>
      </c>
      <c r="H1165" t="s">
        <v>21</v>
      </c>
      <c r="I1165">
        <v>2745985</v>
      </c>
      <c r="J1165" t="s">
        <v>14662</v>
      </c>
      <c r="K1165">
        <v>60</v>
      </c>
      <c r="L1165" t="s">
        <v>57</v>
      </c>
      <c r="M1165" t="s">
        <v>35</v>
      </c>
      <c r="N1165" t="s">
        <v>58</v>
      </c>
      <c r="O1165" t="s">
        <v>85</v>
      </c>
      <c r="P1165" t="s">
        <v>21</v>
      </c>
      <c r="Q1165" t="s">
        <v>14663</v>
      </c>
      <c r="R1165" s="2" t="str">
        <f t="shared" si="162"/>
        <v>OK</v>
      </c>
      <c r="S1165" s="2" t="str">
        <f t="shared" si="163"/>
        <v>OK</v>
      </c>
      <c r="T1165" s="2" t="str">
        <f t="shared" si="164"/>
        <v>OK</v>
      </c>
      <c r="U1165" s="2" t="str">
        <f t="shared" si="165"/>
        <v>OK</v>
      </c>
      <c r="V1165" s="2" t="str">
        <f t="shared" si="166"/>
        <v>OK</v>
      </c>
      <c r="W1165" s="2" t="str">
        <f t="shared" si="167"/>
        <v>OK</v>
      </c>
      <c r="X1165" s="2" t="str">
        <f t="shared" si="168"/>
        <v>OK</v>
      </c>
      <c r="Y1165" s="2" t="str">
        <f t="shared" si="169"/>
        <v>OK</v>
      </c>
      <c r="Z1165" s="3" t="str">
        <f t="shared" si="170"/>
        <v/>
      </c>
    </row>
    <row r="1166" spans="1:26" x14ac:dyDescent="0.45">
      <c r="A1166" t="s">
        <v>14572</v>
      </c>
      <c r="B1166" t="s">
        <v>14573</v>
      </c>
      <c r="C1166" t="s">
        <v>534</v>
      </c>
      <c r="E1166" t="s">
        <v>20</v>
      </c>
      <c r="H1166" t="s">
        <v>21</v>
      </c>
      <c r="I1166">
        <v>2459447</v>
      </c>
      <c r="J1166" t="s">
        <v>14664</v>
      </c>
      <c r="K1166">
        <v>60</v>
      </c>
      <c r="L1166" t="s">
        <v>358</v>
      </c>
      <c r="M1166" t="s">
        <v>35</v>
      </c>
      <c r="N1166" t="s">
        <v>359</v>
      </c>
      <c r="O1166" t="s">
        <v>37</v>
      </c>
      <c r="P1166" t="s">
        <v>21</v>
      </c>
      <c r="Q1166" t="s">
        <v>14665</v>
      </c>
      <c r="R1166" s="2" t="str">
        <f t="shared" si="162"/>
        <v>OK</v>
      </c>
      <c r="S1166" s="2" t="str">
        <f t="shared" si="163"/>
        <v>OK</v>
      </c>
      <c r="T1166" s="2" t="str">
        <f t="shared" si="164"/>
        <v>OK</v>
      </c>
      <c r="U1166" s="2" t="str">
        <f t="shared" si="165"/>
        <v>OK</v>
      </c>
      <c r="V1166" s="2" t="str">
        <f t="shared" si="166"/>
        <v>OK</v>
      </c>
      <c r="W1166" s="2" t="str">
        <f t="shared" si="167"/>
        <v>KO</v>
      </c>
      <c r="X1166" s="2" t="str">
        <f t="shared" si="168"/>
        <v>OK</v>
      </c>
      <c r="Y1166" s="2" t="str">
        <f t="shared" si="169"/>
        <v>OK</v>
      </c>
      <c r="Z1166" s="3" t="str">
        <f t="shared" si="170"/>
        <v xml:space="preserve">Tiempo del recurso / </v>
      </c>
    </row>
    <row r="1167" spans="1:26" x14ac:dyDescent="0.45">
      <c r="A1167" t="s">
        <v>14572</v>
      </c>
      <c r="B1167" t="s">
        <v>14573</v>
      </c>
      <c r="C1167" t="s">
        <v>67</v>
      </c>
      <c r="D1167" t="s">
        <v>67</v>
      </c>
      <c r="E1167" t="s">
        <v>20</v>
      </c>
      <c r="H1167" t="s">
        <v>21</v>
      </c>
      <c r="I1167">
        <v>388266</v>
      </c>
      <c r="J1167" t="s">
        <v>14666</v>
      </c>
      <c r="K1167">
        <v>20</v>
      </c>
      <c r="L1167" t="s">
        <v>23</v>
      </c>
      <c r="M1167" t="s">
        <v>67</v>
      </c>
      <c r="N1167" t="s">
        <v>227</v>
      </c>
      <c r="P1167" t="s">
        <v>21</v>
      </c>
      <c r="Q1167" t="s">
        <v>14667</v>
      </c>
      <c r="R1167" s="2" t="str">
        <f t="shared" si="162"/>
        <v>OK</v>
      </c>
      <c r="S1167" s="2" t="str">
        <f t="shared" si="163"/>
        <v>OK</v>
      </c>
      <c r="T1167" s="2" t="str">
        <f t="shared" si="164"/>
        <v>OK</v>
      </c>
      <c r="U1167" s="2" t="str">
        <f t="shared" si="165"/>
        <v>OK</v>
      </c>
      <c r="V1167" s="2" t="str">
        <f t="shared" si="166"/>
        <v>OK</v>
      </c>
      <c r="W1167" s="2" t="str">
        <f t="shared" si="167"/>
        <v>OK</v>
      </c>
      <c r="X1167" s="2" t="str">
        <f t="shared" si="168"/>
        <v>OK</v>
      </c>
      <c r="Y1167" s="2" t="str">
        <f t="shared" si="169"/>
        <v>OK</v>
      </c>
      <c r="Z1167" s="3" t="str">
        <f t="shared" si="170"/>
        <v/>
      </c>
    </row>
    <row r="1168" spans="1:26" x14ac:dyDescent="0.45">
      <c r="A1168" t="s">
        <v>14572</v>
      </c>
      <c r="B1168" t="s">
        <v>14573</v>
      </c>
      <c r="C1168" t="s">
        <v>70</v>
      </c>
      <c r="E1168" t="s">
        <v>20</v>
      </c>
      <c r="H1168" t="s">
        <v>21</v>
      </c>
      <c r="I1168">
        <v>1218234</v>
      </c>
      <c r="J1168" t="s">
        <v>14668</v>
      </c>
      <c r="K1168">
        <v>60</v>
      </c>
      <c r="L1168" t="s">
        <v>70</v>
      </c>
      <c r="M1168" t="s">
        <v>35</v>
      </c>
      <c r="N1168" t="s">
        <v>161</v>
      </c>
      <c r="O1168" t="s">
        <v>37</v>
      </c>
      <c r="P1168" t="s">
        <v>21</v>
      </c>
      <c r="Q1168" t="s">
        <v>14669</v>
      </c>
      <c r="R1168" s="2" t="str">
        <f t="shared" si="162"/>
        <v>OK</v>
      </c>
      <c r="S1168" s="2" t="str">
        <f t="shared" si="163"/>
        <v>OK</v>
      </c>
      <c r="T1168" s="2" t="str">
        <f t="shared" si="164"/>
        <v>OK</v>
      </c>
      <c r="U1168" s="2" t="str">
        <f t="shared" si="165"/>
        <v>OK</v>
      </c>
      <c r="V1168" s="2" t="str">
        <f t="shared" si="166"/>
        <v>OK</v>
      </c>
      <c r="W1168" s="2" t="str">
        <f t="shared" si="167"/>
        <v>OK</v>
      </c>
      <c r="X1168" s="2" t="str">
        <f t="shared" si="168"/>
        <v>OK</v>
      </c>
      <c r="Y1168" s="2" t="str">
        <f t="shared" si="169"/>
        <v>OK</v>
      </c>
      <c r="Z1168" s="3" t="str">
        <f t="shared" si="170"/>
        <v/>
      </c>
    </row>
    <row r="1169" spans="1:26" x14ac:dyDescent="0.45">
      <c r="A1169" t="s">
        <v>14670</v>
      </c>
      <c r="B1169" t="s">
        <v>14671</v>
      </c>
      <c r="C1169" t="s">
        <v>14672</v>
      </c>
      <c r="E1169" t="s">
        <v>20</v>
      </c>
      <c r="H1169" t="s">
        <v>21</v>
      </c>
      <c r="I1169">
        <v>1049612</v>
      </c>
      <c r="J1169" t="s">
        <v>14673</v>
      </c>
      <c r="K1169">
        <v>20</v>
      </c>
      <c r="L1169" t="s">
        <v>34</v>
      </c>
      <c r="M1169" t="s">
        <v>35</v>
      </c>
      <c r="N1169" t="s">
        <v>53</v>
      </c>
      <c r="P1169" t="s">
        <v>21</v>
      </c>
      <c r="Q1169" t="s">
        <v>14674</v>
      </c>
      <c r="R1169" s="2" t="str">
        <f t="shared" si="162"/>
        <v>KO</v>
      </c>
      <c r="S1169" s="2" t="str">
        <f t="shared" si="163"/>
        <v>KO</v>
      </c>
      <c r="T1169" s="2" t="str">
        <f t="shared" si="164"/>
        <v>OK</v>
      </c>
      <c r="U1169" s="2" t="str">
        <f t="shared" si="165"/>
        <v>OK</v>
      </c>
      <c r="V1169" s="2" t="str">
        <f t="shared" si="166"/>
        <v>OK</v>
      </c>
      <c r="W1169" s="2" t="str">
        <f t="shared" si="167"/>
        <v>OK</v>
      </c>
      <c r="X1169" s="2" t="str">
        <f t="shared" si="168"/>
        <v>OK</v>
      </c>
      <c r="Y1169" s="2" t="str">
        <f t="shared" si="169"/>
        <v>OK</v>
      </c>
      <c r="Z1169" s="3" t="str">
        <f t="shared" si="170"/>
        <v xml:space="preserve">Acción didáctica / Tipo de media / </v>
      </c>
    </row>
    <row r="1170" spans="1:26" x14ac:dyDescent="0.45">
      <c r="A1170" t="s">
        <v>14670</v>
      </c>
      <c r="B1170" t="s">
        <v>14671</v>
      </c>
      <c r="C1170" t="s">
        <v>14675</v>
      </c>
      <c r="E1170" t="s">
        <v>20</v>
      </c>
      <c r="H1170" t="s">
        <v>21</v>
      </c>
      <c r="I1170">
        <v>917379</v>
      </c>
      <c r="J1170" t="s">
        <v>14676</v>
      </c>
      <c r="K1170">
        <v>25</v>
      </c>
      <c r="L1170" t="s">
        <v>34</v>
      </c>
      <c r="M1170" t="s">
        <v>35</v>
      </c>
      <c r="N1170" t="s">
        <v>213</v>
      </c>
      <c r="O1170" t="s">
        <v>479</v>
      </c>
      <c r="P1170" t="s">
        <v>21</v>
      </c>
      <c r="Q1170" t="s">
        <v>14677</v>
      </c>
      <c r="R1170" s="2" t="str">
        <f t="shared" si="162"/>
        <v>OK</v>
      </c>
      <c r="S1170" s="2" t="str">
        <f t="shared" si="163"/>
        <v>OK</v>
      </c>
      <c r="T1170" s="2" t="str">
        <f t="shared" si="164"/>
        <v>OK</v>
      </c>
      <c r="U1170" s="2" t="str">
        <f t="shared" si="165"/>
        <v>OK</v>
      </c>
      <c r="V1170" s="2" t="str">
        <f t="shared" si="166"/>
        <v>OK</v>
      </c>
      <c r="W1170" s="2" t="str">
        <f t="shared" si="167"/>
        <v>OK</v>
      </c>
      <c r="X1170" s="2" t="str">
        <f t="shared" si="168"/>
        <v>OK</v>
      </c>
      <c r="Y1170" s="2" t="str">
        <f t="shared" si="169"/>
        <v>OK</v>
      </c>
      <c r="Z1170" s="3" t="str">
        <f t="shared" si="170"/>
        <v/>
      </c>
    </row>
    <row r="1171" spans="1:26" x14ac:dyDescent="0.45">
      <c r="A1171" t="s">
        <v>14670</v>
      </c>
      <c r="B1171" t="s">
        <v>14671</v>
      </c>
      <c r="C1171" t="s">
        <v>14678</v>
      </c>
      <c r="E1171" t="s">
        <v>20</v>
      </c>
      <c r="H1171" t="s">
        <v>21</v>
      </c>
      <c r="I1171">
        <v>1112818</v>
      </c>
      <c r="J1171" t="s">
        <v>14679</v>
      </c>
      <c r="K1171">
        <v>35</v>
      </c>
      <c r="L1171" t="s">
        <v>34</v>
      </c>
      <c r="M1171" t="s">
        <v>35</v>
      </c>
      <c r="N1171" t="s">
        <v>499</v>
      </c>
      <c r="O1171" t="s">
        <v>37</v>
      </c>
      <c r="P1171" t="s">
        <v>21</v>
      </c>
      <c r="Q1171" t="s">
        <v>14680</v>
      </c>
      <c r="R1171" s="2" t="str">
        <f t="shared" si="162"/>
        <v>OK</v>
      </c>
      <c r="S1171" s="2" t="str">
        <f t="shared" si="163"/>
        <v>OK</v>
      </c>
      <c r="T1171" s="2" t="str">
        <f t="shared" si="164"/>
        <v>OK</v>
      </c>
      <c r="U1171" s="2" t="str">
        <f t="shared" si="165"/>
        <v>OK</v>
      </c>
      <c r="V1171" s="2" t="str">
        <f t="shared" si="166"/>
        <v>OK</v>
      </c>
      <c r="W1171" s="2" t="str">
        <f t="shared" si="167"/>
        <v>OK</v>
      </c>
      <c r="X1171" s="2" t="str">
        <f t="shared" si="168"/>
        <v>OK</v>
      </c>
      <c r="Y1171" s="2" t="str">
        <f t="shared" si="169"/>
        <v>OK</v>
      </c>
      <c r="Z1171" s="3" t="str">
        <f t="shared" si="170"/>
        <v/>
      </c>
    </row>
    <row r="1172" spans="1:26" x14ac:dyDescent="0.45">
      <c r="A1172" t="s">
        <v>14670</v>
      </c>
      <c r="B1172" t="s">
        <v>14671</v>
      </c>
      <c r="C1172" t="s">
        <v>14681</v>
      </c>
      <c r="E1172" t="s">
        <v>20</v>
      </c>
      <c r="H1172" t="s">
        <v>21</v>
      </c>
      <c r="I1172">
        <v>899279</v>
      </c>
      <c r="J1172" t="s">
        <v>14682</v>
      </c>
      <c r="K1172">
        <v>25</v>
      </c>
      <c r="L1172" t="s">
        <v>34</v>
      </c>
      <c r="M1172" t="s">
        <v>35</v>
      </c>
      <c r="N1172" t="s">
        <v>161</v>
      </c>
      <c r="O1172" t="s">
        <v>37</v>
      </c>
      <c r="P1172" t="s">
        <v>21</v>
      </c>
      <c r="Q1172" t="s">
        <v>14683</v>
      </c>
      <c r="R1172" s="2" t="str">
        <f t="shared" si="162"/>
        <v>OK</v>
      </c>
      <c r="S1172" s="2" t="str">
        <f t="shared" si="163"/>
        <v>OK</v>
      </c>
      <c r="T1172" s="2" t="str">
        <f t="shared" si="164"/>
        <v>OK</v>
      </c>
      <c r="U1172" s="2" t="str">
        <f t="shared" si="165"/>
        <v>OK</v>
      </c>
      <c r="V1172" s="2" t="str">
        <f t="shared" si="166"/>
        <v>OK</v>
      </c>
      <c r="W1172" s="2" t="str">
        <f t="shared" si="167"/>
        <v>OK</v>
      </c>
      <c r="X1172" s="2" t="str">
        <f t="shared" si="168"/>
        <v>OK</v>
      </c>
      <c r="Y1172" s="2" t="str">
        <f t="shared" si="169"/>
        <v>OK</v>
      </c>
      <c r="Z1172" s="3" t="str">
        <f t="shared" si="170"/>
        <v/>
      </c>
    </row>
    <row r="1173" spans="1:26" x14ac:dyDescent="0.45">
      <c r="A1173" t="s">
        <v>14670</v>
      </c>
      <c r="B1173" t="s">
        <v>14671</v>
      </c>
      <c r="C1173" t="s">
        <v>14684</v>
      </c>
      <c r="E1173" t="s">
        <v>20</v>
      </c>
      <c r="H1173" t="s">
        <v>21</v>
      </c>
      <c r="I1173">
        <v>712991</v>
      </c>
      <c r="J1173" t="s">
        <v>14685</v>
      </c>
      <c r="K1173">
        <v>15</v>
      </c>
      <c r="L1173" t="s">
        <v>34</v>
      </c>
      <c r="M1173" t="s">
        <v>35</v>
      </c>
      <c r="N1173" t="s">
        <v>1300</v>
      </c>
      <c r="O1173" t="s">
        <v>37</v>
      </c>
      <c r="P1173" t="s">
        <v>21</v>
      </c>
      <c r="Q1173" t="s">
        <v>14686</v>
      </c>
      <c r="R1173" s="2" t="str">
        <f t="shared" si="162"/>
        <v>OK</v>
      </c>
      <c r="S1173" s="2" t="str">
        <f t="shared" si="163"/>
        <v>OK</v>
      </c>
      <c r="T1173" s="2" t="str">
        <f t="shared" si="164"/>
        <v>OK</v>
      </c>
      <c r="U1173" s="2" t="str">
        <f t="shared" si="165"/>
        <v>OK</v>
      </c>
      <c r="V1173" s="2" t="str">
        <f t="shared" si="166"/>
        <v>OK</v>
      </c>
      <c r="W1173" s="2" t="str">
        <f t="shared" si="167"/>
        <v>OK</v>
      </c>
      <c r="X1173" s="2" t="str">
        <f t="shared" si="168"/>
        <v>OK</v>
      </c>
      <c r="Y1173" s="2" t="str">
        <f t="shared" si="169"/>
        <v>OK</v>
      </c>
      <c r="Z1173" s="3" t="str">
        <f t="shared" si="170"/>
        <v/>
      </c>
    </row>
    <row r="1174" spans="1:26" x14ac:dyDescent="0.45">
      <c r="A1174" t="s">
        <v>14670</v>
      </c>
      <c r="B1174" t="s">
        <v>14671</v>
      </c>
      <c r="C1174" t="s">
        <v>14687</v>
      </c>
      <c r="E1174" t="s">
        <v>20</v>
      </c>
      <c r="H1174" t="s">
        <v>21</v>
      </c>
      <c r="I1174">
        <v>926050</v>
      </c>
      <c r="J1174" t="s">
        <v>14688</v>
      </c>
      <c r="K1174">
        <v>20</v>
      </c>
      <c r="L1174" t="s">
        <v>1363</v>
      </c>
      <c r="M1174" t="s">
        <v>35</v>
      </c>
      <c r="N1174" t="s">
        <v>30</v>
      </c>
      <c r="P1174" t="s">
        <v>21</v>
      </c>
      <c r="Q1174" t="s">
        <v>14689</v>
      </c>
      <c r="R1174" s="2" t="str">
        <f t="shared" si="162"/>
        <v>KO</v>
      </c>
      <c r="S1174" s="2" t="str">
        <f t="shared" si="163"/>
        <v>KO</v>
      </c>
      <c r="T1174" s="2" t="str">
        <f t="shared" si="164"/>
        <v>OK</v>
      </c>
      <c r="U1174" s="2" t="str">
        <f t="shared" si="165"/>
        <v>OK</v>
      </c>
      <c r="V1174" s="2" t="str">
        <f t="shared" si="166"/>
        <v>OK</v>
      </c>
      <c r="W1174" s="2" t="str">
        <f t="shared" si="167"/>
        <v>OK</v>
      </c>
      <c r="X1174" s="2" t="str">
        <f t="shared" si="168"/>
        <v>OK</v>
      </c>
      <c r="Y1174" s="2" t="str">
        <f t="shared" si="169"/>
        <v>OK</v>
      </c>
      <c r="Z1174" s="3" t="str">
        <f t="shared" si="170"/>
        <v xml:space="preserve">Acción didáctica / Tipo de media / </v>
      </c>
    </row>
    <row r="1175" spans="1:26" x14ac:dyDescent="0.45">
      <c r="A1175" t="s">
        <v>14670</v>
      </c>
      <c r="B1175" t="s">
        <v>14671</v>
      </c>
      <c r="C1175" t="s">
        <v>14690</v>
      </c>
      <c r="E1175" t="s">
        <v>20</v>
      </c>
      <c r="H1175" t="s">
        <v>21</v>
      </c>
      <c r="I1175">
        <v>1603140</v>
      </c>
      <c r="J1175" t="s">
        <v>14691</v>
      </c>
      <c r="K1175">
        <v>30</v>
      </c>
      <c r="L1175" t="s">
        <v>34</v>
      </c>
      <c r="M1175" t="s">
        <v>35</v>
      </c>
      <c r="N1175" t="s">
        <v>58</v>
      </c>
      <c r="O1175" t="s">
        <v>479</v>
      </c>
      <c r="P1175" t="s">
        <v>21</v>
      </c>
      <c r="Q1175" t="s">
        <v>14692</v>
      </c>
      <c r="R1175" s="2" t="str">
        <f t="shared" si="162"/>
        <v>KO</v>
      </c>
      <c r="S1175" s="2" t="str">
        <f t="shared" si="163"/>
        <v>OK</v>
      </c>
      <c r="T1175" s="2" t="str">
        <f t="shared" si="164"/>
        <v>OK</v>
      </c>
      <c r="U1175" s="2" t="str">
        <f t="shared" si="165"/>
        <v>OK</v>
      </c>
      <c r="V1175" s="2" t="str">
        <f t="shared" si="166"/>
        <v>OK</v>
      </c>
      <c r="W1175" s="2" t="str">
        <f t="shared" si="167"/>
        <v>OK</v>
      </c>
      <c r="X1175" s="2" t="str">
        <f t="shared" si="168"/>
        <v>OK</v>
      </c>
      <c r="Y1175" s="2" t="str">
        <f t="shared" si="169"/>
        <v>OK</v>
      </c>
      <c r="Z1175" s="3" t="str">
        <f t="shared" si="170"/>
        <v xml:space="preserve">Acción didáctica / </v>
      </c>
    </row>
    <row r="1176" spans="1:26" x14ac:dyDescent="0.45">
      <c r="A1176" t="s">
        <v>14670</v>
      </c>
      <c r="B1176" t="s">
        <v>14671</v>
      </c>
      <c r="C1176" t="s">
        <v>14693</v>
      </c>
      <c r="E1176" t="s">
        <v>20</v>
      </c>
      <c r="H1176" t="s">
        <v>21</v>
      </c>
      <c r="I1176">
        <v>1438560</v>
      </c>
      <c r="J1176" t="s">
        <v>14694</v>
      </c>
      <c r="K1176">
        <v>20</v>
      </c>
      <c r="L1176" t="s">
        <v>1363</v>
      </c>
      <c r="M1176" t="s">
        <v>29</v>
      </c>
      <c r="N1176" t="s">
        <v>25</v>
      </c>
      <c r="P1176" t="s">
        <v>21</v>
      </c>
      <c r="Q1176" t="s">
        <v>14695</v>
      </c>
      <c r="R1176" s="2" t="str">
        <f t="shared" si="162"/>
        <v>KO</v>
      </c>
      <c r="S1176" s="2" t="str">
        <f t="shared" si="163"/>
        <v>KO</v>
      </c>
      <c r="T1176" s="2" t="str">
        <f t="shared" si="164"/>
        <v>OK</v>
      </c>
      <c r="U1176" s="2" t="str">
        <f t="shared" si="165"/>
        <v>OK</v>
      </c>
      <c r="V1176" s="2" t="str">
        <f t="shared" si="166"/>
        <v>OK</v>
      </c>
      <c r="W1176" s="2" t="str">
        <f t="shared" si="167"/>
        <v>OK</v>
      </c>
      <c r="X1176" s="2" t="str">
        <f t="shared" si="168"/>
        <v>OK</v>
      </c>
      <c r="Y1176" s="2" t="str">
        <f t="shared" si="169"/>
        <v>OK</v>
      </c>
      <c r="Z1176" s="3" t="str">
        <f t="shared" si="170"/>
        <v xml:space="preserve">Acción didáctica / Tipo de media / </v>
      </c>
    </row>
    <row r="1177" spans="1:26" x14ac:dyDescent="0.45">
      <c r="A1177" t="s">
        <v>14670</v>
      </c>
      <c r="B1177" t="s">
        <v>14671</v>
      </c>
      <c r="C1177" t="s">
        <v>14696</v>
      </c>
      <c r="E1177" t="s">
        <v>20</v>
      </c>
      <c r="H1177" t="s">
        <v>21</v>
      </c>
      <c r="I1177">
        <v>712391</v>
      </c>
      <c r="J1177" t="s">
        <v>14697</v>
      </c>
      <c r="K1177">
        <v>20</v>
      </c>
      <c r="L1177" t="s">
        <v>34</v>
      </c>
      <c r="M1177" t="s">
        <v>35</v>
      </c>
      <c r="N1177" t="s">
        <v>114</v>
      </c>
      <c r="O1177" t="s">
        <v>37</v>
      </c>
      <c r="P1177" t="s">
        <v>21</v>
      </c>
      <c r="Q1177" t="s">
        <v>14698</v>
      </c>
      <c r="R1177" s="2" t="str">
        <f t="shared" si="162"/>
        <v>OK</v>
      </c>
      <c r="S1177" s="2" t="str">
        <f t="shared" si="163"/>
        <v>OK</v>
      </c>
      <c r="T1177" s="2" t="str">
        <f t="shared" si="164"/>
        <v>OK</v>
      </c>
      <c r="U1177" s="2" t="str">
        <f t="shared" si="165"/>
        <v>OK</v>
      </c>
      <c r="V1177" s="2" t="str">
        <f t="shared" si="166"/>
        <v>OK</v>
      </c>
      <c r="W1177" s="2" t="str">
        <f t="shared" si="167"/>
        <v>OK</v>
      </c>
      <c r="X1177" s="2" t="str">
        <f t="shared" si="168"/>
        <v>OK</v>
      </c>
      <c r="Y1177" s="2" t="str">
        <f t="shared" si="169"/>
        <v>OK</v>
      </c>
      <c r="Z1177" s="3" t="str">
        <f t="shared" si="170"/>
        <v/>
      </c>
    </row>
    <row r="1178" spans="1:26" x14ac:dyDescent="0.45">
      <c r="A1178" t="s">
        <v>14670</v>
      </c>
      <c r="B1178" t="s">
        <v>14671</v>
      </c>
      <c r="C1178" t="s">
        <v>14699</v>
      </c>
      <c r="E1178" t="s">
        <v>20</v>
      </c>
      <c r="H1178" t="s">
        <v>21</v>
      </c>
      <c r="I1178">
        <v>1195550</v>
      </c>
      <c r="J1178" t="s">
        <v>14700</v>
      </c>
      <c r="K1178">
        <v>20</v>
      </c>
      <c r="L1178" t="s">
        <v>34</v>
      </c>
      <c r="M1178" t="s">
        <v>35</v>
      </c>
      <c r="N1178" t="s">
        <v>161</v>
      </c>
      <c r="O1178" t="s">
        <v>37</v>
      </c>
      <c r="P1178" t="s">
        <v>21</v>
      </c>
      <c r="Q1178" t="s">
        <v>14701</v>
      </c>
      <c r="R1178" s="2" t="str">
        <f t="shared" si="162"/>
        <v>OK</v>
      </c>
      <c r="S1178" s="2" t="str">
        <f t="shared" si="163"/>
        <v>OK</v>
      </c>
      <c r="T1178" s="2" t="str">
        <f t="shared" si="164"/>
        <v>OK</v>
      </c>
      <c r="U1178" s="2" t="str">
        <f t="shared" si="165"/>
        <v>OK</v>
      </c>
      <c r="V1178" s="2" t="str">
        <f t="shared" si="166"/>
        <v>OK</v>
      </c>
      <c r="W1178" s="2" t="str">
        <f t="shared" si="167"/>
        <v>OK</v>
      </c>
      <c r="X1178" s="2" t="str">
        <f t="shared" si="168"/>
        <v>OK</v>
      </c>
      <c r="Y1178" s="2" t="str">
        <f t="shared" si="169"/>
        <v>OK</v>
      </c>
      <c r="Z1178" s="3" t="str">
        <f t="shared" si="170"/>
        <v/>
      </c>
    </row>
    <row r="1179" spans="1:26" x14ac:dyDescent="0.45">
      <c r="A1179" t="s">
        <v>14670</v>
      </c>
      <c r="B1179" t="s">
        <v>14671</v>
      </c>
      <c r="C1179" t="s">
        <v>14702</v>
      </c>
      <c r="E1179" t="s">
        <v>20</v>
      </c>
      <c r="H1179" t="s">
        <v>21</v>
      </c>
      <c r="I1179">
        <v>906848</v>
      </c>
      <c r="J1179" t="s">
        <v>14703</v>
      </c>
      <c r="K1179">
        <v>30</v>
      </c>
      <c r="L1179" t="s">
        <v>1363</v>
      </c>
      <c r="M1179" t="s">
        <v>29</v>
      </c>
      <c r="N1179" t="s">
        <v>25</v>
      </c>
      <c r="P1179" t="s">
        <v>21</v>
      </c>
      <c r="Q1179" t="s">
        <v>14704</v>
      </c>
      <c r="R1179" s="2" t="str">
        <f t="shared" si="162"/>
        <v>KO</v>
      </c>
      <c r="S1179" s="2" t="str">
        <f t="shared" si="163"/>
        <v>KO</v>
      </c>
      <c r="T1179" s="2" t="str">
        <f t="shared" si="164"/>
        <v>OK</v>
      </c>
      <c r="U1179" s="2" t="str">
        <f t="shared" si="165"/>
        <v>OK</v>
      </c>
      <c r="V1179" s="2" t="str">
        <f t="shared" si="166"/>
        <v>OK</v>
      </c>
      <c r="W1179" s="2" t="str">
        <f t="shared" si="167"/>
        <v>OK</v>
      </c>
      <c r="X1179" s="2" t="str">
        <f t="shared" si="168"/>
        <v>OK</v>
      </c>
      <c r="Y1179" s="2" t="str">
        <f t="shared" si="169"/>
        <v>OK</v>
      </c>
      <c r="Z1179" s="3" t="str">
        <f t="shared" si="170"/>
        <v xml:space="preserve">Acción didáctica / Tipo de media / </v>
      </c>
    </row>
    <row r="1180" spans="1:26" x14ac:dyDescent="0.45">
      <c r="A1180" t="s">
        <v>14670</v>
      </c>
      <c r="B1180" t="s">
        <v>14671</v>
      </c>
      <c r="C1180" t="s">
        <v>14705</v>
      </c>
      <c r="E1180" t="s">
        <v>20</v>
      </c>
      <c r="H1180" t="s">
        <v>21</v>
      </c>
      <c r="I1180">
        <v>799790</v>
      </c>
      <c r="J1180" t="s">
        <v>14706</v>
      </c>
      <c r="K1180">
        <v>20</v>
      </c>
      <c r="L1180" t="s">
        <v>34</v>
      </c>
      <c r="M1180" t="s">
        <v>35</v>
      </c>
      <c r="N1180" t="s">
        <v>190</v>
      </c>
      <c r="O1180" t="s">
        <v>37</v>
      </c>
      <c r="P1180" t="s">
        <v>21</v>
      </c>
      <c r="Q1180" t="s">
        <v>14707</v>
      </c>
      <c r="R1180" s="2" t="str">
        <f t="shared" si="162"/>
        <v>OK</v>
      </c>
      <c r="S1180" s="2" t="str">
        <f t="shared" si="163"/>
        <v>OK</v>
      </c>
      <c r="T1180" s="2" t="str">
        <f t="shared" si="164"/>
        <v>OK</v>
      </c>
      <c r="U1180" s="2" t="str">
        <f t="shared" si="165"/>
        <v>OK</v>
      </c>
      <c r="V1180" s="2" t="str">
        <f t="shared" si="166"/>
        <v>OK</v>
      </c>
      <c r="W1180" s="2" t="str">
        <f t="shared" si="167"/>
        <v>OK</v>
      </c>
      <c r="X1180" s="2" t="str">
        <f t="shared" si="168"/>
        <v>OK</v>
      </c>
      <c r="Y1180" s="2" t="str">
        <f t="shared" si="169"/>
        <v>OK</v>
      </c>
      <c r="Z1180" s="3" t="str">
        <f t="shared" si="170"/>
        <v/>
      </c>
    </row>
    <row r="1181" spans="1:26" x14ac:dyDescent="0.45">
      <c r="A1181" t="s">
        <v>14670</v>
      </c>
      <c r="B1181" t="s">
        <v>14671</v>
      </c>
      <c r="C1181" t="s">
        <v>14708</v>
      </c>
      <c r="E1181" t="s">
        <v>20</v>
      </c>
      <c r="H1181" t="s">
        <v>21</v>
      </c>
      <c r="I1181">
        <v>920253</v>
      </c>
      <c r="J1181" t="s">
        <v>14709</v>
      </c>
      <c r="K1181">
        <v>20</v>
      </c>
      <c r="L1181" t="s">
        <v>1363</v>
      </c>
      <c r="M1181" t="s">
        <v>35</v>
      </c>
      <c r="N1181" t="s">
        <v>763</v>
      </c>
      <c r="O1181" t="s">
        <v>479</v>
      </c>
      <c r="P1181" t="s">
        <v>21</v>
      </c>
      <c r="Q1181" t="s">
        <v>14710</v>
      </c>
      <c r="R1181" s="2" t="str">
        <f t="shared" si="162"/>
        <v>KO</v>
      </c>
      <c r="S1181" s="2" t="str">
        <f t="shared" si="163"/>
        <v>OK</v>
      </c>
      <c r="T1181" s="2" t="str">
        <f t="shared" si="164"/>
        <v>OK</v>
      </c>
      <c r="U1181" s="2" t="str">
        <f t="shared" si="165"/>
        <v>OK</v>
      </c>
      <c r="V1181" s="2" t="str">
        <f t="shared" si="166"/>
        <v>OK</v>
      </c>
      <c r="W1181" s="2" t="str">
        <f t="shared" si="167"/>
        <v>OK</v>
      </c>
      <c r="X1181" s="2" t="str">
        <f t="shared" si="168"/>
        <v>OK</v>
      </c>
      <c r="Y1181" s="2" t="str">
        <f t="shared" si="169"/>
        <v>OK</v>
      </c>
      <c r="Z1181" s="3" t="str">
        <f t="shared" si="170"/>
        <v xml:space="preserve">Acción didáctica / </v>
      </c>
    </row>
    <row r="1182" spans="1:26" x14ac:dyDescent="0.45">
      <c r="A1182" t="s">
        <v>14670</v>
      </c>
      <c r="B1182" t="s">
        <v>14671</v>
      </c>
      <c r="C1182" t="s">
        <v>14711</v>
      </c>
      <c r="E1182" t="s">
        <v>20</v>
      </c>
      <c r="H1182" t="s">
        <v>21</v>
      </c>
      <c r="I1182">
        <v>948918</v>
      </c>
      <c r="J1182" t="s">
        <v>14712</v>
      </c>
      <c r="K1182">
        <v>15</v>
      </c>
      <c r="L1182" t="s">
        <v>34</v>
      </c>
      <c r="M1182" t="s">
        <v>35</v>
      </c>
      <c r="N1182" t="s">
        <v>190</v>
      </c>
      <c r="O1182" t="s">
        <v>37</v>
      </c>
      <c r="P1182" t="s">
        <v>21</v>
      </c>
      <c r="Q1182" t="s">
        <v>14713</v>
      </c>
      <c r="R1182" s="2" t="str">
        <f t="shared" si="162"/>
        <v>OK</v>
      </c>
      <c r="S1182" s="2" t="str">
        <f t="shared" si="163"/>
        <v>OK</v>
      </c>
      <c r="T1182" s="2" t="str">
        <f t="shared" si="164"/>
        <v>OK</v>
      </c>
      <c r="U1182" s="2" t="str">
        <f t="shared" si="165"/>
        <v>OK</v>
      </c>
      <c r="V1182" s="2" t="str">
        <f t="shared" si="166"/>
        <v>OK</v>
      </c>
      <c r="W1182" s="2" t="str">
        <f t="shared" si="167"/>
        <v>OK</v>
      </c>
      <c r="X1182" s="2" t="str">
        <f t="shared" si="168"/>
        <v>OK</v>
      </c>
      <c r="Y1182" s="2" t="str">
        <f t="shared" si="169"/>
        <v>OK</v>
      </c>
      <c r="Z1182" s="3" t="str">
        <f t="shared" si="170"/>
        <v/>
      </c>
    </row>
    <row r="1183" spans="1:26" x14ac:dyDescent="0.45">
      <c r="A1183" t="s">
        <v>14670</v>
      </c>
      <c r="B1183" t="s">
        <v>14671</v>
      </c>
      <c r="C1183" t="s">
        <v>14714</v>
      </c>
      <c r="E1183" t="s">
        <v>20</v>
      </c>
      <c r="H1183" t="s">
        <v>21</v>
      </c>
      <c r="I1183">
        <v>1333149</v>
      </c>
      <c r="J1183" t="s">
        <v>14715</v>
      </c>
      <c r="K1183">
        <v>45</v>
      </c>
      <c r="L1183" t="s">
        <v>1363</v>
      </c>
      <c r="M1183" t="s">
        <v>35</v>
      </c>
      <c r="N1183" t="s">
        <v>58</v>
      </c>
      <c r="O1183" t="s">
        <v>85</v>
      </c>
      <c r="P1183" t="s">
        <v>21</v>
      </c>
      <c r="Q1183" t="s">
        <v>14716</v>
      </c>
      <c r="R1183" s="2" t="str">
        <f t="shared" si="162"/>
        <v>KO</v>
      </c>
      <c r="S1183" s="2" t="str">
        <f t="shared" si="163"/>
        <v>OK</v>
      </c>
      <c r="T1183" s="2" t="str">
        <f t="shared" si="164"/>
        <v>OK</v>
      </c>
      <c r="U1183" s="2" t="str">
        <f t="shared" si="165"/>
        <v>OK</v>
      </c>
      <c r="V1183" s="2" t="str">
        <f t="shared" si="166"/>
        <v>OK</v>
      </c>
      <c r="W1183" s="2" t="str">
        <f t="shared" si="167"/>
        <v>OK</v>
      </c>
      <c r="X1183" s="2" t="str">
        <f t="shared" si="168"/>
        <v>OK</v>
      </c>
      <c r="Y1183" s="2" t="str">
        <f t="shared" si="169"/>
        <v>OK</v>
      </c>
      <c r="Z1183" s="3" t="str">
        <f t="shared" si="170"/>
        <v xml:space="preserve">Acción didáctica / </v>
      </c>
    </row>
    <row r="1184" spans="1:26" x14ac:dyDescent="0.45">
      <c r="A1184" t="s">
        <v>14670</v>
      </c>
      <c r="B1184" t="s">
        <v>14671</v>
      </c>
      <c r="C1184" t="s">
        <v>14717</v>
      </c>
      <c r="E1184" t="s">
        <v>20</v>
      </c>
      <c r="H1184" t="s">
        <v>21</v>
      </c>
      <c r="I1184">
        <v>2402633</v>
      </c>
      <c r="J1184" t="s">
        <v>14718</v>
      </c>
      <c r="K1184">
        <v>20</v>
      </c>
      <c r="L1184" t="s">
        <v>34</v>
      </c>
      <c r="M1184" t="s">
        <v>35</v>
      </c>
      <c r="N1184" t="s">
        <v>11343</v>
      </c>
      <c r="O1184" t="s">
        <v>479</v>
      </c>
      <c r="P1184" t="s">
        <v>21</v>
      </c>
      <c r="Q1184" t="s">
        <v>14719</v>
      </c>
      <c r="R1184" s="2" t="str">
        <f t="shared" si="162"/>
        <v>OK</v>
      </c>
      <c r="S1184" s="2" t="str">
        <f t="shared" si="163"/>
        <v>OK</v>
      </c>
      <c r="T1184" s="2" t="str">
        <f t="shared" si="164"/>
        <v>OK</v>
      </c>
      <c r="U1184" s="2" t="str">
        <f t="shared" si="165"/>
        <v>OK</v>
      </c>
      <c r="V1184" s="2" t="str">
        <f t="shared" si="166"/>
        <v>OK</v>
      </c>
      <c r="W1184" s="2" t="str">
        <f t="shared" si="167"/>
        <v>OK</v>
      </c>
      <c r="X1184" s="2" t="str">
        <f t="shared" si="168"/>
        <v>OK</v>
      </c>
      <c r="Y1184" s="2" t="str">
        <f t="shared" si="169"/>
        <v>OK</v>
      </c>
      <c r="Z1184" s="3" t="str">
        <f t="shared" si="170"/>
        <v/>
      </c>
    </row>
    <row r="1185" spans="1:26" x14ac:dyDescent="0.45">
      <c r="A1185" t="s">
        <v>14670</v>
      </c>
      <c r="B1185" t="s">
        <v>14671</v>
      </c>
      <c r="C1185" t="s">
        <v>12272</v>
      </c>
      <c r="E1185" t="s">
        <v>20</v>
      </c>
      <c r="H1185" t="s">
        <v>21</v>
      </c>
      <c r="I1185">
        <v>1715338</v>
      </c>
      <c r="J1185" t="s">
        <v>14720</v>
      </c>
      <c r="K1185">
        <v>40</v>
      </c>
      <c r="L1185" t="s">
        <v>1363</v>
      </c>
      <c r="M1185" t="s">
        <v>35</v>
      </c>
      <c r="N1185" t="s">
        <v>81</v>
      </c>
      <c r="O1185" t="s">
        <v>37</v>
      </c>
      <c r="P1185" t="s">
        <v>21</v>
      </c>
      <c r="Q1185" t="s">
        <v>14721</v>
      </c>
      <c r="R1185" s="2" t="str">
        <f t="shared" si="162"/>
        <v>KO</v>
      </c>
      <c r="S1185" s="2" t="str">
        <f t="shared" si="163"/>
        <v>OK</v>
      </c>
      <c r="T1185" s="2" t="str">
        <f t="shared" si="164"/>
        <v>OK</v>
      </c>
      <c r="U1185" s="2" t="str">
        <f t="shared" si="165"/>
        <v>OK</v>
      </c>
      <c r="V1185" s="2" t="str">
        <f t="shared" si="166"/>
        <v>OK</v>
      </c>
      <c r="W1185" s="2" t="str">
        <f t="shared" si="167"/>
        <v>OK</v>
      </c>
      <c r="X1185" s="2" t="str">
        <f t="shared" si="168"/>
        <v>OK</v>
      </c>
      <c r="Y1185" s="2" t="str">
        <f t="shared" si="169"/>
        <v>OK</v>
      </c>
      <c r="Z1185" s="3" t="str">
        <f t="shared" si="170"/>
        <v xml:space="preserve">Acción didáctica / </v>
      </c>
    </row>
    <row r="1186" spans="1:26" x14ac:dyDescent="0.45">
      <c r="A1186" t="s">
        <v>14670</v>
      </c>
      <c r="B1186" t="s">
        <v>14671</v>
      </c>
      <c r="C1186" t="s">
        <v>14722</v>
      </c>
      <c r="E1186" t="s">
        <v>20</v>
      </c>
      <c r="H1186" t="s">
        <v>21</v>
      </c>
      <c r="I1186">
        <v>711856</v>
      </c>
      <c r="J1186" t="s">
        <v>14723</v>
      </c>
      <c r="K1186">
        <v>15</v>
      </c>
      <c r="L1186" t="s">
        <v>34</v>
      </c>
      <c r="M1186" t="s">
        <v>35</v>
      </c>
      <c r="N1186" t="s">
        <v>114</v>
      </c>
      <c r="O1186" t="s">
        <v>37</v>
      </c>
      <c r="P1186" t="s">
        <v>21</v>
      </c>
      <c r="Q1186" t="s">
        <v>14724</v>
      </c>
      <c r="R1186" s="2" t="str">
        <f t="shared" si="162"/>
        <v>OK</v>
      </c>
      <c r="S1186" s="2" t="str">
        <f t="shared" si="163"/>
        <v>OK</v>
      </c>
      <c r="T1186" s="2" t="str">
        <f t="shared" si="164"/>
        <v>OK</v>
      </c>
      <c r="U1186" s="2" t="str">
        <f t="shared" si="165"/>
        <v>OK</v>
      </c>
      <c r="V1186" s="2" t="str">
        <f t="shared" si="166"/>
        <v>OK</v>
      </c>
      <c r="W1186" s="2" t="str">
        <f t="shared" si="167"/>
        <v>OK</v>
      </c>
      <c r="X1186" s="2" t="str">
        <f t="shared" si="168"/>
        <v>OK</v>
      </c>
      <c r="Y1186" s="2" t="str">
        <f t="shared" si="169"/>
        <v>OK</v>
      </c>
      <c r="Z1186" s="3" t="str">
        <f t="shared" si="170"/>
        <v/>
      </c>
    </row>
    <row r="1187" spans="1:26" x14ac:dyDescent="0.45">
      <c r="A1187" t="s">
        <v>14670</v>
      </c>
      <c r="B1187" t="s">
        <v>14671</v>
      </c>
      <c r="C1187" t="s">
        <v>14725</v>
      </c>
      <c r="E1187" t="s">
        <v>20</v>
      </c>
      <c r="H1187" t="s">
        <v>21</v>
      </c>
      <c r="I1187">
        <v>705390</v>
      </c>
      <c r="J1187" t="s">
        <v>14726</v>
      </c>
      <c r="K1187">
        <v>20</v>
      </c>
      <c r="L1187" t="s">
        <v>1363</v>
      </c>
      <c r="M1187" t="s">
        <v>35</v>
      </c>
      <c r="N1187" t="s">
        <v>101</v>
      </c>
      <c r="O1187" t="s">
        <v>37</v>
      </c>
      <c r="P1187" t="s">
        <v>21</v>
      </c>
      <c r="Q1187" t="s">
        <v>14727</v>
      </c>
      <c r="R1187" s="2" t="str">
        <f t="shared" si="162"/>
        <v>KO</v>
      </c>
      <c r="S1187" s="2" t="str">
        <f t="shared" si="163"/>
        <v>OK</v>
      </c>
      <c r="T1187" s="2" t="str">
        <f t="shared" si="164"/>
        <v>OK</v>
      </c>
      <c r="U1187" s="2" t="str">
        <f t="shared" si="165"/>
        <v>OK</v>
      </c>
      <c r="V1187" s="2" t="str">
        <f t="shared" si="166"/>
        <v>OK</v>
      </c>
      <c r="W1187" s="2" t="str">
        <f t="shared" si="167"/>
        <v>OK</v>
      </c>
      <c r="X1187" s="2" t="str">
        <f t="shared" si="168"/>
        <v>OK</v>
      </c>
      <c r="Y1187" s="2" t="str">
        <f t="shared" si="169"/>
        <v>OK</v>
      </c>
      <c r="Z1187" s="3" t="str">
        <f t="shared" si="170"/>
        <v xml:space="preserve">Acción didáctica / </v>
      </c>
    </row>
    <row r="1188" spans="1:26" x14ac:dyDescent="0.45">
      <c r="A1188" t="s">
        <v>14670</v>
      </c>
      <c r="B1188" t="s">
        <v>14671</v>
      </c>
      <c r="C1188" t="s">
        <v>12281</v>
      </c>
      <c r="E1188" t="s">
        <v>20</v>
      </c>
      <c r="H1188" t="s">
        <v>21</v>
      </c>
      <c r="I1188">
        <v>1004681</v>
      </c>
      <c r="J1188" t="s">
        <v>14728</v>
      </c>
      <c r="K1188">
        <v>25</v>
      </c>
      <c r="L1188" t="s">
        <v>34</v>
      </c>
      <c r="M1188" t="s">
        <v>35</v>
      </c>
      <c r="N1188" t="s">
        <v>213</v>
      </c>
      <c r="O1188" t="s">
        <v>37</v>
      </c>
      <c r="P1188" t="s">
        <v>21</v>
      </c>
      <c r="Q1188" t="s">
        <v>14729</v>
      </c>
      <c r="R1188" s="2" t="str">
        <f t="shared" si="162"/>
        <v>OK</v>
      </c>
      <c r="S1188" s="2" t="str">
        <f t="shared" si="163"/>
        <v>OK</v>
      </c>
      <c r="T1188" s="2" t="str">
        <f t="shared" si="164"/>
        <v>OK</v>
      </c>
      <c r="U1188" s="2" t="str">
        <f t="shared" si="165"/>
        <v>OK</v>
      </c>
      <c r="V1188" s="2" t="str">
        <f t="shared" si="166"/>
        <v>OK</v>
      </c>
      <c r="W1188" s="2" t="str">
        <f t="shared" si="167"/>
        <v>OK</v>
      </c>
      <c r="X1188" s="2" t="str">
        <f t="shared" si="168"/>
        <v>OK</v>
      </c>
      <c r="Y1188" s="2" t="str">
        <f t="shared" si="169"/>
        <v>OK</v>
      </c>
      <c r="Z1188" s="3" t="str">
        <f t="shared" si="170"/>
        <v/>
      </c>
    </row>
    <row r="1189" spans="1:26" x14ac:dyDescent="0.45">
      <c r="A1189" t="s">
        <v>14670</v>
      </c>
      <c r="B1189" t="s">
        <v>14671</v>
      </c>
      <c r="C1189" t="s">
        <v>14730</v>
      </c>
      <c r="E1189" t="s">
        <v>20</v>
      </c>
      <c r="H1189" t="s">
        <v>21</v>
      </c>
      <c r="I1189">
        <v>709283</v>
      </c>
      <c r="J1189" t="s">
        <v>14731</v>
      </c>
      <c r="K1189">
        <v>20</v>
      </c>
      <c r="L1189" t="s">
        <v>34</v>
      </c>
      <c r="M1189" t="s">
        <v>35</v>
      </c>
      <c r="N1189" t="s">
        <v>62</v>
      </c>
      <c r="O1189" t="s">
        <v>37</v>
      </c>
      <c r="P1189" t="s">
        <v>21</v>
      </c>
      <c r="Q1189" t="s">
        <v>14732</v>
      </c>
      <c r="R1189" s="2" t="str">
        <f t="shared" si="162"/>
        <v>OK</v>
      </c>
      <c r="S1189" s="2" t="str">
        <f t="shared" si="163"/>
        <v>OK</v>
      </c>
      <c r="T1189" s="2" t="str">
        <f t="shared" si="164"/>
        <v>OK</v>
      </c>
      <c r="U1189" s="2" t="str">
        <f t="shared" si="165"/>
        <v>OK</v>
      </c>
      <c r="V1189" s="2" t="str">
        <f t="shared" si="166"/>
        <v>OK</v>
      </c>
      <c r="W1189" s="2" t="str">
        <f t="shared" si="167"/>
        <v>OK</v>
      </c>
      <c r="X1189" s="2" t="str">
        <f t="shared" si="168"/>
        <v>OK</v>
      </c>
      <c r="Y1189" s="2" t="str">
        <f t="shared" si="169"/>
        <v>OK</v>
      </c>
      <c r="Z1189" s="3" t="str">
        <f t="shared" si="170"/>
        <v/>
      </c>
    </row>
    <row r="1190" spans="1:26" x14ac:dyDescent="0.45">
      <c r="A1190" t="s">
        <v>14670</v>
      </c>
      <c r="B1190" t="s">
        <v>14671</v>
      </c>
      <c r="C1190" t="s">
        <v>14733</v>
      </c>
      <c r="E1190" t="s">
        <v>20</v>
      </c>
      <c r="H1190" t="s">
        <v>21</v>
      </c>
      <c r="I1190">
        <v>978025</v>
      </c>
      <c r="J1190" t="s">
        <v>14734</v>
      </c>
      <c r="K1190">
        <v>30</v>
      </c>
      <c r="L1190" t="s">
        <v>34</v>
      </c>
      <c r="M1190" t="s">
        <v>35</v>
      </c>
      <c r="N1190" t="s">
        <v>161</v>
      </c>
      <c r="O1190" t="s">
        <v>37</v>
      </c>
      <c r="P1190" t="s">
        <v>21</v>
      </c>
      <c r="Q1190" t="s">
        <v>14735</v>
      </c>
      <c r="R1190" s="2" t="str">
        <f t="shared" si="162"/>
        <v>OK</v>
      </c>
      <c r="S1190" s="2" t="str">
        <f t="shared" si="163"/>
        <v>OK</v>
      </c>
      <c r="T1190" s="2" t="str">
        <f t="shared" si="164"/>
        <v>OK</v>
      </c>
      <c r="U1190" s="2" t="str">
        <f t="shared" si="165"/>
        <v>OK</v>
      </c>
      <c r="V1190" s="2" t="str">
        <f t="shared" si="166"/>
        <v>OK</v>
      </c>
      <c r="W1190" s="2" t="str">
        <f t="shared" si="167"/>
        <v>OK</v>
      </c>
      <c r="X1190" s="2" t="str">
        <f t="shared" si="168"/>
        <v>OK</v>
      </c>
      <c r="Y1190" s="2" t="str">
        <f t="shared" si="169"/>
        <v>OK</v>
      </c>
      <c r="Z1190" s="3" t="str">
        <f t="shared" si="170"/>
        <v/>
      </c>
    </row>
    <row r="1191" spans="1:26" x14ac:dyDescent="0.45">
      <c r="A1191" t="s">
        <v>14670</v>
      </c>
      <c r="B1191" t="s">
        <v>14671</v>
      </c>
      <c r="C1191" t="s">
        <v>14736</v>
      </c>
      <c r="E1191" t="s">
        <v>20</v>
      </c>
      <c r="H1191" t="s">
        <v>21</v>
      </c>
      <c r="I1191">
        <v>1352758</v>
      </c>
      <c r="J1191" t="s">
        <v>14737</v>
      </c>
      <c r="K1191">
        <v>20</v>
      </c>
      <c r="L1191" t="s">
        <v>1363</v>
      </c>
      <c r="M1191" t="s">
        <v>29</v>
      </c>
      <c r="N1191" t="s">
        <v>25</v>
      </c>
      <c r="P1191" t="s">
        <v>21</v>
      </c>
      <c r="Q1191" t="s">
        <v>14738</v>
      </c>
      <c r="R1191" s="2" t="str">
        <f t="shared" si="162"/>
        <v>KO</v>
      </c>
      <c r="S1191" s="2" t="str">
        <f t="shared" si="163"/>
        <v>KO</v>
      </c>
      <c r="T1191" s="2" t="str">
        <f t="shared" si="164"/>
        <v>OK</v>
      </c>
      <c r="U1191" s="2" t="str">
        <f t="shared" si="165"/>
        <v>OK</v>
      </c>
      <c r="V1191" s="2" t="str">
        <f t="shared" si="166"/>
        <v>OK</v>
      </c>
      <c r="W1191" s="2" t="str">
        <f t="shared" si="167"/>
        <v>OK</v>
      </c>
      <c r="X1191" s="2" t="str">
        <f t="shared" si="168"/>
        <v>OK</v>
      </c>
      <c r="Y1191" s="2" t="str">
        <f t="shared" si="169"/>
        <v>OK</v>
      </c>
      <c r="Z1191" s="3" t="str">
        <f t="shared" si="170"/>
        <v xml:space="preserve">Acción didáctica / Tipo de media / </v>
      </c>
    </row>
    <row r="1192" spans="1:26" x14ac:dyDescent="0.45">
      <c r="A1192" t="s">
        <v>14670</v>
      </c>
      <c r="B1192" t="s">
        <v>14671</v>
      </c>
      <c r="C1192" t="s">
        <v>12284</v>
      </c>
      <c r="E1192" t="s">
        <v>20</v>
      </c>
      <c r="H1192" t="s">
        <v>21</v>
      </c>
      <c r="I1192">
        <v>1639685</v>
      </c>
      <c r="J1192" t="s">
        <v>14739</v>
      </c>
      <c r="K1192">
        <v>50</v>
      </c>
      <c r="L1192" t="s">
        <v>34</v>
      </c>
      <c r="M1192" t="s">
        <v>35</v>
      </c>
      <c r="N1192" t="s">
        <v>81</v>
      </c>
      <c r="O1192" t="s">
        <v>37</v>
      </c>
      <c r="P1192" t="s">
        <v>21</v>
      </c>
      <c r="Q1192" t="s">
        <v>14740</v>
      </c>
      <c r="R1192" s="2" t="str">
        <f t="shared" si="162"/>
        <v>KO</v>
      </c>
      <c r="S1192" s="2" t="str">
        <f t="shared" si="163"/>
        <v>OK</v>
      </c>
      <c r="T1192" s="2" t="str">
        <f t="shared" si="164"/>
        <v>OK</v>
      </c>
      <c r="U1192" s="2" t="str">
        <f t="shared" si="165"/>
        <v>OK</v>
      </c>
      <c r="V1192" s="2" t="str">
        <f t="shared" si="166"/>
        <v>OK</v>
      </c>
      <c r="W1192" s="2" t="str">
        <f t="shared" si="167"/>
        <v>OK</v>
      </c>
      <c r="X1192" s="2" t="str">
        <f t="shared" si="168"/>
        <v>OK</v>
      </c>
      <c r="Y1192" s="2" t="str">
        <f t="shared" si="169"/>
        <v>OK</v>
      </c>
      <c r="Z1192" s="3" t="str">
        <f t="shared" si="170"/>
        <v xml:space="preserve">Acción didáctica / </v>
      </c>
    </row>
    <row r="1193" spans="1:26" x14ac:dyDescent="0.45">
      <c r="A1193" t="s">
        <v>14670</v>
      </c>
      <c r="B1193" t="s">
        <v>14671</v>
      </c>
      <c r="C1193" t="s">
        <v>14741</v>
      </c>
      <c r="E1193" t="s">
        <v>20</v>
      </c>
      <c r="H1193" t="s">
        <v>21</v>
      </c>
      <c r="I1193">
        <v>1200913</v>
      </c>
      <c r="J1193" t="s">
        <v>14742</v>
      </c>
      <c r="K1193">
        <v>60</v>
      </c>
      <c r="L1193" t="s">
        <v>34</v>
      </c>
      <c r="M1193" t="s">
        <v>35</v>
      </c>
      <c r="N1193" t="s">
        <v>58</v>
      </c>
      <c r="O1193" t="s">
        <v>85</v>
      </c>
      <c r="P1193" t="s">
        <v>21</v>
      </c>
      <c r="Q1193" t="s">
        <v>14743</v>
      </c>
      <c r="R1193" s="2" t="str">
        <f t="shared" si="162"/>
        <v>KO</v>
      </c>
      <c r="S1193" s="2" t="str">
        <f t="shared" si="163"/>
        <v>OK</v>
      </c>
      <c r="T1193" s="2" t="str">
        <f t="shared" si="164"/>
        <v>OK</v>
      </c>
      <c r="U1193" s="2" t="str">
        <f t="shared" si="165"/>
        <v>OK</v>
      </c>
      <c r="V1193" s="2" t="str">
        <f t="shared" si="166"/>
        <v>OK</v>
      </c>
      <c r="W1193" s="2" t="str">
        <f t="shared" si="167"/>
        <v>OK</v>
      </c>
      <c r="X1193" s="2" t="str">
        <f t="shared" si="168"/>
        <v>OK</v>
      </c>
      <c r="Y1193" s="2" t="str">
        <f t="shared" si="169"/>
        <v>OK</v>
      </c>
      <c r="Z1193" s="3" t="str">
        <f t="shared" si="170"/>
        <v xml:space="preserve">Acción didáctica / </v>
      </c>
    </row>
    <row r="1194" spans="1:26" x14ac:dyDescent="0.45">
      <c r="A1194" t="s">
        <v>14670</v>
      </c>
      <c r="B1194" t="s">
        <v>14671</v>
      </c>
      <c r="C1194" t="s">
        <v>14744</v>
      </c>
      <c r="E1194" t="s">
        <v>20</v>
      </c>
      <c r="H1194" t="s">
        <v>21</v>
      </c>
      <c r="I1194">
        <v>1073021</v>
      </c>
      <c r="J1194" t="s">
        <v>14745</v>
      </c>
      <c r="K1194">
        <v>60</v>
      </c>
      <c r="L1194" t="s">
        <v>34</v>
      </c>
      <c r="M1194" t="s">
        <v>35</v>
      </c>
      <c r="N1194" t="s">
        <v>58</v>
      </c>
      <c r="O1194" t="s">
        <v>85</v>
      </c>
      <c r="P1194" t="s">
        <v>21</v>
      </c>
      <c r="Q1194" t="s">
        <v>14746</v>
      </c>
      <c r="R1194" s="2" t="str">
        <f t="shared" si="162"/>
        <v>KO</v>
      </c>
      <c r="S1194" s="2" t="str">
        <f t="shared" si="163"/>
        <v>OK</v>
      </c>
      <c r="T1194" s="2" t="str">
        <f t="shared" si="164"/>
        <v>OK</v>
      </c>
      <c r="U1194" s="2" t="str">
        <f t="shared" si="165"/>
        <v>OK</v>
      </c>
      <c r="V1194" s="2" t="str">
        <f t="shared" si="166"/>
        <v>OK</v>
      </c>
      <c r="W1194" s="2" t="str">
        <f t="shared" si="167"/>
        <v>OK</v>
      </c>
      <c r="X1194" s="2" t="str">
        <f t="shared" si="168"/>
        <v>OK</v>
      </c>
      <c r="Y1194" s="2" t="str">
        <f t="shared" si="169"/>
        <v>OK</v>
      </c>
      <c r="Z1194" s="3" t="str">
        <f t="shared" si="170"/>
        <v xml:space="preserve">Acción didáctica / </v>
      </c>
    </row>
    <row r="1195" spans="1:26" x14ac:dyDescent="0.45">
      <c r="A1195" t="s">
        <v>14670</v>
      </c>
      <c r="B1195" t="s">
        <v>14671</v>
      </c>
      <c r="C1195" t="s">
        <v>534</v>
      </c>
      <c r="E1195" t="s">
        <v>20</v>
      </c>
      <c r="H1195" t="s">
        <v>21</v>
      </c>
      <c r="I1195">
        <v>1759512</v>
      </c>
      <c r="J1195" t="s">
        <v>14747</v>
      </c>
      <c r="K1195">
        <v>40</v>
      </c>
      <c r="L1195" t="s">
        <v>358</v>
      </c>
      <c r="M1195" t="s">
        <v>35</v>
      </c>
      <c r="N1195" t="s">
        <v>359</v>
      </c>
      <c r="O1195" t="s">
        <v>85</v>
      </c>
      <c r="P1195" t="s">
        <v>21</v>
      </c>
      <c r="Q1195" t="s">
        <v>14748</v>
      </c>
      <c r="R1195" s="2" t="str">
        <f t="shared" si="162"/>
        <v>OK</v>
      </c>
      <c r="S1195" s="2" t="str">
        <f t="shared" si="163"/>
        <v>OK</v>
      </c>
      <c r="T1195" s="2" t="str">
        <f t="shared" si="164"/>
        <v>OK</v>
      </c>
      <c r="U1195" s="2" t="str">
        <f t="shared" si="165"/>
        <v>OK</v>
      </c>
      <c r="V1195" s="2" t="str">
        <f t="shared" si="166"/>
        <v>OK</v>
      </c>
      <c r="W1195" s="2" t="str">
        <f t="shared" si="167"/>
        <v>KO</v>
      </c>
      <c r="X1195" s="2" t="str">
        <f t="shared" si="168"/>
        <v>OK</v>
      </c>
      <c r="Y1195" s="2" t="str">
        <f t="shared" si="169"/>
        <v>OK</v>
      </c>
      <c r="Z1195" s="3" t="str">
        <f t="shared" si="170"/>
        <v xml:space="preserve">Tiempo del recurso / </v>
      </c>
    </row>
    <row r="1196" spans="1:26" x14ac:dyDescent="0.45">
      <c r="A1196" t="s">
        <v>14670</v>
      </c>
      <c r="B1196" t="s">
        <v>14671</v>
      </c>
      <c r="C1196" t="s">
        <v>67</v>
      </c>
      <c r="D1196" t="s">
        <v>67</v>
      </c>
      <c r="E1196" t="s">
        <v>20</v>
      </c>
      <c r="H1196" t="s">
        <v>21</v>
      </c>
      <c r="I1196">
        <v>389907</v>
      </c>
      <c r="J1196" t="s">
        <v>14749</v>
      </c>
      <c r="K1196">
        <v>20</v>
      </c>
      <c r="L1196" t="s">
        <v>23</v>
      </c>
      <c r="M1196" t="s">
        <v>67</v>
      </c>
      <c r="N1196" t="s">
        <v>227</v>
      </c>
      <c r="P1196" t="s">
        <v>21</v>
      </c>
      <c r="Q1196" t="s">
        <v>14750</v>
      </c>
      <c r="R1196" s="2" t="str">
        <f t="shared" si="162"/>
        <v>OK</v>
      </c>
      <c r="S1196" s="2" t="str">
        <f t="shared" si="163"/>
        <v>OK</v>
      </c>
      <c r="T1196" s="2" t="str">
        <f t="shared" si="164"/>
        <v>OK</v>
      </c>
      <c r="U1196" s="2" t="str">
        <f t="shared" si="165"/>
        <v>OK</v>
      </c>
      <c r="V1196" s="2" t="str">
        <f t="shared" si="166"/>
        <v>OK</v>
      </c>
      <c r="W1196" s="2" t="str">
        <f t="shared" si="167"/>
        <v>OK</v>
      </c>
      <c r="X1196" s="2" t="str">
        <f t="shared" si="168"/>
        <v>OK</v>
      </c>
      <c r="Y1196" s="2" t="str">
        <f t="shared" si="169"/>
        <v>OK</v>
      </c>
      <c r="Z1196" s="3" t="str">
        <f t="shared" si="170"/>
        <v/>
      </c>
    </row>
    <row r="1197" spans="1:26" x14ac:dyDescent="0.45">
      <c r="A1197" t="s">
        <v>14670</v>
      </c>
      <c r="B1197" t="s">
        <v>14671</v>
      </c>
      <c r="C1197" t="s">
        <v>70</v>
      </c>
      <c r="E1197" t="s">
        <v>20</v>
      </c>
      <c r="H1197" t="s">
        <v>21</v>
      </c>
      <c r="I1197">
        <v>1071139</v>
      </c>
      <c r="J1197" t="s">
        <v>14751</v>
      </c>
      <c r="K1197">
        <v>30</v>
      </c>
      <c r="L1197" t="s">
        <v>34</v>
      </c>
      <c r="M1197" t="s">
        <v>35</v>
      </c>
      <c r="N1197" t="s">
        <v>161</v>
      </c>
      <c r="O1197" t="s">
        <v>37</v>
      </c>
      <c r="P1197" t="s">
        <v>21</v>
      </c>
      <c r="Q1197" t="s">
        <v>14752</v>
      </c>
      <c r="R1197" s="2" t="str">
        <f t="shared" si="162"/>
        <v>OK</v>
      </c>
      <c r="S1197" s="2" t="str">
        <f t="shared" si="163"/>
        <v>OK</v>
      </c>
      <c r="T1197" s="2" t="str">
        <f t="shared" si="164"/>
        <v>OK</v>
      </c>
      <c r="U1197" s="2" t="str">
        <f t="shared" si="165"/>
        <v>OK</v>
      </c>
      <c r="V1197" s="2" t="str">
        <f t="shared" si="166"/>
        <v>OK</v>
      </c>
      <c r="W1197" s="2" t="str">
        <f t="shared" si="167"/>
        <v>OK</v>
      </c>
      <c r="X1197" s="2" t="str">
        <f t="shared" si="168"/>
        <v>OK</v>
      </c>
      <c r="Y1197" s="2" t="str">
        <f t="shared" si="169"/>
        <v>OK</v>
      </c>
      <c r="Z1197" s="3" t="str">
        <f t="shared" si="170"/>
        <v/>
      </c>
    </row>
    <row r="1198" spans="1:26" x14ac:dyDescent="0.45">
      <c r="A1198" t="s">
        <v>14753</v>
      </c>
      <c r="B1198" t="s">
        <v>14754</v>
      </c>
      <c r="C1198" t="s">
        <v>14755</v>
      </c>
      <c r="E1198" t="s">
        <v>20</v>
      </c>
      <c r="H1198" t="s">
        <v>21</v>
      </c>
      <c r="I1198">
        <v>1726102</v>
      </c>
      <c r="J1198" t="s">
        <v>14756</v>
      </c>
      <c r="K1198">
        <v>15</v>
      </c>
      <c r="L1198" t="s">
        <v>23</v>
      </c>
      <c r="M1198" t="s">
        <v>29</v>
      </c>
      <c r="N1198" t="s">
        <v>25</v>
      </c>
      <c r="P1198" t="s">
        <v>21</v>
      </c>
      <c r="Q1198" t="s">
        <v>14757</v>
      </c>
      <c r="R1198" s="2" t="str">
        <f t="shared" si="162"/>
        <v>OK</v>
      </c>
      <c r="S1198" s="2" t="str">
        <f t="shared" si="163"/>
        <v>KO</v>
      </c>
      <c r="T1198" s="2" t="str">
        <f t="shared" si="164"/>
        <v>OK</v>
      </c>
      <c r="U1198" s="2" t="str">
        <f t="shared" si="165"/>
        <v>OK</v>
      </c>
      <c r="V1198" s="2" t="str">
        <f t="shared" si="166"/>
        <v>OK</v>
      </c>
      <c r="W1198" s="2" t="str">
        <f t="shared" si="167"/>
        <v>OK</v>
      </c>
      <c r="X1198" s="2" t="str">
        <f t="shared" si="168"/>
        <v>OK</v>
      </c>
      <c r="Y1198" s="2" t="str">
        <f t="shared" si="169"/>
        <v>OK</v>
      </c>
      <c r="Z1198" s="3" t="str">
        <f t="shared" si="170"/>
        <v xml:space="preserve">Tipo de media / </v>
      </c>
    </row>
    <row r="1199" spans="1:26" x14ac:dyDescent="0.45">
      <c r="A1199" t="s">
        <v>14753</v>
      </c>
      <c r="B1199" t="s">
        <v>14754</v>
      </c>
      <c r="C1199" t="s">
        <v>14758</v>
      </c>
      <c r="E1199" t="s">
        <v>20</v>
      </c>
      <c r="H1199" t="s">
        <v>21</v>
      </c>
      <c r="I1199">
        <v>413889</v>
      </c>
      <c r="J1199" t="s">
        <v>14759</v>
      </c>
      <c r="K1199">
        <v>30</v>
      </c>
      <c r="L1199" t="s">
        <v>23</v>
      </c>
      <c r="M1199" t="s">
        <v>29</v>
      </c>
      <c r="N1199" t="s">
        <v>2043</v>
      </c>
      <c r="P1199" t="s">
        <v>21</v>
      </c>
      <c r="Q1199" t="s">
        <v>14760</v>
      </c>
      <c r="R1199" s="2" t="str">
        <f t="shared" si="162"/>
        <v>OK</v>
      </c>
      <c r="S1199" s="2" t="str">
        <f t="shared" si="163"/>
        <v>OK</v>
      </c>
      <c r="T1199" s="2" t="str">
        <f t="shared" si="164"/>
        <v>OK</v>
      </c>
      <c r="U1199" s="2" t="str">
        <f t="shared" si="165"/>
        <v>OK</v>
      </c>
      <c r="V1199" s="2" t="str">
        <f t="shared" si="166"/>
        <v>OK</v>
      </c>
      <c r="W1199" s="2" t="str">
        <f t="shared" si="167"/>
        <v>OK</v>
      </c>
      <c r="X1199" s="2" t="str">
        <f t="shared" si="168"/>
        <v>OK</v>
      </c>
      <c r="Y1199" s="2" t="str">
        <f t="shared" si="169"/>
        <v>OK</v>
      </c>
      <c r="Z1199" s="3" t="str">
        <f t="shared" si="170"/>
        <v/>
      </c>
    </row>
    <row r="1200" spans="1:26" x14ac:dyDescent="0.45">
      <c r="A1200" t="s">
        <v>14753</v>
      </c>
      <c r="B1200" t="s">
        <v>14754</v>
      </c>
      <c r="C1200" t="s">
        <v>14761</v>
      </c>
      <c r="E1200" t="s">
        <v>20</v>
      </c>
      <c r="H1200" t="s">
        <v>21</v>
      </c>
      <c r="I1200">
        <v>1442629</v>
      </c>
      <c r="J1200" t="s">
        <v>14762</v>
      </c>
      <c r="K1200">
        <v>20</v>
      </c>
      <c r="L1200" t="s">
        <v>23</v>
      </c>
      <c r="M1200" t="s">
        <v>29</v>
      </c>
      <c r="N1200" t="s">
        <v>368</v>
      </c>
      <c r="P1200" t="s">
        <v>21</v>
      </c>
      <c r="Q1200" t="s">
        <v>14763</v>
      </c>
      <c r="R1200" s="2" t="str">
        <f t="shared" si="162"/>
        <v>OK</v>
      </c>
      <c r="S1200" s="2" t="str">
        <f t="shared" si="163"/>
        <v>OK</v>
      </c>
      <c r="T1200" s="2" t="str">
        <f t="shared" si="164"/>
        <v>OK</v>
      </c>
      <c r="U1200" s="2" t="str">
        <f t="shared" si="165"/>
        <v>OK</v>
      </c>
      <c r="V1200" s="2" t="str">
        <f t="shared" si="166"/>
        <v>OK</v>
      </c>
      <c r="W1200" s="2" t="str">
        <f t="shared" si="167"/>
        <v>OK</v>
      </c>
      <c r="X1200" s="2" t="str">
        <f t="shared" si="168"/>
        <v>OK</v>
      </c>
      <c r="Y1200" s="2" t="str">
        <f t="shared" si="169"/>
        <v>OK</v>
      </c>
      <c r="Z1200" s="3" t="str">
        <f t="shared" si="170"/>
        <v/>
      </c>
    </row>
    <row r="1201" spans="1:26" x14ac:dyDescent="0.45">
      <c r="A1201" t="s">
        <v>14753</v>
      </c>
      <c r="B1201" t="s">
        <v>14754</v>
      </c>
      <c r="C1201" t="s">
        <v>14764</v>
      </c>
      <c r="E1201" t="s">
        <v>20</v>
      </c>
      <c r="H1201" t="s">
        <v>21</v>
      </c>
      <c r="I1201">
        <v>710307</v>
      </c>
      <c r="J1201" t="s">
        <v>14765</v>
      </c>
      <c r="K1201">
        <v>20</v>
      </c>
      <c r="L1201" t="s">
        <v>34</v>
      </c>
      <c r="M1201" t="s">
        <v>35</v>
      </c>
      <c r="N1201" t="s">
        <v>41</v>
      </c>
      <c r="O1201" t="s">
        <v>37</v>
      </c>
      <c r="P1201" t="s">
        <v>21</v>
      </c>
      <c r="Q1201" t="s">
        <v>14766</v>
      </c>
      <c r="R1201" s="2" t="str">
        <f t="shared" si="162"/>
        <v>OK</v>
      </c>
      <c r="S1201" s="2" t="str">
        <f t="shared" si="163"/>
        <v>OK</v>
      </c>
      <c r="T1201" s="2" t="str">
        <f t="shared" si="164"/>
        <v>OK</v>
      </c>
      <c r="U1201" s="2" t="str">
        <f t="shared" si="165"/>
        <v>OK</v>
      </c>
      <c r="V1201" s="2" t="str">
        <f t="shared" si="166"/>
        <v>OK</v>
      </c>
      <c r="W1201" s="2" t="str">
        <f t="shared" si="167"/>
        <v>OK</v>
      </c>
      <c r="X1201" s="2" t="str">
        <f t="shared" si="168"/>
        <v>OK</v>
      </c>
      <c r="Y1201" s="2" t="str">
        <f t="shared" si="169"/>
        <v>OK</v>
      </c>
      <c r="Z1201" s="3" t="str">
        <f t="shared" si="170"/>
        <v/>
      </c>
    </row>
    <row r="1202" spans="1:26" x14ac:dyDescent="0.45">
      <c r="A1202" t="s">
        <v>14753</v>
      </c>
      <c r="B1202" t="s">
        <v>14754</v>
      </c>
      <c r="C1202" t="s">
        <v>13730</v>
      </c>
      <c r="E1202" t="s">
        <v>20</v>
      </c>
      <c r="H1202" t="s">
        <v>21</v>
      </c>
      <c r="I1202">
        <v>2040737</v>
      </c>
      <c r="J1202" t="s">
        <v>14767</v>
      </c>
      <c r="K1202">
        <v>20</v>
      </c>
      <c r="L1202" t="s">
        <v>80</v>
      </c>
      <c r="M1202" t="s">
        <v>35</v>
      </c>
      <c r="N1202" t="s">
        <v>81</v>
      </c>
      <c r="O1202" t="s">
        <v>37</v>
      </c>
      <c r="P1202" t="s">
        <v>21</v>
      </c>
      <c r="Q1202" t="s">
        <v>14768</v>
      </c>
      <c r="R1202" s="2" t="str">
        <f t="shared" si="162"/>
        <v>OK</v>
      </c>
      <c r="S1202" s="2" t="str">
        <f t="shared" si="163"/>
        <v>OK</v>
      </c>
      <c r="T1202" s="2" t="str">
        <f t="shared" si="164"/>
        <v>OK</v>
      </c>
      <c r="U1202" s="2" t="str">
        <f t="shared" si="165"/>
        <v>OK</v>
      </c>
      <c r="V1202" s="2" t="str">
        <f t="shared" si="166"/>
        <v>OK</v>
      </c>
      <c r="W1202" s="2" t="str">
        <f t="shared" si="167"/>
        <v>OK</v>
      </c>
      <c r="X1202" s="2" t="str">
        <f t="shared" si="168"/>
        <v>OK</v>
      </c>
      <c r="Y1202" s="2" t="str">
        <f t="shared" si="169"/>
        <v>OK</v>
      </c>
      <c r="Z1202" s="3" t="str">
        <f t="shared" si="170"/>
        <v/>
      </c>
    </row>
    <row r="1203" spans="1:26" x14ac:dyDescent="0.45">
      <c r="A1203" t="s">
        <v>14753</v>
      </c>
      <c r="B1203" t="s">
        <v>14754</v>
      </c>
      <c r="C1203" t="s">
        <v>14769</v>
      </c>
      <c r="E1203" t="s">
        <v>20</v>
      </c>
      <c r="H1203" t="s">
        <v>21</v>
      </c>
      <c r="I1203">
        <v>5231325</v>
      </c>
      <c r="J1203" t="s">
        <v>14770</v>
      </c>
      <c r="K1203">
        <v>20</v>
      </c>
      <c r="L1203" t="s">
        <v>23</v>
      </c>
      <c r="M1203" t="s">
        <v>29</v>
      </c>
      <c r="N1203" t="s">
        <v>368</v>
      </c>
      <c r="P1203" t="s">
        <v>21</v>
      </c>
      <c r="Q1203" t="s">
        <v>14771</v>
      </c>
      <c r="R1203" s="2" t="str">
        <f t="shared" si="162"/>
        <v>OK</v>
      </c>
      <c r="S1203" s="2" t="str">
        <f t="shared" si="163"/>
        <v>OK</v>
      </c>
      <c r="T1203" s="2" t="str">
        <f t="shared" si="164"/>
        <v>OK</v>
      </c>
      <c r="U1203" s="2" t="str">
        <f t="shared" si="165"/>
        <v>OK</v>
      </c>
      <c r="V1203" s="2" t="str">
        <f t="shared" si="166"/>
        <v>OK</v>
      </c>
      <c r="W1203" s="2" t="str">
        <f t="shared" si="167"/>
        <v>OK</v>
      </c>
      <c r="X1203" s="2" t="str">
        <f t="shared" si="168"/>
        <v>OK</v>
      </c>
      <c r="Y1203" s="2" t="str">
        <f t="shared" si="169"/>
        <v>OK</v>
      </c>
      <c r="Z1203" s="3" t="str">
        <f t="shared" si="170"/>
        <v/>
      </c>
    </row>
    <row r="1204" spans="1:26" x14ac:dyDescent="0.45">
      <c r="A1204" t="s">
        <v>14753</v>
      </c>
      <c r="B1204" t="s">
        <v>14754</v>
      </c>
      <c r="C1204" t="s">
        <v>14772</v>
      </c>
      <c r="E1204" t="s">
        <v>20</v>
      </c>
      <c r="H1204" t="s">
        <v>21</v>
      </c>
      <c r="I1204">
        <v>752238</v>
      </c>
      <c r="J1204" t="s">
        <v>14773</v>
      </c>
      <c r="K1204">
        <v>10</v>
      </c>
      <c r="L1204" t="s">
        <v>34</v>
      </c>
      <c r="M1204" t="s">
        <v>35</v>
      </c>
      <c r="N1204" t="s">
        <v>213</v>
      </c>
      <c r="O1204" t="s">
        <v>37</v>
      </c>
      <c r="P1204" t="s">
        <v>21</v>
      </c>
      <c r="Q1204" t="s">
        <v>14774</v>
      </c>
      <c r="R1204" s="2" t="str">
        <f t="shared" si="162"/>
        <v>OK</v>
      </c>
      <c r="S1204" s="2" t="str">
        <f t="shared" si="163"/>
        <v>OK</v>
      </c>
      <c r="T1204" s="2" t="str">
        <f t="shared" si="164"/>
        <v>OK</v>
      </c>
      <c r="U1204" s="2" t="str">
        <f t="shared" si="165"/>
        <v>OK</v>
      </c>
      <c r="V1204" s="2" t="str">
        <f t="shared" si="166"/>
        <v>OK</v>
      </c>
      <c r="W1204" s="2" t="str">
        <f t="shared" si="167"/>
        <v>OK</v>
      </c>
      <c r="X1204" s="2" t="str">
        <f t="shared" si="168"/>
        <v>OK</v>
      </c>
      <c r="Y1204" s="2" t="str">
        <f t="shared" si="169"/>
        <v>OK</v>
      </c>
      <c r="Z1204" s="3" t="str">
        <f t="shared" si="170"/>
        <v/>
      </c>
    </row>
    <row r="1205" spans="1:26" x14ac:dyDescent="0.45">
      <c r="A1205" t="s">
        <v>14753</v>
      </c>
      <c r="B1205" t="s">
        <v>14754</v>
      </c>
      <c r="C1205" t="s">
        <v>14775</v>
      </c>
      <c r="E1205" t="s">
        <v>20</v>
      </c>
      <c r="H1205" t="s">
        <v>21</v>
      </c>
      <c r="I1205">
        <v>917227</v>
      </c>
      <c r="J1205" t="s">
        <v>14776</v>
      </c>
      <c r="K1205">
        <v>20</v>
      </c>
      <c r="L1205" t="s">
        <v>34</v>
      </c>
      <c r="M1205" t="s">
        <v>35</v>
      </c>
      <c r="N1205" t="s">
        <v>316</v>
      </c>
      <c r="O1205" t="s">
        <v>37</v>
      </c>
      <c r="P1205" t="s">
        <v>21</v>
      </c>
      <c r="Q1205" t="s">
        <v>14777</v>
      </c>
      <c r="R1205" s="2" t="str">
        <f t="shared" si="162"/>
        <v>OK</v>
      </c>
      <c r="S1205" s="2" t="str">
        <f t="shared" si="163"/>
        <v>OK</v>
      </c>
      <c r="T1205" s="2" t="str">
        <f t="shared" si="164"/>
        <v>OK</v>
      </c>
      <c r="U1205" s="2" t="str">
        <f t="shared" si="165"/>
        <v>OK</v>
      </c>
      <c r="V1205" s="2" t="str">
        <f t="shared" si="166"/>
        <v>OK</v>
      </c>
      <c r="W1205" s="2" t="str">
        <f t="shared" si="167"/>
        <v>OK</v>
      </c>
      <c r="X1205" s="2" t="str">
        <f t="shared" si="168"/>
        <v>OK</v>
      </c>
      <c r="Y1205" s="2" t="str">
        <f t="shared" si="169"/>
        <v>OK</v>
      </c>
      <c r="Z1205" s="3" t="str">
        <f t="shared" si="170"/>
        <v/>
      </c>
    </row>
    <row r="1206" spans="1:26" x14ac:dyDescent="0.45">
      <c r="A1206" t="s">
        <v>14753</v>
      </c>
      <c r="B1206" t="s">
        <v>14754</v>
      </c>
      <c r="C1206" t="s">
        <v>14778</v>
      </c>
      <c r="E1206" t="s">
        <v>20</v>
      </c>
      <c r="H1206" t="s">
        <v>21</v>
      </c>
      <c r="I1206">
        <v>946958</v>
      </c>
      <c r="J1206" t="s">
        <v>14779</v>
      </c>
      <c r="K1206">
        <v>20</v>
      </c>
      <c r="L1206" t="s">
        <v>34</v>
      </c>
      <c r="M1206" t="s">
        <v>35</v>
      </c>
      <c r="N1206" t="s">
        <v>213</v>
      </c>
      <c r="O1206" t="s">
        <v>37</v>
      </c>
      <c r="P1206" t="s">
        <v>21</v>
      </c>
      <c r="Q1206" t="s">
        <v>14780</v>
      </c>
      <c r="R1206" s="2" t="str">
        <f t="shared" si="162"/>
        <v>OK</v>
      </c>
      <c r="S1206" s="2" t="str">
        <f t="shared" si="163"/>
        <v>OK</v>
      </c>
      <c r="T1206" s="2" t="str">
        <f t="shared" si="164"/>
        <v>OK</v>
      </c>
      <c r="U1206" s="2" t="str">
        <f t="shared" si="165"/>
        <v>OK</v>
      </c>
      <c r="V1206" s="2" t="str">
        <f t="shared" si="166"/>
        <v>OK</v>
      </c>
      <c r="W1206" s="2" t="str">
        <f t="shared" si="167"/>
        <v>OK</v>
      </c>
      <c r="X1206" s="2" t="str">
        <f t="shared" si="168"/>
        <v>OK</v>
      </c>
      <c r="Y1206" s="2" t="str">
        <f t="shared" si="169"/>
        <v>OK</v>
      </c>
      <c r="Z1206" s="3" t="str">
        <f t="shared" si="170"/>
        <v/>
      </c>
    </row>
    <row r="1207" spans="1:26" x14ac:dyDescent="0.45">
      <c r="A1207" t="s">
        <v>14753</v>
      </c>
      <c r="B1207" t="s">
        <v>14754</v>
      </c>
      <c r="C1207" t="s">
        <v>14781</v>
      </c>
      <c r="E1207" t="s">
        <v>20</v>
      </c>
      <c r="H1207" t="s">
        <v>21</v>
      </c>
      <c r="I1207">
        <v>1187232</v>
      </c>
      <c r="J1207" t="s">
        <v>14782</v>
      </c>
      <c r="K1207">
        <v>20</v>
      </c>
      <c r="L1207" t="s">
        <v>1363</v>
      </c>
      <c r="M1207" t="s">
        <v>29</v>
      </c>
      <c r="N1207" t="s">
        <v>49</v>
      </c>
      <c r="P1207" t="s">
        <v>21</v>
      </c>
      <c r="Q1207" t="s">
        <v>14783</v>
      </c>
      <c r="R1207" s="2" t="str">
        <f t="shared" si="162"/>
        <v>KO</v>
      </c>
      <c r="S1207" s="2" t="str">
        <f t="shared" si="163"/>
        <v>OK</v>
      </c>
      <c r="T1207" s="2" t="str">
        <f t="shared" si="164"/>
        <v>OK</v>
      </c>
      <c r="U1207" s="2" t="str">
        <f t="shared" si="165"/>
        <v>OK</v>
      </c>
      <c r="V1207" s="2" t="str">
        <f t="shared" si="166"/>
        <v>OK</v>
      </c>
      <c r="W1207" s="2" t="str">
        <f t="shared" si="167"/>
        <v>OK</v>
      </c>
      <c r="X1207" s="2" t="str">
        <f t="shared" si="168"/>
        <v>OK</v>
      </c>
      <c r="Y1207" s="2" t="str">
        <f t="shared" si="169"/>
        <v>OK</v>
      </c>
      <c r="Z1207" s="3" t="str">
        <f t="shared" si="170"/>
        <v xml:space="preserve">Acción didáctica / </v>
      </c>
    </row>
    <row r="1208" spans="1:26" x14ac:dyDescent="0.45">
      <c r="A1208" t="s">
        <v>14753</v>
      </c>
      <c r="B1208" t="s">
        <v>14754</v>
      </c>
      <c r="C1208" t="s">
        <v>14784</v>
      </c>
      <c r="E1208" t="s">
        <v>20</v>
      </c>
      <c r="H1208" t="s">
        <v>21</v>
      </c>
      <c r="I1208">
        <v>1731322</v>
      </c>
      <c r="J1208" t="s">
        <v>14785</v>
      </c>
      <c r="K1208">
        <v>20</v>
      </c>
      <c r="L1208" t="s">
        <v>23</v>
      </c>
      <c r="M1208" t="s">
        <v>29</v>
      </c>
      <c r="N1208" t="s">
        <v>368</v>
      </c>
      <c r="P1208" t="s">
        <v>21</v>
      </c>
      <c r="Q1208" t="s">
        <v>14786</v>
      </c>
      <c r="R1208" s="2" t="str">
        <f t="shared" si="162"/>
        <v>OK</v>
      </c>
      <c r="S1208" s="2" t="str">
        <f t="shared" si="163"/>
        <v>OK</v>
      </c>
      <c r="T1208" s="2" t="str">
        <f t="shared" si="164"/>
        <v>OK</v>
      </c>
      <c r="U1208" s="2" t="str">
        <f t="shared" si="165"/>
        <v>OK</v>
      </c>
      <c r="V1208" s="2" t="str">
        <f t="shared" si="166"/>
        <v>OK</v>
      </c>
      <c r="W1208" s="2" t="str">
        <f t="shared" si="167"/>
        <v>OK</v>
      </c>
      <c r="X1208" s="2" t="str">
        <f t="shared" si="168"/>
        <v>OK</v>
      </c>
      <c r="Y1208" s="2" t="str">
        <f t="shared" si="169"/>
        <v>OK</v>
      </c>
      <c r="Z1208" s="3" t="str">
        <f t="shared" si="170"/>
        <v/>
      </c>
    </row>
    <row r="1209" spans="1:26" x14ac:dyDescent="0.45">
      <c r="A1209" t="s">
        <v>14753</v>
      </c>
      <c r="B1209" t="s">
        <v>14754</v>
      </c>
      <c r="C1209" t="s">
        <v>14787</v>
      </c>
      <c r="E1209" t="s">
        <v>20</v>
      </c>
      <c r="H1209" t="s">
        <v>21</v>
      </c>
      <c r="I1209">
        <v>2160967</v>
      </c>
      <c r="J1209" t="s">
        <v>14788</v>
      </c>
      <c r="K1209">
        <v>30</v>
      </c>
      <c r="L1209" t="s">
        <v>1363</v>
      </c>
      <c r="M1209" t="s">
        <v>35</v>
      </c>
      <c r="N1209" t="s">
        <v>161</v>
      </c>
      <c r="O1209" t="s">
        <v>479</v>
      </c>
      <c r="P1209" t="s">
        <v>21</v>
      </c>
      <c r="Q1209" t="s">
        <v>14789</v>
      </c>
      <c r="R1209" s="2" t="str">
        <f t="shared" si="162"/>
        <v>KO</v>
      </c>
      <c r="S1209" s="2" t="str">
        <f t="shared" si="163"/>
        <v>OK</v>
      </c>
      <c r="T1209" s="2" t="str">
        <f t="shared" si="164"/>
        <v>OK</v>
      </c>
      <c r="U1209" s="2" t="str">
        <f t="shared" si="165"/>
        <v>OK</v>
      </c>
      <c r="V1209" s="2" t="str">
        <f t="shared" si="166"/>
        <v>OK</v>
      </c>
      <c r="W1209" s="2" t="str">
        <f t="shared" si="167"/>
        <v>OK</v>
      </c>
      <c r="X1209" s="2" t="str">
        <f t="shared" si="168"/>
        <v>OK</v>
      </c>
      <c r="Y1209" s="2" t="str">
        <f t="shared" si="169"/>
        <v>OK</v>
      </c>
      <c r="Z1209" s="3" t="str">
        <f t="shared" si="170"/>
        <v xml:space="preserve">Acción didáctica / </v>
      </c>
    </row>
    <row r="1210" spans="1:26" x14ac:dyDescent="0.45">
      <c r="A1210" t="s">
        <v>14753</v>
      </c>
      <c r="B1210" t="s">
        <v>14754</v>
      </c>
      <c r="C1210" t="s">
        <v>14790</v>
      </c>
      <c r="E1210" t="s">
        <v>20</v>
      </c>
      <c r="H1210" t="s">
        <v>21</v>
      </c>
      <c r="I1210">
        <v>3260161</v>
      </c>
      <c r="J1210" t="s">
        <v>14791</v>
      </c>
      <c r="K1210">
        <v>30</v>
      </c>
      <c r="L1210" t="s">
        <v>1363</v>
      </c>
      <c r="M1210" t="s">
        <v>35</v>
      </c>
      <c r="N1210" t="s">
        <v>161</v>
      </c>
      <c r="O1210" t="s">
        <v>37</v>
      </c>
      <c r="P1210" t="s">
        <v>21</v>
      </c>
      <c r="Q1210" t="s">
        <v>14792</v>
      </c>
      <c r="R1210" s="2" t="str">
        <f t="shared" si="162"/>
        <v>KO</v>
      </c>
      <c r="S1210" s="2" t="str">
        <f t="shared" si="163"/>
        <v>OK</v>
      </c>
      <c r="T1210" s="2" t="str">
        <f t="shared" si="164"/>
        <v>OK</v>
      </c>
      <c r="U1210" s="2" t="str">
        <f t="shared" si="165"/>
        <v>OK</v>
      </c>
      <c r="V1210" s="2" t="str">
        <f t="shared" si="166"/>
        <v>OK</v>
      </c>
      <c r="W1210" s="2" t="str">
        <f t="shared" si="167"/>
        <v>OK</v>
      </c>
      <c r="X1210" s="2" t="str">
        <f t="shared" si="168"/>
        <v>OK</v>
      </c>
      <c r="Y1210" s="2" t="str">
        <f t="shared" si="169"/>
        <v>OK</v>
      </c>
      <c r="Z1210" s="3" t="str">
        <f t="shared" si="170"/>
        <v xml:space="preserve">Acción didáctica / </v>
      </c>
    </row>
    <row r="1211" spans="1:26" x14ac:dyDescent="0.45">
      <c r="A1211" t="s">
        <v>14753</v>
      </c>
      <c r="B1211" t="s">
        <v>14754</v>
      </c>
      <c r="C1211" t="s">
        <v>14793</v>
      </c>
      <c r="E1211" t="s">
        <v>20</v>
      </c>
      <c r="H1211" t="s">
        <v>21</v>
      </c>
      <c r="I1211">
        <v>744170</v>
      </c>
      <c r="J1211" t="s">
        <v>14794</v>
      </c>
      <c r="K1211">
        <v>30</v>
      </c>
      <c r="L1211" t="s">
        <v>34</v>
      </c>
      <c r="M1211" t="s">
        <v>35</v>
      </c>
      <c r="N1211" t="s">
        <v>14795</v>
      </c>
      <c r="O1211" t="s">
        <v>37</v>
      </c>
      <c r="P1211" t="s">
        <v>21</v>
      </c>
      <c r="Q1211" t="s">
        <v>14796</v>
      </c>
      <c r="R1211" s="2" t="str">
        <f t="shared" si="162"/>
        <v>OK</v>
      </c>
      <c r="S1211" s="2" t="str">
        <f t="shared" si="163"/>
        <v>OK</v>
      </c>
      <c r="T1211" s="2" t="str">
        <f t="shared" si="164"/>
        <v>OK</v>
      </c>
      <c r="U1211" s="2" t="str">
        <f t="shared" si="165"/>
        <v>OK</v>
      </c>
      <c r="V1211" s="2" t="str">
        <f t="shared" si="166"/>
        <v>OK</v>
      </c>
      <c r="W1211" s="2" t="str">
        <f t="shared" si="167"/>
        <v>OK</v>
      </c>
      <c r="X1211" s="2" t="str">
        <f t="shared" si="168"/>
        <v>OK</v>
      </c>
      <c r="Y1211" s="2" t="str">
        <f t="shared" si="169"/>
        <v>OK</v>
      </c>
      <c r="Z1211" s="3" t="str">
        <f t="shared" si="170"/>
        <v/>
      </c>
    </row>
    <row r="1212" spans="1:26" x14ac:dyDescent="0.45">
      <c r="A1212" t="s">
        <v>14753</v>
      </c>
      <c r="B1212" t="s">
        <v>14754</v>
      </c>
      <c r="C1212" t="s">
        <v>14797</v>
      </c>
      <c r="E1212" t="s">
        <v>20</v>
      </c>
      <c r="H1212" t="s">
        <v>21</v>
      </c>
      <c r="I1212">
        <v>710741</v>
      </c>
      <c r="J1212" t="s">
        <v>14798</v>
      </c>
      <c r="K1212">
        <v>15</v>
      </c>
      <c r="L1212" t="s">
        <v>34</v>
      </c>
      <c r="M1212" t="s">
        <v>35</v>
      </c>
      <c r="N1212" t="s">
        <v>114</v>
      </c>
      <c r="O1212" t="s">
        <v>37</v>
      </c>
      <c r="P1212" t="s">
        <v>21</v>
      </c>
      <c r="Q1212" t="s">
        <v>14799</v>
      </c>
      <c r="R1212" s="2" t="str">
        <f t="shared" si="162"/>
        <v>OK</v>
      </c>
      <c r="S1212" s="2" t="str">
        <f t="shared" si="163"/>
        <v>OK</v>
      </c>
      <c r="T1212" s="2" t="str">
        <f t="shared" si="164"/>
        <v>OK</v>
      </c>
      <c r="U1212" s="2" t="str">
        <f t="shared" si="165"/>
        <v>OK</v>
      </c>
      <c r="V1212" s="2" t="str">
        <f t="shared" si="166"/>
        <v>OK</v>
      </c>
      <c r="W1212" s="2" t="str">
        <f t="shared" si="167"/>
        <v>OK</v>
      </c>
      <c r="X1212" s="2" t="str">
        <f t="shared" si="168"/>
        <v>OK</v>
      </c>
      <c r="Y1212" s="2" t="str">
        <f t="shared" si="169"/>
        <v>OK</v>
      </c>
      <c r="Z1212" s="3" t="str">
        <f t="shared" si="170"/>
        <v/>
      </c>
    </row>
    <row r="1213" spans="1:26" x14ac:dyDescent="0.45">
      <c r="A1213" t="s">
        <v>14753</v>
      </c>
      <c r="B1213" t="s">
        <v>14754</v>
      </c>
      <c r="C1213" t="s">
        <v>13757</v>
      </c>
      <c r="E1213" t="s">
        <v>20</v>
      </c>
      <c r="H1213" t="s">
        <v>21</v>
      </c>
      <c r="I1213">
        <v>1360488</v>
      </c>
      <c r="J1213" t="s">
        <v>14800</v>
      </c>
      <c r="K1213">
        <v>30</v>
      </c>
      <c r="L1213" t="s">
        <v>80</v>
      </c>
      <c r="M1213" t="s">
        <v>35</v>
      </c>
      <c r="N1213" t="s">
        <v>81</v>
      </c>
      <c r="O1213" t="s">
        <v>479</v>
      </c>
      <c r="P1213" t="s">
        <v>21</v>
      </c>
      <c r="Q1213" t="s">
        <v>14801</v>
      </c>
      <c r="R1213" s="2" t="str">
        <f t="shared" si="162"/>
        <v>OK</v>
      </c>
      <c r="S1213" s="2" t="str">
        <f t="shared" si="163"/>
        <v>OK</v>
      </c>
      <c r="T1213" s="2" t="str">
        <f t="shared" si="164"/>
        <v>OK</v>
      </c>
      <c r="U1213" s="2" t="str">
        <f t="shared" si="165"/>
        <v>OK</v>
      </c>
      <c r="V1213" s="2" t="str">
        <f t="shared" si="166"/>
        <v>OK</v>
      </c>
      <c r="W1213" s="2" t="str">
        <f t="shared" si="167"/>
        <v>OK</v>
      </c>
      <c r="X1213" s="2" t="str">
        <f t="shared" si="168"/>
        <v>OK</v>
      </c>
      <c r="Y1213" s="2" t="str">
        <f t="shared" si="169"/>
        <v>OK</v>
      </c>
      <c r="Z1213" s="3" t="str">
        <f t="shared" si="170"/>
        <v/>
      </c>
    </row>
    <row r="1214" spans="1:26" x14ac:dyDescent="0.45">
      <c r="A1214" t="s">
        <v>14753</v>
      </c>
      <c r="B1214" t="s">
        <v>14754</v>
      </c>
      <c r="C1214" t="s">
        <v>14802</v>
      </c>
      <c r="E1214" t="s">
        <v>20</v>
      </c>
      <c r="H1214" t="s">
        <v>21</v>
      </c>
      <c r="I1214">
        <v>2157479</v>
      </c>
      <c r="J1214" t="s">
        <v>14803</v>
      </c>
      <c r="K1214">
        <v>45</v>
      </c>
      <c r="L1214" t="s">
        <v>1363</v>
      </c>
      <c r="M1214" t="s">
        <v>35</v>
      </c>
      <c r="N1214" t="s">
        <v>11343</v>
      </c>
      <c r="O1214" t="s">
        <v>37</v>
      </c>
      <c r="P1214" t="s">
        <v>21</v>
      </c>
      <c r="Q1214" t="s">
        <v>14804</v>
      </c>
      <c r="R1214" s="2" t="str">
        <f t="shared" si="162"/>
        <v>KO</v>
      </c>
      <c r="S1214" s="2" t="str">
        <f t="shared" si="163"/>
        <v>OK</v>
      </c>
      <c r="T1214" s="2" t="str">
        <f t="shared" si="164"/>
        <v>OK</v>
      </c>
      <c r="U1214" s="2" t="str">
        <f t="shared" si="165"/>
        <v>OK</v>
      </c>
      <c r="V1214" s="2" t="str">
        <f t="shared" si="166"/>
        <v>OK</v>
      </c>
      <c r="W1214" s="2" t="str">
        <f t="shared" si="167"/>
        <v>OK</v>
      </c>
      <c r="X1214" s="2" t="str">
        <f t="shared" si="168"/>
        <v>OK</v>
      </c>
      <c r="Y1214" s="2" t="str">
        <f t="shared" si="169"/>
        <v>OK</v>
      </c>
      <c r="Z1214" s="3" t="str">
        <f t="shared" si="170"/>
        <v xml:space="preserve">Acción didáctica / </v>
      </c>
    </row>
    <row r="1215" spans="1:26" x14ac:dyDescent="0.45">
      <c r="A1215" t="s">
        <v>14753</v>
      </c>
      <c r="B1215" t="s">
        <v>14754</v>
      </c>
      <c r="C1215" t="s">
        <v>14805</v>
      </c>
      <c r="E1215" t="s">
        <v>20</v>
      </c>
      <c r="H1215" t="s">
        <v>21</v>
      </c>
      <c r="I1215">
        <v>1728791</v>
      </c>
      <c r="J1215" t="s">
        <v>14806</v>
      </c>
      <c r="K1215">
        <v>40</v>
      </c>
      <c r="L1215" t="s">
        <v>80</v>
      </c>
      <c r="M1215" t="s">
        <v>35</v>
      </c>
      <c r="N1215" t="s">
        <v>81</v>
      </c>
      <c r="O1215" t="s">
        <v>479</v>
      </c>
      <c r="P1215" t="s">
        <v>21</v>
      </c>
      <c r="Q1215" t="s">
        <v>14807</v>
      </c>
      <c r="R1215" s="2" t="str">
        <f t="shared" si="162"/>
        <v>OK</v>
      </c>
      <c r="S1215" s="2" t="str">
        <f t="shared" si="163"/>
        <v>OK</v>
      </c>
      <c r="T1215" s="2" t="str">
        <f t="shared" si="164"/>
        <v>OK</v>
      </c>
      <c r="U1215" s="2" t="str">
        <f t="shared" si="165"/>
        <v>OK</v>
      </c>
      <c r="V1215" s="2" t="str">
        <f t="shared" si="166"/>
        <v>OK</v>
      </c>
      <c r="W1215" s="2" t="str">
        <f t="shared" si="167"/>
        <v>OK</v>
      </c>
      <c r="X1215" s="2" t="str">
        <f t="shared" si="168"/>
        <v>OK</v>
      </c>
      <c r="Y1215" s="2" t="str">
        <f t="shared" si="169"/>
        <v>OK</v>
      </c>
      <c r="Z1215" s="3" t="str">
        <f t="shared" si="170"/>
        <v/>
      </c>
    </row>
    <row r="1216" spans="1:26" x14ac:dyDescent="0.45">
      <c r="A1216" t="s">
        <v>14753</v>
      </c>
      <c r="B1216" t="s">
        <v>14754</v>
      </c>
      <c r="C1216" t="s">
        <v>14808</v>
      </c>
      <c r="E1216" t="s">
        <v>20</v>
      </c>
      <c r="H1216" t="s">
        <v>21</v>
      </c>
      <c r="I1216">
        <v>1607635</v>
      </c>
      <c r="J1216" t="s">
        <v>14809</v>
      </c>
      <c r="K1216">
        <v>20</v>
      </c>
      <c r="L1216" t="s">
        <v>23</v>
      </c>
      <c r="M1216" t="s">
        <v>29</v>
      </c>
      <c r="N1216" t="s">
        <v>194</v>
      </c>
      <c r="P1216" t="s">
        <v>21</v>
      </c>
      <c r="Q1216" t="s">
        <v>14810</v>
      </c>
      <c r="R1216" s="2" t="str">
        <f t="shared" si="162"/>
        <v>OK</v>
      </c>
      <c r="S1216" s="2" t="str">
        <f t="shared" si="163"/>
        <v>OK</v>
      </c>
      <c r="T1216" s="2" t="str">
        <f t="shared" si="164"/>
        <v>OK</v>
      </c>
      <c r="U1216" s="2" t="str">
        <f t="shared" si="165"/>
        <v>OK</v>
      </c>
      <c r="V1216" s="2" t="str">
        <f t="shared" si="166"/>
        <v>OK</v>
      </c>
      <c r="W1216" s="2" t="str">
        <f t="shared" si="167"/>
        <v>OK</v>
      </c>
      <c r="X1216" s="2" t="str">
        <f t="shared" si="168"/>
        <v>OK</v>
      </c>
      <c r="Y1216" s="2" t="str">
        <f t="shared" si="169"/>
        <v>OK</v>
      </c>
      <c r="Z1216" s="3" t="str">
        <f t="shared" si="170"/>
        <v/>
      </c>
    </row>
    <row r="1217" spans="1:26" x14ac:dyDescent="0.45">
      <c r="A1217" t="s">
        <v>14753</v>
      </c>
      <c r="B1217" t="s">
        <v>14754</v>
      </c>
      <c r="C1217" t="s">
        <v>14811</v>
      </c>
      <c r="E1217" t="s">
        <v>20</v>
      </c>
      <c r="H1217" t="s">
        <v>21</v>
      </c>
      <c r="I1217">
        <v>705869</v>
      </c>
      <c r="J1217" t="s">
        <v>14812</v>
      </c>
      <c r="K1217">
        <v>20</v>
      </c>
      <c r="L1217" t="s">
        <v>34</v>
      </c>
      <c r="M1217" t="s">
        <v>35</v>
      </c>
      <c r="N1217" t="s">
        <v>101</v>
      </c>
      <c r="O1217" t="s">
        <v>37</v>
      </c>
      <c r="P1217" t="s">
        <v>21</v>
      </c>
      <c r="Q1217" t="s">
        <v>14813</v>
      </c>
      <c r="R1217" s="2" t="str">
        <f t="shared" si="162"/>
        <v>OK</v>
      </c>
      <c r="S1217" s="2" t="str">
        <f t="shared" si="163"/>
        <v>OK</v>
      </c>
      <c r="T1217" s="2" t="str">
        <f t="shared" si="164"/>
        <v>OK</v>
      </c>
      <c r="U1217" s="2" t="str">
        <f t="shared" si="165"/>
        <v>OK</v>
      </c>
      <c r="V1217" s="2" t="str">
        <f t="shared" si="166"/>
        <v>OK</v>
      </c>
      <c r="W1217" s="2" t="str">
        <f t="shared" si="167"/>
        <v>OK</v>
      </c>
      <c r="X1217" s="2" t="str">
        <f t="shared" si="168"/>
        <v>OK</v>
      </c>
      <c r="Y1217" s="2" t="str">
        <f t="shared" si="169"/>
        <v>OK</v>
      </c>
      <c r="Z1217" s="3" t="str">
        <f t="shared" si="170"/>
        <v/>
      </c>
    </row>
    <row r="1218" spans="1:26" x14ac:dyDescent="0.45">
      <c r="A1218" t="s">
        <v>14753</v>
      </c>
      <c r="B1218" t="s">
        <v>14754</v>
      </c>
      <c r="C1218" t="s">
        <v>14814</v>
      </c>
      <c r="E1218" t="s">
        <v>20</v>
      </c>
      <c r="H1218" t="s">
        <v>21</v>
      </c>
      <c r="I1218">
        <v>1683082</v>
      </c>
      <c r="J1218" t="s">
        <v>14815</v>
      </c>
      <c r="K1218">
        <v>30</v>
      </c>
      <c r="L1218" t="s">
        <v>80</v>
      </c>
      <c r="M1218" t="s">
        <v>35</v>
      </c>
      <c r="N1218" t="s">
        <v>81</v>
      </c>
      <c r="O1218" t="s">
        <v>37</v>
      </c>
      <c r="P1218" t="s">
        <v>21</v>
      </c>
      <c r="Q1218" t="s">
        <v>14816</v>
      </c>
      <c r="R1218" s="2" t="str">
        <f t="shared" si="162"/>
        <v>OK</v>
      </c>
      <c r="S1218" s="2" t="str">
        <f t="shared" si="163"/>
        <v>OK</v>
      </c>
      <c r="T1218" s="2" t="str">
        <f t="shared" si="164"/>
        <v>OK</v>
      </c>
      <c r="U1218" s="2" t="str">
        <f t="shared" si="165"/>
        <v>OK</v>
      </c>
      <c r="V1218" s="2" t="str">
        <f t="shared" si="166"/>
        <v>OK</v>
      </c>
      <c r="W1218" s="2" t="str">
        <f t="shared" si="167"/>
        <v>OK</v>
      </c>
      <c r="X1218" s="2" t="str">
        <f t="shared" si="168"/>
        <v>OK</v>
      </c>
      <c r="Y1218" s="2" t="str">
        <f t="shared" si="169"/>
        <v>OK</v>
      </c>
      <c r="Z1218" s="3" t="str">
        <f t="shared" si="170"/>
        <v/>
      </c>
    </row>
    <row r="1219" spans="1:26" x14ac:dyDescent="0.45">
      <c r="A1219" t="s">
        <v>14753</v>
      </c>
      <c r="B1219" t="s">
        <v>14754</v>
      </c>
      <c r="C1219" t="s">
        <v>14817</v>
      </c>
      <c r="E1219" t="s">
        <v>20</v>
      </c>
      <c r="H1219" t="s">
        <v>21</v>
      </c>
      <c r="I1219">
        <v>1673016</v>
      </c>
      <c r="J1219" t="s">
        <v>14818</v>
      </c>
      <c r="K1219">
        <v>30</v>
      </c>
      <c r="L1219" t="s">
        <v>1363</v>
      </c>
      <c r="M1219" t="s">
        <v>29</v>
      </c>
      <c r="N1219" t="s">
        <v>161</v>
      </c>
      <c r="O1219" t="s">
        <v>37</v>
      </c>
      <c r="P1219" t="s">
        <v>21</v>
      </c>
      <c r="Q1219" t="s">
        <v>14819</v>
      </c>
      <c r="R1219" s="2" t="str">
        <f t="shared" ref="R1219:R1282" si="171">IF(_xlfn.XOR(
AND(N1219="M102ab",L1219="Proyecto"),
AND(N1219="M101a",L1219="Preguntas con respuesta libre"),
AND(LEFT(N1219,1)="M",N1219&lt;&gt;"M102AB",N1219&lt;&gt;"M101a",N1219&lt;&gt;"M101ap",L1219="Ejercitación"),
AND(LEFT(C1219,15)="Mapa conceptual",L1219="Exposición"),
AND(LEFT(N1219,1)&lt;&gt;"M",LEFT(C1219,15)&lt;&gt;"Mapa conceptual",L1219="Exposición"),
AND(LEFT(C1219,8)="Banco de",L1219="Generador de actividades"),
AND(C1219=L1219)
),"OK","KO")</f>
        <v>KO</v>
      </c>
      <c r="S1219" s="2" t="str">
        <f t="shared" ref="S1219:S1282" si="172">IF(_xlfn.XOR(
AND(LEFT(N1219,1)="M",M1219="Actividad"),
AND(LEFT(N1219,1)="F",M1219="Interactivo"),
AND(N1219="diaporama",M1219="Secuencia de imágenes"),
OR(N1219="video",M1219="Animación",M1219="Video"),
AND(C1219=M1219)
),"OK","KO")</f>
        <v>KO</v>
      </c>
      <c r="T1219" s="2" t="str">
        <f t="shared" ref="T1219:T1282" si="173">IF(
AND(L1219="Evaluación",C1219&lt;&gt;L1219),"KO",
IF(AND(L1219="Mapa conceptual",C1219&lt;&gt;L1219),"KO",
IF(AND(N1219="M101ap",C1219&lt;&gt;"Banco de actividades"),"KO",
"OK")))</f>
        <v>OK</v>
      </c>
      <c r="U1219" s="2" t="str">
        <f t="shared" ref="U1219:U1282" si="174">IF(
AND(LEFT(N1219,1)="M",LEFT(M1219,4)&lt;&gt;"Mapa",S1219="OK",O1219=""),
"KO","OK")</f>
        <v>OK</v>
      </c>
      <c r="V1219" s="2" t="str">
        <f t="shared" ref="V1219:V1282" si="175">IF(OR(
AND(L1219="Evaluación",R1219="OK",OR(N1219="M4a",N1219="M5a")),
AND(LEFT(C1219,8)="Banco de",N1219="M101ap"),
OR(LEFT(C1219,8)&lt;&gt;"Banco de",L1219&lt;&gt;"Evaluación")
),"OK","KO")</f>
        <v>OK</v>
      </c>
      <c r="W1219" s="2" t="str">
        <f t="shared" ref="W1219:W1282" si="176">IF(AND(LEFT(C1219,8)="Banco de",K1219=0),"OK",
IF(AND(LEFT(C1219,8)&lt;&gt;"Banco de",K1219&gt;0),"OK","KO"))</f>
        <v>OK</v>
      </c>
      <c r="X1219" s="2" t="str">
        <f t="shared" ref="X1219:X1282" si="177">IF(J1219&lt;&gt;"","OK","KO")</f>
        <v>OK</v>
      </c>
      <c r="Y1219" s="2" t="str">
        <f t="shared" ref="Y1219:Y1282" si="178">IF(P1219="Si","KO","OK")</f>
        <v>OK</v>
      </c>
      <c r="Z1219" s="3" t="str">
        <f t="shared" ref="Z1219:Z1282" si="179">CONCATENATE(
IF(R1219&lt;&gt;"OK",CONCATENATE($R$1," / "),""),
IF(S1219&lt;&gt;"OK",CONCATENATE($S$1," / "),""),
IF(T1219&lt;&gt;"OK",CONCATENATE($T$1," / "),""),
IF(U1219&lt;&gt;"OK",CONCATENATE($U$1," / "),""),
IF(V1219&lt;&gt;"OK",CONCATENATE($V$1," / "),""),
IF(W1219&lt;&gt;"OK",CONCATENATE($W$1," / "),""),
IF(X1219&lt;&gt;"OK",CONCATENATE($X$1," / "),""),
IF(Y1219&lt;&gt;"OK",$Y$1,"")
)</f>
        <v xml:space="preserve">Acción didáctica / Tipo de media / </v>
      </c>
    </row>
    <row r="1220" spans="1:26" x14ac:dyDescent="0.45">
      <c r="A1220" t="s">
        <v>14753</v>
      </c>
      <c r="B1220" t="s">
        <v>14754</v>
      </c>
      <c r="C1220" t="s">
        <v>14820</v>
      </c>
      <c r="E1220" t="s">
        <v>20</v>
      </c>
      <c r="H1220" t="s">
        <v>21</v>
      </c>
      <c r="I1220">
        <v>710724</v>
      </c>
      <c r="J1220" t="s">
        <v>14821</v>
      </c>
      <c r="K1220">
        <v>20</v>
      </c>
      <c r="L1220" t="s">
        <v>34</v>
      </c>
      <c r="M1220" t="s">
        <v>35</v>
      </c>
      <c r="N1220" t="s">
        <v>62</v>
      </c>
      <c r="O1220" t="s">
        <v>37</v>
      </c>
      <c r="P1220" t="s">
        <v>21</v>
      </c>
      <c r="Q1220" t="s">
        <v>14822</v>
      </c>
      <c r="R1220" s="2" t="str">
        <f t="shared" si="171"/>
        <v>OK</v>
      </c>
      <c r="S1220" s="2" t="str">
        <f t="shared" si="172"/>
        <v>OK</v>
      </c>
      <c r="T1220" s="2" t="str">
        <f t="shared" si="173"/>
        <v>OK</v>
      </c>
      <c r="U1220" s="2" t="str">
        <f t="shared" si="174"/>
        <v>OK</v>
      </c>
      <c r="V1220" s="2" t="str">
        <f t="shared" si="175"/>
        <v>OK</v>
      </c>
      <c r="W1220" s="2" t="str">
        <f t="shared" si="176"/>
        <v>OK</v>
      </c>
      <c r="X1220" s="2" t="str">
        <f t="shared" si="177"/>
        <v>OK</v>
      </c>
      <c r="Y1220" s="2" t="str">
        <f t="shared" si="178"/>
        <v>OK</v>
      </c>
      <c r="Z1220" s="3" t="str">
        <f t="shared" si="179"/>
        <v/>
      </c>
    </row>
    <row r="1221" spans="1:26" x14ac:dyDescent="0.45">
      <c r="A1221" t="s">
        <v>14753</v>
      </c>
      <c r="B1221" t="s">
        <v>14754</v>
      </c>
      <c r="C1221" t="s">
        <v>14823</v>
      </c>
      <c r="E1221" t="s">
        <v>20</v>
      </c>
      <c r="H1221" t="s">
        <v>21</v>
      </c>
      <c r="I1221">
        <v>1370168</v>
      </c>
      <c r="J1221" t="s">
        <v>14824</v>
      </c>
      <c r="K1221">
        <v>15</v>
      </c>
      <c r="L1221" t="s">
        <v>34</v>
      </c>
      <c r="M1221" t="s">
        <v>35</v>
      </c>
      <c r="N1221" t="s">
        <v>161</v>
      </c>
      <c r="O1221" t="s">
        <v>37</v>
      </c>
      <c r="P1221" t="s">
        <v>21</v>
      </c>
      <c r="Q1221" t="s">
        <v>14825</v>
      </c>
      <c r="R1221" s="2" t="str">
        <f t="shared" si="171"/>
        <v>OK</v>
      </c>
      <c r="S1221" s="2" t="str">
        <f t="shared" si="172"/>
        <v>OK</v>
      </c>
      <c r="T1221" s="2" t="str">
        <f t="shared" si="173"/>
        <v>OK</v>
      </c>
      <c r="U1221" s="2" t="str">
        <f t="shared" si="174"/>
        <v>OK</v>
      </c>
      <c r="V1221" s="2" t="str">
        <f t="shared" si="175"/>
        <v>OK</v>
      </c>
      <c r="W1221" s="2" t="str">
        <f t="shared" si="176"/>
        <v>OK</v>
      </c>
      <c r="X1221" s="2" t="str">
        <f t="shared" si="177"/>
        <v>OK</v>
      </c>
      <c r="Y1221" s="2" t="str">
        <f t="shared" si="178"/>
        <v>OK</v>
      </c>
      <c r="Z1221" s="3" t="str">
        <f t="shared" si="179"/>
        <v/>
      </c>
    </row>
    <row r="1222" spans="1:26" x14ac:dyDescent="0.45">
      <c r="A1222" t="s">
        <v>14753</v>
      </c>
      <c r="B1222" t="s">
        <v>14754</v>
      </c>
      <c r="C1222" t="s">
        <v>14826</v>
      </c>
      <c r="E1222" t="s">
        <v>20</v>
      </c>
      <c r="H1222" t="s">
        <v>21</v>
      </c>
      <c r="I1222">
        <v>768813</v>
      </c>
      <c r="J1222" t="s">
        <v>14827</v>
      </c>
      <c r="K1222">
        <v>30</v>
      </c>
      <c r="L1222" t="s">
        <v>34</v>
      </c>
      <c r="M1222" t="s">
        <v>35</v>
      </c>
      <c r="N1222" t="s">
        <v>14828</v>
      </c>
      <c r="O1222" t="s">
        <v>85</v>
      </c>
      <c r="P1222" t="s">
        <v>21</v>
      </c>
      <c r="Q1222" t="s">
        <v>14829</v>
      </c>
      <c r="R1222" s="2" t="str">
        <f t="shared" si="171"/>
        <v>OK</v>
      </c>
      <c r="S1222" s="2" t="str">
        <f t="shared" si="172"/>
        <v>OK</v>
      </c>
      <c r="T1222" s="2" t="str">
        <f t="shared" si="173"/>
        <v>OK</v>
      </c>
      <c r="U1222" s="2" t="str">
        <f t="shared" si="174"/>
        <v>OK</v>
      </c>
      <c r="V1222" s="2" t="str">
        <f t="shared" si="175"/>
        <v>OK</v>
      </c>
      <c r="W1222" s="2" t="str">
        <f t="shared" si="176"/>
        <v>OK</v>
      </c>
      <c r="X1222" s="2" t="str">
        <f t="shared" si="177"/>
        <v>OK</v>
      </c>
      <c r="Y1222" s="2" t="str">
        <f t="shared" si="178"/>
        <v>OK</v>
      </c>
      <c r="Z1222" s="3" t="str">
        <f t="shared" si="179"/>
        <v/>
      </c>
    </row>
    <row r="1223" spans="1:26" x14ac:dyDescent="0.45">
      <c r="A1223" t="s">
        <v>14753</v>
      </c>
      <c r="B1223" t="s">
        <v>14754</v>
      </c>
      <c r="C1223" t="s">
        <v>14830</v>
      </c>
      <c r="E1223" t="s">
        <v>20</v>
      </c>
      <c r="H1223" t="s">
        <v>21</v>
      </c>
      <c r="I1223">
        <v>706510</v>
      </c>
      <c r="J1223" t="s">
        <v>14831</v>
      </c>
      <c r="K1223">
        <v>20</v>
      </c>
      <c r="L1223" t="s">
        <v>34</v>
      </c>
      <c r="M1223" t="s">
        <v>35</v>
      </c>
      <c r="N1223" t="s">
        <v>700</v>
      </c>
      <c r="O1223" t="s">
        <v>37</v>
      </c>
      <c r="P1223" t="s">
        <v>21</v>
      </c>
      <c r="Q1223" t="s">
        <v>14832</v>
      </c>
      <c r="R1223" s="2" t="str">
        <f t="shared" si="171"/>
        <v>OK</v>
      </c>
      <c r="S1223" s="2" t="str">
        <f t="shared" si="172"/>
        <v>OK</v>
      </c>
      <c r="T1223" s="2" t="str">
        <f t="shared" si="173"/>
        <v>OK</v>
      </c>
      <c r="U1223" s="2" t="str">
        <f t="shared" si="174"/>
        <v>OK</v>
      </c>
      <c r="V1223" s="2" t="str">
        <f t="shared" si="175"/>
        <v>OK</v>
      </c>
      <c r="W1223" s="2" t="str">
        <f t="shared" si="176"/>
        <v>OK</v>
      </c>
      <c r="X1223" s="2" t="str">
        <f t="shared" si="177"/>
        <v>OK</v>
      </c>
      <c r="Y1223" s="2" t="str">
        <f t="shared" si="178"/>
        <v>OK</v>
      </c>
      <c r="Z1223" s="3" t="str">
        <f t="shared" si="179"/>
        <v/>
      </c>
    </row>
    <row r="1224" spans="1:26" x14ac:dyDescent="0.45">
      <c r="A1224" t="s">
        <v>14753</v>
      </c>
      <c r="B1224" t="s">
        <v>14754</v>
      </c>
      <c r="C1224" t="s">
        <v>14833</v>
      </c>
      <c r="E1224" t="s">
        <v>20</v>
      </c>
      <c r="H1224" t="s">
        <v>21</v>
      </c>
      <c r="I1224">
        <v>1405117</v>
      </c>
      <c r="J1224" t="s">
        <v>14834</v>
      </c>
      <c r="K1224">
        <v>30</v>
      </c>
      <c r="L1224" t="s">
        <v>80</v>
      </c>
      <c r="M1224" t="s">
        <v>35</v>
      </c>
      <c r="N1224" t="s">
        <v>81</v>
      </c>
      <c r="O1224" t="s">
        <v>37</v>
      </c>
      <c r="P1224" t="s">
        <v>21</v>
      </c>
      <c r="Q1224" t="s">
        <v>14835</v>
      </c>
      <c r="R1224" s="2" t="str">
        <f t="shared" si="171"/>
        <v>OK</v>
      </c>
      <c r="S1224" s="2" t="str">
        <f t="shared" si="172"/>
        <v>OK</v>
      </c>
      <c r="T1224" s="2" t="str">
        <f t="shared" si="173"/>
        <v>OK</v>
      </c>
      <c r="U1224" s="2" t="str">
        <f t="shared" si="174"/>
        <v>OK</v>
      </c>
      <c r="V1224" s="2" t="str">
        <f t="shared" si="175"/>
        <v>OK</v>
      </c>
      <c r="W1224" s="2" t="str">
        <f t="shared" si="176"/>
        <v>OK</v>
      </c>
      <c r="X1224" s="2" t="str">
        <f t="shared" si="177"/>
        <v>OK</v>
      </c>
      <c r="Y1224" s="2" t="str">
        <f t="shared" si="178"/>
        <v>OK</v>
      </c>
      <c r="Z1224" s="3" t="str">
        <f t="shared" si="179"/>
        <v/>
      </c>
    </row>
    <row r="1225" spans="1:26" x14ac:dyDescent="0.45">
      <c r="A1225" t="s">
        <v>14753</v>
      </c>
      <c r="B1225" t="s">
        <v>14754</v>
      </c>
      <c r="C1225" t="s">
        <v>14836</v>
      </c>
      <c r="E1225" t="s">
        <v>20</v>
      </c>
      <c r="H1225" t="s">
        <v>21</v>
      </c>
      <c r="I1225">
        <v>1060381</v>
      </c>
      <c r="J1225" t="s">
        <v>14837</v>
      </c>
      <c r="K1225">
        <v>60</v>
      </c>
      <c r="L1225" t="s">
        <v>57</v>
      </c>
      <c r="M1225" t="s">
        <v>35</v>
      </c>
      <c r="N1225" t="s">
        <v>58</v>
      </c>
      <c r="O1225" t="s">
        <v>37</v>
      </c>
      <c r="P1225" t="s">
        <v>21</v>
      </c>
      <c r="Q1225" t="s">
        <v>14838</v>
      </c>
      <c r="R1225" s="2" t="str">
        <f t="shared" si="171"/>
        <v>OK</v>
      </c>
      <c r="S1225" s="2" t="str">
        <f t="shared" si="172"/>
        <v>OK</v>
      </c>
      <c r="T1225" s="2" t="str">
        <f t="shared" si="173"/>
        <v>OK</v>
      </c>
      <c r="U1225" s="2" t="str">
        <f t="shared" si="174"/>
        <v>OK</v>
      </c>
      <c r="V1225" s="2" t="str">
        <f t="shared" si="175"/>
        <v>OK</v>
      </c>
      <c r="W1225" s="2" t="str">
        <f t="shared" si="176"/>
        <v>OK</v>
      </c>
      <c r="X1225" s="2" t="str">
        <f t="shared" si="177"/>
        <v>OK</v>
      </c>
      <c r="Y1225" s="2" t="str">
        <f t="shared" si="178"/>
        <v>OK</v>
      </c>
      <c r="Z1225" s="3" t="str">
        <f t="shared" si="179"/>
        <v/>
      </c>
    </row>
    <row r="1226" spans="1:26" x14ac:dyDescent="0.45">
      <c r="A1226" t="s">
        <v>14753</v>
      </c>
      <c r="B1226" t="s">
        <v>14754</v>
      </c>
      <c r="C1226" t="s">
        <v>14839</v>
      </c>
      <c r="E1226" t="s">
        <v>20</v>
      </c>
      <c r="H1226" t="s">
        <v>21</v>
      </c>
      <c r="I1226">
        <v>1490728</v>
      </c>
      <c r="J1226" t="s">
        <v>14840</v>
      </c>
      <c r="K1226">
        <v>40</v>
      </c>
      <c r="L1226" t="s">
        <v>34</v>
      </c>
      <c r="M1226" t="s">
        <v>35</v>
      </c>
      <c r="N1226" t="s">
        <v>58</v>
      </c>
      <c r="O1226" t="s">
        <v>37</v>
      </c>
      <c r="P1226" t="s">
        <v>21</v>
      </c>
      <c r="Q1226" t="s">
        <v>14841</v>
      </c>
      <c r="R1226" s="2" t="str">
        <f t="shared" si="171"/>
        <v>KO</v>
      </c>
      <c r="S1226" s="2" t="str">
        <f t="shared" si="172"/>
        <v>OK</v>
      </c>
      <c r="T1226" s="2" t="str">
        <f t="shared" si="173"/>
        <v>OK</v>
      </c>
      <c r="U1226" s="2" t="str">
        <f t="shared" si="174"/>
        <v>OK</v>
      </c>
      <c r="V1226" s="2" t="str">
        <f t="shared" si="175"/>
        <v>OK</v>
      </c>
      <c r="W1226" s="2" t="str">
        <f t="shared" si="176"/>
        <v>OK</v>
      </c>
      <c r="X1226" s="2" t="str">
        <f t="shared" si="177"/>
        <v>OK</v>
      </c>
      <c r="Y1226" s="2" t="str">
        <f t="shared" si="178"/>
        <v>OK</v>
      </c>
      <c r="Z1226" s="3" t="str">
        <f t="shared" si="179"/>
        <v xml:space="preserve">Acción didáctica / </v>
      </c>
    </row>
    <row r="1227" spans="1:26" x14ac:dyDescent="0.45">
      <c r="A1227" t="s">
        <v>14753</v>
      </c>
      <c r="B1227" t="s">
        <v>14754</v>
      </c>
      <c r="C1227" t="s">
        <v>534</v>
      </c>
      <c r="E1227" t="s">
        <v>20</v>
      </c>
      <c r="H1227" t="s">
        <v>21</v>
      </c>
      <c r="I1227">
        <v>2527353</v>
      </c>
      <c r="J1227" t="s">
        <v>14842</v>
      </c>
      <c r="K1227">
        <v>60</v>
      </c>
      <c r="L1227" t="s">
        <v>358</v>
      </c>
      <c r="M1227" t="s">
        <v>35</v>
      </c>
      <c r="N1227" t="s">
        <v>359</v>
      </c>
      <c r="O1227" t="s">
        <v>479</v>
      </c>
      <c r="P1227" t="s">
        <v>21</v>
      </c>
      <c r="Q1227" t="s">
        <v>14843</v>
      </c>
      <c r="R1227" s="2" t="str">
        <f t="shared" si="171"/>
        <v>OK</v>
      </c>
      <c r="S1227" s="2" t="str">
        <f t="shared" si="172"/>
        <v>OK</v>
      </c>
      <c r="T1227" s="2" t="str">
        <f t="shared" si="173"/>
        <v>OK</v>
      </c>
      <c r="U1227" s="2" t="str">
        <f t="shared" si="174"/>
        <v>OK</v>
      </c>
      <c r="V1227" s="2" t="str">
        <f t="shared" si="175"/>
        <v>OK</v>
      </c>
      <c r="W1227" s="2" t="str">
        <f t="shared" si="176"/>
        <v>KO</v>
      </c>
      <c r="X1227" s="2" t="str">
        <f t="shared" si="177"/>
        <v>OK</v>
      </c>
      <c r="Y1227" s="2" t="str">
        <f t="shared" si="178"/>
        <v>OK</v>
      </c>
      <c r="Z1227" s="3" t="str">
        <f t="shared" si="179"/>
        <v xml:space="preserve">Tiempo del recurso / </v>
      </c>
    </row>
    <row r="1228" spans="1:26" x14ac:dyDescent="0.45">
      <c r="A1228" t="s">
        <v>14753</v>
      </c>
      <c r="B1228" t="s">
        <v>14754</v>
      </c>
      <c r="C1228" t="s">
        <v>67</v>
      </c>
      <c r="D1228" t="s">
        <v>67</v>
      </c>
      <c r="E1228" t="s">
        <v>20</v>
      </c>
      <c r="H1228" t="s">
        <v>21</v>
      </c>
      <c r="I1228">
        <v>422583</v>
      </c>
      <c r="J1228" t="s">
        <v>14844</v>
      </c>
      <c r="K1228">
        <v>20</v>
      </c>
      <c r="L1228" t="s">
        <v>1363</v>
      </c>
      <c r="M1228" t="s">
        <v>67</v>
      </c>
      <c r="N1228" t="s">
        <v>227</v>
      </c>
      <c r="P1228" t="s">
        <v>21</v>
      </c>
      <c r="Q1228" t="s">
        <v>14845</v>
      </c>
      <c r="R1228" s="2" t="str">
        <f t="shared" si="171"/>
        <v>KO</v>
      </c>
      <c r="S1228" s="2" t="str">
        <f t="shared" si="172"/>
        <v>OK</v>
      </c>
      <c r="T1228" s="2" t="str">
        <f t="shared" si="173"/>
        <v>OK</v>
      </c>
      <c r="U1228" s="2" t="str">
        <f t="shared" si="174"/>
        <v>OK</v>
      </c>
      <c r="V1228" s="2" t="str">
        <f t="shared" si="175"/>
        <v>OK</v>
      </c>
      <c r="W1228" s="2" t="str">
        <f t="shared" si="176"/>
        <v>OK</v>
      </c>
      <c r="X1228" s="2" t="str">
        <f t="shared" si="177"/>
        <v>OK</v>
      </c>
      <c r="Y1228" s="2" t="str">
        <f t="shared" si="178"/>
        <v>OK</v>
      </c>
      <c r="Z1228" s="3" t="str">
        <f t="shared" si="179"/>
        <v xml:space="preserve">Acción didáctica / </v>
      </c>
    </row>
    <row r="1229" spans="1:26" x14ac:dyDescent="0.45">
      <c r="A1229" t="s">
        <v>14753</v>
      </c>
      <c r="B1229" t="s">
        <v>14754</v>
      </c>
      <c r="C1229" t="s">
        <v>70</v>
      </c>
      <c r="E1229" t="s">
        <v>20</v>
      </c>
      <c r="H1229" t="s">
        <v>21</v>
      </c>
      <c r="I1229">
        <v>2534285</v>
      </c>
      <c r="J1229" t="s">
        <v>14846</v>
      </c>
      <c r="K1229">
        <v>30</v>
      </c>
      <c r="L1229" t="s">
        <v>70</v>
      </c>
      <c r="M1229" t="s">
        <v>35</v>
      </c>
      <c r="N1229" t="s">
        <v>161</v>
      </c>
      <c r="O1229" t="s">
        <v>37</v>
      </c>
      <c r="P1229" t="s">
        <v>21</v>
      </c>
      <c r="Q1229" t="s">
        <v>14847</v>
      </c>
      <c r="R1229" s="2" t="str">
        <f t="shared" si="171"/>
        <v>OK</v>
      </c>
      <c r="S1229" s="2" t="str">
        <f t="shared" si="172"/>
        <v>OK</v>
      </c>
      <c r="T1229" s="2" t="str">
        <f t="shared" si="173"/>
        <v>OK</v>
      </c>
      <c r="U1229" s="2" t="str">
        <f t="shared" si="174"/>
        <v>OK</v>
      </c>
      <c r="V1229" s="2" t="str">
        <f t="shared" si="175"/>
        <v>OK</v>
      </c>
      <c r="W1229" s="2" t="str">
        <f t="shared" si="176"/>
        <v>OK</v>
      </c>
      <c r="X1229" s="2" t="str">
        <f t="shared" si="177"/>
        <v>OK</v>
      </c>
      <c r="Y1229" s="2" t="str">
        <f t="shared" si="178"/>
        <v>OK</v>
      </c>
      <c r="Z1229" s="3" t="str">
        <f t="shared" si="179"/>
        <v/>
      </c>
    </row>
    <row r="1230" spans="1:26" x14ac:dyDescent="0.45">
      <c r="A1230" t="s">
        <v>14848</v>
      </c>
      <c r="B1230" t="s">
        <v>14849</v>
      </c>
      <c r="C1230" t="s">
        <v>14850</v>
      </c>
      <c r="E1230" t="s">
        <v>20</v>
      </c>
      <c r="H1230" t="s">
        <v>21</v>
      </c>
      <c r="I1230">
        <v>408267</v>
      </c>
      <c r="J1230" t="s">
        <v>14851</v>
      </c>
      <c r="K1230">
        <v>60</v>
      </c>
      <c r="L1230" t="s">
        <v>23</v>
      </c>
      <c r="M1230" t="s">
        <v>199</v>
      </c>
      <c r="N1230" t="s">
        <v>2043</v>
      </c>
      <c r="P1230" t="s">
        <v>21</v>
      </c>
      <c r="Q1230" t="s">
        <v>14852</v>
      </c>
      <c r="R1230" s="2" t="str">
        <f t="shared" si="171"/>
        <v>OK</v>
      </c>
      <c r="S1230" s="2" t="str">
        <f t="shared" si="172"/>
        <v>KO</v>
      </c>
      <c r="T1230" s="2" t="str">
        <f t="shared" si="173"/>
        <v>OK</v>
      </c>
      <c r="U1230" s="2" t="str">
        <f t="shared" si="174"/>
        <v>OK</v>
      </c>
      <c r="V1230" s="2" t="str">
        <f t="shared" si="175"/>
        <v>OK</v>
      </c>
      <c r="W1230" s="2" t="str">
        <f t="shared" si="176"/>
        <v>OK</v>
      </c>
      <c r="X1230" s="2" t="str">
        <f t="shared" si="177"/>
        <v>OK</v>
      </c>
      <c r="Y1230" s="2" t="str">
        <f t="shared" si="178"/>
        <v>OK</v>
      </c>
      <c r="Z1230" s="3" t="str">
        <f t="shared" si="179"/>
        <v xml:space="preserve">Tipo de media / </v>
      </c>
    </row>
    <row r="1231" spans="1:26" x14ac:dyDescent="0.45">
      <c r="A1231" t="s">
        <v>14848</v>
      </c>
      <c r="B1231" t="s">
        <v>14849</v>
      </c>
      <c r="C1231" t="s">
        <v>14853</v>
      </c>
      <c r="E1231" t="s">
        <v>20</v>
      </c>
      <c r="H1231" t="s">
        <v>21</v>
      </c>
      <c r="I1231">
        <v>2263218</v>
      </c>
      <c r="J1231" t="s">
        <v>14854</v>
      </c>
      <c r="K1231">
        <v>20</v>
      </c>
      <c r="L1231" t="s">
        <v>23</v>
      </c>
      <c r="M1231" t="s">
        <v>29</v>
      </c>
      <c r="N1231" t="s">
        <v>368</v>
      </c>
      <c r="P1231" t="s">
        <v>21</v>
      </c>
      <c r="Q1231" t="s">
        <v>14855</v>
      </c>
      <c r="R1231" s="2" t="str">
        <f t="shared" si="171"/>
        <v>OK</v>
      </c>
      <c r="S1231" s="2" t="str">
        <f t="shared" si="172"/>
        <v>OK</v>
      </c>
      <c r="T1231" s="2" t="str">
        <f t="shared" si="173"/>
        <v>OK</v>
      </c>
      <c r="U1231" s="2" t="str">
        <f t="shared" si="174"/>
        <v>OK</v>
      </c>
      <c r="V1231" s="2" t="str">
        <f t="shared" si="175"/>
        <v>OK</v>
      </c>
      <c r="W1231" s="2" t="str">
        <f t="shared" si="176"/>
        <v>OK</v>
      </c>
      <c r="X1231" s="2" t="str">
        <f t="shared" si="177"/>
        <v>OK</v>
      </c>
      <c r="Y1231" s="2" t="str">
        <f t="shared" si="178"/>
        <v>OK</v>
      </c>
      <c r="Z1231" s="3" t="str">
        <f t="shared" si="179"/>
        <v/>
      </c>
    </row>
    <row r="1232" spans="1:26" x14ac:dyDescent="0.45">
      <c r="A1232" t="s">
        <v>14848</v>
      </c>
      <c r="B1232" t="s">
        <v>14849</v>
      </c>
      <c r="C1232" t="s">
        <v>14856</v>
      </c>
      <c r="E1232" t="s">
        <v>20</v>
      </c>
      <c r="H1232" t="s">
        <v>21</v>
      </c>
      <c r="I1232">
        <v>704075</v>
      </c>
      <c r="J1232" t="s">
        <v>14857</v>
      </c>
      <c r="K1232">
        <v>20</v>
      </c>
      <c r="L1232" t="s">
        <v>34</v>
      </c>
      <c r="M1232" t="s">
        <v>35</v>
      </c>
      <c r="N1232" t="s">
        <v>700</v>
      </c>
      <c r="O1232" t="s">
        <v>37</v>
      </c>
      <c r="P1232" t="s">
        <v>21</v>
      </c>
      <c r="Q1232" t="s">
        <v>14858</v>
      </c>
      <c r="R1232" s="2" t="str">
        <f t="shared" si="171"/>
        <v>OK</v>
      </c>
      <c r="S1232" s="2" t="str">
        <f t="shared" si="172"/>
        <v>OK</v>
      </c>
      <c r="T1232" s="2" t="str">
        <f t="shared" si="173"/>
        <v>OK</v>
      </c>
      <c r="U1232" s="2" t="str">
        <f t="shared" si="174"/>
        <v>OK</v>
      </c>
      <c r="V1232" s="2" t="str">
        <f t="shared" si="175"/>
        <v>OK</v>
      </c>
      <c r="W1232" s="2" t="str">
        <f t="shared" si="176"/>
        <v>OK</v>
      </c>
      <c r="X1232" s="2" t="str">
        <f t="shared" si="177"/>
        <v>OK</v>
      </c>
      <c r="Y1232" s="2" t="str">
        <f t="shared" si="178"/>
        <v>OK</v>
      </c>
      <c r="Z1232" s="3" t="str">
        <f t="shared" si="179"/>
        <v/>
      </c>
    </row>
    <row r="1233" spans="1:26" x14ac:dyDescent="0.45">
      <c r="A1233" t="s">
        <v>14848</v>
      </c>
      <c r="B1233" t="s">
        <v>14849</v>
      </c>
      <c r="C1233" t="s">
        <v>14859</v>
      </c>
      <c r="E1233" t="s">
        <v>20</v>
      </c>
      <c r="H1233" t="s">
        <v>21</v>
      </c>
      <c r="I1233">
        <v>707535</v>
      </c>
      <c r="J1233" t="s">
        <v>14860</v>
      </c>
      <c r="K1233">
        <v>20</v>
      </c>
      <c r="L1233" t="s">
        <v>34</v>
      </c>
      <c r="M1233" t="s">
        <v>35</v>
      </c>
      <c r="N1233" t="s">
        <v>36</v>
      </c>
      <c r="O1233" t="s">
        <v>37</v>
      </c>
      <c r="P1233" t="s">
        <v>21</v>
      </c>
      <c r="Q1233" t="s">
        <v>14861</v>
      </c>
      <c r="R1233" s="2" t="str">
        <f t="shared" si="171"/>
        <v>OK</v>
      </c>
      <c r="S1233" s="2" t="str">
        <f t="shared" si="172"/>
        <v>OK</v>
      </c>
      <c r="T1233" s="2" t="str">
        <f t="shared" si="173"/>
        <v>OK</v>
      </c>
      <c r="U1233" s="2" t="str">
        <f t="shared" si="174"/>
        <v>OK</v>
      </c>
      <c r="V1233" s="2" t="str">
        <f t="shared" si="175"/>
        <v>OK</v>
      </c>
      <c r="W1233" s="2" t="str">
        <f t="shared" si="176"/>
        <v>OK</v>
      </c>
      <c r="X1233" s="2" t="str">
        <f t="shared" si="177"/>
        <v>OK</v>
      </c>
      <c r="Y1233" s="2" t="str">
        <f t="shared" si="178"/>
        <v>OK</v>
      </c>
      <c r="Z1233" s="3" t="str">
        <f t="shared" si="179"/>
        <v/>
      </c>
    </row>
    <row r="1234" spans="1:26" x14ac:dyDescent="0.45">
      <c r="A1234" t="s">
        <v>14848</v>
      </c>
      <c r="B1234" t="s">
        <v>14849</v>
      </c>
      <c r="C1234" t="s">
        <v>14862</v>
      </c>
      <c r="E1234" t="s">
        <v>20</v>
      </c>
      <c r="H1234" t="s">
        <v>21</v>
      </c>
      <c r="I1234">
        <v>832803</v>
      </c>
      <c r="J1234" t="s">
        <v>14863</v>
      </c>
      <c r="K1234">
        <v>20</v>
      </c>
      <c r="L1234" t="s">
        <v>34</v>
      </c>
      <c r="M1234" t="s">
        <v>35</v>
      </c>
      <c r="N1234" t="s">
        <v>190</v>
      </c>
      <c r="O1234" t="s">
        <v>37</v>
      </c>
      <c r="P1234" t="s">
        <v>21</v>
      </c>
      <c r="Q1234" t="s">
        <v>14864</v>
      </c>
      <c r="R1234" s="2" t="str">
        <f t="shared" si="171"/>
        <v>OK</v>
      </c>
      <c r="S1234" s="2" t="str">
        <f t="shared" si="172"/>
        <v>OK</v>
      </c>
      <c r="T1234" s="2" t="str">
        <f t="shared" si="173"/>
        <v>OK</v>
      </c>
      <c r="U1234" s="2" t="str">
        <f t="shared" si="174"/>
        <v>OK</v>
      </c>
      <c r="V1234" s="2" t="str">
        <f t="shared" si="175"/>
        <v>OK</v>
      </c>
      <c r="W1234" s="2" t="str">
        <f t="shared" si="176"/>
        <v>OK</v>
      </c>
      <c r="X1234" s="2" t="str">
        <f t="shared" si="177"/>
        <v>OK</v>
      </c>
      <c r="Y1234" s="2" t="str">
        <f t="shared" si="178"/>
        <v>OK</v>
      </c>
      <c r="Z1234" s="3" t="str">
        <f t="shared" si="179"/>
        <v/>
      </c>
    </row>
    <row r="1235" spans="1:26" x14ac:dyDescent="0.45">
      <c r="A1235" t="s">
        <v>14848</v>
      </c>
      <c r="B1235" t="s">
        <v>14849</v>
      </c>
      <c r="C1235" t="s">
        <v>14865</v>
      </c>
      <c r="E1235" t="s">
        <v>20</v>
      </c>
      <c r="H1235" t="s">
        <v>21</v>
      </c>
      <c r="I1235">
        <v>1505269</v>
      </c>
      <c r="J1235" t="s">
        <v>14866</v>
      </c>
      <c r="K1235">
        <v>40</v>
      </c>
      <c r="L1235" t="s">
        <v>70</v>
      </c>
      <c r="M1235" t="s">
        <v>35</v>
      </c>
      <c r="N1235" t="s">
        <v>81</v>
      </c>
      <c r="O1235" t="s">
        <v>85</v>
      </c>
      <c r="P1235" t="s">
        <v>21</v>
      </c>
      <c r="Q1235" t="s">
        <v>14867</v>
      </c>
      <c r="R1235" s="2" t="str">
        <f t="shared" si="171"/>
        <v>KO</v>
      </c>
      <c r="S1235" s="2" t="str">
        <f t="shared" si="172"/>
        <v>OK</v>
      </c>
      <c r="T1235" s="2" t="str">
        <f t="shared" si="173"/>
        <v>KO</v>
      </c>
      <c r="U1235" s="2" t="str">
        <f t="shared" si="174"/>
        <v>OK</v>
      </c>
      <c r="V1235" s="2" t="str">
        <f t="shared" si="175"/>
        <v>OK</v>
      </c>
      <c r="W1235" s="2" t="str">
        <f t="shared" si="176"/>
        <v>OK</v>
      </c>
      <c r="X1235" s="2" t="str">
        <f t="shared" si="177"/>
        <v>OK</v>
      </c>
      <c r="Y1235" s="2" t="str">
        <f t="shared" si="178"/>
        <v>OK</v>
      </c>
      <c r="Z1235" s="3" t="str">
        <f t="shared" si="179"/>
        <v xml:space="preserve">Acción didáctica / Nombre del recurso / </v>
      </c>
    </row>
    <row r="1236" spans="1:26" x14ac:dyDescent="0.45">
      <c r="A1236" t="s">
        <v>14848</v>
      </c>
      <c r="B1236" t="s">
        <v>14849</v>
      </c>
      <c r="C1236" t="s">
        <v>14868</v>
      </c>
      <c r="E1236" t="s">
        <v>20</v>
      </c>
      <c r="H1236" t="s">
        <v>21</v>
      </c>
      <c r="I1236">
        <v>4246757</v>
      </c>
      <c r="J1236" t="s">
        <v>14869</v>
      </c>
      <c r="K1236">
        <v>30</v>
      </c>
      <c r="L1236" t="s">
        <v>23</v>
      </c>
      <c r="M1236" t="s">
        <v>29</v>
      </c>
      <c r="N1236" t="s">
        <v>194</v>
      </c>
      <c r="P1236" t="s">
        <v>21</v>
      </c>
      <c r="Q1236" t="s">
        <v>14870</v>
      </c>
      <c r="R1236" s="2" t="str">
        <f t="shared" si="171"/>
        <v>OK</v>
      </c>
      <c r="S1236" s="2" t="str">
        <f t="shared" si="172"/>
        <v>OK</v>
      </c>
      <c r="T1236" s="2" t="str">
        <f t="shared" si="173"/>
        <v>OK</v>
      </c>
      <c r="U1236" s="2" t="str">
        <f t="shared" si="174"/>
        <v>OK</v>
      </c>
      <c r="V1236" s="2" t="str">
        <f t="shared" si="175"/>
        <v>OK</v>
      </c>
      <c r="W1236" s="2" t="str">
        <f t="shared" si="176"/>
        <v>OK</v>
      </c>
      <c r="X1236" s="2" t="str">
        <f t="shared" si="177"/>
        <v>OK</v>
      </c>
      <c r="Y1236" s="2" t="str">
        <f t="shared" si="178"/>
        <v>OK</v>
      </c>
      <c r="Z1236" s="3" t="str">
        <f t="shared" si="179"/>
        <v/>
      </c>
    </row>
    <row r="1237" spans="1:26" x14ac:dyDescent="0.45">
      <c r="A1237" t="s">
        <v>14848</v>
      </c>
      <c r="B1237" t="s">
        <v>14849</v>
      </c>
      <c r="C1237" t="s">
        <v>14871</v>
      </c>
      <c r="E1237" t="s">
        <v>20</v>
      </c>
      <c r="H1237" t="s">
        <v>21</v>
      </c>
      <c r="I1237">
        <v>5576564</v>
      </c>
      <c r="J1237" t="s">
        <v>14872</v>
      </c>
      <c r="K1237">
        <v>30</v>
      </c>
      <c r="L1237" t="s">
        <v>23</v>
      </c>
      <c r="M1237" t="s">
        <v>29</v>
      </c>
      <c r="N1237" t="s">
        <v>684</v>
      </c>
      <c r="P1237" t="s">
        <v>21</v>
      </c>
      <c r="Q1237" t="s">
        <v>14873</v>
      </c>
      <c r="R1237" s="2" t="str">
        <f t="shared" si="171"/>
        <v>OK</v>
      </c>
      <c r="S1237" s="2" t="str">
        <f t="shared" si="172"/>
        <v>OK</v>
      </c>
      <c r="T1237" s="2" t="str">
        <f t="shared" si="173"/>
        <v>OK</v>
      </c>
      <c r="U1237" s="2" t="str">
        <f t="shared" si="174"/>
        <v>OK</v>
      </c>
      <c r="V1237" s="2" t="str">
        <f t="shared" si="175"/>
        <v>OK</v>
      </c>
      <c r="W1237" s="2" t="str">
        <f t="shared" si="176"/>
        <v>OK</v>
      </c>
      <c r="X1237" s="2" t="str">
        <f t="shared" si="177"/>
        <v>OK</v>
      </c>
      <c r="Y1237" s="2" t="str">
        <f t="shared" si="178"/>
        <v>OK</v>
      </c>
      <c r="Z1237" s="3" t="str">
        <f t="shared" si="179"/>
        <v/>
      </c>
    </row>
    <row r="1238" spans="1:26" x14ac:dyDescent="0.45">
      <c r="A1238" t="s">
        <v>14848</v>
      </c>
      <c r="B1238" t="s">
        <v>14849</v>
      </c>
      <c r="C1238" t="s">
        <v>14874</v>
      </c>
      <c r="E1238" t="s">
        <v>20</v>
      </c>
      <c r="H1238" t="s">
        <v>21</v>
      </c>
      <c r="I1238">
        <v>866142</v>
      </c>
      <c r="J1238" t="s">
        <v>14875</v>
      </c>
      <c r="K1238">
        <v>20</v>
      </c>
      <c r="L1238" t="s">
        <v>23</v>
      </c>
      <c r="M1238" t="s">
        <v>29</v>
      </c>
      <c r="N1238" t="s">
        <v>194</v>
      </c>
      <c r="P1238" t="s">
        <v>21</v>
      </c>
      <c r="Q1238" t="s">
        <v>14876</v>
      </c>
      <c r="R1238" s="2" t="str">
        <f t="shared" si="171"/>
        <v>OK</v>
      </c>
      <c r="S1238" s="2" t="str">
        <f t="shared" si="172"/>
        <v>OK</v>
      </c>
      <c r="T1238" s="2" t="str">
        <f t="shared" si="173"/>
        <v>OK</v>
      </c>
      <c r="U1238" s="2" t="str">
        <f t="shared" si="174"/>
        <v>OK</v>
      </c>
      <c r="V1238" s="2" t="str">
        <f t="shared" si="175"/>
        <v>OK</v>
      </c>
      <c r="W1238" s="2" t="str">
        <f t="shared" si="176"/>
        <v>OK</v>
      </c>
      <c r="X1238" s="2" t="str">
        <f t="shared" si="177"/>
        <v>OK</v>
      </c>
      <c r="Y1238" s="2" t="str">
        <f t="shared" si="178"/>
        <v>OK</v>
      </c>
      <c r="Z1238" s="3" t="str">
        <f t="shared" si="179"/>
        <v/>
      </c>
    </row>
    <row r="1239" spans="1:26" x14ac:dyDescent="0.45">
      <c r="A1239" t="s">
        <v>14848</v>
      </c>
      <c r="B1239" t="s">
        <v>14849</v>
      </c>
      <c r="C1239" t="s">
        <v>14877</v>
      </c>
      <c r="E1239" t="s">
        <v>20</v>
      </c>
      <c r="H1239" t="s">
        <v>21</v>
      </c>
      <c r="I1239">
        <v>1119039</v>
      </c>
      <c r="J1239" t="s">
        <v>14878</v>
      </c>
      <c r="K1239">
        <v>30</v>
      </c>
      <c r="L1239" t="s">
        <v>34</v>
      </c>
      <c r="M1239" t="s">
        <v>35</v>
      </c>
      <c r="N1239" t="s">
        <v>161</v>
      </c>
      <c r="O1239" t="s">
        <v>37</v>
      </c>
      <c r="P1239" t="s">
        <v>21</v>
      </c>
      <c r="Q1239" t="s">
        <v>14879</v>
      </c>
      <c r="R1239" s="2" t="str">
        <f t="shared" si="171"/>
        <v>OK</v>
      </c>
      <c r="S1239" s="2" t="str">
        <f t="shared" si="172"/>
        <v>OK</v>
      </c>
      <c r="T1239" s="2" t="str">
        <f t="shared" si="173"/>
        <v>OK</v>
      </c>
      <c r="U1239" s="2" t="str">
        <f t="shared" si="174"/>
        <v>OK</v>
      </c>
      <c r="V1239" s="2" t="str">
        <f t="shared" si="175"/>
        <v>OK</v>
      </c>
      <c r="W1239" s="2" t="str">
        <f t="shared" si="176"/>
        <v>OK</v>
      </c>
      <c r="X1239" s="2" t="str">
        <f t="shared" si="177"/>
        <v>OK</v>
      </c>
      <c r="Y1239" s="2" t="str">
        <f t="shared" si="178"/>
        <v>OK</v>
      </c>
      <c r="Z1239" s="3" t="str">
        <f t="shared" si="179"/>
        <v/>
      </c>
    </row>
    <row r="1240" spans="1:26" x14ac:dyDescent="0.45">
      <c r="A1240" t="s">
        <v>14848</v>
      </c>
      <c r="B1240" t="s">
        <v>14849</v>
      </c>
      <c r="C1240" t="s">
        <v>14880</v>
      </c>
      <c r="E1240" t="s">
        <v>20</v>
      </c>
      <c r="H1240" t="s">
        <v>21</v>
      </c>
      <c r="I1240">
        <v>1659916</v>
      </c>
      <c r="J1240" t="s">
        <v>14881</v>
      </c>
      <c r="K1240">
        <v>40</v>
      </c>
      <c r="L1240" t="s">
        <v>23</v>
      </c>
      <c r="M1240" t="s">
        <v>29</v>
      </c>
      <c r="N1240" t="s">
        <v>30</v>
      </c>
      <c r="P1240" t="s">
        <v>21</v>
      </c>
      <c r="Q1240" t="s">
        <v>14882</v>
      </c>
      <c r="R1240" s="2" t="str">
        <f t="shared" si="171"/>
        <v>OK</v>
      </c>
      <c r="S1240" s="2" t="str">
        <f t="shared" si="172"/>
        <v>OK</v>
      </c>
      <c r="T1240" s="2" t="str">
        <f t="shared" si="173"/>
        <v>OK</v>
      </c>
      <c r="U1240" s="2" t="str">
        <f t="shared" si="174"/>
        <v>OK</v>
      </c>
      <c r="V1240" s="2" t="str">
        <f t="shared" si="175"/>
        <v>OK</v>
      </c>
      <c r="W1240" s="2" t="str">
        <f t="shared" si="176"/>
        <v>OK</v>
      </c>
      <c r="X1240" s="2" t="str">
        <f t="shared" si="177"/>
        <v>OK</v>
      </c>
      <c r="Y1240" s="2" t="str">
        <f t="shared" si="178"/>
        <v>OK</v>
      </c>
      <c r="Z1240" s="3" t="str">
        <f t="shared" si="179"/>
        <v/>
      </c>
    </row>
    <row r="1241" spans="1:26" x14ac:dyDescent="0.45">
      <c r="A1241" t="s">
        <v>14848</v>
      </c>
      <c r="B1241" t="s">
        <v>14849</v>
      </c>
      <c r="C1241" t="s">
        <v>14883</v>
      </c>
      <c r="E1241" t="s">
        <v>20</v>
      </c>
      <c r="H1241" t="s">
        <v>21</v>
      </c>
      <c r="I1241">
        <v>1561552</v>
      </c>
      <c r="J1241" t="s">
        <v>14884</v>
      </c>
      <c r="K1241">
        <v>30</v>
      </c>
      <c r="L1241" t="s">
        <v>34</v>
      </c>
      <c r="M1241" t="s">
        <v>35</v>
      </c>
      <c r="N1241" t="s">
        <v>81</v>
      </c>
      <c r="O1241" t="s">
        <v>37</v>
      </c>
      <c r="P1241" t="s">
        <v>21</v>
      </c>
      <c r="Q1241" t="s">
        <v>14885</v>
      </c>
      <c r="R1241" s="2" t="str">
        <f t="shared" si="171"/>
        <v>KO</v>
      </c>
      <c r="S1241" s="2" t="str">
        <f t="shared" si="172"/>
        <v>OK</v>
      </c>
      <c r="T1241" s="2" t="str">
        <f t="shared" si="173"/>
        <v>OK</v>
      </c>
      <c r="U1241" s="2" t="str">
        <f t="shared" si="174"/>
        <v>OK</v>
      </c>
      <c r="V1241" s="2" t="str">
        <f t="shared" si="175"/>
        <v>OK</v>
      </c>
      <c r="W1241" s="2" t="str">
        <f t="shared" si="176"/>
        <v>OK</v>
      </c>
      <c r="X1241" s="2" t="str">
        <f t="shared" si="177"/>
        <v>OK</v>
      </c>
      <c r="Y1241" s="2" t="str">
        <f t="shared" si="178"/>
        <v>OK</v>
      </c>
      <c r="Z1241" s="3" t="str">
        <f t="shared" si="179"/>
        <v xml:space="preserve">Acción didáctica / </v>
      </c>
    </row>
    <row r="1242" spans="1:26" x14ac:dyDescent="0.45">
      <c r="A1242" t="s">
        <v>14848</v>
      </c>
      <c r="B1242" t="s">
        <v>14849</v>
      </c>
      <c r="C1242" t="s">
        <v>14886</v>
      </c>
      <c r="E1242" t="s">
        <v>20</v>
      </c>
      <c r="H1242" t="s">
        <v>21</v>
      </c>
      <c r="I1242">
        <v>1255497</v>
      </c>
      <c r="J1242" t="s">
        <v>14887</v>
      </c>
      <c r="K1242">
        <v>20</v>
      </c>
      <c r="L1242" t="s">
        <v>23</v>
      </c>
      <c r="M1242" t="s">
        <v>29</v>
      </c>
      <c r="N1242" t="s">
        <v>25</v>
      </c>
      <c r="P1242" t="s">
        <v>21</v>
      </c>
      <c r="Q1242" t="s">
        <v>14888</v>
      </c>
      <c r="R1242" s="2" t="str">
        <f t="shared" si="171"/>
        <v>OK</v>
      </c>
      <c r="S1242" s="2" t="str">
        <f t="shared" si="172"/>
        <v>KO</v>
      </c>
      <c r="T1242" s="2" t="str">
        <f t="shared" si="173"/>
        <v>OK</v>
      </c>
      <c r="U1242" s="2" t="str">
        <f t="shared" si="174"/>
        <v>OK</v>
      </c>
      <c r="V1242" s="2" t="str">
        <f t="shared" si="175"/>
        <v>OK</v>
      </c>
      <c r="W1242" s="2" t="str">
        <f t="shared" si="176"/>
        <v>OK</v>
      </c>
      <c r="X1242" s="2" t="str">
        <f t="shared" si="177"/>
        <v>OK</v>
      </c>
      <c r="Y1242" s="2" t="str">
        <f t="shared" si="178"/>
        <v>OK</v>
      </c>
      <c r="Z1242" s="3" t="str">
        <f t="shared" si="179"/>
        <v xml:space="preserve">Tipo de media / </v>
      </c>
    </row>
    <row r="1243" spans="1:26" x14ac:dyDescent="0.45">
      <c r="A1243" t="s">
        <v>14848</v>
      </c>
      <c r="B1243" t="s">
        <v>14849</v>
      </c>
      <c r="C1243" t="s">
        <v>14889</v>
      </c>
      <c r="E1243" t="s">
        <v>20</v>
      </c>
      <c r="H1243" t="s">
        <v>21</v>
      </c>
      <c r="I1243">
        <v>709651</v>
      </c>
      <c r="J1243" t="s">
        <v>14890</v>
      </c>
      <c r="K1243">
        <v>30</v>
      </c>
      <c r="L1243" t="s">
        <v>34</v>
      </c>
      <c r="M1243" t="s">
        <v>35</v>
      </c>
      <c r="N1243" t="s">
        <v>62</v>
      </c>
      <c r="O1243" t="s">
        <v>37</v>
      </c>
      <c r="P1243" t="s">
        <v>21</v>
      </c>
      <c r="Q1243" t="s">
        <v>14891</v>
      </c>
      <c r="R1243" s="2" t="str">
        <f t="shared" si="171"/>
        <v>OK</v>
      </c>
      <c r="S1243" s="2" t="str">
        <f t="shared" si="172"/>
        <v>OK</v>
      </c>
      <c r="T1243" s="2" t="str">
        <f t="shared" si="173"/>
        <v>OK</v>
      </c>
      <c r="U1243" s="2" t="str">
        <f t="shared" si="174"/>
        <v>OK</v>
      </c>
      <c r="V1243" s="2" t="str">
        <f t="shared" si="175"/>
        <v>OK</v>
      </c>
      <c r="W1243" s="2" t="str">
        <f t="shared" si="176"/>
        <v>OK</v>
      </c>
      <c r="X1243" s="2" t="str">
        <f t="shared" si="177"/>
        <v>OK</v>
      </c>
      <c r="Y1243" s="2" t="str">
        <f t="shared" si="178"/>
        <v>OK</v>
      </c>
      <c r="Z1243" s="3" t="str">
        <f t="shared" si="179"/>
        <v/>
      </c>
    </row>
    <row r="1244" spans="1:26" x14ac:dyDescent="0.45">
      <c r="A1244" t="s">
        <v>14848</v>
      </c>
      <c r="B1244" t="s">
        <v>14849</v>
      </c>
      <c r="C1244" t="s">
        <v>14892</v>
      </c>
      <c r="E1244" t="s">
        <v>20</v>
      </c>
      <c r="H1244" t="s">
        <v>21</v>
      </c>
      <c r="I1244">
        <v>703708</v>
      </c>
      <c r="J1244" t="s">
        <v>14893</v>
      </c>
      <c r="K1244">
        <v>20</v>
      </c>
      <c r="L1244" t="s">
        <v>34</v>
      </c>
      <c r="M1244" t="s">
        <v>35</v>
      </c>
      <c r="N1244" t="s">
        <v>101</v>
      </c>
      <c r="O1244" t="s">
        <v>37</v>
      </c>
      <c r="P1244" t="s">
        <v>21</v>
      </c>
      <c r="Q1244" t="s">
        <v>14894</v>
      </c>
      <c r="R1244" s="2" t="str">
        <f t="shared" si="171"/>
        <v>OK</v>
      </c>
      <c r="S1244" s="2" t="str">
        <f t="shared" si="172"/>
        <v>OK</v>
      </c>
      <c r="T1244" s="2" t="str">
        <f t="shared" si="173"/>
        <v>OK</v>
      </c>
      <c r="U1244" s="2" t="str">
        <f t="shared" si="174"/>
        <v>OK</v>
      </c>
      <c r="V1244" s="2" t="str">
        <f t="shared" si="175"/>
        <v>OK</v>
      </c>
      <c r="W1244" s="2" t="str">
        <f t="shared" si="176"/>
        <v>OK</v>
      </c>
      <c r="X1244" s="2" t="str">
        <f t="shared" si="177"/>
        <v>OK</v>
      </c>
      <c r="Y1244" s="2" t="str">
        <f t="shared" si="178"/>
        <v>OK</v>
      </c>
      <c r="Z1244" s="3" t="str">
        <f t="shared" si="179"/>
        <v/>
      </c>
    </row>
    <row r="1245" spans="1:26" x14ac:dyDescent="0.45">
      <c r="A1245" t="s">
        <v>14848</v>
      </c>
      <c r="B1245" t="s">
        <v>14849</v>
      </c>
      <c r="C1245" t="s">
        <v>14895</v>
      </c>
      <c r="E1245" t="s">
        <v>20</v>
      </c>
      <c r="H1245" t="s">
        <v>21</v>
      </c>
      <c r="I1245">
        <v>1233282</v>
      </c>
      <c r="J1245" t="s">
        <v>14896</v>
      </c>
      <c r="K1245">
        <v>20</v>
      </c>
      <c r="L1245" t="s">
        <v>23</v>
      </c>
      <c r="M1245" t="s">
        <v>29</v>
      </c>
      <c r="N1245" t="s">
        <v>368</v>
      </c>
      <c r="P1245" t="s">
        <v>21</v>
      </c>
      <c r="Q1245" t="s">
        <v>14897</v>
      </c>
      <c r="R1245" s="2" t="str">
        <f t="shared" si="171"/>
        <v>OK</v>
      </c>
      <c r="S1245" s="2" t="str">
        <f t="shared" si="172"/>
        <v>OK</v>
      </c>
      <c r="T1245" s="2" t="str">
        <f t="shared" si="173"/>
        <v>OK</v>
      </c>
      <c r="U1245" s="2" t="str">
        <f t="shared" si="174"/>
        <v>OK</v>
      </c>
      <c r="V1245" s="2" t="str">
        <f t="shared" si="175"/>
        <v>OK</v>
      </c>
      <c r="W1245" s="2" t="str">
        <f t="shared" si="176"/>
        <v>OK</v>
      </c>
      <c r="X1245" s="2" t="str">
        <f t="shared" si="177"/>
        <v>OK</v>
      </c>
      <c r="Y1245" s="2" t="str">
        <f t="shared" si="178"/>
        <v>OK</v>
      </c>
      <c r="Z1245" s="3" t="str">
        <f t="shared" si="179"/>
        <v/>
      </c>
    </row>
    <row r="1246" spans="1:26" x14ac:dyDescent="0.45">
      <c r="A1246" t="s">
        <v>14848</v>
      </c>
      <c r="B1246" t="s">
        <v>14849</v>
      </c>
      <c r="C1246" t="s">
        <v>14898</v>
      </c>
      <c r="E1246" t="s">
        <v>20</v>
      </c>
      <c r="H1246" t="s">
        <v>21</v>
      </c>
      <c r="I1246">
        <v>4569972</v>
      </c>
      <c r="J1246" t="s">
        <v>14899</v>
      </c>
      <c r="K1246">
        <v>30</v>
      </c>
      <c r="L1246" t="s">
        <v>34</v>
      </c>
      <c r="M1246" t="s">
        <v>35</v>
      </c>
      <c r="N1246" t="s">
        <v>161</v>
      </c>
      <c r="O1246" t="s">
        <v>37</v>
      </c>
      <c r="P1246" t="s">
        <v>21</v>
      </c>
      <c r="Q1246" t="s">
        <v>14900</v>
      </c>
      <c r="R1246" s="2" t="str">
        <f t="shared" si="171"/>
        <v>OK</v>
      </c>
      <c r="S1246" s="2" t="str">
        <f t="shared" si="172"/>
        <v>OK</v>
      </c>
      <c r="T1246" s="2" t="str">
        <f t="shared" si="173"/>
        <v>OK</v>
      </c>
      <c r="U1246" s="2" t="str">
        <f t="shared" si="174"/>
        <v>OK</v>
      </c>
      <c r="V1246" s="2" t="str">
        <f t="shared" si="175"/>
        <v>OK</v>
      </c>
      <c r="W1246" s="2" t="str">
        <f t="shared" si="176"/>
        <v>OK</v>
      </c>
      <c r="X1246" s="2" t="str">
        <f t="shared" si="177"/>
        <v>OK</v>
      </c>
      <c r="Y1246" s="2" t="str">
        <f t="shared" si="178"/>
        <v>OK</v>
      </c>
      <c r="Z1246" s="3" t="str">
        <f t="shared" si="179"/>
        <v/>
      </c>
    </row>
    <row r="1247" spans="1:26" x14ac:dyDescent="0.45">
      <c r="A1247" t="s">
        <v>14848</v>
      </c>
      <c r="B1247" t="s">
        <v>14849</v>
      </c>
      <c r="C1247" t="s">
        <v>14901</v>
      </c>
      <c r="E1247" t="s">
        <v>20</v>
      </c>
      <c r="H1247" t="s">
        <v>21</v>
      </c>
      <c r="I1247">
        <v>4337386</v>
      </c>
      <c r="J1247" t="s">
        <v>14902</v>
      </c>
      <c r="K1247">
        <v>20</v>
      </c>
      <c r="L1247" t="s">
        <v>23</v>
      </c>
      <c r="M1247" t="s">
        <v>29</v>
      </c>
      <c r="N1247" t="s">
        <v>194</v>
      </c>
      <c r="P1247" t="s">
        <v>21</v>
      </c>
      <c r="Q1247" t="s">
        <v>14903</v>
      </c>
      <c r="R1247" s="2" t="str">
        <f t="shared" si="171"/>
        <v>OK</v>
      </c>
      <c r="S1247" s="2" t="str">
        <f t="shared" si="172"/>
        <v>OK</v>
      </c>
      <c r="T1247" s="2" t="str">
        <f t="shared" si="173"/>
        <v>OK</v>
      </c>
      <c r="U1247" s="2" t="str">
        <f t="shared" si="174"/>
        <v>OK</v>
      </c>
      <c r="V1247" s="2" t="str">
        <f t="shared" si="175"/>
        <v>OK</v>
      </c>
      <c r="W1247" s="2" t="str">
        <f t="shared" si="176"/>
        <v>OK</v>
      </c>
      <c r="X1247" s="2" t="str">
        <f t="shared" si="177"/>
        <v>OK</v>
      </c>
      <c r="Y1247" s="2" t="str">
        <f t="shared" si="178"/>
        <v>OK</v>
      </c>
      <c r="Z1247" s="3" t="str">
        <f t="shared" si="179"/>
        <v/>
      </c>
    </row>
    <row r="1248" spans="1:26" x14ac:dyDescent="0.45">
      <c r="A1248" t="s">
        <v>14848</v>
      </c>
      <c r="B1248" t="s">
        <v>14849</v>
      </c>
      <c r="C1248" t="s">
        <v>14904</v>
      </c>
      <c r="E1248" t="s">
        <v>20</v>
      </c>
      <c r="H1248" t="s">
        <v>21</v>
      </c>
      <c r="I1248">
        <v>1003550</v>
      </c>
      <c r="J1248" t="s">
        <v>14905</v>
      </c>
      <c r="K1248">
        <v>20</v>
      </c>
      <c r="L1248" t="s">
        <v>34</v>
      </c>
      <c r="M1248" t="s">
        <v>35</v>
      </c>
      <c r="N1248" t="s">
        <v>161</v>
      </c>
      <c r="O1248" t="s">
        <v>85</v>
      </c>
      <c r="P1248" t="s">
        <v>21</v>
      </c>
      <c r="Q1248" t="s">
        <v>14906</v>
      </c>
      <c r="R1248" s="2" t="str">
        <f t="shared" si="171"/>
        <v>OK</v>
      </c>
      <c r="S1248" s="2" t="str">
        <f t="shared" si="172"/>
        <v>OK</v>
      </c>
      <c r="T1248" s="2" t="str">
        <f t="shared" si="173"/>
        <v>OK</v>
      </c>
      <c r="U1248" s="2" t="str">
        <f t="shared" si="174"/>
        <v>OK</v>
      </c>
      <c r="V1248" s="2" t="str">
        <f t="shared" si="175"/>
        <v>OK</v>
      </c>
      <c r="W1248" s="2" t="str">
        <f t="shared" si="176"/>
        <v>OK</v>
      </c>
      <c r="X1248" s="2" t="str">
        <f t="shared" si="177"/>
        <v>OK</v>
      </c>
      <c r="Y1248" s="2" t="str">
        <f t="shared" si="178"/>
        <v>OK</v>
      </c>
      <c r="Z1248" s="3" t="str">
        <f t="shared" si="179"/>
        <v/>
      </c>
    </row>
    <row r="1249" spans="1:26" x14ac:dyDescent="0.45">
      <c r="A1249" t="s">
        <v>14848</v>
      </c>
      <c r="B1249" t="s">
        <v>14849</v>
      </c>
      <c r="C1249" t="s">
        <v>14907</v>
      </c>
      <c r="E1249" t="s">
        <v>20</v>
      </c>
      <c r="H1249" t="s">
        <v>21</v>
      </c>
      <c r="I1249">
        <v>1005172</v>
      </c>
      <c r="J1249" t="s">
        <v>14908</v>
      </c>
      <c r="K1249">
        <v>20</v>
      </c>
      <c r="L1249" t="s">
        <v>34</v>
      </c>
      <c r="M1249" t="s">
        <v>35</v>
      </c>
      <c r="N1249" t="s">
        <v>161</v>
      </c>
      <c r="O1249" t="s">
        <v>479</v>
      </c>
      <c r="P1249" t="s">
        <v>21</v>
      </c>
      <c r="Q1249" t="s">
        <v>14909</v>
      </c>
      <c r="R1249" s="2" t="str">
        <f t="shared" si="171"/>
        <v>OK</v>
      </c>
      <c r="S1249" s="2" t="str">
        <f t="shared" si="172"/>
        <v>OK</v>
      </c>
      <c r="T1249" s="2" t="str">
        <f t="shared" si="173"/>
        <v>OK</v>
      </c>
      <c r="U1249" s="2" t="str">
        <f t="shared" si="174"/>
        <v>OK</v>
      </c>
      <c r="V1249" s="2" t="str">
        <f t="shared" si="175"/>
        <v>OK</v>
      </c>
      <c r="W1249" s="2" t="str">
        <f t="shared" si="176"/>
        <v>OK</v>
      </c>
      <c r="X1249" s="2" t="str">
        <f t="shared" si="177"/>
        <v>OK</v>
      </c>
      <c r="Y1249" s="2" t="str">
        <f t="shared" si="178"/>
        <v>OK</v>
      </c>
      <c r="Z1249" s="3" t="str">
        <f t="shared" si="179"/>
        <v/>
      </c>
    </row>
    <row r="1250" spans="1:26" x14ac:dyDescent="0.45">
      <c r="A1250" t="s">
        <v>14848</v>
      </c>
      <c r="B1250" t="s">
        <v>14849</v>
      </c>
      <c r="C1250" t="s">
        <v>14910</v>
      </c>
      <c r="E1250" t="s">
        <v>20</v>
      </c>
      <c r="H1250" t="s">
        <v>21</v>
      </c>
      <c r="I1250">
        <v>714549</v>
      </c>
      <c r="J1250" t="s">
        <v>14911</v>
      </c>
      <c r="K1250">
        <v>20</v>
      </c>
      <c r="L1250" t="s">
        <v>34</v>
      </c>
      <c r="M1250" t="s">
        <v>35</v>
      </c>
      <c r="N1250" t="s">
        <v>62</v>
      </c>
      <c r="O1250" t="s">
        <v>37</v>
      </c>
      <c r="P1250" t="s">
        <v>21</v>
      </c>
      <c r="Q1250" t="s">
        <v>14912</v>
      </c>
      <c r="R1250" s="2" t="str">
        <f t="shared" si="171"/>
        <v>OK</v>
      </c>
      <c r="S1250" s="2" t="str">
        <f t="shared" si="172"/>
        <v>OK</v>
      </c>
      <c r="T1250" s="2" t="str">
        <f t="shared" si="173"/>
        <v>OK</v>
      </c>
      <c r="U1250" s="2" t="str">
        <f t="shared" si="174"/>
        <v>OK</v>
      </c>
      <c r="V1250" s="2" t="str">
        <f t="shared" si="175"/>
        <v>OK</v>
      </c>
      <c r="W1250" s="2" t="str">
        <f t="shared" si="176"/>
        <v>OK</v>
      </c>
      <c r="X1250" s="2" t="str">
        <f t="shared" si="177"/>
        <v>OK</v>
      </c>
      <c r="Y1250" s="2" t="str">
        <f t="shared" si="178"/>
        <v>OK</v>
      </c>
      <c r="Z1250" s="3" t="str">
        <f t="shared" si="179"/>
        <v/>
      </c>
    </row>
    <row r="1251" spans="1:26" x14ac:dyDescent="0.45">
      <c r="A1251" t="s">
        <v>14848</v>
      </c>
      <c r="B1251" t="s">
        <v>14849</v>
      </c>
      <c r="C1251" t="s">
        <v>14913</v>
      </c>
      <c r="E1251" t="s">
        <v>20</v>
      </c>
      <c r="H1251" t="s">
        <v>21</v>
      </c>
      <c r="I1251">
        <v>1589937</v>
      </c>
      <c r="J1251" t="s">
        <v>14914</v>
      </c>
      <c r="K1251">
        <v>30</v>
      </c>
      <c r="L1251" t="s">
        <v>34</v>
      </c>
      <c r="M1251" t="s">
        <v>35</v>
      </c>
      <c r="N1251" t="s">
        <v>81</v>
      </c>
      <c r="O1251" t="s">
        <v>37</v>
      </c>
      <c r="P1251" t="s">
        <v>21</v>
      </c>
      <c r="Q1251" t="s">
        <v>14915</v>
      </c>
      <c r="R1251" s="2" t="str">
        <f t="shared" si="171"/>
        <v>KO</v>
      </c>
      <c r="S1251" s="2" t="str">
        <f t="shared" si="172"/>
        <v>OK</v>
      </c>
      <c r="T1251" s="2" t="str">
        <f t="shared" si="173"/>
        <v>OK</v>
      </c>
      <c r="U1251" s="2" t="str">
        <f t="shared" si="174"/>
        <v>OK</v>
      </c>
      <c r="V1251" s="2" t="str">
        <f t="shared" si="175"/>
        <v>OK</v>
      </c>
      <c r="W1251" s="2" t="str">
        <f t="shared" si="176"/>
        <v>OK</v>
      </c>
      <c r="X1251" s="2" t="str">
        <f t="shared" si="177"/>
        <v>OK</v>
      </c>
      <c r="Y1251" s="2" t="str">
        <f t="shared" si="178"/>
        <v>OK</v>
      </c>
      <c r="Z1251" s="3" t="str">
        <f t="shared" si="179"/>
        <v xml:space="preserve">Acción didáctica / </v>
      </c>
    </row>
    <row r="1252" spans="1:26" x14ac:dyDescent="0.45">
      <c r="A1252" t="s">
        <v>14848</v>
      </c>
      <c r="B1252" t="s">
        <v>14849</v>
      </c>
      <c r="C1252" t="s">
        <v>14916</v>
      </c>
      <c r="E1252" t="s">
        <v>20</v>
      </c>
      <c r="H1252" t="s">
        <v>21</v>
      </c>
      <c r="I1252">
        <v>1235195</v>
      </c>
      <c r="J1252" t="s">
        <v>14917</v>
      </c>
      <c r="K1252">
        <v>60</v>
      </c>
      <c r="L1252" t="s">
        <v>57</v>
      </c>
      <c r="M1252" t="s">
        <v>35</v>
      </c>
      <c r="N1252" t="s">
        <v>58</v>
      </c>
      <c r="O1252" t="s">
        <v>37</v>
      </c>
      <c r="P1252" t="s">
        <v>21</v>
      </c>
      <c r="Q1252" t="s">
        <v>14918</v>
      </c>
      <c r="R1252" s="2" t="str">
        <f t="shared" si="171"/>
        <v>OK</v>
      </c>
      <c r="S1252" s="2" t="str">
        <f t="shared" si="172"/>
        <v>OK</v>
      </c>
      <c r="T1252" s="2" t="str">
        <f t="shared" si="173"/>
        <v>OK</v>
      </c>
      <c r="U1252" s="2" t="str">
        <f t="shared" si="174"/>
        <v>OK</v>
      </c>
      <c r="V1252" s="2" t="str">
        <f t="shared" si="175"/>
        <v>OK</v>
      </c>
      <c r="W1252" s="2" t="str">
        <f t="shared" si="176"/>
        <v>OK</v>
      </c>
      <c r="X1252" s="2" t="str">
        <f t="shared" si="177"/>
        <v>OK</v>
      </c>
      <c r="Y1252" s="2" t="str">
        <f t="shared" si="178"/>
        <v>OK</v>
      </c>
      <c r="Z1252" s="3" t="str">
        <f t="shared" si="179"/>
        <v/>
      </c>
    </row>
    <row r="1253" spans="1:26" x14ac:dyDescent="0.45">
      <c r="A1253" t="s">
        <v>14848</v>
      </c>
      <c r="B1253" t="s">
        <v>14849</v>
      </c>
      <c r="C1253" t="s">
        <v>14919</v>
      </c>
      <c r="E1253" t="s">
        <v>20</v>
      </c>
      <c r="H1253" t="s">
        <v>21</v>
      </c>
      <c r="I1253">
        <v>1288677</v>
      </c>
      <c r="J1253" t="s">
        <v>14920</v>
      </c>
      <c r="K1253">
        <v>60</v>
      </c>
      <c r="L1253" t="s">
        <v>57</v>
      </c>
      <c r="M1253" t="s">
        <v>35</v>
      </c>
      <c r="N1253" t="s">
        <v>58</v>
      </c>
      <c r="O1253" t="s">
        <v>37</v>
      </c>
      <c r="P1253" t="s">
        <v>21</v>
      </c>
      <c r="Q1253" t="s">
        <v>14921</v>
      </c>
      <c r="R1253" s="2" t="str">
        <f t="shared" si="171"/>
        <v>OK</v>
      </c>
      <c r="S1253" s="2" t="str">
        <f t="shared" si="172"/>
        <v>OK</v>
      </c>
      <c r="T1253" s="2" t="str">
        <f t="shared" si="173"/>
        <v>OK</v>
      </c>
      <c r="U1253" s="2" t="str">
        <f t="shared" si="174"/>
        <v>OK</v>
      </c>
      <c r="V1253" s="2" t="str">
        <f t="shared" si="175"/>
        <v>OK</v>
      </c>
      <c r="W1253" s="2" t="str">
        <f t="shared" si="176"/>
        <v>OK</v>
      </c>
      <c r="X1253" s="2" t="str">
        <f t="shared" si="177"/>
        <v>OK</v>
      </c>
      <c r="Y1253" s="2" t="str">
        <f t="shared" si="178"/>
        <v>OK</v>
      </c>
      <c r="Z1253" s="3" t="str">
        <f t="shared" si="179"/>
        <v/>
      </c>
    </row>
    <row r="1254" spans="1:26" x14ac:dyDescent="0.45">
      <c r="A1254" t="s">
        <v>14848</v>
      </c>
      <c r="B1254" t="s">
        <v>14849</v>
      </c>
      <c r="C1254" t="s">
        <v>534</v>
      </c>
      <c r="E1254" t="s">
        <v>20</v>
      </c>
      <c r="H1254" t="s">
        <v>21</v>
      </c>
      <c r="I1254">
        <v>1631075</v>
      </c>
      <c r="J1254" t="s">
        <v>14922</v>
      </c>
      <c r="K1254">
        <v>30</v>
      </c>
      <c r="L1254" t="s">
        <v>358</v>
      </c>
      <c r="M1254" t="s">
        <v>35</v>
      </c>
      <c r="N1254" t="s">
        <v>359</v>
      </c>
      <c r="O1254" t="s">
        <v>37</v>
      </c>
      <c r="P1254" t="s">
        <v>21</v>
      </c>
      <c r="Q1254" t="s">
        <v>14923</v>
      </c>
      <c r="R1254" s="2" t="str">
        <f t="shared" si="171"/>
        <v>OK</v>
      </c>
      <c r="S1254" s="2" t="str">
        <f t="shared" si="172"/>
        <v>OK</v>
      </c>
      <c r="T1254" s="2" t="str">
        <f t="shared" si="173"/>
        <v>OK</v>
      </c>
      <c r="U1254" s="2" t="str">
        <f t="shared" si="174"/>
        <v>OK</v>
      </c>
      <c r="V1254" s="2" t="str">
        <f t="shared" si="175"/>
        <v>OK</v>
      </c>
      <c r="W1254" s="2" t="str">
        <f t="shared" si="176"/>
        <v>KO</v>
      </c>
      <c r="X1254" s="2" t="str">
        <f t="shared" si="177"/>
        <v>OK</v>
      </c>
      <c r="Y1254" s="2" t="str">
        <f t="shared" si="178"/>
        <v>OK</v>
      </c>
      <c r="Z1254" s="3" t="str">
        <f t="shared" si="179"/>
        <v xml:space="preserve">Tiempo del recurso / </v>
      </c>
    </row>
    <row r="1255" spans="1:26" x14ac:dyDescent="0.45">
      <c r="A1255" t="s">
        <v>14848</v>
      </c>
      <c r="B1255" t="s">
        <v>14849</v>
      </c>
      <c r="C1255" t="s">
        <v>67</v>
      </c>
      <c r="D1255" t="s">
        <v>67</v>
      </c>
      <c r="E1255" t="s">
        <v>20</v>
      </c>
      <c r="H1255" t="s">
        <v>21</v>
      </c>
      <c r="I1255">
        <v>723483</v>
      </c>
      <c r="J1255" t="s">
        <v>14924</v>
      </c>
      <c r="K1255">
        <v>20</v>
      </c>
      <c r="L1255" t="s">
        <v>23</v>
      </c>
      <c r="M1255" t="s">
        <v>67</v>
      </c>
      <c r="N1255" t="s">
        <v>227</v>
      </c>
      <c r="P1255" t="s">
        <v>21</v>
      </c>
      <c r="Q1255" t="s">
        <v>14925</v>
      </c>
      <c r="R1255" s="2" t="str">
        <f t="shared" si="171"/>
        <v>OK</v>
      </c>
      <c r="S1255" s="2" t="str">
        <f t="shared" si="172"/>
        <v>OK</v>
      </c>
      <c r="T1255" s="2" t="str">
        <f t="shared" si="173"/>
        <v>OK</v>
      </c>
      <c r="U1255" s="2" t="str">
        <f t="shared" si="174"/>
        <v>OK</v>
      </c>
      <c r="V1255" s="2" t="str">
        <f t="shared" si="175"/>
        <v>OK</v>
      </c>
      <c r="W1255" s="2" t="str">
        <f t="shared" si="176"/>
        <v>OK</v>
      </c>
      <c r="X1255" s="2" t="str">
        <f t="shared" si="177"/>
        <v>OK</v>
      </c>
      <c r="Y1255" s="2" t="str">
        <f t="shared" si="178"/>
        <v>OK</v>
      </c>
      <c r="Z1255" s="3" t="str">
        <f t="shared" si="179"/>
        <v/>
      </c>
    </row>
    <row r="1256" spans="1:26" x14ac:dyDescent="0.45">
      <c r="A1256" t="s">
        <v>14848</v>
      </c>
      <c r="B1256" t="s">
        <v>14849</v>
      </c>
      <c r="C1256" t="s">
        <v>70</v>
      </c>
      <c r="E1256" t="s">
        <v>20</v>
      </c>
      <c r="H1256" t="s">
        <v>21</v>
      </c>
      <c r="I1256">
        <v>2295441</v>
      </c>
      <c r="J1256" t="s">
        <v>14926</v>
      </c>
      <c r="K1256">
        <v>30</v>
      </c>
      <c r="L1256" t="s">
        <v>34</v>
      </c>
      <c r="M1256" t="s">
        <v>35</v>
      </c>
      <c r="N1256" t="s">
        <v>161</v>
      </c>
      <c r="O1256" t="s">
        <v>479</v>
      </c>
      <c r="P1256" t="s">
        <v>21</v>
      </c>
      <c r="Q1256" t="s">
        <v>14927</v>
      </c>
      <c r="R1256" s="2" t="str">
        <f t="shared" si="171"/>
        <v>OK</v>
      </c>
      <c r="S1256" s="2" t="str">
        <f t="shared" si="172"/>
        <v>OK</v>
      </c>
      <c r="T1256" s="2" t="str">
        <f t="shared" si="173"/>
        <v>OK</v>
      </c>
      <c r="U1256" s="2" t="str">
        <f t="shared" si="174"/>
        <v>OK</v>
      </c>
      <c r="V1256" s="2" t="str">
        <f t="shared" si="175"/>
        <v>OK</v>
      </c>
      <c r="W1256" s="2" t="str">
        <f t="shared" si="176"/>
        <v>OK</v>
      </c>
      <c r="X1256" s="2" t="str">
        <f t="shared" si="177"/>
        <v>OK</v>
      </c>
      <c r="Y1256" s="2" t="str">
        <f t="shared" si="178"/>
        <v>OK</v>
      </c>
      <c r="Z1256" s="3" t="str">
        <f t="shared" si="179"/>
        <v/>
      </c>
    </row>
    <row r="1257" spans="1:26" x14ac:dyDescent="0.45">
      <c r="A1257" t="s">
        <v>14928</v>
      </c>
      <c r="B1257" t="s">
        <v>14929</v>
      </c>
      <c r="C1257" t="s">
        <v>14930</v>
      </c>
      <c r="E1257" t="s">
        <v>20</v>
      </c>
      <c r="H1257" t="s">
        <v>21</v>
      </c>
      <c r="I1257">
        <v>587387</v>
      </c>
      <c r="J1257" t="s">
        <v>14931</v>
      </c>
      <c r="K1257">
        <v>30</v>
      </c>
      <c r="L1257" t="s">
        <v>23</v>
      </c>
      <c r="M1257" t="s">
        <v>29</v>
      </c>
      <c r="N1257" t="s">
        <v>2043</v>
      </c>
      <c r="P1257" t="s">
        <v>21</v>
      </c>
      <c r="Q1257" t="s">
        <v>14932</v>
      </c>
      <c r="R1257" s="2" t="str">
        <f t="shared" si="171"/>
        <v>OK</v>
      </c>
      <c r="S1257" s="2" t="str">
        <f t="shared" si="172"/>
        <v>OK</v>
      </c>
      <c r="T1257" s="2" t="str">
        <f t="shared" si="173"/>
        <v>OK</v>
      </c>
      <c r="U1257" s="2" t="str">
        <f t="shared" si="174"/>
        <v>OK</v>
      </c>
      <c r="V1257" s="2" t="str">
        <f t="shared" si="175"/>
        <v>OK</v>
      </c>
      <c r="W1257" s="2" t="str">
        <f t="shared" si="176"/>
        <v>OK</v>
      </c>
      <c r="X1257" s="2" t="str">
        <f t="shared" si="177"/>
        <v>OK</v>
      </c>
      <c r="Y1257" s="2" t="str">
        <f t="shared" si="178"/>
        <v>OK</v>
      </c>
      <c r="Z1257" s="3" t="str">
        <f t="shared" si="179"/>
        <v/>
      </c>
    </row>
    <row r="1258" spans="1:26" x14ac:dyDescent="0.45">
      <c r="A1258" t="s">
        <v>14928</v>
      </c>
      <c r="B1258" t="s">
        <v>14929</v>
      </c>
      <c r="C1258" t="s">
        <v>14933</v>
      </c>
      <c r="E1258" t="s">
        <v>20</v>
      </c>
      <c r="H1258" t="s">
        <v>21</v>
      </c>
      <c r="I1258">
        <v>1210851</v>
      </c>
      <c r="J1258" t="s">
        <v>14934</v>
      </c>
      <c r="K1258">
        <v>30</v>
      </c>
      <c r="L1258" t="s">
        <v>23</v>
      </c>
      <c r="M1258" t="s">
        <v>29</v>
      </c>
      <c r="N1258" t="s">
        <v>368</v>
      </c>
      <c r="P1258" t="s">
        <v>21</v>
      </c>
      <c r="Q1258" t="s">
        <v>14935</v>
      </c>
      <c r="R1258" s="2" t="str">
        <f t="shared" si="171"/>
        <v>OK</v>
      </c>
      <c r="S1258" s="2" t="str">
        <f t="shared" si="172"/>
        <v>OK</v>
      </c>
      <c r="T1258" s="2" t="str">
        <f t="shared" si="173"/>
        <v>OK</v>
      </c>
      <c r="U1258" s="2" t="str">
        <f t="shared" si="174"/>
        <v>OK</v>
      </c>
      <c r="V1258" s="2" t="str">
        <f t="shared" si="175"/>
        <v>OK</v>
      </c>
      <c r="W1258" s="2" t="str">
        <f t="shared" si="176"/>
        <v>OK</v>
      </c>
      <c r="X1258" s="2" t="str">
        <f t="shared" si="177"/>
        <v>OK</v>
      </c>
      <c r="Y1258" s="2" t="str">
        <f t="shared" si="178"/>
        <v>OK</v>
      </c>
      <c r="Z1258" s="3" t="str">
        <f t="shared" si="179"/>
        <v/>
      </c>
    </row>
    <row r="1259" spans="1:26" x14ac:dyDescent="0.45">
      <c r="A1259" t="s">
        <v>14928</v>
      </c>
      <c r="B1259" t="s">
        <v>14929</v>
      </c>
      <c r="C1259" t="s">
        <v>14936</v>
      </c>
      <c r="E1259" t="s">
        <v>20</v>
      </c>
      <c r="H1259" t="s">
        <v>21</v>
      </c>
      <c r="I1259">
        <v>710674</v>
      </c>
      <c r="J1259" t="s">
        <v>14937</v>
      </c>
      <c r="K1259">
        <v>10</v>
      </c>
      <c r="L1259" t="s">
        <v>34</v>
      </c>
      <c r="M1259" t="s">
        <v>35</v>
      </c>
      <c r="N1259" t="s">
        <v>114</v>
      </c>
      <c r="O1259" t="s">
        <v>37</v>
      </c>
      <c r="P1259" t="s">
        <v>21</v>
      </c>
      <c r="Q1259" t="s">
        <v>14938</v>
      </c>
      <c r="R1259" s="2" t="str">
        <f t="shared" si="171"/>
        <v>OK</v>
      </c>
      <c r="S1259" s="2" t="str">
        <f t="shared" si="172"/>
        <v>OK</v>
      </c>
      <c r="T1259" s="2" t="str">
        <f t="shared" si="173"/>
        <v>OK</v>
      </c>
      <c r="U1259" s="2" t="str">
        <f t="shared" si="174"/>
        <v>OK</v>
      </c>
      <c r="V1259" s="2" t="str">
        <f t="shared" si="175"/>
        <v>OK</v>
      </c>
      <c r="W1259" s="2" t="str">
        <f t="shared" si="176"/>
        <v>OK</v>
      </c>
      <c r="X1259" s="2" t="str">
        <f t="shared" si="177"/>
        <v>OK</v>
      </c>
      <c r="Y1259" s="2" t="str">
        <f t="shared" si="178"/>
        <v>OK</v>
      </c>
      <c r="Z1259" s="3" t="str">
        <f t="shared" si="179"/>
        <v/>
      </c>
    </row>
    <row r="1260" spans="1:26" x14ac:dyDescent="0.45">
      <c r="A1260" t="s">
        <v>14928</v>
      </c>
      <c r="B1260" t="s">
        <v>14929</v>
      </c>
      <c r="C1260" t="s">
        <v>14939</v>
      </c>
      <c r="E1260" t="s">
        <v>20</v>
      </c>
      <c r="H1260" t="s">
        <v>21</v>
      </c>
      <c r="I1260">
        <v>709767</v>
      </c>
      <c r="J1260" t="s">
        <v>14940</v>
      </c>
      <c r="K1260">
        <v>30</v>
      </c>
      <c r="L1260" t="s">
        <v>34</v>
      </c>
      <c r="M1260" t="s">
        <v>35</v>
      </c>
      <c r="N1260" t="s">
        <v>62</v>
      </c>
      <c r="O1260" t="s">
        <v>37</v>
      </c>
      <c r="P1260" t="s">
        <v>21</v>
      </c>
      <c r="Q1260" t="s">
        <v>14941</v>
      </c>
      <c r="R1260" s="2" t="str">
        <f t="shared" si="171"/>
        <v>OK</v>
      </c>
      <c r="S1260" s="2" t="str">
        <f t="shared" si="172"/>
        <v>OK</v>
      </c>
      <c r="T1260" s="2" t="str">
        <f t="shared" si="173"/>
        <v>OK</v>
      </c>
      <c r="U1260" s="2" t="str">
        <f t="shared" si="174"/>
        <v>OK</v>
      </c>
      <c r="V1260" s="2" t="str">
        <f t="shared" si="175"/>
        <v>OK</v>
      </c>
      <c r="W1260" s="2" t="str">
        <f t="shared" si="176"/>
        <v>OK</v>
      </c>
      <c r="X1260" s="2" t="str">
        <f t="shared" si="177"/>
        <v>OK</v>
      </c>
      <c r="Y1260" s="2" t="str">
        <f t="shared" si="178"/>
        <v>OK</v>
      </c>
      <c r="Z1260" s="3" t="str">
        <f t="shared" si="179"/>
        <v/>
      </c>
    </row>
    <row r="1261" spans="1:26" x14ac:dyDescent="0.45">
      <c r="A1261" t="s">
        <v>14928</v>
      </c>
      <c r="B1261" t="s">
        <v>14929</v>
      </c>
      <c r="C1261" t="s">
        <v>14942</v>
      </c>
      <c r="E1261" t="s">
        <v>20</v>
      </c>
      <c r="H1261" t="s">
        <v>21</v>
      </c>
      <c r="I1261">
        <v>887553</v>
      </c>
      <c r="J1261" t="s">
        <v>14943</v>
      </c>
      <c r="K1261">
        <v>20</v>
      </c>
      <c r="L1261" t="s">
        <v>23</v>
      </c>
      <c r="M1261" t="s">
        <v>29</v>
      </c>
      <c r="N1261" t="s">
        <v>684</v>
      </c>
      <c r="P1261" t="s">
        <v>21</v>
      </c>
      <c r="Q1261" t="s">
        <v>14944</v>
      </c>
      <c r="R1261" s="2" t="str">
        <f t="shared" si="171"/>
        <v>OK</v>
      </c>
      <c r="S1261" s="2" t="str">
        <f t="shared" si="172"/>
        <v>OK</v>
      </c>
      <c r="T1261" s="2" t="str">
        <f t="shared" si="173"/>
        <v>OK</v>
      </c>
      <c r="U1261" s="2" t="str">
        <f t="shared" si="174"/>
        <v>OK</v>
      </c>
      <c r="V1261" s="2" t="str">
        <f t="shared" si="175"/>
        <v>OK</v>
      </c>
      <c r="W1261" s="2" t="str">
        <f t="shared" si="176"/>
        <v>OK</v>
      </c>
      <c r="X1261" s="2" t="str">
        <f t="shared" si="177"/>
        <v>OK</v>
      </c>
      <c r="Y1261" s="2" t="str">
        <f t="shared" si="178"/>
        <v>OK</v>
      </c>
      <c r="Z1261" s="3" t="str">
        <f t="shared" si="179"/>
        <v/>
      </c>
    </row>
    <row r="1262" spans="1:26" x14ac:dyDescent="0.45">
      <c r="A1262" t="s">
        <v>14928</v>
      </c>
      <c r="B1262" t="s">
        <v>14929</v>
      </c>
      <c r="C1262" t="s">
        <v>14945</v>
      </c>
      <c r="E1262" t="s">
        <v>20</v>
      </c>
      <c r="H1262" t="s">
        <v>21</v>
      </c>
      <c r="I1262">
        <v>1094243</v>
      </c>
      <c r="J1262" t="s">
        <v>14946</v>
      </c>
      <c r="K1262">
        <v>25</v>
      </c>
      <c r="L1262" t="s">
        <v>34</v>
      </c>
      <c r="M1262" t="s">
        <v>35</v>
      </c>
      <c r="N1262" t="s">
        <v>161</v>
      </c>
      <c r="O1262" t="s">
        <v>37</v>
      </c>
      <c r="P1262" t="s">
        <v>21</v>
      </c>
      <c r="Q1262" t="s">
        <v>14947</v>
      </c>
      <c r="R1262" s="2" t="str">
        <f t="shared" si="171"/>
        <v>OK</v>
      </c>
      <c r="S1262" s="2" t="str">
        <f t="shared" si="172"/>
        <v>OK</v>
      </c>
      <c r="T1262" s="2" t="str">
        <f t="shared" si="173"/>
        <v>OK</v>
      </c>
      <c r="U1262" s="2" t="str">
        <f t="shared" si="174"/>
        <v>OK</v>
      </c>
      <c r="V1262" s="2" t="str">
        <f t="shared" si="175"/>
        <v>OK</v>
      </c>
      <c r="W1262" s="2" t="str">
        <f t="shared" si="176"/>
        <v>OK</v>
      </c>
      <c r="X1262" s="2" t="str">
        <f t="shared" si="177"/>
        <v>OK</v>
      </c>
      <c r="Y1262" s="2" t="str">
        <f t="shared" si="178"/>
        <v>OK</v>
      </c>
      <c r="Z1262" s="3" t="str">
        <f t="shared" si="179"/>
        <v/>
      </c>
    </row>
    <row r="1263" spans="1:26" x14ac:dyDescent="0.45">
      <c r="A1263" t="s">
        <v>14928</v>
      </c>
      <c r="B1263" t="s">
        <v>14929</v>
      </c>
      <c r="C1263" t="s">
        <v>14948</v>
      </c>
      <c r="E1263" t="s">
        <v>20</v>
      </c>
      <c r="H1263" t="s">
        <v>21</v>
      </c>
      <c r="I1263">
        <v>1432020</v>
      </c>
      <c r="J1263" t="s">
        <v>14949</v>
      </c>
      <c r="K1263">
        <v>30</v>
      </c>
      <c r="L1263" t="s">
        <v>80</v>
      </c>
      <c r="M1263" t="s">
        <v>35</v>
      </c>
      <c r="N1263" t="s">
        <v>81</v>
      </c>
      <c r="O1263" t="s">
        <v>37</v>
      </c>
      <c r="P1263" t="s">
        <v>21</v>
      </c>
      <c r="Q1263" t="s">
        <v>14950</v>
      </c>
      <c r="R1263" s="2" t="str">
        <f t="shared" si="171"/>
        <v>OK</v>
      </c>
      <c r="S1263" s="2" t="str">
        <f t="shared" si="172"/>
        <v>OK</v>
      </c>
      <c r="T1263" s="2" t="str">
        <f t="shared" si="173"/>
        <v>OK</v>
      </c>
      <c r="U1263" s="2" t="str">
        <f t="shared" si="174"/>
        <v>OK</v>
      </c>
      <c r="V1263" s="2" t="str">
        <f t="shared" si="175"/>
        <v>OK</v>
      </c>
      <c r="W1263" s="2" t="str">
        <f t="shared" si="176"/>
        <v>OK</v>
      </c>
      <c r="X1263" s="2" t="str">
        <f t="shared" si="177"/>
        <v>OK</v>
      </c>
      <c r="Y1263" s="2" t="str">
        <f t="shared" si="178"/>
        <v>OK</v>
      </c>
      <c r="Z1263" s="3" t="str">
        <f t="shared" si="179"/>
        <v/>
      </c>
    </row>
    <row r="1264" spans="1:26" x14ac:dyDescent="0.45">
      <c r="A1264" t="s">
        <v>14928</v>
      </c>
      <c r="B1264" t="s">
        <v>14929</v>
      </c>
      <c r="C1264" t="s">
        <v>14951</v>
      </c>
      <c r="E1264" t="s">
        <v>20</v>
      </c>
      <c r="H1264" t="s">
        <v>21</v>
      </c>
      <c r="I1264">
        <v>830838</v>
      </c>
      <c r="J1264" t="s">
        <v>14952</v>
      </c>
      <c r="K1264">
        <v>30</v>
      </c>
      <c r="L1264" t="s">
        <v>23</v>
      </c>
      <c r="M1264" t="s">
        <v>29</v>
      </c>
      <c r="N1264" t="s">
        <v>2043</v>
      </c>
      <c r="P1264" t="s">
        <v>21</v>
      </c>
      <c r="Q1264" t="s">
        <v>14953</v>
      </c>
      <c r="R1264" s="2" t="str">
        <f t="shared" si="171"/>
        <v>OK</v>
      </c>
      <c r="S1264" s="2" t="str">
        <f t="shared" si="172"/>
        <v>OK</v>
      </c>
      <c r="T1264" s="2" t="str">
        <f t="shared" si="173"/>
        <v>OK</v>
      </c>
      <c r="U1264" s="2" t="str">
        <f t="shared" si="174"/>
        <v>OK</v>
      </c>
      <c r="V1264" s="2" t="str">
        <f t="shared" si="175"/>
        <v>OK</v>
      </c>
      <c r="W1264" s="2" t="str">
        <f t="shared" si="176"/>
        <v>OK</v>
      </c>
      <c r="X1264" s="2" t="str">
        <f t="shared" si="177"/>
        <v>OK</v>
      </c>
      <c r="Y1264" s="2" t="str">
        <f t="shared" si="178"/>
        <v>OK</v>
      </c>
      <c r="Z1264" s="3" t="str">
        <f t="shared" si="179"/>
        <v/>
      </c>
    </row>
    <row r="1265" spans="1:26" x14ac:dyDescent="0.45">
      <c r="A1265" t="s">
        <v>14928</v>
      </c>
      <c r="B1265" t="s">
        <v>14929</v>
      </c>
      <c r="C1265" t="s">
        <v>14954</v>
      </c>
      <c r="E1265" t="s">
        <v>20</v>
      </c>
      <c r="H1265" t="s">
        <v>21</v>
      </c>
      <c r="I1265">
        <v>2111642</v>
      </c>
      <c r="J1265" t="s">
        <v>14955</v>
      </c>
      <c r="K1265">
        <v>30</v>
      </c>
      <c r="L1265" t="s">
        <v>23</v>
      </c>
      <c r="M1265" t="s">
        <v>29</v>
      </c>
      <c r="N1265" t="s">
        <v>368</v>
      </c>
      <c r="P1265" t="s">
        <v>21</v>
      </c>
      <c r="Q1265" t="s">
        <v>14956</v>
      </c>
      <c r="R1265" s="2" t="str">
        <f t="shared" si="171"/>
        <v>OK</v>
      </c>
      <c r="S1265" s="2" t="str">
        <f t="shared" si="172"/>
        <v>OK</v>
      </c>
      <c r="T1265" s="2" t="str">
        <f t="shared" si="173"/>
        <v>OK</v>
      </c>
      <c r="U1265" s="2" t="str">
        <f t="shared" si="174"/>
        <v>OK</v>
      </c>
      <c r="V1265" s="2" t="str">
        <f t="shared" si="175"/>
        <v>OK</v>
      </c>
      <c r="W1265" s="2" t="str">
        <f t="shared" si="176"/>
        <v>OK</v>
      </c>
      <c r="X1265" s="2" t="str">
        <f t="shared" si="177"/>
        <v>OK</v>
      </c>
      <c r="Y1265" s="2" t="str">
        <f t="shared" si="178"/>
        <v>OK</v>
      </c>
      <c r="Z1265" s="3" t="str">
        <f t="shared" si="179"/>
        <v/>
      </c>
    </row>
    <row r="1266" spans="1:26" x14ac:dyDescent="0.45">
      <c r="A1266" t="s">
        <v>14928</v>
      </c>
      <c r="B1266" t="s">
        <v>14929</v>
      </c>
      <c r="C1266" t="s">
        <v>14957</v>
      </c>
      <c r="E1266" t="s">
        <v>20</v>
      </c>
      <c r="H1266" t="s">
        <v>21</v>
      </c>
      <c r="I1266">
        <v>770613</v>
      </c>
      <c r="J1266" t="s">
        <v>14958</v>
      </c>
      <c r="K1266">
        <v>30</v>
      </c>
      <c r="L1266" t="s">
        <v>34</v>
      </c>
      <c r="M1266" t="s">
        <v>35</v>
      </c>
      <c r="N1266" t="s">
        <v>14959</v>
      </c>
      <c r="P1266" t="s">
        <v>21</v>
      </c>
      <c r="Q1266" t="s">
        <v>14960</v>
      </c>
      <c r="R1266" s="2" t="str">
        <f t="shared" si="171"/>
        <v>OK</v>
      </c>
      <c r="S1266" s="2" t="str">
        <f t="shared" si="172"/>
        <v>OK</v>
      </c>
      <c r="T1266" s="2" t="str">
        <f t="shared" si="173"/>
        <v>OK</v>
      </c>
      <c r="U1266" s="2" t="str">
        <f t="shared" si="174"/>
        <v>KO</v>
      </c>
      <c r="V1266" s="2" t="str">
        <f t="shared" si="175"/>
        <v>OK</v>
      </c>
      <c r="W1266" s="2" t="str">
        <f t="shared" si="176"/>
        <v>OK</v>
      </c>
      <c r="X1266" s="2" t="str">
        <f t="shared" si="177"/>
        <v>OK</v>
      </c>
      <c r="Y1266" s="2" t="str">
        <f t="shared" si="178"/>
        <v>OK</v>
      </c>
      <c r="Z1266" s="3" t="str">
        <f t="shared" si="179"/>
        <v xml:space="preserve">Nivel del ejercicio / </v>
      </c>
    </row>
    <row r="1267" spans="1:26" x14ac:dyDescent="0.45">
      <c r="A1267" t="s">
        <v>14928</v>
      </c>
      <c r="B1267" t="s">
        <v>14929</v>
      </c>
      <c r="C1267" t="s">
        <v>14961</v>
      </c>
      <c r="E1267" t="s">
        <v>20</v>
      </c>
      <c r="H1267" t="s">
        <v>21</v>
      </c>
      <c r="I1267">
        <v>1757289</v>
      </c>
      <c r="J1267" t="s">
        <v>14962</v>
      </c>
      <c r="K1267">
        <v>20</v>
      </c>
      <c r="L1267" t="s">
        <v>23</v>
      </c>
      <c r="M1267" t="s">
        <v>29</v>
      </c>
      <c r="N1267" t="s">
        <v>68</v>
      </c>
      <c r="P1267" t="s">
        <v>21</v>
      </c>
      <c r="Q1267" t="s">
        <v>14963</v>
      </c>
      <c r="R1267" s="2" t="str">
        <f t="shared" si="171"/>
        <v>OK</v>
      </c>
      <c r="S1267" s="2" t="str">
        <f t="shared" si="172"/>
        <v>KO</v>
      </c>
      <c r="T1267" s="2" t="str">
        <f t="shared" si="173"/>
        <v>OK</v>
      </c>
      <c r="U1267" s="2" t="str">
        <f t="shared" si="174"/>
        <v>OK</v>
      </c>
      <c r="V1267" s="2" t="str">
        <f t="shared" si="175"/>
        <v>OK</v>
      </c>
      <c r="W1267" s="2" t="str">
        <f t="shared" si="176"/>
        <v>OK</v>
      </c>
      <c r="X1267" s="2" t="str">
        <f t="shared" si="177"/>
        <v>OK</v>
      </c>
      <c r="Y1267" s="2" t="str">
        <f t="shared" si="178"/>
        <v>OK</v>
      </c>
      <c r="Z1267" s="3" t="str">
        <f t="shared" si="179"/>
        <v xml:space="preserve">Tipo de media / </v>
      </c>
    </row>
    <row r="1268" spans="1:26" x14ac:dyDescent="0.45">
      <c r="A1268" t="s">
        <v>14928</v>
      </c>
      <c r="B1268" t="s">
        <v>14929</v>
      </c>
      <c r="C1268" t="s">
        <v>14964</v>
      </c>
      <c r="E1268" t="s">
        <v>20</v>
      </c>
      <c r="H1268" t="s">
        <v>21</v>
      </c>
      <c r="I1268">
        <v>940532</v>
      </c>
      <c r="J1268" t="s">
        <v>14965</v>
      </c>
      <c r="K1268">
        <v>30</v>
      </c>
      <c r="L1268" t="s">
        <v>34</v>
      </c>
      <c r="M1268" t="s">
        <v>35</v>
      </c>
      <c r="N1268" t="s">
        <v>161</v>
      </c>
      <c r="O1268" t="s">
        <v>37</v>
      </c>
      <c r="P1268" t="s">
        <v>21</v>
      </c>
      <c r="Q1268" t="s">
        <v>14966</v>
      </c>
      <c r="R1268" s="2" t="str">
        <f t="shared" si="171"/>
        <v>OK</v>
      </c>
      <c r="S1268" s="2" t="str">
        <f t="shared" si="172"/>
        <v>OK</v>
      </c>
      <c r="T1268" s="2" t="str">
        <f t="shared" si="173"/>
        <v>OK</v>
      </c>
      <c r="U1268" s="2" t="str">
        <f t="shared" si="174"/>
        <v>OK</v>
      </c>
      <c r="V1268" s="2" t="str">
        <f t="shared" si="175"/>
        <v>OK</v>
      </c>
      <c r="W1268" s="2" t="str">
        <f t="shared" si="176"/>
        <v>OK</v>
      </c>
      <c r="X1268" s="2" t="str">
        <f t="shared" si="177"/>
        <v>OK</v>
      </c>
      <c r="Y1268" s="2" t="str">
        <f t="shared" si="178"/>
        <v>OK</v>
      </c>
      <c r="Z1268" s="3" t="str">
        <f t="shared" si="179"/>
        <v/>
      </c>
    </row>
    <row r="1269" spans="1:26" x14ac:dyDescent="0.45">
      <c r="A1269" t="s">
        <v>14928</v>
      </c>
      <c r="B1269" t="s">
        <v>14929</v>
      </c>
      <c r="C1269" t="s">
        <v>14967</v>
      </c>
      <c r="E1269" t="s">
        <v>20</v>
      </c>
      <c r="H1269" t="s">
        <v>21</v>
      </c>
      <c r="I1269">
        <v>711911</v>
      </c>
      <c r="J1269" t="s">
        <v>14968</v>
      </c>
      <c r="K1269">
        <v>30</v>
      </c>
      <c r="L1269" t="s">
        <v>34</v>
      </c>
      <c r="M1269" t="s">
        <v>35</v>
      </c>
      <c r="N1269" t="s">
        <v>62</v>
      </c>
      <c r="O1269" t="s">
        <v>37</v>
      </c>
      <c r="P1269" t="s">
        <v>21</v>
      </c>
      <c r="Q1269" t="s">
        <v>14969</v>
      </c>
      <c r="R1269" s="2" t="str">
        <f t="shared" si="171"/>
        <v>OK</v>
      </c>
      <c r="S1269" s="2" t="str">
        <f t="shared" si="172"/>
        <v>OK</v>
      </c>
      <c r="T1269" s="2" t="str">
        <f t="shared" si="173"/>
        <v>OK</v>
      </c>
      <c r="U1269" s="2" t="str">
        <f t="shared" si="174"/>
        <v>OK</v>
      </c>
      <c r="V1269" s="2" t="str">
        <f t="shared" si="175"/>
        <v>OK</v>
      </c>
      <c r="W1269" s="2" t="str">
        <f t="shared" si="176"/>
        <v>OK</v>
      </c>
      <c r="X1269" s="2" t="str">
        <f t="shared" si="177"/>
        <v>OK</v>
      </c>
      <c r="Y1269" s="2" t="str">
        <f t="shared" si="178"/>
        <v>OK</v>
      </c>
      <c r="Z1269" s="3" t="str">
        <f t="shared" si="179"/>
        <v/>
      </c>
    </row>
    <row r="1270" spans="1:26" x14ac:dyDescent="0.45">
      <c r="A1270" t="s">
        <v>14928</v>
      </c>
      <c r="B1270" t="s">
        <v>14929</v>
      </c>
      <c r="C1270" t="s">
        <v>14970</v>
      </c>
      <c r="E1270" t="s">
        <v>20</v>
      </c>
      <c r="H1270" t="s">
        <v>21</v>
      </c>
      <c r="I1270">
        <v>1071170</v>
      </c>
      <c r="J1270" t="s">
        <v>14971</v>
      </c>
      <c r="K1270">
        <v>25</v>
      </c>
      <c r="L1270" t="s">
        <v>34</v>
      </c>
      <c r="M1270" t="s">
        <v>35</v>
      </c>
      <c r="N1270" t="s">
        <v>161</v>
      </c>
      <c r="O1270" t="s">
        <v>37</v>
      </c>
      <c r="P1270" t="s">
        <v>21</v>
      </c>
      <c r="Q1270" t="s">
        <v>14972</v>
      </c>
      <c r="R1270" s="2" t="str">
        <f t="shared" si="171"/>
        <v>OK</v>
      </c>
      <c r="S1270" s="2" t="str">
        <f t="shared" si="172"/>
        <v>OK</v>
      </c>
      <c r="T1270" s="2" t="str">
        <f t="shared" si="173"/>
        <v>OK</v>
      </c>
      <c r="U1270" s="2" t="str">
        <f t="shared" si="174"/>
        <v>OK</v>
      </c>
      <c r="V1270" s="2" t="str">
        <f t="shared" si="175"/>
        <v>OK</v>
      </c>
      <c r="W1270" s="2" t="str">
        <f t="shared" si="176"/>
        <v>OK</v>
      </c>
      <c r="X1270" s="2" t="str">
        <f t="shared" si="177"/>
        <v>OK</v>
      </c>
      <c r="Y1270" s="2" t="str">
        <f t="shared" si="178"/>
        <v>OK</v>
      </c>
      <c r="Z1270" s="3" t="str">
        <f t="shared" si="179"/>
        <v/>
      </c>
    </row>
    <row r="1271" spans="1:26" x14ac:dyDescent="0.45">
      <c r="A1271" t="s">
        <v>14928</v>
      </c>
      <c r="B1271" t="s">
        <v>14929</v>
      </c>
      <c r="C1271" t="s">
        <v>14973</v>
      </c>
      <c r="E1271" t="s">
        <v>20</v>
      </c>
      <c r="H1271" t="s">
        <v>21</v>
      </c>
      <c r="I1271">
        <v>1545360</v>
      </c>
      <c r="J1271" t="s">
        <v>14974</v>
      </c>
      <c r="K1271">
        <v>30</v>
      </c>
      <c r="L1271" t="s">
        <v>80</v>
      </c>
      <c r="M1271" t="s">
        <v>35</v>
      </c>
      <c r="N1271" t="s">
        <v>81</v>
      </c>
      <c r="O1271" t="s">
        <v>479</v>
      </c>
      <c r="P1271" t="s">
        <v>21</v>
      </c>
      <c r="Q1271" t="s">
        <v>14975</v>
      </c>
      <c r="R1271" s="2" t="str">
        <f t="shared" si="171"/>
        <v>OK</v>
      </c>
      <c r="S1271" s="2" t="str">
        <f t="shared" si="172"/>
        <v>OK</v>
      </c>
      <c r="T1271" s="2" t="str">
        <f t="shared" si="173"/>
        <v>OK</v>
      </c>
      <c r="U1271" s="2" t="str">
        <f t="shared" si="174"/>
        <v>OK</v>
      </c>
      <c r="V1271" s="2" t="str">
        <f t="shared" si="175"/>
        <v>OK</v>
      </c>
      <c r="W1271" s="2" t="str">
        <f t="shared" si="176"/>
        <v>OK</v>
      </c>
      <c r="X1271" s="2" t="str">
        <f t="shared" si="177"/>
        <v>OK</v>
      </c>
      <c r="Y1271" s="2" t="str">
        <f t="shared" si="178"/>
        <v>OK</v>
      </c>
      <c r="Z1271" s="3" t="str">
        <f t="shared" si="179"/>
        <v/>
      </c>
    </row>
    <row r="1272" spans="1:26" x14ac:dyDescent="0.45">
      <c r="A1272" t="s">
        <v>14928</v>
      </c>
      <c r="B1272" t="s">
        <v>14929</v>
      </c>
      <c r="C1272" t="s">
        <v>14976</v>
      </c>
      <c r="E1272" t="s">
        <v>20</v>
      </c>
      <c r="H1272" t="s">
        <v>21</v>
      </c>
      <c r="I1272">
        <v>1087584</v>
      </c>
      <c r="J1272" t="s">
        <v>14977</v>
      </c>
      <c r="K1272">
        <v>20</v>
      </c>
      <c r="L1272" t="s">
        <v>23</v>
      </c>
      <c r="M1272" t="s">
        <v>29</v>
      </c>
      <c r="N1272" t="s">
        <v>30</v>
      </c>
      <c r="P1272" t="s">
        <v>21</v>
      </c>
      <c r="Q1272" t="s">
        <v>14978</v>
      </c>
      <c r="R1272" s="2" t="str">
        <f t="shared" si="171"/>
        <v>OK</v>
      </c>
      <c r="S1272" s="2" t="str">
        <f t="shared" si="172"/>
        <v>OK</v>
      </c>
      <c r="T1272" s="2" t="str">
        <f t="shared" si="173"/>
        <v>OK</v>
      </c>
      <c r="U1272" s="2" t="str">
        <f t="shared" si="174"/>
        <v>OK</v>
      </c>
      <c r="V1272" s="2" t="str">
        <f t="shared" si="175"/>
        <v>OK</v>
      </c>
      <c r="W1272" s="2" t="str">
        <f t="shared" si="176"/>
        <v>OK</v>
      </c>
      <c r="X1272" s="2" t="str">
        <f t="shared" si="177"/>
        <v>OK</v>
      </c>
      <c r="Y1272" s="2" t="str">
        <f t="shared" si="178"/>
        <v>OK</v>
      </c>
      <c r="Z1272" s="3" t="str">
        <f t="shared" si="179"/>
        <v/>
      </c>
    </row>
    <row r="1273" spans="1:26" x14ac:dyDescent="0.45">
      <c r="A1273" t="s">
        <v>14928</v>
      </c>
      <c r="B1273" t="s">
        <v>14929</v>
      </c>
      <c r="C1273" t="s">
        <v>14979</v>
      </c>
      <c r="E1273" t="s">
        <v>20</v>
      </c>
      <c r="H1273" t="s">
        <v>21</v>
      </c>
      <c r="I1273">
        <v>710198</v>
      </c>
      <c r="J1273" t="s">
        <v>14980</v>
      </c>
      <c r="K1273">
        <v>30</v>
      </c>
      <c r="L1273" t="s">
        <v>34</v>
      </c>
      <c r="M1273" t="s">
        <v>35</v>
      </c>
      <c r="N1273" t="s">
        <v>62</v>
      </c>
      <c r="O1273" t="s">
        <v>37</v>
      </c>
      <c r="P1273" t="s">
        <v>21</v>
      </c>
      <c r="Q1273" t="s">
        <v>14981</v>
      </c>
      <c r="R1273" s="2" t="str">
        <f t="shared" si="171"/>
        <v>OK</v>
      </c>
      <c r="S1273" s="2" t="str">
        <f t="shared" si="172"/>
        <v>OK</v>
      </c>
      <c r="T1273" s="2" t="str">
        <f t="shared" si="173"/>
        <v>OK</v>
      </c>
      <c r="U1273" s="2" t="str">
        <f t="shared" si="174"/>
        <v>OK</v>
      </c>
      <c r="V1273" s="2" t="str">
        <f t="shared" si="175"/>
        <v>OK</v>
      </c>
      <c r="W1273" s="2" t="str">
        <f t="shared" si="176"/>
        <v>OK</v>
      </c>
      <c r="X1273" s="2" t="str">
        <f t="shared" si="177"/>
        <v>OK</v>
      </c>
      <c r="Y1273" s="2" t="str">
        <f t="shared" si="178"/>
        <v>OK</v>
      </c>
      <c r="Z1273" s="3" t="str">
        <f t="shared" si="179"/>
        <v/>
      </c>
    </row>
    <row r="1274" spans="1:26" x14ac:dyDescent="0.45">
      <c r="A1274" t="s">
        <v>14928</v>
      </c>
      <c r="B1274" t="s">
        <v>14929</v>
      </c>
      <c r="C1274" t="s">
        <v>14982</v>
      </c>
      <c r="E1274" t="s">
        <v>20</v>
      </c>
      <c r="H1274" t="s">
        <v>21</v>
      </c>
      <c r="I1274">
        <v>1311172</v>
      </c>
      <c r="J1274" t="s">
        <v>14983</v>
      </c>
      <c r="K1274">
        <v>30</v>
      </c>
      <c r="L1274" t="s">
        <v>34</v>
      </c>
      <c r="M1274" t="s">
        <v>35</v>
      </c>
      <c r="N1274" t="s">
        <v>161</v>
      </c>
      <c r="O1274" t="s">
        <v>37</v>
      </c>
      <c r="P1274" t="s">
        <v>21</v>
      </c>
      <c r="Q1274" t="s">
        <v>14984</v>
      </c>
      <c r="R1274" s="2" t="str">
        <f t="shared" si="171"/>
        <v>OK</v>
      </c>
      <c r="S1274" s="2" t="str">
        <f t="shared" si="172"/>
        <v>OK</v>
      </c>
      <c r="T1274" s="2" t="str">
        <f t="shared" si="173"/>
        <v>OK</v>
      </c>
      <c r="U1274" s="2" t="str">
        <f t="shared" si="174"/>
        <v>OK</v>
      </c>
      <c r="V1274" s="2" t="str">
        <f t="shared" si="175"/>
        <v>OK</v>
      </c>
      <c r="W1274" s="2" t="str">
        <f t="shared" si="176"/>
        <v>OK</v>
      </c>
      <c r="X1274" s="2" t="str">
        <f t="shared" si="177"/>
        <v>OK</v>
      </c>
      <c r="Y1274" s="2" t="str">
        <f t="shared" si="178"/>
        <v>OK</v>
      </c>
      <c r="Z1274" s="3" t="str">
        <f t="shared" si="179"/>
        <v/>
      </c>
    </row>
    <row r="1275" spans="1:26" x14ac:dyDescent="0.45">
      <c r="A1275" t="s">
        <v>14928</v>
      </c>
      <c r="B1275" t="s">
        <v>14929</v>
      </c>
      <c r="C1275" t="s">
        <v>14985</v>
      </c>
      <c r="E1275" t="s">
        <v>20</v>
      </c>
      <c r="H1275" t="s">
        <v>21</v>
      </c>
      <c r="I1275">
        <v>931509</v>
      </c>
      <c r="J1275" t="s">
        <v>14986</v>
      </c>
      <c r="K1275">
        <v>20</v>
      </c>
      <c r="L1275" t="s">
        <v>34</v>
      </c>
      <c r="M1275" t="s">
        <v>35</v>
      </c>
      <c r="N1275" t="s">
        <v>190</v>
      </c>
      <c r="O1275" t="s">
        <v>85</v>
      </c>
      <c r="P1275" t="s">
        <v>21</v>
      </c>
      <c r="Q1275" t="s">
        <v>14987</v>
      </c>
      <c r="R1275" s="2" t="str">
        <f t="shared" si="171"/>
        <v>OK</v>
      </c>
      <c r="S1275" s="2" t="str">
        <f t="shared" si="172"/>
        <v>OK</v>
      </c>
      <c r="T1275" s="2" t="str">
        <f t="shared" si="173"/>
        <v>OK</v>
      </c>
      <c r="U1275" s="2" t="str">
        <f t="shared" si="174"/>
        <v>OK</v>
      </c>
      <c r="V1275" s="2" t="str">
        <f t="shared" si="175"/>
        <v>OK</v>
      </c>
      <c r="W1275" s="2" t="str">
        <f t="shared" si="176"/>
        <v>OK</v>
      </c>
      <c r="X1275" s="2" t="str">
        <f t="shared" si="177"/>
        <v>OK</v>
      </c>
      <c r="Y1275" s="2" t="str">
        <f t="shared" si="178"/>
        <v>OK</v>
      </c>
      <c r="Z1275" s="3" t="str">
        <f t="shared" si="179"/>
        <v/>
      </c>
    </row>
    <row r="1276" spans="1:26" x14ac:dyDescent="0.45">
      <c r="A1276" t="s">
        <v>14928</v>
      </c>
      <c r="B1276" t="s">
        <v>14929</v>
      </c>
      <c r="C1276" t="s">
        <v>14988</v>
      </c>
      <c r="E1276" t="s">
        <v>20</v>
      </c>
      <c r="H1276" t="s">
        <v>21</v>
      </c>
      <c r="I1276">
        <v>708939</v>
      </c>
      <c r="J1276" t="s">
        <v>14989</v>
      </c>
      <c r="K1276">
        <v>10</v>
      </c>
      <c r="L1276" t="s">
        <v>34</v>
      </c>
      <c r="M1276" t="s">
        <v>35</v>
      </c>
      <c r="N1276" t="s">
        <v>36</v>
      </c>
      <c r="O1276" t="s">
        <v>37</v>
      </c>
      <c r="P1276" t="s">
        <v>21</v>
      </c>
      <c r="Q1276" t="s">
        <v>14990</v>
      </c>
      <c r="R1276" s="2" t="str">
        <f t="shared" si="171"/>
        <v>OK</v>
      </c>
      <c r="S1276" s="2" t="str">
        <f t="shared" si="172"/>
        <v>OK</v>
      </c>
      <c r="T1276" s="2" t="str">
        <f t="shared" si="173"/>
        <v>OK</v>
      </c>
      <c r="U1276" s="2" t="str">
        <f t="shared" si="174"/>
        <v>OK</v>
      </c>
      <c r="V1276" s="2" t="str">
        <f t="shared" si="175"/>
        <v>OK</v>
      </c>
      <c r="W1276" s="2" t="str">
        <f t="shared" si="176"/>
        <v>OK</v>
      </c>
      <c r="X1276" s="2" t="str">
        <f t="shared" si="177"/>
        <v>OK</v>
      </c>
      <c r="Y1276" s="2" t="str">
        <f t="shared" si="178"/>
        <v>OK</v>
      </c>
      <c r="Z1276" s="3" t="str">
        <f t="shared" si="179"/>
        <v/>
      </c>
    </row>
    <row r="1277" spans="1:26" x14ac:dyDescent="0.45">
      <c r="A1277" t="s">
        <v>14928</v>
      </c>
      <c r="B1277" t="s">
        <v>14929</v>
      </c>
      <c r="C1277" t="s">
        <v>14991</v>
      </c>
      <c r="E1277" t="s">
        <v>20</v>
      </c>
      <c r="H1277" t="s">
        <v>21</v>
      </c>
      <c r="I1277">
        <v>1434246</v>
      </c>
      <c r="J1277" t="s">
        <v>14992</v>
      </c>
      <c r="K1277">
        <v>20</v>
      </c>
      <c r="L1277" t="s">
        <v>80</v>
      </c>
      <c r="M1277" t="s">
        <v>35</v>
      </c>
      <c r="N1277" t="s">
        <v>81</v>
      </c>
      <c r="O1277" t="s">
        <v>37</v>
      </c>
      <c r="P1277" t="s">
        <v>21</v>
      </c>
      <c r="Q1277" t="s">
        <v>14993</v>
      </c>
      <c r="R1277" s="2" t="str">
        <f t="shared" si="171"/>
        <v>OK</v>
      </c>
      <c r="S1277" s="2" t="str">
        <f t="shared" si="172"/>
        <v>OK</v>
      </c>
      <c r="T1277" s="2" t="str">
        <f t="shared" si="173"/>
        <v>OK</v>
      </c>
      <c r="U1277" s="2" t="str">
        <f t="shared" si="174"/>
        <v>OK</v>
      </c>
      <c r="V1277" s="2" t="str">
        <f t="shared" si="175"/>
        <v>OK</v>
      </c>
      <c r="W1277" s="2" t="str">
        <f t="shared" si="176"/>
        <v>OK</v>
      </c>
      <c r="X1277" s="2" t="str">
        <f t="shared" si="177"/>
        <v>OK</v>
      </c>
      <c r="Y1277" s="2" t="str">
        <f t="shared" si="178"/>
        <v>OK</v>
      </c>
      <c r="Z1277" s="3" t="str">
        <f t="shared" si="179"/>
        <v/>
      </c>
    </row>
    <row r="1278" spans="1:26" x14ac:dyDescent="0.45">
      <c r="A1278" t="s">
        <v>14928</v>
      </c>
      <c r="B1278" t="s">
        <v>14929</v>
      </c>
      <c r="C1278" t="s">
        <v>14994</v>
      </c>
      <c r="E1278" t="s">
        <v>20</v>
      </c>
      <c r="H1278" t="s">
        <v>21</v>
      </c>
      <c r="I1278">
        <v>1059797</v>
      </c>
      <c r="J1278" t="s">
        <v>14995</v>
      </c>
      <c r="K1278">
        <v>60</v>
      </c>
      <c r="L1278" t="s">
        <v>57</v>
      </c>
      <c r="M1278" t="s">
        <v>35</v>
      </c>
      <c r="N1278" t="s">
        <v>58</v>
      </c>
      <c r="O1278" t="s">
        <v>37</v>
      </c>
      <c r="P1278" t="s">
        <v>21</v>
      </c>
      <c r="Q1278" t="s">
        <v>14996</v>
      </c>
      <c r="R1278" s="2" t="str">
        <f t="shared" si="171"/>
        <v>OK</v>
      </c>
      <c r="S1278" s="2" t="str">
        <f t="shared" si="172"/>
        <v>OK</v>
      </c>
      <c r="T1278" s="2" t="str">
        <f t="shared" si="173"/>
        <v>OK</v>
      </c>
      <c r="U1278" s="2" t="str">
        <f t="shared" si="174"/>
        <v>OK</v>
      </c>
      <c r="V1278" s="2" t="str">
        <f t="shared" si="175"/>
        <v>OK</v>
      </c>
      <c r="W1278" s="2" t="str">
        <f t="shared" si="176"/>
        <v>OK</v>
      </c>
      <c r="X1278" s="2" t="str">
        <f t="shared" si="177"/>
        <v>OK</v>
      </c>
      <c r="Y1278" s="2" t="str">
        <f t="shared" si="178"/>
        <v>OK</v>
      </c>
      <c r="Z1278" s="3" t="str">
        <f t="shared" si="179"/>
        <v/>
      </c>
    </row>
    <row r="1279" spans="1:26" x14ac:dyDescent="0.45">
      <c r="A1279" t="s">
        <v>14928</v>
      </c>
      <c r="B1279" t="s">
        <v>14929</v>
      </c>
      <c r="C1279" t="s">
        <v>534</v>
      </c>
      <c r="E1279" t="s">
        <v>20</v>
      </c>
      <c r="H1279" t="s">
        <v>21</v>
      </c>
      <c r="I1279">
        <v>1448507</v>
      </c>
      <c r="K1279">
        <v>30</v>
      </c>
      <c r="L1279" t="s">
        <v>358</v>
      </c>
      <c r="M1279" t="s">
        <v>35</v>
      </c>
      <c r="N1279" t="s">
        <v>359</v>
      </c>
      <c r="O1279" t="s">
        <v>37</v>
      </c>
      <c r="P1279" t="s">
        <v>21</v>
      </c>
      <c r="Q1279" t="s">
        <v>14997</v>
      </c>
      <c r="R1279" s="2" t="str">
        <f t="shared" si="171"/>
        <v>OK</v>
      </c>
      <c r="S1279" s="2" t="str">
        <f t="shared" si="172"/>
        <v>OK</v>
      </c>
      <c r="T1279" s="2" t="str">
        <f t="shared" si="173"/>
        <v>OK</v>
      </c>
      <c r="U1279" s="2" t="str">
        <f t="shared" si="174"/>
        <v>OK</v>
      </c>
      <c r="V1279" s="2" t="str">
        <f t="shared" si="175"/>
        <v>OK</v>
      </c>
      <c r="W1279" s="2" t="str">
        <f t="shared" si="176"/>
        <v>KO</v>
      </c>
      <c r="X1279" s="2" t="str">
        <f t="shared" si="177"/>
        <v>KO</v>
      </c>
      <c r="Y1279" s="2" t="str">
        <f t="shared" si="178"/>
        <v>OK</v>
      </c>
      <c r="Z1279" s="3" t="str">
        <f t="shared" si="179"/>
        <v xml:space="preserve">Tiempo del recurso / Palabras clave / </v>
      </c>
    </row>
    <row r="1280" spans="1:26" x14ac:dyDescent="0.45">
      <c r="A1280" t="s">
        <v>14928</v>
      </c>
      <c r="B1280" t="s">
        <v>14929</v>
      </c>
      <c r="C1280" t="s">
        <v>67</v>
      </c>
      <c r="D1280" t="s">
        <v>67</v>
      </c>
      <c r="E1280" t="s">
        <v>20</v>
      </c>
      <c r="H1280" t="s">
        <v>21</v>
      </c>
      <c r="I1280">
        <v>767561</v>
      </c>
      <c r="J1280" t="s">
        <v>14998</v>
      </c>
      <c r="K1280">
        <v>20</v>
      </c>
      <c r="L1280" t="s">
        <v>23</v>
      </c>
      <c r="M1280" t="s">
        <v>67</v>
      </c>
      <c r="N1280" t="s">
        <v>227</v>
      </c>
      <c r="P1280" t="s">
        <v>21</v>
      </c>
      <c r="Q1280" t="s">
        <v>14999</v>
      </c>
      <c r="R1280" s="2" t="str">
        <f t="shared" si="171"/>
        <v>OK</v>
      </c>
      <c r="S1280" s="2" t="str">
        <f t="shared" si="172"/>
        <v>OK</v>
      </c>
      <c r="T1280" s="2" t="str">
        <f t="shared" si="173"/>
        <v>OK</v>
      </c>
      <c r="U1280" s="2" t="str">
        <f t="shared" si="174"/>
        <v>OK</v>
      </c>
      <c r="V1280" s="2" t="str">
        <f t="shared" si="175"/>
        <v>OK</v>
      </c>
      <c r="W1280" s="2" t="str">
        <f t="shared" si="176"/>
        <v>OK</v>
      </c>
      <c r="X1280" s="2" t="str">
        <f t="shared" si="177"/>
        <v>OK</v>
      </c>
      <c r="Y1280" s="2" t="str">
        <f t="shared" si="178"/>
        <v>OK</v>
      </c>
      <c r="Z1280" s="3" t="str">
        <f t="shared" si="179"/>
        <v/>
      </c>
    </row>
    <row r="1281" spans="1:26" x14ac:dyDescent="0.45">
      <c r="A1281" t="s">
        <v>14928</v>
      </c>
      <c r="B1281" t="s">
        <v>14929</v>
      </c>
      <c r="C1281" t="s">
        <v>70</v>
      </c>
      <c r="E1281" t="s">
        <v>20</v>
      </c>
      <c r="H1281" t="s">
        <v>21</v>
      </c>
      <c r="I1281">
        <v>1228175</v>
      </c>
      <c r="J1281" t="s">
        <v>15000</v>
      </c>
      <c r="K1281">
        <v>30</v>
      </c>
      <c r="L1281" t="s">
        <v>70</v>
      </c>
      <c r="M1281" t="s">
        <v>35</v>
      </c>
      <c r="N1281" t="s">
        <v>161</v>
      </c>
      <c r="O1281" t="s">
        <v>37</v>
      </c>
      <c r="P1281" t="s">
        <v>21</v>
      </c>
      <c r="Q1281" t="s">
        <v>15001</v>
      </c>
      <c r="R1281" s="2" t="str">
        <f t="shared" si="171"/>
        <v>OK</v>
      </c>
      <c r="S1281" s="2" t="str">
        <f t="shared" si="172"/>
        <v>OK</v>
      </c>
      <c r="T1281" s="2" t="str">
        <f t="shared" si="173"/>
        <v>OK</v>
      </c>
      <c r="U1281" s="2" t="str">
        <f t="shared" si="174"/>
        <v>OK</v>
      </c>
      <c r="V1281" s="2" t="str">
        <f t="shared" si="175"/>
        <v>OK</v>
      </c>
      <c r="W1281" s="2" t="str">
        <f t="shared" si="176"/>
        <v>OK</v>
      </c>
      <c r="X1281" s="2" t="str">
        <f t="shared" si="177"/>
        <v>OK</v>
      </c>
      <c r="Y1281" s="2" t="str">
        <f t="shared" si="178"/>
        <v>OK</v>
      </c>
      <c r="Z1281" s="3" t="str">
        <f t="shared" si="179"/>
        <v/>
      </c>
    </row>
    <row r="1282" spans="1:26" x14ac:dyDescent="0.45">
      <c r="A1282" t="s">
        <v>15002</v>
      </c>
      <c r="B1282" t="s">
        <v>15003</v>
      </c>
      <c r="C1282" t="s">
        <v>15004</v>
      </c>
      <c r="E1282" t="s">
        <v>20</v>
      </c>
      <c r="H1282" t="s">
        <v>21</v>
      </c>
      <c r="I1282">
        <v>1363865</v>
      </c>
      <c r="J1282" t="s">
        <v>15005</v>
      </c>
      <c r="K1282">
        <v>15</v>
      </c>
      <c r="L1282" t="s">
        <v>34</v>
      </c>
      <c r="M1282" t="s">
        <v>35</v>
      </c>
      <c r="N1282" t="s">
        <v>11343</v>
      </c>
      <c r="O1282" t="s">
        <v>37</v>
      </c>
      <c r="P1282" t="s">
        <v>21</v>
      </c>
      <c r="Q1282" t="s">
        <v>15006</v>
      </c>
      <c r="R1282" s="2" t="str">
        <f t="shared" si="171"/>
        <v>OK</v>
      </c>
      <c r="S1282" s="2" t="str">
        <f t="shared" si="172"/>
        <v>OK</v>
      </c>
      <c r="T1282" s="2" t="str">
        <f t="shared" si="173"/>
        <v>OK</v>
      </c>
      <c r="U1282" s="2" t="str">
        <f t="shared" si="174"/>
        <v>OK</v>
      </c>
      <c r="V1282" s="2" t="str">
        <f t="shared" si="175"/>
        <v>OK</v>
      </c>
      <c r="W1282" s="2" t="str">
        <f t="shared" si="176"/>
        <v>OK</v>
      </c>
      <c r="X1282" s="2" t="str">
        <f t="shared" si="177"/>
        <v>OK</v>
      </c>
      <c r="Y1282" s="2" t="str">
        <f t="shared" si="178"/>
        <v>OK</v>
      </c>
      <c r="Z1282" s="3" t="str">
        <f t="shared" si="179"/>
        <v/>
      </c>
    </row>
    <row r="1283" spans="1:26" x14ac:dyDescent="0.45">
      <c r="A1283" t="s">
        <v>15002</v>
      </c>
      <c r="B1283" t="s">
        <v>15003</v>
      </c>
      <c r="C1283" t="s">
        <v>15007</v>
      </c>
      <c r="E1283" t="s">
        <v>20</v>
      </c>
      <c r="H1283" t="s">
        <v>21</v>
      </c>
      <c r="I1283">
        <v>1222329</v>
      </c>
      <c r="J1283" t="s">
        <v>15008</v>
      </c>
      <c r="K1283">
        <v>15</v>
      </c>
      <c r="L1283" t="s">
        <v>34</v>
      </c>
      <c r="M1283" t="s">
        <v>35</v>
      </c>
      <c r="N1283" t="s">
        <v>213</v>
      </c>
      <c r="O1283" t="s">
        <v>479</v>
      </c>
      <c r="P1283" t="s">
        <v>21</v>
      </c>
      <c r="Q1283" t="s">
        <v>15009</v>
      </c>
      <c r="R1283" s="2" t="str">
        <f t="shared" ref="R1283:R1346" si="180">IF(_xlfn.XOR(
AND(N1283="M102ab",L1283="Proyecto"),
AND(N1283="M101a",L1283="Preguntas con respuesta libre"),
AND(LEFT(N1283,1)="M",N1283&lt;&gt;"M102AB",N1283&lt;&gt;"M101a",N1283&lt;&gt;"M101ap",L1283="Ejercitación"),
AND(LEFT(C1283,15)="Mapa conceptual",L1283="Exposición"),
AND(LEFT(N1283,1)&lt;&gt;"M",LEFT(C1283,15)&lt;&gt;"Mapa conceptual",L1283="Exposición"),
AND(LEFT(C1283,8)="Banco de",L1283="Generador de actividades"),
AND(C1283=L1283)
),"OK","KO")</f>
        <v>OK</v>
      </c>
      <c r="S1283" s="2" t="str">
        <f t="shared" ref="S1283:S1346" si="181">IF(_xlfn.XOR(
AND(LEFT(N1283,1)="M",M1283="Actividad"),
AND(LEFT(N1283,1)="F",M1283="Interactivo"),
AND(N1283="diaporama",M1283="Secuencia de imágenes"),
OR(N1283="video",M1283="Animación",M1283="Video"),
AND(C1283=M1283)
),"OK","KO")</f>
        <v>OK</v>
      </c>
      <c r="T1283" s="2" t="str">
        <f t="shared" ref="T1283:T1346" si="182">IF(
AND(L1283="Evaluación",C1283&lt;&gt;L1283),"KO",
IF(AND(L1283="Mapa conceptual",C1283&lt;&gt;L1283),"KO",
IF(AND(N1283="M101ap",C1283&lt;&gt;"Banco de actividades"),"KO",
"OK")))</f>
        <v>OK</v>
      </c>
      <c r="U1283" s="2" t="str">
        <f t="shared" ref="U1283:U1346" si="183">IF(
AND(LEFT(N1283,1)="M",LEFT(M1283,4)&lt;&gt;"Mapa",S1283="OK",O1283=""),
"KO","OK")</f>
        <v>OK</v>
      </c>
      <c r="V1283" s="2" t="str">
        <f t="shared" ref="V1283:V1346" si="184">IF(OR(
AND(L1283="Evaluación",R1283="OK",OR(N1283="M4a",N1283="M5a")),
AND(LEFT(C1283,8)="Banco de",N1283="M101ap"),
OR(LEFT(C1283,8)&lt;&gt;"Banco de",L1283&lt;&gt;"Evaluación")
),"OK","KO")</f>
        <v>OK</v>
      </c>
      <c r="W1283" s="2" t="str">
        <f t="shared" ref="W1283:W1346" si="185">IF(AND(LEFT(C1283,8)="Banco de",K1283=0),"OK",
IF(AND(LEFT(C1283,8)&lt;&gt;"Banco de",K1283&gt;0),"OK","KO"))</f>
        <v>OK</v>
      </c>
      <c r="X1283" s="2" t="str">
        <f t="shared" ref="X1283:X1346" si="186">IF(J1283&lt;&gt;"","OK","KO")</f>
        <v>OK</v>
      </c>
      <c r="Y1283" s="2" t="str">
        <f t="shared" ref="Y1283:Y1346" si="187">IF(P1283="Si","KO","OK")</f>
        <v>OK</v>
      </c>
      <c r="Z1283" s="3" t="str">
        <f t="shared" ref="Z1283:Z1346" si="188">CONCATENATE(
IF(R1283&lt;&gt;"OK",CONCATENATE($R$1," / "),""),
IF(S1283&lt;&gt;"OK",CONCATENATE($S$1," / "),""),
IF(T1283&lt;&gt;"OK",CONCATENATE($T$1," / "),""),
IF(U1283&lt;&gt;"OK",CONCATENATE($U$1," / "),""),
IF(V1283&lt;&gt;"OK",CONCATENATE($V$1," / "),""),
IF(W1283&lt;&gt;"OK",CONCATENATE($W$1," / "),""),
IF(X1283&lt;&gt;"OK",CONCATENATE($X$1," / "),""),
IF(Y1283&lt;&gt;"OK",$Y$1,"")
)</f>
        <v/>
      </c>
    </row>
    <row r="1284" spans="1:26" x14ac:dyDescent="0.45">
      <c r="A1284" t="s">
        <v>15002</v>
      </c>
      <c r="B1284" t="s">
        <v>15003</v>
      </c>
      <c r="C1284" t="s">
        <v>15010</v>
      </c>
      <c r="E1284" t="s">
        <v>20</v>
      </c>
      <c r="H1284" t="s">
        <v>21</v>
      </c>
      <c r="I1284">
        <v>1987562</v>
      </c>
      <c r="J1284" t="s">
        <v>15011</v>
      </c>
      <c r="K1284">
        <v>20</v>
      </c>
      <c r="L1284" t="s">
        <v>34</v>
      </c>
      <c r="M1284" t="s">
        <v>35</v>
      </c>
      <c r="N1284" t="s">
        <v>53</v>
      </c>
      <c r="P1284" t="s">
        <v>21</v>
      </c>
      <c r="Q1284" t="s">
        <v>15012</v>
      </c>
      <c r="R1284" s="2" t="str">
        <f t="shared" si="180"/>
        <v>KO</v>
      </c>
      <c r="S1284" s="2" t="str">
        <f t="shared" si="181"/>
        <v>KO</v>
      </c>
      <c r="T1284" s="2" t="str">
        <f t="shared" si="182"/>
        <v>OK</v>
      </c>
      <c r="U1284" s="2" t="str">
        <f t="shared" si="183"/>
        <v>OK</v>
      </c>
      <c r="V1284" s="2" t="str">
        <f t="shared" si="184"/>
        <v>OK</v>
      </c>
      <c r="W1284" s="2" t="str">
        <f t="shared" si="185"/>
        <v>OK</v>
      </c>
      <c r="X1284" s="2" t="str">
        <f t="shared" si="186"/>
        <v>OK</v>
      </c>
      <c r="Y1284" s="2" t="str">
        <f t="shared" si="187"/>
        <v>OK</v>
      </c>
      <c r="Z1284" s="3" t="str">
        <f t="shared" si="188"/>
        <v xml:space="preserve">Acción didáctica / Tipo de media / </v>
      </c>
    </row>
    <row r="1285" spans="1:26" x14ac:dyDescent="0.45">
      <c r="A1285" t="s">
        <v>15002</v>
      </c>
      <c r="B1285" t="s">
        <v>15003</v>
      </c>
      <c r="C1285" t="s">
        <v>15013</v>
      </c>
      <c r="E1285" t="s">
        <v>20</v>
      </c>
      <c r="H1285" t="s">
        <v>21</v>
      </c>
      <c r="I1285">
        <v>1025150</v>
      </c>
      <c r="J1285" t="s">
        <v>15014</v>
      </c>
      <c r="K1285">
        <v>10</v>
      </c>
      <c r="L1285" t="s">
        <v>23</v>
      </c>
      <c r="M1285" t="s">
        <v>29</v>
      </c>
      <c r="N1285" t="s">
        <v>30</v>
      </c>
      <c r="P1285" t="s">
        <v>21</v>
      </c>
      <c r="Q1285" t="s">
        <v>15015</v>
      </c>
      <c r="R1285" s="2" t="str">
        <f t="shared" si="180"/>
        <v>OK</v>
      </c>
      <c r="S1285" s="2" t="str">
        <f t="shared" si="181"/>
        <v>OK</v>
      </c>
      <c r="T1285" s="2" t="str">
        <f t="shared" si="182"/>
        <v>OK</v>
      </c>
      <c r="U1285" s="2" t="str">
        <f t="shared" si="183"/>
        <v>OK</v>
      </c>
      <c r="V1285" s="2" t="str">
        <f t="shared" si="184"/>
        <v>OK</v>
      </c>
      <c r="W1285" s="2" t="str">
        <f t="shared" si="185"/>
        <v>OK</v>
      </c>
      <c r="X1285" s="2" t="str">
        <f t="shared" si="186"/>
        <v>OK</v>
      </c>
      <c r="Y1285" s="2" t="str">
        <f t="shared" si="187"/>
        <v>OK</v>
      </c>
      <c r="Z1285" s="3" t="str">
        <f t="shared" si="188"/>
        <v/>
      </c>
    </row>
    <row r="1286" spans="1:26" x14ac:dyDescent="0.45">
      <c r="A1286" t="s">
        <v>15002</v>
      </c>
      <c r="B1286" t="s">
        <v>15003</v>
      </c>
      <c r="C1286" t="s">
        <v>15016</v>
      </c>
      <c r="E1286" t="s">
        <v>20</v>
      </c>
      <c r="H1286" t="s">
        <v>21</v>
      </c>
      <c r="I1286">
        <v>1146402</v>
      </c>
      <c r="J1286" t="s">
        <v>15017</v>
      </c>
      <c r="K1286">
        <v>15</v>
      </c>
      <c r="L1286" t="s">
        <v>23</v>
      </c>
      <c r="M1286" t="s">
        <v>29</v>
      </c>
      <c r="N1286" t="s">
        <v>235</v>
      </c>
      <c r="P1286" t="s">
        <v>21</v>
      </c>
      <c r="Q1286" t="s">
        <v>15018</v>
      </c>
      <c r="R1286" s="2" t="str">
        <f t="shared" si="180"/>
        <v>OK</v>
      </c>
      <c r="S1286" s="2" t="str">
        <f t="shared" si="181"/>
        <v>OK</v>
      </c>
      <c r="T1286" s="2" t="str">
        <f t="shared" si="182"/>
        <v>OK</v>
      </c>
      <c r="U1286" s="2" t="str">
        <f t="shared" si="183"/>
        <v>OK</v>
      </c>
      <c r="V1286" s="2" t="str">
        <f t="shared" si="184"/>
        <v>OK</v>
      </c>
      <c r="W1286" s="2" t="str">
        <f t="shared" si="185"/>
        <v>OK</v>
      </c>
      <c r="X1286" s="2" t="str">
        <f t="shared" si="186"/>
        <v>OK</v>
      </c>
      <c r="Y1286" s="2" t="str">
        <f t="shared" si="187"/>
        <v>OK</v>
      </c>
      <c r="Z1286" s="3" t="str">
        <f t="shared" si="188"/>
        <v/>
      </c>
    </row>
    <row r="1287" spans="1:26" x14ac:dyDescent="0.45">
      <c r="A1287" t="s">
        <v>15002</v>
      </c>
      <c r="B1287" t="s">
        <v>15003</v>
      </c>
      <c r="C1287" t="s">
        <v>15019</v>
      </c>
      <c r="E1287" t="s">
        <v>20</v>
      </c>
      <c r="H1287" t="s">
        <v>21</v>
      </c>
      <c r="I1287">
        <v>1339014</v>
      </c>
      <c r="J1287" t="s">
        <v>15020</v>
      </c>
      <c r="K1287">
        <v>5</v>
      </c>
      <c r="L1287" t="s">
        <v>34</v>
      </c>
      <c r="M1287" t="s">
        <v>35</v>
      </c>
      <c r="N1287" t="s">
        <v>101</v>
      </c>
      <c r="O1287" t="s">
        <v>37</v>
      </c>
      <c r="P1287" t="s">
        <v>21</v>
      </c>
      <c r="Q1287" t="s">
        <v>15021</v>
      </c>
      <c r="R1287" s="2" t="str">
        <f t="shared" si="180"/>
        <v>OK</v>
      </c>
      <c r="S1287" s="2" t="str">
        <f t="shared" si="181"/>
        <v>OK</v>
      </c>
      <c r="T1287" s="2" t="str">
        <f t="shared" si="182"/>
        <v>OK</v>
      </c>
      <c r="U1287" s="2" t="str">
        <f t="shared" si="183"/>
        <v>OK</v>
      </c>
      <c r="V1287" s="2" t="str">
        <f t="shared" si="184"/>
        <v>OK</v>
      </c>
      <c r="W1287" s="2" t="str">
        <f t="shared" si="185"/>
        <v>OK</v>
      </c>
      <c r="X1287" s="2" t="str">
        <f t="shared" si="186"/>
        <v>OK</v>
      </c>
      <c r="Y1287" s="2" t="str">
        <f t="shared" si="187"/>
        <v>OK</v>
      </c>
      <c r="Z1287" s="3" t="str">
        <f t="shared" si="188"/>
        <v/>
      </c>
    </row>
    <row r="1288" spans="1:26" x14ac:dyDescent="0.45">
      <c r="A1288" t="s">
        <v>15002</v>
      </c>
      <c r="B1288" t="s">
        <v>15003</v>
      </c>
      <c r="C1288" t="s">
        <v>15022</v>
      </c>
      <c r="E1288" t="s">
        <v>20</v>
      </c>
      <c r="H1288" t="s">
        <v>21</v>
      </c>
      <c r="I1288">
        <v>1343801</v>
      </c>
      <c r="J1288" t="s">
        <v>15023</v>
      </c>
      <c r="K1288">
        <v>15</v>
      </c>
      <c r="L1288" t="s">
        <v>34</v>
      </c>
      <c r="M1288" t="s">
        <v>35</v>
      </c>
      <c r="N1288" t="s">
        <v>62</v>
      </c>
      <c r="O1288" t="s">
        <v>37</v>
      </c>
      <c r="P1288" t="s">
        <v>21</v>
      </c>
      <c r="Q1288" t="s">
        <v>15024</v>
      </c>
      <c r="R1288" s="2" t="str">
        <f t="shared" si="180"/>
        <v>OK</v>
      </c>
      <c r="S1288" s="2" t="str">
        <f t="shared" si="181"/>
        <v>OK</v>
      </c>
      <c r="T1288" s="2" t="str">
        <f t="shared" si="182"/>
        <v>OK</v>
      </c>
      <c r="U1288" s="2" t="str">
        <f t="shared" si="183"/>
        <v>OK</v>
      </c>
      <c r="V1288" s="2" t="str">
        <f t="shared" si="184"/>
        <v>OK</v>
      </c>
      <c r="W1288" s="2" t="str">
        <f t="shared" si="185"/>
        <v>OK</v>
      </c>
      <c r="X1288" s="2" t="str">
        <f t="shared" si="186"/>
        <v>OK</v>
      </c>
      <c r="Y1288" s="2" t="str">
        <f t="shared" si="187"/>
        <v>OK</v>
      </c>
      <c r="Z1288" s="3" t="str">
        <f t="shared" si="188"/>
        <v/>
      </c>
    </row>
    <row r="1289" spans="1:26" x14ac:dyDescent="0.45">
      <c r="A1289" t="s">
        <v>15002</v>
      </c>
      <c r="B1289" t="s">
        <v>15003</v>
      </c>
      <c r="C1289" t="s">
        <v>15025</v>
      </c>
      <c r="E1289" t="s">
        <v>20</v>
      </c>
      <c r="H1289" t="s">
        <v>21</v>
      </c>
      <c r="I1289">
        <v>1007169</v>
      </c>
      <c r="J1289" t="s">
        <v>15026</v>
      </c>
      <c r="K1289">
        <v>20</v>
      </c>
      <c r="L1289" t="s">
        <v>23</v>
      </c>
      <c r="M1289" t="s">
        <v>29</v>
      </c>
      <c r="N1289" t="s">
        <v>495</v>
      </c>
      <c r="P1289" t="s">
        <v>21</v>
      </c>
      <c r="Q1289" t="s">
        <v>15027</v>
      </c>
      <c r="R1289" s="2" t="str">
        <f t="shared" si="180"/>
        <v>OK</v>
      </c>
      <c r="S1289" s="2" t="str">
        <f t="shared" si="181"/>
        <v>OK</v>
      </c>
      <c r="T1289" s="2" t="str">
        <f t="shared" si="182"/>
        <v>OK</v>
      </c>
      <c r="U1289" s="2" t="str">
        <f t="shared" si="183"/>
        <v>OK</v>
      </c>
      <c r="V1289" s="2" t="str">
        <f t="shared" si="184"/>
        <v>OK</v>
      </c>
      <c r="W1289" s="2" t="str">
        <f t="shared" si="185"/>
        <v>OK</v>
      </c>
      <c r="X1289" s="2" t="str">
        <f t="shared" si="186"/>
        <v>OK</v>
      </c>
      <c r="Y1289" s="2" t="str">
        <f t="shared" si="187"/>
        <v>OK</v>
      </c>
      <c r="Z1289" s="3" t="str">
        <f t="shared" si="188"/>
        <v/>
      </c>
    </row>
    <row r="1290" spans="1:26" x14ac:dyDescent="0.45">
      <c r="A1290" t="s">
        <v>15002</v>
      </c>
      <c r="B1290" t="s">
        <v>15003</v>
      </c>
      <c r="C1290" t="s">
        <v>15028</v>
      </c>
      <c r="E1290" t="s">
        <v>20</v>
      </c>
      <c r="H1290" t="s">
        <v>21</v>
      </c>
      <c r="I1290">
        <v>1342794</v>
      </c>
      <c r="J1290" t="s">
        <v>15029</v>
      </c>
      <c r="K1290">
        <v>10</v>
      </c>
      <c r="L1290" t="s">
        <v>34</v>
      </c>
      <c r="M1290" t="s">
        <v>35</v>
      </c>
      <c r="N1290" t="s">
        <v>700</v>
      </c>
      <c r="O1290" t="s">
        <v>37</v>
      </c>
      <c r="P1290" t="s">
        <v>21</v>
      </c>
      <c r="Q1290" t="s">
        <v>15030</v>
      </c>
      <c r="R1290" s="2" t="str">
        <f t="shared" si="180"/>
        <v>OK</v>
      </c>
      <c r="S1290" s="2" t="str">
        <f t="shared" si="181"/>
        <v>OK</v>
      </c>
      <c r="T1290" s="2" t="str">
        <f t="shared" si="182"/>
        <v>OK</v>
      </c>
      <c r="U1290" s="2" t="str">
        <f t="shared" si="183"/>
        <v>OK</v>
      </c>
      <c r="V1290" s="2" t="str">
        <f t="shared" si="184"/>
        <v>OK</v>
      </c>
      <c r="W1290" s="2" t="str">
        <f t="shared" si="185"/>
        <v>OK</v>
      </c>
      <c r="X1290" s="2" t="str">
        <f t="shared" si="186"/>
        <v>OK</v>
      </c>
      <c r="Y1290" s="2" t="str">
        <f t="shared" si="187"/>
        <v>OK</v>
      </c>
      <c r="Z1290" s="3" t="str">
        <f t="shared" si="188"/>
        <v/>
      </c>
    </row>
    <row r="1291" spans="1:26" x14ac:dyDescent="0.45">
      <c r="A1291" t="s">
        <v>15002</v>
      </c>
      <c r="B1291" t="s">
        <v>15003</v>
      </c>
      <c r="C1291" t="s">
        <v>15031</v>
      </c>
      <c r="E1291" t="s">
        <v>20</v>
      </c>
      <c r="H1291" t="s">
        <v>21</v>
      </c>
      <c r="I1291">
        <v>708535</v>
      </c>
      <c r="J1291" t="s">
        <v>15032</v>
      </c>
      <c r="K1291">
        <v>20</v>
      </c>
      <c r="L1291" t="s">
        <v>23</v>
      </c>
      <c r="M1291" t="s">
        <v>29</v>
      </c>
      <c r="N1291" t="s">
        <v>495</v>
      </c>
      <c r="P1291" t="s">
        <v>21</v>
      </c>
      <c r="Q1291" t="s">
        <v>15033</v>
      </c>
      <c r="R1291" s="2" t="str">
        <f t="shared" si="180"/>
        <v>OK</v>
      </c>
      <c r="S1291" s="2" t="str">
        <f t="shared" si="181"/>
        <v>OK</v>
      </c>
      <c r="T1291" s="2" t="str">
        <f t="shared" si="182"/>
        <v>OK</v>
      </c>
      <c r="U1291" s="2" t="str">
        <f t="shared" si="183"/>
        <v>OK</v>
      </c>
      <c r="V1291" s="2" t="str">
        <f t="shared" si="184"/>
        <v>OK</v>
      </c>
      <c r="W1291" s="2" t="str">
        <f t="shared" si="185"/>
        <v>OK</v>
      </c>
      <c r="X1291" s="2" t="str">
        <f t="shared" si="186"/>
        <v>OK</v>
      </c>
      <c r="Y1291" s="2" t="str">
        <f t="shared" si="187"/>
        <v>OK</v>
      </c>
      <c r="Z1291" s="3" t="str">
        <f t="shared" si="188"/>
        <v/>
      </c>
    </row>
    <row r="1292" spans="1:26" x14ac:dyDescent="0.45">
      <c r="A1292" t="s">
        <v>15002</v>
      </c>
      <c r="B1292" t="s">
        <v>15003</v>
      </c>
      <c r="C1292" t="s">
        <v>15034</v>
      </c>
      <c r="E1292" t="s">
        <v>20</v>
      </c>
      <c r="H1292" t="s">
        <v>21</v>
      </c>
      <c r="I1292">
        <v>1574873</v>
      </c>
      <c r="J1292" t="s">
        <v>15035</v>
      </c>
      <c r="K1292">
        <v>15</v>
      </c>
      <c r="L1292" t="s">
        <v>34</v>
      </c>
      <c r="M1292" t="s">
        <v>35</v>
      </c>
      <c r="N1292" t="s">
        <v>161</v>
      </c>
      <c r="O1292" t="s">
        <v>37</v>
      </c>
      <c r="P1292" t="s">
        <v>21</v>
      </c>
      <c r="Q1292" t="s">
        <v>15036</v>
      </c>
      <c r="R1292" s="2" t="str">
        <f t="shared" si="180"/>
        <v>OK</v>
      </c>
      <c r="S1292" s="2" t="str">
        <f t="shared" si="181"/>
        <v>OK</v>
      </c>
      <c r="T1292" s="2" t="str">
        <f t="shared" si="182"/>
        <v>OK</v>
      </c>
      <c r="U1292" s="2" t="str">
        <f t="shared" si="183"/>
        <v>OK</v>
      </c>
      <c r="V1292" s="2" t="str">
        <f t="shared" si="184"/>
        <v>OK</v>
      </c>
      <c r="W1292" s="2" t="str">
        <f t="shared" si="185"/>
        <v>OK</v>
      </c>
      <c r="X1292" s="2" t="str">
        <f t="shared" si="186"/>
        <v>OK</v>
      </c>
      <c r="Y1292" s="2" t="str">
        <f t="shared" si="187"/>
        <v>OK</v>
      </c>
      <c r="Z1292" s="3" t="str">
        <f t="shared" si="188"/>
        <v/>
      </c>
    </row>
    <row r="1293" spans="1:26" x14ac:dyDescent="0.45">
      <c r="A1293" t="s">
        <v>15002</v>
      </c>
      <c r="B1293" t="s">
        <v>15003</v>
      </c>
      <c r="C1293" t="s">
        <v>15037</v>
      </c>
      <c r="E1293" t="s">
        <v>20</v>
      </c>
      <c r="H1293" t="s">
        <v>21</v>
      </c>
      <c r="I1293">
        <v>2759806</v>
      </c>
      <c r="J1293" t="s">
        <v>15038</v>
      </c>
      <c r="K1293">
        <v>30</v>
      </c>
      <c r="L1293" t="s">
        <v>34</v>
      </c>
      <c r="M1293" t="s">
        <v>35</v>
      </c>
      <c r="N1293" t="s">
        <v>11343</v>
      </c>
      <c r="O1293" t="s">
        <v>479</v>
      </c>
      <c r="P1293" t="s">
        <v>21</v>
      </c>
      <c r="Q1293" t="s">
        <v>15039</v>
      </c>
      <c r="R1293" s="2" t="str">
        <f t="shared" si="180"/>
        <v>OK</v>
      </c>
      <c r="S1293" s="2" t="str">
        <f t="shared" si="181"/>
        <v>OK</v>
      </c>
      <c r="T1293" s="2" t="str">
        <f t="shared" si="182"/>
        <v>OK</v>
      </c>
      <c r="U1293" s="2" t="str">
        <f t="shared" si="183"/>
        <v>OK</v>
      </c>
      <c r="V1293" s="2" t="str">
        <f t="shared" si="184"/>
        <v>OK</v>
      </c>
      <c r="W1293" s="2" t="str">
        <f t="shared" si="185"/>
        <v>OK</v>
      </c>
      <c r="X1293" s="2" t="str">
        <f t="shared" si="186"/>
        <v>OK</v>
      </c>
      <c r="Y1293" s="2" t="str">
        <f t="shared" si="187"/>
        <v>OK</v>
      </c>
      <c r="Z1293" s="3" t="str">
        <f t="shared" si="188"/>
        <v/>
      </c>
    </row>
    <row r="1294" spans="1:26" x14ac:dyDescent="0.45">
      <c r="A1294" t="s">
        <v>15002</v>
      </c>
      <c r="B1294" t="s">
        <v>15003</v>
      </c>
      <c r="C1294" t="s">
        <v>15040</v>
      </c>
      <c r="E1294" t="s">
        <v>20</v>
      </c>
      <c r="H1294" t="s">
        <v>21</v>
      </c>
      <c r="I1294">
        <v>1460631</v>
      </c>
      <c r="J1294" t="s">
        <v>15041</v>
      </c>
      <c r="K1294">
        <v>5</v>
      </c>
      <c r="L1294" t="s">
        <v>34</v>
      </c>
      <c r="M1294" t="s">
        <v>35</v>
      </c>
      <c r="N1294" t="s">
        <v>161</v>
      </c>
      <c r="O1294" t="s">
        <v>85</v>
      </c>
      <c r="P1294" t="s">
        <v>21</v>
      </c>
      <c r="Q1294" t="s">
        <v>15042</v>
      </c>
      <c r="R1294" s="2" t="str">
        <f t="shared" si="180"/>
        <v>OK</v>
      </c>
      <c r="S1294" s="2" t="str">
        <f t="shared" si="181"/>
        <v>OK</v>
      </c>
      <c r="T1294" s="2" t="str">
        <f t="shared" si="182"/>
        <v>OK</v>
      </c>
      <c r="U1294" s="2" t="str">
        <f t="shared" si="183"/>
        <v>OK</v>
      </c>
      <c r="V1294" s="2" t="str">
        <f t="shared" si="184"/>
        <v>OK</v>
      </c>
      <c r="W1294" s="2" t="str">
        <f t="shared" si="185"/>
        <v>OK</v>
      </c>
      <c r="X1294" s="2" t="str">
        <f t="shared" si="186"/>
        <v>OK</v>
      </c>
      <c r="Y1294" s="2" t="str">
        <f t="shared" si="187"/>
        <v>OK</v>
      </c>
      <c r="Z1294" s="3" t="str">
        <f t="shared" si="188"/>
        <v/>
      </c>
    </row>
    <row r="1295" spans="1:26" x14ac:dyDescent="0.45">
      <c r="A1295" t="s">
        <v>15002</v>
      </c>
      <c r="B1295" t="s">
        <v>15003</v>
      </c>
      <c r="C1295" t="s">
        <v>15043</v>
      </c>
      <c r="E1295" t="s">
        <v>20</v>
      </c>
      <c r="H1295" t="s">
        <v>21</v>
      </c>
      <c r="I1295">
        <v>1243073</v>
      </c>
      <c r="J1295" t="s">
        <v>15044</v>
      </c>
      <c r="K1295">
        <v>10</v>
      </c>
      <c r="L1295" t="s">
        <v>34</v>
      </c>
      <c r="M1295" t="s">
        <v>35</v>
      </c>
      <c r="N1295" t="s">
        <v>316</v>
      </c>
      <c r="O1295" t="s">
        <v>37</v>
      </c>
      <c r="P1295" t="s">
        <v>21</v>
      </c>
      <c r="Q1295" t="s">
        <v>15045</v>
      </c>
      <c r="R1295" s="2" t="str">
        <f t="shared" si="180"/>
        <v>OK</v>
      </c>
      <c r="S1295" s="2" t="str">
        <f t="shared" si="181"/>
        <v>OK</v>
      </c>
      <c r="T1295" s="2" t="str">
        <f t="shared" si="182"/>
        <v>OK</v>
      </c>
      <c r="U1295" s="2" t="str">
        <f t="shared" si="183"/>
        <v>OK</v>
      </c>
      <c r="V1295" s="2" t="str">
        <f t="shared" si="184"/>
        <v>OK</v>
      </c>
      <c r="W1295" s="2" t="str">
        <f t="shared" si="185"/>
        <v>OK</v>
      </c>
      <c r="X1295" s="2" t="str">
        <f t="shared" si="186"/>
        <v>OK</v>
      </c>
      <c r="Y1295" s="2" t="str">
        <f t="shared" si="187"/>
        <v>OK</v>
      </c>
      <c r="Z1295" s="3" t="str">
        <f t="shared" si="188"/>
        <v/>
      </c>
    </row>
    <row r="1296" spans="1:26" x14ac:dyDescent="0.45">
      <c r="A1296" t="s">
        <v>15002</v>
      </c>
      <c r="B1296" t="s">
        <v>15003</v>
      </c>
      <c r="C1296" t="s">
        <v>15046</v>
      </c>
      <c r="E1296" t="s">
        <v>20</v>
      </c>
      <c r="H1296" t="s">
        <v>21</v>
      </c>
      <c r="I1296">
        <v>1182314</v>
      </c>
      <c r="J1296" t="s">
        <v>15047</v>
      </c>
      <c r="K1296">
        <v>30</v>
      </c>
      <c r="L1296" t="s">
        <v>34</v>
      </c>
      <c r="M1296" t="s">
        <v>35</v>
      </c>
      <c r="N1296" t="s">
        <v>326</v>
      </c>
      <c r="O1296" t="s">
        <v>479</v>
      </c>
      <c r="P1296" t="s">
        <v>21</v>
      </c>
      <c r="Q1296" t="s">
        <v>15048</v>
      </c>
      <c r="R1296" s="2" t="str">
        <f t="shared" si="180"/>
        <v>OK</v>
      </c>
      <c r="S1296" s="2" t="str">
        <f t="shared" si="181"/>
        <v>OK</v>
      </c>
      <c r="T1296" s="2" t="str">
        <f t="shared" si="182"/>
        <v>OK</v>
      </c>
      <c r="U1296" s="2" t="str">
        <f t="shared" si="183"/>
        <v>OK</v>
      </c>
      <c r="V1296" s="2" t="str">
        <f t="shared" si="184"/>
        <v>OK</v>
      </c>
      <c r="W1296" s="2" t="str">
        <f t="shared" si="185"/>
        <v>OK</v>
      </c>
      <c r="X1296" s="2" t="str">
        <f t="shared" si="186"/>
        <v>OK</v>
      </c>
      <c r="Y1296" s="2" t="str">
        <f t="shared" si="187"/>
        <v>OK</v>
      </c>
      <c r="Z1296" s="3" t="str">
        <f t="shared" si="188"/>
        <v/>
      </c>
    </row>
    <row r="1297" spans="1:26" x14ac:dyDescent="0.45">
      <c r="A1297" t="s">
        <v>15002</v>
      </c>
      <c r="B1297" t="s">
        <v>15003</v>
      </c>
      <c r="C1297" t="s">
        <v>13947</v>
      </c>
      <c r="E1297" t="s">
        <v>20</v>
      </c>
      <c r="H1297" t="s">
        <v>21</v>
      </c>
      <c r="I1297">
        <v>1702026</v>
      </c>
      <c r="J1297" t="s">
        <v>15049</v>
      </c>
      <c r="K1297">
        <v>30</v>
      </c>
      <c r="L1297" t="s">
        <v>34</v>
      </c>
      <c r="M1297" t="s">
        <v>35</v>
      </c>
      <c r="N1297" t="s">
        <v>161</v>
      </c>
      <c r="O1297" t="s">
        <v>85</v>
      </c>
      <c r="P1297" t="s">
        <v>21</v>
      </c>
      <c r="Q1297" t="s">
        <v>15050</v>
      </c>
      <c r="R1297" s="2" t="str">
        <f t="shared" si="180"/>
        <v>OK</v>
      </c>
      <c r="S1297" s="2" t="str">
        <f t="shared" si="181"/>
        <v>OK</v>
      </c>
      <c r="T1297" s="2" t="str">
        <f t="shared" si="182"/>
        <v>OK</v>
      </c>
      <c r="U1297" s="2" t="str">
        <f t="shared" si="183"/>
        <v>OK</v>
      </c>
      <c r="V1297" s="2" t="str">
        <f t="shared" si="184"/>
        <v>OK</v>
      </c>
      <c r="W1297" s="2" t="str">
        <f t="shared" si="185"/>
        <v>OK</v>
      </c>
      <c r="X1297" s="2" t="str">
        <f t="shared" si="186"/>
        <v>OK</v>
      </c>
      <c r="Y1297" s="2" t="str">
        <f t="shared" si="187"/>
        <v>OK</v>
      </c>
      <c r="Z1297" s="3" t="str">
        <f t="shared" si="188"/>
        <v/>
      </c>
    </row>
    <row r="1298" spans="1:26" x14ac:dyDescent="0.45">
      <c r="A1298" t="s">
        <v>15002</v>
      </c>
      <c r="B1298" t="s">
        <v>15003</v>
      </c>
      <c r="C1298" t="s">
        <v>70</v>
      </c>
      <c r="E1298" t="s">
        <v>20</v>
      </c>
      <c r="H1298" t="s">
        <v>21</v>
      </c>
      <c r="I1298">
        <v>3398284</v>
      </c>
      <c r="J1298" t="s">
        <v>15051</v>
      </c>
      <c r="K1298">
        <v>20</v>
      </c>
      <c r="L1298" t="s">
        <v>70</v>
      </c>
      <c r="M1298" t="s">
        <v>35</v>
      </c>
      <c r="N1298" t="s">
        <v>161</v>
      </c>
      <c r="O1298" t="s">
        <v>85</v>
      </c>
      <c r="P1298" t="s">
        <v>21</v>
      </c>
      <c r="Q1298" t="s">
        <v>15052</v>
      </c>
      <c r="R1298" s="2" t="str">
        <f t="shared" si="180"/>
        <v>OK</v>
      </c>
      <c r="S1298" s="2" t="str">
        <f t="shared" si="181"/>
        <v>OK</v>
      </c>
      <c r="T1298" s="2" t="str">
        <f t="shared" si="182"/>
        <v>OK</v>
      </c>
      <c r="U1298" s="2" t="str">
        <f t="shared" si="183"/>
        <v>OK</v>
      </c>
      <c r="V1298" s="2" t="str">
        <f t="shared" si="184"/>
        <v>OK</v>
      </c>
      <c r="W1298" s="2" t="str">
        <f t="shared" si="185"/>
        <v>OK</v>
      </c>
      <c r="X1298" s="2" t="str">
        <f t="shared" si="186"/>
        <v>OK</v>
      </c>
      <c r="Y1298" s="2" t="str">
        <f t="shared" si="187"/>
        <v>OK</v>
      </c>
      <c r="Z1298" s="3" t="str">
        <f t="shared" si="188"/>
        <v/>
      </c>
    </row>
    <row r="1299" spans="1:26" x14ac:dyDescent="0.45">
      <c r="A1299" t="s">
        <v>15002</v>
      </c>
      <c r="B1299" t="s">
        <v>15003</v>
      </c>
      <c r="C1299" t="s">
        <v>534</v>
      </c>
      <c r="E1299" t="s">
        <v>20</v>
      </c>
      <c r="H1299" t="s">
        <v>21</v>
      </c>
      <c r="I1299">
        <v>3896325</v>
      </c>
      <c r="J1299" t="s">
        <v>15053</v>
      </c>
      <c r="K1299">
        <v>20</v>
      </c>
      <c r="L1299" t="s">
        <v>358</v>
      </c>
      <c r="M1299" t="s">
        <v>35</v>
      </c>
      <c r="N1299" t="s">
        <v>359</v>
      </c>
      <c r="O1299" t="s">
        <v>85</v>
      </c>
      <c r="P1299" t="s">
        <v>21</v>
      </c>
      <c r="Q1299" t="s">
        <v>15054</v>
      </c>
      <c r="R1299" s="2" t="str">
        <f t="shared" si="180"/>
        <v>OK</v>
      </c>
      <c r="S1299" s="2" t="str">
        <f t="shared" si="181"/>
        <v>OK</v>
      </c>
      <c r="T1299" s="2" t="str">
        <f t="shared" si="182"/>
        <v>OK</v>
      </c>
      <c r="U1299" s="2" t="str">
        <f t="shared" si="183"/>
        <v>OK</v>
      </c>
      <c r="V1299" s="2" t="str">
        <f t="shared" si="184"/>
        <v>OK</v>
      </c>
      <c r="W1299" s="2" t="str">
        <f t="shared" si="185"/>
        <v>KO</v>
      </c>
      <c r="X1299" s="2" t="str">
        <f t="shared" si="186"/>
        <v>OK</v>
      </c>
      <c r="Y1299" s="2" t="str">
        <f t="shared" si="187"/>
        <v>OK</v>
      </c>
      <c r="Z1299" s="3" t="str">
        <f t="shared" si="188"/>
        <v xml:space="preserve">Tiempo del recurso / </v>
      </c>
    </row>
    <row r="1300" spans="1:26" x14ac:dyDescent="0.45">
      <c r="A1300" t="s">
        <v>15002</v>
      </c>
      <c r="B1300" t="s">
        <v>15003</v>
      </c>
      <c r="C1300" t="s">
        <v>15055</v>
      </c>
      <c r="E1300" t="s">
        <v>20</v>
      </c>
      <c r="H1300" t="s">
        <v>21</v>
      </c>
      <c r="I1300">
        <v>1762385</v>
      </c>
      <c r="J1300" t="s">
        <v>15056</v>
      </c>
      <c r="K1300">
        <v>30</v>
      </c>
      <c r="L1300" t="s">
        <v>23</v>
      </c>
      <c r="M1300" t="s">
        <v>29</v>
      </c>
      <c r="N1300" t="s">
        <v>1152</v>
      </c>
      <c r="P1300" t="s">
        <v>21</v>
      </c>
      <c r="Q1300" t="s">
        <v>15057</v>
      </c>
      <c r="R1300" s="2" t="str">
        <f t="shared" si="180"/>
        <v>OK</v>
      </c>
      <c r="S1300" s="2" t="str">
        <f t="shared" si="181"/>
        <v>OK</v>
      </c>
      <c r="T1300" s="2" t="str">
        <f t="shared" si="182"/>
        <v>OK</v>
      </c>
      <c r="U1300" s="2" t="str">
        <f t="shared" si="183"/>
        <v>OK</v>
      </c>
      <c r="V1300" s="2" t="str">
        <f t="shared" si="184"/>
        <v>OK</v>
      </c>
      <c r="W1300" s="2" t="str">
        <f t="shared" si="185"/>
        <v>OK</v>
      </c>
      <c r="X1300" s="2" t="str">
        <f t="shared" si="186"/>
        <v>OK</v>
      </c>
      <c r="Y1300" s="2" t="str">
        <f t="shared" si="187"/>
        <v>OK</v>
      </c>
      <c r="Z1300" s="3" t="str">
        <f t="shared" si="188"/>
        <v/>
      </c>
    </row>
    <row r="1301" spans="1:26" x14ac:dyDescent="0.45">
      <c r="A1301" t="s">
        <v>15002</v>
      </c>
      <c r="B1301" t="s">
        <v>15003</v>
      </c>
      <c r="C1301" t="s">
        <v>15058</v>
      </c>
      <c r="E1301" t="s">
        <v>20</v>
      </c>
      <c r="H1301" t="s">
        <v>21</v>
      </c>
      <c r="I1301">
        <v>1192536</v>
      </c>
      <c r="J1301" t="s">
        <v>15059</v>
      </c>
      <c r="K1301">
        <v>15</v>
      </c>
      <c r="L1301" t="s">
        <v>34</v>
      </c>
      <c r="M1301" t="s">
        <v>35</v>
      </c>
      <c r="N1301" t="s">
        <v>1300</v>
      </c>
      <c r="O1301" t="s">
        <v>85</v>
      </c>
      <c r="P1301" t="s">
        <v>21</v>
      </c>
      <c r="Q1301" t="s">
        <v>15060</v>
      </c>
      <c r="R1301" s="2" t="str">
        <f t="shared" si="180"/>
        <v>OK</v>
      </c>
      <c r="S1301" s="2" t="str">
        <f t="shared" si="181"/>
        <v>OK</v>
      </c>
      <c r="T1301" s="2" t="str">
        <f t="shared" si="182"/>
        <v>OK</v>
      </c>
      <c r="U1301" s="2" t="str">
        <f t="shared" si="183"/>
        <v>OK</v>
      </c>
      <c r="V1301" s="2" t="str">
        <f t="shared" si="184"/>
        <v>OK</v>
      </c>
      <c r="W1301" s="2" t="str">
        <f t="shared" si="185"/>
        <v>OK</v>
      </c>
      <c r="X1301" s="2" t="str">
        <f t="shared" si="186"/>
        <v>OK</v>
      </c>
      <c r="Y1301" s="2" t="str">
        <f t="shared" si="187"/>
        <v>OK</v>
      </c>
      <c r="Z1301" s="3" t="str">
        <f t="shared" si="188"/>
        <v/>
      </c>
    </row>
    <row r="1302" spans="1:26" x14ac:dyDescent="0.45">
      <c r="A1302" t="s">
        <v>15002</v>
      </c>
      <c r="B1302" t="s">
        <v>15003</v>
      </c>
      <c r="C1302" t="s">
        <v>15061</v>
      </c>
      <c r="E1302" t="s">
        <v>20</v>
      </c>
      <c r="H1302" t="s">
        <v>21</v>
      </c>
      <c r="I1302">
        <v>2112379</v>
      </c>
      <c r="J1302" t="s">
        <v>15062</v>
      </c>
      <c r="K1302">
        <v>15</v>
      </c>
      <c r="L1302" t="s">
        <v>80</v>
      </c>
      <c r="M1302" t="s">
        <v>35</v>
      </c>
      <c r="N1302" t="s">
        <v>81</v>
      </c>
      <c r="O1302" t="s">
        <v>37</v>
      </c>
      <c r="P1302" t="s">
        <v>21</v>
      </c>
      <c r="Q1302" t="s">
        <v>15063</v>
      </c>
      <c r="R1302" s="2" t="str">
        <f t="shared" si="180"/>
        <v>OK</v>
      </c>
      <c r="S1302" s="2" t="str">
        <f t="shared" si="181"/>
        <v>OK</v>
      </c>
      <c r="T1302" s="2" t="str">
        <f t="shared" si="182"/>
        <v>OK</v>
      </c>
      <c r="U1302" s="2" t="str">
        <f t="shared" si="183"/>
        <v>OK</v>
      </c>
      <c r="V1302" s="2" t="str">
        <f t="shared" si="184"/>
        <v>OK</v>
      </c>
      <c r="W1302" s="2" t="str">
        <f t="shared" si="185"/>
        <v>OK</v>
      </c>
      <c r="X1302" s="2" t="str">
        <f t="shared" si="186"/>
        <v>OK</v>
      </c>
      <c r="Y1302" s="2" t="str">
        <f t="shared" si="187"/>
        <v>OK</v>
      </c>
      <c r="Z1302" s="3" t="str">
        <f t="shared" si="188"/>
        <v/>
      </c>
    </row>
    <row r="1303" spans="1:26" x14ac:dyDescent="0.45">
      <c r="A1303" t="s">
        <v>15002</v>
      </c>
      <c r="B1303" t="s">
        <v>15003</v>
      </c>
      <c r="C1303" t="s">
        <v>15064</v>
      </c>
      <c r="E1303" t="s">
        <v>20</v>
      </c>
      <c r="H1303" t="s">
        <v>21</v>
      </c>
      <c r="I1303">
        <v>3889519</v>
      </c>
      <c r="J1303" t="s">
        <v>15065</v>
      </c>
      <c r="K1303">
        <v>30</v>
      </c>
      <c r="L1303" t="s">
        <v>34</v>
      </c>
      <c r="M1303" t="s">
        <v>35</v>
      </c>
      <c r="N1303" t="s">
        <v>81</v>
      </c>
      <c r="O1303" t="s">
        <v>85</v>
      </c>
      <c r="P1303" t="s">
        <v>21</v>
      </c>
      <c r="Q1303" t="s">
        <v>15066</v>
      </c>
      <c r="R1303" s="2" t="str">
        <f t="shared" si="180"/>
        <v>KO</v>
      </c>
      <c r="S1303" s="2" t="str">
        <f t="shared" si="181"/>
        <v>OK</v>
      </c>
      <c r="T1303" s="2" t="str">
        <f t="shared" si="182"/>
        <v>OK</v>
      </c>
      <c r="U1303" s="2" t="str">
        <f t="shared" si="183"/>
        <v>OK</v>
      </c>
      <c r="V1303" s="2" t="str">
        <f t="shared" si="184"/>
        <v>OK</v>
      </c>
      <c r="W1303" s="2" t="str">
        <f t="shared" si="185"/>
        <v>OK</v>
      </c>
      <c r="X1303" s="2" t="str">
        <f t="shared" si="186"/>
        <v>OK</v>
      </c>
      <c r="Y1303" s="2" t="str">
        <f t="shared" si="187"/>
        <v>OK</v>
      </c>
      <c r="Z1303" s="3" t="str">
        <f t="shared" si="188"/>
        <v xml:space="preserve">Acción didáctica / </v>
      </c>
    </row>
    <row r="1304" spans="1:26" x14ac:dyDescent="0.45">
      <c r="A1304" t="s">
        <v>15002</v>
      </c>
      <c r="B1304" t="s">
        <v>15003</v>
      </c>
      <c r="C1304" t="s">
        <v>15067</v>
      </c>
      <c r="E1304" t="s">
        <v>20</v>
      </c>
      <c r="H1304" t="s">
        <v>21</v>
      </c>
      <c r="I1304">
        <v>1193959</v>
      </c>
      <c r="J1304" t="s">
        <v>15068</v>
      </c>
      <c r="K1304">
        <v>20</v>
      </c>
      <c r="L1304" t="s">
        <v>34</v>
      </c>
      <c r="M1304" t="s">
        <v>35</v>
      </c>
      <c r="N1304" t="s">
        <v>58</v>
      </c>
      <c r="O1304" t="s">
        <v>85</v>
      </c>
      <c r="P1304" t="s">
        <v>21</v>
      </c>
      <c r="Q1304" t="s">
        <v>15069</v>
      </c>
      <c r="R1304" s="2" t="str">
        <f t="shared" si="180"/>
        <v>KO</v>
      </c>
      <c r="S1304" s="2" t="str">
        <f t="shared" si="181"/>
        <v>OK</v>
      </c>
      <c r="T1304" s="2" t="str">
        <f t="shared" si="182"/>
        <v>OK</v>
      </c>
      <c r="U1304" s="2" t="str">
        <f t="shared" si="183"/>
        <v>OK</v>
      </c>
      <c r="V1304" s="2" t="str">
        <f t="shared" si="184"/>
        <v>OK</v>
      </c>
      <c r="W1304" s="2" t="str">
        <f t="shared" si="185"/>
        <v>OK</v>
      </c>
      <c r="X1304" s="2" t="str">
        <f t="shared" si="186"/>
        <v>OK</v>
      </c>
      <c r="Y1304" s="2" t="str">
        <f t="shared" si="187"/>
        <v>OK</v>
      </c>
      <c r="Z1304" s="3" t="str">
        <f t="shared" si="188"/>
        <v xml:space="preserve">Acción didáctica / </v>
      </c>
    </row>
    <row r="1305" spans="1:26" x14ac:dyDescent="0.45">
      <c r="A1305" t="s">
        <v>15002</v>
      </c>
      <c r="B1305" t="s">
        <v>15003</v>
      </c>
      <c r="C1305" t="s">
        <v>15070</v>
      </c>
      <c r="E1305" t="s">
        <v>20</v>
      </c>
      <c r="H1305" t="s">
        <v>21</v>
      </c>
      <c r="I1305">
        <v>2091737</v>
      </c>
      <c r="J1305" t="s">
        <v>15071</v>
      </c>
      <c r="K1305">
        <v>10</v>
      </c>
      <c r="L1305" t="s">
        <v>80</v>
      </c>
      <c r="M1305" t="s">
        <v>35</v>
      </c>
      <c r="N1305" t="s">
        <v>81</v>
      </c>
      <c r="O1305" t="s">
        <v>37</v>
      </c>
      <c r="P1305" t="s">
        <v>21</v>
      </c>
      <c r="Q1305" t="s">
        <v>15072</v>
      </c>
      <c r="R1305" s="2" t="str">
        <f t="shared" si="180"/>
        <v>OK</v>
      </c>
      <c r="S1305" s="2" t="str">
        <f t="shared" si="181"/>
        <v>OK</v>
      </c>
      <c r="T1305" s="2" t="str">
        <f t="shared" si="182"/>
        <v>OK</v>
      </c>
      <c r="U1305" s="2" t="str">
        <f t="shared" si="183"/>
        <v>OK</v>
      </c>
      <c r="V1305" s="2" t="str">
        <f t="shared" si="184"/>
        <v>OK</v>
      </c>
      <c r="W1305" s="2" t="str">
        <f t="shared" si="185"/>
        <v>OK</v>
      </c>
      <c r="X1305" s="2" t="str">
        <f t="shared" si="186"/>
        <v>OK</v>
      </c>
      <c r="Y1305" s="2" t="str">
        <f t="shared" si="187"/>
        <v>OK</v>
      </c>
      <c r="Z1305" s="3" t="str">
        <f t="shared" si="188"/>
        <v/>
      </c>
    </row>
    <row r="1306" spans="1:26" x14ac:dyDescent="0.45">
      <c r="A1306" t="s">
        <v>15002</v>
      </c>
      <c r="B1306" t="s">
        <v>15003</v>
      </c>
      <c r="C1306" t="s">
        <v>15073</v>
      </c>
      <c r="E1306" t="s">
        <v>20</v>
      </c>
      <c r="H1306" t="s">
        <v>21</v>
      </c>
      <c r="I1306">
        <v>1732673</v>
      </c>
      <c r="J1306" t="s">
        <v>15074</v>
      </c>
      <c r="K1306">
        <v>25</v>
      </c>
      <c r="L1306" t="s">
        <v>23</v>
      </c>
      <c r="M1306" t="s">
        <v>29</v>
      </c>
      <c r="N1306" t="s">
        <v>1152</v>
      </c>
      <c r="P1306" t="s">
        <v>21</v>
      </c>
      <c r="Q1306" t="s">
        <v>15075</v>
      </c>
      <c r="R1306" s="2" t="str">
        <f t="shared" si="180"/>
        <v>OK</v>
      </c>
      <c r="S1306" s="2" t="str">
        <f t="shared" si="181"/>
        <v>OK</v>
      </c>
      <c r="T1306" s="2" t="str">
        <f t="shared" si="182"/>
        <v>OK</v>
      </c>
      <c r="U1306" s="2" t="str">
        <f t="shared" si="183"/>
        <v>OK</v>
      </c>
      <c r="V1306" s="2" t="str">
        <f t="shared" si="184"/>
        <v>OK</v>
      </c>
      <c r="W1306" s="2" t="str">
        <f t="shared" si="185"/>
        <v>OK</v>
      </c>
      <c r="X1306" s="2" t="str">
        <f t="shared" si="186"/>
        <v>OK</v>
      </c>
      <c r="Y1306" s="2" t="str">
        <f t="shared" si="187"/>
        <v>OK</v>
      </c>
      <c r="Z1306" s="3" t="str">
        <f t="shared" si="188"/>
        <v/>
      </c>
    </row>
    <row r="1307" spans="1:26" x14ac:dyDescent="0.45">
      <c r="A1307" t="s">
        <v>15002</v>
      </c>
      <c r="B1307" t="s">
        <v>15003</v>
      </c>
      <c r="C1307" t="s">
        <v>15076</v>
      </c>
      <c r="E1307" t="s">
        <v>20</v>
      </c>
      <c r="H1307" t="s">
        <v>21</v>
      </c>
      <c r="I1307">
        <v>1179063</v>
      </c>
      <c r="J1307" t="s">
        <v>15077</v>
      </c>
      <c r="K1307">
        <v>20</v>
      </c>
      <c r="L1307" t="s">
        <v>34</v>
      </c>
      <c r="M1307" t="s">
        <v>35</v>
      </c>
      <c r="N1307" t="s">
        <v>62</v>
      </c>
      <c r="O1307" t="s">
        <v>37</v>
      </c>
      <c r="P1307" t="s">
        <v>21</v>
      </c>
      <c r="Q1307" t="s">
        <v>15078</v>
      </c>
      <c r="R1307" s="2" t="str">
        <f t="shared" si="180"/>
        <v>OK</v>
      </c>
      <c r="S1307" s="2" t="str">
        <f t="shared" si="181"/>
        <v>OK</v>
      </c>
      <c r="T1307" s="2" t="str">
        <f t="shared" si="182"/>
        <v>OK</v>
      </c>
      <c r="U1307" s="2" t="str">
        <f t="shared" si="183"/>
        <v>OK</v>
      </c>
      <c r="V1307" s="2" t="str">
        <f t="shared" si="184"/>
        <v>OK</v>
      </c>
      <c r="W1307" s="2" t="str">
        <f t="shared" si="185"/>
        <v>OK</v>
      </c>
      <c r="X1307" s="2" t="str">
        <f t="shared" si="186"/>
        <v>OK</v>
      </c>
      <c r="Y1307" s="2" t="str">
        <f t="shared" si="187"/>
        <v>OK</v>
      </c>
      <c r="Z1307" s="3" t="str">
        <f t="shared" si="188"/>
        <v/>
      </c>
    </row>
    <row r="1308" spans="1:26" x14ac:dyDescent="0.45">
      <c r="A1308" t="s">
        <v>15002</v>
      </c>
      <c r="B1308" t="s">
        <v>15003</v>
      </c>
      <c r="C1308" t="s">
        <v>15079</v>
      </c>
      <c r="E1308" t="s">
        <v>20</v>
      </c>
      <c r="H1308" t="s">
        <v>21</v>
      </c>
      <c r="I1308">
        <v>1483684</v>
      </c>
      <c r="J1308" t="s">
        <v>15080</v>
      </c>
      <c r="K1308">
        <v>30</v>
      </c>
      <c r="L1308" t="s">
        <v>23</v>
      </c>
      <c r="M1308" t="s">
        <v>29</v>
      </c>
      <c r="N1308" t="s">
        <v>2043</v>
      </c>
      <c r="P1308" t="s">
        <v>21</v>
      </c>
      <c r="Q1308" t="s">
        <v>15081</v>
      </c>
      <c r="R1308" s="2" t="str">
        <f t="shared" si="180"/>
        <v>OK</v>
      </c>
      <c r="S1308" s="2" t="str">
        <f t="shared" si="181"/>
        <v>OK</v>
      </c>
      <c r="T1308" s="2" t="str">
        <f t="shared" si="182"/>
        <v>OK</v>
      </c>
      <c r="U1308" s="2" t="str">
        <f t="shared" si="183"/>
        <v>OK</v>
      </c>
      <c r="V1308" s="2" t="str">
        <f t="shared" si="184"/>
        <v>OK</v>
      </c>
      <c r="W1308" s="2" t="str">
        <f t="shared" si="185"/>
        <v>OK</v>
      </c>
      <c r="X1308" s="2" t="str">
        <f t="shared" si="186"/>
        <v>OK</v>
      </c>
      <c r="Y1308" s="2" t="str">
        <f t="shared" si="187"/>
        <v>OK</v>
      </c>
      <c r="Z1308" s="3" t="str">
        <f t="shared" si="188"/>
        <v/>
      </c>
    </row>
    <row r="1309" spans="1:26" x14ac:dyDescent="0.45">
      <c r="A1309" t="s">
        <v>15002</v>
      </c>
      <c r="B1309" t="s">
        <v>15003</v>
      </c>
      <c r="C1309" t="s">
        <v>15082</v>
      </c>
      <c r="E1309" t="s">
        <v>20</v>
      </c>
      <c r="H1309" t="s">
        <v>21</v>
      </c>
      <c r="I1309">
        <v>1038464</v>
      </c>
      <c r="J1309" t="s">
        <v>15083</v>
      </c>
      <c r="K1309">
        <v>60</v>
      </c>
      <c r="L1309" t="s">
        <v>57</v>
      </c>
      <c r="M1309" t="s">
        <v>35</v>
      </c>
      <c r="N1309" t="s">
        <v>58</v>
      </c>
      <c r="O1309" t="s">
        <v>37</v>
      </c>
      <c r="P1309" t="s">
        <v>21</v>
      </c>
      <c r="Q1309" t="s">
        <v>15084</v>
      </c>
      <c r="R1309" s="2" t="str">
        <f t="shared" si="180"/>
        <v>OK</v>
      </c>
      <c r="S1309" s="2" t="str">
        <f t="shared" si="181"/>
        <v>OK</v>
      </c>
      <c r="T1309" s="2" t="str">
        <f t="shared" si="182"/>
        <v>OK</v>
      </c>
      <c r="U1309" s="2" t="str">
        <f t="shared" si="183"/>
        <v>OK</v>
      </c>
      <c r="V1309" s="2" t="str">
        <f t="shared" si="184"/>
        <v>OK</v>
      </c>
      <c r="W1309" s="2" t="str">
        <f t="shared" si="185"/>
        <v>OK</v>
      </c>
      <c r="X1309" s="2" t="str">
        <f t="shared" si="186"/>
        <v>OK</v>
      </c>
      <c r="Y1309" s="2" t="str">
        <f t="shared" si="187"/>
        <v>OK</v>
      </c>
      <c r="Z1309" s="3" t="str">
        <f t="shared" si="188"/>
        <v/>
      </c>
    </row>
    <row r="1310" spans="1:26" x14ac:dyDescent="0.45">
      <c r="A1310" t="s">
        <v>15002</v>
      </c>
      <c r="B1310" t="s">
        <v>15003</v>
      </c>
      <c r="C1310" t="s">
        <v>13059</v>
      </c>
      <c r="E1310" t="s">
        <v>20</v>
      </c>
      <c r="H1310" t="s">
        <v>21</v>
      </c>
      <c r="I1310">
        <v>1041923</v>
      </c>
      <c r="J1310" t="s">
        <v>13060</v>
      </c>
      <c r="K1310">
        <v>60</v>
      </c>
      <c r="L1310" t="s">
        <v>57</v>
      </c>
      <c r="M1310" t="s">
        <v>35</v>
      </c>
      <c r="N1310" t="s">
        <v>58</v>
      </c>
      <c r="O1310" t="s">
        <v>37</v>
      </c>
      <c r="P1310" t="s">
        <v>2564</v>
      </c>
      <c r="Q1310" t="s">
        <v>15085</v>
      </c>
      <c r="R1310" s="2" t="str">
        <f t="shared" si="180"/>
        <v>OK</v>
      </c>
      <c r="S1310" s="2" t="str">
        <f t="shared" si="181"/>
        <v>OK</v>
      </c>
      <c r="T1310" s="2" t="str">
        <f t="shared" si="182"/>
        <v>OK</v>
      </c>
      <c r="U1310" s="2" t="str">
        <f t="shared" si="183"/>
        <v>OK</v>
      </c>
      <c r="V1310" s="2" t="str">
        <f t="shared" si="184"/>
        <v>OK</v>
      </c>
      <c r="W1310" s="2" t="str">
        <f t="shared" si="185"/>
        <v>OK</v>
      </c>
      <c r="X1310" s="2" t="str">
        <f t="shared" si="186"/>
        <v>OK</v>
      </c>
      <c r="Y1310" s="2" t="str">
        <f t="shared" si="187"/>
        <v>OK</v>
      </c>
      <c r="Z1310" s="3" t="str">
        <f t="shared" si="188"/>
        <v/>
      </c>
    </row>
    <row r="1311" spans="1:26" x14ac:dyDescent="0.45">
      <c r="A1311" t="s">
        <v>15002</v>
      </c>
      <c r="B1311" t="s">
        <v>15003</v>
      </c>
      <c r="C1311" t="s">
        <v>67</v>
      </c>
      <c r="D1311" t="s">
        <v>67</v>
      </c>
      <c r="E1311" t="s">
        <v>20</v>
      </c>
      <c r="H1311" t="s">
        <v>21</v>
      </c>
      <c r="I1311">
        <v>1111525</v>
      </c>
      <c r="K1311">
        <v>15</v>
      </c>
      <c r="L1311" t="s">
        <v>23</v>
      </c>
      <c r="M1311" t="s">
        <v>67</v>
      </c>
      <c r="N1311" t="s">
        <v>227</v>
      </c>
      <c r="P1311" t="s">
        <v>21</v>
      </c>
      <c r="Q1311" t="s">
        <v>15086</v>
      </c>
      <c r="R1311" s="2" t="str">
        <f t="shared" si="180"/>
        <v>OK</v>
      </c>
      <c r="S1311" s="2" t="str">
        <f t="shared" si="181"/>
        <v>OK</v>
      </c>
      <c r="T1311" s="2" t="str">
        <f t="shared" si="182"/>
        <v>OK</v>
      </c>
      <c r="U1311" s="2" t="str">
        <f t="shared" si="183"/>
        <v>OK</v>
      </c>
      <c r="V1311" s="2" t="str">
        <f t="shared" si="184"/>
        <v>OK</v>
      </c>
      <c r="W1311" s="2" t="str">
        <f t="shared" si="185"/>
        <v>OK</v>
      </c>
      <c r="X1311" s="2" t="str">
        <f t="shared" si="186"/>
        <v>KO</v>
      </c>
      <c r="Y1311" s="2" t="str">
        <f t="shared" si="187"/>
        <v>OK</v>
      </c>
      <c r="Z1311" s="3" t="str">
        <f t="shared" si="188"/>
        <v xml:space="preserve">Palabras clave / </v>
      </c>
    </row>
    <row r="1312" spans="1:26" x14ac:dyDescent="0.45">
      <c r="A1312" t="s">
        <v>15087</v>
      </c>
      <c r="B1312" t="s">
        <v>15088</v>
      </c>
      <c r="C1312" t="s">
        <v>15089</v>
      </c>
      <c r="E1312" t="s">
        <v>20</v>
      </c>
      <c r="H1312" t="s">
        <v>21</v>
      </c>
      <c r="I1312">
        <v>1106177</v>
      </c>
      <c r="J1312" t="s">
        <v>15090</v>
      </c>
      <c r="K1312">
        <v>20</v>
      </c>
      <c r="L1312" t="s">
        <v>1363</v>
      </c>
      <c r="M1312" t="s">
        <v>29</v>
      </c>
      <c r="N1312" t="s">
        <v>49</v>
      </c>
      <c r="P1312" t="s">
        <v>21</v>
      </c>
      <c r="Q1312" t="s">
        <v>15091</v>
      </c>
      <c r="R1312" s="2" t="str">
        <f t="shared" si="180"/>
        <v>KO</v>
      </c>
      <c r="S1312" s="2" t="str">
        <f t="shared" si="181"/>
        <v>OK</v>
      </c>
      <c r="T1312" s="2" t="str">
        <f t="shared" si="182"/>
        <v>OK</v>
      </c>
      <c r="U1312" s="2" t="str">
        <f t="shared" si="183"/>
        <v>OK</v>
      </c>
      <c r="V1312" s="2" t="str">
        <f t="shared" si="184"/>
        <v>OK</v>
      </c>
      <c r="W1312" s="2" t="str">
        <f t="shared" si="185"/>
        <v>OK</v>
      </c>
      <c r="X1312" s="2" t="str">
        <f t="shared" si="186"/>
        <v>OK</v>
      </c>
      <c r="Y1312" s="2" t="str">
        <f t="shared" si="187"/>
        <v>OK</v>
      </c>
      <c r="Z1312" s="3" t="str">
        <f t="shared" si="188"/>
        <v xml:space="preserve">Acción didáctica / </v>
      </c>
    </row>
    <row r="1313" spans="1:26" x14ac:dyDescent="0.45">
      <c r="A1313" t="s">
        <v>15087</v>
      </c>
      <c r="B1313" t="s">
        <v>15088</v>
      </c>
      <c r="C1313" t="s">
        <v>15092</v>
      </c>
      <c r="E1313" t="s">
        <v>20</v>
      </c>
      <c r="H1313" t="s">
        <v>21</v>
      </c>
      <c r="I1313">
        <v>1378955</v>
      </c>
      <c r="J1313" t="s">
        <v>15093</v>
      </c>
      <c r="K1313">
        <v>10</v>
      </c>
      <c r="L1313" t="s">
        <v>34</v>
      </c>
      <c r="M1313" t="s">
        <v>35</v>
      </c>
      <c r="N1313" t="s">
        <v>15094</v>
      </c>
      <c r="O1313" t="s">
        <v>479</v>
      </c>
      <c r="P1313" t="s">
        <v>21</v>
      </c>
      <c r="Q1313" t="s">
        <v>15095</v>
      </c>
      <c r="R1313" s="2" t="str">
        <f t="shared" si="180"/>
        <v>OK</v>
      </c>
      <c r="S1313" s="2" t="str">
        <f t="shared" si="181"/>
        <v>OK</v>
      </c>
      <c r="T1313" s="2" t="str">
        <f t="shared" si="182"/>
        <v>OK</v>
      </c>
      <c r="U1313" s="2" t="str">
        <f t="shared" si="183"/>
        <v>OK</v>
      </c>
      <c r="V1313" s="2" t="str">
        <f t="shared" si="184"/>
        <v>OK</v>
      </c>
      <c r="W1313" s="2" t="str">
        <f t="shared" si="185"/>
        <v>OK</v>
      </c>
      <c r="X1313" s="2" t="str">
        <f t="shared" si="186"/>
        <v>OK</v>
      </c>
      <c r="Y1313" s="2" t="str">
        <f t="shared" si="187"/>
        <v>OK</v>
      </c>
      <c r="Z1313" s="3" t="str">
        <f t="shared" si="188"/>
        <v/>
      </c>
    </row>
    <row r="1314" spans="1:26" x14ac:dyDescent="0.45">
      <c r="A1314" t="s">
        <v>15087</v>
      </c>
      <c r="B1314" t="s">
        <v>15088</v>
      </c>
      <c r="C1314" t="s">
        <v>15096</v>
      </c>
      <c r="E1314" t="s">
        <v>20</v>
      </c>
      <c r="H1314" t="s">
        <v>21</v>
      </c>
      <c r="I1314">
        <v>1715037</v>
      </c>
      <c r="J1314" t="s">
        <v>15097</v>
      </c>
      <c r="K1314">
        <v>20</v>
      </c>
      <c r="L1314" t="s">
        <v>34</v>
      </c>
      <c r="M1314" t="s">
        <v>35</v>
      </c>
      <c r="N1314" t="s">
        <v>11343</v>
      </c>
      <c r="O1314" t="s">
        <v>37</v>
      </c>
      <c r="P1314" t="s">
        <v>21</v>
      </c>
      <c r="Q1314" t="s">
        <v>15098</v>
      </c>
      <c r="R1314" s="2" t="str">
        <f t="shared" si="180"/>
        <v>OK</v>
      </c>
      <c r="S1314" s="2" t="str">
        <f t="shared" si="181"/>
        <v>OK</v>
      </c>
      <c r="T1314" s="2" t="str">
        <f t="shared" si="182"/>
        <v>OK</v>
      </c>
      <c r="U1314" s="2" t="str">
        <f t="shared" si="183"/>
        <v>OK</v>
      </c>
      <c r="V1314" s="2" t="str">
        <f t="shared" si="184"/>
        <v>OK</v>
      </c>
      <c r="W1314" s="2" t="str">
        <f t="shared" si="185"/>
        <v>OK</v>
      </c>
      <c r="X1314" s="2" t="str">
        <f t="shared" si="186"/>
        <v>OK</v>
      </c>
      <c r="Y1314" s="2" t="str">
        <f t="shared" si="187"/>
        <v>OK</v>
      </c>
      <c r="Z1314" s="3" t="str">
        <f t="shared" si="188"/>
        <v/>
      </c>
    </row>
    <row r="1315" spans="1:26" x14ac:dyDescent="0.45">
      <c r="A1315" t="s">
        <v>15087</v>
      </c>
      <c r="B1315" t="s">
        <v>15088</v>
      </c>
      <c r="C1315" t="s">
        <v>15099</v>
      </c>
      <c r="E1315" t="s">
        <v>20</v>
      </c>
      <c r="H1315" t="s">
        <v>21</v>
      </c>
      <c r="I1315">
        <v>1561036</v>
      </c>
      <c r="J1315" t="s">
        <v>15100</v>
      </c>
      <c r="K1315">
        <v>10</v>
      </c>
      <c r="L1315" t="s">
        <v>34</v>
      </c>
      <c r="M1315" t="s">
        <v>35</v>
      </c>
      <c r="N1315" t="s">
        <v>499</v>
      </c>
      <c r="O1315" t="s">
        <v>37</v>
      </c>
      <c r="P1315" t="s">
        <v>21</v>
      </c>
      <c r="Q1315" t="s">
        <v>15101</v>
      </c>
      <c r="R1315" s="2" t="str">
        <f t="shared" si="180"/>
        <v>OK</v>
      </c>
      <c r="S1315" s="2" t="str">
        <f t="shared" si="181"/>
        <v>OK</v>
      </c>
      <c r="T1315" s="2" t="str">
        <f t="shared" si="182"/>
        <v>OK</v>
      </c>
      <c r="U1315" s="2" t="str">
        <f t="shared" si="183"/>
        <v>OK</v>
      </c>
      <c r="V1315" s="2" t="str">
        <f t="shared" si="184"/>
        <v>OK</v>
      </c>
      <c r="W1315" s="2" t="str">
        <f t="shared" si="185"/>
        <v>OK</v>
      </c>
      <c r="X1315" s="2" t="str">
        <f t="shared" si="186"/>
        <v>OK</v>
      </c>
      <c r="Y1315" s="2" t="str">
        <f t="shared" si="187"/>
        <v>OK</v>
      </c>
      <c r="Z1315" s="3" t="str">
        <f t="shared" si="188"/>
        <v/>
      </c>
    </row>
    <row r="1316" spans="1:26" x14ac:dyDescent="0.45">
      <c r="A1316" t="s">
        <v>15087</v>
      </c>
      <c r="B1316" t="s">
        <v>15088</v>
      </c>
      <c r="C1316" t="s">
        <v>15102</v>
      </c>
      <c r="E1316" t="s">
        <v>20</v>
      </c>
      <c r="H1316" t="s">
        <v>21</v>
      </c>
      <c r="I1316">
        <v>1819156</v>
      </c>
      <c r="J1316" t="s">
        <v>15103</v>
      </c>
      <c r="K1316">
        <v>30</v>
      </c>
      <c r="L1316" t="s">
        <v>34</v>
      </c>
      <c r="M1316" t="s">
        <v>35</v>
      </c>
      <c r="N1316" t="s">
        <v>11343</v>
      </c>
      <c r="O1316" t="s">
        <v>479</v>
      </c>
      <c r="P1316" t="s">
        <v>21</v>
      </c>
      <c r="Q1316" t="s">
        <v>15104</v>
      </c>
      <c r="R1316" s="2" t="str">
        <f t="shared" si="180"/>
        <v>OK</v>
      </c>
      <c r="S1316" s="2" t="str">
        <f t="shared" si="181"/>
        <v>OK</v>
      </c>
      <c r="T1316" s="2" t="str">
        <f t="shared" si="182"/>
        <v>OK</v>
      </c>
      <c r="U1316" s="2" t="str">
        <f t="shared" si="183"/>
        <v>OK</v>
      </c>
      <c r="V1316" s="2" t="str">
        <f t="shared" si="184"/>
        <v>OK</v>
      </c>
      <c r="W1316" s="2" t="str">
        <f t="shared" si="185"/>
        <v>OK</v>
      </c>
      <c r="X1316" s="2" t="str">
        <f t="shared" si="186"/>
        <v>OK</v>
      </c>
      <c r="Y1316" s="2" t="str">
        <f t="shared" si="187"/>
        <v>OK</v>
      </c>
      <c r="Z1316" s="3" t="str">
        <f t="shared" si="188"/>
        <v/>
      </c>
    </row>
    <row r="1317" spans="1:26" x14ac:dyDescent="0.45">
      <c r="A1317" t="s">
        <v>15087</v>
      </c>
      <c r="B1317" t="s">
        <v>15088</v>
      </c>
      <c r="C1317" t="s">
        <v>15105</v>
      </c>
      <c r="E1317" t="s">
        <v>20</v>
      </c>
      <c r="H1317" t="s">
        <v>21</v>
      </c>
      <c r="I1317">
        <v>422985</v>
      </c>
      <c r="J1317" t="s">
        <v>15106</v>
      </c>
      <c r="K1317">
        <v>30</v>
      </c>
      <c r="L1317" t="s">
        <v>23</v>
      </c>
      <c r="M1317" t="s">
        <v>29</v>
      </c>
      <c r="N1317" t="s">
        <v>194</v>
      </c>
      <c r="P1317" t="s">
        <v>21</v>
      </c>
      <c r="Q1317" t="s">
        <v>15107</v>
      </c>
      <c r="R1317" s="2" t="str">
        <f t="shared" si="180"/>
        <v>OK</v>
      </c>
      <c r="S1317" s="2" t="str">
        <f t="shared" si="181"/>
        <v>OK</v>
      </c>
      <c r="T1317" s="2" t="str">
        <f t="shared" si="182"/>
        <v>OK</v>
      </c>
      <c r="U1317" s="2" t="str">
        <f t="shared" si="183"/>
        <v>OK</v>
      </c>
      <c r="V1317" s="2" t="str">
        <f t="shared" si="184"/>
        <v>OK</v>
      </c>
      <c r="W1317" s="2" t="str">
        <f t="shared" si="185"/>
        <v>OK</v>
      </c>
      <c r="X1317" s="2" t="str">
        <f t="shared" si="186"/>
        <v>OK</v>
      </c>
      <c r="Y1317" s="2" t="str">
        <f t="shared" si="187"/>
        <v>OK</v>
      </c>
      <c r="Z1317" s="3" t="str">
        <f t="shared" si="188"/>
        <v/>
      </c>
    </row>
    <row r="1318" spans="1:26" x14ac:dyDescent="0.45">
      <c r="A1318" t="s">
        <v>15087</v>
      </c>
      <c r="B1318" t="s">
        <v>15088</v>
      </c>
      <c r="C1318" t="s">
        <v>15108</v>
      </c>
      <c r="E1318" t="s">
        <v>20</v>
      </c>
      <c r="H1318" t="s">
        <v>21</v>
      </c>
      <c r="I1318">
        <v>1402164</v>
      </c>
      <c r="J1318" t="s">
        <v>15109</v>
      </c>
      <c r="K1318">
        <v>15</v>
      </c>
      <c r="L1318" t="s">
        <v>34</v>
      </c>
      <c r="M1318" t="s">
        <v>35</v>
      </c>
      <c r="N1318" t="s">
        <v>15110</v>
      </c>
      <c r="P1318" t="s">
        <v>21</v>
      </c>
      <c r="Q1318" t="s">
        <v>15111</v>
      </c>
      <c r="R1318" s="2" t="str">
        <f t="shared" si="180"/>
        <v>OK</v>
      </c>
      <c r="S1318" s="2" t="str">
        <f t="shared" si="181"/>
        <v>OK</v>
      </c>
      <c r="T1318" s="2" t="str">
        <f t="shared" si="182"/>
        <v>OK</v>
      </c>
      <c r="U1318" s="2" t="str">
        <f t="shared" si="183"/>
        <v>KO</v>
      </c>
      <c r="V1318" s="2" t="str">
        <f t="shared" si="184"/>
        <v>OK</v>
      </c>
      <c r="W1318" s="2" t="str">
        <f t="shared" si="185"/>
        <v>OK</v>
      </c>
      <c r="X1318" s="2" t="str">
        <f t="shared" si="186"/>
        <v>OK</v>
      </c>
      <c r="Y1318" s="2" t="str">
        <f t="shared" si="187"/>
        <v>OK</v>
      </c>
      <c r="Z1318" s="3" t="str">
        <f t="shared" si="188"/>
        <v xml:space="preserve">Nivel del ejercicio / </v>
      </c>
    </row>
    <row r="1319" spans="1:26" x14ac:dyDescent="0.45">
      <c r="A1319" t="s">
        <v>15087</v>
      </c>
      <c r="B1319" t="s">
        <v>15088</v>
      </c>
      <c r="C1319" t="s">
        <v>15112</v>
      </c>
      <c r="E1319" t="s">
        <v>20</v>
      </c>
      <c r="H1319" t="s">
        <v>21</v>
      </c>
      <c r="I1319">
        <v>1721069</v>
      </c>
      <c r="J1319" t="s">
        <v>15113</v>
      </c>
      <c r="K1319">
        <v>20</v>
      </c>
      <c r="L1319" t="s">
        <v>34</v>
      </c>
      <c r="M1319" t="s">
        <v>35</v>
      </c>
      <c r="N1319" t="s">
        <v>11343</v>
      </c>
      <c r="O1319" t="s">
        <v>479</v>
      </c>
      <c r="P1319" t="s">
        <v>21</v>
      </c>
      <c r="Q1319" t="s">
        <v>15114</v>
      </c>
      <c r="R1319" s="2" t="str">
        <f t="shared" si="180"/>
        <v>OK</v>
      </c>
      <c r="S1319" s="2" t="str">
        <f t="shared" si="181"/>
        <v>OK</v>
      </c>
      <c r="T1319" s="2" t="str">
        <f t="shared" si="182"/>
        <v>OK</v>
      </c>
      <c r="U1319" s="2" t="str">
        <f t="shared" si="183"/>
        <v>OK</v>
      </c>
      <c r="V1319" s="2" t="str">
        <f t="shared" si="184"/>
        <v>OK</v>
      </c>
      <c r="W1319" s="2" t="str">
        <f t="shared" si="185"/>
        <v>OK</v>
      </c>
      <c r="X1319" s="2" t="str">
        <f t="shared" si="186"/>
        <v>OK</v>
      </c>
      <c r="Y1319" s="2" t="str">
        <f t="shared" si="187"/>
        <v>OK</v>
      </c>
      <c r="Z1319" s="3" t="str">
        <f t="shared" si="188"/>
        <v/>
      </c>
    </row>
    <row r="1320" spans="1:26" x14ac:dyDescent="0.45">
      <c r="A1320" t="s">
        <v>15087</v>
      </c>
      <c r="B1320" t="s">
        <v>15088</v>
      </c>
      <c r="C1320" t="s">
        <v>15115</v>
      </c>
      <c r="E1320" t="s">
        <v>20</v>
      </c>
      <c r="H1320" t="s">
        <v>21</v>
      </c>
      <c r="I1320">
        <v>2393250</v>
      </c>
      <c r="J1320" t="s">
        <v>15116</v>
      </c>
      <c r="K1320">
        <v>20</v>
      </c>
      <c r="L1320" t="s">
        <v>80</v>
      </c>
      <c r="M1320" t="s">
        <v>35</v>
      </c>
      <c r="N1320" t="s">
        <v>81</v>
      </c>
      <c r="O1320" t="s">
        <v>37</v>
      </c>
      <c r="P1320" t="s">
        <v>21</v>
      </c>
      <c r="Q1320" t="s">
        <v>15117</v>
      </c>
      <c r="R1320" s="2" t="str">
        <f t="shared" si="180"/>
        <v>OK</v>
      </c>
      <c r="S1320" s="2" t="str">
        <f t="shared" si="181"/>
        <v>OK</v>
      </c>
      <c r="T1320" s="2" t="str">
        <f t="shared" si="182"/>
        <v>OK</v>
      </c>
      <c r="U1320" s="2" t="str">
        <f t="shared" si="183"/>
        <v>OK</v>
      </c>
      <c r="V1320" s="2" t="str">
        <f t="shared" si="184"/>
        <v>OK</v>
      </c>
      <c r="W1320" s="2" t="str">
        <f t="shared" si="185"/>
        <v>OK</v>
      </c>
      <c r="X1320" s="2" t="str">
        <f t="shared" si="186"/>
        <v>OK</v>
      </c>
      <c r="Y1320" s="2" t="str">
        <f t="shared" si="187"/>
        <v>OK</v>
      </c>
      <c r="Z1320" s="3" t="str">
        <f t="shared" si="188"/>
        <v/>
      </c>
    </row>
    <row r="1321" spans="1:26" x14ac:dyDescent="0.45">
      <c r="A1321" t="s">
        <v>15087</v>
      </c>
      <c r="B1321" t="s">
        <v>15088</v>
      </c>
      <c r="C1321" t="s">
        <v>15118</v>
      </c>
      <c r="E1321" t="s">
        <v>20</v>
      </c>
      <c r="H1321" t="s">
        <v>21</v>
      </c>
      <c r="I1321">
        <v>1876846</v>
      </c>
      <c r="J1321" t="s">
        <v>15119</v>
      </c>
      <c r="K1321">
        <v>15</v>
      </c>
      <c r="L1321" t="s">
        <v>34</v>
      </c>
      <c r="M1321" t="s">
        <v>35</v>
      </c>
      <c r="N1321" t="s">
        <v>81</v>
      </c>
      <c r="O1321" t="s">
        <v>85</v>
      </c>
      <c r="P1321" t="s">
        <v>21</v>
      </c>
      <c r="Q1321" t="s">
        <v>15120</v>
      </c>
      <c r="R1321" s="2" t="str">
        <f t="shared" si="180"/>
        <v>KO</v>
      </c>
      <c r="S1321" s="2" t="str">
        <f t="shared" si="181"/>
        <v>OK</v>
      </c>
      <c r="T1321" s="2" t="str">
        <f t="shared" si="182"/>
        <v>OK</v>
      </c>
      <c r="U1321" s="2" t="str">
        <f t="shared" si="183"/>
        <v>OK</v>
      </c>
      <c r="V1321" s="2" t="str">
        <f t="shared" si="184"/>
        <v>OK</v>
      </c>
      <c r="W1321" s="2" t="str">
        <f t="shared" si="185"/>
        <v>OK</v>
      </c>
      <c r="X1321" s="2" t="str">
        <f t="shared" si="186"/>
        <v>OK</v>
      </c>
      <c r="Y1321" s="2" t="str">
        <f t="shared" si="187"/>
        <v>OK</v>
      </c>
      <c r="Z1321" s="3" t="str">
        <f t="shared" si="188"/>
        <v xml:space="preserve">Acción didáctica / </v>
      </c>
    </row>
    <row r="1322" spans="1:26" x14ac:dyDescent="0.45">
      <c r="A1322" t="s">
        <v>15087</v>
      </c>
      <c r="B1322" t="s">
        <v>15088</v>
      </c>
      <c r="C1322" t="s">
        <v>13973</v>
      </c>
      <c r="E1322" t="s">
        <v>20</v>
      </c>
      <c r="H1322" t="s">
        <v>21</v>
      </c>
      <c r="I1322">
        <v>1412043</v>
      </c>
      <c r="J1322" t="s">
        <v>13973</v>
      </c>
      <c r="K1322">
        <v>20</v>
      </c>
      <c r="L1322" t="s">
        <v>23</v>
      </c>
      <c r="M1322" t="s">
        <v>29</v>
      </c>
      <c r="N1322" t="s">
        <v>1124</v>
      </c>
      <c r="P1322" t="s">
        <v>21</v>
      </c>
      <c r="Q1322" t="s">
        <v>15121</v>
      </c>
      <c r="R1322" s="2" t="str">
        <f t="shared" si="180"/>
        <v>OK</v>
      </c>
      <c r="S1322" s="2" t="str">
        <f t="shared" si="181"/>
        <v>OK</v>
      </c>
      <c r="T1322" s="2" t="str">
        <f t="shared" si="182"/>
        <v>OK</v>
      </c>
      <c r="U1322" s="2" t="str">
        <f t="shared" si="183"/>
        <v>OK</v>
      </c>
      <c r="V1322" s="2" t="str">
        <f t="shared" si="184"/>
        <v>OK</v>
      </c>
      <c r="W1322" s="2" t="str">
        <f t="shared" si="185"/>
        <v>OK</v>
      </c>
      <c r="X1322" s="2" t="str">
        <f t="shared" si="186"/>
        <v>OK</v>
      </c>
      <c r="Y1322" s="2" t="str">
        <f t="shared" si="187"/>
        <v>OK</v>
      </c>
      <c r="Z1322" s="3" t="str">
        <f t="shared" si="188"/>
        <v/>
      </c>
    </row>
    <row r="1323" spans="1:26" x14ac:dyDescent="0.45">
      <c r="A1323" t="s">
        <v>15087</v>
      </c>
      <c r="B1323" t="s">
        <v>15088</v>
      </c>
      <c r="C1323" t="s">
        <v>15122</v>
      </c>
      <c r="E1323" t="s">
        <v>20</v>
      </c>
      <c r="H1323" t="s">
        <v>21</v>
      </c>
      <c r="I1323">
        <v>1530286</v>
      </c>
      <c r="J1323" t="s">
        <v>15123</v>
      </c>
      <c r="K1323">
        <v>30</v>
      </c>
      <c r="L1323" t="s">
        <v>34</v>
      </c>
      <c r="M1323" t="s">
        <v>35</v>
      </c>
      <c r="N1323" t="s">
        <v>213</v>
      </c>
      <c r="O1323" t="s">
        <v>37</v>
      </c>
      <c r="P1323" t="s">
        <v>21</v>
      </c>
      <c r="Q1323" t="s">
        <v>15124</v>
      </c>
      <c r="R1323" s="2" t="str">
        <f t="shared" si="180"/>
        <v>OK</v>
      </c>
      <c r="S1323" s="2" t="str">
        <f t="shared" si="181"/>
        <v>OK</v>
      </c>
      <c r="T1323" s="2" t="str">
        <f t="shared" si="182"/>
        <v>OK</v>
      </c>
      <c r="U1323" s="2" t="str">
        <f t="shared" si="183"/>
        <v>OK</v>
      </c>
      <c r="V1323" s="2" t="str">
        <f t="shared" si="184"/>
        <v>OK</v>
      </c>
      <c r="W1323" s="2" t="str">
        <f t="shared" si="185"/>
        <v>OK</v>
      </c>
      <c r="X1323" s="2" t="str">
        <f t="shared" si="186"/>
        <v>OK</v>
      </c>
      <c r="Y1323" s="2" t="str">
        <f t="shared" si="187"/>
        <v>OK</v>
      </c>
      <c r="Z1323" s="3" t="str">
        <f t="shared" si="188"/>
        <v/>
      </c>
    </row>
    <row r="1324" spans="1:26" x14ac:dyDescent="0.45">
      <c r="A1324" t="s">
        <v>15087</v>
      </c>
      <c r="B1324" t="s">
        <v>15088</v>
      </c>
      <c r="C1324" t="s">
        <v>15125</v>
      </c>
      <c r="E1324" t="s">
        <v>20</v>
      </c>
      <c r="H1324" t="s">
        <v>21</v>
      </c>
      <c r="I1324">
        <v>2378540</v>
      </c>
      <c r="J1324" t="s">
        <v>15126</v>
      </c>
      <c r="K1324">
        <v>20</v>
      </c>
      <c r="L1324" t="s">
        <v>23</v>
      </c>
      <c r="M1324" t="s">
        <v>29</v>
      </c>
      <c r="N1324" t="s">
        <v>30</v>
      </c>
      <c r="P1324" t="s">
        <v>21</v>
      </c>
      <c r="Q1324" t="s">
        <v>15127</v>
      </c>
      <c r="R1324" s="2" t="str">
        <f t="shared" si="180"/>
        <v>OK</v>
      </c>
      <c r="S1324" s="2" t="str">
        <f t="shared" si="181"/>
        <v>OK</v>
      </c>
      <c r="T1324" s="2" t="str">
        <f t="shared" si="182"/>
        <v>OK</v>
      </c>
      <c r="U1324" s="2" t="str">
        <f t="shared" si="183"/>
        <v>OK</v>
      </c>
      <c r="V1324" s="2" t="str">
        <f t="shared" si="184"/>
        <v>OK</v>
      </c>
      <c r="W1324" s="2" t="str">
        <f t="shared" si="185"/>
        <v>OK</v>
      </c>
      <c r="X1324" s="2" t="str">
        <f t="shared" si="186"/>
        <v>OK</v>
      </c>
      <c r="Y1324" s="2" t="str">
        <f t="shared" si="187"/>
        <v>OK</v>
      </c>
      <c r="Z1324" s="3" t="str">
        <f t="shared" si="188"/>
        <v/>
      </c>
    </row>
    <row r="1325" spans="1:26" x14ac:dyDescent="0.45">
      <c r="A1325" t="s">
        <v>15087</v>
      </c>
      <c r="B1325" t="s">
        <v>15088</v>
      </c>
      <c r="C1325" t="s">
        <v>15128</v>
      </c>
      <c r="E1325" t="s">
        <v>20</v>
      </c>
      <c r="H1325" t="s">
        <v>21</v>
      </c>
      <c r="I1325">
        <v>1175674</v>
      </c>
      <c r="J1325" t="s">
        <v>15129</v>
      </c>
      <c r="K1325">
        <v>15</v>
      </c>
      <c r="L1325" t="s">
        <v>34</v>
      </c>
      <c r="M1325" t="s">
        <v>35</v>
      </c>
      <c r="N1325" t="s">
        <v>62</v>
      </c>
      <c r="O1325" t="s">
        <v>37</v>
      </c>
      <c r="P1325" t="s">
        <v>21</v>
      </c>
      <c r="Q1325" t="s">
        <v>15130</v>
      </c>
      <c r="R1325" s="2" t="str">
        <f t="shared" si="180"/>
        <v>OK</v>
      </c>
      <c r="S1325" s="2" t="str">
        <f t="shared" si="181"/>
        <v>OK</v>
      </c>
      <c r="T1325" s="2" t="str">
        <f t="shared" si="182"/>
        <v>OK</v>
      </c>
      <c r="U1325" s="2" t="str">
        <f t="shared" si="183"/>
        <v>OK</v>
      </c>
      <c r="V1325" s="2" t="str">
        <f t="shared" si="184"/>
        <v>OK</v>
      </c>
      <c r="W1325" s="2" t="str">
        <f t="shared" si="185"/>
        <v>OK</v>
      </c>
      <c r="X1325" s="2" t="str">
        <f t="shared" si="186"/>
        <v>OK</v>
      </c>
      <c r="Y1325" s="2" t="str">
        <f t="shared" si="187"/>
        <v>OK</v>
      </c>
      <c r="Z1325" s="3" t="str">
        <f t="shared" si="188"/>
        <v/>
      </c>
    </row>
    <row r="1326" spans="1:26" x14ac:dyDescent="0.45">
      <c r="A1326" t="s">
        <v>15087</v>
      </c>
      <c r="B1326" t="s">
        <v>15088</v>
      </c>
      <c r="C1326" t="s">
        <v>15131</v>
      </c>
      <c r="E1326" t="s">
        <v>20</v>
      </c>
      <c r="H1326" t="s">
        <v>21</v>
      </c>
      <c r="I1326">
        <v>1877497</v>
      </c>
      <c r="J1326" t="s">
        <v>15132</v>
      </c>
      <c r="K1326">
        <v>20</v>
      </c>
      <c r="L1326" t="s">
        <v>34</v>
      </c>
      <c r="M1326" t="s">
        <v>35</v>
      </c>
      <c r="N1326" t="s">
        <v>81</v>
      </c>
      <c r="O1326" t="s">
        <v>85</v>
      </c>
      <c r="P1326" t="s">
        <v>21</v>
      </c>
      <c r="Q1326" t="s">
        <v>15133</v>
      </c>
      <c r="R1326" s="2" t="str">
        <f t="shared" si="180"/>
        <v>KO</v>
      </c>
      <c r="S1326" s="2" t="str">
        <f t="shared" si="181"/>
        <v>OK</v>
      </c>
      <c r="T1326" s="2" t="str">
        <f t="shared" si="182"/>
        <v>OK</v>
      </c>
      <c r="U1326" s="2" t="str">
        <f t="shared" si="183"/>
        <v>OK</v>
      </c>
      <c r="V1326" s="2" t="str">
        <f t="shared" si="184"/>
        <v>OK</v>
      </c>
      <c r="W1326" s="2" t="str">
        <f t="shared" si="185"/>
        <v>OK</v>
      </c>
      <c r="X1326" s="2" t="str">
        <f t="shared" si="186"/>
        <v>OK</v>
      </c>
      <c r="Y1326" s="2" t="str">
        <f t="shared" si="187"/>
        <v>OK</v>
      </c>
      <c r="Z1326" s="3" t="str">
        <f t="shared" si="188"/>
        <v xml:space="preserve">Acción didáctica / </v>
      </c>
    </row>
    <row r="1327" spans="1:26" x14ac:dyDescent="0.45">
      <c r="A1327" t="s">
        <v>15087</v>
      </c>
      <c r="B1327" t="s">
        <v>15088</v>
      </c>
      <c r="C1327" t="s">
        <v>15134</v>
      </c>
      <c r="E1327" t="s">
        <v>20</v>
      </c>
      <c r="H1327" t="s">
        <v>21</v>
      </c>
      <c r="I1327">
        <v>917522</v>
      </c>
      <c r="J1327" t="s">
        <v>15135</v>
      </c>
      <c r="K1327">
        <v>20</v>
      </c>
      <c r="L1327" t="s">
        <v>23</v>
      </c>
      <c r="M1327" t="s">
        <v>29</v>
      </c>
      <c r="N1327" t="s">
        <v>1152</v>
      </c>
      <c r="P1327" t="s">
        <v>21</v>
      </c>
      <c r="Q1327" t="s">
        <v>15136</v>
      </c>
      <c r="R1327" s="2" t="str">
        <f t="shared" si="180"/>
        <v>OK</v>
      </c>
      <c r="S1327" s="2" t="str">
        <f t="shared" si="181"/>
        <v>OK</v>
      </c>
      <c r="T1327" s="2" t="str">
        <f t="shared" si="182"/>
        <v>OK</v>
      </c>
      <c r="U1327" s="2" t="str">
        <f t="shared" si="183"/>
        <v>OK</v>
      </c>
      <c r="V1327" s="2" t="str">
        <f t="shared" si="184"/>
        <v>OK</v>
      </c>
      <c r="W1327" s="2" t="str">
        <f t="shared" si="185"/>
        <v>OK</v>
      </c>
      <c r="X1327" s="2" t="str">
        <f t="shared" si="186"/>
        <v>OK</v>
      </c>
      <c r="Y1327" s="2" t="str">
        <f t="shared" si="187"/>
        <v>OK</v>
      </c>
      <c r="Z1327" s="3" t="str">
        <f t="shared" si="188"/>
        <v/>
      </c>
    </row>
    <row r="1328" spans="1:26" x14ac:dyDescent="0.45">
      <c r="A1328" t="s">
        <v>15087</v>
      </c>
      <c r="B1328" t="s">
        <v>15088</v>
      </c>
      <c r="C1328" t="s">
        <v>15137</v>
      </c>
      <c r="E1328" t="s">
        <v>20</v>
      </c>
      <c r="H1328" t="s">
        <v>21</v>
      </c>
      <c r="I1328">
        <v>1810813</v>
      </c>
      <c r="J1328" t="s">
        <v>15138</v>
      </c>
      <c r="K1328">
        <v>20</v>
      </c>
      <c r="L1328" t="s">
        <v>23</v>
      </c>
      <c r="M1328" t="s">
        <v>29</v>
      </c>
      <c r="N1328" t="s">
        <v>194</v>
      </c>
      <c r="P1328" t="s">
        <v>21</v>
      </c>
      <c r="Q1328" t="s">
        <v>15139</v>
      </c>
      <c r="R1328" s="2" t="str">
        <f t="shared" si="180"/>
        <v>OK</v>
      </c>
      <c r="S1328" s="2" t="str">
        <f t="shared" si="181"/>
        <v>OK</v>
      </c>
      <c r="T1328" s="2" t="str">
        <f t="shared" si="182"/>
        <v>OK</v>
      </c>
      <c r="U1328" s="2" t="str">
        <f t="shared" si="183"/>
        <v>OK</v>
      </c>
      <c r="V1328" s="2" t="str">
        <f t="shared" si="184"/>
        <v>OK</v>
      </c>
      <c r="W1328" s="2" t="str">
        <f t="shared" si="185"/>
        <v>OK</v>
      </c>
      <c r="X1328" s="2" t="str">
        <f t="shared" si="186"/>
        <v>OK</v>
      </c>
      <c r="Y1328" s="2" t="str">
        <f t="shared" si="187"/>
        <v>OK</v>
      </c>
      <c r="Z1328" s="3" t="str">
        <f t="shared" si="188"/>
        <v/>
      </c>
    </row>
    <row r="1329" spans="1:26" x14ac:dyDescent="0.45">
      <c r="A1329" t="s">
        <v>15087</v>
      </c>
      <c r="B1329" t="s">
        <v>15088</v>
      </c>
      <c r="C1329" t="s">
        <v>15140</v>
      </c>
      <c r="E1329" t="s">
        <v>20</v>
      </c>
      <c r="H1329" t="s">
        <v>21</v>
      </c>
      <c r="I1329">
        <v>1173405</v>
      </c>
      <c r="J1329" t="s">
        <v>15141</v>
      </c>
      <c r="K1329">
        <v>15</v>
      </c>
      <c r="L1329" t="s">
        <v>34</v>
      </c>
      <c r="M1329" t="s">
        <v>35</v>
      </c>
      <c r="N1329" t="s">
        <v>406</v>
      </c>
      <c r="O1329" t="s">
        <v>85</v>
      </c>
      <c r="P1329" t="s">
        <v>21</v>
      </c>
      <c r="Q1329" t="s">
        <v>15142</v>
      </c>
      <c r="R1329" s="2" t="str">
        <f t="shared" si="180"/>
        <v>OK</v>
      </c>
      <c r="S1329" s="2" t="str">
        <f t="shared" si="181"/>
        <v>OK</v>
      </c>
      <c r="T1329" s="2" t="str">
        <f t="shared" si="182"/>
        <v>OK</v>
      </c>
      <c r="U1329" s="2" t="str">
        <f t="shared" si="183"/>
        <v>OK</v>
      </c>
      <c r="V1329" s="2" t="str">
        <f t="shared" si="184"/>
        <v>OK</v>
      </c>
      <c r="W1329" s="2" t="str">
        <f t="shared" si="185"/>
        <v>OK</v>
      </c>
      <c r="X1329" s="2" t="str">
        <f t="shared" si="186"/>
        <v>OK</v>
      </c>
      <c r="Y1329" s="2" t="str">
        <f t="shared" si="187"/>
        <v>OK</v>
      </c>
      <c r="Z1329" s="3" t="str">
        <f t="shared" si="188"/>
        <v/>
      </c>
    </row>
    <row r="1330" spans="1:26" x14ac:dyDescent="0.45">
      <c r="A1330" t="s">
        <v>15087</v>
      </c>
      <c r="B1330" t="s">
        <v>15088</v>
      </c>
      <c r="C1330" t="s">
        <v>15143</v>
      </c>
      <c r="E1330" t="s">
        <v>20</v>
      </c>
      <c r="H1330" t="s">
        <v>21</v>
      </c>
      <c r="I1330">
        <v>1222243</v>
      </c>
      <c r="J1330" t="s">
        <v>15144</v>
      </c>
      <c r="K1330">
        <v>10</v>
      </c>
      <c r="L1330" t="s">
        <v>34</v>
      </c>
      <c r="M1330" t="s">
        <v>35</v>
      </c>
      <c r="N1330" t="s">
        <v>316</v>
      </c>
      <c r="O1330" t="s">
        <v>37</v>
      </c>
      <c r="P1330" t="s">
        <v>21</v>
      </c>
      <c r="Q1330" t="s">
        <v>15145</v>
      </c>
      <c r="R1330" s="2" t="str">
        <f t="shared" si="180"/>
        <v>OK</v>
      </c>
      <c r="S1330" s="2" t="str">
        <f t="shared" si="181"/>
        <v>OK</v>
      </c>
      <c r="T1330" s="2" t="str">
        <f t="shared" si="182"/>
        <v>OK</v>
      </c>
      <c r="U1330" s="2" t="str">
        <f t="shared" si="183"/>
        <v>OK</v>
      </c>
      <c r="V1330" s="2" t="str">
        <f t="shared" si="184"/>
        <v>OK</v>
      </c>
      <c r="W1330" s="2" t="str">
        <f t="shared" si="185"/>
        <v>OK</v>
      </c>
      <c r="X1330" s="2" t="str">
        <f t="shared" si="186"/>
        <v>OK</v>
      </c>
      <c r="Y1330" s="2" t="str">
        <f t="shared" si="187"/>
        <v>OK</v>
      </c>
      <c r="Z1330" s="3" t="str">
        <f t="shared" si="188"/>
        <v/>
      </c>
    </row>
    <row r="1331" spans="1:26" x14ac:dyDescent="0.45">
      <c r="A1331" t="s">
        <v>15087</v>
      </c>
      <c r="B1331" t="s">
        <v>15088</v>
      </c>
      <c r="C1331" t="s">
        <v>15146</v>
      </c>
      <c r="E1331" t="s">
        <v>20</v>
      </c>
      <c r="H1331" t="s">
        <v>21</v>
      </c>
      <c r="I1331">
        <v>1702243</v>
      </c>
      <c r="J1331" t="s">
        <v>15147</v>
      </c>
      <c r="K1331">
        <v>15</v>
      </c>
      <c r="L1331" t="s">
        <v>34</v>
      </c>
      <c r="M1331" t="s">
        <v>35</v>
      </c>
      <c r="N1331" t="s">
        <v>11343</v>
      </c>
      <c r="O1331" t="s">
        <v>85</v>
      </c>
      <c r="P1331" t="s">
        <v>21</v>
      </c>
      <c r="Q1331" t="s">
        <v>15148</v>
      </c>
      <c r="R1331" s="2" t="str">
        <f t="shared" si="180"/>
        <v>OK</v>
      </c>
      <c r="S1331" s="2" t="str">
        <f t="shared" si="181"/>
        <v>OK</v>
      </c>
      <c r="T1331" s="2" t="str">
        <f t="shared" si="182"/>
        <v>OK</v>
      </c>
      <c r="U1331" s="2" t="str">
        <f t="shared" si="183"/>
        <v>OK</v>
      </c>
      <c r="V1331" s="2" t="str">
        <f t="shared" si="184"/>
        <v>OK</v>
      </c>
      <c r="W1331" s="2" t="str">
        <f t="shared" si="185"/>
        <v>OK</v>
      </c>
      <c r="X1331" s="2" t="str">
        <f t="shared" si="186"/>
        <v>OK</v>
      </c>
      <c r="Y1331" s="2" t="str">
        <f t="shared" si="187"/>
        <v>OK</v>
      </c>
      <c r="Z1331" s="3" t="str">
        <f t="shared" si="188"/>
        <v/>
      </c>
    </row>
    <row r="1332" spans="1:26" x14ac:dyDescent="0.45">
      <c r="A1332" t="s">
        <v>15087</v>
      </c>
      <c r="B1332" t="s">
        <v>15088</v>
      </c>
      <c r="C1332" t="s">
        <v>15149</v>
      </c>
      <c r="E1332" t="s">
        <v>20</v>
      </c>
      <c r="H1332" t="s">
        <v>21</v>
      </c>
      <c r="I1332">
        <v>1381572</v>
      </c>
      <c r="J1332" t="s">
        <v>15144</v>
      </c>
      <c r="K1332">
        <v>10</v>
      </c>
      <c r="L1332" t="s">
        <v>34</v>
      </c>
      <c r="M1332" t="s">
        <v>35</v>
      </c>
      <c r="N1332" t="s">
        <v>11343</v>
      </c>
      <c r="O1332" t="s">
        <v>37</v>
      </c>
      <c r="P1332" t="s">
        <v>21</v>
      </c>
      <c r="Q1332" t="s">
        <v>15150</v>
      </c>
      <c r="R1332" s="2" t="str">
        <f t="shared" si="180"/>
        <v>OK</v>
      </c>
      <c r="S1332" s="2" t="str">
        <f t="shared" si="181"/>
        <v>OK</v>
      </c>
      <c r="T1332" s="2" t="str">
        <f t="shared" si="182"/>
        <v>OK</v>
      </c>
      <c r="U1332" s="2" t="str">
        <f t="shared" si="183"/>
        <v>OK</v>
      </c>
      <c r="V1332" s="2" t="str">
        <f t="shared" si="184"/>
        <v>OK</v>
      </c>
      <c r="W1332" s="2" t="str">
        <f t="shared" si="185"/>
        <v>OK</v>
      </c>
      <c r="X1332" s="2" t="str">
        <f t="shared" si="186"/>
        <v>OK</v>
      </c>
      <c r="Y1332" s="2" t="str">
        <f t="shared" si="187"/>
        <v>OK</v>
      </c>
      <c r="Z1332" s="3" t="str">
        <f t="shared" si="188"/>
        <v/>
      </c>
    </row>
    <row r="1333" spans="1:26" x14ac:dyDescent="0.45">
      <c r="A1333" t="s">
        <v>15087</v>
      </c>
      <c r="B1333" t="s">
        <v>15088</v>
      </c>
      <c r="C1333" t="s">
        <v>15151</v>
      </c>
      <c r="E1333" t="s">
        <v>20</v>
      </c>
      <c r="H1333" t="s">
        <v>21</v>
      </c>
      <c r="I1333">
        <v>2405806</v>
      </c>
      <c r="J1333" t="s">
        <v>15152</v>
      </c>
      <c r="K1333">
        <v>15</v>
      </c>
      <c r="L1333" t="s">
        <v>34</v>
      </c>
      <c r="M1333" t="s">
        <v>35</v>
      </c>
      <c r="N1333" t="s">
        <v>11343</v>
      </c>
      <c r="O1333" t="s">
        <v>37</v>
      </c>
      <c r="P1333" t="s">
        <v>21</v>
      </c>
      <c r="Q1333" t="s">
        <v>15153</v>
      </c>
      <c r="R1333" s="2" t="str">
        <f t="shared" si="180"/>
        <v>OK</v>
      </c>
      <c r="S1333" s="2" t="str">
        <f t="shared" si="181"/>
        <v>OK</v>
      </c>
      <c r="T1333" s="2" t="str">
        <f t="shared" si="182"/>
        <v>OK</v>
      </c>
      <c r="U1333" s="2" t="str">
        <f t="shared" si="183"/>
        <v>OK</v>
      </c>
      <c r="V1333" s="2" t="str">
        <f t="shared" si="184"/>
        <v>OK</v>
      </c>
      <c r="W1333" s="2" t="str">
        <f t="shared" si="185"/>
        <v>OK</v>
      </c>
      <c r="X1333" s="2" t="str">
        <f t="shared" si="186"/>
        <v>OK</v>
      </c>
      <c r="Y1333" s="2" t="str">
        <f t="shared" si="187"/>
        <v>OK</v>
      </c>
      <c r="Z1333" s="3" t="str">
        <f t="shared" si="188"/>
        <v/>
      </c>
    </row>
    <row r="1334" spans="1:26" x14ac:dyDescent="0.45">
      <c r="A1334" t="s">
        <v>15087</v>
      </c>
      <c r="B1334" t="s">
        <v>15088</v>
      </c>
      <c r="C1334" t="s">
        <v>15154</v>
      </c>
      <c r="E1334" t="s">
        <v>20</v>
      </c>
      <c r="H1334" t="s">
        <v>21</v>
      </c>
      <c r="I1334">
        <v>1056087</v>
      </c>
      <c r="J1334" t="s">
        <v>15155</v>
      </c>
      <c r="K1334">
        <v>25</v>
      </c>
      <c r="L1334" t="s">
        <v>23</v>
      </c>
      <c r="M1334" t="s">
        <v>29</v>
      </c>
      <c r="N1334" t="s">
        <v>368</v>
      </c>
      <c r="P1334" t="s">
        <v>21</v>
      </c>
      <c r="Q1334" t="s">
        <v>15156</v>
      </c>
      <c r="R1334" s="2" t="str">
        <f t="shared" si="180"/>
        <v>OK</v>
      </c>
      <c r="S1334" s="2" t="str">
        <f t="shared" si="181"/>
        <v>OK</v>
      </c>
      <c r="T1334" s="2" t="str">
        <f t="shared" si="182"/>
        <v>OK</v>
      </c>
      <c r="U1334" s="2" t="str">
        <f t="shared" si="183"/>
        <v>OK</v>
      </c>
      <c r="V1334" s="2" t="str">
        <f t="shared" si="184"/>
        <v>OK</v>
      </c>
      <c r="W1334" s="2" t="str">
        <f t="shared" si="185"/>
        <v>OK</v>
      </c>
      <c r="X1334" s="2" t="str">
        <f t="shared" si="186"/>
        <v>OK</v>
      </c>
      <c r="Y1334" s="2" t="str">
        <f t="shared" si="187"/>
        <v>OK</v>
      </c>
      <c r="Z1334" s="3" t="str">
        <f t="shared" si="188"/>
        <v/>
      </c>
    </row>
    <row r="1335" spans="1:26" x14ac:dyDescent="0.45">
      <c r="A1335" t="s">
        <v>15087</v>
      </c>
      <c r="B1335" t="s">
        <v>15088</v>
      </c>
      <c r="C1335" t="s">
        <v>15157</v>
      </c>
      <c r="E1335" t="s">
        <v>20</v>
      </c>
      <c r="H1335" t="s">
        <v>21</v>
      </c>
      <c r="I1335">
        <v>1702040</v>
      </c>
      <c r="J1335" t="s">
        <v>15147</v>
      </c>
      <c r="K1335">
        <v>15</v>
      </c>
      <c r="L1335" t="s">
        <v>34</v>
      </c>
      <c r="M1335" t="s">
        <v>35</v>
      </c>
      <c r="N1335" t="s">
        <v>11343</v>
      </c>
      <c r="O1335" t="s">
        <v>85</v>
      </c>
      <c r="P1335" t="s">
        <v>21</v>
      </c>
      <c r="Q1335" t="s">
        <v>15158</v>
      </c>
      <c r="R1335" s="2" t="str">
        <f t="shared" si="180"/>
        <v>OK</v>
      </c>
      <c r="S1335" s="2" t="str">
        <f t="shared" si="181"/>
        <v>OK</v>
      </c>
      <c r="T1335" s="2" t="str">
        <f t="shared" si="182"/>
        <v>OK</v>
      </c>
      <c r="U1335" s="2" t="str">
        <f t="shared" si="183"/>
        <v>OK</v>
      </c>
      <c r="V1335" s="2" t="str">
        <f t="shared" si="184"/>
        <v>OK</v>
      </c>
      <c r="W1335" s="2" t="str">
        <f t="shared" si="185"/>
        <v>OK</v>
      </c>
      <c r="X1335" s="2" t="str">
        <f t="shared" si="186"/>
        <v>OK</v>
      </c>
      <c r="Y1335" s="2" t="str">
        <f t="shared" si="187"/>
        <v>OK</v>
      </c>
      <c r="Z1335" s="3" t="str">
        <f t="shared" si="188"/>
        <v/>
      </c>
    </row>
    <row r="1336" spans="1:26" x14ac:dyDescent="0.45">
      <c r="A1336" t="s">
        <v>15087</v>
      </c>
      <c r="B1336" t="s">
        <v>15088</v>
      </c>
      <c r="C1336" t="s">
        <v>15159</v>
      </c>
      <c r="E1336" t="s">
        <v>20</v>
      </c>
      <c r="H1336" t="s">
        <v>21</v>
      </c>
      <c r="I1336">
        <v>1396253</v>
      </c>
      <c r="J1336" t="s">
        <v>15160</v>
      </c>
      <c r="K1336">
        <v>15</v>
      </c>
      <c r="L1336" t="s">
        <v>34</v>
      </c>
      <c r="M1336" t="s">
        <v>35</v>
      </c>
      <c r="N1336" t="s">
        <v>15161</v>
      </c>
      <c r="O1336" t="s">
        <v>37</v>
      </c>
      <c r="P1336" t="s">
        <v>21</v>
      </c>
      <c r="Q1336" t="s">
        <v>15162</v>
      </c>
      <c r="R1336" s="2" t="str">
        <f t="shared" si="180"/>
        <v>OK</v>
      </c>
      <c r="S1336" s="2" t="str">
        <f t="shared" si="181"/>
        <v>OK</v>
      </c>
      <c r="T1336" s="2" t="str">
        <f t="shared" si="182"/>
        <v>OK</v>
      </c>
      <c r="U1336" s="2" t="str">
        <f t="shared" si="183"/>
        <v>OK</v>
      </c>
      <c r="V1336" s="2" t="str">
        <f t="shared" si="184"/>
        <v>OK</v>
      </c>
      <c r="W1336" s="2" t="str">
        <f t="shared" si="185"/>
        <v>OK</v>
      </c>
      <c r="X1336" s="2" t="str">
        <f t="shared" si="186"/>
        <v>OK</v>
      </c>
      <c r="Y1336" s="2" t="str">
        <f t="shared" si="187"/>
        <v>OK</v>
      </c>
      <c r="Z1336" s="3" t="str">
        <f t="shared" si="188"/>
        <v/>
      </c>
    </row>
    <row r="1337" spans="1:26" x14ac:dyDescent="0.45">
      <c r="A1337" t="s">
        <v>15087</v>
      </c>
      <c r="B1337" t="s">
        <v>15088</v>
      </c>
      <c r="C1337" t="s">
        <v>15163</v>
      </c>
      <c r="E1337" t="s">
        <v>20</v>
      </c>
      <c r="H1337" t="s">
        <v>21</v>
      </c>
      <c r="I1337">
        <v>1396016</v>
      </c>
      <c r="J1337" t="s">
        <v>15164</v>
      </c>
      <c r="K1337">
        <v>20</v>
      </c>
      <c r="L1337" t="s">
        <v>34</v>
      </c>
      <c r="M1337" t="s">
        <v>35</v>
      </c>
      <c r="N1337" t="s">
        <v>15161</v>
      </c>
      <c r="O1337" t="s">
        <v>479</v>
      </c>
      <c r="P1337" t="s">
        <v>21</v>
      </c>
      <c r="Q1337" t="s">
        <v>15165</v>
      </c>
      <c r="R1337" s="2" t="str">
        <f t="shared" si="180"/>
        <v>OK</v>
      </c>
      <c r="S1337" s="2" t="str">
        <f t="shared" si="181"/>
        <v>OK</v>
      </c>
      <c r="T1337" s="2" t="str">
        <f t="shared" si="182"/>
        <v>OK</v>
      </c>
      <c r="U1337" s="2" t="str">
        <f t="shared" si="183"/>
        <v>OK</v>
      </c>
      <c r="V1337" s="2" t="str">
        <f t="shared" si="184"/>
        <v>OK</v>
      </c>
      <c r="W1337" s="2" t="str">
        <f t="shared" si="185"/>
        <v>OK</v>
      </c>
      <c r="X1337" s="2" t="str">
        <f t="shared" si="186"/>
        <v>OK</v>
      </c>
      <c r="Y1337" s="2" t="str">
        <f t="shared" si="187"/>
        <v>OK</v>
      </c>
      <c r="Z1337" s="3" t="str">
        <f t="shared" si="188"/>
        <v/>
      </c>
    </row>
    <row r="1338" spans="1:26" x14ac:dyDescent="0.45">
      <c r="A1338" t="s">
        <v>15087</v>
      </c>
      <c r="B1338" t="s">
        <v>15088</v>
      </c>
      <c r="C1338" t="s">
        <v>15166</v>
      </c>
      <c r="E1338" t="s">
        <v>20</v>
      </c>
      <c r="H1338" t="s">
        <v>21</v>
      </c>
      <c r="I1338">
        <v>2368387</v>
      </c>
      <c r="J1338" t="s">
        <v>15167</v>
      </c>
      <c r="K1338">
        <v>30</v>
      </c>
      <c r="L1338" t="s">
        <v>80</v>
      </c>
      <c r="M1338" t="s">
        <v>35</v>
      </c>
      <c r="N1338" t="s">
        <v>81</v>
      </c>
      <c r="O1338" t="s">
        <v>37</v>
      </c>
      <c r="P1338" t="s">
        <v>21</v>
      </c>
      <c r="Q1338" t="s">
        <v>15168</v>
      </c>
      <c r="R1338" s="2" t="str">
        <f t="shared" si="180"/>
        <v>OK</v>
      </c>
      <c r="S1338" s="2" t="str">
        <f t="shared" si="181"/>
        <v>OK</v>
      </c>
      <c r="T1338" s="2" t="str">
        <f t="shared" si="182"/>
        <v>OK</v>
      </c>
      <c r="U1338" s="2" t="str">
        <f t="shared" si="183"/>
        <v>OK</v>
      </c>
      <c r="V1338" s="2" t="str">
        <f t="shared" si="184"/>
        <v>OK</v>
      </c>
      <c r="W1338" s="2" t="str">
        <f t="shared" si="185"/>
        <v>OK</v>
      </c>
      <c r="X1338" s="2" t="str">
        <f t="shared" si="186"/>
        <v>OK</v>
      </c>
      <c r="Y1338" s="2" t="str">
        <f t="shared" si="187"/>
        <v>OK</v>
      </c>
      <c r="Z1338" s="3" t="str">
        <f t="shared" si="188"/>
        <v/>
      </c>
    </row>
    <row r="1339" spans="1:26" x14ac:dyDescent="0.45">
      <c r="A1339" t="s">
        <v>15087</v>
      </c>
      <c r="B1339" t="s">
        <v>15088</v>
      </c>
      <c r="C1339" t="s">
        <v>15169</v>
      </c>
      <c r="E1339" t="s">
        <v>20</v>
      </c>
      <c r="H1339" t="s">
        <v>21</v>
      </c>
      <c r="I1339">
        <v>1247276</v>
      </c>
      <c r="K1339">
        <v>30</v>
      </c>
      <c r="L1339" t="s">
        <v>34</v>
      </c>
      <c r="M1339" t="s">
        <v>35</v>
      </c>
      <c r="N1339" t="s">
        <v>62</v>
      </c>
      <c r="O1339" t="s">
        <v>37</v>
      </c>
      <c r="P1339" t="s">
        <v>21</v>
      </c>
      <c r="Q1339" t="s">
        <v>15170</v>
      </c>
      <c r="R1339" s="2" t="str">
        <f t="shared" si="180"/>
        <v>OK</v>
      </c>
      <c r="S1339" s="2" t="str">
        <f t="shared" si="181"/>
        <v>OK</v>
      </c>
      <c r="T1339" s="2" t="str">
        <f t="shared" si="182"/>
        <v>OK</v>
      </c>
      <c r="U1339" s="2" t="str">
        <f t="shared" si="183"/>
        <v>OK</v>
      </c>
      <c r="V1339" s="2" t="str">
        <f t="shared" si="184"/>
        <v>OK</v>
      </c>
      <c r="W1339" s="2" t="str">
        <f t="shared" si="185"/>
        <v>OK</v>
      </c>
      <c r="X1339" s="2" t="str">
        <f t="shared" si="186"/>
        <v>KO</v>
      </c>
      <c r="Y1339" s="2" t="str">
        <f t="shared" si="187"/>
        <v>OK</v>
      </c>
      <c r="Z1339" s="3" t="str">
        <f t="shared" si="188"/>
        <v xml:space="preserve">Palabras clave / </v>
      </c>
    </row>
    <row r="1340" spans="1:26" x14ac:dyDescent="0.45">
      <c r="A1340" t="s">
        <v>15087</v>
      </c>
      <c r="B1340" t="s">
        <v>15088</v>
      </c>
      <c r="C1340" t="s">
        <v>15171</v>
      </c>
      <c r="E1340" t="s">
        <v>20</v>
      </c>
      <c r="H1340" t="s">
        <v>21</v>
      </c>
      <c r="I1340">
        <v>649990</v>
      </c>
      <c r="J1340" t="s">
        <v>15172</v>
      </c>
      <c r="K1340">
        <v>45</v>
      </c>
      <c r="L1340" t="s">
        <v>23</v>
      </c>
      <c r="M1340" t="s">
        <v>29</v>
      </c>
      <c r="N1340" t="s">
        <v>53</v>
      </c>
      <c r="P1340" t="s">
        <v>21</v>
      </c>
      <c r="Q1340" t="s">
        <v>15173</v>
      </c>
      <c r="R1340" s="2" t="str">
        <f t="shared" si="180"/>
        <v>OK</v>
      </c>
      <c r="S1340" s="2" t="str">
        <f t="shared" si="181"/>
        <v>OK</v>
      </c>
      <c r="T1340" s="2" t="str">
        <f t="shared" si="182"/>
        <v>OK</v>
      </c>
      <c r="U1340" s="2" t="str">
        <f t="shared" si="183"/>
        <v>OK</v>
      </c>
      <c r="V1340" s="2" t="str">
        <f t="shared" si="184"/>
        <v>OK</v>
      </c>
      <c r="W1340" s="2" t="str">
        <f t="shared" si="185"/>
        <v>OK</v>
      </c>
      <c r="X1340" s="2" t="str">
        <f t="shared" si="186"/>
        <v>OK</v>
      </c>
      <c r="Y1340" s="2" t="str">
        <f t="shared" si="187"/>
        <v>OK</v>
      </c>
      <c r="Z1340" s="3" t="str">
        <f t="shared" si="188"/>
        <v/>
      </c>
    </row>
    <row r="1341" spans="1:26" x14ac:dyDescent="0.45">
      <c r="A1341" t="s">
        <v>15087</v>
      </c>
      <c r="B1341" t="s">
        <v>15088</v>
      </c>
      <c r="C1341" t="s">
        <v>15174</v>
      </c>
      <c r="E1341" t="s">
        <v>20</v>
      </c>
      <c r="H1341" t="s">
        <v>21</v>
      </c>
      <c r="I1341">
        <v>1560852</v>
      </c>
      <c r="J1341" t="s">
        <v>15175</v>
      </c>
      <c r="K1341">
        <v>15</v>
      </c>
      <c r="L1341" t="s">
        <v>34</v>
      </c>
      <c r="M1341" t="s">
        <v>35</v>
      </c>
      <c r="N1341" t="s">
        <v>11343</v>
      </c>
      <c r="O1341" t="s">
        <v>37</v>
      </c>
      <c r="P1341" t="s">
        <v>21</v>
      </c>
      <c r="Q1341" t="s">
        <v>15176</v>
      </c>
      <c r="R1341" s="2" t="str">
        <f t="shared" si="180"/>
        <v>OK</v>
      </c>
      <c r="S1341" s="2" t="str">
        <f t="shared" si="181"/>
        <v>OK</v>
      </c>
      <c r="T1341" s="2" t="str">
        <f t="shared" si="182"/>
        <v>OK</v>
      </c>
      <c r="U1341" s="2" t="str">
        <f t="shared" si="183"/>
        <v>OK</v>
      </c>
      <c r="V1341" s="2" t="str">
        <f t="shared" si="184"/>
        <v>OK</v>
      </c>
      <c r="W1341" s="2" t="str">
        <f t="shared" si="185"/>
        <v>OK</v>
      </c>
      <c r="X1341" s="2" t="str">
        <f t="shared" si="186"/>
        <v>OK</v>
      </c>
      <c r="Y1341" s="2" t="str">
        <f t="shared" si="187"/>
        <v>OK</v>
      </c>
      <c r="Z1341" s="3" t="str">
        <f t="shared" si="188"/>
        <v/>
      </c>
    </row>
    <row r="1342" spans="1:26" x14ac:dyDescent="0.45">
      <c r="A1342" t="s">
        <v>15087</v>
      </c>
      <c r="B1342" t="s">
        <v>15088</v>
      </c>
      <c r="C1342" t="s">
        <v>15177</v>
      </c>
      <c r="E1342" t="s">
        <v>20</v>
      </c>
      <c r="H1342" t="s">
        <v>21</v>
      </c>
      <c r="I1342">
        <v>2023818</v>
      </c>
      <c r="K1342">
        <v>20</v>
      </c>
      <c r="L1342" t="s">
        <v>34</v>
      </c>
      <c r="M1342" t="s">
        <v>35</v>
      </c>
      <c r="N1342" t="s">
        <v>81</v>
      </c>
      <c r="O1342" t="s">
        <v>85</v>
      </c>
      <c r="P1342" t="s">
        <v>21</v>
      </c>
      <c r="Q1342" t="s">
        <v>15178</v>
      </c>
      <c r="R1342" s="2" t="str">
        <f t="shared" si="180"/>
        <v>KO</v>
      </c>
      <c r="S1342" s="2" t="str">
        <f t="shared" si="181"/>
        <v>OK</v>
      </c>
      <c r="T1342" s="2" t="str">
        <f t="shared" si="182"/>
        <v>OK</v>
      </c>
      <c r="U1342" s="2" t="str">
        <f t="shared" si="183"/>
        <v>OK</v>
      </c>
      <c r="V1342" s="2" t="str">
        <f t="shared" si="184"/>
        <v>OK</v>
      </c>
      <c r="W1342" s="2" t="str">
        <f t="shared" si="185"/>
        <v>OK</v>
      </c>
      <c r="X1342" s="2" t="str">
        <f t="shared" si="186"/>
        <v>KO</v>
      </c>
      <c r="Y1342" s="2" t="str">
        <f t="shared" si="187"/>
        <v>OK</v>
      </c>
      <c r="Z1342" s="3" t="str">
        <f t="shared" si="188"/>
        <v xml:space="preserve">Acción didáctica / Palabras clave / </v>
      </c>
    </row>
    <row r="1343" spans="1:26" x14ac:dyDescent="0.45">
      <c r="A1343" t="s">
        <v>15087</v>
      </c>
      <c r="B1343" t="s">
        <v>15088</v>
      </c>
      <c r="C1343" t="s">
        <v>15179</v>
      </c>
      <c r="E1343" t="s">
        <v>20</v>
      </c>
      <c r="H1343" t="s">
        <v>21</v>
      </c>
      <c r="I1343">
        <v>1490486</v>
      </c>
      <c r="J1343" t="s">
        <v>15180</v>
      </c>
      <c r="K1343">
        <v>30</v>
      </c>
      <c r="L1343" t="s">
        <v>57</v>
      </c>
      <c r="M1343" t="s">
        <v>35</v>
      </c>
      <c r="N1343" t="s">
        <v>58</v>
      </c>
      <c r="O1343" t="s">
        <v>85</v>
      </c>
      <c r="P1343" t="s">
        <v>21</v>
      </c>
      <c r="Q1343" t="s">
        <v>15181</v>
      </c>
      <c r="R1343" s="2" t="str">
        <f t="shared" si="180"/>
        <v>OK</v>
      </c>
      <c r="S1343" s="2" t="str">
        <f t="shared" si="181"/>
        <v>OK</v>
      </c>
      <c r="T1343" s="2" t="str">
        <f t="shared" si="182"/>
        <v>OK</v>
      </c>
      <c r="U1343" s="2" t="str">
        <f t="shared" si="183"/>
        <v>OK</v>
      </c>
      <c r="V1343" s="2" t="str">
        <f t="shared" si="184"/>
        <v>OK</v>
      </c>
      <c r="W1343" s="2" t="str">
        <f t="shared" si="185"/>
        <v>OK</v>
      </c>
      <c r="X1343" s="2" t="str">
        <f t="shared" si="186"/>
        <v>OK</v>
      </c>
      <c r="Y1343" s="2" t="str">
        <f t="shared" si="187"/>
        <v>OK</v>
      </c>
      <c r="Z1343" s="3" t="str">
        <f t="shared" si="188"/>
        <v/>
      </c>
    </row>
    <row r="1344" spans="1:26" x14ac:dyDescent="0.45">
      <c r="A1344" t="s">
        <v>15087</v>
      </c>
      <c r="B1344" t="s">
        <v>15088</v>
      </c>
      <c r="C1344" t="s">
        <v>70</v>
      </c>
      <c r="E1344" t="s">
        <v>20</v>
      </c>
      <c r="H1344" t="s">
        <v>21</v>
      </c>
      <c r="I1344">
        <v>1520840</v>
      </c>
      <c r="K1344">
        <v>25</v>
      </c>
      <c r="L1344" t="s">
        <v>70</v>
      </c>
      <c r="M1344" t="s">
        <v>35</v>
      </c>
      <c r="N1344" t="s">
        <v>161</v>
      </c>
      <c r="O1344" t="s">
        <v>37</v>
      </c>
      <c r="P1344" t="s">
        <v>21</v>
      </c>
      <c r="Q1344" t="s">
        <v>15182</v>
      </c>
      <c r="R1344" s="2" t="str">
        <f t="shared" si="180"/>
        <v>OK</v>
      </c>
      <c r="S1344" s="2" t="str">
        <f t="shared" si="181"/>
        <v>OK</v>
      </c>
      <c r="T1344" s="2" t="str">
        <f t="shared" si="182"/>
        <v>OK</v>
      </c>
      <c r="U1344" s="2" t="str">
        <f t="shared" si="183"/>
        <v>OK</v>
      </c>
      <c r="V1344" s="2" t="str">
        <f t="shared" si="184"/>
        <v>OK</v>
      </c>
      <c r="W1344" s="2" t="str">
        <f t="shared" si="185"/>
        <v>OK</v>
      </c>
      <c r="X1344" s="2" t="str">
        <f t="shared" si="186"/>
        <v>KO</v>
      </c>
      <c r="Y1344" s="2" t="str">
        <f t="shared" si="187"/>
        <v>OK</v>
      </c>
      <c r="Z1344" s="3" t="str">
        <f t="shared" si="188"/>
        <v xml:space="preserve">Palabras clave / </v>
      </c>
    </row>
    <row r="1345" spans="1:26" x14ac:dyDescent="0.45">
      <c r="A1345" t="s">
        <v>15087</v>
      </c>
      <c r="B1345" t="s">
        <v>15088</v>
      </c>
      <c r="C1345" t="s">
        <v>67</v>
      </c>
      <c r="D1345" t="s">
        <v>67</v>
      </c>
      <c r="E1345" t="s">
        <v>20</v>
      </c>
      <c r="H1345" t="s">
        <v>21</v>
      </c>
      <c r="I1345">
        <v>1185518</v>
      </c>
      <c r="J1345" t="s">
        <v>15183</v>
      </c>
      <c r="K1345">
        <v>20</v>
      </c>
      <c r="L1345" t="s">
        <v>1363</v>
      </c>
      <c r="M1345" t="s">
        <v>67</v>
      </c>
      <c r="N1345" t="s">
        <v>227</v>
      </c>
      <c r="P1345" t="s">
        <v>21</v>
      </c>
      <c r="Q1345" t="s">
        <v>15184</v>
      </c>
      <c r="R1345" s="2" t="str">
        <f t="shared" si="180"/>
        <v>KO</v>
      </c>
      <c r="S1345" s="2" t="str">
        <f t="shared" si="181"/>
        <v>OK</v>
      </c>
      <c r="T1345" s="2" t="str">
        <f t="shared" si="182"/>
        <v>OK</v>
      </c>
      <c r="U1345" s="2" t="str">
        <f t="shared" si="183"/>
        <v>OK</v>
      </c>
      <c r="V1345" s="2" t="str">
        <f t="shared" si="184"/>
        <v>OK</v>
      </c>
      <c r="W1345" s="2" t="str">
        <f t="shared" si="185"/>
        <v>OK</v>
      </c>
      <c r="X1345" s="2" t="str">
        <f t="shared" si="186"/>
        <v>OK</v>
      </c>
      <c r="Y1345" s="2" t="str">
        <f t="shared" si="187"/>
        <v>OK</v>
      </c>
      <c r="Z1345" s="3" t="str">
        <f t="shared" si="188"/>
        <v xml:space="preserve">Acción didáctica / </v>
      </c>
    </row>
    <row r="1346" spans="1:26" x14ac:dyDescent="0.45">
      <c r="A1346" t="s">
        <v>15087</v>
      </c>
      <c r="B1346" t="s">
        <v>15088</v>
      </c>
      <c r="C1346" t="s">
        <v>15185</v>
      </c>
      <c r="E1346" t="s">
        <v>20</v>
      </c>
      <c r="H1346" t="s">
        <v>21</v>
      </c>
      <c r="I1346">
        <v>2563061</v>
      </c>
      <c r="J1346" t="s">
        <v>15186</v>
      </c>
      <c r="K1346">
        <v>30</v>
      </c>
      <c r="L1346" t="s">
        <v>358</v>
      </c>
      <c r="M1346" t="s">
        <v>35</v>
      </c>
      <c r="N1346" t="s">
        <v>359</v>
      </c>
      <c r="O1346" t="s">
        <v>85</v>
      </c>
      <c r="P1346" t="s">
        <v>21</v>
      </c>
      <c r="Q1346" t="s">
        <v>15187</v>
      </c>
      <c r="R1346" s="2" t="str">
        <f t="shared" si="180"/>
        <v>OK</v>
      </c>
      <c r="S1346" s="2" t="str">
        <f t="shared" si="181"/>
        <v>OK</v>
      </c>
      <c r="T1346" s="2" t="str">
        <f t="shared" si="182"/>
        <v>KO</v>
      </c>
      <c r="U1346" s="2" t="str">
        <f t="shared" si="183"/>
        <v>OK</v>
      </c>
      <c r="V1346" s="2" t="str">
        <f t="shared" si="184"/>
        <v>OK</v>
      </c>
      <c r="W1346" s="2" t="str">
        <f t="shared" si="185"/>
        <v>KO</v>
      </c>
      <c r="X1346" s="2" t="str">
        <f t="shared" si="186"/>
        <v>OK</v>
      </c>
      <c r="Y1346" s="2" t="str">
        <f t="shared" si="187"/>
        <v>OK</v>
      </c>
      <c r="Z1346" s="3" t="str">
        <f t="shared" si="188"/>
        <v xml:space="preserve">Nombre del recurso / Tiempo del recurso / </v>
      </c>
    </row>
    <row r="1347" spans="1:26" x14ac:dyDescent="0.45">
      <c r="A1347" t="s">
        <v>15188</v>
      </c>
      <c r="B1347" t="s">
        <v>15189</v>
      </c>
      <c r="C1347" t="s">
        <v>15190</v>
      </c>
      <c r="E1347" t="s">
        <v>20</v>
      </c>
      <c r="H1347" t="s">
        <v>21</v>
      </c>
      <c r="I1347">
        <v>3002328</v>
      </c>
      <c r="J1347" t="s">
        <v>15191</v>
      </c>
      <c r="K1347">
        <v>20</v>
      </c>
      <c r="L1347" t="s">
        <v>23</v>
      </c>
      <c r="M1347" t="s">
        <v>29</v>
      </c>
      <c r="N1347" t="s">
        <v>53</v>
      </c>
      <c r="P1347" t="s">
        <v>21</v>
      </c>
      <c r="Q1347" t="s">
        <v>15192</v>
      </c>
      <c r="R1347" s="2" t="str">
        <f t="shared" ref="R1347:R1410" si="189">IF(_xlfn.XOR(
AND(N1347="M102ab",L1347="Proyecto"),
AND(N1347="M101a",L1347="Preguntas con respuesta libre"),
AND(LEFT(N1347,1)="M",N1347&lt;&gt;"M102AB",N1347&lt;&gt;"M101a",N1347&lt;&gt;"M101ap",L1347="Ejercitación"),
AND(LEFT(C1347,15)="Mapa conceptual",L1347="Exposición"),
AND(LEFT(N1347,1)&lt;&gt;"M",LEFT(C1347,15)&lt;&gt;"Mapa conceptual",L1347="Exposición"),
AND(LEFT(C1347,8)="Banco de",L1347="Generador de actividades"),
AND(C1347=L1347)
),"OK","KO")</f>
        <v>OK</v>
      </c>
      <c r="S1347" s="2" t="str">
        <f t="shared" ref="S1347:S1410" si="190">IF(_xlfn.XOR(
AND(LEFT(N1347,1)="M",M1347="Actividad"),
AND(LEFT(N1347,1)="F",M1347="Interactivo"),
AND(N1347="diaporama",M1347="Secuencia de imágenes"),
OR(N1347="video",M1347="Animación",M1347="Video"),
AND(C1347=M1347)
),"OK","KO")</f>
        <v>OK</v>
      </c>
      <c r="T1347" s="2" t="str">
        <f t="shared" ref="T1347:T1410" si="191">IF(
AND(L1347="Evaluación",C1347&lt;&gt;L1347),"KO",
IF(AND(L1347="Mapa conceptual",C1347&lt;&gt;L1347),"KO",
IF(AND(N1347="M101ap",C1347&lt;&gt;"Banco de actividades"),"KO",
"OK")))</f>
        <v>OK</v>
      </c>
      <c r="U1347" s="2" t="str">
        <f t="shared" ref="U1347:U1410" si="192">IF(
AND(LEFT(N1347,1)="M",LEFT(M1347,4)&lt;&gt;"Mapa",S1347="OK",O1347=""),
"KO","OK")</f>
        <v>OK</v>
      </c>
      <c r="V1347" s="2" t="str">
        <f t="shared" ref="V1347:V1410" si="193">IF(OR(
AND(L1347="Evaluación",R1347="OK",OR(N1347="M4a",N1347="M5a")),
AND(LEFT(C1347,8)="Banco de",N1347="M101ap"),
OR(LEFT(C1347,8)&lt;&gt;"Banco de",L1347&lt;&gt;"Evaluación")
),"OK","KO")</f>
        <v>OK</v>
      </c>
      <c r="W1347" s="2" t="str">
        <f t="shared" ref="W1347:W1410" si="194">IF(AND(LEFT(C1347,8)="Banco de",K1347=0),"OK",
IF(AND(LEFT(C1347,8)&lt;&gt;"Banco de",K1347&gt;0),"OK","KO"))</f>
        <v>OK</v>
      </c>
      <c r="X1347" s="2" t="str">
        <f t="shared" ref="X1347:X1410" si="195">IF(J1347&lt;&gt;"","OK","KO")</f>
        <v>OK</v>
      </c>
      <c r="Y1347" s="2" t="str">
        <f t="shared" ref="Y1347:Y1410" si="196">IF(P1347="Si","KO","OK")</f>
        <v>OK</v>
      </c>
      <c r="Z1347" s="3" t="str">
        <f t="shared" ref="Z1347:Z1410" si="197">CONCATENATE(
IF(R1347&lt;&gt;"OK",CONCATENATE($R$1," / "),""),
IF(S1347&lt;&gt;"OK",CONCATENATE($S$1," / "),""),
IF(T1347&lt;&gt;"OK",CONCATENATE($T$1," / "),""),
IF(U1347&lt;&gt;"OK",CONCATENATE($U$1," / "),""),
IF(V1347&lt;&gt;"OK",CONCATENATE($V$1," / "),""),
IF(W1347&lt;&gt;"OK",CONCATENATE($W$1," / "),""),
IF(X1347&lt;&gt;"OK",CONCATENATE($X$1," / "),""),
IF(Y1347&lt;&gt;"OK",$Y$1,"")
)</f>
        <v/>
      </c>
    </row>
    <row r="1348" spans="1:26" x14ac:dyDescent="0.45">
      <c r="A1348" t="s">
        <v>15188</v>
      </c>
      <c r="B1348" t="s">
        <v>15189</v>
      </c>
      <c r="C1348" t="s">
        <v>15193</v>
      </c>
      <c r="E1348" t="s">
        <v>20</v>
      </c>
      <c r="H1348" t="s">
        <v>21</v>
      </c>
      <c r="I1348">
        <v>1429961</v>
      </c>
      <c r="J1348" t="s">
        <v>15194</v>
      </c>
      <c r="K1348">
        <v>15</v>
      </c>
      <c r="L1348" t="s">
        <v>34</v>
      </c>
      <c r="M1348" t="s">
        <v>35</v>
      </c>
      <c r="N1348" t="s">
        <v>161</v>
      </c>
      <c r="O1348" t="s">
        <v>37</v>
      </c>
      <c r="P1348" t="s">
        <v>21</v>
      </c>
      <c r="Q1348" t="s">
        <v>15195</v>
      </c>
      <c r="R1348" s="2" t="str">
        <f t="shared" si="189"/>
        <v>OK</v>
      </c>
      <c r="S1348" s="2" t="str">
        <f t="shared" si="190"/>
        <v>OK</v>
      </c>
      <c r="T1348" s="2" t="str">
        <f t="shared" si="191"/>
        <v>OK</v>
      </c>
      <c r="U1348" s="2" t="str">
        <f t="shared" si="192"/>
        <v>OK</v>
      </c>
      <c r="V1348" s="2" t="str">
        <f t="shared" si="193"/>
        <v>OK</v>
      </c>
      <c r="W1348" s="2" t="str">
        <f t="shared" si="194"/>
        <v>OK</v>
      </c>
      <c r="X1348" s="2" t="str">
        <f t="shared" si="195"/>
        <v>OK</v>
      </c>
      <c r="Y1348" s="2" t="str">
        <f t="shared" si="196"/>
        <v>OK</v>
      </c>
      <c r="Z1348" s="3" t="str">
        <f t="shared" si="197"/>
        <v/>
      </c>
    </row>
    <row r="1349" spans="1:26" x14ac:dyDescent="0.45">
      <c r="A1349" t="s">
        <v>15188</v>
      </c>
      <c r="B1349" t="s">
        <v>15189</v>
      </c>
      <c r="C1349" t="s">
        <v>15196</v>
      </c>
      <c r="E1349" t="s">
        <v>20</v>
      </c>
      <c r="H1349" t="s">
        <v>21</v>
      </c>
      <c r="I1349">
        <v>1374159</v>
      </c>
      <c r="J1349" t="s">
        <v>15197</v>
      </c>
      <c r="K1349">
        <v>15</v>
      </c>
      <c r="L1349" t="s">
        <v>34</v>
      </c>
      <c r="M1349" t="s">
        <v>35</v>
      </c>
      <c r="N1349" t="s">
        <v>316</v>
      </c>
      <c r="O1349" t="s">
        <v>85</v>
      </c>
      <c r="P1349" t="s">
        <v>21</v>
      </c>
      <c r="Q1349" t="s">
        <v>15198</v>
      </c>
      <c r="R1349" s="2" t="str">
        <f t="shared" si="189"/>
        <v>OK</v>
      </c>
      <c r="S1349" s="2" t="str">
        <f t="shared" si="190"/>
        <v>OK</v>
      </c>
      <c r="T1349" s="2" t="str">
        <f t="shared" si="191"/>
        <v>OK</v>
      </c>
      <c r="U1349" s="2" t="str">
        <f t="shared" si="192"/>
        <v>OK</v>
      </c>
      <c r="V1349" s="2" t="str">
        <f t="shared" si="193"/>
        <v>OK</v>
      </c>
      <c r="W1349" s="2" t="str">
        <f t="shared" si="194"/>
        <v>OK</v>
      </c>
      <c r="X1349" s="2" t="str">
        <f t="shared" si="195"/>
        <v>OK</v>
      </c>
      <c r="Y1349" s="2" t="str">
        <f t="shared" si="196"/>
        <v>OK</v>
      </c>
      <c r="Z1349" s="3" t="str">
        <f t="shared" si="197"/>
        <v/>
      </c>
    </row>
    <row r="1350" spans="1:26" x14ac:dyDescent="0.45">
      <c r="A1350" t="s">
        <v>15188</v>
      </c>
      <c r="B1350" t="s">
        <v>15189</v>
      </c>
      <c r="C1350" t="s">
        <v>15199</v>
      </c>
      <c r="E1350" t="s">
        <v>20</v>
      </c>
      <c r="H1350" t="s">
        <v>21</v>
      </c>
      <c r="I1350">
        <v>1374146</v>
      </c>
      <c r="J1350" t="s">
        <v>15200</v>
      </c>
      <c r="K1350">
        <v>20</v>
      </c>
      <c r="L1350" t="s">
        <v>34</v>
      </c>
      <c r="M1350" t="s">
        <v>35</v>
      </c>
      <c r="N1350" t="s">
        <v>213</v>
      </c>
      <c r="O1350" t="s">
        <v>85</v>
      </c>
      <c r="P1350" t="s">
        <v>21</v>
      </c>
      <c r="Q1350" t="s">
        <v>15201</v>
      </c>
      <c r="R1350" s="2" t="str">
        <f t="shared" si="189"/>
        <v>OK</v>
      </c>
      <c r="S1350" s="2" t="str">
        <f t="shared" si="190"/>
        <v>OK</v>
      </c>
      <c r="T1350" s="2" t="str">
        <f t="shared" si="191"/>
        <v>OK</v>
      </c>
      <c r="U1350" s="2" t="str">
        <f t="shared" si="192"/>
        <v>OK</v>
      </c>
      <c r="V1350" s="2" t="str">
        <f t="shared" si="193"/>
        <v>OK</v>
      </c>
      <c r="W1350" s="2" t="str">
        <f t="shared" si="194"/>
        <v>OK</v>
      </c>
      <c r="X1350" s="2" t="str">
        <f t="shared" si="195"/>
        <v>OK</v>
      </c>
      <c r="Y1350" s="2" t="str">
        <f t="shared" si="196"/>
        <v>OK</v>
      </c>
      <c r="Z1350" s="3" t="str">
        <f t="shared" si="197"/>
        <v/>
      </c>
    </row>
    <row r="1351" spans="1:26" x14ac:dyDescent="0.45">
      <c r="A1351" t="s">
        <v>15188</v>
      </c>
      <c r="B1351" t="s">
        <v>15189</v>
      </c>
      <c r="C1351" t="s">
        <v>15202</v>
      </c>
      <c r="E1351" t="s">
        <v>20</v>
      </c>
      <c r="H1351" t="s">
        <v>21</v>
      </c>
      <c r="I1351">
        <v>1512532</v>
      </c>
      <c r="J1351" t="s">
        <v>15203</v>
      </c>
      <c r="K1351">
        <v>30</v>
      </c>
      <c r="L1351" t="s">
        <v>34</v>
      </c>
      <c r="M1351" t="s">
        <v>35</v>
      </c>
      <c r="N1351" t="s">
        <v>11343</v>
      </c>
      <c r="O1351" t="s">
        <v>37</v>
      </c>
      <c r="P1351" t="s">
        <v>21</v>
      </c>
      <c r="Q1351" t="s">
        <v>15204</v>
      </c>
      <c r="R1351" s="2" t="str">
        <f t="shared" si="189"/>
        <v>OK</v>
      </c>
      <c r="S1351" s="2" t="str">
        <f t="shared" si="190"/>
        <v>OK</v>
      </c>
      <c r="T1351" s="2" t="str">
        <f t="shared" si="191"/>
        <v>OK</v>
      </c>
      <c r="U1351" s="2" t="str">
        <f t="shared" si="192"/>
        <v>OK</v>
      </c>
      <c r="V1351" s="2" t="str">
        <f t="shared" si="193"/>
        <v>OK</v>
      </c>
      <c r="W1351" s="2" t="str">
        <f t="shared" si="194"/>
        <v>OK</v>
      </c>
      <c r="X1351" s="2" t="str">
        <f t="shared" si="195"/>
        <v>OK</v>
      </c>
      <c r="Y1351" s="2" t="str">
        <f t="shared" si="196"/>
        <v>OK</v>
      </c>
      <c r="Z1351" s="3" t="str">
        <f t="shared" si="197"/>
        <v/>
      </c>
    </row>
    <row r="1352" spans="1:26" x14ac:dyDescent="0.45">
      <c r="A1352" t="s">
        <v>15188</v>
      </c>
      <c r="B1352" t="s">
        <v>15189</v>
      </c>
      <c r="C1352" t="s">
        <v>15205</v>
      </c>
      <c r="E1352" t="s">
        <v>20</v>
      </c>
      <c r="H1352" t="s">
        <v>21</v>
      </c>
      <c r="I1352">
        <v>1171890</v>
      </c>
      <c r="J1352" t="s">
        <v>15206</v>
      </c>
      <c r="K1352">
        <v>20</v>
      </c>
      <c r="L1352" t="s">
        <v>34</v>
      </c>
      <c r="M1352" t="s">
        <v>35</v>
      </c>
      <c r="N1352" t="s">
        <v>101</v>
      </c>
      <c r="O1352" t="s">
        <v>37</v>
      </c>
      <c r="P1352" t="s">
        <v>21</v>
      </c>
      <c r="Q1352" t="s">
        <v>15207</v>
      </c>
      <c r="R1352" s="2" t="str">
        <f t="shared" si="189"/>
        <v>OK</v>
      </c>
      <c r="S1352" s="2" t="str">
        <f t="shared" si="190"/>
        <v>OK</v>
      </c>
      <c r="T1352" s="2" t="str">
        <f t="shared" si="191"/>
        <v>OK</v>
      </c>
      <c r="U1352" s="2" t="str">
        <f t="shared" si="192"/>
        <v>OK</v>
      </c>
      <c r="V1352" s="2" t="str">
        <f t="shared" si="193"/>
        <v>OK</v>
      </c>
      <c r="W1352" s="2" t="str">
        <f t="shared" si="194"/>
        <v>OK</v>
      </c>
      <c r="X1352" s="2" t="str">
        <f t="shared" si="195"/>
        <v>OK</v>
      </c>
      <c r="Y1352" s="2" t="str">
        <f t="shared" si="196"/>
        <v>OK</v>
      </c>
      <c r="Z1352" s="3" t="str">
        <f t="shared" si="197"/>
        <v/>
      </c>
    </row>
    <row r="1353" spans="1:26" x14ac:dyDescent="0.45">
      <c r="A1353" t="s">
        <v>15188</v>
      </c>
      <c r="B1353" t="s">
        <v>15189</v>
      </c>
      <c r="C1353" t="s">
        <v>15208</v>
      </c>
      <c r="E1353" t="s">
        <v>20</v>
      </c>
      <c r="H1353" t="s">
        <v>21</v>
      </c>
      <c r="I1353">
        <v>3420172</v>
      </c>
      <c r="J1353" t="s">
        <v>15209</v>
      </c>
      <c r="K1353">
        <v>20</v>
      </c>
      <c r="L1353" t="s">
        <v>34</v>
      </c>
      <c r="M1353" t="s">
        <v>35</v>
      </c>
      <c r="N1353" t="s">
        <v>81</v>
      </c>
      <c r="O1353" t="s">
        <v>85</v>
      </c>
      <c r="P1353" t="s">
        <v>21</v>
      </c>
      <c r="Q1353" t="s">
        <v>15210</v>
      </c>
      <c r="R1353" s="2" t="str">
        <f t="shared" si="189"/>
        <v>KO</v>
      </c>
      <c r="S1353" s="2" t="str">
        <f t="shared" si="190"/>
        <v>OK</v>
      </c>
      <c r="T1353" s="2" t="str">
        <f t="shared" si="191"/>
        <v>OK</v>
      </c>
      <c r="U1353" s="2" t="str">
        <f t="shared" si="192"/>
        <v>OK</v>
      </c>
      <c r="V1353" s="2" t="str">
        <f t="shared" si="193"/>
        <v>OK</v>
      </c>
      <c r="W1353" s="2" t="str">
        <f t="shared" si="194"/>
        <v>OK</v>
      </c>
      <c r="X1353" s="2" t="str">
        <f t="shared" si="195"/>
        <v>OK</v>
      </c>
      <c r="Y1353" s="2" t="str">
        <f t="shared" si="196"/>
        <v>OK</v>
      </c>
      <c r="Z1353" s="3" t="str">
        <f t="shared" si="197"/>
        <v xml:space="preserve">Acción didáctica / </v>
      </c>
    </row>
    <row r="1354" spans="1:26" x14ac:dyDescent="0.45">
      <c r="A1354" t="s">
        <v>15188</v>
      </c>
      <c r="B1354" t="s">
        <v>15189</v>
      </c>
      <c r="C1354" t="s">
        <v>15189</v>
      </c>
      <c r="E1354" t="s">
        <v>20</v>
      </c>
      <c r="H1354" t="s">
        <v>21</v>
      </c>
      <c r="I1354">
        <v>1536703</v>
      </c>
      <c r="J1354" t="s">
        <v>15211</v>
      </c>
      <c r="K1354">
        <v>30</v>
      </c>
      <c r="L1354" t="s">
        <v>23</v>
      </c>
      <c r="M1354" t="s">
        <v>29</v>
      </c>
      <c r="N1354" t="s">
        <v>2043</v>
      </c>
      <c r="P1354" t="s">
        <v>21</v>
      </c>
      <c r="Q1354" t="s">
        <v>15212</v>
      </c>
      <c r="R1354" s="2" t="str">
        <f t="shared" si="189"/>
        <v>OK</v>
      </c>
      <c r="S1354" s="2" t="str">
        <f t="shared" si="190"/>
        <v>OK</v>
      </c>
      <c r="T1354" s="2" t="str">
        <f t="shared" si="191"/>
        <v>OK</v>
      </c>
      <c r="U1354" s="2" t="str">
        <f t="shared" si="192"/>
        <v>OK</v>
      </c>
      <c r="V1354" s="2" t="str">
        <f t="shared" si="193"/>
        <v>OK</v>
      </c>
      <c r="W1354" s="2" t="str">
        <f t="shared" si="194"/>
        <v>OK</v>
      </c>
      <c r="X1354" s="2" t="str">
        <f t="shared" si="195"/>
        <v>OK</v>
      </c>
      <c r="Y1354" s="2" t="str">
        <f t="shared" si="196"/>
        <v>OK</v>
      </c>
      <c r="Z1354" s="3" t="str">
        <f t="shared" si="197"/>
        <v/>
      </c>
    </row>
    <row r="1355" spans="1:26" x14ac:dyDescent="0.45">
      <c r="A1355" t="s">
        <v>15188</v>
      </c>
      <c r="B1355" t="s">
        <v>15189</v>
      </c>
      <c r="C1355" t="s">
        <v>15213</v>
      </c>
      <c r="E1355" t="s">
        <v>20</v>
      </c>
      <c r="H1355" t="s">
        <v>21</v>
      </c>
      <c r="I1355">
        <v>1707530</v>
      </c>
      <c r="J1355" t="s">
        <v>15214</v>
      </c>
      <c r="K1355">
        <v>15</v>
      </c>
      <c r="L1355" t="s">
        <v>34</v>
      </c>
      <c r="M1355" t="s">
        <v>35</v>
      </c>
      <c r="N1355" t="s">
        <v>499</v>
      </c>
      <c r="O1355" t="s">
        <v>37</v>
      </c>
      <c r="P1355" t="s">
        <v>21</v>
      </c>
      <c r="Q1355" t="s">
        <v>15215</v>
      </c>
      <c r="R1355" s="2" t="str">
        <f t="shared" si="189"/>
        <v>OK</v>
      </c>
      <c r="S1355" s="2" t="str">
        <f t="shared" si="190"/>
        <v>OK</v>
      </c>
      <c r="T1355" s="2" t="str">
        <f t="shared" si="191"/>
        <v>OK</v>
      </c>
      <c r="U1355" s="2" t="str">
        <f t="shared" si="192"/>
        <v>OK</v>
      </c>
      <c r="V1355" s="2" t="str">
        <f t="shared" si="193"/>
        <v>OK</v>
      </c>
      <c r="W1355" s="2" t="str">
        <f t="shared" si="194"/>
        <v>OK</v>
      </c>
      <c r="X1355" s="2" t="str">
        <f t="shared" si="195"/>
        <v>OK</v>
      </c>
      <c r="Y1355" s="2" t="str">
        <f t="shared" si="196"/>
        <v>OK</v>
      </c>
      <c r="Z1355" s="3" t="str">
        <f t="shared" si="197"/>
        <v/>
      </c>
    </row>
    <row r="1356" spans="1:26" x14ac:dyDescent="0.45">
      <c r="A1356" t="s">
        <v>15188</v>
      </c>
      <c r="B1356" t="s">
        <v>15189</v>
      </c>
      <c r="C1356" t="s">
        <v>15216</v>
      </c>
      <c r="E1356" t="s">
        <v>20</v>
      </c>
      <c r="H1356" t="s">
        <v>21</v>
      </c>
      <c r="I1356">
        <v>1452192</v>
      </c>
      <c r="J1356" t="s">
        <v>15217</v>
      </c>
      <c r="K1356">
        <v>20</v>
      </c>
      <c r="L1356" t="s">
        <v>34</v>
      </c>
      <c r="M1356" t="s">
        <v>35</v>
      </c>
      <c r="N1356" t="s">
        <v>161</v>
      </c>
      <c r="O1356" t="s">
        <v>37</v>
      </c>
      <c r="P1356" t="s">
        <v>21</v>
      </c>
      <c r="Q1356" t="s">
        <v>15218</v>
      </c>
      <c r="R1356" s="2" t="str">
        <f t="shared" si="189"/>
        <v>OK</v>
      </c>
      <c r="S1356" s="2" t="str">
        <f t="shared" si="190"/>
        <v>OK</v>
      </c>
      <c r="T1356" s="2" t="str">
        <f t="shared" si="191"/>
        <v>OK</v>
      </c>
      <c r="U1356" s="2" t="str">
        <f t="shared" si="192"/>
        <v>OK</v>
      </c>
      <c r="V1356" s="2" t="str">
        <f t="shared" si="193"/>
        <v>OK</v>
      </c>
      <c r="W1356" s="2" t="str">
        <f t="shared" si="194"/>
        <v>OK</v>
      </c>
      <c r="X1356" s="2" t="str">
        <f t="shared" si="195"/>
        <v>OK</v>
      </c>
      <c r="Y1356" s="2" t="str">
        <f t="shared" si="196"/>
        <v>OK</v>
      </c>
      <c r="Z1356" s="3" t="str">
        <f t="shared" si="197"/>
        <v/>
      </c>
    </row>
    <row r="1357" spans="1:26" x14ac:dyDescent="0.45">
      <c r="A1357" t="s">
        <v>15188</v>
      </c>
      <c r="B1357" t="s">
        <v>15189</v>
      </c>
      <c r="C1357" t="s">
        <v>15219</v>
      </c>
      <c r="E1357" t="s">
        <v>20</v>
      </c>
      <c r="H1357" t="s">
        <v>21</v>
      </c>
      <c r="I1357">
        <v>1171736</v>
      </c>
      <c r="J1357" t="s">
        <v>15220</v>
      </c>
      <c r="K1357">
        <v>15</v>
      </c>
      <c r="L1357" t="s">
        <v>34</v>
      </c>
      <c r="M1357" t="s">
        <v>35</v>
      </c>
      <c r="N1357" t="s">
        <v>406</v>
      </c>
      <c r="O1357" t="s">
        <v>85</v>
      </c>
      <c r="P1357" t="s">
        <v>21</v>
      </c>
      <c r="Q1357" t="s">
        <v>15221</v>
      </c>
      <c r="R1357" s="2" t="str">
        <f t="shared" si="189"/>
        <v>OK</v>
      </c>
      <c r="S1357" s="2" t="str">
        <f t="shared" si="190"/>
        <v>OK</v>
      </c>
      <c r="T1357" s="2" t="str">
        <f t="shared" si="191"/>
        <v>OK</v>
      </c>
      <c r="U1357" s="2" t="str">
        <f t="shared" si="192"/>
        <v>OK</v>
      </c>
      <c r="V1357" s="2" t="str">
        <f t="shared" si="193"/>
        <v>OK</v>
      </c>
      <c r="W1357" s="2" t="str">
        <f t="shared" si="194"/>
        <v>OK</v>
      </c>
      <c r="X1357" s="2" t="str">
        <f t="shared" si="195"/>
        <v>OK</v>
      </c>
      <c r="Y1357" s="2" t="str">
        <f t="shared" si="196"/>
        <v>OK</v>
      </c>
      <c r="Z1357" s="3" t="str">
        <f t="shared" si="197"/>
        <v/>
      </c>
    </row>
    <row r="1358" spans="1:26" x14ac:dyDescent="0.45">
      <c r="A1358" t="s">
        <v>15188</v>
      </c>
      <c r="B1358" t="s">
        <v>15189</v>
      </c>
      <c r="C1358" t="s">
        <v>15222</v>
      </c>
      <c r="E1358" t="s">
        <v>20</v>
      </c>
      <c r="H1358" t="s">
        <v>21</v>
      </c>
      <c r="I1358">
        <v>1250599</v>
      </c>
      <c r="J1358" t="s">
        <v>15223</v>
      </c>
      <c r="K1358">
        <v>25</v>
      </c>
      <c r="L1358" t="s">
        <v>34</v>
      </c>
      <c r="M1358" t="s">
        <v>35</v>
      </c>
      <c r="N1358" t="s">
        <v>11343</v>
      </c>
      <c r="O1358" t="s">
        <v>37</v>
      </c>
      <c r="P1358" t="s">
        <v>21</v>
      </c>
      <c r="Q1358" t="s">
        <v>15224</v>
      </c>
      <c r="R1358" s="2" t="str">
        <f t="shared" si="189"/>
        <v>OK</v>
      </c>
      <c r="S1358" s="2" t="str">
        <f t="shared" si="190"/>
        <v>OK</v>
      </c>
      <c r="T1358" s="2" t="str">
        <f t="shared" si="191"/>
        <v>OK</v>
      </c>
      <c r="U1358" s="2" t="str">
        <f t="shared" si="192"/>
        <v>OK</v>
      </c>
      <c r="V1358" s="2" t="str">
        <f t="shared" si="193"/>
        <v>OK</v>
      </c>
      <c r="W1358" s="2" t="str">
        <f t="shared" si="194"/>
        <v>OK</v>
      </c>
      <c r="X1358" s="2" t="str">
        <f t="shared" si="195"/>
        <v>OK</v>
      </c>
      <c r="Y1358" s="2" t="str">
        <f t="shared" si="196"/>
        <v>OK</v>
      </c>
      <c r="Z1358" s="3" t="str">
        <f t="shared" si="197"/>
        <v/>
      </c>
    </row>
    <row r="1359" spans="1:26" x14ac:dyDescent="0.45">
      <c r="A1359" t="s">
        <v>15188</v>
      </c>
      <c r="B1359" t="s">
        <v>15189</v>
      </c>
      <c r="C1359" t="s">
        <v>15225</v>
      </c>
      <c r="E1359" t="s">
        <v>20</v>
      </c>
      <c r="H1359" t="s">
        <v>21</v>
      </c>
      <c r="I1359">
        <v>1175998</v>
      </c>
      <c r="J1359" t="s">
        <v>15226</v>
      </c>
      <c r="K1359">
        <v>20</v>
      </c>
      <c r="L1359" t="s">
        <v>34</v>
      </c>
      <c r="M1359" t="s">
        <v>35</v>
      </c>
      <c r="N1359" t="s">
        <v>62</v>
      </c>
      <c r="O1359" t="s">
        <v>85</v>
      </c>
      <c r="P1359" t="s">
        <v>21</v>
      </c>
      <c r="Q1359" t="s">
        <v>15227</v>
      </c>
      <c r="R1359" s="2" t="str">
        <f t="shared" si="189"/>
        <v>OK</v>
      </c>
      <c r="S1359" s="2" t="str">
        <f t="shared" si="190"/>
        <v>OK</v>
      </c>
      <c r="T1359" s="2" t="str">
        <f t="shared" si="191"/>
        <v>OK</v>
      </c>
      <c r="U1359" s="2" t="str">
        <f t="shared" si="192"/>
        <v>OK</v>
      </c>
      <c r="V1359" s="2" t="str">
        <f t="shared" si="193"/>
        <v>OK</v>
      </c>
      <c r="W1359" s="2" t="str">
        <f t="shared" si="194"/>
        <v>OK</v>
      </c>
      <c r="X1359" s="2" t="str">
        <f t="shared" si="195"/>
        <v>OK</v>
      </c>
      <c r="Y1359" s="2" t="str">
        <f t="shared" si="196"/>
        <v>OK</v>
      </c>
      <c r="Z1359" s="3" t="str">
        <f t="shared" si="197"/>
        <v/>
      </c>
    </row>
    <row r="1360" spans="1:26" x14ac:dyDescent="0.45">
      <c r="A1360" t="s">
        <v>15188</v>
      </c>
      <c r="B1360" t="s">
        <v>15189</v>
      </c>
      <c r="C1360" t="s">
        <v>15228</v>
      </c>
      <c r="E1360" t="s">
        <v>20</v>
      </c>
      <c r="H1360" t="s">
        <v>21</v>
      </c>
      <c r="I1360">
        <v>1172144</v>
      </c>
      <c r="J1360" t="s">
        <v>15229</v>
      </c>
      <c r="K1360">
        <v>20</v>
      </c>
      <c r="L1360" t="s">
        <v>34</v>
      </c>
      <c r="M1360" t="s">
        <v>35</v>
      </c>
      <c r="N1360" t="s">
        <v>406</v>
      </c>
      <c r="O1360" t="s">
        <v>85</v>
      </c>
      <c r="P1360" t="s">
        <v>21</v>
      </c>
      <c r="Q1360" t="s">
        <v>15230</v>
      </c>
      <c r="R1360" s="2" t="str">
        <f t="shared" si="189"/>
        <v>OK</v>
      </c>
      <c r="S1360" s="2" t="str">
        <f t="shared" si="190"/>
        <v>OK</v>
      </c>
      <c r="T1360" s="2" t="str">
        <f t="shared" si="191"/>
        <v>OK</v>
      </c>
      <c r="U1360" s="2" t="str">
        <f t="shared" si="192"/>
        <v>OK</v>
      </c>
      <c r="V1360" s="2" t="str">
        <f t="shared" si="193"/>
        <v>OK</v>
      </c>
      <c r="W1360" s="2" t="str">
        <f t="shared" si="194"/>
        <v>OK</v>
      </c>
      <c r="X1360" s="2" t="str">
        <f t="shared" si="195"/>
        <v>OK</v>
      </c>
      <c r="Y1360" s="2" t="str">
        <f t="shared" si="196"/>
        <v>OK</v>
      </c>
      <c r="Z1360" s="3" t="str">
        <f t="shared" si="197"/>
        <v/>
      </c>
    </row>
    <row r="1361" spans="1:26" x14ac:dyDescent="0.45">
      <c r="A1361" t="s">
        <v>15188</v>
      </c>
      <c r="B1361" t="s">
        <v>15189</v>
      </c>
      <c r="C1361" t="s">
        <v>15231</v>
      </c>
      <c r="E1361" t="s">
        <v>20</v>
      </c>
      <c r="H1361" t="s">
        <v>21</v>
      </c>
      <c r="I1361">
        <v>2748412</v>
      </c>
      <c r="J1361" t="s">
        <v>15232</v>
      </c>
      <c r="K1361">
        <v>40</v>
      </c>
      <c r="L1361" t="s">
        <v>34</v>
      </c>
      <c r="M1361" t="s">
        <v>35</v>
      </c>
      <c r="N1361" t="s">
        <v>81</v>
      </c>
      <c r="O1361" t="s">
        <v>85</v>
      </c>
      <c r="P1361" t="s">
        <v>21</v>
      </c>
      <c r="Q1361" t="s">
        <v>15233</v>
      </c>
      <c r="R1361" s="2" t="str">
        <f t="shared" si="189"/>
        <v>KO</v>
      </c>
      <c r="S1361" s="2" t="str">
        <f t="shared" si="190"/>
        <v>OK</v>
      </c>
      <c r="T1361" s="2" t="str">
        <f t="shared" si="191"/>
        <v>OK</v>
      </c>
      <c r="U1361" s="2" t="str">
        <f t="shared" si="192"/>
        <v>OK</v>
      </c>
      <c r="V1361" s="2" t="str">
        <f t="shared" si="193"/>
        <v>OK</v>
      </c>
      <c r="W1361" s="2" t="str">
        <f t="shared" si="194"/>
        <v>OK</v>
      </c>
      <c r="X1361" s="2" t="str">
        <f t="shared" si="195"/>
        <v>OK</v>
      </c>
      <c r="Y1361" s="2" t="str">
        <f t="shared" si="196"/>
        <v>OK</v>
      </c>
      <c r="Z1361" s="3" t="str">
        <f t="shared" si="197"/>
        <v xml:space="preserve">Acción didáctica / </v>
      </c>
    </row>
    <row r="1362" spans="1:26" x14ac:dyDescent="0.45">
      <c r="A1362" t="s">
        <v>15188</v>
      </c>
      <c r="B1362" t="s">
        <v>15189</v>
      </c>
      <c r="C1362" t="s">
        <v>15234</v>
      </c>
      <c r="E1362" t="s">
        <v>20</v>
      </c>
      <c r="H1362" t="s">
        <v>21</v>
      </c>
      <c r="I1362">
        <v>7511991</v>
      </c>
      <c r="J1362" t="s">
        <v>15235</v>
      </c>
      <c r="K1362">
        <v>20</v>
      </c>
      <c r="L1362" t="s">
        <v>23</v>
      </c>
      <c r="M1362" t="s">
        <v>29</v>
      </c>
      <c r="N1362" t="s">
        <v>1152</v>
      </c>
      <c r="P1362" t="s">
        <v>21</v>
      </c>
      <c r="Q1362" t="s">
        <v>15236</v>
      </c>
      <c r="R1362" s="2" t="str">
        <f t="shared" si="189"/>
        <v>OK</v>
      </c>
      <c r="S1362" s="2" t="str">
        <f t="shared" si="190"/>
        <v>OK</v>
      </c>
      <c r="T1362" s="2" t="str">
        <f t="shared" si="191"/>
        <v>OK</v>
      </c>
      <c r="U1362" s="2" t="str">
        <f t="shared" si="192"/>
        <v>OK</v>
      </c>
      <c r="V1362" s="2" t="str">
        <f t="shared" si="193"/>
        <v>OK</v>
      </c>
      <c r="W1362" s="2" t="str">
        <f t="shared" si="194"/>
        <v>OK</v>
      </c>
      <c r="X1362" s="2" t="str">
        <f t="shared" si="195"/>
        <v>OK</v>
      </c>
      <c r="Y1362" s="2" t="str">
        <f t="shared" si="196"/>
        <v>OK</v>
      </c>
      <c r="Z1362" s="3" t="str">
        <f t="shared" si="197"/>
        <v/>
      </c>
    </row>
    <row r="1363" spans="1:26" x14ac:dyDescent="0.45">
      <c r="A1363" t="s">
        <v>15188</v>
      </c>
      <c r="B1363" t="s">
        <v>15189</v>
      </c>
      <c r="C1363" t="s">
        <v>15237</v>
      </c>
      <c r="E1363" t="s">
        <v>20</v>
      </c>
      <c r="H1363" t="s">
        <v>21</v>
      </c>
      <c r="I1363">
        <v>1176555</v>
      </c>
      <c r="J1363" t="s">
        <v>15238</v>
      </c>
      <c r="K1363">
        <v>20</v>
      </c>
      <c r="L1363" t="s">
        <v>34</v>
      </c>
      <c r="M1363" t="s">
        <v>35</v>
      </c>
      <c r="N1363" t="s">
        <v>62</v>
      </c>
      <c r="O1363" t="s">
        <v>85</v>
      </c>
      <c r="P1363" t="s">
        <v>21</v>
      </c>
      <c r="Q1363" t="s">
        <v>15239</v>
      </c>
      <c r="R1363" s="2" t="str">
        <f t="shared" si="189"/>
        <v>OK</v>
      </c>
      <c r="S1363" s="2" t="str">
        <f t="shared" si="190"/>
        <v>OK</v>
      </c>
      <c r="T1363" s="2" t="str">
        <f t="shared" si="191"/>
        <v>OK</v>
      </c>
      <c r="U1363" s="2" t="str">
        <f t="shared" si="192"/>
        <v>OK</v>
      </c>
      <c r="V1363" s="2" t="str">
        <f t="shared" si="193"/>
        <v>OK</v>
      </c>
      <c r="W1363" s="2" t="str">
        <f t="shared" si="194"/>
        <v>OK</v>
      </c>
      <c r="X1363" s="2" t="str">
        <f t="shared" si="195"/>
        <v>OK</v>
      </c>
      <c r="Y1363" s="2" t="str">
        <f t="shared" si="196"/>
        <v>OK</v>
      </c>
      <c r="Z1363" s="3" t="str">
        <f t="shared" si="197"/>
        <v/>
      </c>
    </row>
    <row r="1364" spans="1:26" x14ac:dyDescent="0.45">
      <c r="A1364" t="s">
        <v>15188</v>
      </c>
      <c r="B1364" t="s">
        <v>15189</v>
      </c>
      <c r="C1364" t="s">
        <v>15240</v>
      </c>
      <c r="E1364" t="s">
        <v>20</v>
      </c>
      <c r="H1364" t="s">
        <v>21</v>
      </c>
      <c r="I1364">
        <v>1550674</v>
      </c>
      <c r="J1364" t="s">
        <v>15241</v>
      </c>
      <c r="K1364">
        <v>10</v>
      </c>
      <c r="L1364" t="s">
        <v>34</v>
      </c>
      <c r="M1364" t="s">
        <v>5081</v>
      </c>
      <c r="N1364" t="s">
        <v>11343</v>
      </c>
      <c r="O1364" t="s">
        <v>37</v>
      </c>
      <c r="P1364" t="s">
        <v>21</v>
      </c>
      <c r="Q1364" t="s">
        <v>15242</v>
      </c>
      <c r="R1364" s="2" t="str">
        <f t="shared" si="189"/>
        <v>OK</v>
      </c>
      <c r="S1364" s="2" t="str">
        <f t="shared" si="190"/>
        <v>KO</v>
      </c>
      <c r="T1364" s="2" t="str">
        <f t="shared" si="191"/>
        <v>OK</v>
      </c>
      <c r="U1364" s="2" t="str">
        <f t="shared" si="192"/>
        <v>OK</v>
      </c>
      <c r="V1364" s="2" t="str">
        <f t="shared" si="193"/>
        <v>OK</v>
      </c>
      <c r="W1364" s="2" t="str">
        <f t="shared" si="194"/>
        <v>OK</v>
      </c>
      <c r="X1364" s="2" t="str">
        <f t="shared" si="195"/>
        <v>OK</v>
      </c>
      <c r="Y1364" s="2" t="str">
        <f t="shared" si="196"/>
        <v>OK</v>
      </c>
      <c r="Z1364" s="3" t="str">
        <f t="shared" si="197"/>
        <v xml:space="preserve">Tipo de media / </v>
      </c>
    </row>
    <row r="1365" spans="1:26" x14ac:dyDescent="0.45">
      <c r="A1365" t="s">
        <v>15188</v>
      </c>
      <c r="B1365" t="s">
        <v>15189</v>
      </c>
      <c r="C1365" t="s">
        <v>15243</v>
      </c>
      <c r="E1365" t="s">
        <v>20</v>
      </c>
      <c r="H1365" t="s">
        <v>21</v>
      </c>
      <c r="I1365">
        <v>1171873</v>
      </c>
      <c r="J1365" t="s">
        <v>15244</v>
      </c>
      <c r="K1365">
        <v>15</v>
      </c>
      <c r="L1365" t="s">
        <v>34</v>
      </c>
      <c r="M1365" t="s">
        <v>35</v>
      </c>
      <c r="N1365" t="s">
        <v>101</v>
      </c>
      <c r="O1365" t="s">
        <v>85</v>
      </c>
      <c r="P1365" t="s">
        <v>21</v>
      </c>
      <c r="Q1365" t="s">
        <v>15245</v>
      </c>
      <c r="R1365" s="2" t="str">
        <f t="shared" si="189"/>
        <v>OK</v>
      </c>
      <c r="S1365" s="2" t="str">
        <f t="shared" si="190"/>
        <v>OK</v>
      </c>
      <c r="T1365" s="2" t="str">
        <f t="shared" si="191"/>
        <v>OK</v>
      </c>
      <c r="U1365" s="2" t="str">
        <f t="shared" si="192"/>
        <v>OK</v>
      </c>
      <c r="V1365" s="2" t="str">
        <f t="shared" si="193"/>
        <v>OK</v>
      </c>
      <c r="W1365" s="2" t="str">
        <f t="shared" si="194"/>
        <v>OK</v>
      </c>
      <c r="X1365" s="2" t="str">
        <f t="shared" si="195"/>
        <v>OK</v>
      </c>
      <c r="Y1365" s="2" t="str">
        <f t="shared" si="196"/>
        <v>OK</v>
      </c>
      <c r="Z1365" s="3" t="str">
        <f t="shared" si="197"/>
        <v/>
      </c>
    </row>
    <row r="1366" spans="1:26" x14ac:dyDescent="0.45">
      <c r="A1366" t="s">
        <v>15188</v>
      </c>
      <c r="B1366" t="s">
        <v>15189</v>
      </c>
      <c r="C1366" t="s">
        <v>15246</v>
      </c>
      <c r="E1366" t="s">
        <v>20</v>
      </c>
      <c r="H1366" t="s">
        <v>21</v>
      </c>
      <c r="I1366">
        <v>1542493</v>
      </c>
      <c r="J1366" t="s">
        <v>15247</v>
      </c>
      <c r="K1366">
        <v>15</v>
      </c>
      <c r="L1366" t="s">
        <v>34</v>
      </c>
      <c r="M1366" t="s">
        <v>35</v>
      </c>
      <c r="N1366" t="s">
        <v>161</v>
      </c>
      <c r="O1366" t="s">
        <v>37</v>
      </c>
      <c r="P1366" t="s">
        <v>21</v>
      </c>
      <c r="Q1366" t="s">
        <v>15248</v>
      </c>
      <c r="R1366" s="2" t="str">
        <f t="shared" si="189"/>
        <v>OK</v>
      </c>
      <c r="S1366" s="2" t="str">
        <f t="shared" si="190"/>
        <v>OK</v>
      </c>
      <c r="T1366" s="2" t="str">
        <f t="shared" si="191"/>
        <v>OK</v>
      </c>
      <c r="U1366" s="2" t="str">
        <f t="shared" si="192"/>
        <v>OK</v>
      </c>
      <c r="V1366" s="2" t="str">
        <f t="shared" si="193"/>
        <v>OK</v>
      </c>
      <c r="W1366" s="2" t="str">
        <f t="shared" si="194"/>
        <v>OK</v>
      </c>
      <c r="X1366" s="2" t="str">
        <f t="shared" si="195"/>
        <v>OK</v>
      </c>
      <c r="Y1366" s="2" t="str">
        <f t="shared" si="196"/>
        <v>OK</v>
      </c>
      <c r="Z1366" s="3" t="str">
        <f t="shared" si="197"/>
        <v/>
      </c>
    </row>
    <row r="1367" spans="1:26" x14ac:dyDescent="0.45">
      <c r="A1367" t="s">
        <v>15188</v>
      </c>
      <c r="B1367" t="s">
        <v>15189</v>
      </c>
      <c r="C1367" t="s">
        <v>15249</v>
      </c>
      <c r="E1367" t="s">
        <v>20</v>
      </c>
      <c r="H1367" t="s">
        <v>21</v>
      </c>
      <c r="I1367">
        <v>1488017</v>
      </c>
      <c r="J1367" t="s">
        <v>15250</v>
      </c>
      <c r="K1367">
        <v>20</v>
      </c>
      <c r="L1367" t="s">
        <v>34</v>
      </c>
      <c r="M1367" t="s">
        <v>35</v>
      </c>
      <c r="N1367" t="s">
        <v>11343</v>
      </c>
      <c r="O1367" t="s">
        <v>37</v>
      </c>
      <c r="P1367" t="s">
        <v>21</v>
      </c>
      <c r="Q1367" t="s">
        <v>15251</v>
      </c>
      <c r="R1367" s="2" t="str">
        <f t="shared" si="189"/>
        <v>OK</v>
      </c>
      <c r="S1367" s="2" t="str">
        <f t="shared" si="190"/>
        <v>OK</v>
      </c>
      <c r="T1367" s="2" t="str">
        <f t="shared" si="191"/>
        <v>OK</v>
      </c>
      <c r="U1367" s="2" t="str">
        <f t="shared" si="192"/>
        <v>OK</v>
      </c>
      <c r="V1367" s="2" t="str">
        <f t="shared" si="193"/>
        <v>OK</v>
      </c>
      <c r="W1367" s="2" t="str">
        <f t="shared" si="194"/>
        <v>OK</v>
      </c>
      <c r="X1367" s="2" t="str">
        <f t="shared" si="195"/>
        <v>OK</v>
      </c>
      <c r="Y1367" s="2" t="str">
        <f t="shared" si="196"/>
        <v>OK</v>
      </c>
      <c r="Z1367" s="3" t="str">
        <f t="shared" si="197"/>
        <v/>
      </c>
    </row>
    <row r="1368" spans="1:26" x14ac:dyDescent="0.45">
      <c r="A1368" t="s">
        <v>15188</v>
      </c>
      <c r="B1368" t="s">
        <v>15189</v>
      </c>
      <c r="C1368" t="s">
        <v>15252</v>
      </c>
      <c r="E1368" t="s">
        <v>20</v>
      </c>
      <c r="H1368" t="s">
        <v>21</v>
      </c>
      <c r="I1368">
        <v>4698016</v>
      </c>
      <c r="J1368" t="s">
        <v>15253</v>
      </c>
      <c r="K1368">
        <v>20</v>
      </c>
      <c r="L1368" t="s">
        <v>23</v>
      </c>
      <c r="M1368" t="s">
        <v>29</v>
      </c>
      <c r="N1368" t="s">
        <v>1152</v>
      </c>
      <c r="P1368" t="s">
        <v>21</v>
      </c>
      <c r="Q1368" t="s">
        <v>15254</v>
      </c>
      <c r="R1368" s="2" t="str">
        <f t="shared" si="189"/>
        <v>OK</v>
      </c>
      <c r="S1368" s="2" t="str">
        <f t="shared" si="190"/>
        <v>OK</v>
      </c>
      <c r="T1368" s="2" t="str">
        <f t="shared" si="191"/>
        <v>OK</v>
      </c>
      <c r="U1368" s="2" t="str">
        <f t="shared" si="192"/>
        <v>OK</v>
      </c>
      <c r="V1368" s="2" t="str">
        <f t="shared" si="193"/>
        <v>OK</v>
      </c>
      <c r="W1368" s="2" t="str">
        <f t="shared" si="194"/>
        <v>OK</v>
      </c>
      <c r="X1368" s="2" t="str">
        <f t="shared" si="195"/>
        <v>OK</v>
      </c>
      <c r="Y1368" s="2" t="str">
        <f t="shared" si="196"/>
        <v>OK</v>
      </c>
      <c r="Z1368" s="3" t="str">
        <f t="shared" si="197"/>
        <v/>
      </c>
    </row>
    <row r="1369" spans="1:26" x14ac:dyDescent="0.45">
      <c r="A1369" t="s">
        <v>15188</v>
      </c>
      <c r="B1369" t="s">
        <v>15189</v>
      </c>
      <c r="C1369" t="s">
        <v>15255</v>
      </c>
      <c r="E1369" t="s">
        <v>20</v>
      </c>
      <c r="H1369" t="s">
        <v>21</v>
      </c>
      <c r="I1369">
        <v>2092131</v>
      </c>
      <c r="J1369" t="s">
        <v>15256</v>
      </c>
      <c r="K1369">
        <v>20</v>
      </c>
      <c r="L1369" t="s">
        <v>34</v>
      </c>
      <c r="M1369" t="s">
        <v>35</v>
      </c>
      <c r="N1369" t="s">
        <v>213</v>
      </c>
      <c r="O1369" t="s">
        <v>37</v>
      </c>
      <c r="P1369" t="s">
        <v>21</v>
      </c>
      <c r="Q1369" t="s">
        <v>15257</v>
      </c>
      <c r="R1369" s="2" t="str">
        <f t="shared" si="189"/>
        <v>OK</v>
      </c>
      <c r="S1369" s="2" t="str">
        <f t="shared" si="190"/>
        <v>OK</v>
      </c>
      <c r="T1369" s="2" t="str">
        <f t="shared" si="191"/>
        <v>OK</v>
      </c>
      <c r="U1369" s="2" t="str">
        <f t="shared" si="192"/>
        <v>OK</v>
      </c>
      <c r="V1369" s="2" t="str">
        <f t="shared" si="193"/>
        <v>OK</v>
      </c>
      <c r="W1369" s="2" t="str">
        <f t="shared" si="194"/>
        <v>OK</v>
      </c>
      <c r="X1369" s="2" t="str">
        <f t="shared" si="195"/>
        <v>OK</v>
      </c>
      <c r="Y1369" s="2" t="str">
        <f t="shared" si="196"/>
        <v>OK</v>
      </c>
      <c r="Z1369" s="3" t="str">
        <f t="shared" si="197"/>
        <v/>
      </c>
    </row>
    <row r="1370" spans="1:26" x14ac:dyDescent="0.45">
      <c r="A1370" t="s">
        <v>15188</v>
      </c>
      <c r="B1370" t="s">
        <v>15189</v>
      </c>
      <c r="C1370" t="s">
        <v>15258</v>
      </c>
      <c r="E1370" t="s">
        <v>20</v>
      </c>
      <c r="H1370" t="s">
        <v>21</v>
      </c>
      <c r="I1370">
        <v>1474395</v>
      </c>
      <c r="J1370" t="s">
        <v>15259</v>
      </c>
      <c r="K1370">
        <v>20</v>
      </c>
      <c r="L1370" t="s">
        <v>34</v>
      </c>
      <c r="M1370" t="s">
        <v>35</v>
      </c>
      <c r="N1370" t="s">
        <v>11343</v>
      </c>
      <c r="O1370" t="s">
        <v>37</v>
      </c>
      <c r="P1370" t="s">
        <v>21</v>
      </c>
      <c r="Q1370" t="s">
        <v>15260</v>
      </c>
      <c r="R1370" s="2" t="str">
        <f t="shared" si="189"/>
        <v>OK</v>
      </c>
      <c r="S1370" s="2" t="str">
        <f t="shared" si="190"/>
        <v>OK</v>
      </c>
      <c r="T1370" s="2" t="str">
        <f t="shared" si="191"/>
        <v>OK</v>
      </c>
      <c r="U1370" s="2" t="str">
        <f t="shared" si="192"/>
        <v>OK</v>
      </c>
      <c r="V1370" s="2" t="str">
        <f t="shared" si="193"/>
        <v>OK</v>
      </c>
      <c r="W1370" s="2" t="str">
        <f t="shared" si="194"/>
        <v>OK</v>
      </c>
      <c r="X1370" s="2" t="str">
        <f t="shared" si="195"/>
        <v>OK</v>
      </c>
      <c r="Y1370" s="2" t="str">
        <f t="shared" si="196"/>
        <v>OK</v>
      </c>
      <c r="Z1370" s="3" t="str">
        <f t="shared" si="197"/>
        <v/>
      </c>
    </row>
    <row r="1371" spans="1:26" x14ac:dyDescent="0.45">
      <c r="A1371" t="s">
        <v>15188</v>
      </c>
      <c r="B1371" t="s">
        <v>15189</v>
      </c>
      <c r="C1371" t="s">
        <v>15261</v>
      </c>
      <c r="E1371" t="s">
        <v>20</v>
      </c>
      <c r="H1371" t="s">
        <v>21</v>
      </c>
      <c r="I1371">
        <v>1985863</v>
      </c>
      <c r="J1371" t="s">
        <v>15262</v>
      </c>
      <c r="K1371">
        <v>30</v>
      </c>
      <c r="L1371" t="s">
        <v>34</v>
      </c>
      <c r="M1371" t="s">
        <v>35</v>
      </c>
      <c r="N1371" t="s">
        <v>11343</v>
      </c>
      <c r="O1371" t="s">
        <v>37</v>
      </c>
      <c r="P1371" t="s">
        <v>21</v>
      </c>
      <c r="Q1371" t="s">
        <v>15263</v>
      </c>
      <c r="R1371" s="2" t="str">
        <f t="shared" si="189"/>
        <v>OK</v>
      </c>
      <c r="S1371" s="2" t="str">
        <f t="shared" si="190"/>
        <v>OK</v>
      </c>
      <c r="T1371" s="2" t="str">
        <f t="shared" si="191"/>
        <v>OK</v>
      </c>
      <c r="U1371" s="2" t="str">
        <f t="shared" si="192"/>
        <v>OK</v>
      </c>
      <c r="V1371" s="2" t="str">
        <f t="shared" si="193"/>
        <v>OK</v>
      </c>
      <c r="W1371" s="2" t="str">
        <f t="shared" si="194"/>
        <v>OK</v>
      </c>
      <c r="X1371" s="2" t="str">
        <f t="shared" si="195"/>
        <v>OK</v>
      </c>
      <c r="Y1371" s="2" t="str">
        <f t="shared" si="196"/>
        <v>OK</v>
      </c>
      <c r="Z1371" s="3" t="str">
        <f t="shared" si="197"/>
        <v/>
      </c>
    </row>
    <row r="1372" spans="1:26" x14ac:dyDescent="0.45">
      <c r="A1372" t="s">
        <v>15188</v>
      </c>
      <c r="B1372" t="s">
        <v>15189</v>
      </c>
      <c r="C1372" t="s">
        <v>15264</v>
      </c>
      <c r="E1372" t="s">
        <v>20</v>
      </c>
      <c r="H1372" t="s">
        <v>21</v>
      </c>
      <c r="I1372">
        <v>7062754</v>
      </c>
      <c r="J1372" t="s">
        <v>15265</v>
      </c>
      <c r="K1372">
        <v>15</v>
      </c>
      <c r="L1372" t="s">
        <v>23</v>
      </c>
      <c r="M1372" t="s">
        <v>29</v>
      </c>
      <c r="N1372" t="s">
        <v>25</v>
      </c>
      <c r="P1372" t="s">
        <v>21</v>
      </c>
      <c r="Q1372" t="s">
        <v>15266</v>
      </c>
      <c r="R1372" s="2" t="str">
        <f t="shared" si="189"/>
        <v>OK</v>
      </c>
      <c r="S1372" s="2" t="str">
        <f t="shared" si="190"/>
        <v>KO</v>
      </c>
      <c r="T1372" s="2" t="str">
        <f t="shared" si="191"/>
        <v>OK</v>
      </c>
      <c r="U1372" s="2" t="str">
        <f t="shared" si="192"/>
        <v>OK</v>
      </c>
      <c r="V1372" s="2" t="str">
        <f t="shared" si="193"/>
        <v>OK</v>
      </c>
      <c r="W1372" s="2" t="str">
        <f t="shared" si="194"/>
        <v>OK</v>
      </c>
      <c r="X1372" s="2" t="str">
        <f t="shared" si="195"/>
        <v>OK</v>
      </c>
      <c r="Y1372" s="2" t="str">
        <f t="shared" si="196"/>
        <v>OK</v>
      </c>
      <c r="Z1372" s="3" t="str">
        <f t="shared" si="197"/>
        <v xml:space="preserve">Tipo de media / </v>
      </c>
    </row>
    <row r="1373" spans="1:26" x14ac:dyDescent="0.45">
      <c r="A1373" t="s">
        <v>15188</v>
      </c>
      <c r="B1373" t="s">
        <v>15189</v>
      </c>
      <c r="C1373" t="s">
        <v>15267</v>
      </c>
      <c r="E1373" t="s">
        <v>20</v>
      </c>
      <c r="H1373" t="s">
        <v>21</v>
      </c>
      <c r="I1373">
        <v>1936044</v>
      </c>
      <c r="J1373" t="s">
        <v>15268</v>
      </c>
      <c r="K1373">
        <v>20</v>
      </c>
      <c r="L1373" t="s">
        <v>34</v>
      </c>
      <c r="M1373" t="s">
        <v>35</v>
      </c>
      <c r="N1373" t="s">
        <v>81</v>
      </c>
      <c r="O1373" t="s">
        <v>85</v>
      </c>
      <c r="P1373" t="s">
        <v>21</v>
      </c>
      <c r="Q1373" t="s">
        <v>15269</v>
      </c>
      <c r="R1373" s="2" t="str">
        <f t="shared" si="189"/>
        <v>KO</v>
      </c>
      <c r="S1373" s="2" t="str">
        <f t="shared" si="190"/>
        <v>OK</v>
      </c>
      <c r="T1373" s="2" t="str">
        <f t="shared" si="191"/>
        <v>OK</v>
      </c>
      <c r="U1373" s="2" t="str">
        <f t="shared" si="192"/>
        <v>OK</v>
      </c>
      <c r="V1373" s="2" t="str">
        <f t="shared" si="193"/>
        <v>OK</v>
      </c>
      <c r="W1373" s="2" t="str">
        <f t="shared" si="194"/>
        <v>OK</v>
      </c>
      <c r="X1373" s="2" t="str">
        <f t="shared" si="195"/>
        <v>OK</v>
      </c>
      <c r="Y1373" s="2" t="str">
        <f t="shared" si="196"/>
        <v>OK</v>
      </c>
      <c r="Z1373" s="3" t="str">
        <f t="shared" si="197"/>
        <v xml:space="preserve">Acción didáctica / </v>
      </c>
    </row>
    <row r="1374" spans="1:26" x14ac:dyDescent="0.45">
      <c r="A1374" t="s">
        <v>15188</v>
      </c>
      <c r="B1374" t="s">
        <v>15189</v>
      </c>
      <c r="C1374" t="s">
        <v>15270</v>
      </c>
      <c r="E1374" t="s">
        <v>20</v>
      </c>
      <c r="H1374" t="s">
        <v>21</v>
      </c>
      <c r="I1374">
        <v>2297442</v>
      </c>
      <c r="J1374" t="s">
        <v>15271</v>
      </c>
      <c r="K1374">
        <v>30</v>
      </c>
      <c r="L1374" t="s">
        <v>34</v>
      </c>
      <c r="M1374" t="s">
        <v>35</v>
      </c>
      <c r="N1374" t="s">
        <v>81</v>
      </c>
      <c r="O1374" t="s">
        <v>85</v>
      </c>
      <c r="P1374" t="s">
        <v>21</v>
      </c>
      <c r="Q1374" t="s">
        <v>15272</v>
      </c>
      <c r="R1374" s="2" t="str">
        <f t="shared" si="189"/>
        <v>KO</v>
      </c>
      <c r="S1374" s="2" t="str">
        <f t="shared" si="190"/>
        <v>OK</v>
      </c>
      <c r="T1374" s="2" t="str">
        <f t="shared" si="191"/>
        <v>OK</v>
      </c>
      <c r="U1374" s="2" t="str">
        <f t="shared" si="192"/>
        <v>OK</v>
      </c>
      <c r="V1374" s="2" t="str">
        <f t="shared" si="193"/>
        <v>OK</v>
      </c>
      <c r="W1374" s="2" t="str">
        <f t="shared" si="194"/>
        <v>OK</v>
      </c>
      <c r="X1374" s="2" t="str">
        <f t="shared" si="195"/>
        <v>OK</v>
      </c>
      <c r="Y1374" s="2" t="str">
        <f t="shared" si="196"/>
        <v>OK</v>
      </c>
      <c r="Z1374" s="3" t="str">
        <f t="shared" si="197"/>
        <v xml:space="preserve">Acción didáctica / </v>
      </c>
    </row>
    <row r="1375" spans="1:26" x14ac:dyDescent="0.45">
      <c r="A1375" t="s">
        <v>15188</v>
      </c>
      <c r="B1375" t="s">
        <v>15189</v>
      </c>
      <c r="C1375" t="s">
        <v>15273</v>
      </c>
      <c r="E1375" t="s">
        <v>20</v>
      </c>
      <c r="H1375" t="s">
        <v>21</v>
      </c>
      <c r="I1375">
        <v>2770693</v>
      </c>
      <c r="J1375" t="s">
        <v>15274</v>
      </c>
      <c r="K1375">
        <v>60</v>
      </c>
      <c r="L1375" t="s">
        <v>57</v>
      </c>
      <c r="M1375" t="s">
        <v>29</v>
      </c>
      <c r="N1375" t="s">
        <v>2043</v>
      </c>
      <c r="P1375" t="s">
        <v>21</v>
      </c>
      <c r="Q1375" t="s">
        <v>15275</v>
      </c>
      <c r="R1375" s="2" t="str">
        <f t="shared" si="189"/>
        <v>KO</v>
      </c>
      <c r="S1375" s="2" t="str">
        <f t="shared" si="190"/>
        <v>OK</v>
      </c>
      <c r="T1375" s="2" t="str">
        <f t="shared" si="191"/>
        <v>OK</v>
      </c>
      <c r="U1375" s="2" t="str">
        <f t="shared" si="192"/>
        <v>OK</v>
      </c>
      <c r="V1375" s="2" t="str">
        <f t="shared" si="193"/>
        <v>OK</v>
      </c>
      <c r="W1375" s="2" t="str">
        <f t="shared" si="194"/>
        <v>OK</v>
      </c>
      <c r="X1375" s="2" t="str">
        <f t="shared" si="195"/>
        <v>OK</v>
      </c>
      <c r="Y1375" s="2" t="str">
        <f t="shared" si="196"/>
        <v>OK</v>
      </c>
      <c r="Z1375" s="3" t="str">
        <f t="shared" si="197"/>
        <v xml:space="preserve">Acción didáctica / </v>
      </c>
    </row>
    <row r="1376" spans="1:26" x14ac:dyDescent="0.45">
      <c r="A1376" t="s">
        <v>15188</v>
      </c>
      <c r="B1376" t="s">
        <v>15189</v>
      </c>
      <c r="C1376" t="s">
        <v>15276</v>
      </c>
      <c r="E1376" t="s">
        <v>20</v>
      </c>
      <c r="H1376" t="s">
        <v>21</v>
      </c>
      <c r="I1376">
        <v>1618513</v>
      </c>
      <c r="J1376" t="s">
        <v>15277</v>
      </c>
      <c r="K1376">
        <v>60</v>
      </c>
      <c r="L1376" t="s">
        <v>34</v>
      </c>
      <c r="M1376" t="s">
        <v>35</v>
      </c>
      <c r="N1376" t="s">
        <v>58</v>
      </c>
      <c r="O1376" t="s">
        <v>85</v>
      </c>
      <c r="P1376" t="s">
        <v>21</v>
      </c>
      <c r="Q1376" t="s">
        <v>15278</v>
      </c>
      <c r="R1376" s="2" t="str">
        <f t="shared" si="189"/>
        <v>KO</v>
      </c>
      <c r="S1376" s="2" t="str">
        <f t="shared" si="190"/>
        <v>OK</v>
      </c>
      <c r="T1376" s="2" t="str">
        <f t="shared" si="191"/>
        <v>OK</v>
      </c>
      <c r="U1376" s="2" t="str">
        <f t="shared" si="192"/>
        <v>OK</v>
      </c>
      <c r="V1376" s="2" t="str">
        <f t="shared" si="193"/>
        <v>OK</v>
      </c>
      <c r="W1376" s="2" t="str">
        <f t="shared" si="194"/>
        <v>OK</v>
      </c>
      <c r="X1376" s="2" t="str">
        <f t="shared" si="195"/>
        <v>OK</v>
      </c>
      <c r="Y1376" s="2" t="str">
        <f t="shared" si="196"/>
        <v>OK</v>
      </c>
      <c r="Z1376" s="3" t="str">
        <f t="shared" si="197"/>
        <v xml:space="preserve">Acción didáctica / </v>
      </c>
    </row>
    <row r="1377" spans="1:26" x14ac:dyDescent="0.45">
      <c r="A1377" t="s">
        <v>15188</v>
      </c>
      <c r="B1377" t="s">
        <v>15189</v>
      </c>
      <c r="C1377" t="s">
        <v>15279</v>
      </c>
      <c r="E1377" t="s">
        <v>20</v>
      </c>
      <c r="H1377" t="s">
        <v>21</v>
      </c>
      <c r="I1377">
        <v>1899308</v>
      </c>
      <c r="J1377" t="s">
        <v>15280</v>
      </c>
      <c r="K1377">
        <v>60</v>
      </c>
      <c r="L1377" t="s">
        <v>34</v>
      </c>
      <c r="M1377" t="s">
        <v>35</v>
      </c>
      <c r="N1377" t="s">
        <v>58</v>
      </c>
      <c r="O1377" t="s">
        <v>85</v>
      </c>
      <c r="P1377" t="s">
        <v>21</v>
      </c>
      <c r="Q1377" t="s">
        <v>15281</v>
      </c>
      <c r="R1377" s="2" t="str">
        <f t="shared" si="189"/>
        <v>KO</v>
      </c>
      <c r="S1377" s="2" t="str">
        <f t="shared" si="190"/>
        <v>OK</v>
      </c>
      <c r="T1377" s="2" t="str">
        <f t="shared" si="191"/>
        <v>OK</v>
      </c>
      <c r="U1377" s="2" t="str">
        <f t="shared" si="192"/>
        <v>OK</v>
      </c>
      <c r="V1377" s="2" t="str">
        <f t="shared" si="193"/>
        <v>OK</v>
      </c>
      <c r="W1377" s="2" t="str">
        <f t="shared" si="194"/>
        <v>OK</v>
      </c>
      <c r="X1377" s="2" t="str">
        <f t="shared" si="195"/>
        <v>OK</v>
      </c>
      <c r="Y1377" s="2" t="str">
        <f t="shared" si="196"/>
        <v>OK</v>
      </c>
      <c r="Z1377" s="3" t="str">
        <f t="shared" si="197"/>
        <v xml:space="preserve">Acción didáctica / </v>
      </c>
    </row>
    <row r="1378" spans="1:26" x14ac:dyDescent="0.45">
      <c r="A1378" t="s">
        <v>15188</v>
      </c>
      <c r="B1378" t="s">
        <v>15189</v>
      </c>
      <c r="C1378" t="s">
        <v>15282</v>
      </c>
      <c r="E1378" t="s">
        <v>20</v>
      </c>
      <c r="H1378" t="s">
        <v>21</v>
      </c>
      <c r="I1378">
        <v>4464254</v>
      </c>
      <c r="K1378">
        <v>60</v>
      </c>
      <c r="L1378" t="s">
        <v>358</v>
      </c>
      <c r="M1378" t="s">
        <v>35</v>
      </c>
      <c r="N1378" t="s">
        <v>81</v>
      </c>
      <c r="O1378" t="s">
        <v>85</v>
      </c>
      <c r="P1378" t="s">
        <v>21</v>
      </c>
      <c r="Q1378" t="s">
        <v>15283</v>
      </c>
      <c r="R1378" s="2" t="str">
        <f t="shared" si="189"/>
        <v>OK</v>
      </c>
      <c r="S1378" s="2" t="str">
        <f t="shared" si="190"/>
        <v>OK</v>
      </c>
      <c r="T1378" s="2" t="str">
        <f t="shared" si="191"/>
        <v>OK</v>
      </c>
      <c r="U1378" s="2" t="str">
        <f t="shared" si="192"/>
        <v>OK</v>
      </c>
      <c r="V1378" s="2" t="str">
        <f t="shared" si="193"/>
        <v>OK</v>
      </c>
      <c r="W1378" s="2" t="str">
        <f t="shared" si="194"/>
        <v>KO</v>
      </c>
      <c r="X1378" s="2" t="str">
        <f t="shared" si="195"/>
        <v>KO</v>
      </c>
      <c r="Y1378" s="2" t="str">
        <f t="shared" si="196"/>
        <v>OK</v>
      </c>
      <c r="Z1378" s="3" t="str">
        <f t="shared" si="197"/>
        <v xml:space="preserve">Tiempo del recurso / Palabras clave / </v>
      </c>
    </row>
    <row r="1379" spans="1:26" x14ac:dyDescent="0.45">
      <c r="A1379" t="s">
        <v>15188</v>
      </c>
      <c r="B1379" t="s">
        <v>15189</v>
      </c>
      <c r="C1379" t="s">
        <v>67</v>
      </c>
      <c r="D1379" t="s">
        <v>67</v>
      </c>
      <c r="E1379" t="s">
        <v>20</v>
      </c>
      <c r="H1379" t="s">
        <v>21</v>
      </c>
      <c r="I1379">
        <v>1111206</v>
      </c>
      <c r="K1379">
        <v>20</v>
      </c>
      <c r="L1379" t="s">
        <v>23</v>
      </c>
      <c r="M1379" t="s">
        <v>67</v>
      </c>
      <c r="N1379" t="s">
        <v>227</v>
      </c>
      <c r="P1379" t="s">
        <v>21</v>
      </c>
      <c r="Q1379" t="s">
        <v>15284</v>
      </c>
      <c r="R1379" s="2" t="str">
        <f t="shared" si="189"/>
        <v>OK</v>
      </c>
      <c r="S1379" s="2" t="str">
        <f t="shared" si="190"/>
        <v>OK</v>
      </c>
      <c r="T1379" s="2" t="str">
        <f t="shared" si="191"/>
        <v>OK</v>
      </c>
      <c r="U1379" s="2" t="str">
        <f t="shared" si="192"/>
        <v>OK</v>
      </c>
      <c r="V1379" s="2" t="str">
        <f t="shared" si="193"/>
        <v>OK</v>
      </c>
      <c r="W1379" s="2" t="str">
        <f t="shared" si="194"/>
        <v>OK</v>
      </c>
      <c r="X1379" s="2" t="str">
        <f t="shared" si="195"/>
        <v>KO</v>
      </c>
      <c r="Y1379" s="2" t="str">
        <f t="shared" si="196"/>
        <v>OK</v>
      </c>
      <c r="Z1379" s="3" t="str">
        <f t="shared" si="197"/>
        <v xml:space="preserve">Palabras clave / </v>
      </c>
    </row>
    <row r="1380" spans="1:26" x14ac:dyDescent="0.45">
      <c r="A1380" t="s">
        <v>15188</v>
      </c>
      <c r="B1380" t="s">
        <v>15189</v>
      </c>
      <c r="C1380" t="s">
        <v>70</v>
      </c>
      <c r="E1380" t="s">
        <v>20</v>
      </c>
      <c r="H1380" t="s">
        <v>21</v>
      </c>
      <c r="I1380">
        <v>1853759</v>
      </c>
      <c r="K1380">
        <v>60</v>
      </c>
      <c r="L1380" t="s">
        <v>70</v>
      </c>
      <c r="M1380" t="s">
        <v>35</v>
      </c>
      <c r="N1380" t="s">
        <v>161</v>
      </c>
      <c r="O1380" t="s">
        <v>479</v>
      </c>
      <c r="P1380" t="s">
        <v>21</v>
      </c>
      <c r="Q1380" t="s">
        <v>15285</v>
      </c>
      <c r="R1380" s="2" t="str">
        <f t="shared" si="189"/>
        <v>OK</v>
      </c>
      <c r="S1380" s="2" t="str">
        <f t="shared" si="190"/>
        <v>OK</v>
      </c>
      <c r="T1380" s="2" t="str">
        <f t="shared" si="191"/>
        <v>OK</v>
      </c>
      <c r="U1380" s="2" t="str">
        <f t="shared" si="192"/>
        <v>OK</v>
      </c>
      <c r="V1380" s="2" t="str">
        <f t="shared" si="193"/>
        <v>OK</v>
      </c>
      <c r="W1380" s="2" t="str">
        <f t="shared" si="194"/>
        <v>OK</v>
      </c>
      <c r="X1380" s="2" t="str">
        <f t="shared" si="195"/>
        <v>KO</v>
      </c>
      <c r="Y1380" s="2" t="str">
        <f t="shared" si="196"/>
        <v>OK</v>
      </c>
      <c r="Z1380" s="3" t="str">
        <f t="shared" si="197"/>
        <v xml:space="preserve">Palabras clave / </v>
      </c>
    </row>
    <row r="1381" spans="1:26" x14ac:dyDescent="0.45">
      <c r="A1381" t="s">
        <v>15286</v>
      </c>
      <c r="B1381" t="s">
        <v>15287</v>
      </c>
      <c r="C1381" t="s">
        <v>15288</v>
      </c>
      <c r="E1381" t="s">
        <v>20</v>
      </c>
      <c r="H1381" t="s">
        <v>21</v>
      </c>
      <c r="I1381">
        <v>1301943</v>
      </c>
      <c r="J1381" t="s">
        <v>15289</v>
      </c>
      <c r="K1381">
        <v>30</v>
      </c>
      <c r="L1381" t="s">
        <v>23</v>
      </c>
      <c r="M1381" t="s">
        <v>29</v>
      </c>
      <c r="N1381" t="s">
        <v>684</v>
      </c>
      <c r="P1381" t="s">
        <v>21</v>
      </c>
      <c r="Q1381" t="s">
        <v>15290</v>
      </c>
      <c r="R1381" s="2" t="str">
        <f t="shared" si="189"/>
        <v>OK</v>
      </c>
      <c r="S1381" s="2" t="str">
        <f t="shared" si="190"/>
        <v>OK</v>
      </c>
      <c r="T1381" s="2" t="str">
        <f t="shared" si="191"/>
        <v>OK</v>
      </c>
      <c r="U1381" s="2" t="str">
        <f t="shared" si="192"/>
        <v>OK</v>
      </c>
      <c r="V1381" s="2" t="str">
        <f t="shared" si="193"/>
        <v>OK</v>
      </c>
      <c r="W1381" s="2" t="str">
        <f t="shared" si="194"/>
        <v>OK</v>
      </c>
      <c r="X1381" s="2" t="str">
        <f t="shared" si="195"/>
        <v>OK</v>
      </c>
      <c r="Y1381" s="2" t="str">
        <f t="shared" si="196"/>
        <v>OK</v>
      </c>
      <c r="Z1381" s="3" t="str">
        <f t="shared" si="197"/>
        <v/>
      </c>
    </row>
    <row r="1382" spans="1:26" x14ac:dyDescent="0.45">
      <c r="A1382" t="s">
        <v>15286</v>
      </c>
      <c r="B1382" t="s">
        <v>15287</v>
      </c>
      <c r="C1382" t="s">
        <v>15291</v>
      </c>
      <c r="E1382" t="s">
        <v>20</v>
      </c>
      <c r="H1382" t="s">
        <v>21</v>
      </c>
      <c r="I1382">
        <v>1535701</v>
      </c>
      <c r="J1382" t="s">
        <v>15292</v>
      </c>
      <c r="K1382">
        <v>20</v>
      </c>
      <c r="L1382" t="s">
        <v>34</v>
      </c>
      <c r="M1382" t="s">
        <v>35</v>
      </c>
      <c r="N1382" t="s">
        <v>161</v>
      </c>
      <c r="O1382" t="s">
        <v>85</v>
      </c>
      <c r="P1382" t="s">
        <v>21</v>
      </c>
      <c r="Q1382" t="s">
        <v>15293</v>
      </c>
      <c r="R1382" s="2" t="str">
        <f t="shared" si="189"/>
        <v>OK</v>
      </c>
      <c r="S1382" s="2" t="str">
        <f t="shared" si="190"/>
        <v>OK</v>
      </c>
      <c r="T1382" s="2" t="str">
        <f t="shared" si="191"/>
        <v>OK</v>
      </c>
      <c r="U1382" s="2" t="str">
        <f t="shared" si="192"/>
        <v>OK</v>
      </c>
      <c r="V1382" s="2" t="str">
        <f t="shared" si="193"/>
        <v>OK</v>
      </c>
      <c r="W1382" s="2" t="str">
        <f t="shared" si="194"/>
        <v>OK</v>
      </c>
      <c r="X1382" s="2" t="str">
        <f t="shared" si="195"/>
        <v>OK</v>
      </c>
      <c r="Y1382" s="2" t="str">
        <f t="shared" si="196"/>
        <v>OK</v>
      </c>
      <c r="Z1382" s="3" t="str">
        <f t="shared" si="197"/>
        <v/>
      </c>
    </row>
    <row r="1383" spans="1:26" x14ac:dyDescent="0.45">
      <c r="A1383" t="s">
        <v>15286</v>
      </c>
      <c r="B1383" t="s">
        <v>15287</v>
      </c>
      <c r="C1383" t="s">
        <v>15294</v>
      </c>
      <c r="E1383" t="s">
        <v>20</v>
      </c>
      <c r="H1383" t="s">
        <v>21</v>
      </c>
      <c r="I1383">
        <v>1688816</v>
      </c>
      <c r="J1383" t="s">
        <v>15295</v>
      </c>
      <c r="K1383">
        <v>15</v>
      </c>
      <c r="L1383" t="s">
        <v>34</v>
      </c>
      <c r="M1383" t="s">
        <v>35</v>
      </c>
      <c r="N1383" t="s">
        <v>499</v>
      </c>
      <c r="O1383" t="s">
        <v>85</v>
      </c>
      <c r="P1383" t="s">
        <v>21</v>
      </c>
      <c r="Q1383" t="s">
        <v>15296</v>
      </c>
      <c r="R1383" s="2" t="str">
        <f t="shared" si="189"/>
        <v>OK</v>
      </c>
      <c r="S1383" s="2" t="str">
        <f t="shared" si="190"/>
        <v>OK</v>
      </c>
      <c r="T1383" s="2" t="str">
        <f t="shared" si="191"/>
        <v>OK</v>
      </c>
      <c r="U1383" s="2" t="str">
        <f t="shared" si="192"/>
        <v>OK</v>
      </c>
      <c r="V1383" s="2" t="str">
        <f t="shared" si="193"/>
        <v>OK</v>
      </c>
      <c r="W1383" s="2" t="str">
        <f t="shared" si="194"/>
        <v>OK</v>
      </c>
      <c r="X1383" s="2" t="str">
        <f t="shared" si="195"/>
        <v>OK</v>
      </c>
      <c r="Y1383" s="2" t="str">
        <f t="shared" si="196"/>
        <v>OK</v>
      </c>
      <c r="Z1383" s="3" t="str">
        <f t="shared" si="197"/>
        <v/>
      </c>
    </row>
    <row r="1384" spans="1:26" x14ac:dyDescent="0.45">
      <c r="A1384" t="s">
        <v>15286</v>
      </c>
      <c r="B1384" t="s">
        <v>15287</v>
      </c>
      <c r="C1384" t="s">
        <v>13461</v>
      </c>
      <c r="E1384" t="s">
        <v>20</v>
      </c>
      <c r="H1384" t="s">
        <v>21</v>
      </c>
      <c r="I1384">
        <v>2521112</v>
      </c>
      <c r="J1384" t="s">
        <v>15297</v>
      </c>
      <c r="K1384">
        <v>10</v>
      </c>
      <c r="L1384" t="s">
        <v>80</v>
      </c>
      <c r="M1384" t="s">
        <v>35</v>
      </c>
      <c r="N1384" t="s">
        <v>81</v>
      </c>
      <c r="O1384" t="s">
        <v>37</v>
      </c>
      <c r="P1384" t="s">
        <v>21</v>
      </c>
      <c r="Q1384" t="s">
        <v>15298</v>
      </c>
      <c r="R1384" s="2" t="str">
        <f t="shared" si="189"/>
        <v>OK</v>
      </c>
      <c r="S1384" s="2" t="str">
        <f t="shared" si="190"/>
        <v>OK</v>
      </c>
      <c r="T1384" s="2" t="str">
        <f t="shared" si="191"/>
        <v>OK</v>
      </c>
      <c r="U1384" s="2" t="str">
        <f t="shared" si="192"/>
        <v>OK</v>
      </c>
      <c r="V1384" s="2" t="str">
        <f t="shared" si="193"/>
        <v>OK</v>
      </c>
      <c r="W1384" s="2" t="str">
        <f t="shared" si="194"/>
        <v>OK</v>
      </c>
      <c r="X1384" s="2" t="str">
        <f t="shared" si="195"/>
        <v>OK</v>
      </c>
      <c r="Y1384" s="2" t="str">
        <f t="shared" si="196"/>
        <v>OK</v>
      </c>
      <c r="Z1384" s="3" t="str">
        <f t="shared" si="197"/>
        <v/>
      </c>
    </row>
    <row r="1385" spans="1:26" x14ac:dyDescent="0.45">
      <c r="A1385" t="s">
        <v>15286</v>
      </c>
      <c r="B1385" t="s">
        <v>15287</v>
      </c>
      <c r="C1385" t="s">
        <v>15299</v>
      </c>
      <c r="E1385" t="s">
        <v>20</v>
      </c>
      <c r="H1385" t="s">
        <v>21</v>
      </c>
      <c r="I1385">
        <v>2360065</v>
      </c>
      <c r="J1385" t="s">
        <v>15300</v>
      </c>
      <c r="K1385">
        <v>15</v>
      </c>
      <c r="L1385" t="s">
        <v>34</v>
      </c>
      <c r="M1385" t="s">
        <v>35</v>
      </c>
      <c r="N1385" t="s">
        <v>11343</v>
      </c>
      <c r="O1385" t="s">
        <v>85</v>
      </c>
      <c r="P1385" t="s">
        <v>21</v>
      </c>
      <c r="Q1385" t="s">
        <v>15301</v>
      </c>
      <c r="R1385" s="2" t="str">
        <f t="shared" si="189"/>
        <v>OK</v>
      </c>
      <c r="S1385" s="2" t="str">
        <f t="shared" si="190"/>
        <v>OK</v>
      </c>
      <c r="T1385" s="2" t="str">
        <f t="shared" si="191"/>
        <v>OK</v>
      </c>
      <c r="U1385" s="2" t="str">
        <f t="shared" si="192"/>
        <v>OK</v>
      </c>
      <c r="V1385" s="2" t="str">
        <f t="shared" si="193"/>
        <v>OK</v>
      </c>
      <c r="W1385" s="2" t="str">
        <f t="shared" si="194"/>
        <v>OK</v>
      </c>
      <c r="X1385" s="2" t="str">
        <f t="shared" si="195"/>
        <v>OK</v>
      </c>
      <c r="Y1385" s="2" t="str">
        <f t="shared" si="196"/>
        <v>OK</v>
      </c>
      <c r="Z1385" s="3" t="str">
        <f t="shared" si="197"/>
        <v/>
      </c>
    </row>
    <row r="1386" spans="1:26" x14ac:dyDescent="0.45">
      <c r="A1386" t="s">
        <v>15286</v>
      </c>
      <c r="B1386" t="s">
        <v>15287</v>
      </c>
      <c r="C1386" t="s">
        <v>15302</v>
      </c>
      <c r="E1386" t="s">
        <v>20</v>
      </c>
      <c r="H1386" t="s">
        <v>21</v>
      </c>
      <c r="I1386">
        <v>1329973</v>
      </c>
      <c r="J1386" t="s">
        <v>15303</v>
      </c>
      <c r="K1386">
        <v>20</v>
      </c>
      <c r="L1386" t="s">
        <v>23</v>
      </c>
      <c r="M1386" t="s">
        <v>29</v>
      </c>
      <c r="N1386" t="s">
        <v>30</v>
      </c>
      <c r="P1386" t="s">
        <v>21</v>
      </c>
      <c r="Q1386" t="s">
        <v>15304</v>
      </c>
      <c r="R1386" s="2" t="str">
        <f t="shared" si="189"/>
        <v>OK</v>
      </c>
      <c r="S1386" s="2" t="str">
        <f t="shared" si="190"/>
        <v>OK</v>
      </c>
      <c r="T1386" s="2" t="str">
        <f t="shared" si="191"/>
        <v>OK</v>
      </c>
      <c r="U1386" s="2" t="str">
        <f t="shared" si="192"/>
        <v>OK</v>
      </c>
      <c r="V1386" s="2" t="str">
        <f t="shared" si="193"/>
        <v>OK</v>
      </c>
      <c r="W1386" s="2" t="str">
        <f t="shared" si="194"/>
        <v>OK</v>
      </c>
      <c r="X1386" s="2" t="str">
        <f t="shared" si="195"/>
        <v>OK</v>
      </c>
      <c r="Y1386" s="2" t="str">
        <f t="shared" si="196"/>
        <v>OK</v>
      </c>
      <c r="Z1386" s="3" t="str">
        <f t="shared" si="197"/>
        <v/>
      </c>
    </row>
    <row r="1387" spans="1:26" x14ac:dyDescent="0.45">
      <c r="A1387" t="s">
        <v>15286</v>
      </c>
      <c r="B1387" t="s">
        <v>15287</v>
      </c>
      <c r="C1387" t="s">
        <v>15305</v>
      </c>
      <c r="E1387" t="s">
        <v>20</v>
      </c>
      <c r="H1387" t="s">
        <v>21</v>
      </c>
      <c r="I1387">
        <v>1236401</v>
      </c>
      <c r="J1387" t="s">
        <v>15306</v>
      </c>
      <c r="K1387">
        <v>20</v>
      </c>
      <c r="L1387" t="s">
        <v>1363</v>
      </c>
      <c r="M1387" t="s">
        <v>29</v>
      </c>
      <c r="N1387" t="s">
        <v>53</v>
      </c>
      <c r="P1387" t="s">
        <v>21</v>
      </c>
      <c r="Q1387" t="s">
        <v>15307</v>
      </c>
      <c r="R1387" s="2" t="str">
        <f t="shared" si="189"/>
        <v>KO</v>
      </c>
      <c r="S1387" s="2" t="str">
        <f t="shared" si="190"/>
        <v>OK</v>
      </c>
      <c r="T1387" s="2" t="str">
        <f t="shared" si="191"/>
        <v>OK</v>
      </c>
      <c r="U1387" s="2" t="str">
        <f t="shared" si="192"/>
        <v>OK</v>
      </c>
      <c r="V1387" s="2" t="str">
        <f t="shared" si="193"/>
        <v>OK</v>
      </c>
      <c r="W1387" s="2" t="str">
        <f t="shared" si="194"/>
        <v>OK</v>
      </c>
      <c r="X1387" s="2" t="str">
        <f t="shared" si="195"/>
        <v>OK</v>
      </c>
      <c r="Y1387" s="2" t="str">
        <f t="shared" si="196"/>
        <v>OK</v>
      </c>
      <c r="Z1387" s="3" t="str">
        <f t="shared" si="197"/>
        <v xml:space="preserve">Acción didáctica / </v>
      </c>
    </row>
    <row r="1388" spans="1:26" x14ac:dyDescent="0.45">
      <c r="A1388" t="s">
        <v>15286</v>
      </c>
      <c r="B1388" t="s">
        <v>15287</v>
      </c>
      <c r="C1388" t="s">
        <v>13485</v>
      </c>
      <c r="E1388" t="s">
        <v>20</v>
      </c>
      <c r="H1388" t="s">
        <v>21</v>
      </c>
      <c r="I1388">
        <v>2520086</v>
      </c>
      <c r="J1388" t="s">
        <v>15297</v>
      </c>
      <c r="K1388">
        <v>10</v>
      </c>
      <c r="L1388" t="s">
        <v>80</v>
      </c>
      <c r="M1388" t="s">
        <v>35</v>
      </c>
      <c r="N1388" t="s">
        <v>81</v>
      </c>
      <c r="O1388" t="s">
        <v>37</v>
      </c>
      <c r="P1388" t="s">
        <v>21</v>
      </c>
      <c r="Q1388" t="s">
        <v>15308</v>
      </c>
      <c r="R1388" s="2" t="str">
        <f t="shared" si="189"/>
        <v>OK</v>
      </c>
      <c r="S1388" s="2" t="str">
        <f t="shared" si="190"/>
        <v>OK</v>
      </c>
      <c r="T1388" s="2" t="str">
        <f t="shared" si="191"/>
        <v>OK</v>
      </c>
      <c r="U1388" s="2" t="str">
        <f t="shared" si="192"/>
        <v>OK</v>
      </c>
      <c r="V1388" s="2" t="str">
        <f t="shared" si="193"/>
        <v>OK</v>
      </c>
      <c r="W1388" s="2" t="str">
        <f t="shared" si="194"/>
        <v>OK</v>
      </c>
      <c r="X1388" s="2" t="str">
        <f t="shared" si="195"/>
        <v>OK</v>
      </c>
      <c r="Y1388" s="2" t="str">
        <f t="shared" si="196"/>
        <v>OK</v>
      </c>
      <c r="Z1388" s="3" t="str">
        <f t="shared" si="197"/>
        <v/>
      </c>
    </row>
    <row r="1389" spans="1:26" x14ac:dyDescent="0.45">
      <c r="A1389" t="s">
        <v>15286</v>
      </c>
      <c r="B1389" t="s">
        <v>15287</v>
      </c>
      <c r="C1389" t="s">
        <v>15309</v>
      </c>
      <c r="E1389" t="s">
        <v>20</v>
      </c>
      <c r="H1389" t="s">
        <v>21</v>
      </c>
      <c r="I1389">
        <v>2405773</v>
      </c>
      <c r="J1389" t="s">
        <v>15310</v>
      </c>
      <c r="K1389">
        <v>25</v>
      </c>
      <c r="L1389" t="s">
        <v>23</v>
      </c>
      <c r="M1389" t="s">
        <v>29</v>
      </c>
      <c r="N1389" t="s">
        <v>194</v>
      </c>
      <c r="P1389" t="s">
        <v>21</v>
      </c>
      <c r="Q1389" t="s">
        <v>15311</v>
      </c>
      <c r="R1389" s="2" t="str">
        <f t="shared" si="189"/>
        <v>OK</v>
      </c>
      <c r="S1389" s="2" t="str">
        <f t="shared" si="190"/>
        <v>OK</v>
      </c>
      <c r="T1389" s="2" t="str">
        <f t="shared" si="191"/>
        <v>OK</v>
      </c>
      <c r="U1389" s="2" t="str">
        <f t="shared" si="192"/>
        <v>OK</v>
      </c>
      <c r="V1389" s="2" t="str">
        <f t="shared" si="193"/>
        <v>OK</v>
      </c>
      <c r="W1389" s="2" t="str">
        <f t="shared" si="194"/>
        <v>OK</v>
      </c>
      <c r="X1389" s="2" t="str">
        <f t="shared" si="195"/>
        <v>OK</v>
      </c>
      <c r="Y1389" s="2" t="str">
        <f t="shared" si="196"/>
        <v>OK</v>
      </c>
      <c r="Z1389" s="3" t="str">
        <f t="shared" si="197"/>
        <v/>
      </c>
    </row>
    <row r="1390" spans="1:26" x14ac:dyDescent="0.45">
      <c r="A1390" t="s">
        <v>15286</v>
      </c>
      <c r="B1390" t="s">
        <v>15287</v>
      </c>
      <c r="C1390" t="s">
        <v>15312</v>
      </c>
      <c r="E1390" t="s">
        <v>20</v>
      </c>
      <c r="H1390" t="s">
        <v>21</v>
      </c>
      <c r="I1390">
        <v>1327044</v>
      </c>
      <c r="J1390" t="s">
        <v>15313</v>
      </c>
      <c r="K1390">
        <v>15</v>
      </c>
      <c r="L1390" t="s">
        <v>34</v>
      </c>
      <c r="M1390" t="s">
        <v>35</v>
      </c>
      <c r="N1390" t="s">
        <v>161</v>
      </c>
      <c r="O1390" t="s">
        <v>37</v>
      </c>
      <c r="P1390" t="s">
        <v>21</v>
      </c>
      <c r="Q1390" t="s">
        <v>15314</v>
      </c>
      <c r="R1390" s="2" t="str">
        <f t="shared" si="189"/>
        <v>OK</v>
      </c>
      <c r="S1390" s="2" t="str">
        <f t="shared" si="190"/>
        <v>OK</v>
      </c>
      <c r="T1390" s="2" t="str">
        <f t="shared" si="191"/>
        <v>OK</v>
      </c>
      <c r="U1390" s="2" t="str">
        <f t="shared" si="192"/>
        <v>OK</v>
      </c>
      <c r="V1390" s="2" t="str">
        <f t="shared" si="193"/>
        <v>OK</v>
      </c>
      <c r="W1390" s="2" t="str">
        <f t="shared" si="194"/>
        <v>OK</v>
      </c>
      <c r="X1390" s="2" t="str">
        <f t="shared" si="195"/>
        <v>OK</v>
      </c>
      <c r="Y1390" s="2" t="str">
        <f t="shared" si="196"/>
        <v>OK</v>
      </c>
      <c r="Z1390" s="3" t="str">
        <f t="shared" si="197"/>
        <v/>
      </c>
    </row>
    <row r="1391" spans="1:26" x14ac:dyDescent="0.45">
      <c r="A1391" t="s">
        <v>15286</v>
      </c>
      <c r="B1391" t="s">
        <v>15287</v>
      </c>
      <c r="C1391" t="s">
        <v>15315</v>
      </c>
      <c r="E1391" t="s">
        <v>20</v>
      </c>
      <c r="H1391" t="s">
        <v>21</v>
      </c>
      <c r="I1391">
        <v>1418201</v>
      </c>
      <c r="J1391" t="s">
        <v>15316</v>
      </c>
      <c r="K1391">
        <v>20</v>
      </c>
      <c r="L1391" t="s">
        <v>34</v>
      </c>
      <c r="M1391" t="s">
        <v>35</v>
      </c>
      <c r="N1391" t="s">
        <v>773</v>
      </c>
      <c r="O1391" t="s">
        <v>85</v>
      </c>
      <c r="P1391" t="s">
        <v>21</v>
      </c>
      <c r="Q1391" t="s">
        <v>15317</v>
      </c>
      <c r="R1391" s="2" t="str">
        <f t="shared" si="189"/>
        <v>OK</v>
      </c>
      <c r="S1391" s="2" t="str">
        <f t="shared" si="190"/>
        <v>OK</v>
      </c>
      <c r="T1391" s="2" t="str">
        <f t="shared" si="191"/>
        <v>OK</v>
      </c>
      <c r="U1391" s="2" t="str">
        <f t="shared" si="192"/>
        <v>OK</v>
      </c>
      <c r="V1391" s="2" t="str">
        <f t="shared" si="193"/>
        <v>OK</v>
      </c>
      <c r="W1391" s="2" t="str">
        <f t="shared" si="194"/>
        <v>OK</v>
      </c>
      <c r="X1391" s="2" t="str">
        <f t="shared" si="195"/>
        <v>OK</v>
      </c>
      <c r="Y1391" s="2" t="str">
        <f t="shared" si="196"/>
        <v>OK</v>
      </c>
      <c r="Z1391" s="3" t="str">
        <f t="shared" si="197"/>
        <v/>
      </c>
    </row>
    <row r="1392" spans="1:26" x14ac:dyDescent="0.45">
      <c r="A1392" t="s">
        <v>15286</v>
      </c>
      <c r="B1392" t="s">
        <v>15287</v>
      </c>
      <c r="C1392" t="s">
        <v>15318</v>
      </c>
      <c r="E1392" t="s">
        <v>20</v>
      </c>
      <c r="H1392" t="s">
        <v>21</v>
      </c>
      <c r="I1392">
        <v>1405585</v>
      </c>
      <c r="J1392" t="s">
        <v>15319</v>
      </c>
      <c r="K1392">
        <v>15</v>
      </c>
      <c r="L1392" t="s">
        <v>34</v>
      </c>
      <c r="M1392" t="s">
        <v>35</v>
      </c>
      <c r="N1392" t="s">
        <v>15320</v>
      </c>
      <c r="O1392" t="s">
        <v>85</v>
      </c>
      <c r="P1392" t="s">
        <v>21</v>
      </c>
      <c r="Q1392" t="s">
        <v>15321</v>
      </c>
      <c r="R1392" s="2" t="str">
        <f t="shared" si="189"/>
        <v>OK</v>
      </c>
      <c r="S1392" s="2" t="str">
        <f t="shared" si="190"/>
        <v>OK</v>
      </c>
      <c r="T1392" s="2" t="str">
        <f t="shared" si="191"/>
        <v>OK</v>
      </c>
      <c r="U1392" s="2" t="str">
        <f t="shared" si="192"/>
        <v>OK</v>
      </c>
      <c r="V1392" s="2" t="str">
        <f t="shared" si="193"/>
        <v>OK</v>
      </c>
      <c r="W1392" s="2" t="str">
        <f t="shared" si="194"/>
        <v>OK</v>
      </c>
      <c r="X1392" s="2" t="str">
        <f t="shared" si="195"/>
        <v>OK</v>
      </c>
      <c r="Y1392" s="2" t="str">
        <f t="shared" si="196"/>
        <v>OK</v>
      </c>
      <c r="Z1392" s="3" t="str">
        <f t="shared" si="197"/>
        <v/>
      </c>
    </row>
    <row r="1393" spans="1:26" x14ac:dyDescent="0.45">
      <c r="A1393" t="s">
        <v>15286</v>
      </c>
      <c r="B1393" t="s">
        <v>15287</v>
      </c>
      <c r="C1393" t="s">
        <v>15322</v>
      </c>
      <c r="E1393" t="s">
        <v>20</v>
      </c>
      <c r="H1393" t="s">
        <v>21</v>
      </c>
      <c r="I1393">
        <v>1343192</v>
      </c>
      <c r="J1393" t="s">
        <v>15323</v>
      </c>
      <c r="K1393">
        <v>20</v>
      </c>
      <c r="L1393" t="s">
        <v>34</v>
      </c>
      <c r="M1393" t="s">
        <v>35</v>
      </c>
      <c r="N1393" t="s">
        <v>213</v>
      </c>
      <c r="O1393" t="s">
        <v>85</v>
      </c>
      <c r="P1393" t="s">
        <v>21</v>
      </c>
      <c r="Q1393" t="s">
        <v>15324</v>
      </c>
      <c r="R1393" s="2" t="str">
        <f t="shared" si="189"/>
        <v>OK</v>
      </c>
      <c r="S1393" s="2" t="str">
        <f t="shared" si="190"/>
        <v>OK</v>
      </c>
      <c r="T1393" s="2" t="str">
        <f t="shared" si="191"/>
        <v>OK</v>
      </c>
      <c r="U1393" s="2" t="str">
        <f t="shared" si="192"/>
        <v>OK</v>
      </c>
      <c r="V1393" s="2" t="str">
        <f t="shared" si="193"/>
        <v>OK</v>
      </c>
      <c r="W1393" s="2" t="str">
        <f t="shared" si="194"/>
        <v>OK</v>
      </c>
      <c r="X1393" s="2" t="str">
        <f t="shared" si="195"/>
        <v>OK</v>
      </c>
      <c r="Y1393" s="2" t="str">
        <f t="shared" si="196"/>
        <v>OK</v>
      </c>
      <c r="Z1393" s="3" t="str">
        <f t="shared" si="197"/>
        <v/>
      </c>
    </row>
    <row r="1394" spans="1:26" x14ac:dyDescent="0.45">
      <c r="A1394" t="s">
        <v>15286</v>
      </c>
      <c r="B1394" t="s">
        <v>15287</v>
      </c>
      <c r="C1394" t="s">
        <v>15325</v>
      </c>
      <c r="E1394" t="s">
        <v>20</v>
      </c>
      <c r="H1394" t="s">
        <v>21</v>
      </c>
      <c r="I1394">
        <v>1401866</v>
      </c>
      <c r="J1394" t="s">
        <v>15326</v>
      </c>
      <c r="K1394">
        <v>15</v>
      </c>
      <c r="L1394" t="s">
        <v>34</v>
      </c>
      <c r="M1394" t="s">
        <v>35</v>
      </c>
      <c r="N1394" t="s">
        <v>5544</v>
      </c>
      <c r="O1394" t="s">
        <v>85</v>
      </c>
      <c r="P1394" t="s">
        <v>21</v>
      </c>
      <c r="Q1394" t="s">
        <v>15327</v>
      </c>
      <c r="R1394" s="2" t="str">
        <f t="shared" si="189"/>
        <v>KO</v>
      </c>
      <c r="S1394" s="2" t="str">
        <f t="shared" si="190"/>
        <v>KO</v>
      </c>
      <c r="T1394" s="2" t="str">
        <f t="shared" si="191"/>
        <v>OK</v>
      </c>
      <c r="U1394" s="2" t="str">
        <f t="shared" si="192"/>
        <v>OK</v>
      </c>
      <c r="V1394" s="2" t="str">
        <f t="shared" si="193"/>
        <v>OK</v>
      </c>
      <c r="W1394" s="2" t="str">
        <f t="shared" si="194"/>
        <v>OK</v>
      </c>
      <c r="X1394" s="2" t="str">
        <f t="shared" si="195"/>
        <v>OK</v>
      </c>
      <c r="Y1394" s="2" t="str">
        <f t="shared" si="196"/>
        <v>OK</v>
      </c>
      <c r="Z1394" s="3" t="str">
        <f t="shared" si="197"/>
        <v xml:space="preserve">Acción didáctica / Tipo de media / </v>
      </c>
    </row>
    <row r="1395" spans="1:26" x14ac:dyDescent="0.45">
      <c r="A1395" t="s">
        <v>15286</v>
      </c>
      <c r="B1395" t="s">
        <v>15287</v>
      </c>
      <c r="C1395" t="s">
        <v>15328</v>
      </c>
      <c r="E1395" t="s">
        <v>20</v>
      </c>
      <c r="H1395" t="s">
        <v>21</v>
      </c>
      <c r="I1395">
        <v>2350752</v>
      </c>
      <c r="J1395" t="s">
        <v>15329</v>
      </c>
      <c r="K1395">
        <v>20</v>
      </c>
      <c r="L1395" t="s">
        <v>23</v>
      </c>
      <c r="M1395" t="s">
        <v>29</v>
      </c>
      <c r="N1395" t="s">
        <v>368</v>
      </c>
      <c r="P1395" t="s">
        <v>21</v>
      </c>
      <c r="Q1395" t="s">
        <v>15330</v>
      </c>
      <c r="R1395" s="2" t="str">
        <f t="shared" si="189"/>
        <v>OK</v>
      </c>
      <c r="S1395" s="2" t="str">
        <f t="shared" si="190"/>
        <v>OK</v>
      </c>
      <c r="T1395" s="2" t="str">
        <f t="shared" si="191"/>
        <v>OK</v>
      </c>
      <c r="U1395" s="2" t="str">
        <f t="shared" si="192"/>
        <v>OK</v>
      </c>
      <c r="V1395" s="2" t="str">
        <f t="shared" si="193"/>
        <v>OK</v>
      </c>
      <c r="W1395" s="2" t="str">
        <f t="shared" si="194"/>
        <v>OK</v>
      </c>
      <c r="X1395" s="2" t="str">
        <f t="shared" si="195"/>
        <v>OK</v>
      </c>
      <c r="Y1395" s="2" t="str">
        <f t="shared" si="196"/>
        <v>OK</v>
      </c>
      <c r="Z1395" s="3" t="str">
        <f t="shared" si="197"/>
        <v/>
      </c>
    </row>
    <row r="1396" spans="1:26" x14ac:dyDescent="0.45">
      <c r="A1396" t="s">
        <v>15286</v>
      </c>
      <c r="B1396" t="s">
        <v>15287</v>
      </c>
      <c r="C1396" t="s">
        <v>15331</v>
      </c>
      <c r="E1396" t="s">
        <v>20</v>
      </c>
      <c r="H1396" t="s">
        <v>21</v>
      </c>
      <c r="I1396">
        <v>784628</v>
      </c>
      <c r="J1396" t="s">
        <v>15332</v>
      </c>
      <c r="K1396">
        <v>20</v>
      </c>
      <c r="L1396" t="s">
        <v>23</v>
      </c>
      <c r="M1396" t="s">
        <v>29</v>
      </c>
      <c r="N1396" t="s">
        <v>30</v>
      </c>
      <c r="P1396" t="s">
        <v>21</v>
      </c>
      <c r="Q1396" t="s">
        <v>15333</v>
      </c>
      <c r="R1396" s="2" t="str">
        <f t="shared" si="189"/>
        <v>OK</v>
      </c>
      <c r="S1396" s="2" t="str">
        <f t="shared" si="190"/>
        <v>OK</v>
      </c>
      <c r="T1396" s="2" t="str">
        <f t="shared" si="191"/>
        <v>OK</v>
      </c>
      <c r="U1396" s="2" t="str">
        <f t="shared" si="192"/>
        <v>OK</v>
      </c>
      <c r="V1396" s="2" t="str">
        <f t="shared" si="193"/>
        <v>OK</v>
      </c>
      <c r="W1396" s="2" t="str">
        <f t="shared" si="194"/>
        <v>OK</v>
      </c>
      <c r="X1396" s="2" t="str">
        <f t="shared" si="195"/>
        <v>OK</v>
      </c>
      <c r="Y1396" s="2" t="str">
        <f t="shared" si="196"/>
        <v>OK</v>
      </c>
      <c r="Z1396" s="3" t="str">
        <f t="shared" si="197"/>
        <v/>
      </c>
    </row>
    <row r="1397" spans="1:26" x14ac:dyDescent="0.45">
      <c r="A1397" t="s">
        <v>15286</v>
      </c>
      <c r="B1397" t="s">
        <v>15287</v>
      </c>
      <c r="C1397" t="s">
        <v>15334</v>
      </c>
      <c r="E1397" t="s">
        <v>20</v>
      </c>
      <c r="H1397" t="s">
        <v>21</v>
      </c>
      <c r="I1397">
        <v>1271096</v>
      </c>
      <c r="J1397" t="s">
        <v>15335</v>
      </c>
      <c r="K1397">
        <v>15</v>
      </c>
      <c r="L1397" t="s">
        <v>34</v>
      </c>
      <c r="M1397" t="s">
        <v>35</v>
      </c>
      <c r="N1397" t="s">
        <v>15336</v>
      </c>
      <c r="O1397" t="s">
        <v>85</v>
      </c>
      <c r="P1397" t="s">
        <v>21</v>
      </c>
      <c r="Q1397" t="s">
        <v>15337</v>
      </c>
      <c r="R1397" s="2" t="str">
        <f t="shared" si="189"/>
        <v>OK</v>
      </c>
      <c r="S1397" s="2" t="str">
        <f t="shared" si="190"/>
        <v>OK</v>
      </c>
      <c r="T1397" s="2" t="str">
        <f t="shared" si="191"/>
        <v>OK</v>
      </c>
      <c r="U1397" s="2" t="str">
        <f t="shared" si="192"/>
        <v>OK</v>
      </c>
      <c r="V1397" s="2" t="str">
        <f t="shared" si="193"/>
        <v>OK</v>
      </c>
      <c r="W1397" s="2" t="str">
        <f t="shared" si="194"/>
        <v>OK</v>
      </c>
      <c r="X1397" s="2" t="str">
        <f t="shared" si="195"/>
        <v>OK</v>
      </c>
      <c r="Y1397" s="2" t="str">
        <f t="shared" si="196"/>
        <v>OK</v>
      </c>
      <c r="Z1397" s="3" t="str">
        <f t="shared" si="197"/>
        <v/>
      </c>
    </row>
    <row r="1398" spans="1:26" x14ac:dyDescent="0.45">
      <c r="A1398" t="s">
        <v>15286</v>
      </c>
      <c r="B1398" t="s">
        <v>15287</v>
      </c>
      <c r="C1398" t="s">
        <v>15338</v>
      </c>
      <c r="E1398" t="s">
        <v>20</v>
      </c>
      <c r="H1398" t="s">
        <v>21</v>
      </c>
      <c r="I1398">
        <v>1185936</v>
      </c>
      <c r="J1398" t="s">
        <v>15339</v>
      </c>
      <c r="K1398">
        <v>15</v>
      </c>
      <c r="L1398" t="s">
        <v>34</v>
      </c>
      <c r="M1398" t="s">
        <v>35</v>
      </c>
      <c r="N1398" t="s">
        <v>36</v>
      </c>
      <c r="O1398" t="s">
        <v>37</v>
      </c>
      <c r="P1398" t="s">
        <v>21</v>
      </c>
      <c r="Q1398" t="s">
        <v>15340</v>
      </c>
      <c r="R1398" s="2" t="str">
        <f t="shared" si="189"/>
        <v>OK</v>
      </c>
      <c r="S1398" s="2" t="str">
        <f t="shared" si="190"/>
        <v>OK</v>
      </c>
      <c r="T1398" s="2" t="str">
        <f t="shared" si="191"/>
        <v>OK</v>
      </c>
      <c r="U1398" s="2" t="str">
        <f t="shared" si="192"/>
        <v>OK</v>
      </c>
      <c r="V1398" s="2" t="str">
        <f t="shared" si="193"/>
        <v>OK</v>
      </c>
      <c r="W1398" s="2" t="str">
        <f t="shared" si="194"/>
        <v>OK</v>
      </c>
      <c r="X1398" s="2" t="str">
        <f t="shared" si="195"/>
        <v>OK</v>
      </c>
      <c r="Y1398" s="2" t="str">
        <f t="shared" si="196"/>
        <v>OK</v>
      </c>
      <c r="Z1398" s="3" t="str">
        <f t="shared" si="197"/>
        <v/>
      </c>
    </row>
    <row r="1399" spans="1:26" x14ac:dyDescent="0.45">
      <c r="A1399" t="s">
        <v>15286</v>
      </c>
      <c r="B1399" t="s">
        <v>15287</v>
      </c>
      <c r="C1399" t="s">
        <v>15341</v>
      </c>
      <c r="E1399" t="s">
        <v>20</v>
      </c>
      <c r="H1399" t="s">
        <v>21</v>
      </c>
      <c r="I1399">
        <v>1179018</v>
      </c>
      <c r="J1399" t="s">
        <v>15342</v>
      </c>
      <c r="K1399">
        <v>15</v>
      </c>
      <c r="L1399" t="s">
        <v>34</v>
      </c>
      <c r="M1399" t="s">
        <v>35</v>
      </c>
      <c r="N1399" t="s">
        <v>41</v>
      </c>
      <c r="O1399" t="s">
        <v>85</v>
      </c>
      <c r="P1399" t="s">
        <v>21</v>
      </c>
      <c r="Q1399" t="s">
        <v>15343</v>
      </c>
      <c r="R1399" s="2" t="str">
        <f t="shared" si="189"/>
        <v>OK</v>
      </c>
      <c r="S1399" s="2" t="str">
        <f t="shared" si="190"/>
        <v>OK</v>
      </c>
      <c r="T1399" s="2" t="str">
        <f t="shared" si="191"/>
        <v>OK</v>
      </c>
      <c r="U1399" s="2" t="str">
        <f t="shared" si="192"/>
        <v>OK</v>
      </c>
      <c r="V1399" s="2" t="str">
        <f t="shared" si="193"/>
        <v>OK</v>
      </c>
      <c r="W1399" s="2" t="str">
        <f t="shared" si="194"/>
        <v>OK</v>
      </c>
      <c r="X1399" s="2" t="str">
        <f t="shared" si="195"/>
        <v>OK</v>
      </c>
      <c r="Y1399" s="2" t="str">
        <f t="shared" si="196"/>
        <v>OK</v>
      </c>
      <c r="Z1399" s="3" t="str">
        <f t="shared" si="197"/>
        <v/>
      </c>
    </row>
    <row r="1400" spans="1:26" x14ac:dyDescent="0.45">
      <c r="A1400" t="s">
        <v>15286</v>
      </c>
      <c r="B1400" t="s">
        <v>15287</v>
      </c>
      <c r="C1400" t="s">
        <v>15344</v>
      </c>
      <c r="E1400" t="s">
        <v>20</v>
      </c>
      <c r="H1400" t="s">
        <v>21</v>
      </c>
      <c r="I1400">
        <v>1396722</v>
      </c>
      <c r="J1400" t="s">
        <v>15345</v>
      </c>
      <c r="K1400">
        <v>15</v>
      </c>
      <c r="L1400" t="s">
        <v>34</v>
      </c>
      <c r="M1400" t="s">
        <v>35</v>
      </c>
      <c r="N1400" t="s">
        <v>5544</v>
      </c>
      <c r="O1400" t="s">
        <v>85</v>
      </c>
      <c r="P1400" t="s">
        <v>21</v>
      </c>
      <c r="Q1400" t="s">
        <v>15346</v>
      </c>
      <c r="R1400" s="2" t="str">
        <f t="shared" si="189"/>
        <v>KO</v>
      </c>
      <c r="S1400" s="2" t="str">
        <f t="shared" si="190"/>
        <v>KO</v>
      </c>
      <c r="T1400" s="2" t="str">
        <f t="shared" si="191"/>
        <v>OK</v>
      </c>
      <c r="U1400" s="2" t="str">
        <f t="shared" si="192"/>
        <v>OK</v>
      </c>
      <c r="V1400" s="2" t="str">
        <f t="shared" si="193"/>
        <v>OK</v>
      </c>
      <c r="W1400" s="2" t="str">
        <f t="shared" si="194"/>
        <v>OK</v>
      </c>
      <c r="X1400" s="2" t="str">
        <f t="shared" si="195"/>
        <v>OK</v>
      </c>
      <c r="Y1400" s="2" t="str">
        <f t="shared" si="196"/>
        <v>OK</v>
      </c>
      <c r="Z1400" s="3" t="str">
        <f t="shared" si="197"/>
        <v xml:space="preserve">Acción didáctica / Tipo de media / </v>
      </c>
    </row>
    <row r="1401" spans="1:26" x14ac:dyDescent="0.45">
      <c r="A1401" t="s">
        <v>15286</v>
      </c>
      <c r="B1401" t="s">
        <v>15287</v>
      </c>
      <c r="C1401" t="s">
        <v>15347</v>
      </c>
      <c r="E1401" t="s">
        <v>20</v>
      </c>
      <c r="H1401" t="s">
        <v>21</v>
      </c>
      <c r="I1401">
        <v>2522812</v>
      </c>
      <c r="J1401" t="s">
        <v>15297</v>
      </c>
      <c r="K1401">
        <v>30</v>
      </c>
      <c r="L1401" t="s">
        <v>80</v>
      </c>
      <c r="M1401" t="s">
        <v>35</v>
      </c>
      <c r="N1401" t="s">
        <v>81</v>
      </c>
      <c r="O1401" t="s">
        <v>37</v>
      </c>
      <c r="P1401" t="s">
        <v>21</v>
      </c>
      <c r="Q1401" t="s">
        <v>15348</v>
      </c>
      <c r="R1401" s="2" t="str">
        <f t="shared" si="189"/>
        <v>OK</v>
      </c>
      <c r="S1401" s="2" t="str">
        <f t="shared" si="190"/>
        <v>OK</v>
      </c>
      <c r="T1401" s="2" t="str">
        <f t="shared" si="191"/>
        <v>OK</v>
      </c>
      <c r="U1401" s="2" t="str">
        <f t="shared" si="192"/>
        <v>OK</v>
      </c>
      <c r="V1401" s="2" t="str">
        <f t="shared" si="193"/>
        <v>OK</v>
      </c>
      <c r="W1401" s="2" t="str">
        <f t="shared" si="194"/>
        <v>OK</v>
      </c>
      <c r="X1401" s="2" t="str">
        <f t="shared" si="195"/>
        <v>OK</v>
      </c>
      <c r="Y1401" s="2" t="str">
        <f t="shared" si="196"/>
        <v>OK</v>
      </c>
      <c r="Z1401" s="3" t="str">
        <f t="shared" si="197"/>
        <v/>
      </c>
    </row>
    <row r="1402" spans="1:26" x14ac:dyDescent="0.45">
      <c r="A1402" t="s">
        <v>15286</v>
      </c>
      <c r="B1402" t="s">
        <v>15287</v>
      </c>
      <c r="C1402" t="s">
        <v>15349</v>
      </c>
      <c r="E1402" t="s">
        <v>20</v>
      </c>
      <c r="H1402" t="s">
        <v>21</v>
      </c>
      <c r="I1402">
        <v>1911492</v>
      </c>
      <c r="J1402" t="s">
        <v>15350</v>
      </c>
      <c r="K1402">
        <v>30</v>
      </c>
      <c r="L1402" t="s">
        <v>23</v>
      </c>
      <c r="M1402" t="s">
        <v>29</v>
      </c>
      <c r="N1402" t="s">
        <v>495</v>
      </c>
      <c r="P1402" t="s">
        <v>21</v>
      </c>
      <c r="Q1402" t="s">
        <v>15351</v>
      </c>
      <c r="R1402" s="2" t="str">
        <f t="shared" si="189"/>
        <v>OK</v>
      </c>
      <c r="S1402" s="2" t="str">
        <f t="shared" si="190"/>
        <v>OK</v>
      </c>
      <c r="T1402" s="2" t="str">
        <f t="shared" si="191"/>
        <v>OK</v>
      </c>
      <c r="U1402" s="2" t="str">
        <f t="shared" si="192"/>
        <v>OK</v>
      </c>
      <c r="V1402" s="2" t="str">
        <f t="shared" si="193"/>
        <v>OK</v>
      </c>
      <c r="W1402" s="2" t="str">
        <f t="shared" si="194"/>
        <v>OK</v>
      </c>
      <c r="X1402" s="2" t="str">
        <f t="shared" si="195"/>
        <v>OK</v>
      </c>
      <c r="Y1402" s="2" t="str">
        <f t="shared" si="196"/>
        <v>OK</v>
      </c>
      <c r="Z1402" s="3" t="str">
        <f t="shared" si="197"/>
        <v/>
      </c>
    </row>
    <row r="1403" spans="1:26" x14ac:dyDescent="0.45">
      <c r="A1403" t="s">
        <v>15286</v>
      </c>
      <c r="B1403" t="s">
        <v>15287</v>
      </c>
      <c r="C1403" t="s">
        <v>15352</v>
      </c>
      <c r="E1403" t="s">
        <v>20</v>
      </c>
      <c r="H1403" t="s">
        <v>21</v>
      </c>
      <c r="I1403">
        <v>1190177</v>
      </c>
      <c r="J1403" t="s">
        <v>15350</v>
      </c>
      <c r="K1403">
        <v>15</v>
      </c>
      <c r="L1403" t="s">
        <v>34</v>
      </c>
      <c r="M1403" t="s">
        <v>35</v>
      </c>
      <c r="N1403" t="s">
        <v>213</v>
      </c>
      <c r="O1403" t="s">
        <v>85</v>
      </c>
      <c r="P1403" t="s">
        <v>21</v>
      </c>
      <c r="Q1403" t="s">
        <v>15353</v>
      </c>
      <c r="R1403" s="2" t="str">
        <f t="shared" si="189"/>
        <v>OK</v>
      </c>
      <c r="S1403" s="2" t="str">
        <f t="shared" si="190"/>
        <v>OK</v>
      </c>
      <c r="T1403" s="2" t="str">
        <f t="shared" si="191"/>
        <v>OK</v>
      </c>
      <c r="U1403" s="2" t="str">
        <f t="shared" si="192"/>
        <v>OK</v>
      </c>
      <c r="V1403" s="2" t="str">
        <f t="shared" si="193"/>
        <v>OK</v>
      </c>
      <c r="W1403" s="2" t="str">
        <f t="shared" si="194"/>
        <v>OK</v>
      </c>
      <c r="X1403" s="2" t="str">
        <f t="shared" si="195"/>
        <v>OK</v>
      </c>
      <c r="Y1403" s="2" t="str">
        <f t="shared" si="196"/>
        <v>OK</v>
      </c>
      <c r="Z1403" s="3" t="str">
        <f t="shared" si="197"/>
        <v/>
      </c>
    </row>
    <row r="1404" spans="1:26" x14ac:dyDescent="0.45">
      <c r="A1404" t="s">
        <v>15286</v>
      </c>
      <c r="B1404" t="s">
        <v>15287</v>
      </c>
      <c r="C1404" t="s">
        <v>15354</v>
      </c>
      <c r="E1404" t="s">
        <v>20</v>
      </c>
      <c r="H1404" t="s">
        <v>21</v>
      </c>
      <c r="I1404">
        <v>1799222</v>
      </c>
      <c r="J1404" t="s">
        <v>15355</v>
      </c>
      <c r="K1404">
        <v>20</v>
      </c>
      <c r="L1404" t="s">
        <v>34</v>
      </c>
      <c r="M1404" t="s">
        <v>35</v>
      </c>
      <c r="N1404" t="s">
        <v>81</v>
      </c>
      <c r="O1404" t="s">
        <v>85</v>
      </c>
      <c r="P1404" t="s">
        <v>21</v>
      </c>
      <c r="Q1404" t="s">
        <v>15356</v>
      </c>
      <c r="R1404" s="2" t="str">
        <f t="shared" si="189"/>
        <v>KO</v>
      </c>
      <c r="S1404" s="2" t="str">
        <f t="shared" si="190"/>
        <v>OK</v>
      </c>
      <c r="T1404" s="2" t="str">
        <f t="shared" si="191"/>
        <v>OK</v>
      </c>
      <c r="U1404" s="2" t="str">
        <f t="shared" si="192"/>
        <v>OK</v>
      </c>
      <c r="V1404" s="2" t="str">
        <f t="shared" si="193"/>
        <v>OK</v>
      </c>
      <c r="W1404" s="2" t="str">
        <f t="shared" si="194"/>
        <v>OK</v>
      </c>
      <c r="X1404" s="2" t="str">
        <f t="shared" si="195"/>
        <v>OK</v>
      </c>
      <c r="Y1404" s="2" t="str">
        <f t="shared" si="196"/>
        <v>OK</v>
      </c>
      <c r="Z1404" s="3" t="str">
        <f t="shared" si="197"/>
        <v xml:space="preserve">Acción didáctica / </v>
      </c>
    </row>
    <row r="1405" spans="1:26" x14ac:dyDescent="0.45">
      <c r="A1405" t="s">
        <v>15286</v>
      </c>
      <c r="B1405" t="s">
        <v>15287</v>
      </c>
      <c r="C1405" t="s">
        <v>15357</v>
      </c>
      <c r="E1405" t="s">
        <v>20</v>
      </c>
      <c r="H1405" t="s">
        <v>21</v>
      </c>
      <c r="I1405">
        <v>1351907</v>
      </c>
      <c r="J1405" t="s">
        <v>15358</v>
      </c>
      <c r="K1405">
        <v>40</v>
      </c>
      <c r="L1405" t="s">
        <v>23</v>
      </c>
      <c r="M1405" t="s">
        <v>29</v>
      </c>
      <c r="N1405" t="s">
        <v>2043</v>
      </c>
      <c r="P1405" t="s">
        <v>21</v>
      </c>
      <c r="Q1405" t="s">
        <v>15359</v>
      </c>
      <c r="R1405" s="2" t="str">
        <f t="shared" si="189"/>
        <v>OK</v>
      </c>
      <c r="S1405" s="2" t="str">
        <f t="shared" si="190"/>
        <v>OK</v>
      </c>
      <c r="T1405" s="2" t="str">
        <f t="shared" si="191"/>
        <v>OK</v>
      </c>
      <c r="U1405" s="2" t="str">
        <f t="shared" si="192"/>
        <v>OK</v>
      </c>
      <c r="V1405" s="2" t="str">
        <f t="shared" si="193"/>
        <v>OK</v>
      </c>
      <c r="W1405" s="2" t="str">
        <f t="shared" si="194"/>
        <v>OK</v>
      </c>
      <c r="X1405" s="2" t="str">
        <f t="shared" si="195"/>
        <v>OK</v>
      </c>
      <c r="Y1405" s="2" t="str">
        <f t="shared" si="196"/>
        <v>OK</v>
      </c>
      <c r="Z1405" s="3" t="str">
        <f t="shared" si="197"/>
        <v/>
      </c>
    </row>
    <row r="1406" spans="1:26" x14ac:dyDescent="0.45">
      <c r="A1406" t="s">
        <v>15286</v>
      </c>
      <c r="B1406" t="s">
        <v>15287</v>
      </c>
      <c r="C1406" t="s">
        <v>15360</v>
      </c>
      <c r="E1406" t="s">
        <v>20</v>
      </c>
      <c r="H1406" t="s">
        <v>21</v>
      </c>
      <c r="I1406">
        <v>2771460</v>
      </c>
      <c r="J1406" t="s">
        <v>15361</v>
      </c>
      <c r="K1406">
        <v>20</v>
      </c>
      <c r="L1406" t="s">
        <v>34</v>
      </c>
      <c r="M1406" t="s">
        <v>35</v>
      </c>
      <c r="N1406" t="s">
        <v>11343</v>
      </c>
      <c r="O1406" t="s">
        <v>85</v>
      </c>
      <c r="P1406" t="s">
        <v>21</v>
      </c>
      <c r="Q1406" t="s">
        <v>15362</v>
      </c>
      <c r="R1406" s="2" t="str">
        <f t="shared" si="189"/>
        <v>OK</v>
      </c>
      <c r="S1406" s="2" t="str">
        <f t="shared" si="190"/>
        <v>OK</v>
      </c>
      <c r="T1406" s="2" t="str">
        <f t="shared" si="191"/>
        <v>OK</v>
      </c>
      <c r="U1406" s="2" t="str">
        <f t="shared" si="192"/>
        <v>OK</v>
      </c>
      <c r="V1406" s="2" t="str">
        <f t="shared" si="193"/>
        <v>OK</v>
      </c>
      <c r="W1406" s="2" t="str">
        <f t="shared" si="194"/>
        <v>OK</v>
      </c>
      <c r="X1406" s="2" t="str">
        <f t="shared" si="195"/>
        <v>OK</v>
      </c>
      <c r="Y1406" s="2" t="str">
        <f t="shared" si="196"/>
        <v>OK</v>
      </c>
      <c r="Z1406" s="3" t="str">
        <f t="shared" si="197"/>
        <v/>
      </c>
    </row>
    <row r="1407" spans="1:26" x14ac:dyDescent="0.45">
      <c r="A1407" t="s">
        <v>15286</v>
      </c>
      <c r="B1407" t="s">
        <v>15287</v>
      </c>
      <c r="C1407" t="s">
        <v>15363</v>
      </c>
      <c r="E1407" t="s">
        <v>20</v>
      </c>
      <c r="H1407" t="s">
        <v>21</v>
      </c>
      <c r="I1407">
        <v>1876202</v>
      </c>
      <c r="J1407" t="s">
        <v>15364</v>
      </c>
      <c r="K1407">
        <v>30</v>
      </c>
      <c r="L1407" t="s">
        <v>57</v>
      </c>
      <c r="M1407" t="s">
        <v>35</v>
      </c>
      <c r="N1407" t="s">
        <v>81</v>
      </c>
      <c r="O1407" t="s">
        <v>85</v>
      </c>
      <c r="P1407" t="s">
        <v>21</v>
      </c>
      <c r="Q1407" t="s">
        <v>15365</v>
      </c>
      <c r="R1407" s="2" t="str">
        <f t="shared" si="189"/>
        <v>KO</v>
      </c>
      <c r="S1407" s="2" t="str">
        <f t="shared" si="190"/>
        <v>OK</v>
      </c>
      <c r="T1407" s="2" t="str">
        <f t="shared" si="191"/>
        <v>OK</v>
      </c>
      <c r="U1407" s="2" t="str">
        <f t="shared" si="192"/>
        <v>OK</v>
      </c>
      <c r="V1407" s="2" t="str">
        <f t="shared" si="193"/>
        <v>OK</v>
      </c>
      <c r="W1407" s="2" t="str">
        <f t="shared" si="194"/>
        <v>OK</v>
      </c>
      <c r="X1407" s="2" t="str">
        <f t="shared" si="195"/>
        <v>OK</v>
      </c>
      <c r="Y1407" s="2" t="str">
        <f t="shared" si="196"/>
        <v>OK</v>
      </c>
      <c r="Z1407" s="3" t="str">
        <f t="shared" si="197"/>
        <v xml:space="preserve">Acción didáctica / </v>
      </c>
    </row>
    <row r="1408" spans="1:26" x14ac:dyDescent="0.45">
      <c r="A1408" t="s">
        <v>15286</v>
      </c>
      <c r="B1408" t="s">
        <v>15287</v>
      </c>
      <c r="C1408" t="s">
        <v>15366</v>
      </c>
      <c r="E1408" t="s">
        <v>20</v>
      </c>
      <c r="H1408" t="s">
        <v>21</v>
      </c>
      <c r="I1408">
        <v>1059420</v>
      </c>
      <c r="J1408" t="s">
        <v>15367</v>
      </c>
      <c r="K1408">
        <v>60</v>
      </c>
      <c r="L1408" t="s">
        <v>57</v>
      </c>
      <c r="M1408" t="s">
        <v>35</v>
      </c>
      <c r="N1408" t="s">
        <v>58</v>
      </c>
      <c r="O1408" t="s">
        <v>37</v>
      </c>
      <c r="P1408" t="s">
        <v>21</v>
      </c>
      <c r="Q1408" t="s">
        <v>15368</v>
      </c>
      <c r="R1408" s="2" t="str">
        <f t="shared" si="189"/>
        <v>OK</v>
      </c>
      <c r="S1408" s="2" t="str">
        <f t="shared" si="190"/>
        <v>OK</v>
      </c>
      <c r="T1408" s="2" t="str">
        <f t="shared" si="191"/>
        <v>OK</v>
      </c>
      <c r="U1408" s="2" t="str">
        <f t="shared" si="192"/>
        <v>OK</v>
      </c>
      <c r="V1408" s="2" t="str">
        <f t="shared" si="193"/>
        <v>OK</v>
      </c>
      <c r="W1408" s="2" t="str">
        <f t="shared" si="194"/>
        <v>OK</v>
      </c>
      <c r="X1408" s="2" t="str">
        <f t="shared" si="195"/>
        <v>OK</v>
      </c>
      <c r="Y1408" s="2" t="str">
        <f t="shared" si="196"/>
        <v>OK</v>
      </c>
      <c r="Z1408" s="3" t="str">
        <f t="shared" si="197"/>
        <v/>
      </c>
    </row>
    <row r="1409" spans="1:26" x14ac:dyDescent="0.45">
      <c r="A1409" t="s">
        <v>15286</v>
      </c>
      <c r="B1409" t="s">
        <v>15287</v>
      </c>
      <c r="C1409" t="s">
        <v>15369</v>
      </c>
      <c r="E1409" t="s">
        <v>20</v>
      </c>
      <c r="H1409" t="s">
        <v>21</v>
      </c>
      <c r="I1409">
        <v>735549</v>
      </c>
      <c r="J1409" t="s">
        <v>15370</v>
      </c>
      <c r="K1409">
        <v>40</v>
      </c>
      <c r="L1409" t="s">
        <v>23</v>
      </c>
      <c r="M1409" t="s">
        <v>29</v>
      </c>
      <c r="N1409" t="s">
        <v>2043</v>
      </c>
      <c r="P1409" t="s">
        <v>21</v>
      </c>
      <c r="Q1409" t="s">
        <v>15371</v>
      </c>
      <c r="R1409" s="2" t="str">
        <f t="shared" si="189"/>
        <v>OK</v>
      </c>
      <c r="S1409" s="2" t="str">
        <f t="shared" si="190"/>
        <v>OK</v>
      </c>
      <c r="T1409" s="2" t="str">
        <f t="shared" si="191"/>
        <v>OK</v>
      </c>
      <c r="U1409" s="2" t="str">
        <f t="shared" si="192"/>
        <v>OK</v>
      </c>
      <c r="V1409" s="2" t="str">
        <f t="shared" si="193"/>
        <v>OK</v>
      </c>
      <c r="W1409" s="2" t="str">
        <f t="shared" si="194"/>
        <v>OK</v>
      </c>
      <c r="X1409" s="2" t="str">
        <f t="shared" si="195"/>
        <v>OK</v>
      </c>
      <c r="Y1409" s="2" t="str">
        <f t="shared" si="196"/>
        <v>OK</v>
      </c>
      <c r="Z1409" s="3" t="str">
        <f t="shared" si="197"/>
        <v/>
      </c>
    </row>
    <row r="1410" spans="1:26" x14ac:dyDescent="0.45">
      <c r="A1410" t="s">
        <v>15286</v>
      </c>
      <c r="B1410" t="s">
        <v>15287</v>
      </c>
      <c r="C1410" t="s">
        <v>15372</v>
      </c>
      <c r="E1410" t="s">
        <v>20</v>
      </c>
      <c r="H1410" t="s">
        <v>21</v>
      </c>
      <c r="I1410">
        <v>1175491</v>
      </c>
      <c r="J1410" t="s">
        <v>15373</v>
      </c>
      <c r="K1410">
        <v>15</v>
      </c>
      <c r="L1410" t="s">
        <v>34</v>
      </c>
      <c r="M1410" t="s">
        <v>35</v>
      </c>
      <c r="N1410" t="s">
        <v>62</v>
      </c>
      <c r="O1410" t="s">
        <v>85</v>
      </c>
      <c r="P1410" t="s">
        <v>21</v>
      </c>
      <c r="Q1410" t="s">
        <v>15374</v>
      </c>
      <c r="R1410" s="2" t="str">
        <f t="shared" si="189"/>
        <v>OK</v>
      </c>
      <c r="S1410" s="2" t="str">
        <f t="shared" si="190"/>
        <v>OK</v>
      </c>
      <c r="T1410" s="2" t="str">
        <f t="shared" si="191"/>
        <v>OK</v>
      </c>
      <c r="U1410" s="2" t="str">
        <f t="shared" si="192"/>
        <v>OK</v>
      </c>
      <c r="V1410" s="2" t="str">
        <f t="shared" si="193"/>
        <v>OK</v>
      </c>
      <c r="W1410" s="2" t="str">
        <f t="shared" si="194"/>
        <v>OK</v>
      </c>
      <c r="X1410" s="2" t="str">
        <f t="shared" si="195"/>
        <v>OK</v>
      </c>
      <c r="Y1410" s="2" t="str">
        <f t="shared" si="196"/>
        <v>OK</v>
      </c>
      <c r="Z1410" s="3" t="str">
        <f t="shared" si="197"/>
        <v/>
      </c>
    </row>
    <row r="1411" spans="1:26" x14ac:dyDescent="0.45">
      <c r="A1411" t="s">
        <v>15286</v>
      </c>
      <c r="B1411" t="s">
        <v>15287</v>
      </c>
      <c r="C1411" t="s">
        <v>15375</v>
      </c>
      <c r="E1411" t="s">
        <v>20</v>
      </c>
      <c r="H1411" t="s">
        <v>21</v>
      </c>
      <c r="I1411">
        <v>1690660</v>
      </c>
      <c r="J1411" t="s">
        <v>15376</v>
      </c>
      <c r="K1411">
        <v>15</v>
      </c>
      <c r="L1411" t="s">
        <v>861</v>
      </c>
      <c r="M1411" t="s">
        <v>35</v>
      </c>
      <c r="N1411" t="s">
        <v>206</v>
      </c>
      <c r="O1411" t="s">
        <v>85</v>
      </c>
      <c r="P1411" t="s">
        <v>21</v>
      </c>
      <c r="Q1411" t="s">
        <v>15377</v>
      </c>
      <c r="R1411" s="2" t="str">
        <f t="shared" ref="R1411:R1474" si="198">IF(_xlfn.XOR(
AND(N1411="M102ab",L1411="Proyecto"),
AND(N1411="M101a",L1411="Preguntas con respuesta libre"),
AND(LEFT(N1411,1)="M",N1411&lt;&gt;"M102AB",N1411&lt;&gt;"M101a",N1411&lt;&gt;"M101ap",L1411="Ejercitación"),
AND(LEFT(C1411,15)="Mapa conceptual",L1411="Exposición"),
AND(LEFT(N1411,1)&lt;&gt;"M",LEFT(C1411,15)&lt;&gt;"Mapa conceptual",L1411="Exposición"),
AND(LEFT(C1411,8)="Banco de",L1411="Generador de actividades"),
AND(C1411=L1411)
),"OK","KO")</f>
        <v>KO</v>
      </c>
      <c r="S1411" s="2" t="str">
        <f t="shared" ref="S1411:S1474" si="199">IF(_xlfn.XOR(
AND(LEFT(N1411,1)="M",M1411="Actividad"),
AND(LEFT(N1411,1)="F",M1411="Interactivo"),
AND(N1411="diaporama",M1411="Secuencia de imágenes"),
OR(N1411="video",M1411="Animación",M1411="Video"),
AND(C1411=M1411)
),"OK","KO")</f>
        <v>OK</v>
      </c>
      <c r="T1411" s="2" t="str">
        <f t="shared" ref="T1411:T1474" si="200">IF(
AND(L1411="Evaluación",C1411&lt;&gt;L1411),"KO",
IF(AND(L1411="Mapa conceptual",C1411&lt;&gt;L1411),"KO",
IF(AND(N1411="M101ap",C1411&lt;&gt;"Banco de actividades"),"KO",
"OK")))</f>
        <v>OK</v>
      </c>
      <c r="U1411" s="2" t="str">
        <f t="shared" ref="U1411:U1474" si="201">IF(
AND(LEFT(N1411,1)="M",LEFT(M1411,4)&lt;&gt;"Mapa",S1411="OK",O1411=""),
"KO","OK")</f>
        <v>OK</v>
      </c>
      <c r="V1411" s="2" t="str">
        <f t="shared" ref="V1411:V1474" si="202">IF(OR(
AND(L1411="Evaluación",R1411="OK",OR(N1411="M4a",N1411="M5a")),
AND(LEFT(C1411,8)="Banco de",N1411="M101ap"),
OR(LEFT(C1411,8)&lt;&gt;"Banco de",L1411&lt;&gt;"Evaluación")
),"OK","KO")</f>
        <v>OK</v>
      </c>
      <c r="W1411" s="2" t="str">
        <f t="shared" ref="W1411:W1474" si="203">IF(AND(LEFT(C1411,8)="Banco de",K1411=0),"OK",
IF(AND(LEFT(C1411,8)&lt;&gt;"Banco de",K1411&gt;0),"OK","KO"))</f>
        <v>OK</v>
      </c>
      <c r="X1411" s="2" t="str">
        <f t="shared" ref="X1411:X1474" si="204">IF(J1411&lt;&gt;"","OK","KO")</f>
        <v>OK</v>
      </c>
      <c r="Y1411" s="2" t="str">
        <f t="shared" ref="Y1411:Y1474" si="205">IF(P1411="Si","KO","OK")</f>
        <v>OK</v>
      </c>
      <c r="Z1411" s="3" t="str">
        <f t="shared" ref="Z1411:Z1474" si="206">CONCATENATE(
IF(R1411&lt;&gt;"OK",CONCATENATE($R$1," / "),""),
IF(S1411&lt;&gt;"OK",CONCATENATE($S$1," / "),""),
IF(T1411&lt;&gt;"OK",CONCATENATE($T$1," / "),""),
IF(U1411&lt;&gt;"OK",CONCATENATE($U$1," / "),""),
IF(V1411&lt;&gt;"OK",CONCATENATE($V$1," / "),""),
IF(W1411&lt;&gt;"OK",CONCATENATE($W$1," / "),""),
IF(X1411&lt;&gt;"OK",CONCATENATE($X$1," / "),""),
IF(Y1411&lt;&gt;"OK",$Y$1,"")
)</f>
        <v xml:space="preserve">Acción didáctica / </v>
      </c>
    </row>
    <row r="1412" spans="1:26" x14ac:dyDescent="0.45">
      <c r="A1412" t="s">
        <v>15286</v>
      </c>
      <c r="B1412" t="s">
        <v>15287</v>
      </c>
      <c r="C1412" t="s">
        <v>534</v>
      </c>
      <c r="E1412" t="s">
        <v>20</v>
      </c>
      <c r="H1412" t="s">
        <v>21</v>
      </c>
      <c r="I1412">
        <v>2651681</v>
      </c>
      <c r="K1412">
        <v>0</v>
      </c>
      <c r="L1412" t="s">
        <v>358</v>
      </c>
      <c r="M1412" t="s">
        <v>35</v>
      </c>
      <c r="N1412" t="s">
        <v>359</v>
      </c>
      <c r="O1412" t="s">
        <v>85</v>
      </c>
      <c r="P1412" t="s">
        <v>21</v>
      </c>
      <c r="Q1412" t="s">
        <v>15378</v>
      </c>
      <c r="R1412" s="2" t="str">
        <f t="shared" si="198"/>
        <v>OK</v>
      </c>
      <c r="S1412" s="2" t="str">
        <f t="shared" si="199"/>
        <v>OK</v>
      </c>
      <c r="T1412" s="2" t="str">
        <f t="shared" si="200"/>
        <v>OK</v>
      </c>
      <c r="U1412" s="2" t="str">
        <f t="shared" si="201"/>
        <v>OK</v>
      </c>
      <c r="V1412" s="2" t="str">
        <f t="shared" si="202"/>
        <v>OK</v>
      </c>
      <c r="W1412" s="2" t="str">
        <f t="shared" si="203"/>
        <v>OK</v>
      </c>
      <c r="X1412" s="2" t="str">
        <f t="shared" si="204"/>
        <v>KO</v>
      </c>
      <c r="Y1412" s="2" t="str">
        <f t="shared" si="205"/>
        <v>OK</v>
      </c>
      <c r="Z1412" s="3" t="str">
        <f t="shared" si="206"/>
        <v xml:space="preserve">Palabras clave / </v>
      </c>
    </row>
    <row r="1413" spans="1:26" x14ac:dyDescent="0.45">
      <c r="A1413" t="s">
        <v>15286</v>
      </c>
      <c r="B1413" t="s">
        <v>15287</v>
      </c>
      <c r="C1413" t="s">
        <v>67</v>
      </c>
      <c r="D1413" t="s">
        <v>67</v>
      </c>
      <c r="E1413" t="s">
        <v>20</v>
      </c>
      <c r="H1413" t="s">
        <v>21</v>
      </c>
      <c r="I1413">
        <v>1068102</v>
      </c>
      <c r="K1413">
        <v>15</v>
      </c>
      <c r="L1413" t="s">
        <v>23</v>
      </c>
      <c r="M1413" t="s">
        <v>67</v>
      </c>
      <c r="N1413" t="s">
        <v>68</v>
      </c>
      <c r="P1413" t="s">
        <v>21</v>
      </c>
      <c r="Q1413" t="s">
        <v>15379</v>
      </c>
      <c r="R1413" s="2" t="str">
        <f t="shared" si="198"/>
        <v>OK</v>
      </c>
      <c r="S1413" s="2" t="str">
        <f t="shared" si="199"/>
        <v>OK</v>
      </c>
      <c r="T1413" s="2" t="str">
        <f t="shared" si="200"/>
        <v>OK</v>
      </c>
      <c r="U1413" s="2" t="str">
        <f t="shared" si="201"/>
        <v>OK</v>
      </c>
      <c r="V1413" s="2" t="str">
        <f t="shared" si="202"/>
        <v>OK</v>
      </c>
      <c r="W1413" s="2" t="str">
        <f t="shared" si="203"/>
        <v>OK</v>
      </c>
      <c r="X1413" s="2" t="str">
        <f t="shared" si="204"/>
        <v>KO</v>
      </c>
      <c r="Y1413" s="2" t="str">
        <f t="shared" si="205"/>
        <v>OK</v>
      </c>
      <c r="Z1413" s="3" t="str">
        <f t="shared" si="206"/>
        <v xml:space="preserve">Palabras clave / </v>
      </c>
    </row>
    <row r="1414" spans="1:26" x14ac:dyDescent="0.45">
      <c r="A1414" t="s">
        <v>15286</v>
      </c>
      <c r="B1414" t="s">
        <v>15287</v>
      </c>
      <c r="C1414" t="s">
        <v>70</v>
      </c>
      <c r="E1414" t="s">
        <v>20</v>
      </c>
      <c r="H1414" t="s">
        <v>21</v>
      </c>
      <c r="I1414">
        <v>1464632</v>
      </c>
      <c r="K1414">
        <v>40</v>
      </c>
      <c r="L1414" t="s">
        <v>70</v>
      </c>
      <c r="M1414" t="s">
        <v>35</v>
      </c>
      <c r="N1414" t="s">
        <v>161</v>
      </c>
      <c r="O1414" t="s">
        <v>85</v>
      </c>
      <c r="P1414" t="s">
        <v>21</v>
      </c>
      <c r="Q1414" t="s">
        <v>15380</v>
      </c>
      <c r="R1414" s="2" t="str">
        <f t="shared" si="198"/>
        <v>OK</v>
      </c>
      <c r="S1414" s="2" t="str">
        <f t="shared" si="199"/>
        <v>OK</v>
      </c>
      <c r="T1414" s="2" t="str">
        <f t="shared" si="200"/>
        <v>OK</v>
      </c>
      <c r="U1414" s="2" t="str">
        <f t="shared" si="201"/>
        <v>OK</v>
      </c>
      <c r="V1414" s="2" t="str">
        <f t="shared" si="202"/>
        <v>OK</v>
      </c>
      <c r="W1414" s="2" t="str">
        <f t="shared" si="203"/>
        <v>OK</v>
      </c>
      <c r="X1414" s="2" t="str">
        <f t="shared" si="204"/>
        <v>KO</v>
      </c>
      <c r="Y1414" s="2" t="str">
        <f t="shared" si="205"/>
        <v>OK</v>
      </c>
      <c r="Z1414" s="3" t="str">
        <f t="shared" si="206"/>
        <v xml:space="preserve">Palabras clave / </v>
      </c>
    </row>
    <row r="1415" spans="1:26" x14ac:dyDescent="0.45">
      <c r="A1415" t="s">
        <v>15381</v>
      </c>
      <c r="B1415" t="s">
        <v>15382</v>
      </c>
      <c r="C1415" t="s">
        <v>15383</v>
      </c>
      <c r="E1415" t="s">
        <v>20</v>
      </c>
      <c r="H1415" t="s">
        <v>21</v>
      </c>
      <c r="I1415">
        <v>557163</v>
      </c>
      <c r="J1415" t="s">
        <v>14484</v>
      </c>
      <c r="K1415">
        <v>15</v>
      </c>
      <c r="L1415" t="s">
        <v>23</v>
      </c>
      <c r="M1415" t="s">
        <v>29</v>
      </c>
      <c r="N1415" t="s">
        <v>194</v>
      </c>
      <c r="P1415" t="s">
        <v>21</v>
      </c>
      <c r="Q1415" t="s">
        <v>15384</v>
      </c>
      <c r="R1415" s="2" t="str">
        <f t="shared" si="198"/>
        <v>OK</v>
      </c>
      <c r="S1415" s="2" t="str">
        <f t="shared" si="199"/>
        <v>OK</v>
      </c>
      <c r="T1415" s="2" t="str">
        <f t="shared" si="200"/>
        <v>OK</v>
      </c>
      <c r="U1415" s="2" t="str">
        <f t="shared" si="201"/>
        <v>OK</v>
      </c>
      <c r="V1415" s="2" t="str">
        <f t="shared" si="202"/>
        <v>OK</v>
      </c>
      <c r="W1415" s="2" t="str">
        <f t="shared" si="203"/>
        <v>OK</v>
      </c>
      <c r="X1415" s="2" t="str">
        <f t="shared" si="204"/>
        <v>OK</v>
      </c>
      <c r="Y1415" s="2" t="str">
        <f t="shared" si="205"/>
        <v>OK</v>
      </c>
      <c r="Z1415" s="3" t="str">
        <f t="shared" si="206"/>
        <v/>
      </c>
    </row>
    <row r="1416" spans="1:26" x14ac:dyDescent="0.45">
      <c r="A1416" t="s">
        <v>15381</v>
      </c>
      <c r="B1416" t="s">
        <v>15382</v>
      </c>
      <c r="C1416" t="s">
        <v>15385</v>
      </c>
      <c r="E1416" t="s">
        <v>20</v>
      </c>
      <c r="H1416" t="s">
        <v>21</v>
      </c>
      <c r="I1416">
        <v>1251744</v>
      </c>
      <c r="J1416" t="s">
        <v>15386</v>
      </c>
      <c r="K1416">
        <v>10</v>
      </c>
      <c r="L1416" t="s">
        <v>34</v>
      </c>
      <c r="M1416" t="s">
        <v>35</v>
      </c>
      <c r="N1416" t="s">
        <v>316</v>
      </c>
      <c r="O1416" t="s">
        <v>85</v>
      </c>
      <c r="P1416" t="s">
        <v>21</v>
      </c>
      <c r="Q1416" t="s">
        <v>15387</v>
      </c>
      <c r="R1416" s="2" t="str">
        <f t="shared" si="198"/>
        <v>OK</v>
      </c>
      <c r="S1416" s="2" t="str">
        <f t="shared" si="199"/>
        <v>OK</v>
      </c>
      <c r="T1416" s="2" t="str">
        <f t="shared" si="200"/>
        <v>OK</v>
      </c>
      <c r="U1416" s="2" t="str">
        <f t="shared" si="201"/>
        <v>OK</v>
      </c>
      <c r="V1416" s="2" t="str">
        <f t="shared" si="202"/>
        <v>OK</v>
      </c>
      <c r="W1416" s="2" t="str">
        <f t="shared" si="203"/>
        <v>OK</v>
      </c>
      <c r="X1416" s="2" t="str">
        <f t="shared" si="204"/>
        <v>OK</v>
      </c>
      <c r="Y1416" s="2" t="str">
        <f t="shared" si="205"/>
        <v>OK</v>
      </c>
      <c r="Z1416" s="3" t="str">
        <f t="shared" si="206"/>
        <v/>
      </c>
    </row>
    <row r="1417" spans="1:26" x14ac:dyDescent="0.45">
      <c r="A1417" t="s">
        <v>15381</v>
      </c>
      <c r="B1417" t="s">
        <v>15382</v>
      </c>
      <c r="C1417" t="s">
        <v>15388</v>
      </c>
      <c r="E1417" t="s">
        <v>20</v>
      </c>
      <c r="H1417" t="s">
        <v>21</v>
      </c>
      <c r="I1417">
        <v>1166481</v>
      </c>
      <c r="J1417" t="s">
        <v>15389</v>
      </c>
      <c r="K1417">
        <v>10</v>
      </c>
      <c r="L1417" t="s">
        <v>34</v>
      </c>
      <c r="M1417" t="s">
        <v>35</v>
      </c>
      <c r="N1417" t="s">
        <v>406</v>
      </c>
      <c r="O1417" t="s">
        <v>37</v>
      </c>
      <c r="P1417" t="s">
        <v>21</v>
      </c>
      <c r="Q1417" t="s">
        <v>15390</v>
      </c>
      <c r="R1417" s="2" t="str">
        <f t="shared" si="198"/>
        <v>OK</v>
      </c>
      <c r="S1417" s="2" t="str">
        <f t="shared" si="199"/>
        <v>OK</v>
      </c>
      <c r="T1417" s="2" t="str">
        <f t="shared" si="200"/>
        <v>OK</v>
      </c>
      <c r="U1417" s="2" t="str">
        <f t="shared" si="201"/>
        <v>OK</v>
      </c>
      <c r="V1417" s="2" t="str">
        <f t="shared" si="202"/>
        <v>OK</v>
      </c>
      <c r="W1417" s="2" t="str">
        <f t="shared" si="203"/>
        <v>OK</v>
      </c>
      <c r="X1417" s="2" t="str">
        <f t="shared" si="204"/>
        <v>OK</v>
      </c>
      <c r="Y1417" s="2" t="str">
        <f t="shared" si="205"/>
        <v>OK</v>
      </c>
      <c r="Z1417" s="3" t="str">
        <f t="shared" si="206"/>
        <v/>
      </c>
    </row>
    <row r="1418" spans="1:26" x14ac:dyDescent="0.45">
      <c r="A1418" t="s">
        <v>15381</v>
      </c>
      <c r="B1418" t="s">
        <v>15382</v>
      </c>
      <c r="C1418" t="s">
        <v>15391</v>
      </c>
      <c r="E1418" t="s">
        <v>20</v>
      </c>
      <c r="H1418" t="s">
        <v>21</v>
      </c>
      <c r="I1418">
        <v>753754</v>
      </c>
      <c r="J1418" t="s">
        <v>15392</v>
      </c>
      <c r="K1418">
        <v>20</v>
      </c>
      <c r="L1418" t="s">
        <v>34</v>
      </c>
      <c r="M1418" t="s">
        <v>35</v>
      </c>
      <c r="N1418" t="s">
        <v>14497</v>
      </c>
      <c r="O1418" t="s">
        <v>37</v>
      </c>
      <c r="P1418" t="s">
        <v>21</v>
      </c>
      <c r="Q1418" t="s">
        <v>15393</v>
      </c>
      <c r="R1418" s="2" t="str">
        <f t="shared" si="198"/>
        <v>OK</v>
      </c>
      <c r="S1418" s="2" t="str">
        <f t="shared" si="199"/>
        <v>OK</v>
      </c>
      <c r="T1418" s="2" t="str">
        <f t="shared" si="200"/>
        <v>OK</v>
      </c>
      <c r="U1418" s="2" t="str">
        <f t="shared" si="201"/>
        <v>OK</v>
      </c>
      <c r="V1418" s="2" t="str">
        <f t="shared" si="202"/>
        <v>OK</v>
      </c>
      <c r="W1418" s="2" t="str">
        <f t="shared" si="203"/>
        <v>OK</v>
      </c>
      <c r="X1418" s="2" t="str">
        <f t="shared" si="204"/>
        <v>OK</v>
      </c>
      <c r="Y1418" s="2" t="str">
        <f t="shared" si="205"/>
        <v>OK</v>
      </c>
      <c r="Z1418" s="3" t="str">
        <f t="shared" si="206"/>
        <v/>
      </c>
    </row>
    <row r="1419" spans="1:26" x14ac:dyDescent="0.45">
      <c r="A1419" t="s">
        <v>15381</v>
      </c>
      <c r="B1419" t="s">
        <v>15382</v>
      </c>
      <c r="C1419" t="s">
        <v>15394</v>
      </c>
      <c r="E1419" t="s">
        <v>20</v>
      </c>
      <c r="H1419" t="s">
        <v>21</v>
      </c>
      <c r="I1419">
        <v>1787682</v>
      </c>
      <c r="J1419" t="s">
        <v>15395</v>
      </c>
      <c r="K1419">
        <v>20</v>
      </c>
      <c r="L1419" t="s">
        <v>23</v>
      </c>
      <c r="M1419" t="s">
        <v>29</v>
      </c>
      <c r="N1419" t="s">
        <v>684</v>
      </c>
      <c r="P1419" t="s">
        <v>21</v>
      </c>
      <c r="Q1419" t="s">
        <v>15396</v>
      </c>
      <c r="R1419" s="2" t="str">
        <f t="shared" si="198"/>
        <v>OK</v>
      </c>
      <c r="S1419" s="2" t="str">
        <f t="shared" si="199"/>
        <v>OK</v>
      </c>
      <c r="T1419" s="2" t="str">
        <f t="shared" si="200"/>
        <v>OK</v>
      </c>
      <c r="U1419" s="2" t="str">
        <f t="shared" si="201"/>
        <v>OK</v>
      </c>
      <c r="V1419" s="2" t="str">
        <f t="shared" si="202"/>
        <v>OK</v>
      </c>
      <c r="W1419" s="2" t="str">
        <f t="shared" si="203"/>
        <v>OK</v>
      </c>
      <c r="X1419" s="2" t="str">
        <f t="shared" si="204"/>
        <v>OK</v>
      </c>
      <c r="Y1419" s="2" t="str">
        <f t="shared" si="205"/>
        <v>OK</v>
      </c>
      <c r="Z1419" s="3" t="str">
        <f t="shared" si="206"/>
        <v/>
      </c>
    </row>
    <row r="1420" spans="1:26" x14ac:dyDescent="0.45">
      <c r="A1420" t="s">
        <v>15381</v>
      </c>
      <c r="B1420" t="s">
        <v>15382</v>
      </c>
      <c r="C1420" t="s">
        <v>15397</v>
      </c>
      <c r="E1420" t="s">
        <v>20</v>
      </c>
      <c r="H1420" t="s">
        <v>21</v>
      </c>
      <c r="I1420">
        <v>1167684</v>
      </c>
      <c r="J1420" t="s">
        <v>15398</v>
      </c>
      <c r="K1420">
        <v>15</v>
      </c>
      <c r="L1420" t="s">
        <v>34</v>
      </c>
      <c r="M1420" t="s">
        <v>35</v>
      </c>
      <c r="N1420" t="s">
        <v>101</v>
      </c>
      <c r="O1420" t="s">
        <v>85</v>
      </c>
      <c r="P1420" t="s">
        <v>21</v>
      </c>
      <c r="Q1420" t="s">
        <v>15399</v>
      </c>
      <c r="R1420" s="2" t="str">
        <f t="shared" si="198"/>
        <v>OK</v>
      </c>
      <c r="S1420" s="2" t="str">
        <f t="shared" si="199"/>
        <v>OK</v>
      </c>
      <c r="T1420" s="2" t="str">
        <f t="shared" si="200"/>
        <v>OK</v>
      </c>
      <c r="U1420" s="2" t="str">
        <f t="shared" si="201"/>
        <v>OK</v>
      </c>
      <c r="V1420" s="2" t="str">
        <f t="shared" si="202"/>
        <v>OK</v>
      </c>
      <c r="W1420" s="2" t="str">
        <f t="shared" si="203"/>
        <v>OK</v>
      </c>
      <c r="X1420" s="2" t="str">
        <f t="shared" si="204"/>
        <v>OK</v>
      </c>
      <c r="Y1420" s="2" t="str">
        <f t="shared" si="205"/>
        <v>OK</v>
      </c>
      <c r="Z1420" s="3" t="str">
        <f t="shared" si="206"/>
        <v/>
      </c>
    </row>
    <row r="1421" spans="1:26" x14ac:dyDescent="0.45">
      <c r="A1421" t="s">
        <v>15381</v>
      </c>
      <c r="B1421" t="s">
        <v>15382</v>
      </c>
      <c r="C1421" t="s">
        <v>15400</v>
      </c>
      <c r="E1421" t="s">
        <v>20</v>
      </c>
      <c r="H1421" t="s">
        <v>21</v>
      </c>
      <c r="I1421">
        <v>1426069</v>
      </c>
      <c r="J1421" t="s">
        <v>15401</v>
      </c>
      <c r="K1421">
        <v>15</v>
      </c>
      <c r="L1421" t="s">
        <v>34</v>
      </c>
      <c r="M1421" t="s">
        <v>35</v>
      </c>
      <c r="N1421" t="s">
        <v>11343</v>
      </c>
      <c r="O1421" t="s">
        <v>37</v>
      </c>
      <c r="P1421" t="s">
        <v>21</v>
      </c>
      <c r="Q1421" t="s">
        <v>15402</v>
      </c>
      <c r="R1421" s="2" t="str">
        <f t="shared" si="198"/>
        <v>OK</v>
      </c>
      <c r="S1421" s="2" t="str">
        <f t="shared" si="199"/>
        <v>OK</v>
      </c>
      <c r="T1421" s="2" t="str">
        <f t="shared" si="200"/>
        <v>OK</v>
      </c>
      <c r="U1421" s="2" t="str">
        <f t="shared" si="201"/>
        <v>OK</v>
      </c>
      <c r="V1421" s="2" t="str">
        <f t="shared" si="202"/>
        <v>OK</v>
      </c>
      <c r="W1421" s="2" t="str">
        <f t="shared" si="203"/>
        <v>OK</v>
      </c>
      <c r="X1421" s="2" t="str">
        <f t="shared" si="204"/>
        <v>OK</v>
      </c>
      <c r="Y1421" s="2" t="str">
        <f t="shared" si="205"/>
        <v>OK</v>
      </c>
      <c r="Z1421" s="3" t="str">
        <f t="shared" si="206"/>
        <v/>
      </c>
    </row>
    <row r="1422" spans="1:26" x14ac:dyDescent="0.45">
      <c r="A1422" t="s">
        <v>15381</v>
      </c>
      <c r="B1422" t="s">
        <v>15382</v>
      </c>
      <c r="C1422" t="s">
        <v>15403</v>
      </c>
      <c r="E1422" t="s">
        <v>20</v>
      </c>
      <c r="H1422" t="s">
        <v>21</v>
      </c>
      <c r="I1422">
        <v>1330008</v>
      </c>
      <c r="J1422" t="s">
        <v>15404</v>
      </c>
      <c r="K1422">
        <v>10</v>
      </c>
      <c r="L1422" t="s">
        <v>34</v>
      </c>
      <c r="M1422" t="s">
        <v>35</v>
      </c>
      <c r="N1422" t="s">
        <v>213</v>
      </c>
      <c r="O1422" t="s">
        <v>37</v>
      </c>
      <c r="P1422" t="s">
        <v>21</v>
      </c>
      <c r="Q1422" t="s">
        <v>15405</v>
      </c>
      <c r="R1422" s="2" t="str">
        <f t="shared" si="198"/>
        <v>OK</v>
      </c>
      <c r="S1422" s="2" t="str">
        <f t="shared" si="199"/>
        <v>OK</v>
      </c>
      <c r="T1422" s="2" t="str">
        <f t="shared" si="200"/>
        <v>OK</v>
      </c>
      <c r="U1422" s="2" t="str">
        <f t="shared" si="201"/>
        <v>OK</v>
      </c>
      <c r="V1422" s="2" t="str">
        <f t="shared" si="202"/>
        <v>OK</v>
      </c>
      <c r="W1422" s="2" t="str">
        <f t="shared" si="203"/>
        <v>OK</v>
      </c>
      <c r="X1422" s="2" t="str">
        <f t="shared" si="204"/>
        <v>OK</v>
      </c>
      <c r="Y1422" s="2" t="str">
        <f t="shared" si="205"/>
        <v>OK</v>
      </c>
      <c r="Z1422" s="3" t="str">
        <f t="shared" si="206"/>
        <v/>
      </c>
    </row>
    <row r="1423" spans="1:26" x14ac:dyDescent="0.45">
      <c r="A1423" t="s">
        <v>15381</v>
      </c>
      <c r="B1423" t="s">
        <v>15382</v>
      </c>
      <c r="C1423" t="s">
        <v>15406</v>
      </c>
      <c r="E1423" t="s">
        <v>20</v>
      </c>
      <c r="H1423" t="s">
        <v>21</v>
      </c>
      <c r="I1423">
        <v>1176927</v>
      </c>
      <c r="J1423" t="s">
        <v>15407</v>
      </c>
      <c r="K1423">
        <v>20</v>
      </c>
      <c r="L1423" t="s">
        <v>34</v>
      </c>
      <c r="M1423" t="s">
        <v>35</v>
      </c>
      <c r="N1423" t="s">
        <v>326</v>
      </c>
      <c r="O1423" t="s">
        <v>85</v>
      </c>
      <c r="P1423" t="s">
        <v>21</v>
      </c>
      <c r="Q1423" t="s">
        <v>15408</v>
      </c>
      <c r="R1423" s="2" t="str">
        <f t="shared" si="198"/>
        <v>OK</v>
      </c>
      <c r="S1423" s="2" t="str">
        <f t="shared" si="199"/>
        <v>OK</v>
      </c>
      <c r="T1423" s="2" t="str">
        <f t="shared" si="200"/>
        <v>OK</v>
      </c>
      <c r="U1423" s="2" t="str">
        <f t="shared" si="201"/>
        <v>OK</v>
      </c>
      <c r="V1423" s="2" t="str">
        <f t="shared" si="202"/>
        <v>OK</v>
      </c>
      <c r="W1423" s="2" t="str">
        <f t="shared" si="203"/>
        <v>OK</v>
      </c>
      <c r="X1423" s="2" t="str">
        <f t="shared" si="204"/>
        <v>OK</v>
      </c>
      <c r="Y1423" s="2" t="str">
        <f t="shared" si="205"/>
        <v>OK</v>
      </c>
      <c r="Z1423" s="3" t="str">
        <f t="shared" si="206"/>
        <v/>
      </c>
    </row>
    <row r="1424" spans="1:26" x14ac:dyDescent="0.45">
      <c r="A1424" t="s">
        <v>15381</v>
      </c>
      <c r="B1424" t="s">
        <v>15382</v>
      </c>
      <c r="C1424" t="s">
        <v>15409</v>
      </c>
      <c r="E1424" t="s">
        <v>20</v>
      </c>
      <c r="H1424" t="s">
        <v>21</v>
      </c>
      <c r="I1424">
        <v>2112673</v>
      </c>
      <c r="J1424" t="s">
        <v>15410</v>
      </c>
      <c r="K1424">
        <v>20</v>
      </c>
      <c r="L1424" t="s">
        <v>80</v>
      </c>
      <c r="M1424" t="s">
        <v>35</v>
      </c>
      <c r="N1424" t="s">
        <v>81</v>
      </c>
      <c r="O1424" t="s">
        <v>37</v>
      </c>
      <c r="P1424" t="s">
        <v>21</v>
      </c>
      <c r="Q1424" t="s">
        <v>15411</v>
      </c>
      <c r="R1424" s="2" t="str">
        <f t="shared" si="198"/>
        <v>OK</v>
      </c>
      <c r="S1424" s="2" t="str">
        <f t="shared" si="199"/>
        <v>OK</v>
      </c>
      <c r="T1424" s="2" t="str">
        <f t="shared" si="200"/>
        <v>OK</v>
      </c>
      <c r="U1424" s="2" t="str">
        <f t="shared" si="201"/>
        <v>OK</v>
      </c>
      <c r="V1424" s="2" t="str">
        <f t="shared" si="202"/>
        <v>OK</v>
      </c>
      <c r="W1424" s="2" t="str">
        <f t="shared" si="203"/>
        <v>OK</v>
      </c>
      <c r="X1424" s="2" t="str">
        <f t="shared" si="204"/>
        <v>OK</v>
      </c>
      <c r="Y1424" s="2" t="str">
        <f t="shared" si="205"/>
        <v>OK</v>
      </c>
      <c r="Z1424" s="3" t="str">
        <f t="shared" si="206"/>
        <v/>
      </c>
    </row>
    <row r="1425" spans="1:26" x14ac:dyDescent="0.45">
      <c r="A1425" t="s">
        <v>15381</v>
      </c>
      <c r="B1425" t="s">
        <v>15382</v>
      </c>
      <c r="C1425" t="s">
        <v>15412</v>
      </c>
      <c r="E1425" t="s">
        <v>20</v>
      </c>
      <c r="H1425" t="s">
        <v>21</v>
      </c>
      <c r="I1425">
        <v>1091764</v>
      </c>
      <c r="J1425" t="s">
        <v>15413</v>
      </c>
      <c r="K1425">
        <v>30</v>
      </c>
      <c r="L1425" t="s">
        <v>23</v>
      </c>
      <c r="M1425" t="s">
        <v>29</v>
      </c>
      <c r="N1425" t="s">
        <v>53</v>
      </c>
      <c r="P1425" t="s">
        <v>21</v>
      </c>
      <c r="Q1425" t="s">
        <v>15414</v>
      </c>
      <c r="R1425" s="2" t="str">
        <f t="shared" si="198"/>
        <v>OK</v>
      </c>
      <c r="S1425" s="2" t="str">
        <f t="shared" si="199"/>
        <v>OK</v>
      </c>
      <c r="T1425" s="2" t="str">
        <f t="shared" si="200"/>
        <v>OK</v>
      </c>
      <c r="U1425" s="2" t="str">
        <f t="shared" si="201"/>
        <v>OK</v>
      </c>
      <c r="V1425" s="2" t="str">
        <f t="shared" si="202"/>
        <v>OK</v>
      </c>
      <c r="W1425" s="2" t="str">
        <f t="shared" si="203"/>
        <v>OK</v>
      </c>
      <c r="X1425" s="2" t="str">
        <f t="shared" si="204"/>
        <v>OK</v>
      </c>
      <c r="Y1425" s="2" t="str">
        <f t="shared" si="205"/>
        <v>OK</v>
      </c>
      <c r="Z1425" s="3" t="str">
        <f t="shared" si="206"/>
        <v/>
      </c>
    </row>
    <row r="1426" spans="1:26" x14ac:dyDescent="0.45">
      <c r="A1426" t="s">
        <v>15381</v>
      </c>
      <c r="B1426" t="s">
        <v>15382</v>
      </c>
      <c r="C1426" t="s">
        <v>15415</v>
      </c>
      <c r="E1426" t="s">
        <v>20</v>
      </c>
      <c r="H1426" t="s">
        <v>21</v>
      </c>
      <c r="I1426">
        <v>1685251</v>
      </c>
      <c r="J1426" t="s">
        <v>15416</v>
      </c>
      <c r="K1426">
        <v>20</v>
      </c>
      <c r="L1426" t="s">
        <v>34</v>
      </c>
      <c r="M1426" t="s">
        <v>35</v>
      </c>
      <c r="N1426" t="s">
        <v>58</v>
      </c>
      <c r="O1426" t="s">
        <v>85</v>
      </c>
      <c r="P1426" t="s">
        <v>21</v>
      </c>
      <c r="Q1426" t="s">
        <v>15417</v>
      </c>
      <c r="R1426" s="2" t="str">
        <f t="shared" si="198"/>
        <v>KO</v>
      </c>
      <c r="S1426" s="2" t="str">
        <f t="shared" si="199"/>
        <v>OK</v>
      </c>
      <c r="T1426" s="2" t="str">
        <f t="shared" si="200"/>
        <v>OK</v>
      </c>
      <c r="U1426" s="2" t="str">
        <f t="shared" si="201"/>
        <v>OK</v>
      </c>
      <c r="V1426" s="2" t="str">
        <f t="shared" si="202"/>
        <v>OK</v>
      </c>
      <c r="W1426" s="2" t="str">
        <f t="shared" si="203"/>
        <v>OK</v>
      </c>
      <c r="X1426" s="2" t="str">
        <f t="shared" si="204"/>
        <v>OK</v>
      </c>
      <c r="Y1426" s="2" t="str">
        <f t="shared" si="205"/>
        <v>OK</v>
      </c>
      <c r="Z1426" s="3" t="str">
        <f t="shared" si="206"/>
        <v xml:space="preserve">Acción didáctica / </v>
      </c>
    </row>
    <row r="1427" spans="1:26" x14ac:dyDescent="0.45">
      <c r="A1427" t="s">
        <v>15381</v>
      </c>
      <c r="B1427" t="s">
        <v>15382</v>
      </c>
      <c r="C1427" t="s">
        <v>15418</v>
      </c>
      <c r="E1427" t="s">
        <v>20</v>
      </c>
      <c r="H1427" t="s">
        <v>21</v>
      </c>
      <c r="I1427">
        <v>1164284</v>
      </c>
      <c r="J1427" t="s">
        <v>15419</v>
      </c>
      <c r="K1427">
        <v>0</v>
      </c>
      <c r="L1427" t="s">
        <v>34</v>
      </c>
      <c r="M1427" t="s">
        <v>35</v>
      </c>
      <c r="N1427" t="s">
        <v>45</v>
      </c>
      <c r="O1427" t="s">
        <v>85</v>
      </c>
      <c r="P1427" t="s">
        <v>21</v>
      </c>
      <c r="Q1427" t="s">
        <v>15420</v>
      </c>
      <c r="R1427" s="2" t="str">
        <f t="shared" si="198"/>
        <v>OK</v>
      </c>
      <c r="S1427" s="2" t="str">
        <f t="shared" si="199"/>
        <v>OK</v>
      </c>
      <c r="T1427" s="2" t="str">
        <f t="shared" si="200"/>
        <v>OK</v>
      </c>
      <c r="U1427" s="2" t="str">
        <f t="shared" si="201"/>
        <v>OK</v>
      </c>
      <c r="V1427" s="2" t="str">
        <f t="shared" si="202"/>
        <v>OK</v>
      </c>
      <c r="W1427" s="2" t="str">
        <f t="shared" si="203"/>
        <v>KO</v>
      </c>
      <c r="X1427" s="2" t="str">
        <f t="shared" si="204"/>
        <v>OK</v>
      </c>
      <c r="Y1427" s="2" t="str">
        <f t="shared" si="205"/>
        <v>OK</v>
      </c>
      <c r="Z1427" s="3" t="str">
        <f t="shared" si="206"/>
        <v xml:space="preserve">Tiempo del recurso / </v>
      </c>
    </row>
    <row r="1428" spans="1:26" x14ac:dyDescent="0.45">
      <c r="A1428" t="s">
        <v>15381</v>
      </c>
      <c r="B1428" t="s">
        <v>15382</v>
      </c>
      <c r="C1428" t="s">
        <v>15421</v>
      </c>
      <c r="E1428" t="s">
        <v>20</v>
      </c>
      <c r="H1428" t="s">
        <v>21</v>
      </c>
      <c r="I1428">
        <v>1179774</v>
      </c>
      <c r="J1428" t="s">
        <v>15422</v>
      </c>
      <c r="K1428">
        <v>0</v>
      </c>
      <c r="L1428" t="s">
        <v>34</v>
      </c>
      <c r="M1428" t="s">
        <v>35</v>
      </c>
      <c r="N1428" t="s">
        <v>41</v>
      </c>
      <c r="O1428" t="s">
        <v>85</v>
      </c>
      <c r="P1428" t="s">
        <v>21</v>
      </c>
      <c r="Q1428" t="s">
        <v>15423</v>
      </c>
      <c r="R1428" s="2" t="str">
        <f t="shared" si="198"/>
        <v>OK</v>
      </c>
      <c r="S1428" s="2" t="str">
        <f t="shared" si="199"/>
        <v>OK</v>
      </c>
      <c r="T1428" s="2" t="str">
        <f t="shared" si="200"/>
        <v>OK</v>
      </c>
      <c r="U1428" s="2" t="str">
        <f t="shared" si="201"/>
        <v>OK</v>
      </c>
      <c r="V1428" s="2" t="str">
        <f t="shared" si="202"/>
        <v>OK</v>
      </c>
      <c r="W1428" s="2" t="str">
        <f t="shared" si="203"/>
        <v>KO</v>
      </c>
      <c r="X1428" s="2" t="str">
        <f t="shared" si="204"/>
        <v>OK</v>
      </c>
      <c r="Y1428" s="2" t="str">
        <f t="shared" si="205"/>
        <v>OK</v>
      </c>
      <c r="Z1428" s="3" t="str">
        <f t="shared" si="206"/>
        <v xml:space="preserve">Tiempo del recurso / </v>
      </c>
    </row>
    <row r="1429" spans="1:26" x14ac:dyDescent="0.45">
      <c r="A1429" t="s">
        <v>15381</v>
      </c>
      <c r="B1429" t="s">
        <v>15382</v>
      </c>
      <c r="C1429" t="s">
        <v>15424</v>
      </c>
      <c r="E1429" t="s">
        <v>20</v>
      </c>
      <c r="H1429" t="s">
        <v>21</v>
      </c>
      <c r="I1429">
        <v>1245381</v>
      </c>
      <c r="J1429" t="s">
        <v>15425</v>
      </c>
      <c r="K1429">
        <v>20</v>
      </c>
      <c r="L1429" t="s">
        <v>34</v>
      </c>
      <c r="M1429" t="s">
        <v>35</v>
      </c>
      <c r="N1429" t="s">
        <v>773</v>
      </c>
      <c r="O1429" t="s">
        <v>85</v>
      </c>
      <c r="P1429" t="s">
        <v>21</v>
      </c>
      <c r="Q1429" t="s">
        <v>15426</v>
      </c>
      <c r="R1429" s="2" t="str">
        <f t="shared" si="198"/>
        <v>OK</v>
      </c>
      <c r="S1429" s="2" t="str">
        <f t="shared" si="199"/>
        <v>OK</v>
      </c>
      <c r="T1429" s="2" t="str">
        <f t="shared" si="200"/>
        <v>OK</v>
      </c>
      <c r="U1429" s="2" t="str">
        <f t="shared" si="201"/>
        <v>OK</v>
      </c>
      <c r="V1429" s="2" t="str">
        <f t="shared" si="202"/>
        <v>OK</v>
      </c>
      <c r="W1429" s="2" t="str">
        <f t="shared" si="203"/>
        <v>OK</v>
      </c>
      <c r="X1429" s="2" t="str">
        <f t="shared" si="204"/>
        <v>OK</v>
      </c>
      <c r="Y1429" s="2" t="str">
        <f t="shared" si="205"/>
        <v>OK</v>
      </c>
      <c r="Z1429" s="3" t="str">
        <f t="shared" si="206"/>
        <v/>
      </c>
    </row>
    <row r="1430" spans="1:26" x14ac:dyDescent="0.45">
      <c r="A1430" t="s">
        <v>15381</v>
      </c>
      <c r="B1430" t="s">
        <v>15382</v>
      </c>
      <c r="C1430" t="s">
        <v>15427</v>
      </c>
      <c r="E1430" t="s">
        <v>20</v>
      </c>
      <c r="H1430" t="s">
        <v>21</v>
      </c>
      <c r="I1430">
        <v>1428856</v>
      </c>
      <c r="J1430" t="s">
        <v>15428</v>
      </c>
      <c r="K1430">
        <v>20</v>
      </c>
      <c r="L1430" t="s">
        <v>34</v>
      </c>
      <c r="M1430" t="s">
        <v>35</v>
      </c>
      <c r="N1430" t="s">
        <v>213</v>
      </c>
      <c r="O1430" t="s">
        <v>85</v>
      </c>
      <c r="P1430" t="s">
        <v>21</v>
      </c>
      <c r="Q1430" t="s">
        <v>15429</v>
      </c>
      <c r="R1430" s="2" t="str">
        <f t="shared" si="198"/>
        <v>OK</v>
      </c>
      <c r="S1430" s="2" t="str">
        <f t="shared" si="199"/>
        <v>OK</v>
      </c>
      <c r="T1430" s="2" t="str">
        <f t="shared" si="200"/>
        <v>OK</v>
      </c>
      <c r="U1430" s="2" t="str">
        <f t="shared" si="201"/>
        <v>OK</v>
      </c>
      <c r="V1430" s="2" t="str">
        <f t="shared" si="202"/>
        <v>OK</v>
      </c>
      <c r="W1430" s="2" t="str">
        <f t="shared" si="203"/>
        <v>OK</v>
      </c>
      <c r="X1430" s="2" t="str">
        <f t="shared" si="204"/>
        <v>OK</v>
      </c>
      <c r="Y1430" s="2" t="str">
        <f t="shared" si="205"/>
        <v>OK</v>
      </c>
      <c r="Z1430" s="3" t="str">
        <f t="shared" si="206"/>
        <v/>
      </c>
    </row>
    <row r="1431" spans="1:26" x14ac:dyDescent="0.45">
      <c r="A1431" t="s">
        <v>15381</v>
      </c>
      <c r="B1431" t="s">
        <v>15382</v>
      </c>
      <c r="C1431" t="s">
        <v>15430</v>
      </c>
      <c r="E1431" t="s">
        <v>20</v>
      </c>
      <c r="H1431" t="s">
        <v>21</v>
      </c>
      <c r="I1431">
        <v>2948584</v>
      </c>
      <c r="J1431" t="s">
        <v>15431</v>
      </c>
      <c r="K1431">
        <v>20</v>
      </c>
      <c r="L1431" t="s">
        <v>34</v>
      </c>
      <c r="M1431" t="s">
        <v>35</v>
      </c>
      <c r="N1431" t="s">
        <v>11343</v>
      </c>
      <c r="O1431" t="s">
        <v>479</v>
      </c>
      <c r="P1431" t="s">
        <v>21</v>
      </c>
      <c r="Q1431" t="s">
        <v>15432</v>
      </c>
      <c r="R1431" s="2" t="str">
        <f t="shared" si="198"/>
        <v>OK</v>
      </c>
      <c r="S1431" s="2" t="str">
        <f t="shared" si="199"/>
        <v>OK</v>
      </c>
      <c r="T1431" s="2" t="str">
        <f t="shared" si="200"/>
        <v>OK</v>
      </c>
      <c r="U1431" s="2" t="str">
        <f t="shared" si="201"/>
        <v>OK</v>
      </c>
      <c r="V1431" s="2" t="str">
        <f t="shared" si="202"/>
        <v>OK</v>
      </c>
      <c r="W1431" s="2" t="str">
        <f t="shared" si="203"/>
        <v>OK</v>
      </c>
      <c r="X1431" s="2" t="str">
        <f t="shared" si="204"/>
        <v>OK</v>
      </c>
      <c r="Y1431" s="2" t="str">
        <f t="shared" si="205"/>
        <v>OK</v>
      </c>
      <c r="Z1431" s="3" t="str">
        <f t="shared" si="206"/>
        <v/>
      </c>
    </row>
    <row r="1432" spans="1:26" x14ac:dyDescent="0.45">
      <c r="A1432" t="s">
        <v>15381</v>
      </c>
      <c r="B1432" t="s">
        <v>15382</v>
      </c>
      <c r="C1432" t="s">
        <v>15433</v>
      </c>
      <c r="E1432" t="s">
        <v>20</v>
      </c>
      <c r="H1432" t="s">
        <v>21</v>
      </c>
      <c r="I1432">
        <v>1173402</v>
      </c>
      <c r="J1432" t="s">
        <v>15434</v>
      </c>
      <c r="K1432">
        <v>30</v>
      </c>
      <c r="L1432" t="s">
        <v>34</v>
      </c>
      <c r="M1432" t="s">
        <v>35</v>
      </c>
      <c r="N1432" t="s">
        <v>62</v>
      </c>
      <c r="O1432" t="s">
        <v>85</v>
      </c>
      <c r="P1432" t="s">
        <v>21</v>
      </c>
      <c r="Q1432" t="s">
        <v>15435</v>
      </c>
      <c r="R1432" s="2" t="str">
        <f t="shared" si="198"/>
        <v>OK</v>
      </c>
      <c r="S1432" s="2" t="str">
        <f t="shared" si="199"/>
        <v>OK</v>
      </c>
      <c r="T1432" s="2" t="str">
        <f t="shared" si="200"/>
        <v>OK</v>
      </c>
      <c r="U1432" s="2" t="str">
        <f t="shared" si="201"/>
        <v>OK</v>
      </c>
      <c r="V1432" s="2" t="str">
        <f t="shared" si="202"/>
        <v>OK</v>
      </c>
      <c r="W1432" s="2" t="str">
        <f t="shared" si="203"/>
        <v>OK</v>
      </c>
      <c r="X1432" s="2" t="str">
        <f t="shared" si="204"/>
        <v>OK</v>
      </c>
      <c r="Y1432" s="2" t="str">
        <f t="shared" si="205"/>
        <v>OK</v>
      </c>
      <c r="Z1432" s="3" t="str">
        <f t="shared" si="206"/>
        <v/>
      </c>
    </row>
    <row r="1433" spans="1:26" x14ac:dyDescent="0.45">
      <c r="A1433" t="s">
        <v>15381</v>
      </c>
      <c r="B1433" t="s">
        <v>15382</v>
      </c>
      <c r="C1433" t="s">
        <v>15436</v>
      </c>
      <c r="E1433" t="s">
        <v>20</v>
      </c>
      <c r="H1433" t="s">
        <v>21</v>
      </c>
      <c r="I1433">
        <v>1674544</v>
      </c>
      <c r="J1433" t="s">
        <v>15416</v>
      </c>
      <c r="K1433">
        <v>20</v>
      </c>
      <c r="L1433" t="s">
        <v>34</v>
      </c>
      <c r="M1433" t="s">
        <v>35</v>
      </c>
      <c r="N1433" t="s">
        <v>161</v>
      </c>
      <c r="O1433" t="s">
        <v>85</v>
      </c>
      <c r="P1433" t="s">
        <v>21</v>
      </c>
      <c r="Q1433" t="s">
        <v>15437</v>
      </c>
      <c r="R1433" s="2" t="str">
        <f t="shared" si="198"/>
        <v>OK</v>
      </c>
      <c r="S1433" s="2" t="str">
        <f t="shared" si="199"/>
        <v>OK</v>
      </c>
      <c r="T1433" s="2" t="str">
        <f t="shared" si="200"/>
        <v>OK</v>
      </c>
      <c r="U1433" s="2" t="str">
        <f t="shared" si="201"/>
        <v>OK</v>
      </c>
      <c r="V1433" s="2" t="str">
        <f t="shared" si="202"/>
        <v>OK</v>
      </c>
      <c r="W1433" s="2" t="str">
        <f t="shared" si="203"/>
        <v>OK</v>
      </c>
      <c r="X1433" s="2" t="str">
        <f t="shared" si="204"/>
        <v>OK</v>
      </c>
      <c r="Y1433" s="2" t="str">
        <f t="shared" si="205"/>
        <v>OK</v>
      </c>
      <c r="Z1433" s="3" t="str">
        <f t="shared" si="206"/>
        <v/>
      </c>
    </row>
    <row r="1434" spans="1:26" x14ac:dyDescent="0.45">
      <c r="A1434" t="s">
        <v>15381</v>
      </c>
      <c r="B1434" t="s">
        <v>15382</v>
      </c>
      <c r="C1434" t="s">
        <v>15438</v>
      </c>
      <c r="E1434" t="s">
        <v>20</v>
      </c>
      <c r="H1434" t="s">
        <v>21</v>
      </c>
      <c r="I1434">
        <v>3328613</v>
      </c>
      <c r="J1434" t="s">
        <v>15434</v>
      </c>
      <c r="K1434">
        <v>20</v>
      </c>
      <c r="L1434" t="s">
        <v>34</v>
      </c>
      <c r="M1434" t="s">
        <v>35</v>
      </c>
      <c r="N1434" t="s">
        <v>81</v>
      </c>
      <c r="O1434" t="s">
        <v>85</v>
      </c>
      <c r="P1434" t="s">
        <v>21</v>
      </c>
      <c r="Q1434" t="s">
        <v>15439</v>
      </c>
      <c r="R1434" s="2" t="str">
        <f t="shared" si="198"/>
        <v>KO</v>
      </c>
      <c r="S1434" s="2" t="str">
        <f t="shared" si="199"/>
        <v>OK</v>
      </c>
      <c r="T1434" s="2" t="str">
        <f t="shared" si="200"/>
        <v>OK</v>
      </c>
      <c r="U1434" s="2" t="str">
        <f t="shared" si="201"/>
        <v>OK</v>
      </c>
      <c r="V1434" s="2" t="str">
        <f t="shared" si="202"/>
        <v>OK</v>
      </c>
      <c r="W1434" s="2" t="str">
        <f t="shared" si="203"/>
        <v>OK</v>
      </c>
      <c r="X1434" s="2" t="str">
        <f t="shared" si="204"/>
        <v>OK</v>
      </c>
      <c r="Y1434" s="2" t="str">
        <f t="shared" si="205"/>
        <v>OK</v>
      </c>
      <c r="Z1434" s="3" t="str">
        <f t="shared" si="206"/>
        <v xml:space="preserve">Acción didáctica / </v>
      </c>
    </row>
    <row r="1435" spans="1:26" x14ac:dyDescent="0.45">
      <c r="A1435" t="s">
        <v>15381</v>
      </c>
      <c r="B1435" t="s">
        <v>15382</v>
      </c>
      <c r="C1435" t="s">
        <v>15440</v>
      </c>
      <c r="E1435" t="s">
        <v>20</v>
      </c>
      <c r="H1435" t="s">
        <v>21</v>
      </c>
      <c r="I1435">
        <v>4298325</v>
      </c>
      <c r="J1435" t="s">
        <v>14425</v>
      </c>
      <c r="K1435">
        <v>40</v>
      </c>
      <c r="L1435" t="s">
        <v>23</v>
      </c>
      <c r="M1435" t="s">
        <v>29</v>
      </c>
      <c r="N1435" t="s">
        <v>30</v>
      </c>
      <c r="P1435" t="s">
        <v>21</v>
      </c>
      <c r="Q1435" t="s">
        <v>15441</v>
      </c>
      <c r="R1435" s="2" t="str">
        <f t="shared" si="198"/>
        <v>OK</v>
      </c>
      <c r="S1435" s="2" t="str">
        <f t="shared" si="199"/>
        <v>OK</v>
      </c>
      <c r="T1435" s="2" t="str">
        <f t="shared" si="200"/>
        <v>OK</v>
      </c>
      <c r="U1435" s="2" t="str">
        <f t="shared" si="201"/>
        <v>OK</v>
      </c>
      <c r="V1435" s="2" t="str">
        <f t="shared" si="202"/>
        <v>OK</v>
      </c>
      <c r="W1435" s="2" t="str">
        <f t="shared" si="203"/>
        <v>OK</v>
      </c>
      <c r="X1435" s="2" t="str">
        <f t="shared" si="204"/>
        <v>OK</v>
      </c>
      <c r="Y1435" s="2" t="str">
        <f t="shared" si="205"/>
        <v>OK</v>
      </c>
      <c r="Z1435" s="3" t="str">
        <f t="shared" si="206"/>
        <v/>
      </c>
    </row>
    <row r="1436" spans="1:26" x14ac:dyDescent="0.45">
      <c r="A1436" t="s">
        <v>15381</v>
      </c>
      <c r="B1436" t="s">
        <v>15382</v>
      </c>
      <c r="C1436" t="s">
        <v>15442</v>
      </c>
      <c r="E1436" t="s">
        <v>20</v>
      </c>
      <c r="H1436" t="s">
        <v>21</v>
      </c>
      <c r="I1436">
        <v>1669193</v>
      </c>
      <c r="J1436" t="s">
        <v>14425</v>
      </c>
      <c r="K1436">
        <v>30</v>
      </c>
      <c r="L1436" t="s">
        <v>34</v>
      </c>
      <c r="M1436" t="s">
        <v>35</v>
      </c>
      <c r="N1436" t="s">
        <v>213</v>
      </c>
      <c r="O1436" t="s">
        <v>85</v>
      </c>
      <c r="P1436" t="s">
        <v>21</v>
      </c>
      <c r="Q1436" t="s">
        <v>15443</v>
      </c>
      <c r="R1436" s="2" t="str">
        <f t="shared" si="198"/>
        <v>OK</v>
      </c>
      <c r="S1436" s="2" t="str">
        <f t="shared" si="199"/>
        <v>OK</v>
      </c>
      <c r="T1436" s="2" t="str">
        <f t="shared" si="200"/>
        <v>OK</v>
      </c>
      <c r="U1436" s="2" t="str">
        <f t="shared" si="201"/>
        <v>OK</v>
      </c>
      <c r="V1436" s="2" t="str">
        <f t="shared" si="202"/>
        <v>OK</v>
      </c>
      <c r="W1436" s="2" t="str">
        <f t="shared" si="203"/>
        <v>OK</v>
      </c>
      <c r="X1436" s="2" t="str">
        <f t="shared" si="204"/>
        <v>OK</v>
      </c>
      <c r="Y1436" s="2" t="str">
        <f t="shared" si="205"/>
        <v>OK</v>
      </c>
      <c r="Z1436" s="3" t="str">
        <f t="shared" si="206"/>
        <v/>
      </c>
    </row>
    <row r="1437" spans="1:26" x14ac:dyDescent="0.45">
      <c r="A1437" t="s">
        <v>15381</v>
      </c>
      <c r="B1437" t="s">
        <v>15382</v>
      </c>
      <c r="C1437" t="s">
        <v>15444</v>
      </c>
      <c r="E1437" t="s">
        <v>20</v>
      </c>
      <c r="H1437" t="s">
        <v>21</v>
      </c>
      <c r="I1437">
        <v>1998700</v>
      </c>
      <c r="J1437" t="s">
        <v>15445</v>
      </c>
      <c r="K1437">
        <v>20</v>
      </c>
      <c r="L1437" t="s">
        <v>34</v>
      </c>
      <c r="M1437" t="s">
        <v>35</v>
      </c>
      <c r="N1437" t="s">
        <v>316</v>
      </c>
      <c r="O1437" t="s">
        <v>85</v>
      </c>
      <c r="P1437" t="s">
        <v>21</v>
      </c>
      <c r="Q1437" t="s">
        <v>15446</v>
      </c>
      <c r="R1437" s="2" t="str">
        <f t="shared" si="198"/>
        <v>OK</v>
      </c>
      <c r="S1437" s="2" t="str">
        <f t="shared" si="199"/>
        <v>OK</v>
      </c>
      <c r="T1437" s="2" t="str">
        <f t="shared" si="200"/>
        <v>OK</v>
      </c>
      <c r="U1437" s="2" t="str">
        <f t="shared" si="201"/>
        <v>OK</v>
      </c>
      <c r="V1437" s="2" t="str">
        <f t="shared" si="202"/>
        <v>OK</v>
      </c>
      <c r="W1437" s="2" t="str">
        <f t="shared" si="203"/>
        <v>OK</v>
      </c>
      <c r="X1437" s="2" t="str">
        <f t="shared" si="204"/>
        <v>OK</v>
      </c>
      <c r="Y1437" s="2" t="str">
        <f t="shared" si="205"/>
        <v>OK</v>
      </c>
      <c r="Z1437" s="3" t="str">
        <f t="shared" si="206"/>
        <v/>
      </c>
    </row>
    <row r="1438" spans="1:26" x14ac:dyDescent="0.45">
      <c r="A1438" t="s">
        <v>15381</v>
      </c>
      <c r="B1438" t="s">
        <v>15382</v>
      </c>
      <c r="C1438" t="s">
        <v>15447</v>
      </c>
      <c r="E1438" t="s">
        <v>20</v>
      </c>
      <c r="H1438" t="s">
        <v>21</v>
      </c>
      <c r="I1438">
        <v>1791340</v>
      </c>
      <c r="J1438" t="s">
        <v>15448</v>
      </c>
      <c r="K1438">
        <v>40</v>
      </c>
      <c r="L1438" t="s">
        <v>34</v>
      </c>
      <c r="M1438" t="s">
        <v>35</v>
      </c>
      <c r="N1438" t="s">
        <v>58</v>
      </c>
      <c r="O1438" t="s">
        <v>85</v>
      </c>
      <c r="P1438" t="s">
        <v>21</v>
      </c>
      <c r="Q1438" t="s">
        <v>15449</v>
      </c>
      <c r="R1438" s="2" t="str">
        <f t="shared" si="198"/>
        <v>KO</v>
      </c>
      <c r="S1438" s="2" t="str">
        <f t="shared" si="199"/>
        <v>OK</v>
      </c>
      <c r="T1438" s="2" t="str">
        <f t="shared" si="200"/>
        <v>OK</v>
      </c>
      <c r="U1438" s="2" t="str">
        <f t="shared" si="201"/>
        <v>OK</v>
      </c>
      <c r="V1438" s="2" t="str">
        <f t="shared" si="202"/>
        <v>OK</v>
      </c>
      <c r="W1438" s="2" t="str">
        <f t="shared" si="203"/>
        <v>OK</v>
      </c>
      <c r="X1438" s="2" t="str">
        <f t="shared" si="204"/>
        <v>OK</v>
      </c>
      <c r="Y1438" s="2" t="str">
        <f t="shared" si="205"/>
        <v>OK</v>
      </c>
      <c r="Z1438" s="3" t="str">
        <f t="shared" si="206"/>
        <v xml:space="preserve">Acción didáctica / </v>
      </c>
    </row>
    <row r="1439" spans="1:26" x14ac:dyDescent="0.45">
      <c r="A1439" t="s">
        <v>15381</v>
      </c>
      <c r="B1439" t="s">
        <v>15382</v>
      </c>
      <c r="C1439" t="s">
        <v>15450</v>
      </c>
      <c r="E1439" t="s">
        <v>20</v>
      </c>
      <c r="H1439" t="s">
        <v>21</v>
      </c>
      <c r="I1439">
        <v>1874054</v>
      </c>
      <c r="J1439" t="s">
        <v>14425</v>
      </c>
      <c r="K1439">
        <v>30</v>
      </c>
      <c r="L1439" t="s">
        <v>34</v>
      </c>
      <c r="M1439" t="s">
        <v>35</v>
      </c>
      <c r="N1439" t="s">
        <v>81</v>
      </c>
      <c r="O1439" t="s">
        <v>85</v>
      </c>
      <c r="P1439" t="s">
        <v>21</v>
      </c>
      <c r="Q1439" t="s">
        <v>15451</v>
      </c>
      <c r="R1439" s="2" t="str">
        <f t="shared" si="198"/>
        <v>KO</v>
      </c>
      <c r="S1439" s="2" t="str">
        <f t="shared" si="199"/>
        <v>OK</v>
      </c>
      <c r="T1439" s="2" t="str">
        <f t="shared" si="200"/>
        <v>OK</v>
      </c>
      <c r="U1439" s="2" t="str">
        <f t="shared" si="201"/>
        <v>OK</v>
      </c>
      <c r="V1439" s="2" t="str">
        <f t="shared" si="202"/>
        <v>OK</v>
      </c>
      <c r="W1439" s="2" t="str">
        <f t="shared" si="203"/>
        <v>OK</v>
      </c>
      <c r="X1439" s="2" t="str">
        <f t="shared" si="204"/>
        <v>OK</v>
      </c>
      <c r="Y1439" s="2" t="str">
        <f t="shared" si="205"/>
        <v>OK</v>
      </c>
      <c r="Z1439" s="3" t="str">
        <f t="shared" si="206"/>
        <v xml:space="preserve">Acción didáctica / </v>
      </c>
    </row>
    <row r="1440" spans="1:26" x14ac:dyDescent="0.45">
      <c r="A1440" t="s">
        <v>15381</v>
      </c>
      <c r="B1440" t="s">
        <v>15382</v>
      </c>
      <c r="C1440" t="s">
        <v>15452</v>
      </c>
      <c r="E1440" t="s">
        <v>20</v>
      </c>
      <c r="H1440" t="s">
        <v>21</v>
      </c>
      <c r="I1440">
        <v>1170401</v>
      </c>
      <c r="J1440" t="s">
        <v>15453</v>
      </c>
      <c r="K1440">
        <v>60</v>
      </c>
      <c r="L1440" t="s">
        <v>1363</v>
      </c>
      <c r="M1440" t="s">
        <v>35</v>
      </c>
      <c r="N1440" t="s">
        <v>58</v>
      </c>
      <c r="O1440" t="s">
        <v>85</v>
      </c>
      <c r="P1440" t="s">
        <v>21</v>
      </c>
      <c r="Q1440" t="s">
        <v>15454</v>
      </c>
      <c r="R1440" s="2" t="str">
        <f t="shared" si="198"/>
        <v>KO</v>
      </c>
      <c r="S1440" s="2" t="str">
        <f t="shared" si="199"/>
        <v>OK</v>
      </c>
      <c r="T1440" s="2" t="str">
        <f t="shared" si="200"/>
        <v>OK</v>
      </c>
      <c r="U1440" s="2" t="str">
        <f t="shared" si="201"/>
        <v>OK</v>
      </c>
      <c r="V1440" s="2" t="str">
        <f t="shared" si="202"/>
        <v>OK</v>
      </c>
      <c r="W1440" s="2" t="str">
        <f t="shared" si="203"/>
        <v>OK</v>
      </c>
      <c r="X1440" s="2" t="str">
        <f t="shared" si="204"/>
        <v>OK</v>
      </c>
      <c r="Y1440" s="2" t="str">
        <f t="shared" si="205"/>
        <v>OK</v>
      </c>
      <c r="Z1440" s="3" t="str">
        <f t="shared" si="206"/>
        <v xml:space="preserve">Acción didáctica / </v>
      </c>
    </row>
    <row r="1441" spans="1:26" x14ac:dyDescent="0.45">
      <c r="A1441" t="s">
        <v>15381</v>
      </c>
      <c r="B1441" t="s">
        <v>15382</v>
      </c>
      <c r="C1441" t="s">
        <v>534</v>
      </c>
      <c r="E1441" t="s">
        <v>20</v>
      </c>
      <c r="H1441" t="s">
        <v>21</v>
      </c>
      <c r="I1441">
        <v>3048418</v>
      </c>
      <c r="K1441">
        <v>45</v>
      </c>
      <c r="L1441" t="s">
        <v>358</v>
      </c>
      <c r="M1441" t="s">
        <v>35</v>
      </c>
      <c r="N1441" t="s">
        <v>359</v>
      </c>
      <c r="O1441" t="s">
        <v>85</v>
      </c>
      <c r="P1441" t="s">
        <v>21</v>
      </c>
      <c r="Q1441" t="s">
        <v>15455</v>
      </c>
      <c r="R1441" s="2" t="str">
        <f t="shared" si="198"/>
        <v>OK</v>
      </c>
      <c r="S1441" s="2" t="str">
        <f t="shared" si="199"/>
        <v>OK</v>
      </c>
      <c r="T1441" s="2" t="str">
        <f t="shared" si="200"/>
        <v>OK</v>
      </c>
      <c r="U1441" s="2" t="str">
        <f t="shared" si="201"/>
        <v>OK</v>
      </c>
      <c r="V1441" s="2" t="str">
        <f t="shared" si="202"/>
        <v>OK</v>
      </c>
      <c r="W1441" s="2" t="str">
        <f t="shared" si="203"/>
        <v>KO</v>
      </c>
      <c r="X1441" s="2" t="str">
        <f t="shared" si="204"/>
        <v>KO</v>
      </c>
      <c r="Y1441" s="2" t="str">
        <f t="shared" si="205"/>
        <v>OK</v>
      </c>
      <c r="Z1441" s="3" t="str">
        <f t="shared" si="206"/>
        <v xml:space="preserve">Tiempo del recurso / Palabras clave / </v>
      </c>
    </row>
    <row r="1442" spans="1:26" x14ac:dyDescent="0.45">
      <c r="A1442" t="s">
        <v>15381</v>
      </c>
      <c r="B1442" t="s">
        <v>15382</v>
      </c>
      <c r="C1442" t="s">
        <v>67</v>
      </c>
      <c r="D1442" t="s">
        <v>67</v>
      </c>
      <c r="E1442" t="s">
        <v>20</v>
      </c>
      <c r="H1442" t="s">
        <v>21</v>
      </c>
      <c r="I1442">
        <v>443349</v>
      </c>
      <c r="K1442">
        <v>0</v>
      </c>
      <c r="L1442" t="s">
        <v>23</v>
      </c>
      <c r="M1442" t="s">
        <v>67</v>
      </c>
      <c r="N1442" t="s">
        <v>227</v>
      </c>
      <c r="P1442" t="s">
        <v>21</v>
      </c>
      <c r="Q1442" t="s">
        <v>15456</v>
      </c>
      <c r="R1442" s="2" t="str">
        <f t="shared" si="198"/>
        <v>OK</v>
      </c>
      <c r="S1442" s="2" t="str">
        <f t="shared" si="199"/>
        <v>OK</v>
      </c>
      <c r="T1442" s="2" t="str">
        <f t="shared" si="200"/>
        <v>OK</v>
      </c>
      <c r="U1442" s="2" t="str">
        <f t="shared" si="201"/>
        <v>OK</v>
      </c>
      <c r="V1442" s="2" t="str">
        <f t="shared" si="202"/>
        <v>OK</v>
      </c>
      <c r="W1442" s="2" t="str">
        <f t="shared" si="203"/>
        <v>KO</v>
      </c>
      <c r="X1442" s="2" t="str">
        <f t="shared" si="204"/>
        <v>KO</v>
      </c>
      <c r="Y1442" s="2" t="str">
        <f t="shared" si="205"/>
        <v>OK</v>
      </c>
      <c r="Z1442" s="3" t="str">
        <f t="shared" si="206"/>
        <v xml:space="preserve">Tiempo del recurso / Palabras clave / </v>
      </c>
    </row>
    <row r="1443" spans="1:26" x14ac:dyDescent="0.45">
      <c r="A1443" t="s">
        <v>15381</v>
      </c>
      <c r="B1443" t="s">
        <v>15382</v>
      </c>
      <c r="C1443" t="s">
        <v>70</v>
      </c>
      <c r="E1443" t="s">
        <v>20</v>
      </c>
      <c r="H1443" t="s">
        <v>21</v>
      </c>
      <c r="I1443">
        <v>2420628</v>
      </c>
      <c r="J1443" t="s">
        <v>15457</v>
      </c>
      <c r="K1443">
        <v>30</v>
      </c>
      <c r="L1443" t="s">
        <v>70</v>
      </c>
      <c r="M1443" t="s">
        <v>35</v>
      </c>
      <c r="N1443" t="s">
        <v>161</v>
      </c>
      <c r="O1443" t="s">
        <v>85</v>
      </c>
      <c r="P1443" t="s">
        <v>21</v>
      </c>
      <c r="Q1443" t="s">
        <v>15458</v>
      </c>
      <c r="R1443" s="2" t="str">
        <f t="shared" si="198"/>
        <v>OK</v>
      </c>
      <c r="S1443" s="2" t="str">
        <f t="shared" si="199"/>
        <v>OK</v>
      </c>
      <c r="T1443" s="2" t="str">
        <f t="shared" si="200"/>
        <v>OK</v>
      </c>
      <c r="U1443" s="2" t="str">
        <f t="shared" si="201"/>
        <v>OK</v>
      </c>
      <c r="V1443" s="2" t="str">
        <f t="shared" si="202"/>
        <v>OK</v>
      </c>
      <c r="W1443" s="2" t="str">
        <f t="shared" si="203"/>
        <v>OK</v>
      </c>
      <c r="X1443" s="2" t="str">
        <f t="shared" si="204"/>
        <v>OK</v>
      </c>
      <c r="Y1443" s="2" t="str">
        <f t="shared" si="205"/>
        <v>OK</v>
      </c>
      <c r="Z1443" s="3" t="str">
        <f t="shared" si="206"/>
        <v/>
      </c>
    </row>
    <row r="1444" spans="1:26" x14ac:dyDescent="0.45">
      <c r="A1444" t="s">
        <v>15459</v>
      </c>
      <c r="B1444" t="s">
        <v>15460</v>
      </c>
      <c r="C1444" t="s">
        <v>15461</v>
      </c>
      <c r="E1444" t="s">
        <v>20</v>
      </c>
      <c r="H1444" t="s">
        <v>21</v>
      </c>
      <c r="I1444">
        <v>418327</v>
      </c>
      <c r="J1444" t="s">
        <v>15462</v>
      </c>
      <c r="K1444">
        <v>60</v>
      </c>
      <c r="L1444" t="s">
        <v>1363</v>
      </c>
      <c r="M1444" t="s">
        <v>29</v>
      </c>
      <c r="N1444" t="s">
        <v>2043</v>
      </c>
      <c r="P1444" t="s">
        <v>21</v>
      </c>
      <c r="Q1444" t="s">
        <v>15463</v>
      </c>
      <c r="R1444" s="2" t="str">
        <f t="shared" si="198"/>
        <v>KO</v>
      </c>
      <c r="S1444" s="2" t="str">
        <f t="shared" si="199"/>
        <v>OK</v>
      </c>
      <c r="T1444" s="2" t="str">
        <f t="shared" si="200"/>
        <v>OK</v>
      </c>
      <c r="U1444" s="2" t="str">
        <f t="shared" si="201"/>
        <v>OK</v>
      </c>
      <c r="V1444" s="2" t="str">
        <f t="shared" si="202"/>
        <v>OK</v>
      </c>
      <c r="W1444" s="2" t="str">
        <f t="shared" si="203"/>
        <v>OK</v>
      </c>
      <c r="X1444" s="2" t="str">
        <f t="shared" si="204"/>
        <v>OK</v>
      </c>
      <c r="Y1444" s="2" t="str">
        <f t="shared" si="205"/>
        <v>OK</v>
      </c>
      <c r="Z1444" s="3" t="str">
        <f t="shared" si="206"/>
        <v xml:space="preserve">Acción didáctica / </v>
      </c>
    </row>
    <row r="1445" spans="1:26" x14ac:dyDescent="0.45">
      <c r="A1445" t="s">
        <v>15459</v>
      </c>
      <c r="B1445" t="s">
        <v>15460</v>
      </c>
      <c r="C1445" t="s">
        <v>15464</v>
      </c>
      <c r="E1445" t="s">
        <v>20</v>
      </c>
      <c r="H1445" t="s">
        <v>21</v>
      </c>
      <c r="I1445">
        <v>880876</v>
      </c>
      <c r="J1445" t="s">
        <v>15465</v>
      </c>
      <c r="K1445">
        <v>60</v>
      </c>
      <c r="L1445" t="s">
        <v>23</v>
      </c>
      <c r="M1445" t="s">
        <v>29</v>
      </c>
      <c r="N1445" t="s">
        <v>684</v>
      </c>
      <c r="P1445" t="s">
        <v>21</v>
      </c>
      <c r="Q1445" t="s">
        <v>15466</v>
      </c>
      <c r="R1445" s="2" t="str">
        <f t="shared" si="198"/>
        <v>OK</v>
      </c>
      <c r="S1445" s="2" t="str">
        <f t="shared" si="199"/>
        <v>OK</v>
      </c>
      <c r="T1445" s="2" t="str">
        <f t="shared" si="200"/>
        <v>OK</v>
      </c>
      <c r="U1445" s="2" t="str">
        <f t="shared" si="201"/>
        <v>OK</v>
      </c>
      <c r="V1445" s="2" t="str">
        <f t="shared" si="202"/>
        <v>OK</v>
      </c>
      <c r="W1445" s="2" t="str">
        <f t="shared" si="203"/>
        <v>OK</v>
      </c>
      <c r="X1445" s="2" t="str">
        <f t="shared" si="204"/>
        <v>OK</v>
      </c>
      <c r="Y1445" s="2" t="str">
        <f t="shared" si="205"/>
        <v>OK</v>
      </c>
      <c r="Z1445" s="3" t="str">
        <f t="shared" si="206"/>
        <v/>
      </c>
    </row>
    <row r="1446" spans="1:26" x14ac:dyDescent="0.45">
      <c r="A1446" t="s">
        <v>15459</v>
      </c>
      <c r="B1446" t="s">
        <v>15460</v>
      </c>
      <c r="C1446" t="s">
        <v>15467</v>
      </c>
      <c r="E1446" t="s">
        <v>20</v>
      </c>
      <c r="H1446" t="s">
        <v>21</v>
      </c>
      <c r="I1446">
        <v>1183216</v>
      </c>
      <c r="J1446" t="s">
        <v>15468</v>
      </c>
      <c r="K1446">
        <v>30</v>
      </c>
      <c r="L1446" t="s">
        <v>34</v>
      </c>
      <c r="M1446" t="s">
        <v>35</v>
      </c>
      <c r="N1446" t="s">
        <v>62</v>
      </c>
      <c r="O1446" t="s">
        <v>37</v>
      </c>
      <c r="P1446" t="s">
        <v>21</v>
      </c>
      <c r="Q1446" t="s">
        <v>15469</v>
      </c>
      <c r="R1446" s="2" t="str">
        <f t="shared" si="198"/>
        <v>OK</v>
      </c>
      <c r="S1446" s="2" t="str">
        <f t="shared" si="199"/>
        <v>OK</v>
      </c>
      <c r="T1446" s="2" t="str">
        <f t="shared" si="200"/>
        <v>OK</v>
      </c>
      <c r="U1446" s="2" t="str">
        <f t="shared" si="201"/>
        <v>OK</v>
      </c>
      <c r="V1446" s="2" t="str">
        <f t="shared" si="202"/>
        <v>OK</v>
      </c>
      <c r="W1446" s="2" t="str">
        <f t="shared" si="203"/>
        <v>OK</v>
      </c>
      <c r="X1446" s="2" t="str">
        <f t="shared" si="204"/>
        <v>OK</v>
      </c>
      <c r="Y1446" s="2" t="str">
        <f t="shared" si="205"/>
        <v>OK</v>
      </c>
      <c r="Z1446" s="3" t="str">
        <f t="shared" si="206"/>
        <v/>
      </c>
    </row>
    <row r="1447" spans="1:26" x14ac:dyDescent="0.45">
      <c r="A1447" t="s">
        <v>15459</v>
      </c>
      <c r="B1447" t="s">
        <v>15460</v>
      </c>
      <c r="C1447" t="s">
        <v>15470</v>
      </c>
      <c r="E1447" t="s">
        <v>20</v>
      </c>
      <c r="H1447" t="s">
        <v>21</v>
      </c>
      <c r="I1447">
        <v>1180907</v>
      </c>
      <c r="J1447" t="s">
        <v>15471</v>
      </c>
      <c r="K1447">
        <v>15</v>
      </c>
      <c r="L1447" t="s">
        <v>34</v>
      </c>
      <c r="M1447" t="s">
        <v>35</v>
      </c>
      <c r="N1447" t="s">
        <v>41</v>
      </c>
      <c r="O1447" t="s">
        <v>85</v>
      </c>
      <c r="P1447" t="s">
        <v>21</v>
      </c>
      <c r="Q1447" t="s">
        <v>15472</v>
      </c>
      <c r="R1447" s="2" t="str">
        <f t="shared" si="198"/>
        <v>OK</v>
      </c>
      <c r="S1447" s="2" t="str">
        <f t="shared" si="199"/>
        <v>OK</v>
      </c>
      <c r="T1447" s="2" t="str">
        <f t="shared" si="200"/>
        <v>OK</v>
      </c>
      <c r="U1447" s="2" t="str">
        <f t="shared" si="201"/>
        <v>OK</v>
      </c>
      <c r="V1447" s="2" t="str">
        <f t="shared" si="202"/>
        <v>OK</v>
      </c>
      <c r="W1447" s="2" t="str">
        <f t="shared" si="203"/>
        <v>OK</v>
      </c>
      <c r="X1447" s="2" t="str">
        <f t="shared" si="204"/>
        <v>OK</v>
      </c>
      <c r="Y1447" s="2" t="str">
        <f t="shared" si="205"/>
        <v>OK</v>
      </c>
      <c r="Z1447" s="3" t="str">
        <f t="shared" si="206"/>
        <v/>
      </c>
    </row>
    <row r="1448" spans="1:26" x14ac:dyDescent="0.45">
      <c r="A1448" t="s">
        <v>15459</v>
      </c>
      <c r="B1448" t="s">
        <v>15460</v>
      </c>
      <c r="C1448" t="s">
        <v>15473</v>
      </c>
      <c r="E1448" t="s">
        <v>20</v>
      </c>
      <c r="H1448" t="s">
        <v>21</v>
      </c>
      <c r="I1448">
        <v>1195136</v>
      </c>
      <c r="J1448" t="s">
        <v>15474</v>
      </c>
      <c r="K1448">
        <v>20</v>
      </c>
      <c r="L1448" t="s">
        <v>34</v>
      </c>
      <c r="M1448" t="s">
        <v>35</v>
      </c>
      <c r="N1448" t="s">
        <v>114</v>
      </c>
      <c r="O1448" t="s">
        <v>479</v>
      </c>
      <c r="P1448" t="s">
        <v>21</v>
      </c>
      <c r="Q1448" t="s">
        <v>15475</v>
      </c>
      <c r="R1448" s="2" t="str">
        <f t="shared" si="198"/>
        <v>OK</v>
      </c>
      <c r="S1448" s="2" t="str">
        <f t="shared" si="199"/>
        <v>OK</v>
      </c>
      <c r="T1448" s="2" t="str">
        <f t="shared" si="200"/>
        <v>OK</v>
      </c>
      <c r="U1448" s="2" t="str">
        <f t="shared" si="201"/>
        <v>OK</v>
      </c>
      <c r="V1448" s="2" t="str">
        <f t="shared" si="202"/>
        <v>OK</v>
      </c>
      <c r="W1448" s="2" t="str">
        <f t="shared" si="203"/>
        <v>OK</v>
      </c>
      <c r="X1448" s="2" t="str">
        <f t="shared" si="204"/>
        <v>OK</v>
      </c>
      <c r="Y1448" s="2" t="str">
        <f t="shared" si="205"/>
        <v>OK</v>
      </c>
      <c r="Z1448" s="3" t="str">
        <f t="shared" si="206"/>
        <v/>
      </c>
    </row>
    <row r="1449" spans="1:26" x14ac:dyDescent="0.45">
      <c r="A1449" t="s">
        <v>15459</v>
      </c>
      <c r="B1449" t="s">
        <v>15460</v>
      </c>
      <c r="C1449" t="s">
        <v>15476</v>
      </c>
      <c r="E1449" t="s">
        <v>20</v>
      </c>
      <c r="H1449" t="s">
        <v>21</v>
      </c>
      <c r="I1449">
        <v>1200808</v>
      </c>
      <c r="J1449" t="s">
        <v>15477</v>
      </c>
      <c r="K1449">
        <v>30</v>
      </c>
      <c r="L1449" t="s">
        <v>34</v>
      </c>
      <c r="M1449" t="s">
        <v>35</v>
      </c>
      <c r="N1449" t="s">
        <v>213</v>
      </c>
      <c r="O1449" t="s">
        <v>85</v>
      </c>
      <c r="P1449" t="s">
        <v>21</v>
      </c>
      <c r="Q1449" t="s">
        <v>15478</v>
      </c>
      <c r="R1449" s="2" t="str">
        <f t="shared" si="198"/>
        <v>OK</v>
      </c>
      <c r="S1449" s="2" t="str">
        <f t="shared" si="199"/>
        <v>OK</v>
      </c>
      <c r="T1449" s="2" t="str">
        <f t="shared" si="200"/>
        <v>OK</v>
      </c>
      <c r="U1449" s="2" t="str">
        <f t="shared" si="201"/>
        <v>OK</v>
      </c>
      <c r="V1449" s="2" t="str">
        <f t="shared" si="202"/>
        <v>OK</v>
      </c>
      <c r="W1449" s="2" t="str">
        <f t="shared" si="203"/>
        <v>OK</v>
      </c>
      <c r="X1449" s="2" t="str">
        <f t="shared" si="204"/>
        <v>OK</v>
      </c>
      <c r="Y1449" s="2" t="str">
        <f t="shared" si="205"/>
        <v>OK</v>
      </c>
      <c r="Z1449" s="3" t="str">
        <f t="shared" si="206"/>
        <v/>
      </c>
    </row>
    <row r="1450" spans="1:26" x14ac:dyDescent="0.45">
      <c r="A1450" t="s">
        <v>15459</v>
      </c>
      <c r="B1450" t="s">
        <v>15460</v>
      </c>
      <c r="C1450" t="s">
        <v>15479</v>
      </c>
      <c r="E1450" t="s">
        <v>20</v>
      </c>
      <c r="H1450" t="s">
        <v>21</v>
      </c>
      <c r="I1450">
        <v>1264749</v>
      </c>
      <c r="J1450" t="s">
        <v>15480</v>
      </c>
      <c r="K1450">
        <v>20</v>
      </c>
      <c r="L1450" t="s">
        <v>34</v>
      </c>
      <c r="M1450" t="s">
        <v>35</v>
      </c>
      <c r="N1450" t="s">
        <v>161</v>
      </c>
      <c r="O1450" t="s">
        <v>37</v>
      </c>
      <c r="P1450" t="s">
        <v>21</v>
      </c>
      <c r="Q1450" t="s">
        <v>15481</v>
      </c>
      <c r="R1450" s="2" t="str">
        <f t="shared" si="198"/>
        <v>OK</v>
      </c>
      <c r="S1450" s="2" t="str">
        <f t="shared" si="199"/>
        <v>OK</v>
      </c>
      <c r="T1450" s="2" t="str">
        <f t="shared" si="200"/>
        <v>OK</v>
      </c>
      <c r="U1450" s="2" t="str">
        <f t="shared" si="201"/>
        <v>OK</v>
      </c>
      <c r="V1450" s="2" t="str">
        <f t="shared" si="202"/>
        <v>OK</v>
      </c>
      <c r="W1450" s="2" t="str">
        <f t="shared" si="203"/>
        <v>OK</v>
      </c>
      <c r="X1450" s="2" t="str">
        <f t="shared" si="204"/>
        <v>OK</v>
      </c>
      <c r="Y1450" s="2" t="str">
        <f t="shared" si="205"/>
        <v>OK</v>
      </c>
      <c r="Z1450" s="3" t="str">
        <f t="shared" si="206"/>
        <v/>
      </c>
    </row>
    <row r="1451" spans="1:26" x14ac:dyDescent="0.45">
      <c r="A1451" t="s">
        <v>15459</v>
      </c>
      <c r="B1451" t="s">
        <v>15460</v>
      </c>
      <c r="C1451" t="s">
        <v>15482</v>
      </c>
      <c r="E1451" t="s">
        <v>20</v>
      </c>
      <c r="H1451" t="s">
        <v>21</v>
      </c>
      <c r="I1451">
        <v>1278254</v>
      </c>
      <c r="J1451" t="s">
        <v>15483</v>
      </c>
      <c r="K1451">
        <v>0</v>
      </c>
      <c r="L1451" t="s">
        <v>34</v>
      </c>
      <c r="M1451" t="s">
        <v>35</v>
      </c>
      <c r="N1451" t="s">
        <v>161</v>
      </c>
      <c r="O1451" t="s">
        <v>479</v>
      </c>
      <c r="P1451" t="s">
        <v>21</v>
      </c>
      <c r="Q1451" t="s">
        <v>15484</v>
      </c>
      <c r="R1451" s="2" t="str">
        <f t="shared" si="198"/>
        <v>OK</v>
      </c>
      <c r="S1451" s="2" t="str">
        <f t="shared" si="199"/>
        <v>OK</v>
      </c>
      <c r="T1451" s="2" t="str">
        <f t="shared" si="200"/>
        <v>OK</v>
      </c>
      <c r="U1451" s="2" t="str">
        <f t="shared" si="201"/>
        <v>OK</v>
      </c>
      <c r="V1451" s="2" t="str">
        <f t="shared" si="202"/>
        <v>OK</v>
      </c>
      <c r="W1451" s="2" t="str">
        <f t="shared" si="203"/>
        <v>KO</v>
      </c>
      <c r="X1451" s="2" t="str">
        <f t="shared" si="204"/>
        <v>OK</v>
      </c>
      <c r="Y1451" s="2" t="str">
        <f t="shared" si="205"/>
        <v>OK</v>
      </c>
      <c r="Z1451" s="3" t="str">
        <f t="shared" si="206"/>
        <v xml:space="preserve">Tiempo del recurso / </v>
      </c>
    </row>
    <row r="1452" spans="1:26" x14ac:dyDescent="0.45">
      <c r="A1452" t="s">
        <v>15459</v>
      </c>
      <c r="B1452" t="s">
        <v>15460</v>
      </c>
      <c r="C1452" t="s">
        <v>15485</v>
      </c>
      <c r="E1452" t="s">
        <v>20</v>
      </c>
      <c r="H1452" t="s">
        <v>21</v>
      </c>
      <c r="I1452">
        <v>563021</v>
      </c>
      <c r="J1452" t="s">
        <v>15486</v>
      </c>
      <c r="K1452">
        <v>20</v>
      </c>
      <c r="L1452" t="s">
        <v>23</v>
      </c>
      <c r="M1452" t="s">
        <v>29</v>
      </c>
      <c r="N1452" t="s">
        <v>194</v>
      </c>
      <c r="P1452" t="s">
        <v>21</v>
      </c>
      <c r="Q1452" t="s">
        <v>15487</v>
      </c>
      <c r="R1452" s="2" t="str">
        <f t="shared" si="198"/>
        <v>OK</v>
      </c>
      <c r="S1452" s="2" t="str">
        <f t="shared" si="199"/>
        <v>OK</v>
      </c>
      <c r="T1452" s="2" t="str">
        <f t="shared" si="200"/>
        <v>OK</v>
      </c>
      <c r="U1452" s="2" t="str">
        <f t="shared" si="201"/>
        <v>OK</v>
      </c>
      <c r="V1452" s="2" t="str">
        <f t="shared" si="202"/>
        <v>OK</v>
      </c>
      <c r="W1452" s="2" t="str">
        <f t="shared" si="203"/>
        <v>OK</v>
      </c>
      <c r="X1452" s="2" t="str">
        <f t="shared" si="204"/>
        <v>OK</v>
      </c>
      <c r="Y1452" s="2" t="str">
        <f t="shared" si="205"/>
        <v>OK</v>
      </c>
      <c r="Z1452" s="3" t="str">
        <f t="shared" si="206"/>
        <v/>
      </c>
    </row>
    <row r="1453" spans="1:26" x14ac:dyDescent="0.45">
      <c r="A1453" t="s">
        <v>15459</v>
      </c>
      <c r="B1453" t="s">
        <v>15460</v>
      </c>
      <c r="C1453" t="s">
        <v>15488</v>
      </c>
      <c r="E1453" t="s">
        <v>20</v>
      </c>
      <c r="H1453" t="s">
        <v>21</v>
      </c>
      <c r="I1453">
        <v>1477969</v>
      </c>
      <c r="J1453" t="s">
        <v>15489</v>
      </c>
      <c r="K1453">
        <v>15</v>
      </c>
      <c r="L1453" t="s">
        <v>34</v>
      </c>
      <c r="M1453" t="s">
        <v>35</v>
      </c>
      <c r="N1453" t="s">
        <v>161</v>
      </c>
      <c r="O1453" t="s">
        <v>85</v>
      </c>
      <c r="P1453" t="s">
        <v>21</v>
      </c>
      <c r="Q1453" t="s">
        <v>15490</v>
      </c>
      <c r="R1453" s="2" t="str">
        <f t="shared" si="198"/>
        <v>OK</v>
      </c>
      <c r="S1453" s="2" t="str">
        <f t="shared" si="199"/>
        <v>OK</v>
      </c>
      <c r="T1453" s="2" t="str">
        <f t="shared" si="200"/>
        <v>OK</v>
      </c>
      <c r="U1453" s="2" t="str">
        <f t="shared" si="201"/>
        <v>OK</v>
      </c>
      <c r="V1453" s="2" t="str">
        <f t="shared" si="202"/>
        <v>OK</v>
      </c>
      <c r="W1453" s="2" t="str">
        <f t="shared" si="203"/>
        <v>OK</v>
      </c>
      <c r="X1453" s="2" t="str">
        <f t="shared" si="204"/>
        <v>OK</v>
      </c>
      <c r="Y1453" s="2" t="str">
        <f t="shared" si="205"/>
        <v>OK</v>
      </c>
      <c r="Z1453" s="3" t="str">
        <f t="shared" si="206"/>
        <v/>
      </c>
    </row>
    <row r="1454" spans="1:26" x14ac:dyDescent="0.45">
      <c r="A1454" t="s">
        <v>15459</v>
      </c>
      <c r="B1454" t="s">
        <v>15460</v>
      </c>
      <c r="C1454" t="s">
        <v>14546</v>
      </c>
      <c r="E1454" t="s">
        <v>20</v>
      </c>
      <c r="H1454" t="s">
        <v>21</v>
      </c>
      <c r="I1454">
        <v>1412228</v>
      </c>
      <c r="J1454" t="s">
        <v>14547</v>
      </c>
      <c r="K1454">
        <v>15</v>
      </c>
      <c r="L1454" t="s">
        <v>34</v>
      </c>
      <c r="M1454" t="s">
        <v>35</v>
      </c>
      <c r="N1454" t="s">
        <v>161</v>
      </c>
      <c r="O1454" t="s">
        <v>37</v>
      </c>
      <c r="P1454" t="s">
        <v>21</v>
      </c>
      <c r="Q1454" t="s">
        <v>15491</v>
      </c>
      <c r="R1454" s="2" t="str">
        <f t="shared" si="198"/>
        <v>OK</v>
      </c>
      <c r="S1454" s="2" t="str">
        <f t="shared" si="199"/>
        <v>OK</v>
      </c>
      <c r="T1454" s="2" t="str">
        <f t="shared" si="200"/>
        <v>OK</v>
      </c>
      <c r="U1454" s="2" t="str">
        <f t="shared" si="201"/>
        <v>OK</v>
      </c>
      <c r="V1454" s="2" t="str">
        <f t="shared" si="202"/>
        <v>OK</v>
      </c>
      <c r="W1454" s="2" t="str">
        <f t="shared" si="203"/>
        <v>OK</v>
      </c>
      <c r="X1454" s="2" t="str">
        <f t="shared" si="204"/>
        <v>OK</v>
      </c>
      <c r="Y1454" s="2" t="str">
        <f t="shared" si="205"/>
        <v>OK</v>
      </c>
      <c r="Z1454" s="3" t="str">
        <f t="shared" si="206"/>
        <v/>
      </c>
    </row>
    <row r="1455" spans="1:26" x14ac:dyDescent="0.45">
      <c r="A1455" t="s">
        <v>15459</v>
      </c>
      <c r="B1455" t="s">
        <v>15460</v>
      </c>
      <c r="C1455" t="s">
        <v>15492</v>
      </c>
      <c r="E1455" t="s">
        <v>20</v>
      </c>
      <c r="H1455" t="s">
        <v>21</v>
      </c>
      <c r="I1455">
        <v>1176892</v>
      </c>
      <c r="J1455" t="s">
        <v>15493</v>
      </c>
      <c r="K1455">
        <v>20</v>
      </c>
      <c r="L1455" t="s">
        <v>34</v>
      </c>
      <c r="M1455" t="s">
        <v>35</v>
      </c>
      <c r="N1455" t="s">
        <v>101</v>
      </c>
      <c r="O1455" t="s">
        <v>85</v>
      </c>
      <c r="P1455" t="s">
        <v>21</v>
      </c>
      <c r="Q1455" t="s">
        <v>15494</v>
      </c>
      <c r="R1455" s="2" t="str">
        <f t="shared" si="198"/>
        <v>OK</v>
      </c>
      <c r="S1455" s="2" t="str">
        <f t="shared" si="199"/>
        <v>OK</v>
      </c>
      <c r="T1455" s="2" t="str">
        <f t="shared" si="200"/>
        <v>OK</v>
      </c>
      <c r="U1455" s="2" t="str">
        <f t="shared" si="201"/>
        <v>OK</v>
      </c>
      <c r="V1455" s="2" t="str">
        <f t="shared" si="202"/>
        <v>OK</v>
      </c>
      <c r="W1455" s="2" t="str">
        <f t="shared" si="203"/>
        <v>OK</v>
      </c>
      <c r="X1455" s="2" t="str">
        <f t="shared" si="204"/>
        <v>OK</v>
      </c>
      <c r="Y1455" s="2" t="str">
        <f t="shared" si="205"/>
        <v>OK</v>
      </c>
      <c r="Z1455" s="3" t="str">
        <f t="shared" si="206"/>
        <v/>
      </c>
    </row>
    <row r="1456" spans="1:26" x14ac:dyDescent="0.45">
      <c r="A1456" t="s">
        <v>15459</v>
      </c>
      <c r="B1456" t="s">
        <v>15460</v>
      </c>
      <c r="C1456" t="s">
        <v>15495</v>
      </c>
      <c r="E1456" t="s">
        <v>20</v>
      </c>
      <c r="H1456" t="s">
        <v>21</v>
      </c>
      <c r="I1456">
        <v>1275142</v>
      </c>
      <c r="J1456" t="s">
        <v>15496</v>
      </c>
      <c r="K1456">
        <v>20</v>
      </c>
      <c r="L1456" t="s">
        <v>34</v>
      </c>
      <c r="M1456" t="s">
        <v>35</v>
      </c>
      <c r="N1456" t="s">
        <v>11343</v>
      </c>
      <c r="O1456" t="s">
        <v>85</v>
      </c>
      <c r="P1456" t="s">
        <v>21</v>
      </c>
      <c r="Q1456" t="s">
        <v>15497</v>
      </c>
      <c r="R1456" s="2" t="str">
        <f t="shared" si="198"/>
        <v>OK</v>
      </c>
      <c r="S1456" s="2" t="str">
        <f t="shared" si="199"/>
        <v>OK</v>
      </c>
      <c r="T1456" s="2" t="str">
        <f t="shared" si="200"/>
        <v>OK</v>
      </c>
      <c r="U1456" s="2" t="str">
        <f t="shared" si="201"/>
        <v>OK</v>
      </c>
      <c r="V1456" s="2" t="str">
        <f t="shared" si="202"/>
        <v>OK</v>
      </c>
      <c r="W1456" s="2" t="str">
        <f t="shared" si="203"/>
        <v>OK</v>
      </c>
      <c r="X1456" s="2" t="str">
        <f t="shared" si="204"/>
        <v>OK</v>
      </c>
      <c r="Y1456" s="2" t="str">
        <f t="shared" si="205"/>
        <v>OK</v>
      </c>
      <c r="Z1456" s="3" t="str">
        <f t="shared" si="206"/>
        <v/>
      </c>
    </row>
    <row r="1457" spans="1:26" x14ac:dyDescent="0.45">
      <c r="A1457" t="s">
        <v>15459</v>
      </c>
      <c r="B1457" t="s">
        <v>15460</v>
      </c>
      <c r="C1457" t="s">
        <v>15498</v>
      </c>
      <c r="E1457" t="s">
        <v>20</v>
      </c>
      <c r="H1457" t="s">
        <v>21</v>
      </c>
      <c r="I1457">
        <v>2113044</v>
      </c>
      <c r="J1457" t="s">
        <v>14562</v>
      </c>
      <c r="K1457">
        <v>35</v>
      </c>
      <c r="L1457" t="s">
        <v>80</v>
      </c>
      <c r="M1457" t="s">
        <v>35</v>
      </c>
      <c r="N1457" t="s">
        <v>81</v>
      </c>
      <c r="O1457" t="s">
        <v>37</v>
      </c>
      <c r="P1457" t="s">
        <v>21</v>
      </c>
      <c r="Q1457" t="s">
        <v>15499</v>
      </c>
      <c r="R1457" s="2" t="str">
        <f t="shared" si="198"/>
        <v>OK</v>
      </c>
      <c r="S1457" s="2" t="str">
        <f t="shared" si="199"/>
        <v>OK</v>
      </c>
      <c r="T1457" s="2" t="str">
        <f t="shared" si="200"/>
        <v>OK</v>
      </c>
      <c r="U1457" s="2" t="str">
        <f t="shared" si="201"/>
        <v>OK</v>
      </c>
      <c r="V1457" s="2" t="str">
        <f t="shared" si="202"/>
        <v>OK</v>
      </c>
      <c r="W1457" s="2" t="str">
        <f t="shared" si="203"/>
        <v>OK</v>
      </c>
      <c r="X1457" s="2" t="str">
        <f t="shared" si="204"/>
        <v>OK</v>
      </c>
      <c r="Y1457" s="2" t="str">
        <f t="shared" si="205"/>
        <v>OK</v>
      </c>
      <c r="Z1457" s="3" t="str">
        <f t="shared" si="206"/>
        <v/>
      </c>
    </row>
    <row r="1458" spans="1:26" x14ac:dyDescent="0.45">
      <c r="A1458" t="s">
        <v>15459</v>
      </c>
      <c r="B1458" t="s">
        <v>15460</v>
      </c>
      <c r="C1458" t="s">
        <v>15500</v>
      </c>
      <c r="E1458" t="s">
        <v>20</v>
      </c>
      <c r="H1458" t="s">
        <v>21</v>
      </c>
      <c r="I1458">
        <v>496865</v>
      </c>
      <c r="J1458" t="s">
        <v>15501</v>
      </c>
      <c r="K1458">
        <v>60</v>
      </c>
      <c r="L1458" t="s">
        <v>23</v>
      </c>
      <c r="M1458" t="s">
        <v>29</v>
      </c>
      <c r="N1458" t="s">
        <v>53</v>
      </c>
      <c r="P1458" t="s">
        <v>21</v>
      </c>
      <c r="Q1458" t="s">
        <v>15502</v>
      </c>
      <c r="R1458" s="2" t="str">
        <f t="shared" si="198"/>
        <v>OK</v>
      </c>
      <c r="S1458" s="2" t="str">
        <f t="shared" si="199"/>
        <v>OK</v>
      </c>
      <c r="T1458" s="2" t="str">
        <f t="shared" si="200"/>
        <v>OK</v>
      </c>
      <c r="U1458" s="2" t="str">
        <f t="shared" si="201"/>
        <v>OK</v>
      </c>
      <c r="V1458" s="2" t="str">
        <f t="shared" si="202"/>
        <v>OK</v>
      </c>
      <c r="W1458" s="2" t="str">
        <f t="shared" si="203"/>
        <v>OK</v>
      </c>
      <c r="X1458" s="2" t="str">
        <f t="shared" si="204"/>
        <v>OK</v>
      </c>
      <c r="Y1458" s="2" t="str">
        <f t="shared" si="205"/>
        <v>OK</v>
      </c>
      <c r="Z1458" s="3" t="str">
        <f t="shared" si="206"/>
        <v/>
      </c>
    </row>
    <row r="1459" spans="1:26" x14ac:dyDescent="0.45">
      <c r="A1459" t="s">
        <v>15459</v>
      </c>
      <c r="B1459" t="s">
        <v>15460</v>
      </c>
      <c r="C1459" t="s">
        <v>15503</v>
      </c>
      <c r="E1459" t="s">
        <v>20</v>
      </c>
      <c r="H1459" t="s">
        <v>21</v>
      </c>
      <c r="I1459">
        <v>1187738</v>
      </c>
      <c r="J1459" t="s">
        <v>15504</v>
      </c>
      <c r="K1459">
        <v>25</v>
      </c>
      <c r="L1459" t="s">
        <v>34</v>
      </c>
      <c r="M1459" t="s">
        <v>35</v>
      </c>
      <c r="N1459" t="s">
        <v>316</v>
      </c>
      <c r="O1459" t="s">
        <v>85</v>
      </c>
      <c r="P1459" t="s">
        <v>21</v>
      </c>
      <c r="Q1459" t="s">
        <v>15505</v>
      </c>
      <c r="R1459" s="2" t="str">
        <f t="shared" si="198"/>
        <v>OK</v>
      </c>
      <c r="S1459" s="2" t="str">
        <f t="shared" si="199"/>
        <v>OK</v>
      </c>
      <c r="T1459" s="2" t="str">
        <f t="shared" si="200"/>
        <v>OK</v>
      </c>
      <c r="U1459" s="2" t="str">
        <f t="shared" si="201"/>
        <v>OK</v>
      </c>
      <c r="V1459" s="2" t="str">
        <f t="shared" si="202"/>
        <v>OK</v>
      </c>
      <c r="W1459" s="2" t="str">
        <f t="shared" si="203"/>
        <v>OK</v>
      </c>
      <c r="X1459" s="2" t="str">
        <f t="shared" si="204"/>
        <v>OK</v>
      </c>
      <c r="Y1459" s="2" t="str">
        <f t="shared" si="205"/>
        <v>OK</v>
      </c>
      <c r="Z1459" s="3" t="str">
        <f t="shared" si="206"/>
        <v/>
      </c>
    </row>
    <row r="1460" spans="1:26" x14ac:dyDescent="0.45">
      <c r="A1460" t="s">
        <v>15459</v>
      </c>
      <c r="B1460" t="s">
        <v>15460</v>
      </c>
      <c r="C1460" t="s">
        <v>15506</v>
      </c>
      <c r="E1460" t="s">
        <v>20</v>
      </c>
      <c r="H1460" t="s">
        <v>21</v>
      </c>
      <c r="I1460">
        <v>1397866</v>
      </c>
      <c r="J1460" t="s">
        <v>15507</v>
      </c>
      <c r="K1460">
        <v>30</v>
      </c>
      <c r="L1460" t="s">
        <v>23</v>
      </c>
      <c r="M1460" t="s">
        <v>29</v>
      </c>
      <c r="N1460" t="s">
        <v>1152</v>
      </c>
      <c r="P1460" t="s">
        <v>21</v>
      </c>
      <c r="Q1460" t="s">
        <v>15508</v>
      </c>
      <c r="R1460" s="2" t="str">
        <f t="shared" si="198"/>
        <v>OK</v>
      </c>
      <c r="S1460" s="2" t="str">
        <f t="shared" si="199"/>
        <v>OK</v>
      </c>
      <c r="T1460" s="2" t="str">
        <f t="shared" si="200"/>
        <v>OK</v>
      </c>
      <c r="U1460" s="2" t="str">
        <f t="shared" si="201"/>
        <v>OK</v>
      </c>
      <c r="V1460" s="2" t="str">
        <f t="shared" si="202"/>
        <v>OK</v>
      </c>
      <c r="W1460" s="2" t="str">
        <f t="shared" si="203"/>
        <v>OK</v>
      </c>
      <c r="X1460" s="2" t="str">
        <f t="shared" si="204"/>
        <v>OK</v>
      </c>
      <c r="Y1460" s="2" t="str">
        <f t="shared" si="205"/>
        <v>OK</v>
      </c>
      <c r="Z1460" s="3" t="str">
        <f t="shared" si="206"/>
        <v/>
      </c>
    </row>
    <row r="1461" spans="1:26" x14ac:dyDescent="0.45">
      <c r="A1461" t="s">
        <v>15459</v>
      </c>
      <c r="B1461" t="s">
        <v>15460</v>
      </c>
      <c r="C1461" t="s">
        <v>15509</v>
      </c>
      <c r="E1461" t="s">
        <v>20</v>
      </c>
      <c r="H1461" t="s">
        <v>21</v>
      </c>
      <c r="I1461">
        <v>1274181</v>
      </c>
      <c r="J1461" t="s">
        <v>15510</v>
      </c>
      <c r="K1461">
        <v>20</v>
      </c>
      <c r="L1461" t="s">
        <v>34</v>
      </c>
      <c r="M1461" t="s">
        <v>35</v>
      </c>
      <c r="N1461" t="s">
        <v>11343</v>
      </c>
      <c r="O1461" t="s">
        <v>37</v>
      </c>
      <c r="P1461" t="s">
        <v>21</v>
      </c>
      <c r="Q1461" t="s">
        <v>15511</v>
      </c>
      <c r="R1461" s="2" t="str">
        <f t="shared" si="198"/>
        <v>OK</v>
      </c>
      <c r="S1461" s="2" t="str">
        <f t="shared" si="199"/>
        <v>OK</v>
      </c>
      <c r="T1461" s="2" t="str">
        <f t="shared" si="200"/>
        <v>OK</v>
      </c>
      <c r="U1461" s="2" t="str">
        <f t="shared" si="201"/>
        <v>OK</v>
      </c>
      <c r="V1461" s="2" t="str">
        <f t="shared" si="202"/>
        <v>OK</v>
      </c>
      <c r="W1461" s="2" t="str">
        <f t="shared" si="203"/>
        <v>OK</v>
      </c>
      <c r="X1461" s="2" t="str">
        <f t="shared" si="204"/>
        <v>OK</v>
      </c>
      <c r="Y1461" s="2" t="str">
        <f t="shared" si="205"/>
        <v>OK</v>
      </c>
      <c r="Z1461" s="3" t="str">
        <f t="shared" si="206"/>
        <v/>
      </c>
    </row>
    <row r="1462" spans="1:26" x14ac:dyDescent="0.45">
      <c r="A1462" t="s">
        <v>15459</v>
      </c>
      <c r="B1462" t="s">
        <v>15460</v>
      </c>
      <c r="C1462" t="s">
        <v>15512</v>
      </c>
      <c r="E1462" t="s">
        <v>20</v>
      </c>
      <c r="H1462" t="s">
        <v>21</v>
      </c>
      <c r="I1462">
        <v>1181401</v>
      </c>
      <c r="J1462" t="s">
        <v>15513</v>
      </c>
      <c r="K1462">
        <v>20</v>
      </c>
      <c r="L1462" t="s">
        <v>34</v>
      </c>
      <c r="M1462" t="s">
        <v>35</v>
      </c>
      <c r="N1462" t="s">
        <v>213</v>
      </c>
      <c r="O1462" t="s">
        <v>37</v>
      </c>
      <c r="P1462" t="s">
        <v>21</v>
      </c>
      <c r="Q1462" t="s">
        <v>15514</v>
      </c>
      <c r="R1462" s="2" t="str">
        <f t="shared" si="198"/>
        <v>OK</v>
      </c>
      <c r="S1462" s="2" t="str">
        <f t="shared" si="199"/>
        <v>OK</v>
      </c>
      <c r="T1462" s="2" t="str">
        <f t="shared" si="200"/>
        <v>OK</v>
      </c>
      <c r="U1462" s="2" t="str">
        <f t="shared" si="201"/>
        <v>OK</v>
      </c>
      <c r="V1462" s="2" t="str">
        <f t="shared" si="202"/>
        <v>OK</v>
      </c>
      <c r="W1462" s="2" t="str">
        <f t="shared" si="203"/>
        <v>OK</v>
      </c>
      <c r="X1462" s="2" t="str">
        <f t="shared" si="204"/>
        <v>OK</v>
      </c>
      <c r="Y1462" s="2" t="str">
        <f t="shared" si="205"/>
        <v>OK</v>
      </c>
      <c r="Z1462" s="3" t="str">
        <f t="shared" si="206"/>
        <v/>
      </c>
    </row>
    <row r="1463" spans="1:26" x14ac:dyDescent="0.45">
      <c r="A1463" t="s">
        <v>15459</v>
      </c>
      <c r="B1463" t="s">
        <v>15460</v>
      </c>
      <c r="C1463" t="s">
        <v>15515</v>
      </c>
      <c r="E1463" t="s">
        <v>20</v>
      </c>
      <c r="H1463" t="s">
        <v>21</v>
      </c>
      <c r="I1463">
        <v>1205692</v>
      </c>
      <c r="J1463" t="s">
        <v>15516</v>
      </c>
      <c r="K1463">
        <v>30</v>
      </c>
      <c r="L1463" t="s">
        <v>34</v>
      </c>
      <c r="M1463" t="s">
        <v>35</v>
      </c>
      <c r="N1463" t="s">
        <v>11343</v>
      </c>
      <c r="O1463" t="s">
        <v>479</v>
      </c>
      <c r="P1463" t="s">
        <v>21</v>
      </c>
      <c r="Q1463" t="s">
        <v>15517</v>
      </c>
      <c r="R1463" s="2" t="str">
        <f t="shared" si="198"/>
        <v>OK</v>
      </c>
      <c r="S1463" s="2" t="str">
        <f t="shared" si="199"/>
        <v>OK</v>
      </c>
      <c r="T1463" s="2" t="str">
        <f t="shared" si="200"/>
        <v>OK</v>
      </c>
      <c r="U1463" s="2" t="str">
        <f t="shared" si="201"/>
        <v>OK</v>
      </c>
      <c r="V1463" s="2" t="str">
        <f t="shared" si="202"/>
        <v>OK</v>
      </c>
      <c r="W1463" s="2" t="str">
        <f t="shared" si="203"/>
        <v>OK</v>
      </c>
      <c r="X1463" s="2" t="str">
        <f t="shared" si="204"/>
        <v>OK</v>
      </c>
      <c r="Y1463" s="2" t="str">
        <f t="shared" si="205"/>
        <v>OK</v>
      </c>
      <c r="Z1463" s="3" t="str">
        <f t="shared" si="206"/>
        <v/>
      </c>
    </row>
    <row r="1464" spans="1:26" x14ac:dyDescent="0.45">
      <c r="A1464" t="s">
        <v>15459</v>
      </c>
      <c r="B1464" t="s">
        <v>15460</v>
      </c>
      <c r="C1464" t="s">
        <v>15518</v>
      </c>
      <c r="E1464" t="s">
        <v>20</v>
      </c>
      <c r="H1464" t="s">
        <v>21</v>
      </c>
      <c r="I1464">
        <v>1186372</v>
      </c>
      <c r="J1464" t="s">
        <v>15519</v>
      </c>
      <c r="K1464">
        <v>15</v>
      </c>
      <c r="L1464" t="s">
        <v>34</v>
      </c>
      <c r="M1464" t="s">
        <v>35</v>
      </c>
      <c r="N1464" t="s">
        <v>1300</v>
      </c>
      <c r="O1464" t="s">
        <v>85</v>
      </c>
      <c r="P1464" t="s">
        <v>21</v>
      </c>
      <c r="Q1464" t="s">
        <v>15520</v>
      </c>
      <c r="R1464" s="2" t="str">
        <f t="shared" si="198"/>
        <v>OK</v>
      </c>
      <c r="S1464" s="2" t="str">
        <f t="shared" si="199"/>
        <v>OK</v>
      </c>
      <c r="T1464" s="2" t="str">
        <f t="shared" si="200"/>
        <v>OK</v>
      </c>
      <c r="U1464" s="2" t="str">
        <f t="shared" si="201"/>
        <v>OK</v>
      </c>
      <c r="V1464" s="2" t="str">
        <f t="shared" si="202"/>
        <v>OK</v>
      </c>
      <c r="W1464" s="2" t="str">
        <f t="shared" si="203"/>
        <v>OK</v>
      </c>
      <c r="X1464" s="2" t="str">
        <f t="shared" si="204"/>
        <v>OK</v>
      </c>
      <c r="Y1464" s="2" t="str">
        <f t="shared" si="205"/>
        <v>OK</v>
      </c>
      <c r="Z1464" s="3" t="str">
        <f t="shared" si="206"/>
        <v/>
      </c>
    </row>
    <row r="1465" spans="1:26" x14ac:dyDescent="0.45">
      <c r="A1465" t="s">
        <v>15459</v>
      </c>
      <c r="B1465" t="s">
        <v>15460</v>
      </c>
      <c r="C1465" t="s">
        <v>15521</v>
      </c>
      <c r="E1465" t="s">
        <v>20</v>
      </c>
      <c r="H1465" t="s">
        <v>21</v>
      </c>
      <c r="I1465">
        <v>1172438</v>
      </c>
      <c r="J1465" t="s">
        <v>15522</v>
      </c>
      <c r="K1465">
        <v>30</v>
      </c>
      <c r="L1465" t="s">
        <v>34</v>
      </c>
      <c r="M1465" t="s">
        <v>35</v>
      </c>
      <c r="N1465" t="s">
        <v>62</v>
      </c>
      <c r="O1465" t="s">
        <v>479</v>
      </c>
      <c r="P1465" t="s">
        <v>21</v>
      </c>
      <c r="Q1465" t="s">
        <v>15523</v>
      </c>
      <c r="R1465" s="2" t="str">
        <f t="shared" si="198"/>
        <v>OK</v>
      </c>
      <c r="S1465" s="2" t="str">
        <f t="shared" si="199"/>
        <v>OK</v>
      </c>
      <c r="T1465" s="2" t="str">
        <f t="shared" si="200"/>
        <v>OK</v>
      </c>
      <c r="U1465" s="2" t="str">
        <f t="shared" si="201"/>
        <v>OK</v>
      </c>
      <c r="V1465" s="2" t="str">
        <f t="shared" si="202"/>
        <v>OK</v>
      </c>
      <c r="W1465" s="2" t="str">
        <f t="shared" si="203"/>
        <v>OK</v>
      </c>
      <c r="X1465" s="2" t="str">
        <f t="shared" si="204"/>
        <v>OK</v>
      </c>
      <c r="Y1465" s="2" t="str">
        <f t="shared" si="205"/>
        <v>OK</v>
      </c>
      <c r="Z1465" s="3" t="str">
        <f t="shared" si="206"/>
        <v/>
      </c>
    </row>
    <row r="1466" spans="1:26" x14ac:dyDescent="0.45">
      <c r="A1466" t="s">
        <v>15459</v>
      </c>
      <c r="B1466" t="s">
        <v>15460</v>
      </c>
      <c r="C1466" t="s">
        <v>15524</v>
      </c>
      <c r="E1466" t="s">
        <v>20</v>
      </c>
      <c r="H1466" t="s">
        <v>21</v>
      </c>
      <c r="I1466">
        <v>1204368</v>
      </c>
      <c r="K1466">
        <v>30</v>
      </c>
      <c r="L1466" t="s">
        <v>34</v>
      </c>
      <c r="M1466" t="s">
        <v>35</v>
      </c>
      <c r="N1466" t="s">
        <v>11343</v>
      </c>
      <c r="O1466" t="s">
        <v>37</v>
      </c>
      <c r="P1466" t="s">
        <v>21</v>
      </c>
      <c r="Q1466" t="s">
        <v>15525</v>
      </c>
      <c r="R1466" s="2" t="str">
        <f t="shared" si="198"/>
        <v>OK</v>
      </c>
      <c r="S1466" s="2" t="str">
        <f t="shared" si="199"/>
        <v>OK</v>
      </c>
      <c r="T1466" s="2" t="str">
        <f t="shared" si="200"/>
        <v>OK</v>
      </c>
      <c r="U1466" s="2" t="str">
        <f t="shared" si="201"/>
        <v>OK</v>
      </c>
      <c r="V1466" s="2" t="str">
        <f t="shared" si="202"/>
        <v>OK</v>
      </c>
      <c r="W1466" s="2" t="str">
        <f t="shared" si="203"/>
        <v>OK</v>
      </c>
      <c r="X1466" s="2" t="str">
        <f t="shared" si="204"/>
        <v>KO</v>
      </c>
      <c r="Y1466" s="2" t="str">
        <f t="shared" si="205"/>
        <v>OK</v>
      </c>
      <c r="Z1466" s="3" t="str">
        <f t="shared" si="206"/>
        <v xml:space="preserve">Palabras clave / </v>
      </c>
    </row>
    <row r="1467" spans="1:26" x14ac:dyDescent="0.45">
      <c r="A1467" t="s">
        <v>15459</v>
      </c>
      <c r="B1467" t="s">
        <v>15460</v>
      </c>
      <c r="C1467" t="s">
        <v>15526</v>
      </c>
      <c r="E1467" t="s">
        <v>20</v>
      </c>
      <c r="H1467" t="s">
        <v>21</v>
      </c>
      <c r="I1467">
        <v>1803755</v>
      </c>
      <c r="J1467" t="s">
        <v>15527</v>
      </c>
      <c r="K1467">
        <v>30</v>
      </c>
      <c r="L1467" t="s">
        <v>80</v>
      </c>
      <c r="M1467" t="s">
        <v>35</v>
      </c>
      <c r="N1467" t="s">
        <v>81</v>
      </c>
      <c r="O1467" t="s">
        <v>37</v>
      </c>
      <c r="P1467" t="s">
        <v>21</v>
      </c>
      <c r="Q1467" t="s">
        <v>15528</v>
      </c>
      <c r="R1467" s="2" t="str">
        <f t="shared" si="198"/>
        <v>OK</v>
      </c>
      <c r="S1467" s="2" t="str">
        <f t="shared" si="199"/>
        <v>OK</v>
      </c>
      <c r="T1467" s="2" t="str">
        <f t="shared" si="200"/>
        <v>OK</v>
      </c>
      <c r="U1467" s="2" t="str">
        <f t="shared" si="201"/>
        <v>OK</v>
      </c>
      <c r="V1467" s="2" t="str">
        <f t="shared" si="202"/>
        <v>OK</v>
      </c>
      <c r="W1467" s="2" t="str">
        <f t="shared" si="203"/>
        <v>OK</v>
      </c>
      <c r="X1467" s="2" t="str">
        <f t="shared" si="204"/>
        <v>OK</v>
      </c>
      <c r="Y1467" s="2" t="str">
        <f t="shared" si="205"/>
        <v>OK</v>
      </c>
      <c r="Z1467" s="3" t="str">
        <f t="shared" si="206"/>
        <v/>
      </c>
    </row>
    <row r="1468" spans="1:26" x14ac:dyDescent="0.45">
      <c r="A1468" t="s">
        <v>15459</v>
      </c>
      <c r="B1468" t="s">
        <v>15460</v>
      </c>
      <c r="C1468" t="s">
        <v>15529</v>
      </c>
      <c r="E1468" t="s">
        <v>20</v>
      </c>
      <c r="H1468" t="s">
        <v>21</v>
      </c>
      <c r="I1468">
        <v>1452828</v>
      </c>
      <c r="J1468" t="s">
        <v>15530</v>
      </c>
      <c r="K1468">
        <v>30</v>
      </c>
      <c r="L1468" t="s">
        <v>23</v>
      </c>
      <c r="M1468" t="s">
        <v>29</v>
      </c>
      <c r="N1468" t="s">
        <v>30</v>
      </c>
      <c r="P1468" t="s">
        <v>21</v>
      </c>
      <c r="Q1468" t="s">
        <v>15531</v>
      </c>
      <c r="R1468" s="2" t="str">
        <f t="shared" si="198"/>
        <v>OK</v>
      </c>
      <c r="S1468" s="2" t="str">
        <f t="shared" si="199"/>
        <v>OK</v>
      </c>
      <c r="T1468" s="2" t="str">
        <f t="shared" si="200"/>
        <v>OK</v>
      </c>
      <c r="U1468" s="2" t="str">
        <f t="shared" si="201"/>
        <v>OK</v>
      </c>
      <c r="V1468" s="2" t="str">
        <f t="shared" si="202"/>
        <v>OK</v>
      </c>
      <c r="W1468" s="2" t="str">
        <f t="shared" si="203"/>
        <v>OK</v>
      </c>
      <c r="X1468" s="2" t="str">
        <f t="shared" si="204"/>
        <v>OK</v>
      </c>
      <c r="Y1468" s="2" t="str">
        <f t="shared" si="205"/>
        <v>OK</v>
      </c>
      <c r="Z1468" s="3" t="str">
        <f t="shared" si="206"/>
        <v/>
      </c>
    </row>
    <row r="1469" spans="1:26" x14ac:dyDescent="0.45">
      <c r="A1469" t="s">
        <v>15459</v>
      </c>
      <c r="B1469" t="s">
        <v>15460</v>
      </c>
      <c r="C1469" t="s">
        <v>15532</v>
      </c>
      <c r="E1469" t="s">
        <v>20</v>
      </c>
      <c r="H1469" t="s">
        <v>21</v>
      </c>
      <c r="I1469">
        <v>1188430</v>
      </c>
      <c r="K1469">
        <v>30</v>
      </c>
      <c r="L1469" t="s">
        <v>34</v>
      </c>
      <c r="M1469" t="s">
        <v>35</v>
      </c>
      <c r="N1469" t="s">
        <v>213</v>
      </c>
      <c r="O1469" t="s">
        <v>479</v>
      </c>
      <c r="P1469" t="s">
        <v>21</v>
      </c>
      <c r="Q1469" t="s">
        <v>15533</v>
      </c>
      <c r="R1469" s="2" t="str">
        <f t="shared" si="198"/>
        <v>OK</v>
      </c>
      <c r="S1469" s="2" t="str">
        <f t="shared" si="199"/>
        <v>OK</v>
      </c>
      <c r="T1469" s="2" t="str">
        <f t="shared" si="200"/>
        <v>OK</v>
      </c>
      <c r="U1469" s="2" t="str">
        <f t="shared" si="201"/>
        <v>OK</v>
      </c>
      <c r="V1469" s="2" t="str">
        <f t="shared" si="202"/>
        <v>OK</v>
      </c>
      <c r="W1469" s="2" t="str">
        <f t="shared" si="203"/>
        <v>OK</v>
      </c>
      <c r="X1469" s="2" t="str">
        <f t="shared" si="204"/>
        <v>KO</v>
      </c>
      <c r="Y1469" s="2" t="str">
        <f t="shared" si="205"/>
        <v>OK</v>
      </c>
      <c r="Z1469" s="3" t="str">
        <f t="shared" si="206"/>
        <v xml:space="preserve">Palabras clave / </v>
      </c>
    </row>
    <row r="1470" spans="1:26" x14ac:dyDescent="0.45">
      <c r="A1470" t="s">
        <v>15459</v>
      </c>
      <c r="B1470" t="s">
        <v>15460</v>
      </c>
      <c r="C1470" t="s">
        <v>15534</v>
      </c>
      <c r="E1470" t="s">
        <v>20</v>
      </c>
      <c r="H1470" t="s">
        <v>21</v>
      </c>
      <c r="I1470">
        <v>1209138</v>
      </c>
      <c r="K1470">
        <v>30</v>
      </c>
      <c r="L1470" t="s">
        <v>34</v>
      </c>
      <c r="M1470" t="s">
        <v>35</v>
      </c>
      <c r="N1470" t="s">
        <v>161</v>
      </c>
      <c r="O1470" t="s">
        <v>479</v>
      </c>
      <c r="P1470" t="s">
        <v>21</v>
      </c>
      <c r="Q1470" t="s">
        <v>15535</v>
      </c>
      <c r="R1470" s="2" t="str">
        <f t="shared" si="198"/>
        <v>OK</v>
      </c>
      <c r="S1470" s="2" t="str">
        <f t="shared" si="199"/>
        <v>OK</v>
      </c>
      <c r="T1470" s="2" t="str">
        <f t="shared" si="200"/>
        <v>OK</v>
      </c>
      <c r="U1470" s="2" t="str">
        <f t="shared" si="201"/>
        <v>OK</v>
      </c>
      <c r="V1470" s="2" t="str">
        <f t="shared" si="202"/>
        <v>OK</v>
      </c>
      <c r="W1470" s="2" t="str">
        <f t="shared" si="203"/>
        <v>OK</v>
      </c>
      <c r="X1470" s="2" t="str">
        <f t="shared" si="204"/>
        <v>KO</v>
      </c>
      <c r="Y1470" s="2" t="str">
        <f t="shared" si="205"/>
        <v>OK</v>
      </c>
      <c r="Z1470" s="3" t="str">
        <f t="shared" si="206"/>
        <v xml:space="preserve">Palabras clave / </v>
      </c>
    </row>
    <row r="1471" spans="1:26" x14ac:dyDescent="0.45">
      <c r="A1471" t="s">
        <v>15459</v>
      </c>
      <c r="B1471" t="s">
        <v>15460</v>
      </c>
      <c r="C1471" t="s">
        <v>15536</v>
      </c>
      <c r="E1471" t="s">
        <v>20</v>
      </c>
      <c r="H1471" t="s">
        <v>21</v>
      </c>
      <c r="I1471">
        <v>1176346</v>
      </c>
      <c r="K1471">
        <v>30</v>
      </c>
      <c r="L1471" t="s">
        <v>34</v>
      </c>
      <c r="M1471" t="s">
        <v>35</v>
      </c>
      <c r="N1471" t="s">
        <v>62</v>
      </c>
      <c r="O1471" t="s">
        <v>479</v>
      </c>
      <c r="P1471" t="s">
        <v>21</v>
      </c>
      <c r="Q1471" t="s">
        <v>15537</v>
      </c>
      <c r="R1471" s="2" t="str">
        <f t="shared" si="198"/>
        <v>OK</v>
      </c>
      <c r="S1471" s="2" t="str">
        <f t="shared" si="199"/>
        <v>OK</v>
      </c>
      <c r="T1471" s="2" t="str">
        <f t="shared" si="200"/>
        <v>OK</v>
      </c>
      <c r="U1471" s="2" t="str">
        <f t="shared" si="201"/>
        <v>OK</v>
      </c>
      <c r="V1471" s="2" t="str">
        <f t="shared" si="202"/>
        <v>OK</v>
      </c>
      <c r="W1471" s="2" t="str">
        <f t="shared" si="203"/>
        <v>OK</v>
      </c>
      <c r="X1471" s="2" t="str">
        <f t="shared" si="204"/>
        <v>KO</v>
      </c>
      <c r="Y1471" s="2" t="str">
        <f t="shared" si="205"/>
        <v>OK</v>
      </c>
      <c r="Z1471" s="3" t="str">
        <f t="shared" si="206"/>
        <v xml:space="preserve">Palabras clave / </v>
      </c>
    </row>
    <row r="1472" spans="1:26" x14ac:dyDescent="0.45">
      <c r="A1472" t="s">
        <v>15459</v>
      </c>
      <c r="B1472" t="s">
        <v>15460</v>
      </c>
      <c r="C1472" t="s">
        <v>15538</v>
      </c>
      <c r="E1472" t="s">
        <v>20</v>
      </c>
      <c r="H1472" t="s">
        <v>21</v>
      </c>
      <c r="I1472">
        <v>1876924</v>
      </c>
      <c r="K1472">
        <v>25</v>
      </c>
      <c r="L1472" t="s">
        <v>34</v>
      </c>
      <c r="M1472" t="s">
        <v>35</v>
      </c>
      <c r="N1472" t="s">
        <v>81</v>
      </c>
      <c r="O1472" t="s">
        <v>37</v>
      </c>
      <c r="P1472" t="s">
        <v>21</v>
      </c>
      <c r="Q1472" t="s">
        <v>15539</v>
      </c>
      <c r="R1472" s="2" t="str">
        <f t="shared" si="198"/>
        <v>KO</v>
      </c>
      <c r="S1472" s="2" t="str">
        <f t="shared" si="199"/>
        <v>OK</v>
      </c>
      <c r="T1472" s="2" t="str">
        <f t="shared" si="200"/>
        <v>OK</v>
      </c>
      <c r="U1472" s="2" t="str">
        <f t="shared" si="201"/>
        <v>OK</v>
      </c>
      <c r="V1472" s="2" t="str">
        <f t="shared" si="202"/>
        <v>OK</v>
      </c>
      <c r="W1472" s="2" t="str">
        <f t="shared" si="203"/>
        <v>OK</v>
      </c>
      <c r="X1472" s="2" t="str">
        <f t="shared" si="204"/>
        <v>KO</v>
      </c>
      <c r="Y1472" s="2" t="str">
        <f t="shared" si="205"/>
        <v>OK</v>
      </c>
      <c r="Z1472" s="3" t="str">
        <f t="shared" si="206"/>
        <v xml:space="preserve">Acción didáctica / Palabras clave / </v>
      </c>
    </row>
    <row r="1473" spans="1:26" x14ac:dyDescent="0.45">
      <c r="A1473" t="s">
        <v>15459</v>
      </c>
      <c r="B1473" t="s">
        <v>15460</v>
      </c>
      <c r="C1473" t="s">
        <v>15540</v>
      </c>
      <c r="E1473" t="s">
        <v>20</v>
      </c>
      <c r="H1473" t="s">
        <v>21</v>
      </c>
      <c r="I1473">
        <v>1566227</v>
      </c>
      <c r="K1473">
        <v>40</v>
      </c>
      <c r="L1473" t="s">
        <v>34</v>
      </c>
      <c r="M1473" t="s">
        <v>35</v>
      </c>
      <c r="N1473" t="s">
        <v>161</v>
      </c>
      <c r="O1473" t="s">
        <v>479</v>
      </c>
      <c r="P1473" t="s">
        <v>21</v>
      </c>
      <c r="Q1473" t="s">
        <v>15541</v>
      </c>
      <c r="R1473" s="2" t="str">
        <f t="shared" si="198"/>
        <v>OK</v>
      </c>
      <c r="S1473" s="2" t="str">
        <f t="shared" si="199"/>
        <v>OK</v>
      </c>
      <c r="T1473" s="2" t="str">
        <f t="shared" si="200"/>
        <v>OK</v>
      </c>
      <c r="U1473" s="2" t="str">
        <f t="shared" si="201"/>
        <v>OK</v>
      </c>
      <c r="V1473" s="2" t="str">
        <f t="shared" si="202"/>
        <v>OK</v>
      </c>
      <c r="W1473" s="2" t="str">
        <f t="shared" si="203"/>
        <v>OK</v>
      </c>
      <c r="X1473" s="2" t="str">
        <f t="shared" si="204"/>
        <v>KO</v>
      </c>
      <c r="Y1473" s="2" t="str">
        <f t="shared" si="205"/>
        <v>OK</v>
      </c>
      <c r="Z1473" s="3" t="str">
        <f t="shared" si="206"/>
        <v xml:space="preserve">Palabras clave / </v>
      </c>
    </row>
    <row r="1474" spans="1:26" x14ac:dyDescent="0.45">
      <c r="A1474" t="s">
        <v>15459</v>
      </c>
      <c r="B1474" t="s">
        <v>15460</v>
      </c>
      <c r="C1474" t="s">
        <v>15542</v>
      </c>
      <c r="E1474" t="s">
        <v>20</v>
      </c>
      <c r="H1474" t="s">
        <v>21</v>
      </c>
      <c r="I1474">
        <v>1876572</v>
      </c>
      <c r="K1474">
        <v>35</v>
      </c>
      <c r="L1474" t="s">
        <v>34</v>
      </c>
      <c r="M1474" t="s">
        <v>35</v>
      </c>
      <c r="N1474" t="s">
        <v>81</v>
      </c>
      <c r="O1474" t="s">
        <v>85</v>
      </c>
      <c r="P1474" t="s">
        <v>21</v>
      </c>
      <c r="Q1474" t="s">
        <v>15543</v>
      </c>
      <c r="R1474" s="2" t="str">
        <f t="shared" si="198"/>
        <v>KO</v>
      </c>
      <c r="S1474" s="2" t="str">
        <f t="shared" si="199"/>
        <v>OK</v>
      </c>
      <c r="T1474" s="2" t="str">
        <f t="shared" si="200"/>
        <v>OK</v>
      </c>
      <c r="U1474" s="2" t="str">
        <f t="shared" si="201"/>
        <v>OK</v>
      </c>
      <c r="V1474" s="2" t="str">
        <f t="shared" si="202"/>
        <v>OK</v>
      </c>
      <c r="W1474" s="2" t="str">
        <f t="shared" si="203"/>
        <v>OK</v>
      </c>
      <c r="X1474" s="2" t="str">
        <f t="shared" si="204"/>
        <v>KO</v>
      </c>
      <c r="Y1474" s="2" t="str">
        <f t="shared" si="205"/>
        <v>OK</v>
      </c>
      <c r="Z1474" s="3" t="str">
        <f t="shared" si="206"/>
        <v xml:space="preserve">Acción didáctica / Palabras clave / </v>
      </c>
    </row>
    <row r="1475" spans="1:26" x14ac:dyDescent="0.45">
      <c r="A1475" t="s">
        <v>15459</v>
      </c>
      <c r="B1475" t="s">
        <v>15460</v>
      </c>
      <c r="C1475" t="s">
        <v>15544</v>
      </c>
      <c r="E1475" t="s">
        <v>20</v>
      </c>
      <c r="H1475" t="s">
        <v>21</v>
      </c>
      <c r="I1475">
        <v>1192805</v>
      </c>
      <c r="J1475" t="s">
        <v>15545</v>
      </c>
      <c r="K1475">
        <v>60</v>
      </c>
      <c r="L1475" t="s">
        <v>34</v>
      </c>
      <c r="M1475" t="s">
        <v>90</v>
      </c>
      <c r="N1475" t="s">
        <v>58</v>
      </c>
      <c r="O1475" t="s">
        <v>85</v>
      </c>
      <c r="P1475" t="s">
        <v>21</v>
      </c>
      <c r="Q1475" t="s">
        <v>15546</v>
      </c>
      <c r="R1475" s="2" t="str">
        <f t="shared" ref="R1475:R1538" si="207">IF(_xlfn.XOR(
AND(N1475="M102ab",L1475="Proyecto"),
AND(N1475="M101a",L1475="Preguntas con respuesta libre"),
AND(LEFT(N1475,1)="M",N1475&lt;&gt;"M102AB",N1475&lt;&gt;"M101a",N1475&lt;&gt;"M101ap",L1475="Ejercitación"),
AND(LEFT(C1475,15)="Mapa conceptual",L1475="Exposición"),
AND(LEFT(N1475,1)&lt;&gt;"M",LEFT(C1475,15)&lt;&gt;"Mapa conceptual",L1475="Exposición"),
AND(LEFT(C1475,8)="Banco de",L1475="Generador de actividades"),
AND(C1475=L1475)
),"OK","KO")</f>
        <v>KO</v>
      </c>
      <c r="S1475" s="2" t="str">
        <f t="shared" ref="S1475:S1538" si="208">IF(_xlfn.XOR(
AND(LEFT(N1475,1)="M",M1475="Actividad"),
AND(LEFT(N1475,1)="F",M1475="Interactivo"),
AND(N1475="diaporama",M1475="Secuencia de imágenes"),
OR(N1475="video",M1475="Animación",M1475="Video"),
AND(C1475=M1475)
),"OK","KO")</f>
        <v>OK</v>
      </c>
      <c r="T1475" s="2" t="str">
        <f t="shared" ref="T1475:T1538" si="209">IF(
AND(L1475="Evaluación",C1475&lt;&gt;L1475),"KO",
IF(AND(L1475="Mapa conceptual",C1475&lt;&gt;L1475),"KO",
IF(AND(N1475="M101ap",C1475&lt;&gt;"Banco de actividades"),"KO",
"OK")))</f>
        <v>OK</v>
      </c>
      <c r="U1475" s="2" t="str">
        <f t="shared" ref="U1475:U1538" si="210">IF(
AND(LEFT(N1475,1)="M",LEFT(M1475,4)&lt;&gt;"Mapa",S1475="OK",O1475=""),
"KO","OK")</f>
        <v>OK</v>
      </c>
      <c r="V1475" s="2" t="str">
        <f t="shared" ref="V1475:V1538" si="211">IF(OR(
AND(L1475="Evaluación",R1475="OK",OR(N1475="M4a",N1475="M5a")),
AND(LEFT(C1475,8)="Banco de",N1475="M101ap"),
OR(LEFT(C1475,8)&lt;&gt;"Banco de",L1475&lt;&gt;"Evaluación")
),"OK","KO")</f>
        <v>OK</v>
      </c>
      <c r="W1475" s="2" t="str">
        <f t="shared" ref="W1475:W1538" si="212">IF(AND(LEFT(C1475,8)="Banco de",K1475=0),"OK",
IF(AND(LEFT(C1475,8)&lt;&gt;"Banco de",K1475&gt;0),"OK","KO"))</f>
        <v>OK</v>
      </c>
      <c r="X1475" s="2" t="str">
        <f t="shared" ref="X1475:X1538" si="213">IF(J1475&lt;&gt;"","OK","KO")</f>
        <v>OK</v>
      </c>
      <c r="Y1475" s="2" t="str">
        <f t="shared" ref="Y1475:Y1538" si="214">IF(P1475="Si","KO","OK")</f>
        <v>OK</v>
      </c>
      <c r="Z1475" s="3" t="str">
        <f t="shared" ref="Z1475:Z1538" si="215">CONCATENATE(
IF(R1475&lt;&gt;"OK",CONCATENATE($R$1," / "),""),
IF(S1475&lt;&gt;"OK",CONCATENATE($S$1," / "),""),
IF(T1475&lt;&gt;"OK",CONCATENATE($T$1," / "),""),
IF(U1475&lt;&gt;"OK",CONCATENATE($U$1," / "),""),
IF(V1475&lt;&gt;"OK",CONCATENATE($V$1," / "),""),
IF(W1475&lt;&gt;"OK",CONCATENATE($W$1," / "),""),
IF(X1475&lt;&gt;"OK",CONCATENATE($X$1," / "),""),
IF(Y1475&lt;&gt;"OK",$Y$1,"")
)</f>
        <v xml:space="preserve">Acción didáctica / </v>
      </c>
    </row>
    <row r="1476" spans="1:26" x14ac:dyDescent="0.45">
      <c r="A1476" t="s">
        <v>15459</v>
      </c>
      <c r="B1476" t="s">
        <v>15460</v>
      </c>
      <c r="C1476" t="s">
        <v>15547</v>
      </c>
      <c r="E1476" t="s">
        <v>20</v>
      </c>
      <c r="H1476" t="s">
        <v>21</v>
      </c>
      <c r="I1476">
        <v>1104169</v>
      </c>
      <c r="J1476" t="s">
        <v>15548</v>
      </c>
      <c r="K1476">
        <v>60</v>
      </c>
      <c r="L1476" t="s">
        <v>57</v>
      </c>
      <c r="M1476" t="s">
        <v>35</v>
      </c>
      <c r="N1476" t="s">
        <v>58</v>
      </c>
      <c r="O1476" t="s">
        <v>85</v>
      </c>
      <c r="P1476" t="s">
        <v>21</v>
      </c>
      <c r="Q1476" t="s">
        <v>15549</v>
      </c>
      <c r="R1476" s="2" t="str">
        <f t="shared" si="207"/>
        <v>OK</v>
      </c>
      <c r="S1476" s="2" t="str">
        <f t="shared" si="208"/>
        <v>OK</v>
      </c>
      <c r="T1476" s="2" t="str">
        <f t="shared" si="209"/>
        <v>OK</v>
      </c>
      <c r="U1476" s="2" t="str">
        <f t="shared" si="210"/>
        <v>OK</v>
      </c>
      <c r="V1476" s="2" t="str">
        <f t="shared" si="211"/>
        <v>OK</v>
      </c>
      <c r="W1476" s="2" t="str">
        <f t="shared" si="212"/>
        <v>OK</v>
      </c>
      <c r="X1476" s="2" t="str">
        <f t="shared" si="213"/>
        <v>OK</v>
      </c>
      <c r="Y1476" s="2" t="str">
        <f t="shared" si="214"/>
        <v>OK</v>
      </c>
      <c r="Z1476" s="3" t="str">
        <f t="shared" si="215"/>
        <v/>
      </c>
    </row>
    <row r="1477" spans="1:26" x14ac:dyDescent="0.45">
      <c r="A1477" t="s">
        <v>15459</v>
      </c>
      <c r="B1477" t="s">
        <v>15460</v>
      </c>
      <c r="C1477" t="s">
        <v>14555</v>
      </c>
      <c r="E1477" t="s">
        <v>20</v>
      </c>
      <c r="H1477" t="s">
        <v>21</v>
      </c>
      <c r="I1477">
        <v>1174429</v>
      </c>
      <c r="J1477" t="s">
        <v>14556</v>
      </c>
      <c r="K1477">
        <v>15</v>
      </c>
      <c r="L1477" t="s">
        <v>34</v>
      </c>
      <c r="M1477" t="s">
        <v>35</v>
      </c>
      <c r="N1477" t="s">
        <v>406</v>
      </c>
      <c r="O1477" t="s">
        <v>37</v>
      </c>
      <c r="P1477" t="s">
        <v>21</v>
      </c>
      <c r="Q1477" t="s">
        <v>15550</v>
      </c>
      <c r="R1477" s="2" t="str">
        <f t="shared" si="207"/>
        <v>OK</v>
      </c>
      <c r="S1477" s="2" t="str">
        <f t="shared" si="208"/>
        <v>OK</v>
      </c>
      <c r="T1477" s="2" t="str">
        <f t="shared" si="209"/>
        <v>OK</v>
      </c>
      <c r="U1477" s="2" t="str">
        <f t="shared" si="210"/>
        <v>OK</v>
      </c>
      <c r="V1477" s="2" t="str">
        <f t="shared" si="211"/>
        <v>OK</v>
      </c>
      <c r="W1477" s="2" t="str">
        <f t="shared" si="212"/>
        <v>OK</v>
      </c>
      <c r="X1477" s="2" t="str">
        <f t="shared" si="213"/>
        <v>OK</v>
      </c>
      <c r="Y1477" s="2" t="str">
        <f t="shared" si="214"/>
        <v>OK</v>
      </c>
      <c r="Z1477" s="3" t="str">
        <f t="shared" si="215"/>
        <v/>
      </c>
    </row>
    <row r="1478" spans="1:26" x14ac:dyDescent="0.45">
      <c r="A1478" t="s">
        <v>15459</v>
      </c>
      <c r="B1478" t="s">
        <v>15460</v>
      </c>
      <c r="C1478" t="s">
        <v>534</v>
      </c>
      <c r="E1478" t="s">
        <v>20</v>
      </c>
      <c r="H1478" t="s">
        <v>21</v>
      </c>
      <c r="I1478">
        <v>2755549</v>
      </c>
      <c r="J1478" t="s">
        <v>15551</v>
      </c>
      <c r="K1478">
        <v>40</v>
      </c>
      <c r="L1478" t="s">
        <v>358</v>
      </c>
      <c r="M1478" t="s">
        <v>35</v>
      </c>
      <c r="N1478" t="s">
        <v>359</v>
      </c>
      <c r="O1478" t="s">
        <v>85</v>
      </c>
      <c r="P1478" t="s">
        <v>21</v>
      </c>
      <c r="Q1478" t="s">
        <v>15552</v>
      </c>
      <c r="R1478" s="2" t="str">
        <f t="shared" si="207"/>
        <v>OK</v>
      </c>
      <c r="S1478" s="2" t="str">
        <f t="shared" si="208"/>
        <v>OK</v>
      </c>
      <c r="T1478" s="2" t="str">
        <f t="shared" si="209"/>
        <v>OK</v>
      </c>
      <c r="U1478" s="2" t="str">
        <f t="shared" si="210"/>
        <v>OK</v>
      </c>
      <c r="V1478" s="2" t="str">
        <f t="shared" si="211"/>
        <v>OK</v>
      </c>
      <c r="W1478" s="2" t="str">
        <f t="shared" si="212"/>
        <v>KO</v>
      </c>
      <c r="X1478" s="2" t="str">
        <f t="shared" si="213"/>
        <v>OK</v>
      </c>
      <c r="Y1478" s="2" t="str">
        <f t="shared" si="214"/>
        <v>OK</v>
      </c>
      <c r="Z1478" s="3" t="str">
        <f t="shared" si="215"/>
        <v xml:space="preserve">Tiempo del recurso / </v>
      </c>
    </row>
    <row r="1479" spans="1:26" x14ac:dyDescent="0.45">
      <c r="A1479" t="s">
        <v>15459</v>
      </c>
      <c r="B1479" t="s">
        <v>15460</v>
      </c>
      <c r="C1479" t="s">
        <v>67</v>
      </c>
      <c r="D1479" t="s">
        <v>2237</v>
      </c>
      <c r="E1479" t="s">
        <v>20</v>
      </c>
      <c r="H1479" t="s">
        <v>21</v>
      </c>
      <c r="I1479">
        <v>568800</v>
      </c>
      <c r="K1479">
        <v>20</v>
      </c>
      <c r="L1479" t="s">
        <v>23</v>
      </c>
      <c r="M1479" t="s">
        <v>67</v>
      </c>
      <c r="N1479" t="s">
        <v>227</v>
      </c>
      <c r="P1479" t="s">
        <v>21</v>
      </c>
      <c r="Q1479" t="s">
        <v>15553</v>
      </c>
      <c r="R1479" s="2" t="str">
        <f t="shared" si="207"/>
        <v>OK</v>
      </c>
      <c r="S1479" s="2" t="str">
        <f t="shared" si="208"/>
        <v>OK</v>
      </c>
      <c r="T1479" s="2" t="str">
        <f t="shared" si="209"/>
        <v>OK</v>
      </c>
      <c r="U1479" s="2" t="str">
        <f t="shared" si="210"/>
        <v>OK</v>
      </c>
      <c r="V1479" s="2" t="str">
        <f t="shared" si="211"/>
        <v>OK</v>
      </c>
      <c r="W1479" s="2" t="str">
        <f t="shared" si="212"/>
        <v>OK</v>
      </c>
      <c r="X1479" s="2" t="str">
        <f t="shared" si="213"/>
        <v>KO</v>
      </c>
      <c r="Y1479" s="2" t="str">
        <f t="shared" si="214"/>
        <v>OK</v>
      </c>
      <c r="Z1479" s="3" t="str">
        <f t="shared" si="215"/>
        <v xml:space="preserve">Palabras clave / </v>
      </c>
    </row>
    <row r="1480" spans="1:26" x14ac:dyDescent="0.45">
      <c r="A1480" t="s">
        <v>15459</v>
      </c>
      <c r="B1480" t="s">
        <v>15460</v>
      </c>
      <c r="C1480" t="s">
        <v>70</v>
      </c>
      <c r="E1480" t="s">
        <v>20</v>
      </c>
      <c r="H1480" t="s">
        <v>21</v>
      </c>
      <c r="I1480">
        <v>1251033</v>
      </c>
      <c r="K1480">
        <v>0</v>
      </c>
      <c r="L1480" t="s">
        <v>70</v>
      </c>
      <c r="M1480" t="s">
        <v>35</v>
      </c>
      <c r="N1480" t="s">
        <v>161</v>
      </c>
      <c r="O1480" t="s">
        <v>85</v>
      </c>
      <c r="P1480" t="s">
        <v>21</v>
      </c>
      <c r="Q1480" t="s">
        <v>15554</v>
      </c>
      <c r="R1480" s="2" t="str">
        <f t="shared" si="207"/>
        <v>OK</v>
      </c>
      <c r="S1480" s="2" t="str">
        <f t="shared" si="208"/>
        <v>OK</v>
      </c>
      <c r="T1480" s="2" t="str">
        <f t="shared" si="209"/>
        <v>OK</v>
      </c>
      <c r="U1480" s="2" t="str">
        <f t="shared" si="210"/>
        <v>OK</v>
      </c>
      <c r="V1480" s="2" t="str">
        <f t="shared" si="211"/>
        <v>OK</v>
      </c>
      <c r="W1480" s="2" t="str">
        <f t="shared" si="212"/>
        <v>KO</v>
      </c>
      <c r="X1480" s="2" t="str">
        <f t="shared" si="213"/>
        <v>KO</v>
      </c>
      <c r="Y1480" s="2" t="str">
        <f t="shared" si="214"/>
        <v>OK</v>
      </c>
      <c r="Z1480" s="3" t="str">
        <f t="shared" si="215"/>
        <v xml:space="preserve">Tiempo del recurso / Palabras clave / </v>
      </c>
    </row>
    <row r="1481" spans="1:26" x14ac:dyDescent="0.45">
      <c r="A1481" t="s">
        <v>15555</v>
      </c>
      <c r="B1481" t="s">
        <v>15556</v>
      </c>
      <c r="C1481" t="s">
        <v>15557</v>
      </c>
      <c r="E1481" t="s">
        <v>20</v>
      </c>
      <c r="H1481" t="s">
        <v>21</v>
      </c>
      <c r="I1481">
        <v>1213698</v>
      </c>
      <c r="J1481" t="s">
        <v>15558</v>
      </c>
      <c r="K1481">
        <v>20</v>
      </c>
      <c r="L1481" t="s">
        <v>23</v>
      </c>
      <c r="M1481" t="s">
        <v>24</v>
      </c>
      <c r="N1481" t="s">
        <v>30</v>
      </c>
      <c r="P1481" t="s">
        <v>21</v>
      </c>
      <c r="Q1481" t="s">
        <v>15559</v>
      </c>
      <c r="R1481" s="2" t="str">
        <f t="shared" si="207"/>
        <v>OK</v>
      </c>
      <c r="S1481" s="2" t="str">
        <f t="shared" si="208"/>
        <v>KO</v>
      </c>
      <c r="T1481" s="2" t="str">
        <f t="shared" si="209"/>
        <v>OK</v>
      </c>
      <c r="U1481" s="2" t="str">
        <f t="shared" si="210"/>
        <v>OK</v>
      </c>
      <c r="V1481" s="2" t="str">
        <f t="shared" si="211"/>
        <v>OK</v>
      </c>
      <c r="W1481" s="2" t="str">
        <f t="shared" si="212"/>
        <v>OK</v>
      </c>
      <c r="X1481" s="2" t="str">
        <f t="shared" si="213"/>
        <v>OK</v>
      </c>
      <c r="Y1481" s="2" t="str">
        <f t="shared" si="214"/>
        <v>OK</v>
      </c>
      <c r="Z1481" s="3" t="str">
        <f t="shared" si="215"/>
        <v xml:space="preserve">Tipo de media / </v>
      </c>
    </row>
    <row r="1482" spans="1:26" x14ac:dyDescent="0.45">
      <c r="A1482" t="s">
        <v>15555</v>
      </c>
      <c r="B1482" t="s">
        <v>15556</v>
      </c>
      <c r="C1482" t="s">
        <v>15560</v>
      </c>
      <c r="E1482" t="s">
        <v>20</v>
      </c>
      <c r="H1482" t="s">
        <v>21</v>
      </c>
      <c r="I1482">
        <v>1032222</v>
      </c>
      <c r="J1482" t="s">
        <v>15561</v>
      </c>
      <c r="K1482">
        <v>20</v>
      </c>
      <c r="L1482" t="s">
        <v>34</v>
      </c>
      <c r="M1482" t="s">
        <v>35</v>
      </c>
      <c r="N1482" t="s">
        <v>161</v>
      </c>
      <c r="O1482" t="s">
        <v>37</v>
      </c>
      <c r="P1482" t="s">
        <v>21</v>
      </c>
      <c r="Q1482" t="s">
        <v>15562</v>
      </c>
      <c r="R1482" s="2" t="str">
        <f t="shared" si="207"/>
        <v>OK</v>
      </c>
      <c r="S1482" s="2" t="str">
        <f t="shared" si="208"/>
        <v>OK</v>
      </c>
      <c r="T1482" s="2" t="str">
        <f t="shared" si="209"/>
        <v>OK</v>
      </c>
      <c r="U1482" s="2" t="str">
        <f t="shared" si="210"/>
        <v>OK</v>
      </c>
      <c r="V1482" s="2" t="str">
        <f t="shared" si="211"/>
        <v>OK</v>
      </c>
      <c r="W1482" s="2" t="str">
        <f t="shared" si="212"/>
        <v>OK</v>
      </c>
      <c r="X1482" s="2" t="str">
        <f t="shared" si="213"/>
        <v>OK</v>
      </c>
      <c r="Y1482" s="2" t="str">
        <f t="shared" si="214"/>
        <v>OK</v>
      </c>
      <c r="Z1482" s="3" t="str">
        <f t="shared" si="215"/>
        <v/>
      </c>
    </row>
    <row r="1483" spans="1:26" x14ac:dyDescent="0.45">
      <c r="A1483" t="s">
        <v>15555</v>
      </c>
      <c r="B1483" t="s">
        <v>15556</v>
      </c>
      <c r="C1483" t="s">
        <v>15563</v>
      </c>
      <c r="E1483" t="s">
        <v>20</v>
      </c>
      <c r="H1483" t="s">
        <v>21</v>
      </c>
      <c r="I1483">
        <v>709007</v>
      </c>
      <c r="J1483" t="s">
        <v>15564</v>
      </c>
      <c r="K1483">
        <v>15</v>
      </c>
      <c r="L1483" t="s">
        <v>34</v>
      </c>
      <c r="M1483" t="s">
        <v>35</v>
      </c>
      <c r="N1483" t="s">
        <v>62</v>
      </c>
      <c r="O1483" t="s">
        <v>85</v>
      </c>
      <c r="P1483" t="s">
        <v>21</v>
      </c>
      <c r="Q1483" t="s">
        <v>15565</v>
      </c>
      <c r="R1483" s="2" t="str">
        <f t="shared" si="207"/>
        <v>OK</v>
      </c>
      <c r="S1483" s="2" t="str">
        <f t="shared" si="208"/>
        <v>OK</v>
      </c>
      <c r="T1483" s="2" t="str">
        <f t="shared" si="209"/>
        <v>OK</v>
      </c>
      <c r="U1483" s="2" t="str">
        <f t="shared" si="210"/>
        <v>OK</v>
      </c>
      <c r="V1483" s="2" t="str">
        <f t="shared" si="211"/>
        <v>OK</v>
      </c>
      <c r="W1483" s="2" t="str">
        <f t="shared" si="212"/>
        <v>OK</v>
      </c>
      <c r="X1483" s="2" t="str">
        <f t="shared" si="213"/>
        <v>OK</v>
      </c>
      <c r="Y1483" s="2" t="str">
        <f t="shared" si="214"/>
        <v>OK</v>
      </c>
      <c r="Z1483" s="3" t="str">
        <f t="shared" si="215"/>
        <v/>
      </c>
    </row>
    <row r="1484" spans="1:26" x14ac:dyDescent="0.45">
      <c r="A1484" t="s">
        <v>15555</v>
      </c>
      <c r="B1484" t="s">
        <v>15556</v>
      </c>
      <c r="C1484" t="s">
        <v>15566</v>
      </c>
      <c r="E1484" t="s">
        <v>20</v>
      </c>
      <c r="H1484" t="s">
        <v>21</v>
      </c>
      <c r="I1484">
        <v>1938722</v>
      </c>
      <c r="J1484" t="s">
        <v>15567</v>
      </c>
      <c r="K1484">
        <v>25</v>
      </c>
      <c r="L1484" t="s">
        <v>23</v>
      </c>
      <c r="M1484" t="s">
        <v>24</v>
      </c>
      <c r="N1484" t="s">
        <v>25</v>
      </c>
      <c r="P1484" t="s">
        <v>21</v>
      </c>
      <c r="Q1484" t="s">
        <v>15568</v>
      </c>
      <c r="R1484" s="2" t="str">
        <f t="shared" si="207"/>
        <v>OK</v>
      </c>
      <c r="S1484" s="2" t="str">
        <f t="shared" si="208"/>
        <v>OK</v>
      </c>
      <c r="T1484" s="2" t="str">
        <f t="shared" si="209"/>
        <v>OK</v>
      </c>
      <c r="U1484" s="2" t="str">
        <f t="shared" si="210"/>
        <v>OK</v>
      </c>
      <c r="V1484" s="2" t="str">
        <f t="shared" si="211"/>
        <v>OK</v>
      </c>
      <c r="W1484" s="2" t="str">
        <f t="shared" si="212"/>
        <v>OK</v>
      </c>
      <c r="X1484" s="2" t="str">
        <f t="shared" si="213"/>
        <v>OK</v>
      </c>
      <c r="Y1484" s="2" t="str">
        <f t="shared" si="214"/>
        <v>OK</v>
      </c>
      <c r="Z1484" s="3" t="str">
        <f t="shared" si="215"/>
        <v/>
      </c>
    </row>
    <row r="1485" spans="1:26" x14ac:dyDescent="0.45">
      <c r="A1485" t="s">
        <v>15555</v>
      </c>
      <c r="B1485" t="s">
        <v>15556</v>
      </c>
      <c r="C1485" t="s">
        <v>15569</v>
      </c>
      <c r="E1485" t="s">
        <v>20</v>
      </c>
      <c r="H1485" t="s">
        <v>21</v>
      </c>
      <c r="I1485">
        <v>1440975</v>
      </c>
      <c r="J1485" t="s">
        <v>15570</v>
      </c>
      <c r="K1485">
        <v>20</v>
      </c>
      <c r="L1485" t="s">
        <v>34</v>
      </c>
      <c r="M1485" t="s">
        <v>35</v>
      </c>
      <c r="N1485" t="s">
        <v>11343</v>
      </c>
      <c r="O1485" t="s">
        <v>479</v>
      </c>
      <c r="P1485" t="s">
        <v>21</v>
      </c>
      <c r="Q1485" t="s">
        <v>15571</v>
      </c>
      <c r="R1485" s="2" t="str">
        <f t="shared" si="207"/>
        <v>OK</v>
      </c>
      <c r="S1485" s="2" t="str">
        <f t="shared" si="208"/>
        <v>OK</v>
      </c>
      <c r="T1485" s="2" t="str">
        <f t="shared" si="209"/>
        <v>OK</v>
      </c>
      <c r="U1485" s="2" t="str">
        <f t="shared" si="210"/>
        <v>OK</v>
      </c>
      <c r="V1485" s="2" t="str">
        <f t="shared" si="211"/>
        <v>OK</v>
      </c>
      <c r="W1485" s="2" t="str">
        <f t="shared" si="212"/>
        <v>OK</v>
      </c>
      <c r="X1485" s="2" t="str">
        <f t="shared" si="213"/>
        <v>OK</v>
      </c>
      <c r="Y1485" s="2" t="str">
        <f t="shared" si="214"/>
        <v>OK</v>
      </c>
      <c r="Z1485" s="3" t="str">
        <f t="shared" si="215"/>
        <v/>
      </c>
    </row>
    <row r="1486" spans="1:26" x14ac:dyDescent="0.45">
      <c r="A1486" t="s">
        <v>15555</v>
      </c>
      <c r="B1486" t="s">
        <v>15556</v>
      </c>
      <c r="C1486" t="s">
        <v>15572</v>
      </c>
      <c r="E1486" t="s">
        <v>20</v>
      </c>
      <c r="H1486" t="s">
        <v>21</v>
      </c>
      <c r="I1486">
        <v>1783686</v>
      </c>
      <c r="J1486" t="s">
        <v>15573</v>
      </c>
      <c r="K1486">
        <v>20</v>
      </c>
      <c r="L1486" t="s">
        <v>80</v>
      </c>
      <c r="M1486" t="s">
        <v>35</v>
      </c>
      <c r="N1486" t="s">
        <v>81</v>
      </c>
      <c r="O1486" t="s">
        <v>479</v>
      </c>
      <c r="P1486" t="s">
        <v>21</v>
      </c>
      <c r="Q1486" t="s">
        <v>15574</v>
      </c>
      <c r="R1486" s="2" t="str">
        <f t="shared" si="207"/>
        <v>OK</v>
      </c>
      <c r="S1486" s="2" t="str">
        <f t="shared" si="208"/>
        <v>OK</v>
      </c>
      <c r="T1486" s="2" t="str">
        <f t="shared" si="209"/>
        <v>OK</v>
      </c>
      <c r="U1486" s="2" t="str">
        <f t="shared" si="210"/>
        <v>OK</v>
      </c>
      <c r="V1486" s="2" t="str">
        <f t="shared" si="211"/>
        <v>OK</v>
      </c>
      <c r="W1486" s="2" t="str">
        <f t="shared" si="212"/>
        <v>OK</v>
      </c>
      <c r="X1486" s="2" t="str">
        <f t="shared" si="213"/>
        <v>OK</v>
      </c>
      <c r="Y1486" s="2" t="str">
        <f t="shared" si="214"/>
        <v>OK</v>
      </c>
      <c r="Z1486" s="3" t="str">
        <f t="shared" si="215"/>
        <v/>
      </c>
    </row>
    <row r="1487" spans="1:26" x14ac:dyDescent="0.45">
      <c r="A1487" t="s">
        <v>15555</v>
      </c>
      <c r="B1487" t="s">
        <v>15556</v>
      </c>
      <c r="C1487" t="s">
        <v>15575</v>
      </c>
      <c r="E1487" t="s">
        <v>20</v>
      </c>
      <c r="G1487" t="s">
        <v>15576</v>
      </c>
      <c r="H1487" t="s">
        <v>21</v>
      </c>
      <c r="I1487">
        <v>16392</v>
      </c>
      <c r="J1487" t="s">
        <v>15577</v>
      </c>
      <c r="K1487">
        <v>20</v>
      </c>
      <c r="L1487" t="s">
        <v>23</v>
      </c>
      <c r="M1487" t="s">
        <v>199</v>
      </c>
      <c r="N1487" t="s">
        <v>91</v>
      </c>
      <c r="P1487" t="s">
        <v>21</v>
      </c>
      <c r="Q1487" t="s">
        <v>15578</v>
      </c>
      <c r="R1487" s="2" t="str">
        <f t="shared" si="207"/>
        <v>OK</v>
      </c>
      <c r="S1487" s="2" t="str">
        <f t="shared" si="208"/>
        <v>OK</v>
      </c>
      <c r="T1487" s="2" t="str">
        <f t="shared" si="209"/>
        <v>OK</v>
      </c>
      <c r="U1487" s="2" t="str">
        <f t="shared" si="210"/>
        <v>OK</v>
      </c>
      <c r="V1487" s="2" t="str">
        <f t="shared" si="211"/>
        <v>OK</v>
      </c>
      <c r="W1487" s="2" t="str">
        <f t="shared" si="212"/>
        <v>OK</v>
      </c>
      <c r="X1487" s="2" t="str">
        <f t="shared" si="213"/>
        <v>OK</v>
      </c>
      <c r="Y1487" s="2" t="str">
        <f t="shared" si="214"/>
        <v>OK</v>
      </c>
      <c r="Z1487" s="3" t="str">
        <f t="shared" si="215"/>
        <v/>
      </c>
    </row>
    <row r="1488" spans="1:26" x14ac:dyDescent="0.45">
      <c r="A1488" t="s">
        <v>15555</v>
      </c>
      <c r="B1488" t="s">
        <v>15556</v>
      </c>
      <c r="C1488" t="s">
        <v>15579</v>
      </c>
      <c r="E1488" t="s">
        <v>20</v>
      </c>
      <c r="H1488" t="s">
        <v>21</v>
      </c>
      <c r="I1488">
        <v>3322911</v>
      </c>
      <c r="J1488" t="s">
        <v>15580</v>
      </c>
      <c r="K1488">
        <v>20</v>
      </c>
      <c r="L1488" t="s">
        <v>34</v>
      </c>
      <c r="M1488" t="s">
        <v>35</v>
      </c>
      <c r="N1488" t="s">
        <v>773</v>
      </c>
      <c r="O1488" t="s">
        <v>85</v>
      </c>
      <c r="P1488" t="s">
        <v>21</v>
      </c>
      <c r="Q1488" t="s">
        <v>15581</v>
      </c>
      <c r="R1488" s="2" t="str">
        <f t="shared" si="207"/>
        <v>OK</v>
      </c>
      <c r="S1488" s="2" t="str">
        <f t="shared" si="208"/>
        <v>OK</v>
      </c>
      <c r="T1488" s="2" t="str">
        <f t="shared" si="209"/>
        <v>OK</v>
      </c>
      <c r="U1488" s="2" t="str">
        <f t="shared" si="210"/>
        <v>OK</v>
      </c>
      <c r="V1488" s="2" t="str">
        <f t="shared" si="211"/>
        <v>OK</v>
      </c>
      <c r="W1488" s="2" t="str">
        <f t="shared" si="212"/>
        <v>OK</v>
      </c>
      <c r="X1488" s="2" t="str">
        <f t="shared" si="213"/>
        <v>OK</v>
      </c>
      <c r="Y1488" s="2" t="str">
        <f t="shared" si="214"/>
        <v>OK</v>
      </c>
      <c r="Z1488" s="3" t="str">
        <f t="shared" si="215"/>
        <v/>
      </c>
    </row>
    <row r="1489" spans="1:26" x14ac:dyDescent="0.45">
      <c r="A1489" t="s">
        <v>15555</v>
      </c>
      <c r="B1489" t="s">
        <v>15556</v>
      </c>
      <c r="C1489" t="s">
        <v>15582</v>
      </c>
      <c r="E1489" t="s">
        <v>20</v>
      </c>
      <c r="H1489" t="s">
        <v>21</v>
      </c>
      <c r="I1489">
        <v>1600691</v>
      </c>
      <c r="J1489" t="s">
        <v>15583</v>
      </c>
      <c r="K1489">
        <v>25</v>
      </c>
      <c r="L1489" t="s">
        <v>23</v>
      </c>
      <c r="M1489" t="s">
        <v>29</v>
      </c>
      <c r="N1489" t="s">
        <v>194</v>
      </c>
      <c r="P1489" t="s">
        <v>21</v>
      </c>
      <c r="Q1489" t="s">
        <v>15584</v>
      </c>
      <c r="R1489" s="2" t="str">
        <f t="shared" si="207"/>
        <v>OK</v>
      </c>
      <c r="S1489" s="2" t="str">
        <f t="shared" si="208"/>
        <v>OK</v>
      </c>
      <c r="T1489" s="2" t="str">
        <f t="shared" si="209"/>
        <v>OK</v>
      </c>
      <c r="U1489" s="2" t="str">
        <f t="shared" si="210"/>
        <v>OK</v>
      </c>
      <c r="V1489" s="2" t="str">
        <f t="shared" si="211"/>
        <v>OK</v>
      </c>
      <c r="W1489" s="2" t="str">
        <f t="shared" si="212"/>
        <v>OK</v>
      </c>
      <c r="X1489" s="2" t="str">
        <f t="shared" si="213"/>
        <v>OK</v>
      </c>
      <c r="Y1489" s="2" t="str">
        <f t="shared" si="214"/>
        <v>OK</v>
      </c>
      <c r="Z1489" s="3" t="str">
        <f t="shared" si="215"/>
        <v/>
      </c>
    </row>
    <row r="1490" spans="1:26" x14ac:dyDescent="0.45">
      <c r="A1490" t="s">
        <v>15555</v>
      </c>
      <c r="B1490" t="s">
        <v>15556</v>
      </c>
      <c r="C1490" t="s">
        <v>13354</v>
      </c>
      <c r="E1490" t="s">
        <v>20</v>
      </c>
      <c r="H1490" t="s">
        <v>21</v>
      </c>
      <c r="I1490">
        <v>707526</v>
      </c>
      <c r="J1490" t="s">
        <v>15585</v>
      </c>
      <c r="K1490">
        <v>0</v>
      </c>
      <c r="L1490" t="s">
        <v>34</v>
      </c>
      <c r="M1490" t="s">
        <v>35</v>
      </c>
      <c r="N1490" t="s">
        <v>62</v>
      </c>
      <c r="O1490" t="s">
        <v>85</v>
      </c>
      <c r="P1490" t="s">
        <v>21</v>
      </c>
      <c r="Q1490" t="s">
        <v>15586</v>
      </c>
      <c r="R1490" s="2" t="str">
        <f t="shared" si="207"/>
        <v>OK</v>
      </c>
      <c r="S1490" s="2" t="str">
        <f t="shared" si="208"/>
        <v>OK</v>
      </c>
      <c r="T1490" s="2" t="str">
        <f t="shared" si="209"/>
        <v>OK</v>
      </c>
      <c r="U1490" s="2" t="str">
        <f t="shared" si="210"/>
        <v>OK</v>
      </c>
      <c r="V1490" s="2" t="str">
        <f t="shared" si="211"/>
        <v>OK</v>
      </c>
      <c r="W1490" s="2" t="str">
        <f t="shared" si="212"/>
        <v>KO</v>
      </c>
      <c r="X1490" s="2" t="str">
        <f t="shared" si="213"/>
        <v>OK</v>
      </c>
      <c r="Y1490" s="2" t="str">
        <f t="shared" si="214"/>
        <v>OK</v>
      </c>
      <c r="Z1490" s="3" t="str">
        <f t="shared" si="215"/>
        <v xml:space="preserve">Tiempo del recurso / </v>
      </c>
    </row>
    <row r="1491" spans="1:26" x14ac:dyDescent="0.45">
      <c r="A1491" t="s">
        <v>15555</v>
      </c>
      <c r="B1491" t="s">
        <v>15556</v>
      </c>
      <c r="C1491" t="s">
        <v>15587</v>
      </c>
      <c r="E1491" t="s">
        <v>20</v>
      </c>
      <c r="H1491" t="s">
        <v>21</v>
      </c>
      <c r="I1491">
        <v>4584178</v>
      </c>
      <c r="J1491" t="s">
        <v>15588</v>
      </c>
      <c r="K1491">
        <v>20</v>
      </c>
      <c r="L1491" t="s">
        <v>34</v>
      </c>
      <c r="M1491" t="s">
        <v>35</v>
      </c>
      <c r="N1491" t="s">
        <v>773</v>
      </c>
      <c r="O1491" t="s">
        <v>85</v>
      </c>
      <c r="P1491" t="s">
        <v>21</v>
      </c>
      <c r="Q1491" t="s">
        <v>15589</v>
      </c>
      <c r="R1491" s="2" t="str">
        <f t="shared" si="207"/>
        <v>OK</v>
      </c>
      <c r="S1491" s="2" t="str">
        <f t="shared" si="208"/>
        <v>OK</v>
      </c>
      <c r="T1491" s="2" t="str">
        <f t="shared" si="209"/>
        <v>OK</v>
      </c>
      <c r="U1491" s="2" t="str">
        <f t="shared" si="210"/>
        <v>OK</v>
      </c>
      <c r="V1491" s="2" t="str">
        <f t="shared" si="211"/>
        <v>OK</v>
      </c>
      <c r="W1491" s="2" t="str">
        <f t="shared" si="212"/>
        <v>OK</v>
      </c>
      <c r="X1491" s="2" t="str">
        <f t="shared" si="213"/>
        <v>OK</v>
      </c>
      <c r="Y1491" s="2" t="str">
        <f t="shared" si="214"/>
        <v>OK</v>
      </c>
      <c r="Z1491" s="3" t="str">
        <f t="shared" si="215"/>
        <v/>
      </c>
    </row>
    <row r="1492" spans="1:26" x14ac:dyDescent="0.45">
      <c r="A1492" t="s">
        <v>15555</v>
      </c>
      <c r="B1492" t="s">
        <v>15556</v>
      </c>
      <c r="C1492" t="s">
        <v>15590</v>
      </c>
      <c r="E1492" t="s">
        <v>20</v>
      </c>
      <c r="H1492" t="s">
        <v>21</v>
      </c>
      <c r="I1492">
        <v>709301</v>
      </c>
      <c r="J1492" t="s">
        <v>15591</v>
      </c>
      <c r="K1492">
        <v>15</v>
      </c>
      <c r="L1492" t="s">
        <v>34</v>
      </c>
      <c r="M1492" t="s">
        <v>35</v>
      </c>
      <c r="N1492" t="s">
        <v>62</v>
      </c>
      <c r="O1492" t="s">
        <v>37</v>
      </c>
      <c r="P1492" t="s">
        <v>21</v>
      </c>
      <c r="Q1492" t="s">
        <v>15592</v>
      </c>
      <c r="R1492" s="2" t="str">
        <f t="shared" si="207"/>
        <v>OK</v>
      </c>
      <c r="S1492" s="2" t="str">
        <f t="shared" si="208"/>
        <v>OK</v>
      </c>
      <c r="T1492" s="2" t="str">
        <f t="shared" si="209"/>
        <v>OK</v>
      </c>
      <c r="U1492" s="2" t="str">
        <f t="shared" si="210"/>
        <v>OK</v>
      </c>
      <c r="V1492" s="2" t="str">
        <f t="shared" si="211"/>
        <v>OK</v>
      </c>
      <c r="W1492" s="2" t="str">
        <f t="shared" si="212"/>
        <v>OK</v>
      </c>
      <c r="X1492" s="2" t="str">
        <f t="shared" si="213"/>
        <v>OK</v>
      </c>
      <c r="Y1492" s="2" t="str">
        <f t="shared" si="214"/>
        <v>OK</v>
      </c>
      <c r="Z1492" s="3" t="str">
        <f t="shared" si="215"/>
        <v/>
      </c>
    </row>
    <row r="1493" spans="1:26" x14ac:dyDescent="0.45">
      <c r="A1493" t="s">
        <v>15555</v>
      </c>
      <c r="B1493" t="s">
        <v>15556</v>
      </c>
      <c r="C1493" t="s">
        <v>15593</v>
      </c>
      <c r="E1493" t="s">
        <v>20</v>
      </c>
      <c r="H1493" t="s">
        <v>21</v>
      </c>
      <c r="I1493">
        <v>1708068</v>
      </c>
      <c r="J1493" t="s">
        <v>15594</v>
      </c>
      <c r="K1493">
        <v>10</v>
      </c>
      <c r="L1493" t="s">
        <v>80</v>
      </c>
      <c r="M1493" t="s">
        <v>35</v>
      </c>
      <c r="N1493" t="s">
        <v>81</v>
      </c>
      <c r="O1493" t="s">
        <v>37</v>
      </c>
      <c r="P1493" t="s">
        <v>21</v>
      </c>
      <c r="Q1493" t="s">
        <v>15595</v>
      </c>
      <c r="R1493" s="2" t="str">
        <f t="shared" si="207"/>
        <v>OK</v>
      </c>
      <c r="S1493" s="2" t="str">
        <f t="shared" si="208"/>
        <v>OK</v>
      </c>
      <c r="T1493" s="2" t="str">
        <f t="shared" si="209"/>
        <v>OK</v>
      </c>
      <c r="U1493" s="2" t="str">
        <f t="shared" si="210"/>
        <v>OK</v>
      </c>
      <c r="V1493" s="2" t="str">
        <f t="shared" si="211"/>
        <v>OK</v>
      </c>
      <c r="W1493" s="2" t="str">
        <f t="shared" si="212"/>
        <v>OK</v>
      </c>
      <c r="X1493" s="2" t="str">
        <f t="shared" si="213"/>
        <v>OK</v>
      </c>
      <c r="Y1493" s="2" t="str">
        <f t="shared" si="214"/>
        <v>OK</v>
      </c>
      <c r="Z1493" s="3" t="str">
        <f t="shared" si="215"/>
        <v/>
      </c>
    </row>
    <row r="1494" spans="1:26" x14ac:dyDescent="0.45">
      <c r="A1494" t="s">
        <v>15555</v>
      </c>
      <c r="B1494" t="s">
        <v>15556</v>
      </c>
      <c r="C1494" t="s">
        <v>15596</v>
      </c>
      <c r="E1494" t="s">
        <v>20</v>
      </c>
      <c r="H1494" t="s">
        <v>21</v>
      </c>
      <c r="I1494">
        <v>999578</v>
      </c>
      <c r="J1494" t="s">
        <v>15597</v>
      </c>
      <c r="K1494">
        <v>20</v>
      </c>
      <c r="L1494" t="s">
        <v>23</v>
      </c>
      <c r="M1494" t="s">
        <v>35</v>
      </c>
      <c r="N1494" t="s">
        <v>684</v>
      </c>
      <c r="P1494" t="s">
        <v>21</v>
      </c>
      <c r="Q1494" t="s">
        <v>15598</v>
      </c>
      <c r="R1494" s="2" t="str">
        <f t="shared" si="207"/>
        <v>OK</v>
      </c>
      <c r="S1494" s="2" t="str">
        <f t="shared" si="208"/>
        <v>KO</v>
      </c>
      <c r="T1494" s="2" t="str">
        <f t="shared" si="209"/>
        <v>OK</v>
      </c>
      <c r="U1494" s="2" t="str">
        <f t="shared" si="210"/>
        <v>OK</v>
      </c>
      <c r="V1494" s="2" t="str">
        <f t="shared" si="211"/>
        <v>OK</v>
      </c>
      <c r="W1494" s="2" t="str">
        <f t="shared" si="212"/>
        <v>OK</v>
      </c>
      <c r="X1494" s="2" t="str">
        <f t="shared" si="213"/>
        <v>OK</v>
      </c>
      <c r="Y1494" s="2" t="str">
        <f t="shared" si="214"/>
        <v>OK</v>
      </c>
      <c r="Z1494" s="3" t="str">
        <f t="shared" si="215"/>
        <v xml:space="preserve">Tipo de media / </v>
      </c>
    </row>
    <row r="1495" spans="1:26" x14ac:dyDescent="0.45">
      <c r="A1495" t="s">
        <v>15555</v>
      </c>
      <c r="B1495" t="s">
        <v>15556</v>
      </c>
      <c r="C1495" t="s">
        <v>15599</v>
      </c>
      <c r="E1495" t="s">
        <v>20</v>
      </c>
      <c r="H1495" t="s">
        <v>21</v>
      </c>
      <c r="I1495">
        <v>923578</v>
      </c>
      <c r="J1495" t="s">
        <v>15600</v>
      </c>
      <c r="K1495">
        <v>15</v>
      </c>
      <c r="L1495" t="s">
        <v>34</v>
      </c>
      <c r="M1495" t="s">
        <v>35</v>
      </c>
      <c r="N1495" t="s">
        <v>316</v>
      </c>
      <c r="O1495" t="s">
        <v>85</v>
      </c>
      <c r="P1495" t="s">
        <v>21</v>
      </c>
      <c r="Q1495" t="s">
        <v>15601</v>
      </c>
      <c r="R1495" s="2" t="str">
        <f t="shared" si="207"/>
        <v>OK</v>
      </c>
      <c r="S1495" s="2" t="str">
        <f t="shared" si="208"/>
        <v>OK</v>
      </c>
      <c r="T1495" s="2" t="str">
        <f t="shared" si="209"/>
        <v>OK</v>
      </c>
      <c r="U1495" s="2" t="str">
        <f t="shared" si="210"/>
        <v>OK</v>
      </c>
      <c r="V1495" s="2" t="str">
        <f t="shared" si="211"/>
        <v>OK</v>
      </c>
      <c r="W1495" s="2" t="str">
        <f t="shared" si="212"/>
        <v>OK</v>
      </c>
      <c r="X1495" s="2" t="str">
        <f t="shared" si="213"/>
        <v>OK</v>
      </c>
      <c r="Y1495" s="2" t="str">
        <f t="shared" si="214"/>
        <v>OK</v>
      </c>
      <c r="Z1495" s="3" t="str">
        <f t="shared" si="215"/>
        <v/>
      </c>
    </row>
    <row r="1496" spans="1:26" x14ac:dyDescent="0.45">
      <c r="A1496" t="s">
        <v>15555</v>
      </c>
      <c r="B1496" t="s">
        <v>15556</v>
      </c>
      <c r="C1496" t="s">
        <v>15602</v>
      </c>
      <c r="E1496" t="s">
        <v>20</v>
      </c>
      <c r="H1496" t="s">
        <v>21</v>
      </c>
      <c r="I1496">
        <v>705589</v>
      </c>
      <c r="J1496" t="s">
        <v>15603</v>
      </c>
      <c r="K1496">
        <v>20</v>
      </c>
      <c r="L1496" t="s">
        <v>34</v>
      </c>
      <c r="M1496" t="s">
        <v>35</v>
      </c>
      <c r="N1496" t="s">
        <v>406</v>
      </c>
      <c r="O1496" t="s">
        <v>37</v>
      </c>
      <c r="P1496" t="s">
        <v>21</v>
      </c>
      <c r="Q1496" t="s">
        <v>15604</v>
      </c>
      <c r="R1496" s="2" t="str">
        <f t="shared" si="207"/>
        <v>OK</v>
      </c>
      <c r="S1496" s="2" t="str">
        <f t="shared" si="208"/>
        <v>OK</v>
      </c>
      <c r="T1496" s="2" t="str">
        <f t="shared" si="209"/>
        <v>OK</v>
      </c>
      <c r="U1496" s="2" t="str">
        <f t="shared" si="210"/>
        <v>OK</v>
      </c>
      <c r="V1496" s="2" t="str">
        <f t="shared" si="211"/>
        <v>OK</v>
      </c>
      <c r="W1496" s="2" t="str">
        <f t="shared" si="212"/>
        <v>OK</v>
      </c>
      <c r="X1496" s="2" t="str">
        <f t="shared" si="213"/>
        <v>OK</v>
      </c>
      <c r="Y1496" s="2" t="str">
        <f t="shared" si="214"/>
        <v>OK</v>
      </c>
      <c r="Z1496" s="3" t="str">
        <f t="shared" si="215"/>
        <v/>
      </c>
    </row>
    <row r="1497" spans="1:26" x14ac:dyDescent="0.45">
      <c r="A1497" t="s">
        <v>15555</v>
      </c>
      <c r="B1497" t="s">
        <v>15556</v>
      </c>
      <c r="C1497" t="s">
        <v>15605</v>
      </c>
      <c r="E1497" t="s">
        <v>20</v>
      </c>
      <c r="H1497" t="s">
        <v>21</v>
      </c>
      <c r="I1497">
        <v>1201091</v>
      </c>
      <c r="J1497" t="s">
        <v>15606</v>
      </c>
      <c r="K1497">
        <v>20</v>
      </c>
      <c r="L1497" t="s">
        <v>34</v>
      </c>
      <c r="M1497" t="s">
        <v>35</v>
      </c>
      <c r="N1497" t="s">
        <v>213</v>
      </c>
      <c r="O1497" t="s">
        <v>37</v>
      </c>
      <c r="P1497" t="s">
        <v>21</v>
      </c>
      <c r="Q1497" t="s">
        <v>15607</v>
      </c>
      <c r="R1497" s="2" t="str">
        <f t="shared" si="207"/>
        <v>OK</v>
      </c>
      <c r="S1497" s="2" t="str">
        <f t="shared" si="208"/>
        <v>OK</v>
      </c>
      <c r="T1497" s="2" t="str">
        <f t="shared" si="209"/>
        <v>OK</v>
      </c>
      <c r="U1497" s="2" t="str">
        <f t="shared" si="210"/>
        <v>OK</v>
      </c>
      <c r="V1497" s="2" t="str">
        <f t="shared" si="211"/>
        <v>OK</v>
      </c>
      <c r="W1497" s="2" t="str">
        <f t="shared" si="212"/>
        <v>OK</v>
      </c>
      <c r="X1497" s="2" t="str">
        <f t="shared" si="213"/>
        <v>OK</v>
      </c>
      <c r="Y1497" s="2" t="str">
        <f t="shared" si="214"/>
        <v>OK</v>
      </c>
      <c r="Z1497" s="3" t="str">
        <f t="shared" si="215"/>
        <v/>
      </c>
    </row>
    <row r="1498" spans="1:26" x14ac:dyDescent="0.45">
      <c r="A1498" t="s">
        <v>15555</v>
      </c>
      <c r="B1498" t="s">
        <v>15556</v>
      </c>
      <c r="C1498" t="s">
        <v>15608</v>
      </c>
      <c r="E1498" t="s">
        <v>20</v>
      </c>
      <c r="H1498" t="s">
        <v>21</v>
      </c>
      <c r="I1498">
        <v>335470</v>
      </c>
      <c r="J1498" t="s">
        <v>15609</v>
      </c>
      <c r="K1498">
        <v>20</v>
      </c>
      <c r="L1498" t="s">
        <v>23</v>
      </c>
      <c r="M1498" t="s">
        <v>29</v>
      </c>
      <c r="N1498" t="s">
        <v>3373</v>
      </c>
      <c r="P1498" t="s">
        <v>21</v>
      </c>
      <c r="Q1498" t="s">
        <v>15610</v>
      </c>
      <c r="R1498" s="2" t="str">
        <f t="shared" si="207"/>
        <v>OK</v>
      </c>
      <c r="S1498" s="2" t="str">
        <f t="shared" si="208"/>
        <v>KO</v>
      </c>
      <c r="T1498" s="2" t="str">
        <f t="shared" si="209"/>
        <v>OK</v>
      </c>
      <c r="U1498" s="2" t="str">
        <f t="shared" si="210"/>
        <v>OK</v>
      </c>
      <c r="V1498" s="2" t="str">
        <f t="shared" si="211"/>
        <v>OK</v>
      </c>
      <c r="W1498" s="2" t="str">
        <f t="shared" si="212"/>
        <v>OK</v>
      </c>
      <c r="X1498" s="2" t="str">
        <f t="shared" si="213"/>
        <v>OK</v>
      </c>
      <c r="Y1498" s="2" t="str">
        <f t="shared" si="214"/>
        <v>OK</v>
      </c>
      <c r="Z1498" s="3" t="str">
        <f t="shared" si="215"/>
        <v xml:space="preserve">Tipo de media / </v>
      </c>
    </row>
    <row r="1499" spans="1:26" x14ac:dyDescent="0.45">
      <c r="A1499" t="s">
        <v>15555</v>
      </c>
      <c r="B1499" t="s">
        <v>15556</v>
      </c>
      <c r="C1499" t="s">
        <v>15611</v>
      </c>
      <c r="E1499" t="s">
        <v>20</v>
      </c>
      <c r="H1499" t="s">
        <v>21</v>
      </c>
      <c r="I1499">
        <v>1521403</v>
      </c>
      <c r="J1499" t="s">
        <v>15612</v>
      </c>
      <c r="K1499">
        <v>0</v>
      </c>
      <c r="L1499" t="s">
        <v>34</v>
      </c>
      <c r="M1499" t="s">
        <v>35</v>
      </c>
      <c r="N1499" t="s">
        <v>11343</v>
      </c>
      <c r="O1499" t="s">
        <v>37</v>
      </c>
      <c r="P1499" t="s">
        <v>21</v>
      </c>
      <c r="Q1499" t="s">
        <v>15613</v>
      </c>
      <c r="R1499" s="2" t="str">
        <f t="shared" si="207"/>
        <v>OK</v>
      </c>
      <c r="S1499" s="2" t="str">
        <f t="shared" si="208"/>
        <v>OK</v>
      </c>
      <c r="T1499" s="2" t="str">
        <f t="shared" si="209"/>
        <v>OK</v>
      </c>
      <c r="U1499" s="2" t="str">
        <f t="shared" si="210"/>
        <v>OK</v>
      </c>
      <c r="V1499" s="2" t="str">
        <f t="shared" si="211"/>
        <v>OK</v>
      </c>
      <c r="W1499" s="2" t="str">
        <f t="shared" si="212"/>
        <v>KO</v>
      </c>
      <c r="X1499" s="2" t="str">
        <f t="shared" si="213"/>
        <v>OK</v>
      </c>
      <c r="Y1499" s="2" t="str">
        <f t="shared" si="214"/>
        <v>OK</v>
      </c>
      <c r="Z1499" s="3" t="str">
        <f t="shared" si="215"/>
        <v xml:space="preserve">Tiempo del recurso / </v>
      </c>
    </row>
    <row r="1500" spans="1:26" x14ac:dyDescent="0.45">
      <c r="A1500" t="s">
        <v>15555</v>
      </c>
      <c r="B1500" t="s">
        <v>15556</v>
      </c>
      <c r="C1500" t="s">
        <v>15614</v>
      </c>
      <c r="E1500" t="s">
        <v>20</v>
      </c>
      <c r="H1500" t="s">
        <v>21</v>
      </c>
      <c r="I1500">
        <v>707485</v>
      </c>
      <c r="J1500" t="s">
        <v>15615</v>
      </c>
      <c r="K1500">
        <v>15</v>
      </c>
      <c r="L1500" t="s">
        <v>34</v>
      </c>
      <c r="M1500" t="s">
        <v>35</v>
      </c>
      <c r="N1500" t="s">
        <v>700</v>
      </c>
      <c r="O1500" t="s">
        <v>85</v>
      </c>
      <c r="P1500" t="s">
        <v>21</v>
      </c>
      <c r="Q1500" t="s">
        <v>15616</v>
      </c>
      <c r="R1500" s="2" t="str">
        <f t="shared" si="207"/>
        <v>OK</v>
      </c>
      <c r="S1500" s="2" t="str">
        <f t="shared" si="208"/>
        <v>OK</v>
      </c>
      <c r="T1500" s="2" t="str">
        <f t="shared" si="209"/>
        <v>OK</v>
      </c>
      <c r="U1500" s="2" t="str">
        <f t="shared" si="210"/>
        <v>OK</v>
      </c>
      <c r="V1500" s="2" t="str">
        <f t="shared" si="211"/>
        <v>OK</v>
      </c>
      <c r="W1500" s="2" t="str">
        <f t="shared" si="212"/>
        <v>OK</v>
      </c>
      <c r="X1500" s="2" t="str">
        <f t="shared" si="213"/>
        <v>OK</v>
      </c>
      <c r="Y1500" s="2" t="str">
        <f t="shared" si="214"/>
        <v>OK</v>
      </c>
      <c r="Z1500" s="3" t="str">
        <f t="shared" si="215"/>
        <v/>
      </c>
    </row>
    <row r="1501" spans="1:26" x14ac:dyDescent="0.45">
      <c r="A1501" t="s">
        <v>15555</v>
      </c>
      <c r="B1501" t="s">
        <v>15556</v>
      </c>
      <c r="C1501" t="s">
        <v>15617</v>
      </c>
      <c r="E1501" t="s">
        <v>20</v>
      </c>
      <c r="H1501" t="s">
        <v>21</v>
      </c>
      <c r="I1501">
        <v>705756</v>
      </c>
      <c r="J1501" t="s">
        <v>15618</v>
      </c>
      <c r="K1501">
        <v>15</v>
      </c>
      <c r="L1501" t="s">
        <v>34</v>
      </c>
      <c r="M1501" t="s">
        <v>35</v>
      </c>
      <c r="N1501" t="s">
        <v>700</v>
      </c>
      <c r="O1501" t="s">
        <v>37</v>
      </c>
      <c r="P1501" t="s">
        <v>21</v>
      </c>
      <c r="Q1501" t="s">
        <v>15619</v>
      </c>
      <c r="R1501" s="2" t="str">
        <f t="shared" si="207"/>
        <v>OK</v>
      </c>
      <c r="S1501" s="2" t="str">
        <f t="shared" si="208"/>
        <v>OK</v>
      </c>
      <c r="T1501" s="2" t="str">
        <f t="shared" si="209"/>
        <v>OK</v>
      </c>
      <c r="U1501" s="2" t="str">
        <f t="shared" si="210"/>
        <v>OK</v>
      </c>
      <c r="V1501" s="2" t="str">
        <f t="shared" si="211"/>
        <v>OK</v>
      </c>
      <c r="W1501" s="2" t="str">
        <f t="shared" si="212"/>
        <v>OK</v>
      </c>
      <c r="X1501" s="2" t="str">
        <f t="shared" si="213"/>
        <v>OK</v>
      </c>
      <c r="Y1501" s="2" t="str">
        <f t="shared" si="214"/>
        <v>OK</v>
      </c>
      <c r="Z1501" s="3" t="str">
        <f t="shared" si="215"/>
        <v/>
      </c>
    </row>
    <row r="1502" spans="1:26" x14ac:dyDescent="0.45">
      <c r="A1502" t="s">
        <v>15555</v>
      </c>
      <c r="B1502" t="s">
        <v>15556</v>
      </c>
      <c r="C1502" t="s">
        <v>15620</v>
      </c>
      <c r="E1502" t="s">
        <v>20</v>
      </c>
      <c r="H1502" t="s">
        <v>21</v>
      </c>
      <c r="I1502">
        <v>1434353</v>
      </c>
      <c r="J1502" t="s">
        <v>15621</v>
      </c>
      <c r="K1502">
        <v>40</v>
      </c>
      <c r="L1502" t="s">
        <v>34</v>
      </c>
      <c r="M1502" t="s">
        <v>35</v>
      </c>
      <c r="N1502" t="s">
        <v>11343</v>
      </c>
      <c r="O1502" t="s">
        <v>37</v>
      </c>
      <c r="P1502" t="s">
        <v>21</v>
      </c>
      <c r="Q1502" t="s">
        <v>15622</v>
      </c>
      <c r="R1502" s="2" t="str">
        <f t="shared" si="207"/>
        <v>OK</v>
      </c>
      <c r="S1502" s="2" t="str">
        <f t="shared" si="208"/>
        <v>OK</v>
      </c>
      <c r="T1502" s="2" t="str">
        <f t="shared" si="209"/>
        <v>OK</v>
      </c>
      <c r="U1502" s="2" t="str">
        <f t="shared" si="210"/>
        <v>OK</v>
      </c>
      <c r="V1502" s="2" t="str">
        <f t="shared" si="211"/>
        <v>OK</v>
      </c>
      <c r="W1502" s="2" t="str">
        <f t="shared" si="212"/>
        <v>OK</v>
      </c>
      <c r="X1502" s="2" t="str">
        <f t="shared" si="213"/>
        <v>OK</v>
      </c>
      <c r="Y1502" s="2" t="str">
        <f t="shared" si="214"/>
        <v>OK</v>
      </c>
      <c r="Z1502" s="3" t="str">
        <f t="shared" si="215"/>
        <v/>
      </c>
    </row>
    <row r="1503" spans="1:26" x14ac:dyDescent="0.45">
      <c r="A1503" t="s">
        <v>15555</v>
      </c>
      <c r="B1503" t="s">
        <v>15556</v>
      </c>
      <c r="C1503" t="s">
        <v>15623</v>
      </c>
      <c r="E1503" t="s">
        <v>20</v>
      </c>
      <c r="H1503" t="s">
        <v>21</v>
      </c>
      <c r="I1503">
        <v>1708859</v>
      </c>
      <c r="J1503" t="s">
        <v>15594</v>
      </c>
      <c r="K1503">
        <v>20</v>
      </c>
      <c r="L1503" t="s">
        <v>80</v>
      </c>
      <c r="M1503" t="s">
        <v>35</v>
      </c>
      <c r="N1503" t="s">
        <v>81</v>
      </c>
      <c r="O1503" t="s">
        <v>37</v>
      </c>
      <c r="P1503" t="s">
        <v>21</v>
      </c>
      <c r="Q1503" t="s">
        <v>15624</v>
      </c>
      <c r="R1503" s="2" t="str">
        <f t="shared" si="207"/>
        <v>OK</v>
      </c>
      <c r="S1503" s="2" t="str">
        <f t="shared" si="208"/>
        <v>OK</v>
      </c>
      <c r="T1503" s="2" t="str">
        <f t="shared" si="209"/>
        <v>OK</v>
      </c>
      <c r="U1503" s="2" t="str">
        <f t="shared" si="210"/>
        <v>OK</v>
      </c>
      <c r="V1503" s="2" t="str">
        <f t="shared" si="211"/>
        <v>OK</v>
      </c>
      <c r="W1503" s="2" t="str">
        <f t="shared" si="212"/>
        <v>OK</v>
      </c>
      <c r="X1503" s="2" t="str">
        <f t="shared" si="213"/>
        <v>OK</v>
      </c>
      <c r="Y1503" s="2" t="str">
        <f t="shared" si="214"/>
        <v>OK</v>
      </c>
      <c r="Z1503" s="3" t="str">
        <f t="shared" si="215"/>
        <v/>
      </c>
    </row>
    <row r="1504" spans="1:26" x14ac:dyDescent="0.45">
      <c r="A1504" t="s">
        <v>15555</v>
      </c>
      <c r="B1504" t="s">
        <v>15556</v>
      </c>
      <c r="C1504" t="s">
        <v>15625</v>
      </c>
      <c r="E1504" t="s">
        <v>20</v>
      </c>
      <c r="H1504" t="s">
        <v>21</v>
      </c>
      <c r="I1504">
        <v>1920859</v>
      </c>
      <c r="J1504" t="s">
        <v>15626</v>
      </c>
      <c r="K1504">
        <v>20</v>
      </c>
      <c r="L1504" t="s">
        <v>23</v>
      </c>
      <c r="M1504" t="s">
        <v>29</v>
      </c>
      <c r="N1504" t="s">
        <v>49</v>
      </c>
      <c r="P1504" t="s">
        <v>21</v>
      </c>
      <c r="Q1504" t="s">
        <v>15627</v>
      </c>
      <c r="R1504" s="2" t="str">
        <f t="shared" si="207"/>
        <v>OK</v>
      </c>
      <c r="S1504" s="2" t="str">
        <f t="shared" si="208"/>
        <v>OK</v>
      </c>
      <c r="T1504" s="2" t="str">
        <f t="shared" si="209"/>
        <v>OK</v>
      </c>
      <c r="U1504" s="2" t="str">
        <f t="shared" si="210"/>
        <v>OK</v>
      </c>
      <c r="V1504" s="2" t="str">
        <f t="shared" si="211"/>
        <v>OK</v>
      </c>
      <c r="W1504" s="2" t="str">
        <f t="shared" si="212"/>
        <v>OK</v>
      </c>
      <c r="X1504" s="2" t="str">
        <f t="shared" si="213"/>
        <v>OK</v>
      </c>
      <c r="Y1504" s="2" t="str">
        <f t="shared" si="214"/>
        <v>OK</v>
      </c>
      <c r="Z1504" s="3" t="str">
        <f t="shared" si="215"/>
        <v/>
      </c>
    </row>
    <row r="1505" spans="1:26" x14ac:dyDescent="0.45">
      <c r="A1505" t="s">
        <v>15555</v>
      </c>
      <c r="B1505" t="s">
        <v>15556</v>
      </c>
      <c r="C1505" t="s">
        <v>15628</v>
      </c>
      <c r="E1505" t="s">
        <v>20</v>
      </c>
      <c r="H1505" t="s">
        <v>21</v>
      </c>
      <c r="I1505">
        <v>901969</v>
      </c>
      <c r="J1505" t="s">
        <v>15629</v>
      </c>
      <c r="K1505">
        <v>30</v>
      </c>
      <c r="L1505" t="s">
        <v>34</v>
      </c>
      <c r="M1505" t="s">
        <v>35</v>
      </c>
      <c r="N1505" t="s">
        <v>161</v>
      </c>
      <c r="O1505" t="s">
        <v>85</v>
      </c>
      <c r="P1505" t="s">
        <v>21</v>
      </c>
      <c r="Q1505" t="s">
        <v>15630</v>
      </c>
      <c r="R1505" s="2" t="str">
        <f t="shared" si="207"/>
        <v>OK</v>
      </c>
      <c r="S1505" s="2" t="str">
        <f t="shared" si="208"/>
        <v>OK</v>
      </c>
      <c r="T1505" s="2" t="str">
        <f t="shared" si="209"/>
        <v>OK</v>
      </c>
      <c r="U1505" s="2" t="str">
        <f t="shared" si="210"/>
        <v>OK</v>
      </c>
      <c r="V1505" s="2" t="str">
        <f t="shared" si="211"/>
        <v>OK</v>
      </c>
      <c r="W1505" s="2" t="str">
        <f t="shared" si="212"/>
        <v>OK</v>
      </c>
      <c r="X1505" s="2" t="str">
        <f t="shared" si="213"/>
        <v>OK</v>
      </c>
      <c r="Y1505" s="2" t="str">
        <f t="shared" si="214"/>
        <v>OK</v>
      </c>
      <c r="Z1505" s="3" t="str">
        <f t="shared" si="215"/>
        <v/>
      </c>
    </row>
    <row r="1506" spans="1:26" x14ac:dyDescent="0.45">
      <c r="A1506" t="s">
        <v>15555</v>
      </c>
      <c r="B1506" t="s">
        <v>15556</v>
      </c>
      <c r="C1506" t="s">
        <v>15631</v>
      </c>
      <c r="E1506" t="s">
        <v>20</v>
      </c>
      <c r="H1506" t="s">
        <v>21</v>
      </c>
      <c r="I1506">
        <v>1707276</v>
      </c>
      <c r="J1506" t="s">
        <v>15632</v>
      </c>
      <c r="K1506">
        <v>10</v>
      </c>
      <c r="L1506" t="s">
        <v>80</v>
      </c>
      <c r="M1506" t="s">
        <v>35</v>
      </c>
      <c r="N1506" t="s">
        <v>81</v>
      </c>
      <c r="O1506" t="s">
        <v>37</v>
      </c>
      <c r="P1506" t="s">
        <v>21</v>
      </c>
      <c r="Q1506" t="s">
        <v>15633</v>
      </c>
      <c r="R1506" s="2" t="str">
        <f t="shared" si="207"/>
        <v>OK</v>
      </c>
      <c r="S1506" s="2" t="str">
        <f t="shared" si="208"/>
        <v>OK</v>
      </c>
      <c r="T1506" s="2" t="str">
        <f t="shared" si="209"/>
        <v>OK</v>
      </c>
      <c r="U1506" s="2" t="str">
        <f t="shared" si="210"/>
        <v>OK</v>
      </c>
      <c r="V1506" s="2" t="str">
        <f t="shared" si="211"/>
        <v>OK</v>
      </c>
      <c r="W1506" s="2" t="str">
        <f t="shared" si="212"/>
        <v>OK</v>
      </c>
      <c r="X1506" s="2" t="str">
        <f t="shared" si="213"/>
        <v>OK</v>
      </c>
      <c r="Y1506" s="2" t="str">
        <f t="shared" si="214"/>
        <v>OK</v>
      </c>
      <c r="Z1506" s="3" t="str">
        <f t="shared" si="215"/>
        <v/>
      </c>
    </row>
    <row r="1507" spans="1:26" x14ac:dyDescent="0.45">
      <c r="A1507" t="s">
        <v>15555</v>
      </c>
      <c r="B1507" t="s">
        <v>15556</v>
      </c>
      <c r="C1507" t="s">
        <v>15634</v>
      </c>
      <c r="E1507" t="s">
        <v>20</v>
      </c>
      <c r="H1507" t="s">
        <v>21</v>
      </c>
      <c r="I1507">
        <v>1169667</v>
      </c>
      <c r="J1507" t="s">
        <v>15635</v>
      </c>
      <c r="K1507">
        <v>30</v>
      </c>
      <c r="L1507" t="s">
        <v>34</v>
      </c>
      <c r="M1507" t="s">
        <v>35</v>
      </c>
      <c r="N1507" t="s">
        <v>161</v>
      </c>
      <c r="O1507" t="s">
        <v>85</v>
      </c>
      <c r="P1507" t="s">
        <v>21</v>
      </c>
      <c r="Q1507" t="s">
        <v>15636</v>
      </c>
      <c r="R1507" s="2" t="str">
        <f t="shared" si="207"/>
        <v>OK</v>
      </c>
      <c r="S1507" s="2" t="str">
        <f t="shared" si="208"/>
        <v>OK</v>
      </c>
      <c r="T1507" s="2" t="str">
        <f t="shared" si="209"/>
        <v>OK</v>
      </c>
      <c r="U1507" s="2" t="str">
        <f t="shared" si="210"/>
        <v>OK</v>
      </c>
      <c r="V1507" s="2" t="str">
        <f t="shared" si="211"/>
        <v>OK</v>
      </c>
      <c r="W1507" s="2" t="str">
        <f t="shared" si="212"/>
        <v>OK</v>
      </c>
      <c r="X1507" s="2" t="str">
        <f t="shared" si="213"/>
        <v>OK</v>
      </c>
      <c r="Y1507" s="2" t="str">
        <f t="shared" si="214"/>
        <v>OK</v>
      </c>
      <c r="Z1507" s="3" t="str">
        <f t="shared" si="215"/>
        <v/>
      </c>
    </row>
    <row r="1508" spans="1:26" x14ac:dyDescent="0.45">
      <c r="A1508" t="s">
        <v>15555</v>
      </c>
      <c r="B1508" t="s">
        <v>15556</v>
      </c>
      <c r="C1508" t="s">
        <v>15637</v>
      </c>
      <c r="E1508" t="s">
        <v>20</v>
      </c>
      <c r="H1508" t="s">
        <v>21</v>
      </c>
      <c r="I1508">
        <v>3623478</v>
      </c>
      <c r="J1508" t="s">
        <v>15638</v>
      </c>
      <c r="K1508">
        <v>30</v>
      </c>
      <c r="L1508" t="s">
        <v>34</v>
      </c>
      <c r="M1508" t="s">
        <v>35</v>
      </c>
      <c r="N1508" t="s">
        <v>161</v>
      </c>
      <c r="O1508" t="s">
        <v>85</v>
      </c>
      <c r="P1508" t="s">
        <v>21</v>
      </c>
      <c r="Q1508" t="s">
        <v>15639</v>
      </c>
      <c r="R1508" s="2" t="str">
        <f t="shared" si="207"/>
        <v>OK</v>
      </c>
      <c r="S1508" s="2" t="str">
        <f t="shared" si="208"/>
        <v>OK</v>
      </c>
      <c r="T1508" s="2" t="str">
        <f t="shared" si="209"/>
        <v>OK</v>
      </c>
      <c r="U1508" s="2" t="str">
        <f t="shared" si="210"/>
        <v>OK</v>
      </c>
      <c r="V1508" s="2" t="str">
        <f t="shared" si="211"/>
        <v>OK</v>
      </c>
      <c r="W1508" s="2" t="str">
        <f t="shared" si="212"/>
        <v>OK</v>
      </c>
      <c r="X1508" s="2" t="str">
        <f t="shared" si="213"/>
        <v>OK</v>
      </c>
      <c r="Y1508" s="2" t="str">
        <f t="shared" si="214"/>
        <v>OK</v>
      </c>
      <c r="Z1508" s="3" t="str">
        <f t="shared" si="215"/>
        <v/>
      </c>
    </row>
    <row r="1509" spans="1:26" x14ac:dyDescent="0.45">
      <c r="A1509" t="s">
        <v>15555</v>
      </c>
      <c r="B1509" t="s">
        <v>15556</v>
      </c>
      <c r="C1509" t="s">
        <v>15640</v>
      </c>
      <c r="E1509" t="s">
        <v>20</v>
      </c>
      <c r="H1509" t="s">
        <v>21</v>
      </c>
      <c r="I1509">
        <v>1806190</v>
      </c>
      <c r="J1509" t="s">
        <v>15641</v>
      </c>
      <c r="K1509">
        <v>40</v>
      </c>
      <c r="L1509" t="s">
        <v>34</v>
      </c>
      <c r="M1509" t="s">
        <v>35</v>
      </c>
      <c r="N1509" t="s">
        <v>81</v>
      </c>
      <c r="O1509" t="s">
        <v>37</v>
      </c>
      <c r="P1509" t="s">
        <v>21</v>
      </c>
      <c r="Q1509" t="s">
        <v>15642</v>
      </c>
      <c r="R1509" s="2" t="str">
        <f t="shared" si="207"/>
        <v>KO</v>
      </c>
      <c r="S1509" s="2" t="str">
        <f t="shared" si="208"/>
        <v>OK</v>
      </c>
      <c r="T1509" s="2" t="str">
        <f t="shared" si="209"/>
        <v>OK</v>
      </c>
      <c r="U1509" s="2" t="str">
        <f t="shared" si="210"/>
        <v>OK</v>
      </c>
      <c r="V1509" s="2" t="str">
        <f t="shared" si="211"/>
        <v>OK</v>
      </c>
      <c r="W1509" s="2" t="str">
        <f t="shared" si="212"/>
        <v>OK</v>
      </c>
      <c r="X1509" s="2" t="str">
        <f t="shared" si="213"/>
        <v>OK</v>
      </c>
      <c r="Y1509" s="2" t="str">
        <f t="shared" si="214"/>
        <v>OK</v>
      </c>
      <c r="Z1509" s="3" t="str">
        <f t="shared" si="215"/>
        <v xml:space="preserve">Acción didáctica / </v>
      </c>
    </row>
    <row r="1510" spans="1:26" x14ac:dyDescent="0.45">
      <c r="A1510" t="s">
        <v>15555</v>
      </c>
      <c r="B1510" t="s">
        <v>15556</v>
      </c>
      <c r="C1510" t="s">
        <v>15643</v>
      </c>
      <c r="E1510" t="s">
        <v>20</v>
      </c>
      <c r="H1510" t="s">
        <v>21</v>
      </c>
      <c r="I1510">
        <v>1335693</v>
      </c>
      <c r="J1510" t="s">
        <v>15644</v>
      </c>
      <c r="K1510">
        <v>15</v>
      </c>
      <c r="L1510" t="s">
        <v>34</v>
      </c>
      <c r="M1510" t="s">
        <v>35</v>
      </c>
      <c r="N1510" t="s">
        <v>161</v>
      </c>
      <c r="O1510" t="s">
        <v>37</v>
      </c>
      <c r="P1510" t="s">
        <v>21</v>
      </c>
      <c r="Q1510" t="s">
        <v>15645</v>
      </c>
      <c r="R1510" s="2" t="str">
        <f t="shared" si="207"/>
        <v>OK</v>
      </c>
      <c r="S1510" s="2" t="str">
        <f t="shared" si="208"/>
        <v>OK</v>
      </c>
      <c r="T1510" s="2" t="str">
        <f t="shared" si="209"/>
        <v>OK</v>
      </c>
      <c r="U1510" s="2" t="str">
        <f t="shared" si="210"/>
        <v>OK</v>
      </c>
      <c r="V1510" s="2" t="str">
        <f t="shared" si="211"/>
        <v>OK</v>
      </c>
      <c r="W1510" s="2" t="str">
        <f t="shared" si="212"/>
        <v>OK</v>
      </c>
      <c r="X1510" s="2" t="str">
        <f t="shared" si="213"/>
        <v>OK</v>
      </c>
      <c r="Y1510" s="2" t="str">
        <f t="shared" si="214"/>
        <v>OK</v>
      </c>
      <c r="Z1510" s="3" t="str">
        <f t="shared" si="215"/>
        <v/>
      </c>
    </row>
    <row r="1511" spans="1:26" x14ac:dyDescent="0.45">
      <c r="A1511" t="s">
        <v>15555</v>
      </c>
      <c r="B1511" t="s">
        <v>15556</v>
      </c>
      <c r="C1511" t="s">
        <v>15646</v>
      </c>
      <c r="E1511" t="s">
        <v>20</v>
      </c>
      <c r="H1511" t="s">
        <v>21</v>
      </c>
      <c r="I1511">
        <v>1046873</v>
      </c>
      <c r="J1511" t="s">
        <v>15647</v>
      </c>
      <c r="K1511">
        <v>60</v>
      </c>
      <c r="L1511" t="s">
        <v>34</v>
      </c>
      <c r="M1511" t="s">
        <v>35</v>
      </c>
      <c r="N1511" t="s">
        <v>58</v>
      </c>
      <c r="O1511" t="s">
        <v>37</v>
      </c>
      <c r="P1511" t="s">
        <v>21</v>
      </c>
      <c r="Q1511" t="s">
        <v>15648</v>
      </c>
      <c r="R1511" s="2" t="str">
        <f t="shared" si="207"/>
        <v>KO</v>
      </c>
      <c r="S1511" s="2" t="str">
        <f t="shared" si="208"/>
        <v>OK</v>
      </c>
      <c r="T1511" s="2" t="str">
        <f t="shared" si="209"/>
        <v>OK</v>
      </c>
      <c r="U1511" s="2" t="str">
        <f t="shared" si="210"/>
        <v>OK</v>
      </c>
      <c r="V1511" s="2" t="str">
        <f t="shared" si="211"/>
        <v>OK</v>
      </c>
      <c r="W1511" s="2" t="str">
        <f t="shared" si="212"/>
        <v>OK</v>
      </c>
      <c r="X1511" s="2" t="str">
        <f t="shared" si="213"/>
        <v>OK</v>
      </c>
      <c r="Y1511" s="2" t="str">
        <f t="shared" si="214"/>
        <v>OK</v>
      </c>
      <c r="Z1511" s="3" t="str">
        <f t="shared" si="215"/>
        <v xml:space="preserve">Acción didáctica / </v>
      </c>
    </row>
    <row r="1512" spans="1:26" x14ac:dyDescent="0.45">
      <c r="A1512" t="s">
        <v>15555</v>
      </c>
      <c r="B1512" t="s">
        <v>15556</v>
      </c>
      <c r="C1512" t="s">
        <v>534</v>
      </c>
      <c r="E1512" t="s">
        <v>20</v>
      </c>
      <c r="H1512" t="s">
        <v>21</v>
      </c>
      <c r="I1512">
        <v>2049805</v>
      </c>
      <c r="J1512" t="s">
        <v>15649</v>
      </c>
      <c r="K1512">
        <v>20</v>
      </c>
      <c r="L1512" t="s">
        <v>358</v>
      </c>
      <c r="M1512" t="s">
        <v>35</v>
      </c>
      <c r="N1512" t="s">
        <v>359</v>
      </c>
      <c r="O1512" t="s">
        <v>37</v>
      </c>
      <c r="P1512" t="s">
        <v>21</v>
      </c>
      <c r="Q1512" t="s">
        <v>15650</v>
      </c>
      <c r="R1512" s="2" t="str">
        <f t="shared" si="207"/>
        <v>OK</v>
      </c>
      <c r="S1512" s="2" t="str">
        <f t="shared" si="208"/>
        <v>OK</v>
      </c>
      <c r="T1512" s="2" t="str">
        <f t="shared" si="209"/>
        <v>OK</v>
      </c>
      <c r="U1512" s="2" t="str">
        <f t="shared" si="210"/>
        <v>OK</v>
      </c>
      <c r="V1512" s="2" t="str">
        <f t="shared" si="211"/>
        <v>OK</v>
      </c>
      <c r="W1512" s="2" t="str">
        <f t="shared" si="212"/>
        <v>KO</v>
      </c>
      <c r="X1512" s="2" t="str">
        <f t="shared" si="213"/>
        <v>OK</v>
      </c>
      <c r="Y1512" s="2" t="str">
        <f t="shared" si="214"/>
        <v>OK</v>
      </c>
      <c r="Z1512" s="3" t="str">
        <f t="shared" si="215"/>
        <v xml:space="preserve">Tiempo del recurso / </v>
      </c>
    </row>
    <row r="1513" spans="1:26" x14ac:dyDescent="0.45">
      <c r="A1513" t="s">
        <v>15555</v>
      </c>
      <c r="B1513" t="s">
        <v>15556</v>
      </c>
      <c r="C1513" t="s">
        <v>67</v>
      </c>
      <c r="D1513" t="s">
        <v>67</v>
      </c>
      <c r="E1513" t="s">
        <v>20</v>
      </c>
      <c r="H1513" t="s">
        <v>21</v>
      </c>
      <c r="I1513">
        <v>431019</v>
      </c>
      <c r="J1513" t="s">
        <v>67</v>
      </c>
      <c r="K1513">
        <v>15</v>
      </c>
      <c r="L1513" t="s">
        <v>1363</v>
      </c>
      <c r="M1513" t="s">
        <v>67</v>
      </c>
      <c r="N1513" t="s">
        <v>227</v>
      </c>
      <c r="P1513" t="s">
        <v>21</v>
      </c>
      <c r="Q1513" t="s">
        <v>15651</v>
      </c>
      <c r="R1513" s="2" t="str">
        <f t="shared" si="207"/>
        <v>KO</v>
      </c>
      <c r="S1513" s="2" t="str">
        <f t="shared" si="208"/>
        <v>OK</v>
      </c>
      <c r="T1513" s="2" t="str">
        <f t="shared" si="209"/>
        <v>OK</v>
      </c>
      <c r="U1513" s="2" t="str">
        <f t="shared" si="210"/>
        <v>OK</v>
      </c>
      <c r="V1513" s="2" t="str">
        <f t="shared" si="211"/>
        <v>OK</v>
      </c>
      <c r="W1513" s="2" t="str">
        <f t="shared" si="212"/>
        <v>OK</v>
      </c>
      <c r="X1513" s="2" t="str">
        <f t="shared" si="213"/>
        <v>OK</v>
      </c>
      <c r="Y1513" s="2" t="str">
        <f t="shared" si="214"/>
        <v>OK</v>
      </c>
      <c r="Z1513" s="3" t="str">
        <f t="shared" si="215"/>
        <v xml:space="preserve">Acción didáctica / </v>
      </c>
    </row>
    <row r="1514" spans="1:26" x14ac:dyDescent="0.45">
      <c r="A1514" t="s">
        <v>15555</v>
      </c>
      <c r="B1514" t="s">
        <v>15556</v>
      </c>
      <c r="C1514" t="s">
        <v>70</v>
      </c>
      <c r="E1514" t="s">
        <v>20</v>
      </c>
      <c r="H1514" t="s">
        <v>21</v>
      </c>
      <c r="I1514">
        <v>709659</v>
      </c>
      <c r="J1514" t="s">
        <v>15652</v>
      </c>
      <c r="K1514">
        <v>40</v>
      </c>
      <c r="L1514" t="s">
        <v>70</v>
      </c>
      <c r="M1514" t="s">
        <v>35</v>
      </c>
      <c r="N1514" t="s">
        <v>62</v>
      </c>
      <c r="O1514" t="s">
        <v>37</v>
      </c>
      <c r="P1514" t="s">
        <v>21</v>
      </c>
      <c r="Q1514" t="s">
        <v>15653</v>
      </c>
      <c r="R1514" s="2" t="str">
        <f t="shared" si="207"/>
        <v>OK</v>
      </c>
      <c r="S1514" s="2" t="str">
        <f t="shared" si="208"/>
        <v>OK</v>
      </c>
      <c r="T1514" s="2" t="str">
        <f t="shared" si="209"/>
        <v>OK</v>
      </c>
      <c r="U1514" s="2" t="str">
        <f t="shared" si="210"/>
        <v>OK</v>
      </c>
      <c r="V1514" s="2" t="str">
        <f t="shared" si="211"/>
        <v>OK</v>
      </c>
      <c r="W1514" s="2" t="str">
        <f t="shared" si="212"/>
        <v>OK</v>
      </c>
      <c r="X1514" s="2" t="str">
        <f t="shared" si="213"/>
        <v>OK</v>
      </c>
      <c r="Y1514" s="2" t="str">
        <f t="shared" si="214"/>
        <v>OK</v>
      </c>
      <c r="Z1514" s="3" t="str">
        <f t="shared" si="215"/>
        <v/>
      </c>
    </row>
    <row r="1515" spans="1:26" x14ac:dyDescent="0.45">
      <c r="A1515" t="s">
        <v>15654</v>
      </c>
      <c r="B1515" t="s">
        <v>15655</v>
      </c>
      <c r="C1515" t="s">
        <v>15656</v>
      </c>
      <c r="E1515" t="s">
        <v>20</v>
      </c>
      <c r="H1515" t="s">
        <v>21</v>
      </c>
      <c r="I1515">
        <v>607213</v>
      </c>
      <c r="J1515" t="s">
        <v>15657</v>
      </c>
      <c r="K1515">
        <v>30</v>
      </c>
      <c r="L1515" t="s">
        <v>23</v>
      </c>
      <c r="M1515" t="s">
        <v>29</v>
      </c>
      <c r="N1515" t="s">
        <v>2043</v>
      </c>
      <c r="P1515" t="s">
        <v>21</v>
      </c>
      <c r="Q1515" t="s">
        <v>15658</v>
      </c>
      <c r="R1515" s="2" t="str">
        <f t="shared" si="207"/>
        <v>OK</v>
      </c>
      <c r="S1515" s="2" t="str">
        <f t="shared" si="208"/>
        <v>OK</v>
      </c>
      <c r="T1515" s="2" t="str">
        <f t="shared" si="209"/>
        <v>OK</v>
      </c>
      <c r="U1515" s="2" t="str">
        <f t="shared" si="210"/>
        <v>OK</v>
      </c>
      <c r="V1515" s="2" t="str">
        <f t="shared" si="211"/>
        <v>OK</v>
      </c>
      <c r="W1515" s="2" t="str">
        <f t="shared" si="212"/>
        <v>OK</v>
      </c>
      <c r="X1515" s="2" t="str">
        <f t="shared" si="213"/>
        <v>OK</v>
      </c>
      <c r="Y1515" s="2" t="str">
        <f t="shared" si="214"/>
        <v>OK</v>
      </c>
      <c r="Z1515" s="3" t="str">
        <f t="shared" si="215"/>
        <v/>
      </c>
    </row>
    <row r="1516" spans="1:26" x14ac:dyDescent="0.45">
      <c r="A1516" t="s">
        <v>15654</v>
      </c>
      <c r="B1516" t="s">
        <v>15655</v>
      </c>
      <c r="C1516" t="s">
        <v>15659</v>
      </c>
      <c r="E1516" t="s">
        <v>20</v>
      </c>
      <c r="H1516" t="s">
        <v>21</v>
      </c>
      <c r="I1516">
        <v>1861152</v>
      </c>
      <c r="J1516" t="s">
        <v>15660</v>
      </c>
      <c r="K1516">
        <v>20</v>
      </c>
      <c r="L1516" t="s">
        <v>23</v>
      </c>
      <c r="M1516" t="s">
        <v>29</v>
      </c>
      <c r="N1516" t="s">
        <v>53</v>
      </c>
      <c r="P1516" t="s">
        <v>21</v>
      </c>
      <c r="Q1516" t="s">
        <v>15661</v>
      </c>
      <c r="R1516" s="2" t="str">
        <f t="shared" si="207"/>
        <v>OK</v>
      </c>
      <c r="S1516" s="2" t="str">
        <f t="shared" si="208"/>
        <v>OK</v>
      </c>
      <c r="T1516" s="2" t="str">
        <f t="shared" si="209"/>
        <v>OK</v>
      </c>
      <c r="U1516" s="2" t="str">
        <f t="shared" si="210"/>
        <v>OK</v>
      </c>
      <c r="V1516" s="2" t="str">
        <f t="shared" si="211"/>
        <v>OK</v>
      </c>
      <c r="W1516" s="2" t="str">
        <f t="shared" si="212"/>
        <v>OK</v>
      </c>
      <c r="X1516" s="2" t="str">
        <f t="shared" si="213"/>
        <v>OK</v>
      </c>
      <c r="Y1516" s="2" t="str">
        <f t="shared" si="214"/>
        <v>OK</v>
      </c>
      <c r="Z1516" s="3" t="str">
        <f t="shared" si="215"/>
        <v/>
      </c>
    </row>
    <row r="1517" spans="1:26" x14ac:dyDescent="0.45">
      <c r="A1517" t="s">
        <v>15654</v>
      </c>
      <c r="B1517" t="s">
        <v>15655</v>
      </c>
      <c r="C1517" t="s">
        <v>15662</v>
      </c>
      <c r="E1517" t="s">
        <v>20</v>
      </c>
      <c r="H1517" t="s">
        <v>21</v>
      </c>
      <c r="I1517">
        <v>1176245</v>
      </c>
      <c r="J1517" t="s">
        <v>15663</v>
      </c>
      <c r="K1517">
        <v>20</v>
      </c>
      <c r="L1517" t="s">
        <v>34</v>
      </c>
      <c r="M1517" t="s">
        <v>35</v>
      </c>
      <c r="N1517" t="s">
        <v>406</v>
      </c>
      <c r="O1517" t="s">
        <v>37</v>
      </c>
      <c r="P1517" t="s">
        <v>21</v>
      </c>
      <c r="Q1517" t="s">
        <v>15664</v>
      </c>
      <c r="R1517" s="2" t="str">
        <f t="shared" si="207"/>
        <v>OK</v>
      </c>
      <c r="S1517" s="2" t="str">
        <f t="shared" si="208"/>
        <v>OK</v>
      </c>
      <c r="T1517" s="2" t="str">
        <f t="shared" si="209"/>
        <v>OK</v>
      </c>
      <c r="U1517" s="2" t="str">
        <f t="shared" si="210"/>
        <v>OK</v>
      </c>
      <c r="V1517" s="2" t="str">
        <f t="shared" si="211"/>
        <v>OK</v>
      </c>
      <c r="W1517" s="2" t="str">
        <f t="shared" si="212"/>
        <v>OK</v>
      </c>
      <c r="X1517" s="2" t="str">
        <f t="shared" si="213"/>
        <v>OK</v>
      </c>
      <c r="Y1517" s="2" t="str">
        <f t="shared" si="214"/>
        <v>OK</v>
      </c>
      <c r="Z1517" s="3" t="str">
        <f t="shared" si="215"/>
        <v/>
      </c>
    </row>
    <row r="1518" spans="1:26" x14ac:dyDescent="0.45">
      <c r="A1518" t="s">
        <v>15654</v>
      </c>
      <c r="B1518" t="s">
        <v>15655</v>
      </c>
      <c r="C1518" t="s">
        <v>15665</v>
      </c>
      <c r="E1518" t="s">
        <v>20</v>
      </c>
      <c r="H1518" t="s">
        <v>21</v>
      </c>
      <c r="I1518">
        <v>1364803</v>
      </c>
      <c r="J1518" t="s">
        <v>15666</v>
      </c>
      <c r="K1518">
        <v>20</v>
      </c>
      <c r="L1518" t="s">
        <v>34</v>
      </c>
      <c r="M1518" t="s">
        <v>35</v>
      </c>
      <c r="N1518" t="s">
        <v>161</v>
      </c>
      <c r="O1518" t="s">
        <v>37</v>
      </c>
      <c r="P1518" t="s">
        <v>21</v>
      </c>
      <c r="Q1518" t="s">
        <v>15667</v>
      </c>
      <c r="R1518" s="2" t="str">
        <f t="shared" si="207"/>
        <v>OK</v>
      </c>
      <c r="S1518" s="2" t="str">
        <f t="shared" si="208"/>
        <v>OK</v>
      </c>
      <c r="T1518" s="2" t="str">
        <f t="shared" si="209"/>
        <v>OK</v>
      </c>
      <c r="U1518" s="2" t="str">
        <f t="shared" si="210"/>
        <v>OK</v>
      </c>
      <c r="V1518" s="2" t="str">
        <f t="shared" si="211"/>
        <v>OK</v>
      </c>
      <c r="W1518" s="2" t="str">
        <f t="shared" si="212"/>
        <v>OK</v>
      </c>
      <c r="X1518" s="2" t="str">
        <f t="shared" si="213"/>
        <v>OK</v>
      </c>
      <c r="Y1518" s="2" t="str">
        <f t="shared" si="214"/>
        <v>OK</v>
      </c>
      <c r="Z1518" s="3" t="str">
        <f t="shared" si="215"/>
        <v/>
      </c>
    </row>
    <row r="1519" spans="1:26" x14ac:dyDescent="0.45">
      <c r="A1519" t="s">
        <v>15654</v>
      </c>
      <c r="B1519" t="s">
        <v>15655</v>
      </c>
      <c r="C1519" t="s">
        <v>15668</v>
      </c>
      <c r="E1519" t="s">
        <v>20</v>
      </c>
      <c r="H1519" t="s">
        <v>21</v>
      </c>
      <c r="I1519">
        <v>786103</v>
      </c>
      <c r="J1519" t="s">
        <v>15669</v>
      </c>
      <c r="K1519">
        <v>20</v>
      </c>
      <c r="L1519" t="s">
        <v>34</v>
      </c>
      <c r="M1519" t="s">
        <v>35</v>
      </c>
      <c r="N1519" t="s">
        <v>161</v>
      </c>
      <c r="O1519" t="s">
        <v>479</v>
      </c>
      <c r="P1519" t="s">
        <v>21</v>
      </c>
      <c r="Q1519" t="s">
        <v>15670</v>
      </c>
      <c r="R1519" s="2" t="str">
        <f t="shared" si="207"/>
        <v>OK</v>
      </c>
      <c r="S1519" s="2" t="str">
        <f t="shared" si="208"/>
        <v>OK</v>
      </c>
      <c r="T1519" s="2" t="str">
        <f t="shared" si="209"/>
        <v>OK</v>
      </c>
      <c r="U1519" s="2" t="str">
        <f t="shared" si="210"/>
        <v>OK</v>
      </c>
      <c r="V1519" s="2" t="str">
        <f t="shared" si="211"/>
        <v>OK</v>
      </c>
      <c r="W1519" s="2" t="str">
        <f t="shared" si="212"/>
        <v>OK</v>
      </c>
      <c r="X1519" s="2" t="str">
        <f t="shared" si="213"/>
        <v>OK</v>
      </c>
      <c r="Y1519" s="2" t="str">
        <f t="shared" si="214"/>
        <v>OK</v>
      </c>
      <c r="Z1519" s="3" t="str">
        <f t="shared" si="215"/>
        <v/>
      </c>
    </row>
    <row r="1520" spans="1:26" x14ac:dyDescent="0.45">
      <c r="A1520" t="s">
        <v>15654</v>
      </c>
      <c r="B1520" t="s">
        <v>15655</v>
      </c>
      <c r="C1520" t="s">
        <v>15671</v>
      </c>
      <c r="E1520" t="s">
        <v>20</v>
      </c>
      <c r="H1520" t="s">
        <v>21</v>
      </c>
      <c r="I1520">
        <v>5565120</v>
      </c>
      <c r="J1520" t="s">
        <v>15672</v>
      </c>
      <c r="K1520">
        <v>45</v>
      </c>
      <c r="L1520" t="s">
        <v>23</v>
      </c>
      <c r="M1520" t="s">
        <v>29</v>
      </c>
      <c r="N1520" t="s">
        <v>684</v>
      </c>
      <c r="P1520" t="s">
        <v>21</v>
      </c>
      <c r="Q1520" t="s">
        <v>15673</v>
      </c>
      <c r="R1520" s="2" t="str">
        <f t="shared" si="207"/>
        <v>OK</v>
      </c>
      <c r="S1520" s="2" t="str">
        <f t="shared" si="208"/>
        <v>OK</v>
      </c>
      <c r="T1520" s="2" t="str">
        <f t="shared" si="209"/>
        <v>OK</v>
      </c>
      <c r="U1520" s="2" t="str">
        <f t="shared" si="210"/>
        <v>OK</v>
      </c>
      <c r="V1520" s="2" t="str">
        <f t="shared" si="211"/>
        <v>OK</v>
      </c>
      <c r="W1520" s="2" t="str">
        <f t="shared" si="212"/>
        <v>OK</v>
      </c>
      <c r="X1520" s="2" t="str">
        <f t="shared" si="213"/>
        <v>OK</v>
      </c>
      <c r="Y1520" s="2" t="str">
        <f t="shared" si="214"/>
        <v>OK</v>
      </c>
      <c r="Z1520" s="3" t="str">
        <f t="shared" si="215"/>
        <v/>
      </c>
    </row>
    <row r="1521" spans="1:26" x14ac:dyDescent="0.45">
      <c r="A1521" t="s">
        <v>15654</v>
      </c>
      <c r="B1521" t="s">
        <v>15655</v>
      </c>
      <c r="C1521" t="s">
        <v>15674</v>
      </c>
      <c r="E1521" t="s">
        <v>20</v>
      </c>
      <c r="H1521" t="s">
        <v>21</v>
      </c>
      <c r="I1521">
        <v>1185017</v>
      </c>
      <c r="J1521" t="s">
        <v>15675</v>
      </c>
      <c r="K1521">
        <v>15</v>
      </c>
      <c r="L1521" t="s">
        <v>34</v>
      </c>
      <c r="M1521" t="s">
        <v>35</v>
      </c>
      <c r="N1521" t="s">
        <v>36</v>
      </c>
      <c r="O1521" t="s">
        <v>37</v>
      </c>
      <c r="P1521" t="s">
        <v>21</v>
      </c>
      <c r="Q1521" t="s">
        <v>15676</v>
      </c>
      <c r="R1521" s="2" t="str">
        <f t="shared" si="207"/>
        <v>OK</v>
      </c>
      <c r="S1521" s="2" t="str">
        <f t="shared" si="208"/>
        <v>OK</v>
      </c>
      <c r="T1521" s="2" t="str">
        <f t="shared" si="209"/>
        <v>OK</v>
      </c>
      <c r="U1521" s="2" t="str">
        <f t="shared" si="210"/>
        <v>OK</v>
      </c>
      <c r="V1521" s="2" t="str">
        <f t="shared" si="211"/>
        <v>OK</v>
      </c>
      <c r="W1521" s="2" t="str">
        <f t="shared" si="212"/>
        <v>OK</v>
      </c>
      <c r="X1521" s="2" t="str">
        <f t="shared" si="213"/>
        <v>OK</v>
      </c>
      <c r="Y1521" s="2" t="str">
        <f t="shared" si="214"/>
        <v>OK</v>
      </c>
      <c r="Z1521" s="3" t="str">
        <f t="shared" si="215"/>
        <v/>
      </c>
    </row>
    <row r="1522" spans="1:26" x14ac:dyDescent="0.45">
      <c r="A1522" t="s">
        <v>15654</v>
      </c>
      <c r="B1522" t="s">
        <v>15655</v>
      </c>
      <c r="C1522" t="s">
        <v>15677</v>
      </c>
      <c r="E1522" t="s">
        <v>20</v>
      </c>
      <c r="H1522" t="s">
        <v>21</v>
      </c>
      <c r="I1522">
        <v>1879000</v>
      </c>
      <c r="J1522" t="s">
        <v>15678</v>
      </c>
      <c r="K1522">
        <v>10</v>
      </c>
      <c r="L1522" t="s">
        <v>80</v>
      </c>
      <c r="M1522" t="s">
        <v>35</v>
      </c>
      <c r="N1522" t="s">
        <v>81</v>
      </c>
      <c r="O1522" t="s">
        <v>479</v>
      </c>
      <c r="P1522" t="s">
        <v>21</v>
      </c>
      <c r="Q1522" t="s">
        <v>15679</v>
      </c>
      <c r="R1522" s="2" t="str">
        <f t="shared" si="207"/>
        <v>OK</v>
      </c>
      <c r="S1522" s="2" t="str">
        <f t="shared" si="208"/>
        <v>OK</v>
      </c>
      <c r="T1522" s="2" t="str">
        <f t="shared" si="209"/>
        <v>OK</v>
      </c>
      <c r="U1522" s="2" t="str">
        <f t="shared" si="210"/>
        <v>OK</v>
      </c>
      <c r="V1522" s="2" t="str">
        <f t="shared" si="211"/>
        <v>OK</v>
      </c>
      <c r="W1522" s="2" t="str">
        <f t="shared" si="212"/>
        <v>OK</v>
      </c>
      <c r="X1522" s="2" t="str">
        <f t="shared" si="213"/>
        <v>OK</v>
      </c>
      <c r="Y1522" s="2" t="str">
        <f t="shared" si="214"/>
        <v>OK</v>
      </c>
      <c r="Z1522" s="3" t="str">
        <f t="shared" si="215"/>
        <v/>
      </c>
    </row>
    <row r="1523" spans="1:26" x14ac:dyDescent="0.45">
      <c r="A1523" t="s">
        <v>15654</v>
      </c>
      <c r="B1523" t="s">
        <v>15655</v>
      </c>
      <c r="C1523" t="s">
        <v>15680</v>
      </c>
      <c r="E1523" t="s">
        <v>20</v>
      </c>
      <c r="H1523" t="s">
        <v>21</v>
      </c>
      <c r="I1523">
        <v>653344</v>
      </c>
      <c r="J1523" t="s">
        <v>15681</v>
      </c>
      <c r="K1523">
        <v>20</v>
      </c>
      <c r="L1523" t="s">
        <v>23</v>
      </c>
      <c r="M1523" t="s">
        <v>29</v>
      </c>
      <c r="N1523" t="s">
        <v>194</v>
      </c>
      <c r="P1523" t="s">
        <v>21</v>
      </c>
      <c r="Q1523" t="s">
        <v>15682</v>
      </c>
      <c r="R1523" s="2" t="str">
        <f t="shared" si="207"/>
        <v>OK</v>
      </c>
      <c r="S1523" s="2" t="str">
        <f t="shared" si="208"/>
        <v>OK</v>
      </c>
      <c r="T1523" s="2" t="str">
        <f t="shared" si="209"/>
        <v>OK</v>
      </c>
      <c r="U1523" s="2" t="str">
        <f t="shared" si="210"/>
        <v>OK</v>
      </c>
      <c r="V1523" s="2" t="str">
        <f t="shared" si="211"/>
        <v>OK</v>
      </c>
      <c r="W1523" s="2" t="str">
        <f t="shared" si="212"/>
        <v>OK</v>
      </c>
      <c r="X1523" s="2" t="str">
        <f t="shared" si="213"/>
        <v>OK</v>
      </c>
      <c r="Y1523" s="2" t="str">
        <f t="shared" si="214"/>
        <v>OK</v>
      </c>
      <c r="Z1523" s="3" t="str">
        <f t="shared" si="215"/>
        <v/>
      </c>
    </row>
    <row r="1524" spans="1:26" x14ac:dyDescent="0.45">
      <c r="A1524" t="s">
        <v>15654</v>
      </c>
      <c r="B1524" t="s">
        <v>15655</v>
      </c>
      <c r="C1524" t="s">
        <v>15683</v>
      </c>
      <c r="E1524" t="s">
        <v>20</v>
      </c>
      <c r="H1524" t="s">
        <v>21</v>
      </c>
      <c r="I1524">
        <v>1246274</v>
      </c>
      <c r="J1524" t="s">
        <v>15684</v>
      </c>
      <c r="K1524">
        <v>20</v>
      </c>
      <c r="L1524" t="s">
        <v>34</v>
      </c>
      <c r="M1524" t="s">
        <v>35</v>
      </c>
      <c r="N1524" t="s">
        <v>15685</v>
      </c>
      <c r="O1524" t="s">
        <v>37</v>
      </c>
      <c r="P1524" t="s">
        <v>21</v>
      </c>
      <c r="Q1524" t="s">
        <v>15686</v>
      </c>
      <c r="R1524" s="2" t="str">
        <f t="shared" si="207"/>
        <v>OK</v>
      </c>
      <c r="S1524" s="2" t="str">
        <f t="shared" si="208"/>
        <v>OK</v>
      </c>
      <c r="T1524" s="2" t="str">
        <f t="shared" si="209"/>
        <v>OK</v>
      </c>
      <c r="U1524" s="2" t="str">
        <f t="shared" si="210"/>
        <v>OK</v>
      </c>
      <c r="V1524" s="2" t="str">
        <f t="shared" si="211"/>
        <v>OK</v>
      </c>
      <c r="W1524" s="2" t="str">
        <f t="shared" si="212"/>
        <v>OK</v>
      </c>
      <c r="X1524" s="2" t="str">
        <f t="shared" si="213"/>
        <v>OK</v>
      </c>
      <c r="Y1524" s="2" t="str">
        <f t="shared" si="214"/>
        <v>OK</v>
      </c>
      <c r="Z1524" s="3" t="str">
        <f t="shared" si="215"/>
        <v/>
      </c>
    </row>
    <row r="1525" spans="1:26" x14ac:dyDescent="0.45">
      <c r="A1525" t="s">
        <v>15654</v>
      </c>
      <c r="B1525" t="s">
        <v>15655</v>
      </c>
      <c r="C1525" t="s">
        <v>15687</v>
      </c>
      <c r="E1525" t="s">
        <v>20</v>
      </c>
      <c r="H1525" t="s">
        <v>21</v>
      </c>
      <c r="I1525">
        <v>1244341</v>
      </c>
      <c r="J1525" t="s">
        <v>15688</v>
      </c>
      <c r="K1525">
        <v>20</v>
      </c>
      <c r="L1525" t="s">
        <v>34</v>
      </c>
      <c r="M1525" t="s">
        <v>35</v>
      </c>
      <c r="N1525" t="s">
        <v>15689</v>
      </c>
      <c r="O1525" t="s">
        <v>37</v>
      </c>
      <c r="P1525" t="s">
        <v>21</v>
      </c>
      <c r="Q1525" t="s">
        <v>15690</v>
      </c>
      <c r="R1525" s="2" t="str">
        <f t="shared" si="207"/>
        <v>OK</v>
      </c>
      <c r="S1525" s="2" t="str">
        <f t="shared" si="208"/>
        <v>OK</v>
      </c>
      <c r="T1525" s="2" t="str">
        <f t="shared" si="209"/>
        <v>OK</v>
      </c>
      <c r="U1525" s="2" t="str">
        <f t="shared" si="210"/>
        <v>OK</v>
      </c>
      <c r="V1525" s="2" t="str">
        <f t="shared" si="211"/>
        <v>OK</v>
      </c>
      <c r="W1525" s="2" t="str">
        <f t="shared" si="212"/>
        <v>OK</v>
      </c>
      <c r="X1525" s="2" t="str">
        <f t="shared" si="213"/>
        <v>OK</v>
      </c>
      <c r="Y1525" s="2" t="str">
        <f t="shared" si="214"/>
        <v>OK</v>
      </c>
      <c r="Z1525" s="3" t="str">
        <f t="shared" si="215"/>
        <v/>
      </c>
    </row>
    <row r="1526" spans="1:26" x14ac:dyDescent="0.45">
      <c r="A1526" t="s">
        <v>15654</v>
      </c>
      <c r="B1526" t="s">
        <v>15655</v>
      </c>
      <c r="C1526" t="s">
        <v>15691</v>
      </c>
      <c r="E1526" t="s">
        <v>20</v>
      </c>
      <c r="H1526" t="s">
        <v>21</v>
      </c>
      <c r="I1526">
        <v>1879737</v>
      </c>
      <c r="J1526" t="s">
        <v>15692</v>
      </c>
      <c r="K1526">
        <v>20</v>
      </c>
      <c r="L1526" t="s">
        <v>80</v>
      </c>
      <c r="M1526" t="s">
        <v>35</v>
      </c>
      <c r="N1526" t="s">
        <v>81</v>
      </c>
      <c r="O1526" t="s">
        <v>479</v>
      </c>
      <c r="P1526" t="s">
        <v>21</v>
      </c>
      <c r="Q1526" t="s">
        <v>15693</v>
      </c>
      <c r="R1526" s="2" t="str">
        <f t="shared" si="207"/>
        <v>OK</v>
      </c>
      <c r="S1526" s="2" t="str">
        <f t="shared" si="208"/>
        <v>OK</v>
      </c>
      <c r="T1526" s="2" t="str">
        <f t="shared" si="209"/>
        <v>OK</v>
      </c>
      <c r="U1526" s="2" t="str">
        <f t="shared" si="210"/>
        <v>OK</v>
      </c>
      <c r="V1526" s="2" t="str">
        <f t="shared" si="211"/>
        <v>OK</v>
      </c>
      <c r="W1526" s="2" t="str">
        <f t="shared" si="212"/>
        <v>OK</v>
      </c>
      <c r="X1526" s="2" t="str">
        <f t="shared" si="213"/>
        <v>OK</v>
      </c>
      <c r="Y1526" s="2" t="str">
        <f t="shared" si="214"/>
        <v>OK</v>
      </c>
      <c r="Z1526" s="3" t="str">
        <f t="shared" si="215"/>
        <v/>
      </c>
    </row>
    <row r="1527" spans="1:26" x14ac:dyDescent="0.45">
      <c r="A1527" t="s">
        <v>15654</v>
      </c>
      <c r="B1527" t="s">
        <v>15655</v>
      </c>
      <c r="C1527" t="s">
        <v>15694</v>
      </c>
      <c r="E1527" t="s">
        <v>20</v>
      </c>
      <c r="H1527" t="s">
        <v>21</v>
      </c>
      <c r="I1527">
        <v>1168323</v>
      </c>
      <c r="J1527" t="s">
        <v>15695</v>
      </c>
      <c r="K1527">
        <v>30</v>
      </c>
      <c r="L1527" t="s">
        <v>34</v>
      </c>
      <c r="M1527" t="s">
        <v>35</v>
      </c>
      <c r="N1527" t="s">
        <v>700</v>
      </c>
      <c r="O1527" t="s">
        <v>479</v>
      </c>
      <c r="P1527" t="s">
        <v>21</v>
      </c>
      <c r="Q1527" t="s">
        <v>15696</v>
      </c>
      <c r="R1527" s="2" t="str">
        <f t="shared" si="207"/>
        <v>OK</v>
      </c>
      <c r="S1527" s="2" t="str">
        <f t="shared" si="208"/>
        <v>OK</v>
      </c>
      <c r="T1527" s="2" t="str">
        <f t="shared" si="209"/>
        <v>OK</v>
      </c>
      <c r="U1527" s="2" t="str">
        <f t="shared" si="210"/>
        <v>OK</v>
      </c>
      <c r="V1527" s="2" t="str">
        <f t="shared" si="211"/>
        <v>OK</v>
      </c>
      <c r="W1527" s="2" t="str">
        <f t="shared" si="212"/>
        <v>OK</v>
      </c>
      <c r="X1527" s="2" t="str">
        <f t="shared" si="213"/>
        <v>OK</v>
      </c>
      <c r="Y1527" s="2" t="str">
        <f t="shared" si="214"/>
        <v>OK</v>
      </c>
      <c r="Z1527" s="3" t="str">
        <f t="shared" si="215"/>
        <v/>
      </c>
    </row>
    <row r="1528" spans="1:26" x14ac:dyDescent="0.45">
      <c r="A1528" t="s">
        <v>15654</v>
      </c>
      <c r="B1528" t="s">
        <v>15655</v>
      </c>
      <c r="C1528" t="s">
        <v>15697</v>
      </c>
      <c r="E1528" t="s">
        <v>20</v>
      </c>
      <c r="H1528" t="s">
        <v>21</v>
      </c>
      <c r="I1528">
        <v>1245332</v>
      </c>
      <c r="J1528" t="s">
        <v>15698</v>
      </c>
      <c r="K1528">
        <v>20</v>
      </c>
      <c r="L1528" t="s">
        <v>34</v>
      </c>
      <c r="M1528" t="s">
        <v>35</v>
      </c>
      <c r="N1528" t="s">
        <v>15699</v>
      </c>
      <c r="O1528" t="s">
        <v>37</v>
      </c>
      <c r="P1528" t="s">
        <v>21</v>
      </c>
      <c r="Q1528" t="s">
        <v>15700</v>
      </c>
      <c r="R1528" s="2" t="str">
        <f t="shared" si="207"/>
        <v>OK</v>
      </c>
      <c r="S1528" s="2" t="str">
        <f t="shared" si="208"/>
        <v>OK</v>
      </c>
      <c r="T1528" s="2" t="str">
        <f t="shared" si="209"/>
        <v>OK</v>
      </c>
      <c r="U1528" s="2" t="str">
        <f t="shared" si="210"/>
        <v>OK</v>
      </c>
      <c r="V1528" s="2" t="str">
        <f t="shared" si="211"/>
        <v>OK</v>
      </c>
      <c r="W1528" s="2" t="str">
        <f t="shared" si="212"/>
        <v>OK</v>
      </c>
      <c r="X1528" s="2" t="str">
        <f t="shared" si="213"/>
        <v>OK</v>
      </c>
      <c r="Y1528" s="2" t="str">
        <f t="shared" si="214"/>
        <v>OK</v>
      </c>
      <c r="Z1528" s="3" t="str">
        <f t="shared" si="215"/>
        <v/>
      </c>
    </row>
    <row r="1529" spans="1:26" x14ac:dyDescent="0.45">
      <c r="A1529" t="s">
        <v>15654</v>
      </c>
      <c r="B1529" t="s">
        <v>15655</v>
      </c>
      <c r="C1529" t="s">
        <v>15701</v>
      </c>
      <c r="E1529" t="s">
        <v>20</v>
      </c>
      <c r="H1529" t="s">
        <v>21</v>
      </c>
      <c r="I1529">
        <v>1245587</v>
      </c>
      <c r="J1529" t="s">
        <v>15702</v>
      </c>
      <c r="K1529">
        <v>20</v>
      </c>
      <c r="L1529" t="s">
        <v>34</v>
      </c>
      <c r="M1529" t="s">
        <v>35</v>
      </c>
      <c r="N1529" t="s">
        <v>15699</v>
      </c>
      <c r="O1529" t="s">
        <v>37</v>
      </c>
      <c r="P1529" t="s">
        <v>21</v>
      </c>
      <c r="Q1529" t="s">
        <v>15703</v>
      </c>
      <c r="R1529" s="2" t="str">
        <f t="shared" si="207"/>
        <v>OK</v>
      </c>
      <c r="S1529" s="2" t="str">
        <f t="shared" si="208"/>
        <v>OK</v>
      </c>
      <c r="T1529" s="2" t="str">
        <f t="shared" si="209"/>
        <v>OK</v>
      </c>
      <c r="U1529" s="2" t="str">
        <f t="shared" si="210"/>
        <v>OK</v>
      </c>
      <c r="V1529" s="2" t="str">
        <f t="shared" si="211"/>
        <v>OK</v>
      </c>
      <c r="W1529" s="2" t="str">
        <f t="shared" si="212"/>
        <v>OK</v>
      </c>
      <c r="X1529" s="2" t="str">
        <f t="shared" si="213"/>
        <v>OK</v>
      </c>
      <c r="Y1529" s="2" t="str">
        <f t="shared" si="214"/>
        <v>OK</v>
      </c>
      <c r="Z1529" s="3" t="str">
        <f t="shared" si="215"/>
        <v/>
      </c>
    </row>
    <row r="1530" spans="1:26" x14ac:dyDescent="0.45">
      <c r="A1530" t="s">
        <v>15654</v>
      </c>
      <c r="B1530" t="s">
        <v>15655</v>
      </c>
      <c r="C1530" t="s">
        <v>15704</v>
      </c>
      <c r="E1530" t="s">
        <v>20</v>
      </c>
      <c r="H1530" t="s">
        <v>21</v>
      </c>
      <c r="I1530">
        <v>2033356</v>
      </c>
      <c r="J1530" t="s">
        <v>15705</v>
      </c>
      <c r="K1530">
        <v>40</v>
      </c>
      <c r="L1530" t="s">
        <v>1363</v>
      </c>
      <c r="M1530" t="s">
        <v>29</v>
      </c>
      <c r="N1530" t="s">
        <v>53</v>
      </c>
      <c r="P1530" t="s">
        <v>21</v>
      </c>
      <c r="Q1530" t="s">
        <v>15706</v>
      </c>
      <c r="R1530" s="2" t="str">
        <f t="shared" si="207"/>
        <v>KO</v>
      </c>
      <c r="S1530" s="2" t="str">
        <f t="shared" si="208"/>
        <v>OK</v>
      </c>
      <c r="T1530" s="2" t="str">
        <f t="shared" si="209"/>
        <v>OK</v>
      </c>
      <c r="U1530" s="2" t="str">
        <f t="shared" si="210"/>
        <v>OK</v>
      </c>
      <c r="V1530" s="2" t="str">
        <f t="shared" si="211"/>
        <v>OK</v>
      </c>
      <c r="W1530" s="2" t="str">
        <f t="shared" si="212"/>
        <v>OK</v>
      </c>
      <c r="X1530" s="2" t="str">
        <f t="shared" si="213"/>
        <v>OK</v>
      </c>
      <c r="Y1530" s="2" t="str">
        <f t="shared" si="214"/>
        <v>OK</v>
      </c>
      <c r="Z1530" s="3" t="str">
        <f t="shared" si="215"/>
        <v xml:space="preserve">Acción didáctica / </v>
      </c>
    </row>
    <row r="1531" spans="1:26" x14ac:dyDescent="0.45">
      <c r="A1531" t="s">
        <v>15654</v>
      </c>
      <c r="B1531" t="s">
        <v>15655</v>
      </c>
      <c r="C1531" t="s">
        <v>15707</v>
      </c>
      <c r="E1531" t="s">
        <v>20</v>
      </c>
      <c r="H1531" t="s">
        <v>21</v>
      </c>
      <c r="I1531">
        <v>1249385</v>
      </c>
      <c r="J1531" t="s">
        <v>15708</v>
      </c>
      <c r="K1531">
        <v>20</v>
      </c>
      <c r="L1531" t="s">
        <v>34</v>
      </c>
      <c r="M1531" t="s">
        <v>35</v>
      </c>
      <c r="N1531" t="s">
        <v>15709</v>
      </c>
      <c r="O1531" t="s">
        <v>37</v>
      </c>
      <c r="P1531" t="s">
        <v>21</v>
      </c>
      <c r="Q1531" t="s">
        <v>15710</v>
      </c>
      <c r="R1531" s="2" t="str">
        <f t="shared" si="207"/>
        <v>OK</v>
      </c>
      <c r="S1531" s="2" t="str">
        <f t="shared" si="208"/>
        <v>OK</v>
      </c>
      <c r="T1531" s="2" t="str">
        <f t="shared" si="209"/>
        <v>OK</v>
      </c>
      <c r="U1531" s="2" t="str">
        <f t="shared" si="210"/>
        <v>OK</v>
      </c>
      <c r="V1531" s="2" t="str">
        <f t="shared" si="211"/>
        <v>OK</v>
      </c>
      <c r="W1531" s="2" t="str">
        <f t="shared" si="212"/>
        <v>OK</v>
      </c>
      <c r="X1531" s="2" t="str">
        <f t="shared" si="213"/>
        <v>OK</v>
      </c>
      <c r="Y1531" s="2" t="str">
        <f t="shared" si="214"/>
        <v>OK</v>
      </c>
      <c r="Z1531" s="3" t="str">
        <f t="shared" si="215"/>
        <v/>
      </c>
    </row>
    <row r="1532" spans="1:26" x14ac:dyDescent="0.45">
      <c r="A1532" t="s">
        <v>15654</v>
      </c>
      <c r="B1532" t="s">
        <v>15655</v>
      </c>
      <c r="C1532" t="s">
        <v>15711</v>
      </c>
      <c r="E1532" t="s">
        <v>20</v>
      </c>
      <c r="H1532" t="s">
        <v>21</v>
      </c>
      <c r="I1532">
        <v>1877890</v>
      </c>
      <c r="J1532" t="s">
        <v>15712</v>
      </c>
      <c r="K1532">
        <v>15</v>
      </c>
      <c r="L1532" t="s">
        <v>80</v>
      </c>
      <c r="M1532" t="s">
        <v>35</v>
      </c>
      <c r="N1532" t="s">
        <v>81</v>
      </c>
      <c r="O1532" t="s">
        <v>479</v>
      </c>
      <c r="P1532" t="s">
        <v>21</v>
      </c>
      <c r="Q1532" t="s">
        <v>15713</v>
      </c>
      <c r="R1532" s="2" t="str">
        <f t="shared" si="207"/>
        <v>OK</v>
      </c>
      <c r="S1532" s="2" t="str">
        <f t="shared" si="208"/>
        <v>OK</v>
      </c>
      <c r="T1532" s="2" t="str">
        <f t="shared" si="209"/>
        <v>OK</v>
      </c>
      <c r="U1532" s="2" t="str">
        <f t="shared" si="210"/>
        <v>OK</v>
      </c>
      <c r="V1532" s="2" t="str">
        <f t="shared" si="211"/>
        <v>OK</v>
      </c>
      <c r="W1532" s="2" t="str">
        <f t="shared" si="212"/>
        <v>OK</v>
      </c>
      <c r="X1532" s="2" t="str">
        <f t="shared" si="213"/>
        <v>OK</v>
      </c>
      <c r="Y1532" s="2" t="str">
        <f t="shared" si="214"/>
        <v>OK</v>
      </c>
      <c r="Z1532" s="3" t="str">
        <f t="shared" si="215"/>
        <v/>
      </c>
    </row>
    <row r="1533" spans="1:26" x14ac:dyDescent="0.45">
      <c r="A1533" t="s">
        <v>15654</v>
      </c>
      <c r="B1533" t="s">
        <v>15655</v>
      </c>
      <c r="C1533" t="s">
        <v>15714</v>
      </c>
      <c r="E1533" t="s">
        <v>20</v>
      </c>
      <c r="H1533" t="s">
        <v>21</v>
      </c>
      <c r="I1533">
        <v>1876508</v>
      </c>
      <c r="J1533" t="s">
        <v>15715</v>
      </c>
      <c r="K1533">
        <v>40</v>
      </c>
      <c r="L1533" t="s">
        <v>80</v>
      </c>
      <c r="M1533" t="s">
        <v>35</v>
      </c>
      <c r="N1533" t="s">
        <v>81</v>
      </c>
      <c r="O1533" t="s">
        <v>479</v>
      </c>
      <c r="P1533" t="s">
        <v>21</v>
      </c>
      <c r="Q1533" t="s">
        <v>15716</v>
      </c>
      <c r="R1533" s="2" t="str">
        <f t="shared" si="207"/>
        <v>OK</v>
      </c>
      <c r="S1533" s="2" t="str">
        <f t="shared" si="208"/>
        <v>OK</v>
      </c>
      <c r="T1533" s="2" t="str">
        <f t="shared" si="209"/>
        <v>OK</v>
      </c>
      <c r="U1533" s="2" t="str">
        <f t="shared" si="210"/>
        <v>OK</v>
      </c>
      <c r="V1533" s="2" t="str">
        <f t="shared" si="211"/>
        <v>OK</v>
      </c>
      <c r="W1533" s="2" t="str">
        <f t="shared" si="212"/>
        <v>OK</v>
      </c>
      <c r="X1533" s="2" t="str">
        <f t="shared" si="213"/>
        <v>OK</v>
      </c>
      <c r="Y1533" s="2" t="str">
        <f t="shared" si="214"/>
        <v>OK</v>
      </c>
      <c r="Z1533" s="3" t="str">
        <f t="shared" si="215"/>
        <v/>
      </c>
    </row>
    <row r="1534" spans="1:26" x14ac:dyDescent="0.45">
      <c r="A1534" t="s">
        <v>15654</v>
      </c>
      <c r="B1534" t="s">
        <v>15655</v>
      </c>
      <c r="C1534" t="s">
        <v>15717</v>
      </c>
      <c r="E1534" t="s">
        <v>20</v>
      </c>
      <c r="H1534" t="s">
        <v>21</v>
      </c>
      <c r="I1534">
        <v>668441</v>
      </c>
      <c r="J1534" t="s">
        <v>15718</v>
      </c>
      <c r="K1534">
        <v>20</v>
      </c>
      <c r="L1534" t="s">
        <v>23</v>
      </c>
      <c r="M1534" t="s">
        <v>24</v>
      </c>
      <c r="N1534" t="s">
        <v>58</v>
      </c>
      <c r="O1534" t="s">
        <v>37</v>
      </c>
      <c r="P1534" t="s">
        <v>21</v>
      </c>
      <c r="Q1534" t="s">
        <v>15719</v>
      </c>
      <c r="R1534" s="2" t="str">
        <f t="shared" si="207"/>
        <v>KO</v>
      </c>
      <c r="S1534" s="2" t="str">
        <f t="shared" si="208"/>
        <v>KO</v>
      </c>
      <c r="T1534" s="2" t="str">
        <f t="shared" si="209"/>
        <v>OK</v>
      </c>
      <c r="U1534" s="2" t="str">
        <f t="shared" si="210"/>
        <v>OK</v>
      </c>
      <c r="V1534" s="2" t="str">
        <f t="shared" si="211"/>
        <v>OK</v>
      </c>
      <c r="W1534" s="2" t="str">
        <f t="shared" si="212"/>
        <v>OK</v>
      </c>
      <c r="X1534" s="2" t="str">
        <f t="shared" si="213"/>
        <v>OK</v>
      </c>
      <c r="Y1534" s="2" t="str">
        <f t="shared" si="214"/>
        <v>OK</v>
      </c>
      <c r="Z1534" s="3" t="str">
        <f t="shared" si="215"/>
        <v xml:space="preserve">Acción didáctica / Tipo de media / </v>
      </c>
    </row>
    <row r="1535" spans="1:26" x14ac:dyDescent="0.45">
      <c r="A1535" t="s">
        <v>15654</v>
      </c>
      <c r="B1535" t="s">
        <v>15655</v>
      </c>
      <c r="C1535" t="s">
        <v>15720</v>
      </c>
      <c r="E1535" t="s">
        <v>20</v>
      </c>
      <c r="H1535" t="s">
        <v>21</v>
      </c>
      <c r="I1535">
        <v>1060542</v>
      </c>
      <c r="J1535" t="s">
        <v>15721</v>
      </c>
      <c r="K1535">
        <v>60</v>
      </c>
      <c r="L1535" t="s">
        <v>57</v>
      </c>
      <c r="M1535" t="s">
        <v>35</v>
      </c>
      <c r="N1535" t="s">
        <v>58</v>
      </c>
      <c r="O1535" t="s">
        <v>37</v>
      </c>
      <c r="P1535" t="s">
        <v>21</v>
      </c>
      <c r="Q1535" t="s">
        <v>15722</v>
      </c>
      <c r="R1535" s="2" t="str">
        <f t="shared" si="207"/>
        <v>OK</v>
      </c>
      <c r="S1535" s="2" t="str">
        <f t="shared" si="208"/>
        <v>OK</v>
      </c>
      <c r="T1535" s="2" t="str">
        <f t="shared" si="209"/>
        <v>OK</v>
      </c>
      <c r="U1535" s="2" t="str">
        <f t="shared" si="210"/>
        <v>OK</v>
      </c>
      <c r="V1535" s="2" t="str">
        <f t="shared" si="211"/>
        <v>OK</v>
      </c>
      <c r="W1535" s="2" t="str">
        <f t="shared" si="212"/>
        <v>OK</v>
      </c>
      <c r="X1535" s="2" t="str">
        <f t="shared" si="213"/>
        <v>OK</v>
      </c>
      <c r="Y1535" s="2" t="str">
        <f t="shared" si="214"/>
        <v>OK</v>
      </c>
      <c r="Z1535" s="3" t="str">
        <f t="shared" si="215"/>
        <v/>
      </c>
    </row>
    <row r="1536" spans="1:26" x14ac:dyDescent="0.45">
      <c r="A1536" t="s">
        <v>15654</v>
      </c>
      <c r="B1536" t="s">
        <v>15655</v>
      </c>
      <c r="C1536" t="s">
        <v>534</v>
      </c>
      <c r="E1536" t="s">
        <v>20</v>
      </c>
      <c r="H1536" t="s">
        <v>21</v>
      </c>
      <c r="I1536">
        <v>6066539</v>
      </c>
      <c r="J1536" t="s">
        <v>15723</v>
      </c>
      <c r="K1536">
        <v>0</v>
      </c>
      <c r="L1536" t="s">
        <v>358</v>
      </c>
      <c r="M1536" t="s">
        <v>35</v>
      </c>
      <c r="N1536" t="s">
        <v>359</v>
      </c>
      <c r="O1536" t="s">
        <v>37</v>
      </c>
      <c r="P1536" t="s">
        <v>21</v>
      </c>
      <c r="Q1536" t="s">
        <v>15724</v>
      </c>
      <c r="R1536" s="2" t="str">
        <f t="shared" si="207"/>
        <v>OK</v>
      </c>
      <c r="S1536" s="2" t="str">
        <f t="shared" si="208"/>
        <v>OK</v>
      </c>
      <c r="T1536" s="2" t="str">
        <f t="shared" si="209"/>
        <v>OK</v>
      </c>
      <c r="U1536" s="2" t="str">
        <f t="shared" si="210"/>
        <v>OK</v>
      </c>
      <c r="V1536" s="2" t="str">
        <f t="shared" si="211"/>
        <v>OK</v>
      </c>
      <c r="W1536" s="2" t="str">
        <f t="shared" si="212"/>
        <v>OK</v>
      </c>
      <c r="X1536" s="2" t="str">
        <f t="shared" si="213"/>
        <v>OK</v>
      </c>
      <c r="Y1536" s="2" t="str">
        <f t="shared" si="214"/>
        <v>OK</v>
      </c>
      <c r="Z1536" s="3" t="str">
        <f t="shared" si="215"/>
        <v/>
      </c>
    </row>
    <row r="1537" spans="1:26" x14ac:dyDescent="0.45">
      <c r="A1537" t="s">
        <v>15654</v>
      </c>
      <c r="B1537" t="s">
        <v>15655</v>
      </c>
      <c r="C1537" t="s">
        <v>67</v>
      </c>
      <c r="D1537" t="s">
        <v>67</v>
      </c>
      <c r="E1537" t="s">
        <v>20</v>
      </c>
      <c r="H1537" t="s">
        <v>21</v>
      </c>
      <c r="I1537">
        <v>534360</v>
      </c>
      <c r="K1537">
        <v>0</v>
      </c>
      <c r="L1537" t="s">
        <v>23</v>
      </c>
      <c r="M1537" t="s">
        <v>67</v>
      </c>
      <c r="N1537" t="s">
        <v>227</v>
      </c>
      <c r="P1537" t="s">
        <v>21</v>
      </c>
      <c r="Q1537" t="s">
        <v>15725</v>
      </c>
      <c r="R1537" s="2" t="str">
        <f t="shared" si="207"/>
        <v>OK</v>
      </c>
      <c r="S1537" s="2" t="str">
        <f t="shared" si="208"/>
        <v>OK</v>
      </c>
      <c r="T1537" s="2" t="str">
        <f t="shared" si="209"/>
        <v>OK</v>
      </c>
      <c r="U1537" s="2" t="str">
        <f t="shared" si="210"/>
        <v>OK</v>
      </c>
      <c r="V1537" s="2" t="str">
        <f t="shared" si="211"/>
        <v>OK</v>
      </c>
      <c r="W1537" s="2" t="str">
        <f t="shared" si="212"/>
        <v>KO</v>
      </c>
      <c r="X1537" s="2" t="str">
        <f t="shared" si="213"/>
        <v>KO</v>
      </c>
      <c r="Y1537" s="2" t="str">
        <f t="shared" si="214"/>
        <v>OK</v>
      </c>
      <c r="Z1537" s="3" t="str">
        <f t="shared" si="215"/>
        <v xml:space="preserve">Tiempo del recurso / Palabras clave / </v>
      </c>
    </row>
    <row r="1538" spans="1:26" x14ac:dyDescent="0.45">
      <c r="A1538" t="s">
        <v>15654</v>
      </c>
      <c r="B1538" t="s">
        <v>15655</v>
      </c>
      <c r="C1538" t="s">
        <v>70</v>
      </c>
      <c r="E1538" t="s">
        <v>20</v>
      </c>
      <c r="H1538" t="s">
        <v>21</v>
      </c>
      <c r="I1538">
        <v>709252</v>
      </c>
      <c r="J1538" t="s">
        <v>15726</v>
      </c>
      <c r="K1538">
        <v>0</v>
      </c>
      <c r="L1538" t="s">
        <v>34</v>
      </c>
      <c r="M1538" t="s">
        <v>35</v>
      </c>
      <c r="N1538" t="s">
        <v>62</v>
      </c>
      <c r="O1538" t="s">
        <v>479</v>
      </c>
      <c r="P1538" t="s">
        <v>21</v>
      </c>
      <c r="Q1538" t="s">
        <v>15727</v>
      </c>
      <c r="R1538" s="2" t="str">
        <f t="shared" si="207"/>
        <v>OK</v>
      </c>
      <c r="S1538" s="2" t="str">
        <f t="shared" si="208"/>
        <v>OK</v>
      </c>
      <c r="T1538" s="2" t="str">
        <f t="shared" si="209"/>
        <v>OK</v>
      </c>
      <c r="U1538" s="2" t="str">
        <f t="shared" si="210"/>
        <v>OK</v>
      </c>
      <c r="V1538" s="2" t="str">
        <f t="shared" si="211"/>
        <v>OK</v>
      </c>
      <c r="W1538" s="2" t="str">
        <f t="shared" si="212"/>
        <v>KO</v>
      </c>
      <c r="X1538" s="2" t="str">
        <f t="shared" si="213"/>
        <v>OK</v>
      </c>
      <c r="Y1538" s="2" t="str">
        <f t="shared" si="214"/>
        <v>OK</v>
      </c>
      <c r="Z1538" s="3" t="str">
        <f t="shared" si="215"/>
        <v xml:space="preserve">Tiempo del recurso / </v>
      </c>
    </row>
    <row r="1539" spans="1:26" x14ac:dyDescent="0.45">
      <c r="A1539" t="s">
        <v>15728</v>
      </c>
      <c r="B1539" t="s">
        <v>15729</v>
      </c>
      <c r="C1539" t="s">
        <v>15730</v>
      </c>
      <c r="E1539" t="s">
        <v>20</v>
      </c>
      <c r="H1539" t="s">
        <v>21</v>
      </c>
      <c r="I1539">
        <v>2766860</v>
      </c>
      <c r="J1539" t="s">
        <v>15731</v>
      </c>
      <c r="K1539">
        <v>40</v>
      </c>
      <c r="L1539" t="s">
        <v>23</v>
      </c>
      <c r="M1539" t="s">
        <v>29</v>
      </c>
      <c r="N1539" t="s">
        <v>30</v>
      </c>
      <c r="P1539" t="s">
        <v>21</v>
      </c>
      <c r="Q1539" t="s">
        <v>15732</v>
      </c>
      <c r="R1539" s="2" t="str">
        <f t="shared" ref="R1539:R1602" si="216">IF(_xlfn.XOR(
AND(N1539="M102ab",L1539="Proyecto"),
AND(N1539="M101a",L1539="Preguntas con respuesta libre"),
AND(LEFT(N1539,1)="M",N1539&lt;&gt;"M102AB",N1539&lt;&gt;"M101a",N1539&lt;&gt;"M101ap",L1539="Ejercitación"),
AND(LEFT(C1539,15)="Mapa conceptual",L1539="Exposición"),
AND(LEFT(N1539,1)&lt;&gt;"M",LEFT(C1539,15)&lt;&gt;"Mapa conceptual",L1539="Exposición"),
AND(LEFT(C1539,8)="Banco de",L1539="Generador de actividades"),
AND(C1539=L1539)
),"OK","KO")</f>
        <v>OK</v>
      </c>
      <c r="S1539" s="2" t="str">
        <f t="shared" ref="S1539:S1602" si="217">IF(_xlfn.XOR(
AND(LEFT(N1539,1)="M",M1539="Actividad"),
AND(LEFT(N1539,1)="F",M1539="Interactivo"),
AND(N1539="diaporama",M1539="Secuencia de imágenes"),
OR(N1539="video",M1539="Animación",M1539="Video"),
AND(C1539=M1539)
),"OK","KO")</f>
        <v>OK</v>
      </c>
      <c r="T1539" s="2" t="str">
        <f t="shared" ref="T1539:T1602" si="218">IF(
AND(L1539="Evaluación",C1539&lt;&gt;L1539),"KO",
IF(AND(L1539="Mapa conceptual",C1539&lt;&gt;L1539),"KO",
IF(AND(N1539="M101ap",C1539&lt;&gt;"Banco de actividades"),"KO",
"OK")))</f>
        <v>OK</v>
      </c>
      <c r="U1539" s="2" t="str">
        <f t="shared" ref="U1539:U1602" si="219">IF(
AND(LEFT(N1539,1)="M",LEFT(M1539,4)&lt;&gt;"Mapa",S1539="OK",O1539=""),
"KO","OK")</f>
        <v>OK</v>
      </c>
      <c r="V1539" s="2" t="str">
        <f t="shared" ref="V1539:V1602" si="220">IF(OR(
AND(L1539="Evaluación",R1539="OK",OR(N1539="M4a",N1539="M5a")),
AND(LEFT(C1539,8)="Banco de",N1539="M101ap"),
OR(LEFT(C1539,8)&lt;&gt;"Banco de",L1539&lt;&gt;"Evaluación")
),"OK","KO")</f>
        <v>OK</v>
      </c>
      <c r="W1539" s="2" t="str">
        <f t="shared" ref="W1539:W1602" si="221">IF(AND(LEFT(C1539,8)="Banco de",K1539=0),"OK",
IF(AND(LEFT(C1539,8)&lt;&gt;"Banco de",K1539&gt;0),"OK","KO"))</f>
        <v>OK</v>
      </c>
      <c r="X1539" s="2" t="str">
        <f t="shared" ref="X1539:X1602" si="222">IF(J1539&lt;&gt;"","OK","KO")</f>
        <v>OK</v>
      </c>
      <c r="Y1539" s="2" t="str">
        <f t="shared" ref="Y1539:Y1602" si="223">IF(P1539="Si","KO","OK")</f>
        <v>OK</v>
      </c>
      <c r="Z1539" s="3" t="str">
        <f t="shared" ref="Z1539:Z1602" si="224">CONCATENATE(
IF(R1539&lt;&gt;"OK",CONCATENATE($R$1," / "),""),
IF(S1539&lt;&gt;"OK",CONCATENATE($S$1," / "),""),
IF(T1539&lt;&gt;"OK",CONCATENATE($T$1," / "),""),
IF(U1539&lt;&gt;"OK",CONCATENATE($U$1," / "),""),
IF(V1539&lt;&gt;"OK",CONCATENATE($V$1," / "),""),
IF(W1539&lt;&gt;"OK",CONCATENATE($W$1," / "),""),
IF(X1539&lt;&gt;"OK",CONCATENATE($X$1," / "),""),
IF(Y1539&lt;&gt;"OK",$Y$1,"")
)</f>
        <v/>
      </c>
    </row>
    <row r="1540" spans="1:26" x14ac:dyDescent="0.45">
      <c r="A1540" t="s">
        <v>15728</v>
      </c>
      <c r="B1540" t="s">
        <v>15729</v>
      </c>
      <c r="C1540" t="s">
        <v>15733</v>
      </c>
      <c r="E1540" t="s">
        <v>20</v>
      </c>
      <c r="H1540" t="s">
        <v>21</v>
      </c>
      <c r="I1540">
        <v>711715</v>
      </c>
      <c r="J1540" t="s">
        <v>15734</v>
      </c>
      <c r="K1540">
        <v>20</v>
      </c>
      <c r="L1540" t="s">
        <v>34</v>
      </c>
      <c r="M1540" t="s">
        <v>35</v>
      </c>
      <c r="N1540" t="s">
        <v>326</v>
      </c>
      <c r="O1540" t="s">
        <v>37</v>
      </c>
      <c r="P1540" t="s">
        <v>21</v>
      </c>
      <c r="Q1540" t="s">
        <v>15735</v>
      </c>
      <c r="R1540" s="2" t="str">
        <f t="shared" si="216"/>
        <v>OK</v>
      </c>
      <c r="S1540" s="2" t="str">
        <f t="shared" si="217"/>
        <v>OK</v>
      </c>
      <c r="T1540" s="2" t="str">
        <f t="shared" si="218"/>
        <v>OK</v>
      </c>
      <c r="U1540" s="2" t="str">
        <f t="shared" si="219"/>
        <v>OK</v>
      </c>
      <c r="V1540" s="2" t="str">
        <f t="shared" si="220"/>
        <v>OK</v>
      </c>
      <c r="W1540" s="2" t="str">
        <f t="shared" si="221"/>
        <v>OK</v>
      </c>
      <c r="X1540" s="2" t="str">
        <f t="shared" si="222"/>
        <v>OK</v>
      </c>
      <c r="Y1540" s="2" t="str">
        <f t="shared" si="223"/>
        <v>OK</v>
      </c>
      <c r="Z1540" s="3" t="str">
        <f t="shared" si="224"/>
        <v/>
      </c>
    </row>
    <row r="1541" spans="1:26" x14ac:dyDescent="0.45">
      <c r="A1541" t="s">
        <v>15728</v>
      </c>
      <c r="B1541" t="s">
        <v>15729</v>
      </c>
      <c r="C1541" t="s">
        <v>15736</v>
      </c>
      <c r="E1541" t="s">
        <v>20</v>
      </c>
      <c r="H1541" t="s">
        <v>21</v>
      </c>
      <c r="I1541">
        <v>981259</v>
      </c>
      <c r="J1541" t="s">
        <v>15737</v>
      </c>
      <c r="K1541">
        <v>15</v>
      </c>
      <c r="L1541" t="s">
        <v>34</v>
      </c>
      <c r="M1541" t="s">
        <v>35</v>
      </c>
      <c r="N1541" t="s">
        <v>190</v>
      </c>
      <c r="O1541" t="s">
        <v>85</v>
      </c>
      <c r="P1541" t="s">
        <v>21</v>
      </c>
      <c r="Q1541" t="s">
        <v>15738</v>
      </c>
      <c r="R1541" s="2" t="str">
        <f t="shared" si="216"/>
        <v>OK</v>
      </c>
      <c r="S1541" s="2" t="str">
        <f t="shared" si="217"/>
        <v>OK</v>
      </c>
      <c r="T1541" s="2" t="str">
        <f t="shared" si="218"/>
        <v>OK</v>
      </c>
      <c r="U1541" s="2" t="str">
        <f t="shared" si="219"/>
        <v>OK</v>
      </c>
      <c r="V1541" s="2" t="str">
        <f t="shared" si="220"/>
        <v>OK</v>
      </c>
      <c r="W1541" s="2" t="str">
        <f t="shared" si="221"/>
        <v>OK</v>
      </c>
      <c r="X1541" s="2" t="str">
        <f t="shared" si="222"/>
        <v>OK</v>
      </c>
      <c r="Y1541" s="2" t="str">
        <f t="shared" si="223"/>
        <v>OK</v>
      </c>
      <c r="Z1541" s="3" t="str">
        <f t="shared" si="224"/>
        <v/>
      </c>
    </row>
    <row r="1542" spans="1:26" x14ac:dyDescent="0.45">
      <c r="A1542" t="s">
        <v>15728</v>
      </c>
      <c r="B1542" t="s">
        <v>15729</v>
      </c>
      <c r="C1542" t="s">
        <v>15739</v>
      </c>
      <c r="E1542" t="s">
        <v>20</v>
      </c>
      <c r="H1542" t="s">
        <v>21</v>
      </c>
      <c r="I1542">
        <v>914272</v>
      </c>
      <c r="J1542" t="s">
        <v>15740</v>
      </c>
      <c r="K1542">
        <v>20</v>
      </c>
      <c r="L1542" t="s">
        <v>34</v>
      </c>
      <c r="M1542" t="s">
        <v>35</v>
      </c>
      <c r="N1542" t="s">
        <v>213</v>
      </c>
      <c r="O1542" t="s">
        <v>85</v>
      </c>
      <c r="P1542" t="s">
        <v>21</v>
      </c>
      <c r="Q1542" t="s">
        <v>15741</v>
      </c>
      <c r="R1542" s="2" t="str">
        <f t="shared" si="216"/>
        <v>OK</v>
      </c>
      <c r="S1542" s="2" t="str">
        <f t="shared" si="217"/>
        <v>OK</v>
      </c>
      <c r="T1542" s="2" t="str">
        <f t="shared" si="218"/>
        <v>OK</v>
      </c>
      <c r="U1542" s="2" t="str">
        <f t="shared" si="219"/>
        <v>OK</v>
      </c>
      <c r="V1542" s="2" t="str">
        <f t="shared" si="220"/>
        <v>OK</v>
      </c>
      <c r="W1542" s="2" t="str">
        <f t="shared" si="221"/>
        <v>OK</v>
      </c>
      <c r="X1542" s="2" t="str">
        <f t="shared" si="222"/>
        <v>OK</v>
      </c>
      <c r="Y1542" s="2" t="str">
        <f t="shared" si="223"/>
        <v>OK</v>
      </c>
      <c r="Z1542" s="3" t="str">
        <f t="shared" si="224"/>
        <v/>
      </c>
    </row>
    <row r="1543" spans="1:26" x14ac:dyDescent="0.45">
      <c r="A1543" t="s">
        <v>15728</v>
      </c>
      <c r="B1543" t="s">
        <v>15729</v>
      </c>
      <c r="C1543" t="s">
        <v>15742</v>
      </c>
      <c r="E1543" t="s">
        <v>20</v>
      </c>
      <c r="H1543" t="s">
        <v>21</v>
      </c>
      <c r="I1543">
        <v>704468</v>
      </c>
      <c r="J1543" t="s">
        <v>15743</v>
      </c>
      <c r="K1543">
        <v>20</v>
      </c>
      <c r="L1543" t="s">
        <v>34</v>
      </c>
      <c r="M1543" t="s">
        <v>35</v>
      </c>
      <c r="N1543" t="s">
        <v>700</v>
      </c>
      <c r="O1543" t="s">
        <v>85</v>
      </c>
      <c r="P1543" t="s">
        <v>21</v>
      </c>
      <c r="Q1543" t="s">
        <v>15744</v>
      </c>
      <c r="R1543" s="2" t="str">
        <f t="shared" si="216"/>
        <v>OK</v>
      </c>
      <c r="S1543" s="2" t="str">
        <f t="shared" si="217"/>
        <v>OK</v>
      </c>
      <c r="T1543" s="2" t="str">
        <f t="shared" si="218"/>
        <v>OK</v>
      </c>
      <c r="U1543" s="2" t="str">
        <f t="shared" si="219"/>
        <v>OK</v>
      </c>
      <c r="V1543" s="2" t="str">
        <f t="shared" si="220"/>
        <v>OK</v>
      </c>
      <c r="W1543" s="2" t="str">
        <f t="shared" si="221"/>
        <v>OK</v>
      </c>
      <c r="X1543" s="2" t="str">
        <f t="shared" si="222"/>
        <v>OK</v>
      </c>
      <c r="Y1543" s="2" t="str">
        <f t="shared" si="223"/>
        <v>OK</v>
      </c>
      <c r="Z1543" s="3" t="str">
        <f t="shared" si="224"/>
        <v/>
      </c>
    </row>
    <row r="1544" spans="1:26" x14ac:dyDescent="0.45">
      <c r="A1544" t="s">
        <v>15728</v>
      </c>
      <c r="B1544" t="s">
        <v>15729</v>
      </c>
      <c r="C1544" t="s">
        <v>15745</v>
      </c>
      <c r="E1544" t="s">
        <v>20</v>
      </c>
      <c r="H1544" t="s">
        <v>21</v>
      </c>
      <c r="I1544">
        <v>914035</v>
      </c>
      <c r="J1544" t="s">
        <v>15746</v>
      </c>
      <c r="K1544">
        <v>20</v>
      </c>
      <c r="L1544" t="s">
        <v>34</v>
      </c>
      <c r="M1544" t="s">
        <v>35</v>
      </c>
      <c r="N1544" t="s">
        <v>763</v>
      </c>
      <c r="O1544" t="s">
        <v>37</v>
      </c>
      <c r="P1544" t="s">
        <v>21</v>
      </c>
      <c r="Q1544" t="s">
        <v>15747</v>
      </c>
      <c r="R1544" s="2" t="str">
        <f t="shared" si="216"/>
        <v>OK</v>
      </c>
      <c r="S1544" s="2" t="str">
        <f t="shared" si="217"/>
        <v>OK</v>
      </c>
      <c r="T1544" s="2" t="str">
        <f t="shared" si="218"/>
        <v>OK</v>
      </c>
      <c r="U1544" s="2" t="str">
        <f t="shared" si="219"/>
        <v>OK</v>
      </c>
      <c r="V1544" s="2" t="str">
        <f t="shared" si="220"/>
        <v>OK</v>
      </c>
      <c r="W1544" s="2" t="str">
        <f t="shared" si="221"/>
        <v>OK</v>
      </c>
      <c r="X1544" s="2" t="str">
        <f t="shared" si="222"/>
        <v>OK</v>
      </c>
      <c r="Y1544" s="2" t="str">
        <f t="shared" si="223"/>
        <v>OK</v>
      </c>
      <c r="Z1544" s="3" t="str">
        <f t="shared" si="224"/>
        <v/>
      </c>
    </row>
    <row r="1545" spans="1:26" x14ac:dyDescent="0.45">
      <c r="A1545" t="s">
        <v>15728</v>
      </c>
      <c r="B1545" t="s">
        <v>15729</v>
      </c>
      <c r="C1545" t="s">
        <v>15748</v>
      </c>
      <c r="E1545" t="s">
        <v>20</v>
      </c>
      <c r="H1545" t="s">
        <v>21</v>
      </c>
      <c r="I1545">
        <v>702835</v>
      </c>
      <c r="J1545" t="s">
        <v>15749</v>
      </c>
      <c r="K1545">
        <v>30</v>
      </c>
      <c r="L1545" t="s">
        <v>34</v>
      </c>
      <c r="M1545" t="s">
        <v>35</v>
      </c>
      <c r="N1545" t="s">
        <v>700</v>
      </c>
      <c r="O1545" t="s">
        <v>85</v>
      </c>
      <c r="P1545" t="s">
        <v>21</v>
      </c>
      <c r="Q1545" t="s">
        <v>15750</v>
      </c>
      <c r="R1545" s="2" t="str">
        <f t="shared" si="216"/>
        <v>OK</v>
      </c>
      <c r="S1545" s="2" t="str">
        <f t="shared" si="217"/>
        <v>OK</v>
      </c>
      <c r="T1545" s="2" t="str">
        <f t="shared" si="218"/>
        <v>OK</v>
      </c>
      <c r="U1545" s="2" t="str">
        <f t="shared" si="219"/>
        <v>OK</v>
      </c>
      <c r="V1545" s="2" t="str">
        <f t="shared" si="220"/>
        <v>OK</v>
      </c>
      <c r="W1545" s="2" t="str">
        <f t="shared" si="221"/>
        <v>OK</v>
      </c>
      <c r="X1545" s="2" t="str">
        <f t="shared" si="222"/>
        <v>OK</v>
      </c>
      <c r="Y1545" s="2" t="str">
        <f t="shared" si="223"/>
        <v>OK</v>
      </c>
      <c r="Z1545" s="3" t="str">
        <f t="shared" si="224"/>
        <v/>
      </c>
    </row>
    <row r="1546" spans="1:26" x14ac:dyDescent="0.45">
      <c r="A1546" t="s">
        <v>15728</v>
      </c>
      <c r="B1546" t="s">
        <v>15729</v>
      </c>
      <c r="C1546" t="s">
        <v>15751</v>
      </c>
      <c r="E1546" t="s">
        <v>20</v>
      </c>
      <c r="H1546" t="s">
        <v>21</v>
      </c>
      <c r="I1546">
        <v>1199631</v>
      </c>
      <c r="J1546" t="s">
        <v>15752</v>
      </c>
      <c r="K1546">
        <v>60</v>
      </c>
      <c r="L1546" t="s">
        <v>23</v>
      </c>
      <c r="M1546" t="s">
        <v>29</v>
      </c>
      <c r="N1546" t="s">
        <v>49</v>
      </c>
      <c r="P1546" t="s">
        <v>21</v>
      </c>
      <c r="Q1546" t="s">
        <v>15753</v>
      </c>
      <c r="R1546" s="2" t="str">
        <f t="shared" si="216"/>
        <v>OK</v>
      </c>
      <c r="S1546" s="2" t="str">
        <f t="shared" si="217"/>
        <v>OK</v>
      </c>
      <c r="T1546" s="2" t="str">
        <f t="shared" si="218"/>
        <v>OK</v>
      </c>
      <c r="U1546" s="2" t="str">
        <f t="shared" si="219"/>
        <v>OK</v>
      </c>
      <c r="V1546" s="2" t="str">
        <f t="shared" si="220"/>
        <v>OK</v>
      </c>
      <c r="W1546" s="2" t="str">
        <f t="shared" si="221"/>
        <v>OK</v>
      </c>
      <c r="X1546" s="2" t="str">
        <f t="shared" si="222"/>
        <v>OK</v>
      </c>
      <c r="Y1546" s="2" t="str">
        <f t="shared" si="223"/>
        <v>OK</v>
      </c>
      <c r="Z1546" s="3" t="str">
        <f t="shared" si="224"/>
        <v/>
      </c>
    </row>
    <row r="1547" spans="1:26" x14ac:dyDescent="0.45">
      <c r="A1547" t="s">
        <v>15728</v>
      </c>
      <c r="B1547" t="s">
        <v>15729</v>
      </c>
      <c r="C1547" t="s">
        <v>15754</v>
      </c>
      <c r="E1547" t="s">
        <v>20</v>
      </c>
      <c r="H1547" t="s">
        <v>21</v>
      </c>
      <c r="I1547">
        <v>2043360</v>
      </c>
      <c r="J1547" t="s">
        <v>15755</v>
      </c>
      <c r="K1547">
        <v>50</v>
      </c>
      <c r="L1547" t="s">
        <v>34</v>
      </c>
      <c r="M1547" t="s">
        <v>35</v>
      </c>
      <c r="N1547" t="s">
        <v>58</v>
      </c>
      <c r="O1547" t="s">
        <v>479</v>
      </c>
      <c r="P1547" t="s">
        <v>21</v>
      </c>
      <c r="Q1547" t="s">
        <v>15756</v>
      </c>
      <c r="R1547" s="2" t="str">
        <f t="shared" si="216"/>
        <v>KO</v>
      </c>
      <c r="S1547" s="2" t="str">
        <f t="shared" si="217"/>
        <v>OK</v>
      </c>
      <c r="T1547" s="2" t="str">
        <f t="shared" si="218"/>
        <v>OK</v>
      </c>
      <c r="U1547" s="2" t="str">
        <f t="shared" si="219"/>
        <v>OK</v>
      </c>
      <c r="V1547" s="2" t="str">
        <f t="shared" si="220"/>
        <v>OK</v>
      </c>
      <c r="W1547" s="2" t="str">
        <f t="shared" si="221"/>
        <v>OK</v>
      </c>
      <c r="X1547" s="2" t="str">
        <f t="shared" si="222"/>
        <v>OK</v>
      </c>
      <c r="Y1547" s="2" t="str">
        <f t="shared" si="223"/>
        <v>OK</v>
      </c>
      <c r="Z1547" s="3" t="str">
        <f t="shared" si="224"/>
        <v xml:space="preserve">Acción didáctica / </v>
      </c>
    </row>
    <row r="1548" spans="1:26" x14ac:dyDescent="0.45">
      <c r="A1548" t="s">
        <v>15728</v>
      </c>
      <c r="B1548" t="s">
        <v>15729</v>
      </c>
      <c r="C1548" t="s">
        <v>15757</v>
      </c>
      <c r="E1548" t="s">
        <v>20</v>
      </c>
      <c r="H1548" t="s">
        <v>21</v>
      </c>
      <c r="I1548">
        <v>1542778</v>
      </c>
      <c r="J1548" t="s">
        <v>15758</v>
      </c>
      <c r="K1548">
        <v>20</v>
      </c>
      <c r="L1548" t="s">
        <v>34</v>
      </c>
      <c r="M1548" t="s">
        <v>35</v>
      </c>
      <c r="N1548" t="s">
        <v>81</v>
      </c>
      <c r="O1548" t="s">
        <v>479</v>
      </c>
      <c r="P1548" t="s">
        <v>21</v>
      </c>
      <c r="Q1548" t="s">
        <v>15759</v>
      </c>
      <c r="R1548" s="2" t="str">
        <f t="shared" si="216"/>
        <v>KO</v>
      </c>
      <c r="S1548" s="2" t="str">
        <f t="shared" si="217"/>
        <v>OK</v>
      </c>
      <c r="T1548" s="2" t="str">
        <f t="shared" si="218"/>
        <v>OK</v>
      </c>
      <c r="U1548" s="2" t="str">
        <f t="shared" si="219"/>
        <v>OK</v>
      </c>
      <c r="V1548" s="2" t="str">
        <f t="shared" si="220"/>
        <v>OK</v>
      </c>
      <c r="W1548" s="2" t="str">
        <f t="shared" si="221"/>
        <v>OK</v>
      </c>
      <c r="X1548" s="2" t="str">
        <f t="shared" si="222"/>
        <v>OK</v>
      </c>
      <c r="Y1548" s="2" t="str">
        <f t="shared" si="223"/>
        <v>OK</v>
      </c>
      <c r="Z1548" s="3" t="str">
        <f t="shared" si="224"/>
        <v xml:space="preserve">Acción didáctica / </v>
      </c>
    </row>
    <row r="1549" spans="1:26" x14ac:dyDescent="0.45">
      <c r="A1549" t="s">
        <v>15728</v>
      </c>
      <c r="B1549" t="s">
        <v>15729</v>
      </c>
      <c r="C1549" t="s">
        <v>15760</v>
      </c>
      <c r="E1549" t="s">
        <v>20</v>
      </c>
      <c r="H1549" t="s">
        <v>21</v>
      </c>
      <c r="I1549">
        <v>2875587</v>
      </c>
      <c r="J1549" t="s">
        <v>15761</v>
      </c>
      <c r="K1549">
        <v>30</v>
      </c>
      <c r="L1549" t="s">
        <v>1363</v>
      </c>
      <c r="M1549" t="s">
        <v>29</v>
      </c>
      <c r="N1549" t="s">
        <v>684</v>
      </c>
      <c r="P1549" t="s">
        <v>21</v>
      </c>
      <c r="Q1549" t="s">
        <v>15762</v>
      </c>
      <c r="R1549" s="2" t="str">
        <f t="shared" si="216"/>
        <v>KO</v>
      </c>
      <c r="S1549" s="2" t="str">
        <f t="shared" si="217"/>
        <v>OK</v>
      </c>
      <c r="T1549" s="2" t="str">
        <f t="shared" si="218"/>
        <v>OK</v>
      </c>
      <c r="U1549" s="2" t="str">
        <f t="shared" si="219"/>
        <v>OK</v>
      </c>
      <c r="V1549" s="2" t="str">
        <f t="shared" si="220"/>
        <v>OK</v>
      </c>
      <c r="W1549" s="2" t="str">
        <f t="shared" si="221"/>
        <v>OK</v>
      </c>
      <c r="X1549" s="2" t="str">
        <f t="shared" si="222"/>
        <v>OK</v>
      </c>
      <c r="Y1549" s="2" t="str">
        <f t="shared" si="223"/>
        <v>OK</v>
      </c>
      <c r="Z1549" s="3" t="str">
        <f t="shared" si="224"/>
        <v xml:space="preserve">Acción didáctica / </v>
      </c>
    </row>
    <row r="1550" spans="1:26" x14ac:dyDescent="0.45">
      <c r="A1550" t="s">
        <v>15728</v>
      </c>
      <c r="B1550" t="s">
        <v>15729</v>
      </c>
      <c r="C1550" t="s">
        <v>15763</v>
      </c>
      <c r="E1550" t="s">
        <v>20</v>
      </c>
      <c r="H1550" t="s">
        <v>21</v>
      </c>
      <c r="I1550">
        <v>1094440</v>
      </c>
      <c r="J1550" t="s">
        <v>15764</v>
      </c>
      <c r="K1550">
        <v>20</v>
      </c>
      <c r="L1550" t="s">
        <v>34</v>
      </c>
      <c r="M1550" t="s">
        <v>35</v>
      </c>
      <c r="N1550" t="s">
        <v>161</v>
      </c>
      <c r="O1550" t="s">
        <v>85</v>
      </c>
      <c r="P1550" t="s">
        <v>21</v>
      </c>
      <c r="Q1550" t="s">
        <v>15765</v>
      </c>
      <c r="R1550" s="2" t="str">
        <f t="shared" si="216"/>
        <v>OK</v>
      </c>
      <c r="S1550" s="2" t="str">
        <f t="shared" si="217"/>
        <v>OK</v>
      </c>
      <c r="T1550" s="2" t="str">
        <f t="shared" si="218"/>
        <v>OK</v>
      </c>
      <c r="U1550" s="2" t="str">
        <f t="shared" si="219"/>
        <v>OK</v>
      </c>
      <c r="V1550" s="2" t="str">
        <f t="shared" si="220"/>
        <v>OK</v>
      </c>
      <c r="W1550" s="2" t="str">
        <f t="shared" si="221"/>
        <v>OK</v>
      </c>
      <c r="X1550" s="2" t="str">
        <f t="shared" si="222"/>
        <v>OK</v>
      </c>
      <c r="Y1550" s="2" t="str">
        <f t="shared" si="223"/>
        <v>OK</v>
      </c>
      <c r="Z1550" s="3" t="str">
        <f t="shared" si="224"/>
        <v/>
      </c>
    </row>
    <row r="1551" spans="1:26" x14ac:dyDescent="0.45">
      <c r="A1551" t="s">
        <v>15728</v>
      </c>
      <c r="B1551" t="s">
        <v>15729</v>
      </c>
      <c r="C1551" t="s">
        <v>15766</v>
      </c>
      <c r="E1551" t="s">
        <v>20</v>
      </c>
      <c r="H1551" t="s">
        <v>21</v>
      </c>
      <c r="I1551">
        <v>1066812</v>
      </c>
      <c r="J1551" t="s">
        <v>15767</v>
      </c>
      <c r="K1551">
        <v>30</v>
      </c>
      <c r="L1551" t="s">
        <v>34</v>
      </c>
      <c r="M1551" t="s">
        <v>35</v>
      </c>
      <c r="N1551" t="s">
        <v>161</v>
      </c>
      <c r="O1551" t="s">
        <v>85</v>
      </c>
      <c r="P1551" t="s">
        <v>21</v>
      </c>
      <c r="Q1551" t="s">
        <v>15768</v>
      </c>
      <c r="R1551" s="2" t="str">
        <f t="shared" si="216"/>
        <v>OK</v>
      </c>
      <c r="S1551" s="2" t="str">
        <f t="shared" si="217"/>
        <v>OK</v>
      </c>
      <c r="T1551" s="2" t="str">
        <f t="shared" si="218"/>
        <v>OK</v>
      </c>
      <c r="U1551" s="2" t="str">
        <f t="shared" si="219"/>
        <v>OK</v>
      </c>
      <c r="V1551" s="2" t="str">
        <f t="shared" si="220"/>
        <v>OK</v>
      </c>
      <c r="W1551" s="2" t="str">
        <f t="shared" si="221"/>
        <v>OK</v>
      </c>
      <c r="X1551" s="2" t="str">
        <f t="shared" si="222"/>
        <v>OK</v>
      </c>
      <c r="Y1551" s="2" t="str">
        <f t="shared" si="223"/>
        <v>OK</v>
      </c>
      <c r="Z1551" s="3" t="str">
        <f t="shared" si="224"/>
        <v/>
      </c>
    </row>
    <row r="1552" spans="1:26" x14ac:dyDescent="0.45">
      <c r="A1552" t="s">
        <v>15728</v>
      </c>
      <c r="B1552" t="s">
        <v>15729</v>
      </c>
      <c r="C1552" t="s">
        <v>15769</v>
      </c>
      <c r="E1552" t="s">
        <v>20</v>
      </c>
      <c r="H1552" t="s">
        <v>21</v>
      </c>
      <c r="I1552">
        <v>1048279</v>
      </c>
      <c r="J1552" t="s">
        <v>15770</v>
      </c>
      <c r="K1552">
        <v>40</v>
      </c>
      <c r="L1552" t="s">
        <v>1363</v>
      </c>
      <c r="M1552" t="s">
        <v>29</v>
      </c>
      <c r="N1552" t="s">
        <v>1124</v>
      </c>
      <c r="P1552" t="s">
        <v>21</v>
      </c>
      <c r="Q1552" t="s">
        <v>15771</v>
      </c>
      <c r="R1552" s="2" t="str">
        <f t="shared" si="216"/>
        <v>KO</v>
      </c>
      <c r="S1552" s="2" t="str">
        <f t="shared" si="217"/>
        <v>OK</v>
      </c>
      <c r="T1552" s="2" t="str">
        <f t="shared" si="218"/>
        <v>OK</v>
      </c>
      <c r="U1552" s="2" t="str">
        <f t="shared" si="219"/>
        <v>OK</v>
      </c>
      <c r="V1552" s="2" t="str">
        <f t="shared" si="220"/>
        <v>OK</v>
      </c>
      <c r="W1552" s="2" t="str">
        <f t="shared" si="221"/>
        <v>OK</v>
      </c>
      <c r="X1552" s="2" t="str">
        <f t="shared" si="222"/>
        <v>OK</v>
      </c>
      <c r="Y1552" s="2" t="str">
        <f t="shared" si="223"/>
        <v>OK</v>
      </c>
      <c r="Z1552" s="3" t="str">
        <f t="shared" si="224"/>
        <v xml:space="preserve">Acción didáctica / </v>
      </c>
    </row>
    <row r="1553" spans="1:26" x14ac:dyDescent="0.45">
      <c r="A1553" t="s">
        <v>15728</v>
      </c>
      <c r="B1553" t="s">
        <v>15729</v>
      </c>
      <c r="C1553" t="s">
        <v>15772</v>
      </c>
      <c r="E1553" t="s">
        <v>20</v>
      </c>
      <c r="H1553" t="s">
        <v>21</v>
      </c>
      <c r="I1553">
        <v>1687810</v>
      </c>
      <c r="J1553" t="s">
        <v>15773</v>
      </c>
      <c r="K1553">
        <v>40</v>
      </c>
      <c r="L1553" t="s">
        <v>34</v>
      </c>
      <c r="M1553" t="s">
        <v>35</v>
      </c>
      <c r="N1553" t="s">
        <v>161</v>
      </c>
      <c r="O1553" t="s">
        <v>37</v>
      </c>
      <c r="P1553" t="s">
        <v>21</v>
      </c>
      <c r="Q1553" t="s">
        <v>15774</v>
      </c>
      <c r="R1553" s="2" t="str">
        <f t="shared" si="216"/>
        <v>OK</v>
      </c>
      <c r="S1553" s="2" t="str">
        <f t="shared" si="217"/>
        <v>OK</v>
      </c>
      <c r="T1553" s="2" t="str">
        <f t="shared" si="218"/>
        <v>OK</v>
      </c>
      <c r="U1553" s="2" t="str">
        <f t="shared" si="219"/>
        <v>OK</v>
      </c>
      <c r="V1553" s="2" t="str">
        <f t="shared" si="220"/>
        <v>OK</v>
      </c>
      <c r="W1553" s="2" t="str">
        <f t="shared" si="221"/>
        <v>OK</v>
      </c>
      <c r="X1553" s="2" t="str">
        <f t="shared" si="222"/>
        <v>OK</v>
      </c>
      <c r="Y1553" s="2" t="str">
        <f t="shared" si="223"/>
        <v>OK</v>
      </c>
      <c r="Z1553" s="3" t="str">
        <f t="shared" si="224"/>
        <v/>
      </c>
    </row>
    <row r="1554" spans="1:26" x14ac:dyDescent="0.45">
      <c r="A1554" t="s">
        <v>15728</v>
      </c>
      <c r="B1554" t="s">
        <v>15729</v>
      </c>
      <c r="C1554" t="s">
        <v>15775</v>
      </c>
      <c r="E1554" t="s">
        <v>20</v>
      </c>
      <c r="H1554" t="s">
        <v>21</v>
      </c>
      <c r="I1554">
        <v>1098449</v>
      </c>
      <c r="J1554" t="s">
        <v>15776</v>
      </c>
      <c r="K1554">
        <v>30</v>
      </c>
      <c r="L1554" t="s">
        <v>34</v>
      </c>
      <c r="M1554" t="s">
        <v>35</v>
      </c>
      <c r="N1554" t="s">
        <v>161</v>
      </c>
      <c r="O1554" t="s">
        <v>85</v>
      </c>
      <c r="P1554" t="s">
        <v>21</v>
      </c>
      <c r="Q1554" t="s">
        <v>15777</v>
      </c>
      <c r="R1554" s="2" t="str">
        <f t="shared" si="216"/>
        <v>OK</v>
      </c>
      <c r="S1554" s="2" t="str">
        <f t="shared" si="217"/>
        <v>OK</v>
      </c>
      <c r="T1554" s="2" t="str">
        <f t="shared" si="218"/>
        <v>OK</v>
      </c>
      <c r="U1554" s="2" t="str">
        <f t="shared" si="219"/>
        <v>OK</v>
      </c>
      <c r="V1554" s="2" t="str">
        <f t="shared" si="220"/>
        <v>OK</v>
      </c>
      <c r="W1554" s="2" t="str">
        <f t="shared" si="221"/>
        <v>OK</v>
      </c>
      <c r="X1554" s="2" t="str">
        <f t="shared" si="222"/>
        <v>OK</v>
      </c>
      <c r="Y1554" s="2" t="str">
        <f t="shared" si="223"/>
        <v>OK</v>
      </c>
      <c r="Z1554" s="3" t="str">
        <f t="shared" si="224"/>
        <v/>
      </c>
    </row>
    <row r="1555" spans="1:26" x14ac:dyDescent="0.45">
      <c r="A1555" t="s">
        <v>15728</v>
      </c>
      <c r="B1555" t="s">
        <v>15729</v>
      </c>
      <c r="C1555" t="s">
        <v>15778</v>
      </c>
      <c r="E1555" t="s">
        <v>20</v>
      </c>
      <c r="H1555" t="s">
        <v>21</v>
      </c>
      <c r="I1555">
        <v>1647496</v>
      </c>
      <c r="J1555" t="s">
        <v>15779</v>
      </c>
      <c r="K1555">
        <v>60</v>
      </c>
      <c r="L1555" t="s">
        <v>23</v>
      </c>
      <c r="M1555" t="s">
        <v>29</v>
      </c>
      <c r="N1555" t="s">
        <v>495</v>
      </c>
      <c r="P1555" t="s">
        <v>21</v>
      </c>
      <c r="Q1555" t="s">
        <v>15780</v>
      </c>
      <c r="R1555" s="2" t="str">
        <f t="shared" si="216"/>
        <v>OK</v>
      </c>
      <c r="S1555" s="2" t="str">
        <f t="shared" si="217"/>
        <v>OK</v>
      </c>
      <c r="T1555" s="2" t="str">
        <f t="shared" si="218"/>
        <v>OK</v>
      </c>
      <c r="U1555" s="2" t="str">
        <f t="shared" si="219"/>
        <v>OK</v>
      </c>
      <c r="V1555" s="2" t="str">
        <f t="shared" si="220"/>
        <v>OK</v>
      </c>
      <c r="W1555" s="2" t="str">
        <f t="shared" si="221"/>
        <v>OK</v>
      </c>
      <c r="X1555" s="2" t="str">
        <f t="shared" si="222"/>
        <v>OK</v>
      </c>
      <c r="Y1555" s="2" t="str">
        <f t="shared" si="223"/>
        <v>OK</v>
      </c>
      <c r="Z1555" s="3" t="str">
        <f t="shared" si="224"/>
        <v/>
      </c>
    </row>
    <row r="1556" spans="1:26" x14ac:dyDescent="0.45">
      <c r="A1556" t="s">
        <v>15728</v>
      </c>
      <c r="B1556" t="s">
        <v>15729</v>
      </c>
      <c r="C1556" t="s">
        <v>15781</v>
      </c>
      <c r="E1556" t="s">
        <v>20</v>
      </c>
      <c r="H1556" t="s">
        <v>21</v>
      </c>
      <c r="I1556">
        <v>1319548</v>
      </c>
      <c r="J1556" t="s">
        <v>15782</v>
      </c>
      <c r="K1556">
        <v>30</v>
      </c>
      <c r="L1556" t="s">
        <v>34</v>
      </c>
      <c r="M1556" t="s">
        <v>35</v>
      </c>
      <c r="N1556" t="s">
        <v>161</v>
      </c>
      <c r="O1556" t="s">
        <v>37</v>
      </c>
      <c r="P1556" t="s">
        <v>21</v>
      </c>
      <c r="Q1556" t="s">
        <v>15783</v>
      </c>
      <c r="R1556" s="2" t="str">
        <f t="shared" si="216"/>
        <v>OK</v>
      </c>
      <c r="S1556" s="2" t="str">
        <f t="shared" si="217"/>
        <v>OK</v>
      </c>
      <c r="T1556" s="2" t="str">
        <f t="shared" si="218"/>
        <v>OK</v>
      </c>
      <c r="U1556" s="2" t="str">
        <f t="shared" si="219"/>
        <v>OK</v>
      </c>
      <c r="V1556" s="2" t="str">
        <f t="shared" si="220"/>
        <v>OK</v>
      </c>
      <c r="W1556" s="2" t="str">
        <f t="shared" si="221"/>
        <v>OK</v>
      </c>
      <c r="X1556" s="2" t="str">
        <f t="shared" si="222"/>
        <v>OK</v>
      </c>
      <c r="Y1556" s="2" t="str">
        <f t="shared" si="223"/>
        <v>OK</v>
      </c>
      <c r="Z1556" s="3" t="str">
        <f t="shared" si="224"/>
        <v/>
      </c>
    </row>
    <row r="1557" spans="1:26" x14ac:dyDescent="0.45">
      <c r="A1557" t="s">
        <v>15728</v>
      </c>
      <c r="B1557" t="s">
        <v>15729</v>
      </c>
      <c r="C1557" t="s">
        <v>15784</v>
      </c>
      <c r="E1557" t="s">
        <v>20</v>
      </c>
      <c r="H1557" t="s">
        <v>21</v>
      </c>
      <c r="I1557">
        <v>1853836</v>
      </c>
      <c r="J1557" t="s">
        <v>15785</v>
      </c>
      <c r="K1557">
        <v>60</v>
      </c>
      <c r="L1557" t="s">
        <v>34</v>
      </c>
      <c r="M1557" t="s">
        <v>35</v>
      </c>
      <c r="N1557" t="s">
        <v>81</v>
      </c>
      <c r="O1557" t="s">
        <v>37</v>
      </c>
      <c r="P1557" t="s">
        <v>21</v>
      </c>
      <c r="Q1557" t="s">
        <v>15786</v>
      </c>
      <c r="R1557" s="2" t="str">
        <f t="shared" si="216"/>
        <v>KO</v>
      </c>
      <c r="S1557" s="2" t="str">
        <f t="shared" si="217"/>
        <v>OK</v>
      </c>
      <c r="T1557" s="2" t="str">
        <f t="shared" si="218"/>
        <v>OK</v>
      </c>
      <c r="U1557" s="2" t="str">
        <f t="shared" si="219"/>
        <v>OK</v>
      </c>
      <c r="V1557" s="2" t="str">
        <f t="shared" si="220"/>
        <v>OK</v>
      </c>
      <c r="W1557" s="2" t="str">
        <f t="shared" si="221"/>
        <v>OK</v>
      </c>
      <c r="X1557" s="2" t="str">
        <f t="shared" si="222"/>
        <v>OK</v>
      </c>
      <c r="Y1557" s="2" t="str">
        <f t="shared" si="223"/>
        <v>OK</v>
      </c>
      <c r="Z1557" s="3" t="str">
        <f t="shared" si="224"/>
        <v xml:space="preserve">Acción didáctica / </v>
      </c>
    </row>
    <row r="1558" spans="1:26" x14ac:dyDescent="0.45">
      <c r="A1558" t="s">
        <v>15728</v>
      </c>
      <c r="B1558" t="s">
        <v>15729</v>
      </c>
      <c r="C1558" t="s">
        <v>15787</v>
      </c>
      <c r="E1558" t="s">
        <v>20</v>
      </c>
      <c r="H1558" t="s">
        <v>21</v>
      </c>
      <c r="I1558">
        <v>1382903</v>
      </c>
      <c r="J1558" t="s">
        <v>15788</v>
      </c>
      <c r="K1558">
        <v>35</v>
      </c>
      <c r="L1558" t="s">
        <v>34</v>
      </c>
      <c r="M1558" t="s">
        <v>35</v>
      </c>
      <c r="N1558" t="s">
        <v>161</v>
      </c>
      <c r="O1558" t="s">
        <v>37</v>
      </c>
      <c r="P1558" t="s">
        <v>21</v>
      </c>
      <c r="Q1558" t="s">
        <v>15789</v>
      </c>
      <c r="R1558" s="2" t="str">
        <f t="shared" si="216"/>
        <v>OK</v>
      </c>
      <c r="S1558" s="2" t="str">
        <f t="shared" si="217"/>
        <v>OK</v>
      </c>
      <c r="T1558" s="2" t="str">
        <f t="shared" si="218"/>
        <v>OK</v>
      </c>
      <c r="U1558" s="2" t="str">
        <f t="shared" si="219"/>
        <v>OK</v>
      </c>
      <c r="V1558" s="2" t="str">
        <f t="shared" si="220"/>
        <v>OK</v>
      </c>
      <c r="W1558" s="2" t="str">
        <f t="shared" si="221"/>
        <v>OK</v>
      </c>
      <c r="X1558" s="2" t="str">
        <f t="shared" si="222"/>
        <v>OK</v>
      </c>
      <c r="Y1558" s="2" t="str">
        <f t="shared" si="223"/>
        <v>OK</v>
      </c>
      <c r="Z1558" s="3" t="str">
        <f t="shared" si="224"/>
        <v/>
      </c>
    </row>
    <row r="1559" spans="1:26" x14ac:dyDescent="0.45">
      <c r="A1559" t="s">
        <v>15728</v>
      </c>
      <c r="B1559" t="s">
        <v>15729</v>
      </c>
      <c r="C1559" t="s">
        <v>15790</v>
      </c>
      <c r="E1559" t="s">
        <v>20</v>
      </c>
      <c r="H1559" t="s">
        <v>21</v>
      </c>
      <c r="I1559">
        <v>382146</v>
      </c>
      <c r="J1559" t="s">
        <v>15791</v>
      </c>
      <c r="K1559">
        <v>20</v>
      </c>
      <c r="L1559" t="s">
        <v>23</v>
      </c>
      <c r="M1559" t="s">
        <v>29</v>
      </c>
      <c r="N1559" t="s">
        <v>348</v>
      </c>
      <c r="P1559" t="s">
        <v>21</v>
      </c>
      <c r="Q1559" t="s">
        <v>15792</v>
      </c>
      <c r="R1559" s="2" t="str">
        <f t="shared" si="216"/>
        <v>OK</v>
      </c>
      <c r="S1559" s="2" t="str">
        <f t="shared" si="217"/>
        <v>OK</v>
      </c>
      <c r="T1559" s="2" t="str">
        <f t="shared" si="218"/>
        <v>OK</v>
      </c>
      <c r="U1559" s="2" t="str">
        <f t="shared" si="219"/>
        <v>OK</v>
      </c>
      <c r="V1559" s="2" t="str">
        <f t="shared" si="220"/>
        <v>OK</v>
      </c>
      <c r="W1559" s="2" t="str">
        <f t="shared" si="221"/>
        <v>OK</v>
      </c>
      <c r="X1559" s="2" t="str">
        <f t="shared" si="222"/>
        <v>OK</v>
      </c>
      <c r="Y1559" s="2" t="str">
        <f t="shared" si="223"/>
        <v>OK</v>
      </c>
      <c r="Z1559" s="3" t="str">
        <f t="shared" si="224"/>
        <v/>
      </c>
    </row>
    <row r="1560" spans="1:26" x14ac:dyDescent="0.45">
      <c r="A1560" t="s">
        <v>15728</v>
      </c>
      <c r="B1560" t="s">
        <v>15729</v>
      </c>
      <c r="C1560" t="s">
        <v>15793</v>
      </c>
      <c r="E1560" t="s">
        <v>20</v>
      </c>
      <c r="H1560" t="s">
        <v>21</v>
      </c>
      <c r="I1560">
        <v>888276</v>
      </c>
      <c r="J1560" t="s">
        <v>15794</v>
      </c>
      <c r="K1560">
        <v>25</v>
      </c>
      <c r="L1560" t="s">
        <v>1363</v>
      </c>
      <c r="M1560" t="s">
        <v>35</v>
      </c>
      <c r="N1560" t="s">
        <v>213</v>
      </c>
      <c r="O1560" t="s">
        <v>37</v>
      </c>
      <c r="P1560" t="s">
        <v>21</v>
      </c>
      <c r="Q1560" t="s">
        <v>15795</v>
      </c>
      <c r="R1560" s="2" t="str">
        <f t="shared" si="216"/>
        <v>KO</v>
      </c>
      <c r="S1560" s="2" t="str">
        <f t="shared" si="217"/>
        <v>OK</v>
      </c>
      <c r="T1560" s="2" t="str">
        <f t="shared" si="218"/>
        <v>OK</v>
      </c>
      <c r="U1560" s="2" t="str">
        <f t="shared" si="219"/>
        <v>OK</v>
      </c>
      <c r="V1560" s="2" t="str">
        <f t="shared" si="220"/>
        <v>OK</v>
      </c>
      <c r="W1560" s="2" t="str">
        <f t="shared" si="221"/>
        <v>OK</v>
      </c>
      <c r="X1560" s="2" t="str">
        <f t="shared" si="222"/>
        <v>OK</v>
      </c>
      <c r="Y1560" s="2" t="str">
        <f t="shared" si="223"/>
        <v>OK</v>
      </c>
      <c r="Z1560" s="3" t="str">
        <f t="shared" si="224"/>
        <v xml:space="preserve">Acción didáctica / </v>
      </c>
    </row>
    <row r="1561" spans="1:26" x14ac:dyDescent="0.45">
      <c r="A1561" t="s">
        <v>15728</v>
      </c>
      <c r="B1561" t="s">
        <v>15729</v>
      </c>
      <c r="C1561" t="s">
        <v>15796</v>
      </c>
      <c r="E1561" t="s">
        <v>20</v>
      </c>
      <c r="H1561" t="s">
        <v>21</v>
      </c>
      <c r="I1561">
        <v>1716754</v>
      </c>
      <c r="J1561" t="s">
        <v>15797</v>
      </c>
      <c r="K1561">
        <v>40</v>
      </c>
      <c r="L1561" t="s">
        <v>34</v>
      </c>
      <c r="M1561" t="s">
        <v>35</v>
      </c>
      <c r="N1561" t="s">
        <v>81</v>
      </c>
      <c r="O1561" t="s">
        <v>479</v>
      </c>
      <c r="P1561" t="s">
        <v>21</v>
      </c>
      <c r="Q1561" t="s">
        <v>15798</v>
      </c>
      <c r="R1561" s="2" t="str">
        <f t="shared" si="216"/>
        <v>KO</v>
      </c>
      <c r="S1561" s="2" t="str">
        <f t="shared" si="217"/>
        <v>OK</v>
      </c>
      <c r="T1561" s="2" t="str">
        <f t="shared" si="218"/>
        <v>OK</v>
      </c>
      <c r="U1561" s="2" t="str">
        <f t="shared" si="219"/>
        <v>OK</v>
      </c>
      <c r="V1561" s="2" t="str">
        <f t="shared" si="220"/>
        <v>OK</v>
      </c>
      <c r="W1561" s="2" t="str">
        <f t="shared" si="221"/>
        <v>OK</v>
      </c>
      <c r="X1561" s="2" t="str">
        <f t="shared" si="222"/>
        <v>OK</v>
      </c>
      <c r="Y1561" s="2" t="str">
        <f t="shared" si="223"/>
        <v>OK</v>
      </c>
      <c r="Z1561" s="3" t="str">
        <f t="shared" si="224"/>
        <v xml:space="preserve">Acción didáctica / </v>
      </c>
    </row>
    <row r="1562" spans="1:26" x14ac:dyDescent="0.45">
      <c r="A1562" t="s">
        <v>15728</v>
      </c>
      <c r="B1562" t="s">
        <v>15729</v>
      </c>
      <c r="C1562" t="s">
        <v>15799</v>
      </c>
      <c r="E1562" t="s">
        <v>20</v>
      </c>
      <c r="H1562" t="s">
        <v>21</v>
      </c>
      <c r="I1562">
        <v>1366550</v>
      </c>
      <c r="J1562" t="s">
        <v>15800</v>
      </c>
      <c r="K1562">
        <v>60</v>
      </c>
      <c r="L1562" t="s">
        <v>57</v>
      </c>
      <c r="M1562" t="s">
        <v>35</v>
      </c>
      <c r="N1562" t="s">
        <v>58</v>
      </c>
      <c r="O1562" t="s">
        <v>37</v>
      </c>
      <c r="P1562" t="s">
        <v>21</v>
      </c>
      <c r="Q1562" t="s">
        <v>15801</v>
      </c>
      <c r="R1562" s="2" t="str">
        <f t="shared" si="216"/>
        <v>OK</v>
      </c>
      <c r="S1562" s="2" t="str">
        <f t="shared" si="217"/>
        <v>OK</v>
      </c>
      <c r="T1562" s="2" t="str">
        <f t="shared" si="218"/>
        <v>OK</v>
      </c>
      <c r="U1562" s="2" t="str">
        <f t="shared" si="219"/>
        <v>OK</v>
      </c>
      <c r="V1562" s="2" t="str">
        <f t="shared" si="220"/>
        <v>OK</v>
      </c>
      <c r="W1562" s="2" t="str">
        <f t="shared" si="221"/>
        <v>OK</v>
      </c>
      <c r="X1562" s="2" t="str">
        <f t="shared" si="222"/>
        <v>OK</v>
      </c>
      <c r="Y1562" s="2" t="str">
        <f t="shared" si="223"/>
        <v>OK</v>
      </c>
      <c r="Z1562" s="3" t="str">
        <f t="shared" si="224"/>
        <v/>
      </c>
    </row>
    <row r="1563" spans="1:26" x14ac:dyDescent="0.45">
      <c r="A1563" t="s">
        <v>15728</v>
      </c>
      <c r="B1563" t="s">
        <v>15729</v>
      </c>
      <c r="C1563" t="s">
        <v>534</v>
      </c>
      <c r="E1563" t="s">
        <v>20</v>
      </c>
      <c r="H1563" t="s">
        <v>21</v>
      </c>
      <c r="I1563">
        <v>1978246</v>
      </c>
      <c r="J1563" t="s">
        <v>15802</v>
      </c>
      <c r="K1563">
        <v>45</v>
      </c>
      <c r="L1563" t="s">
        <v>358</v>
      </c>
      <c r="M1563" t="s">
        <v>35</v>
      </c>
      <c r="N1563" t="s">
        <v>359</v>
      </c>
      <c r="O1563" t="s">
        <v>85</v>
      </c>
      <c r="P1563" t="s">
        <v>21</v>
      </c>
      <c r="Q1563" t="s">
        <v>15803</v>
      </c>
      <c r="R1563" s="2" t="str">
        <f t="shared" si="216"/>
        <v>OK</v>
      </c>
      <c r="S1563" s="2" t="str">
        <f t="shared" si="217"/>
        <v>OK</v>
      </c>
      <c r="T1563" s="2" t="str">
        <f t="shared" si="218"/>
        <v>OK</v>
      </c>
      <c r="U1563" s="2" t="str">
        <f t="shared" si="219"/>
        <v>OK</v>
      </c>
      <c r="V1563" s="2" t="str">
        <f t="shared" si="220"/>
        <v>OK</v>
      </c>
      <c r="W1563" s="2" t="str">
        <f t="shared" si="221"/>
        <v>KO</v>
      </c>
      <c r="X1563" s="2" t="str">
        <f t="shared" si="222"/>
        <v>OK</v>
      </c>
      <c r="Y1563" s="2" t="str">
        <f t="shared" si="223"/>
        <v>OK</v>
      </c>
      <c r="Z1563" s="3" t="str">
        <f t="shared" si="224"/>
        <v xml:space="preserve">Tiempo del recurso / </v>
      </c>
    </row>
    <row r="1564" spans="1:26" x14ac:dyDescent="0.45">
      <c r="A1564" t="s">
        <v>15728</v>
      </c>
      <c r="B1564" t="s">
        <v>15729</v>
      </c>
      <c r="C1564" t="s">
        <v>67</v>
      </c>
      <c r="D1564" t="s">
        <v>67</v>
      </c>
      <c r="E1564" t="s">
        <v>20</v>
      </c>
      <c r="H1564" t="s">
        <v>21</v>
      </c>
      <c r="I1564">
        <v>462239</v>
      </c>
      <c r="J1564" t="s">
        <v>15804</v>
      </c>
      <c r="K1564">
        <v>20</v>
      </c>
      <c r="L1564" t="s">
        <v>1363</v>
      </c>
      <c r="M1564" t="s">
        <v>67</v>
      </c>
      <c r="N1564" t="s">
        <v>227</v>
      </c>
      <c r="P1564" t="s">
        <v>21</v>
      </c>
      <c r="Q1564" t="s">
        <v>15805</v>
      </c>
      <c r="R1564" s="2" t="str">
        <f t="shared" si="216"/>
        <v>KO</v>
      </c>
      <c r="S1564" s="2" t="str">
        <f t="shared" si="217"/>
        <v>OK</v>
      </c>
      <c r="T1564" s="2" t="str">
        <f t="shared" si="218"/>
        <v>OK</v>
      </c>
      <c r="U1564" s="2" t="str">
        <f t="shared" si="219"/>
        <v>OK</v>
      </c>
      <c r="V1564" s="2" t="str">
        <f t="shared" si="220"/>
        <v>OK</v>
      </c>
      <c r="W1564" s="2" t="str">
        <f t="shared" si="221"/>
        <v>OK</v>
      </c>
      <c r="X1564" s="2" t="str">
        <f t="shared" si="222"/>
        <v>OK</v>
      </c>
      <c r="Y1564" s="2" t="str">
        <f t="shared" si="223"/>
        <v>OK</v>
      </c>
      <c r="Z1564" s="3" t="str">
        <f t="shared" si="224"/>
        <v xml:space="preserve">Acción didáctica / </v>
      </c>
    </row>
    <row r="1565" spans="1:26" x14ac:dyDescent="0.45">
      <c r="A1565" t="s">
        <v>15728</v>
      </c>
      <c r="B1565" t="s">
        <v>15729</v>
      </c>
      <c r="C1565" t="s">
        <v>70</v>
      </c>
      <c r="E1565" t="s">
        <v>20</v>
      </c>
      <c r="H1565" t="s">
        <v>21</v>
      </c>
      <c r="I1565">
        <v>1565343</v>
      </c>
      <c r="J1565" t="s">
        <v>15806</v>
      </c>
      <c r="K1565">
        <v>40</v>
      </c>
      <c r="L1565" t="s">
        <v>70</v>
      </c>
      <c r="M1565" t="s">
        <v>35</v>
      </c>
      <c r="N1565" t="s">
        <v>161</v>
      </c>
      <c r="O1565" t="s">
        <v>479</v>
      </c>
      <c r="P1565" t="s">
        <v>21</v>
      </c>
      <c r="Q1565" t="s">
        <v>15807</v>
      </c>
      <c r="R1565" s="2" t="str">
        <f t="shared" si="216"/>
        <v>OK</v>
      </c>
      <c r="S1565" s="2" t="str">
        <f t="shared" si="217"/>
        <v>OK</v>
      </c>
      <c r="T1565" s="2" t="str">
        <f t="shared" si="218"/>
        <v>OK</v>
      </c>
      <c r="U1565" s="2" t="str">
        <f t="shared" si="219"/>
        <v>OK</v>
      </c>
      <c r="V1565" s="2" t="str">
        <f t="shared" si="220"/>
        <v>OK</v>
      </c>
      <c r="W1565" s="2" t="str">
        <f t="shared" si="221"/>
        <v>OK</v>
      </c>
      <c r="X1565" s="2" t="str">
        <f t="shared" si="222"/>
        <v>OK</v>
      </c>
      <c r="Y1565" s="2" t="str">
        <f t="shared" si="223"/>
        <v>OK</v>
      </c>
      <c r="Z1565" s="3" t="str">
        <f t="shared" si="224"/>
        <v/>
      </c>
    </row>
    <row r="1566" spans="1:26" x14ac:dyDescent="0.45">
      <c r="A1566" t="s">
        <v>15808</v>
      </c>
      <c r="B1566" t="s">
        <v>15809</v>
      </c>
      <c r="C1566" t="s">
        <v>15810</v>
      </c>
      <c r="E1566" t="s">
        <v>20</v>
      </c>
      <c r="H1566" t="s">
        <v>21</v>
      </c>
      <c r="I1566">
        <v>792168</v>
      </c>
      <c r="J1566" t="s">
        <v>15811</v>
      </c>
      <c r="K1566">
        <v>20</v>
      </c>
      <c r="L1566" t="s">
        <v>23</v>
      </c>
      <c r="M1566" t="s">
        <v>29</v>
      </c>
      <c r="N1566" t="s">
        <v>194</v>
      </c>
      <c r="P1566" t="s">
        <v>21</v>
      </c>
      <c r="Q1566" t="s">
        <v>15812</v>
      </c>
      <c r="R1566" s="2" t="str">
        <f t="shared" si="216"/>
        <v>OK</v>
      </c>
      <c r="S1566" s="2" t="str">
        <f t="shared" si="217"/>
        <v>OK</v>
      </c>
      <c r="T1566" s="2" t="str">
        <f t="shared" si="218"/>
        <v>OK</v>
      </c>
      <c r="U1566" s="2" t="str">
        <f t="shared" si="219"/>
        <v>OK</v>
      </c>
      <c r="V1566" s="2" t="str">
        <f t="shared" si="220"/>
        <v>OK</v>
      </c>
      <c r="W1566" s="2" t="str">
        <f t="shared" si="221"/>
        <v>OK</v>
      </c>
      <c r="X1566" s="2" t="str">
        <f t="shared" si="222"/>
        <v>OK</v>
      </c>
      <c r="Y1566" s="2" t="str">
        <f t="shared" si="223"/>
        <v>OK</v>
      </c>
      <c r="Z1566" s="3" t="str">
        <f t="shared" si="224"/>
        <v/>
      </c>
    </row>
    <row r="1567" spans="1:26" x14ac:dyDescent="0.45">
      <c r="A1567" t="s">
        <v>15808</v>
      </c>
      <c r="B1567" t="s">
        <v>15809</v>
      </c>
      <c r="C1567" t="s">
        <v>15813</v>
      </c>
      <c r="E1567" t="s">
        <v>20</v>
      </c>
      <c r="H1567" t="s">
        <v>21</v>
      </c>
      <c r="I1567">
        <v>963483</v>
      </c>
      <c r="J1567" t="s">
        <v>15814</v>
      </c>
      <c r="K1567">
        <v>10</v>
      </c>
      <c r="L1567" t="s">
        <v>34</v>
      </c>
      <c r="M1567" t="s">
        <v>35</v>
      </c>
      <c r="N1567" t="s">
        <v>213</v>
      </c>
      <c r="O1567" t="s">
        <v>37</v>
      </c>
      <c r="P1567" t="s">
        <v>21</v>
      </c>
      <c r="Q1567" t="s">
        <v>15815</v>
      </c>
      <c r="R1567" s="2" t="str">
        <f t="shared" si="216"/>
        <v>OK</v>
      </c>
      <c r="S1567" s="2" t="str">
        <f t="shared" si="217"/>
        <v>OK</v>
      </c>
      <c r="T1567" s="2" t="str">
        <f t="shared" si="218"/>
        <v>OK</v>
      </c>
      <c r="U1567" s="2" t="str">
        <f t="shared" si="219"/>
        <v>OK</v>
      </c>
      <c r="V1567" s="2" t="str">
        <f t="shared" si="220"/>
        <v>OK</v>
      </c>
      <c r="W1567" s="2" t="str">
        <f t="shared" si="221"/>
        <v>OK</v>
      </c>
      <c r="X1567" s="2" t="str">
        <f t="shared" si="222"/>
        <v>OK</v>
      </c>
      <c r="Y1567" s="2" t="str">
        <f t="shared" si="223"/>
        <v>OK</v>
      </c>
      <c r="Z1567" s="3" t="str">
        <f t="shared" si="224"/>
        <v/>
      </c>
    </row>
    <row r="1568" spans="1:26" x14ac:dyDescent="0.45">
      <c r="A1568" t="s">
        <v>15808</v>
      </c>
      <c r="B1568" t="s">
        <v>15809</v>
      </c>
      <c r="C1568" t="s">
        <v>15816</v>
      </c>
      <c r="E1568" t="s">
        <v>20</v>
      </c>
      <c r="H1568" t="s">
        <v>21</v>
      </c>
      <c r="I1568">
        <v>707981</v>
      </c>
      <c r="J1568" t="s">
        <v>15817</v>
      </c>
      <c r="K1568">
        <v>10</v>
      </c>
      <c r="L1568" t="s">
        <v>34</v>
      </c>
      <c r="M1568" t="s">
        <v>35</v>
      </c>
      <c r="N1568" t="s">
        <v>777</v>
      </c>
      <c r="O1568" t="s">
        <v>37</v>
      </c>
      <c r="P1568" t="s">
        <v>21</v>
      </c>
      <c r="Q1568" t="s">
        <v>15818</v>
      </c>
      <c r="R1568" s="2" t="str">
        <f t="shared" si="216"/>
        <v>OK</v>
      </c>
      <c r="S1568" s="2" t="str">
        <f t="shared" si="217"/>
        <v>OK</v>
      </c>
      <c r="T1568" s="2" t="str">
        <f t="shared" si="218"/>
        <v>OK</v>
      </c>
      <c r="U1568" s="2" t="str">
        <f t="shared" si="219"/>
        <v>OK</v>
      </c>
      <c r="V1568" s="2" t="str">
        <f t="shared" si="220"/>
        <v>OK</v>
      </c>
      <c r="W1568" s="2" t="str">
        <f t="shared" si="221"/>
        <v>OK</v>
      </c>
      <c r="X1568" s="2" t="str">
        <f t="shared" si="222"/>
        <v>OK</v>
      </c>
      <c r="Y1568" s="2" t="str">
        <f t="shared" si="223"/>
        <v>OK</v>
      </c>
      <c r="Z1568" s="3" t="str">
        <f t="shared" si="224"/>
        <v/>
      </c>
    </row>
    <row r="1569" spans="1:26" x14ac:dyDescent="0.45">
      <c r="A1569" t="s">
        <v>15808</v>
      </c>
      <c r="B1569" t="s">
        <v>15809</v>
      </c>
      <c r="C1569" t="s">
        <v>15819</v>
      </c>
      <c r="E1569" t="s">
        <v>20</v>
      </c>
      <c r="H1569" t="s">
        <v>21</v>
      </c>
      <c r="I1569">
        <v>1124913</v>
      </c>
      <c r="J1569" t="s">
        <v>15820</v>
      </c>
      <c r="K1569">
        <v>15</v>
      </c>
      <c r="L1569" t="s">
        <v>34</v>
      </c>
      <c r="M1569" t="s">
        <v>35</v>
      </c>
      <c r="N1569" t="s">
        <v>161</v>
      </c>
      <c r="O1569" t="s">
        <v>479</v>
      </c>
      <c r="P1569" t="s">
        <v>21</v>
      </c>
      <c r="Q1569" t="s">
        <v>15821</v>
      </c>
      <c r="R1569" s="2" t="str">
        <f t="shared" si="216"/>
        <v>OK</v>
      </c>
      <c r="S1569" s="2" t="str">
        <f t="shared" si="217"/>
        <v>OK</v>
      </c>
      <c r="T1569" s="2" t="str">
        <f t="shared" si="218"/>
        <v>OK</v>
      </c>
      <c r="U1569" s="2" t="str">
        <f t="shared" si="219"/>
        <v>OK</v>
      </c>
      <c r="V1569" s="2" t="str">
        <f t="shared" si="220"/>
        <v>OK</v>
      </c>
      <c r="W1569" s="2" t="str">
        <f t="shared" si="221"/>
        <v>OK</v>
      </c>
      <c r="X1569" s="2" t="str">
        <f t="shared" si="222"/>
        <v>OK</v>
      </c>
      <c r="Y1569" s="2" t="str">
        <f t="shared" si="223"/>
        <v>OK</v>
      </c>
      <c r="Z1569" s="3" t="str">
        <f t="shared" si="224"/>
        <v/>
      </c>
    </row>
    <row r="1570" spans="1:26" x14ac:dyDescent="0.45">
      <c r="A1570" t="s">
        <v>15808</v>
      </c>
      <c r="B1570" t="s">
        <v>15809</v>
      </c>
      <c r="C1570" t="s">
        <v>12293</v>
      </c>
      <c r="E1570" t="s">
        <v>20</v>
      </c>
      <c r="H1570" t="s">
        <v>21</v>
      </c>
      <c r="I1570">
        <v>1725202</v>
      </c>
      <c r="J1570" t="s">
        <v>15822</v>
      </c>
      <c r="K1570">
        <v>30</v>
      </c>
      <c r="L1570" t="s">
        <v>34</v>
      </c>
      <c r="M1570" t="s">
        <v>35</v>
      </c>
      <c r="N1570" t="s">
        <v>81</v>
      </c>
      <c r="O1570" t="s">
        <v>37</v>
      </c>
      <c r="P1570" t="s">
        <v>21</v>
      </c>
      <c r="Q1570" t="s">
        <v>15823</v>
      </c>
      <c r="R1570" s="2" t="str">
        <f t="shared" si="216"/>
        <v>KO</v>
      </c>
      <c r="S1570" s="2" t="str">
        <f t="shared" si="217"/>
        <v>OK</v>
      </c>
      <c r="T1570" s="2" t="str">
        <f t="shared" si="218"/>
        <v>OK</v>
      </c>
      <c r="U1570" s="2" t="str">
        <f t="shared" si="219"/>
        <v>OK</v>
      </c>
      <c r="V1570" s="2" t="str">
        <f t="shared" si="220"/>
        <v>OK</v>
      </c>
      <c r="W1570" s="2" t="str">
        <f t="shared" si="221"/>
        <v>OK</v>
      </c>
      <c r="X1570" s="2" t="str">
        <f t="shared" si="222"/>
        <v>OK</v>
      </c>
      <c r="Y1570" s="2" t="str">
        <f t="shared" si="223"/>
        <v>OK</v>
      </c>
      <c r="Z1570" s="3" t="str">
        <f t="shared" si="224"/>
        <v xml:space="preserve">Acción didáctica / </v>
      </c>
    </row>
    <row r="1571" spans="1:26" x14ac:dyDescent="0.45">
      <c r="A1571" t="s">
        <v>15808</v>
      </c>
      <c r="B1571" t="s">
        <v>15809</v>
      </c>
      <c r="C1571" t="s">
        <v>15824</v>
      </c>
      <c r="E1571" t="s">
        <v>20</v>
      </c>
      <c r="H1571" t="s">
        <v>21</v>
      </c>
      <c r="I1571">
        <v>312505</v>
      </c>
      <c r="J1571" t="s">
        <v>15825</v>
      </c>
      <c r="K1571">
        <v>60</v>
      </c>
      <c r="L1571" t="s">
        <v>23</v>
      </c>
      <c r="M1571" t="s">
        <v>24</v>
      </c>
      <c r="N1571" t="s">
        <v>235</v>
      </c>
      <c r="P1571" t="s">
        <v>21</v>
      </c>
      <c r="Q1571" t="s">
        <v>15826</v>
      </c>
      <c r="R1571" s="2" t="str">
        <f t="shared" si="216"/>
        <v>OK</v>
      </c>
      <c r="S1571" s="2" t="str">
        <f t="shared" si="217"/>
        <v>KO</v>
      </c>
      <c r="T1571" s="2" t="str">
        <f t="shared" si="218"/>
        <v>OK</v>
      </c>
      <c r="U1571" s="2" t="str">
        <f t="shared" si="219"/>
        <v>OK</v>
      </c>
      <c r="V1571" s="2" t="str">
        <f t="shared" si="220"/>
        <v>OK</v>
      </c>
      <c r="W1571" s="2" t="str">
        <f t="shared" si="221"/>
        <v>OK</v>
      </c>
      <c r="X1571" s="2" t="str">
        <f t="shared" si="222"/>
        <v>OK</v>
      </c>
      <c r="Y1571" s="2" t="str">
        <f t="shared" si="223"/>
        <v>OK</v>
      </c>
      <c r="Z1571" s="3" t="str">
        <f t="shared" si="224"/>
        <v xml:space="preserve">Tipo de media / </v>
      </c>
    </row>
    <row r="1572" spans="1:26" x14ac:dyDescent="0.45">
      <c r="A1572" t="s">
        <v>15808</v>
      </c>
      <c r="B1572" t="s">
        <v>15809</v>
      </c>
      <c r="C1572" t="s">
        <v>15827</v>
      </c>
      <c r="E1572" t="s">
        <v>20</v>
      </c>
      <c r="H1572" t="s">
        <v>21</v>
      </c>
      <c r="I1572">
        <v>1110803</v>
      </c>
      <c r="J1572" t="s">
        <v>15828</v>
      </c>
      <c r="K1572">
        <v>30</v>
      </c>
      <c r="L1572" t="s">
        <v>23</v>
      </c>
      <c r="M1572" t="s">
        <v>29</v>
      </c>
      <c r="N1572" t="s">
        <v>495</v>
      </c>
      <c r="P1572" t="s">
        <v>21</v>
      </c>
      <c r="Q1572" t="s">
        <v>15829</v>
      </c>
      <c r="R1572" s="2" t="str">
        <f t="shared" si="216"/>
        <v>OK</v>
      </c>
      <c r="S1572" s="2" t="str">
        <f t="shared" si="217"/>
        <v>OK</v>
      </c>
      <c r="T1572" s="2" t="str">
        <f t="shared" si="218"/>
        <v>OK</v>
      </c>
      <c r="U1572" s="2" t="str">
        <f t="shared" si="219"/>
        <v>OK</v>
      </c>
      <c r="V1572" s="2" t="str">
        <f t="shared" si="220"/>
        <v>OK</v>
      </c>
      <c r="W1572" s="2" t="str">
        <f t="shared" si="221"/>
        <v>OK</v>
      </c>
      <c r="X1572" s="2" t="str">
        <f t="shared" si="222"/>
        <v>OK</v>
      </c>
      <c r="Y1572" s="2" t="str">
        <f t="shared" si="223"/>
        <v>OK</v>
      </c>
      <c r="Z1572" s="3" t="str">
        <f t="shared" si="224"/>
        <v/>
      </c>
    </row>
    <row r="1573" spans="1:26" x14ac:dyDescent="0.45">
      <c r="A1573" t="s">
        <v>15808</v>
      </c>
      <c r="B1573" t="s">
        <v>15809</v>
      </c>
      <c r="C1573" t="s">
        <v>15830</v>
      </c>
      <c r="E1573" t="s">
        <v>20</v>
      </c>
      <c r="H1573" t="s">
        <v>21</v>
      </c>
      <c r="I1573">
        <v>904603</v>
      </c>
      <c r="J1573" t="s">
        <v>15831</v>
      </c>
      <c r="K1573">
        <v>10</v>
      </c>
      <c r="L1573" t="s">
        <v>34</v>
      </c>
      <c r="M1573" t="s">
        <v>35</v>
      </c>
      <c r="N1573" t="s">
        <v>190</v>
      </c>
      <c r="O1573" t="s">
        <v>37</v>
      </c>
      <c r="P1573" t="s">
        <v>21</v>
      </c>
      <c r="Q1573" t="s">
        <v>15832</v>
      </c>
      <c r="R1573" s="2" t="str">
        <f t="shared" si="216"/>
        <v>OK</v>
      </c>
      <c r="S1573" s="2" t="str">
        <f t="shared" si="217"/>
        <v>OK</v>
      </c>
      <c r="T1573" s="2" t="str">
        <f t="shared" si="218"/>
        <v>OK</v>
      </c>
      <c r="U1573" s="2" t="str">
        <f t="shared" si="219"/>
        <v>OK</v>
      </c>
      <c r="V1573" s="2" t="str">
        <f t="shared" si="220"/>
        <v>OK</v>
      </c>
      <c r="W1573" s="2" t="str">
        <f t="shared" si="221"/>
        <v>OK</v>
      </c>
      <c r="X1573" s="2" t="str">
        <f t="shared" si="222"/>
        <v>OK</v>
      </c>
      <c r="Y1573" s="2" t="str">
        <f t="shared" si="223"/>
        <v>OK</v>
      </c>
      <c r="Z1573" s="3" t="str">
        <f t="shared" si="224"/>
        <v/>
      </c>
    </row>
    <row r="1574" spans="1:26" x14ac:dyDescent="0.45">
      <c r="A1574" t="s">
        <v>15808</v>
      </c>
      <c r="B1574" t="s">
        <v>15809</v>
      </c>
      <c r="C1574" t="s">
        <v>15833</v>
      </c>
      <c r="E1574" t="s">
        <v>20</v>
      </c>
      <c r="H1574" t="s">
        <v>21</v>
      </c>
      <c r="I1574">
        <v>960876</v>
      </c>
      <c r="J1574" t="s">
        <v>15834</v>
      </c>
      <c r="K1574">
        <v>18</v>
      </c>
      <c r="L1574" t="s">
        <v>34</v>
      </c>
      <c r="M1574" t="s">
        <v>35</v>
      </c>
      <c r="N1574" t="s">
        <v>161</v>
      </c>
      <c r="O1574" t="s">
        <v>479</v>
      </c>
      <c r="P1574" t="s">
        <v>21</v>
      </c>
      <c r="Q1574" t="s">
        <v>15835</v>
      </c>
      <c r="R1574" s="2" t="str">
        <f t="shared" si="216"/>
        <v>OK</v>
      </c>
      <c r="S1574" s="2" t="str">
        <f t="shared" si="217"/>
        <v>OK</v>
      </c>
      <c r="T1574" s="2" t="str">
        <f t="shared" si="218"/>
        <v>OK</v>
      </c>
      <c r="U1574" s="2" t="str">
        <f t="shared" si="219"/>
        <v>OK</v>
      </c>
      <c r="V1574" s="2" t="str">
        <f t="shared" si="220"/>
        <v>OK</v>
      </c>
      <c r="W1574" s="2" t="str">
        <f t="shared" si="221"/>
        <v>OK</v>
      </c>
      <c r="X1574" s="2" t="str">
        <f t="shared" si="222"/>
        <v>OK</v>
      </c>
      <c r="Y1574" s="2" t="str">
        <f t="shared" si="223"/>
        <v>OK</v>
      </c>
      <c r="Z1574" s="3" t="str">
        <f t="shared" si="224"/>
        <v/>
      </c>
    </row>
    <row r="1575" spans="1:26" x14ac:dyDescent="0.45">
      <c r="A1575" t="s">
        <v>15808</v>
      </c>
      <c r="B1575" t="s">
        <v>15809</v>
      </c>
      <c r="C1575" t="s">
        <v>15836</v>
      </c>
      <c r="E1575" t="s">
        <v>20</v>
      </c>
      <c r="H1575" t="s">
        <v>21</v>
      </c>
      <c r="I1575">
        <v>1469884</v>
      </c>
      <c r="J1575" t="s">
        <v>15837</v>
      </c>
      <c r="K1575">
        <v>18</v>
      </c>
      <c r="L1575" t="s">
        <v>80</v>
      </c>
      <c r="M1575" t="s">
        <v>35</v>
      </c>
      <c r="N1575" t="s">
        <v>81</v>
      </c>
      <c r="O1575" t="s">
        <v>85</v>
      </c>
      <c r="P1575" t="s">
        <v>21</v>
      </c>
      <c r="Q1575" t="s">
        <v>15838</v>
      </c>
      <c r="R1575" s="2" t="str">
        <f t="shared" si="216"/>
        <v>OK</v>
      </c>
      <c r="S1575" s="2" t="str">
        <f t="shared" si="217"/>
        <v>OK</v>
      </c>
      <c r="T1575" s="2" t="str">
        <f t="shared" si="218"/>
        <v>OK</v>
      </c>
      <c r="U1575" s="2" t="str">
        <f t="shared" si="219"/>
        <v>OK</v>
      </c>
      <c r="V1575" s="2" t="str">
        <f t="shared" si="220"/>
        <v>OK</v>
      </c>
      <c r="W1575" s="2" t="str">
        <f t="shared" si="221"/>
        <v>OK</v>
      </c>
      <c r="X1575" s="2" t="str">
        <f t="shared" si="222"/>
        <v>OK</v>
      </c>
      <c r="Y1575" s="2" t="str">
        <f t="shared" si="223"/>
        <v>OK</v>
      </c>
      <c r="Z1575" s="3" t="str">
        <f t="shared" si="224"/>
        <v/>
      </c>
    </row>
    <row r="1576" spans="1:26" x14ac:dyDescent="0.45">
      <c r="A1576" t="s">
        <v>15808</v>
      </c>
      <c r="B1576" t="s">
        <v>15809</v>
      </c>
      <c r="C1576" t="s">
        <v>15839</v>
      </c>
      <c r="E1576" t="s">
        <v>20</v>
      </c>
      <c r="H1576" t="s">
        <v>21</v>
      </c>
      <c r="I1576">
        <v>658697</v>
      </c>
      <c r="J1576" t="s">
        <v>15840</v>
      </c>
      <c r="K1576">
        <v>20</v>
      </c>
      <c r="L1576" t="s">
        <v>23</v>
      </c>
      <c r="M1576" t="s">
        <v>24</v>
      </c>
      <c r="N1576" t="s">
        <v>235</v>
      </c>
      <c r="P1576" t="s">
        <v>21</v>
      </c>
      <c r="Q1576" t="s">
        <v>15841</v>
      </c>
      <c r="R1576" s="2" t="str">
        <f t="shared" si="216"/>
        <v>OK</v>
      </c>
      <c r="S1576" s="2" t="str">
        <f t="shared" si="217"/>
        <v>KO</v>
      </c>
      <c r="T1576" s="2" t="str">
        <f t="shared" si="218"/>
        <v>OK</v>
      </c>
      <c r="U1576" s="2" t="str">
        <f t="shared" si="219"/>
        <v>OK</v>
      </c>
      <c r="V1576" s="2" t="str">
        <f t="shared" si="220"/>
        <v>OK</v>
      </c>
      <c r="W1576" s="2" t="str">
        <f t="shared" si="221"/>
        <v>OK</v>
      </c>
      <c r="X1576" s="2" t="str">
        <f t="shared" si="222"/>
        <v>OK</v>
      </c>
      <c r="Y1576" s="2" t="str">
        <f t="shared" si="223"/>
        <v>OK</v>
      </c>
      <c r="Z1576" s="3" t="str">
        <f t="shared" si="224"/>
        <v xml:space="preserve">Tipo de media / </v>
      </c>
    </row>
    <row r="1577" spans="1:26" x14ac:dyDescent="0.45">
      <c r="A1577" t="s">
        <v>15808</v>
      </c>
      <c r="B1577" t="s">
        <v>15809</v>
      </c>
      <c r="C1577" t="s">
        <v>15842</v>
      </c>
      <c r="E1577" t="s">
        <v>20</v>
      </c>
      <c r="H1577" t="s">
        <v>21</v>
      </c>
      <c r="I1577">
        <v>1306238</v>
      </c>
      <c r="J1577" t="s">
        <v>15843</v>
      </c>
      <c r="K1577">
        <v>15</v>
      </c>
      <c r="L1577" t="s">
        <v>34</v>
      </c>
      <c r="M1577" t="s">
        <v>35</v>
      </c>
      <c r="N1577" t="s">
        <v>499</v>
      </c>
      <c r="O1577" t="s">
        <v>37</v>
      </c>
      <c r="P1577" t="s">
        <v>21</v>
      </c>
      <c r="Q1577" t="s">
        <v>15844</v>
      </c>
      <c r="R1577" s="2" t="str">
        <f t="shared" si="216"/>
        <v>OK</v>
      </c>
      <c r="S1577" s="2" t="str">
        <f t="shared" si="217"/>
        <v>OK</v>
      </c>
      <c r="T1577" s="2" t="str">
        <f t="shared" si="218"/>
        <v>OK</v>
      </c>
      <c r="U1577" s="2" t="str">
        <f t="shared" si="219"/>
        <v>OK</v>
      </c>
      <c r="V1577" s="2" t="str">
        <f t="shared" si="220"/>
        <v>OK</v>
      </c>
      <c r="W1577" s="2" t="str">
        <f t="shared" si="221"/>
        <v>OK</v>
      </c>
      <c r="X1577" s="2" t="str">
        <f t="shared" si="222"/>
        <v>OK</v>
      </c>
      <c r="Y1577" s="2" t="str">
        <f t="shared" si="223"/>
        <v>OK</v>
      </c>
      <c r="Z1577" s="3" t="str">
        <f t="shared" si="224"/>
        <v/>
      </c>
    </row>
    <row r="1578" spans="1:26" x14ac:dyDescent="0.45">
      <c r="A1578" t="s">
        <v>15808</v>
      </c>
      <c r="B1578" t="s">
        <v>15809</v>
      </c>
      <c r="C1578" t="s">
        <v>15845</v>
      </c>
      <c r="E1578" t="s">
        <v>20</v>
      </c>
      <c r="H1578" t="s">
        <v>21</v>
      </c>
      <c r="I1578">
        <v>704738</v>
      </c>
      <c r="J1578" t="s">
        <v>15846</v>
      </c>
      <c r="K1578">
        <v>25</v>
      </c>
      <c r="L1578" t="s">
        <v>34</v>
      </c>
      <c r="M1578" t="s">
        <v>35</v>
      </c>
      <c r="N1578" t="s">
        <v>700</v>
      </c>
      <c r="O1578" t="s">
        <v>479</v>
      </c>
      <c r="P1578" t="s">
        <v>21</v>
      </c>
      <c r="Q1578" t="s">
        <v>15847</v>
      </c>
      <c r="R1578" s="2" t="str">
        <f t="shared" si="216"/>
        <v>OK</v>
      </c>
      <c r="S1578" s="2" t="str">
        <f t="shared" si="217"/>
        <v>OK</v>
      </c>
      <c r="T1578" s="2" t="str">
        <f t="shared" si="218"/>
        <v>OK</v>
      </c>
      <c r="U1578" s="2" t="str">
        <f t="shared" si="219"/>
        <v>OK</v>
      </c>
      <c r="V1578" s="2" t="str">
        <f t="shared" si="220"/>
        <v>OK</v>
      </c>
      <c r="W1578" s="2" t="str">
        <f t="shared" si="221"/>
        <v>OK</v>
      </c>
      <c r="X1578" s="2" t="str">
        <f t="shared" si="222"/>
        <v>OK</v>
      </c>
      <c r="Y1578" s="2" t="str">
        <f t="shared" si="223"/>
        <v>OK</v>
      </c>
      <c r="Z1578" s="3" t="str">
        <f t="shared" si="224"/>
        <v/>
      </c>
    </row>
    <row r="1579" spans="1:26" x14ac:dyDescent="0.45">
      <c r="A1579" t="s">
        <v>15808</v>
      </c>
      <c r="B1579" t="s">
        <v>15809</v>
      </c>
      <c r="C1579" t="s">
        <v>15848</v>
      </c>
      <c r="E1579" t="s">
        <v>20</v>
      </c>
      <c r="H1579" t="s">
        <v>21</v>
      </c>
      <c r="I1579">
        <v>1570858</v>
      </c>
      <c r="J1579" t="s">
        <v>15849</v>
      </c>
      <c r="K1579">
        <v>30</v>
      </c>
      <c r="L1579" t="s">
        <v>34</v>
      </c>
      <c r="M1579" t="s">
        <v>35</v>
      </c>
      <c r="N1579" t="s">
        <v>161</v>
      </c>
      <c r="O1579" t="s">
        <v>85</v>
      </c>
      <c r="P1579" t="s">
        <v>21</v>
      </c>
      <c r="Q1579" t="s">
        <v>15850</v>
      </c>
      <c r="R1579" s="2" t="str">
        <f t="shared" si="216"/>
        <v>OK</v>
      </c>
      <c r="S1579" s="2" t="str">
        <f t="shared" si="217"/>
        <v>OK</v>
      </c>
      <c r="T1579" s="2" t="str">
        <f t="shared" si="218"/>
        <v>OK</v>
      </c>
      <c r="U1579" s="2" t="str">
        <f t="shared" si="219"/>
        <v>OK</v>
      </c>
      <c r="V1579" s="2" t="str">
        <f t="shared" si="220"/>
        <v>OK</v>
      </c>
      <c r="W1579" s="2" t="str">
        <f t="shared" si="221"/>
        <v>OK</v>
      </c>
      <c r="X1579" s="2" t="str">
        <f t="shared" si="222"/>
        <v>OK</v>
      </c>
      <c r="Y1579" s="2" t="str">
        <f t="shared" si="223"/>
        <v>OK</v>
      </c>
      <c r="Z1579" s="3" t="str">
        <f t="shared" si="224"/>
        <v/>
      </c>
    </row>
    <row r="1580" spans="1:26" x14ac:dyDescent="0.45">
      <c r="A1580" t="s">
        <v>15808</v>
      </c>
      <c r="B1580" t="s">
        <v>15809</v>
      </c>
      <c r="C1580" t="s">
        <v>15851</v>
      </c>
      <c r="E1580" t="s">
        <v>20</v>
      </c>
      <c r="H1580" t="s">
        <v>21</v>
      </c>
      <c r="I1580">
        <v>1605945</v>
      </c>
      <c r="J1580" t="s">
        <v>15852</v>
      </c>
      <c r="K1580">
        <v>30</v>
      </c>
      <c r="L1580" t="s">
        <v>80</v>
      </c>
      <c r="M1580" t="s">
        <v>35</v>
      </c>
      <c r="N1580" t="s">
        <v>81</v>
      </c>
      <c r="O1580" t="s">
        <v>479</v>
      </c>
      <c r="P1580" t="s">
        <v>21</v>
      </c>
      <c r="Q1580" t="s">
        <v>15853</v>
      </c>
      <c r="R1580" s="2" t="str">
        <f t="shared" si="216"/>
        <v>OK</v>
      </c>
      <c r="S1580" s="2" t="str">
        <f t="shared" si="217"/>
        <v>OK</v>
      </c>
      <c r="T1580" s="2" t="str">
        <f t="shared" si="218"/>
        <v>OK</v>
      </c>
      <c r="U1580" s="2" t="str">
        <f t="shared" si="219"/>
        <v>OK</v>
      </c>
      <c r="V1580" s="2" t="str">
        <f t="shared" si="220"/>
        <v>OK</v>
      </c>
      <c r="W1580" s="2" t="str">
        <f t="shared" si="221"/>
        <v>OK</v>
      </c>
      <c r="X1580" s="2" t="str">
        <f t="shared" si="222"/>
        <v>OK</v>
      </c>
      <c r="Y1580" s="2" t="str">
        <f t="shared" si="223"/>
        <v>OK</v>
      </c>
      <c r="Z1580" s="3" t="str">
        <f t="shared" si="224"/>
        <v/>
      </c>
    </row>
    <row r="1581" spans="1:26" x14ac:dyDescent="0.45">
      <c r="A1581" t="s">
        <v>15808</v>
      </c>
      <c r="B1581" t="s">
        <v>15809</v>
      </c>
      <c r="C1581" t="s">
        <v>15854</v>
      </c>
      <c r="E1581" t="s">
        <v>20</v>
      </c>
      <c r="H1581" t="s">
        <v>21</v>
      </c>
      <c r="I1581">
        <v>976231</v>
      </c>
      <c r="J1581" t="s">
        <v>15855</v>
      </c>
      <c r="K1581">
        <v>20</v>
      </c>
      <c r="L1581" t="s">
        <v>23</v>
      </c>
      <c r="M1581" t="s">
        <v>29</v>
      </c>
      <c r="N1581" t="s">
        <v>25</v>
      </c>
      <c r="P1581" t="s">
        <v>21</v>
      </c>
      <c r="Q1581" t="s">
        <v>15856</v>
      </c>
      <c r="R1581" s="2" t="str">
        <f t="shared" si="216"/>
        <v>OK</v>
      </c>
      <c r="S1581" s="2" t="str">
        <f t="shared" si="217"/>
        <v>KO</v>
      </c>
      <c r="T1581" s="2" t="str">
        <f t="shared" si="218"/>
        <v>OK</v>
      </c>
      <c r="U1581" s="2" t="str">
        <f t="shared" si="219"/>
        <v>OK</v>
      </c>
      <c r="V1581" s="2" t="str">
        <f t="shared" si="220"/>
        <v>OK</v>
      </c>
      <c r="W1581" s="2" t="str">
        <f t="shared" si="221"/>
        <v>OK</v>
      </c>
      <c r="X1581" s="2" t="str">
        <f t="shared" si="222"/>
        <v>OK</v>
      </c>
      <c r="Y1581" s="2" t="str">
        <f t="shared" si="223"/>
        <v>OK</v>
      </c>
      <c r="Z1581" s="3" t="str">
        <f t="shared" si="224"/>
        <v xml:space="preserve">Tipo de media / </v>
      </c>
    </row>
    <row r="1582" spans="1:26" x14ac:dyDescent="0.45">
      <c r="A1582" t="s">
        <v>15808</v>
      </c>
      <c r="B1582" t="s">
        <v>15809</v>
      </c>
      <c r="C1582" t="s">
        <v>15857</v>
      </c>
      <c r="E1582" t="s">
        <v>20</v>
      </c>
      <c r="H1582" t="s">
        <v>21</v>
      </c>
      <c r="I1582">
        <v>711564</v>
      </c>
      <c r="J1582" t="s">
        <v>15858</v>
      </c>
      <c r="K1582">
        <v>15</v>
      </c>
      <c r="L1582" t="s">
        <v>34</v>
      </c>
      <c r="M1582" t="s">
        <v>35</v>
      </c>
      <c r="N1582" t="s">
        <v>114</v>
      </c>
      <c r="O1582" t="s">
        <v>37</v>
      </c>
      <c r="P1582" t="s">
        <v>21</v>
      </c>
      <c r="Q1582" t="s">
        <v>15859</v>
      </c>
      <c r="R1582" s="2" t="str">
        <f t="shared" si="216"/>
        <v>OK</v>
      </c>
      <c r="S1582" s="2" t="str">
        <f t="shared" si="217"/>
        <v>OK</v>
      </c>
      <c r="T1582" s="2" t="str">
        <f t="shared" si="218"/>
        <v>OK</v>
      </c>
      <c r="U1582" s="2" t="str">
        <f t="shared" si="219"/>
        <v>OK</v>
      </c>
      <c r="V1582" s="2" t="str">
        <f t="shared" si="220"/>
        <v>OK</v>
      </c>
      <c r="W1582" s="2" t="str">
        <f t="shared" si="221"/>
        <v>OK</v>
      </c>
      <c r="X1582" s="2" t="str">
        <f t="shared" si="222"/>
        <v>OK</v>
      </c>
      <c r="Y1582" s="2" t="str">
        <f t="shared" si="223"/>
        <v>OK</v>
      </c>
      <c r="Z1582" s="3" t="str">
        <f t="shared" si="224"/>
        <v/>
      </c>
    </row>
    <row r="1583" spans="1:26" x14ac:dyDescent="0.45">
      <c r="A1583" t="s">
        <v>15808</v>
      </c>
      <c r="B1583" t="s">
        <v>15809</v>
      </c>
      <c r="C1583" t="s">
        <v>15860</v>
      </c>
      <c r="E1583" t="s">
        <v>20</v>
      </c>
      <c r="H1583" t="s">
        <v>21</v>
      </c>
      <c r="I1583">
        <v>1097602</v>
      </c>
      <c r="J1583" t="s">
        <v>15861</v>
      </c>
      <c r="K1583">
        <v>35</v>
      </c>
      <c r="L1583" t="s">
        <v>34</v>
      </c>
      <c r="M1583" t="s">
        <v>35</v>
      </c>
      <c r="N1583" t="s">
        <v>161</v>
      </c>
      <c r="O1583" t="s">
        <v>479</v>
      </c>
      <c r="P1583" t="s">
        <v>21</v>
      </c>
      <c r="Q1583" t="s">
        <v>15862</v>
      </c>
      <c r="R1583" s="2" t="str">
        <f t="shared" si="216"/>
        <v>OK</v>
      </c>
      <c r="S1583" s="2" t="str">
        <f t="shared" si="217"/>
        <v>OK</v>
      </c>
      <c r="T1583" s="2" t="str">
        <f t="shared" si="218"/>
        <v>OK</v>
      </c>
      <c r="U1583" s="2" t="str">
        <f t="shared" si="219"/>
        <v>OK</v>
      </c>
      <c r="V1583" s="2" t="str">
        <f t="shared" si="220"/>
        <v>OK</v>
      </c>
      <c r="W1583" s="2" t="str">
        <f t="shared" si="221"/>
        <v>OK</v>
      </c>
      <c r="X1583" s="2" t="str">
        <f t="shared" si="222"/>
        <v>OK</v>
      </c>
      <c r="Y1583" s="2" t="str">
        <f t="shared" si="223"/>
        <v>OK</v>
      </c>
      <c r="Z1583" s="3" t="str">
        <f t="shared" si="224"/>
        <v/>
      </c>
    </row>
    <row r="1584" spans="1:26" x14ac:dyDescent="0.45">
      <c r="A1584" t="s">
        <v>15808</v>
      </c>
      <c r="B1584" t="s">
        <v>15809</v>
      </c>
      <c r="C1584" t="s">
        <v>15863</v>
      </c>
      <c r="E1584" t="s">
        <v>20</v>
      </c>
      <c r="H1584" t="s">
        <v>21</v>
      </c>
      <c r="I1584">
        <v>1933212</v>
      </c>
      <c r="J1584" t="s">
        <v>15864</v>
      </c>
      <c r="K1584">
        <v>30</v>
      </c>
      <c r="L1584" t="s">
        <v>34</v>
      </c>
      <c r="M1584" t="s">
        <v>35</v>
      </c>
      <c r="N1584" t="s">
        <v>81</v>
      </c>
      <c r="O1584" t="s">
        <v>85</v>
      </c>
      <c r="P1584" t="s">
        <v>21</v>
      </c>
      <c r="Q1584" t="s">
        <v>15865</v>
      </c>
      <c r="R1584" s="2" t="str">
        <f t="shared" si="216"/>
        <v>KO</v>
      </c>
      <c r="S1584" s="2" t="str">
        <f t="shared" si="217"/>
        <v>OK</v>
      </c>
      <c r="T1584" s="2" t="str">
        <f t="shared" si="218"/>
        <v>OK</v>
      </c>
      <c r="U1584" s="2" t="str">
        <f t="shared" si="219"/>
        <v>OK</v>
      </c>
      <c r="V1584" s="2" t="str">
        <f t="shared" si="220"/>
        <v>OK</v>
      </c>
      <c r="W1584" s="2" t="str">
        <f t="shared" si="221"/>
        <v>OK</v>
      </c>
      <c r="X1584" s="2" t="str">
        <f t="shared" si="222"/>
        <v>OK</v>
      </c>
      <c r="Y1584" s="2" t="str">
        <f t="shared" si="223"/>
        <v>OK</v>
      </c>
      <c r="Z1584" s="3" t="str">
        <f t="shared" si="224"/>
        <v xml:space="preserve">Acción didáctica / </v>
      </c>
    </row>
    <row r="1585" spans="1:26" x14ac:dyDescent="0.45">
      <c r="A1585" t="s">
        <v>15808</v>
      </c>
      <c r="B1585" t="s">
        <v>15809</v>
      </c>
      <c r="C1585" t="s">
        <v>15866</v>
      </c>
      <c r="E1585" t="s">
        <v>20</v>
      </c>
      <c r="H1585" t="s">
        <v>21</v>
      </c>
      <c r="I1585">
        <v>373976</v>
      </c>
      <c r="J1585" t="s">
        <v>15867</v>
      </c>
      <c r="K1585">
        <v>60</v>
      </c>
      <c r="L1585" t="s">
        <v>23</v>
      </c>
      <c r="M1585" t="s">
        <v>29</v>
      </c>
      <c r="N1585" t="s">
        <v>684</v>
      </c>
      <c r="P1585" t="s">
        <v>21</v>
      </c>
      <c r="Q1585" t="s">
        <v>15868</v>
      </c>
      <c r="R1585" s="2" t="str">
        <f t="shared" si="216"/>
        <v>OK</v>
      </c>
      <c r="S1585" s="2" t="str">
        <f t="shared" si="217"/>
        <v>OK</v>
      </c>
      <c r="T1585" s="2" t="str">
        <f t="shared" si="218"/>
        <v>OK</v>
      </c>
      <c r="U1585" s="2" t="str">
        <f t="shared" si="219"/>
        <v>OK</v>
      </c>
      <c r="V1585" s="2" t="str">
        <f t="shared" si="220"/>
        <v>OK</v>
      </c>
      <c r="W1585" s="2" t="str">
        <f t="shared" si="221"/>
        <v>OK</v>
      </c>
      <c r="X1585" s="2" t="str">
        <f t="shared" si="222"/>
        <v>OK</v>
      </c>
      <c r="Y1585" s="2" t="str">
        <f t="shared" si="223"/>
        <v>OK</v>
      </c>
      <c r="Z1585" s="3" t="str">
        <f t="shared" si="224"/>
        <v/>
      </c>
    </row>
    <row r="1586" spans="1:26" x14ac:dyDescent="0.45">
      <c r="A1586" t="s">
        <v>15808</v>
      </c>
      <c r="B1586" t="s">
        <v>15809</v>
      </c>
      <c r="C1586" t="s">
        <v>15869</v>
      </c>
      <c r="E1586" t="s">
        <v>20</v>
      </c>
      <c r="H1586" t="s">
        <v>21</v>
      </c>
      <c r="I1586">
        <v>1190946</v>
      </c>
      <c r="J1586" t="s">
        <v>15870</v>
      </c>
      <c r="K1586">
        <v>30</v>
      </c>
      <c r="L1586" t="s">
        <v>34</v>
      </c>
      <c r="M1586" t="s">
        <v>35</v>
      </c>
      <c r="N1586" t="s">
        <v>773</v>
      </c>
      <c r="O1586" t="s">
        <v>479</v>
      </c>
      <c r="P1586" t="s">
        <v>21</v>
      </c>
      <c r="Q1586" t="s">
        <v>15871</v>
      </c>
      <c r="R1586" s="2" t="str">
        <f t="shared" si="216"/>
        <v>OK</v>
      </c>
      <c r="S1586" s="2" t="str">
        <f t="shared" si="217"/>
        <v>OK</v>
      </c>
      <c r="T1586" s="2" t="str">
        <f t="shared" si="218"/>
        <v>OK</v>
      </c>
      <c r="U1586" s="2" t="str">
        <f t="shared" si="219"/>
        <v>OK</v>
      </c>
      <c r="V1586" s="2" t="str">
        <f t="shared" si="220"/>
        <v>OK</v>
      </c>
      <c r="W1586" s="2" t="str">
        <f t="shared" si="221"/>
        <v>OK</v>
      </c>
      <c r="X1586" s="2" t="str">
        <f t="shared" si="222"/>
        <v>OK</v>
      </c>
      <c r="Y1586" s="2" t="str">
        <f t="shared" si="223"/>
        <v>OK</v>
      </c>
      <c r="Z1586" s="3" t="str">
        <f t="shared" si="224"/>
        <v/>
      </c>
    </row>
    <row r="1587" spans="1:26" x14ac:dyDescent="0.45">
      <c r="A1587" t="s">
        <v>15808</v>
      </c>
      <c r="B1587" t="s">
        <v>15809</v>
      </c>
      <c r="C1587" t="s">
        <v>15872</v>
      </c>
      <c r="E1587" t="s">
        <v>20</v>
      </c>
      <c r="H1587" t="s">
        <v>21</v>
      </c>
      <c r="I1587">
        <v>1623752</v>
      </c>
      <c r="J1587" t="s">
        <v>15873</v>
      </c>
      <c r="K1587">
        <v>40</v>
      </c>
      <c r="L1587" t="s">
        <v>80</v>
      </c>
      <c r="M1587" t="s">
        <v>35</v>
      </c>
      <c r="N1587" t="s">
        <v>81</v>
      </c>
      <c r="O1587" t="s">
        <v>479</v>
      </c>
      <c r="P1587" t="s">
        <v>21</v>
      </c>
      <c r="Q1587" t="s">
        <v>15874</v>
      </c>
      <c r="R1587" s="2" t="str">
        <f t="shared" si="216"/>
        <v>OK</v>
      </c>
      <c r="S1587" s="2" t="str">
        <f t="shared" si="217"/>
        <v>OK</v>
      </c>
      <c r="T1587" s="2" t="str">
        <f t="shared" si="218"/>
        <v>OK</v>
      </c>
      <c r="U1587" s="2" t="str">
        <f t="shared" si="219"/>
        <v>OK</v>
      </c>
      <c r="V1587" s="2" t="str">
        <f t="shared" si="220"/>
        <v>OK</v>
      </c>
      <c r="W1587" s="2" t="str">
        <f t="shared" si="221"/>
        <v>OK</v>
      </c>
      <c r="X1587" s="2" t="str">
        <f t="shared" si="222"/>
        <v>OK</v>
      </c>
      <c r="Y1587" s="2" t="str">
        <f t="shared" si="223"/>
        <v>OK</v>
      </c>
      <c r="Z1587" s="3" t="str">
        <f t="shared" si="224"/>
        <v/>
      </c>
    </row>
    <row r="1588" spans="1:26" x14ac:dyDescent="0.45">
      <c r="A1588" t="s">
        <v>15808</v>
      </c>
      <c r="B1588" t="s">
        <v>15809</v>
      </c>
      <c r="C1588" t="s">
        <v>15875</v>
      </c>
      <c r="E1588" t="s">
        <v>20</v>
      </c>
      <c r="H1588" t="s">
        <v>21</v>
      </c>
      <c r="I1588">
        <v>1961588</v>
      </c>
      <c r="J1588" t="s">
        <v>15876</v>
      </c>
      <c r="K1588">
        <v>60</v>
      </c>
      <c r="L1588" t="s">
        <v>57</v>
      </c>
      <c r="M1588" t="s">
        <v>35</v>
      </c>
      <c r="N1588" t="s">
        <v>58</v>
      </c>
      <c r="O1588" t="s">
        <v>85</v>
      </c>
      <c r="P1588" t="s">
        <v>21</v>
      </c>
      <c r="Q1588" t="s">
        <v>15877</v>
      </c>
      <c r="R1588" s="2" t="str">
        <f t="shared" si="216"/>
        <v>OK</v>
      </c>
      <c r="S1588" s="2" t="str">
        <f t="shared" si="217"/>
        <v>OK</v>
      </c>
      <c r="T1588" s="2" t="str">
        <f t="shared" si="218"/>
        <v>OK</v>
      </c>
      <c r="U1588" s="2" t="str">
        <f t="shared" si="219"/>
        <v>OK</v>
      </c>
      <c r="V1588" s="2" t="str">
        <f t="shared" si="220"/>
        <v>OK</v>
      </c>
      <c r="W1588" s="2" t="str">
        <f t="shared" si="221"/>
        <v>OK</v>
      </c>
      <c r="X1588" s="2" t="str">
        <f t="shared" si="222"/>
        <v>OK</v>
      </c>
      <c r="Y1588" s="2" t="str">
        <f t="shared" si="223"/>
        <v>OK</v>
      </c>
      <c r="Z1588" s="3" t="str">
        <f t="shared" si="224"/>
        <v/>
      </c>
    </row>
    <row r="1589" spans="1:26" x14ac:dyDescent="0.45">
      <c r="A1589" t="s">
        <v>15808</v>
      </c>
      <c r="B1589" t="s">
        <v>15809</v>
      </c>
      <c r="C1589" t="s">
        <v>534</v>
      </c>
      <c r="E1589" t="s">
        <v>20</v>
      </c>
      <c r="H1589" t="s">
        <v>21</v>
      </c>
      <c r="I1589">
        <v>2871739</v>
      </c>
      <c r="J1589" t="s">
        <v>15878</v>
      </c>
      <c r="K1589">
        <v>30</v>
      </c>
      <c r="L1589" t="s">
        <v>358</v>
      </c>
      <c r="M1589" t="s">
        <v>35</v>
      </c>
      <c r="N1589" t="s">
        <v>359</v>
      </c>
      <c r="O1589" t="s">
        <v>85</v>
      </c>
      <c r="P1589" t="s">
        <v>21</v>
      </c>
      <c r="Q1589" t="s">
        <v>15879</v>
      </c>
      <c r="R1589" s="2" t="str">
        <f t="shared" si="216"/>
        <v>OK</v>
      </c>
      <c r="S1589" s="2" t="str">
        <f t="shared" si="217"/>
        <v>OK</v>
      </c>
      <c r="T1589" s="2" t="str">
        <f t="shared" si="218"/>
        <v>OK</v>
      </c>
      <c r="U1589" s="2" t="str">
        <f t="shared" si="219"/>
        <v>OK</v>
      </c>
      <c r="V1589" s="2" t="str">
        <f t="shared" si="220"/>
        <v>OK</v>
      </c>
      <c r="W1589" s="2" t="str">
        <f t="shared" si="221"/>
        <v>KO</v>
      </c>
      <c r="X1589" s="2" t="str">
        <f t="shared" si="222"/>
        <v>OK</v>
      </c>
      <c r="Y1589" s="2" t="str">
        <f t="shared" si="223"/>
        <v>OK</v>
      </c>
      <c r="Z1589" s="3" t="str">
        <f t="shared" si="224"/>
        <v xml:space="preserve">Tiempo del recurso / </v>
      </c>
    </row>
    <row r="1590" spans="1:26" x14ac:dyDescent="0.45">
      <c r="A1590" t="s">
        <v>15808</v>
      </c>
      <c r="B1590" t="s">
        <v>15809</v>
      </c>
      <c r="C1590" t="s">
        <v>67</v>
      </c>
      <c r="D1590" t="s">
        <v>67</v>
      </c>
      <c r="E1590" t="s">
        <v>20</v>
      </c>
      <c r="H1590" t="s">
        <v>21</v>
      </c>
      <c r="I1590">
        <v>418384</v>
      </c>
      <c r="K1590">
        <v>25</v>
      </c>
      <c r="L1590" t="s">
        <v>23</v>
      </c>
      <c r="M1590" t="s">
        <v>67</v>
      </c>
      <c r="N1590" t="s">
        <v>227</v>
      </c>
      <c r="P1590" t="s">
        <v>21</v>
      </c>
      <c r="Q1590" t="s">
        <v>15880</v>
      </c>
      <c r="R1590" s="2" t="str">
        <f t="shared" si="216"/>
        <v>OK</v>
      </c>
      <c r="S1590" s="2" t="str">
        <f t="shared" si="217"/>
        <v>OK</v>
      </c>
      <c r="T1590" s="2" t="str">
        <f t="shared" si="218"/>
        <v>OK</v>
      </c>
      <c r="U1590" s="2" t="str">
        <f t="shared" si="219"/>
        <v>OK</v>
      </c>
      <c r="V1590" s="2" t="str">
        <f t="shared" si="220"/>
        <v>OK</v>
      </c>
      <c r="W1590" s="2" t="str">
        <f t="shared" si="221"/>
        <v>OK</v>
      </c>
      <c r="X1590" s="2" t="str">
        <f t="shared" si="222"/>
        <v>KO</v>
      </c>
      <c r="Y1590" s="2" t="str">
        <f t="shared" si="223"/>
        <v>OK</v>
      </c>
      <c r="Z1590" s="3" t="str">
        <f t="shared" si="224"/>
        <v xml:space="preserve">Palabras clave / </v>
      </c>
    </row>
    <row r="1591" spans="1:26" x14ac:dyDescent="0.45">
      <c r="A1591" t="s">
        <v>15808</v>
      </c>
      <c r="B1591" t="s">
        <v>15809</v>
      </c>
      <c r="C1591" t="s">
        <v>70</v>
      </c>
      <c r="E1591" t="s">
        <v>20</v>
      </c>
      <c r="H1591" t="s">
        <v>21</v>
      </c>
      <c r="I1591">
        <v>1296494</v>
      </c>
      <c r="J1591" t="s">
        <v>15881</v>
      </c>
      <c r="K1591">
        <v>50</v>
      </c>
      <c r="L1591" t="s">
        <v>70</v>
      </c>
      <c r="M1591" t="s">
        <v>35</v>
      </c>
      <c r="N1591" t="s">
        <v>161</v>
      </c>
      <c r="O1591" t="s">
        <v>479</v>
      </c>
      <c r="P1591" t="s">
        <v>21</v>
      </c>
      <c r="Q1591" t="s">
        <v>15882</v>
      </c>
      <c r="R1591" s="2" t="str">
        <f t="shared" si="216"/>
        <v>OK</v>
      </c>
      <c r="S1591" s="2" t="str">
        <f t="shared" si="217"/>
        <v>OK</v>
      </c>
      <c r="T1591" s="2" t="str">
        <f t="shared" si="218"/>
        <v>OK</v>
      </c>
      <c r="U1591" s="2" t="str">
        <f t="shared" si="219"/>
        <v>OK</v>
      </c>
      <c r="V1591" s="2" t="str">
        <f t="shared" si="220"/>
        <v>OK</v>
      </c>
      <c r="W1591" s="2" t="str">
        <f t="shared" si="221"/>
        <v>OK</v>
      </c>
      <c r="X1591" s="2" t="str">
        <f t="shared" si="222"/>
        <v>OK</v>
      </c>
      <c r="Y1591" s="2" t="str">
        <f t="shared" si="223"/>
        <v>OK</v>
      </c>
      <c r="Z1591" s="3" t="str">
        <f t="shared" si="224"/>
        <v/>
      </c>
    </row>
    <row r="1592" spans="1:26" x14ac:dyDescent="0.45">
      <c r="A1592" t="s">
        <v>15883</v>
      </c>
      <c r="B1592" t="s">
        <v>15884</v>
      </c>
      <c r="C1592" t="s">
        <v>14808</v>
      </c>
      <c r="E1592" t="s">
        <v>20</v>
      </c>
      <c r="H1592" t="s">
        <v>21</v>
      </c>
      <c r="I1592">
        <v>1608318</v>
      </c>
      <c r="J1592" t="s">
        <v>14809</v>
      </c>
      <c r="K1592">
        <v>20</v>
      </c>
      <c r="L1592" t="s">
        <v>23</v>
      </c>
      <c r="M1592" t="s">
        <v>29</v>
      </c>
      <c r="N1592" t="s">
        <v>194</v>
      </c>
      <c r="P1592" t="s">
        <v>21</v>
      </c>
      <c r="Q1592" t="s">
        <v>15885</v>
      </c>
      <c r="R1592" s="2" t="str">
        <f t="shared" si="216"/>
        <v>OK</v>
      </c>
      <c r="S1592" s="2" t="str">
        <f t="shared" si="217"/>
        <v>OK</v>
      </c>
      <c r="T1592" s="2" t="str">
        <f t="shared" si="218"/>
        <v>OK</v>
      </c>
      <c r="U1592" s="2" t="str">
        <f t="shared" si="219"/>
        <v>OK</v>
      </c>
      <c r="V1592" s="2" t="str">
        <f t="shared" si="220"/>
        <v>OK</v>
      </c>
      <c r="W1592" s="2" t="str">
        <f t="shared" si="221"/>
        <v>OK</v>
      </c>
      <c r="X1592" s="2" t="str">
        <f t="shared" si="222"/>
        <v>OK</v>
      </c>
      <c r="Y1592" s="2" t="str">
        <f t="shared" si="223"/>
        <v>OK</v>
      </c>
      <c r="Z1592" s="3" t="str">
        <f t="shared" si="224"/>
        <v/>
      </c>
    </row>
    <row r="1593" spans="1:26" x14ac:dyDescent="0.45">
      <c r="A1593" t="s">
        <v>15883</v>
      </c>
      <c r="B1593" t="s">
        <v>15884</v>
      </c>
      <c r="C1593" t="s">
        <v>15886</v>
      </c>
      <c r="E1593" t="s">
        <v>20</v>
      </c>
      <c r="H1593" t="s">
        <v>21</v>
      </c>
      <c r="I1593">
        <v>856100</v>
      </c>
      <c r="J1593" t="s">
        <v>15887</v>
      </c>
      <c r="K1593">
        <v>30</v>
      </c>
      <c r="L1593" t="s">
        <v>34</v>
      </c>
      <c r="M1593" t="s">
        <v>35</v>
      </c>
      <c r="N1593" t="s">
        <v>161</v>
      </c>
      <c r="O1593" t="s">
        <v>85</v>
      </c>
      <c r="P1593" t="s">
        <v>21</v>
      </c>
      <c r="Q1593" t="s">
        <v>15888</v>
      </c>
      <c r="R1593" s="2" t="str">
        <f t="shared" si="216"/>
        <v>OK</v>
      </c>
      <c r="S1593" s="2" t="str">
        <f t="shared" si="217"/>
        <v>OK</v>
      </c>
      <c r="T1593" s="2" t="str">
        <f t="shared" si="218"/>
        <v>OK</v>
      </c>
      <c r="U1593" s="2" t="str">
        <f t="shared" si="219"/>
        <v>OK</v>
      </c>
      <c r="V1593" s="2" t="str">
        <f t="shared" si="220"/>
        <v>OK</v>
      </c>
      <c r="W1593" s="2" t="str">
        <f t="shared" si="221"/>
        <v>OK</v>
      </c>
      <c r="X1593" s="2" t="str">
        <f t="shared" si="222"/>
        <v>OK</v>
      </c>
      <c r="Y1593" s="2" t="str">
        <f t="shared" si="223"/>
        <v>OK</v>
      </c>
      <c r="Z1593" s="3" t="str">
        <f t="shared" si="224"/>
        <v/>
      </c>
    </row>
    <row r="1594" spans="1:26" x14ac:dyDescent="0.45">
      <c r="A1594" t="s">
        <v>15883</v>
      </c>
      <c r="B1594" t="s">
        <v>15884</v>
      </c>
      <c r="C1594" t="s">
        <v>15889</v>
      </c>
      <c r="E1594" t="s">
        <v>20</v>
      </c>
      <c r="H1594" t="s">
        <v>21</v>
      </c>
      <c r="I1594">
        <v>946202</v>
      </c>
      <c r="J1594" t="s">
        <v>15890</v>
      </c>
      <c r="K1594">
        <v>30</v>
      </c>
      <c r="L1594" t="s">
        <v>34</v>
      </c>
      <c r="M1594" t="s">
        <v>35</v>
      </c>
      <c r="N1594" t="s">
        <v>213</v>
      </c>
      <c r="O1594" t="s">
        <v>85</v>
      </c>
      <c r="P1594" t="s">
        <v>21</v>
      </c>
      <c r="Q1594" t="s">
        <v>15891</v>
      </c>
      <c r="R1594" s="2" t="str">
        <f t="shared" si="216"/>
        <v>OK</v>
      </c>
      <c r="S1594" s="2" t="str">
        <f t="shared" si="217"/>
        <v>OK</v>
      </c>
      <c r="T1594" s="2" t="str">
        <f t="shared" si="218"/>
        <v>OK</v>
      </c>
      <c r="U1594" s="2" t="str">
        <f t="shared" si="219"/>
        <v>OK</v>
      </c>
      <c r="V1594" s="2" t="str">
        <f t="shared" si="220"/>
        <v>OK</v>
      </c>
      <c r="W1594" s="2" t="str">
        <f t="shared" si="221"/>
        <v>OK</v>
      </c>
      <c r="X1594" s="2" t="str">
        <f t="shared" si="222"/>
        <v>OK</v>
      </c>
      <c r="Y1594" s="2" t="str">
        <f t="shared" si="223"/>
        <v>OK</v>
      </c>
      <c r="Z1594" s="3" t="str">
        <f t="shared" si="224"/>
        <v/>
      </c>
    </row>
    <row r="1595" spans="1:26" x14ac:dyDescent="0.45">
      <c r="A1595" t="s">
        <v>15883</v>
      </c>
      <c r="B1595" t="s">
        <v>15884</v>
      </c>
      <c r="C1595" t="s">
        <v>15892</v>
      </c>
      <c r="E1595" t="s">
        <v>20</v>
      </c>
      <c r="H1595" t="s">
        <v>21</v>
      </c>
      <c r="I1595">
        <v>1022792</v>
      </c>
      <c r="J1595" t="s">
        <v>15893</v>
      </c>
      <c r="K1595">
        <v>30</v>
      </c>
      <c r="L1595" t="s">
        <v>34</v>
      </c>
      <c r="M1595" t="s">
        <v>35</v>
      </c>
      <c r="N1595" t="s">
        <v>161</v>
      </c>
      <c r="O1595" t="s">
        <v>85</v>
      </c>
      <c r="P1595" t="s">
        <v>21</v>
      </c>
      <c r="Q1595" t="s">
        <v>15894</v>
      </c>
      <c r="R1595" s="2" t="str">
        <f t="shared" si="216"/>
        <v>OK</v>
      </c>
      <c r="S1595" s="2" t="str">
        <f t="shared" si="217"/>
        <v>OK</v>
      </c>
      <c r="T1595" s="2" t="str">
        <f t="shared" si="218"/>
        <v>OK</v>
      </c>
      <c r="U1595" s="2" t="str">
        <f t="shared" si="219"/>
        <v>OK</v>
      </c>
      <c r="V1595" s="2" t="str">
        <f t="shared" si="220"/>
        <v>OK</v>
      </c>
      <c r="W1595" s="2" t="str">
        <f t="shared" si="221"/>
        <v>OK</v>
      </c>
      <c r="X1595" s="2" t="str">
        <f t="shared" si="222"/>
        <v>OK</v>
      </c>
      <c r="Y1595" s="2" t="str">
        <f t="shared" si="223"/>
        <v>OK</v>
      </c>
      <c r="Z1595" s="3" t="str">
        <f t="shared" si="224"/>
        <v/>
      </c>
    </row>
    <row r="1596" spans="1:26" x14ac:dyDescent="0.45">
      <c r="A1596" t="s">
        <v>15883</v>
      </c>
      <c r="B1596" t="s">
        <v>15884</v>
      </c>
      <c r="C1596" t="s">
        <v>15895</v>
      </c>
      <c r="E1596" t="s">
        <v>20</v>
      </c>
      <c r="H1596" t="s">
        <v>21</v>
      </c>
      <c r="I1596">
        <v>1667107</v>
      </c>
      <c r="J1596" t="s">
        <v>15896</v>
      </c>
      <c r="K1596">
        <v>40</v>
      </c>
      <c r="L1596" t="s">
        <v>34</v>
      </c>
      <c r="M1596" t="s">
        <v>35</v>
      </c>
      <c r="N1596" t="s">
        <v>11343</v>
      </c>
      <c r="O1596" t="s">
        <v>85</v>
      </c>
      <c r="P1596" t="s">
        <v>21</v>
      </c>
      <c r="Q1596" t="s">
        <v>15897</v>
      </c>
      <c r="R1596" s="2" t="str">
        <f t="shared" si="216"/>
        <v>OK</v>
      </c>
      <c r="S1596" s="2" t="str">
        <f t="shared" si="217"/>
        <v>OK</v>
      </c>
      <c r="T1596" s="2" t="str">
        <f t="shared" si="218"/>
        <v>OK</v>
      </c>
      <c r="U1596" s="2" t="str">
        <f t="shared" si="219"/>
        <v>OK</v>
      </c>
      <c r="V1596" s="2" t="str">
        <f t="shared" si="220"/>
        <v>OK</v>
      </c>
      <c r="W1596" s="2" t="str">
        <f t="shared" si="221"/>
        <v>OK</v>
      </c>
      <c r="X1596" s="2" t="str">
        <f t="shared" si="222"/>
        <v>OK</v>
      </c>
      <c r="Y1596" s="2" t="str">
        <f t="shared" si="223"/>
        <v>OK</v>
      </c>
      <c r="Z1596" s="3" t="str">
        <f t="shared" si="224"/>
        <v/>
      </c>
    </row>
    <row r="1597" spans="1:26" x14ac:dyDescent="0.45">
      <c r="A1597" t="s">
        <v>15883</v>
      </c>
      <c r="B1597" t="s">
        <v>15884</v>
      </c>
      <c r="C1597" t="s">
        <v>15898</v>
      </c>
      <c r="E1597" t="s">
        <v>20</v>
      </c>
      <c r="H1597" t="s">
        <v>21</v>
      </c>
      <c r="I1597">
        <v>2196329</v>
      </c>
      <c r="J1597" t="s">
        <v>15899</v>
      </c>
      <c r="K1597">
        <v>60</v>
      </c>
      <c r="L1597" t="s">
        <v>34</v>
      </c>
      <c r="M1597" t="s">
        <v>35</v>
      </c>
      <c r="N1597" t="s">
        <v>81</v>
      </c>
      <c r="O1597" t="s">
        <v>85</v>
      </c>
      <c r="P1597" t="s">
        <v>21</v>
      </c>
      <c r="Q1597" t="s">
        <v>15900</v>
      </c>
      <c r="R1597" s="2" t="str">
        <f t="shared" si="216"/>
        <v>KO</v>
      </c>
      <c r="S1597" s="2" t="str">
        <f t="shared" si="217"/>
        <v>OK</v>
      </c>
      <c r="T1597" s="2" t="str">
        <f t="shared" si="218"/>
        <v>OK</v>
      </c>
      <c r="U1597" s="2" t="str">
        <f t="shared" si="219"/>
        <v>OK</v>
      </c>
      <c r="V1597" s="2" t="str">
        <f t="shared" si="220"/>
        <v>OK</v>
      </c>
      <c r="W1597" s="2" t="str">
        <f t="shared" si="221"/>
        <v>OK</v>
      </c>
      <c r="X1597" s="2" t="str">
        <f t="shared" si="222"/>
        <v>OK</v>
      </c>
      <c r="Y1597" s="2" t="str">
        <f t="shared" si="223"/>
        <v>OK</v>
      </c>
      <c r="Z1597" s="3" t="str">
        <f t="shared" si="224"/>
        <v xml:space="preserve">Acción didáctica / </v>
      </c>
    </row>
    <row r="1598" spans="1:26" x14ac:dyDescent="0.45">
      <c r="A1598" t="s">
        <v>15883</v>
      </c>
      <c r="B1598" t="s">
        <v>15884</v>
      </c>
      <c r="C1598" t="s">
        <v>15901</v>
      </c>
      <c r="E1598" t="s">
        <v>20</v>
      </c>
      <c r="H1598" t="s">
        <v>21</v>
      </c>
      <c r="I1598">
        <v>1144245</v>
      </c>
      <c r="J1598" t="s">
        <v>15902</v>
      </c>
      <c r="K1598">
        <v>30</v>
      </c>
      <c r="L1598" t="s">
        <v>23</v>
      </c>
      <c r="M1598" t="s">
        <v>29</v>
      </c>
      <c r="N1598" t="s">
        <v>49</v>
      </c>
      <c r="P1598" t="s">
        <v>21</v>
      </c>
      <c r="Q1598" t="s">
        <v>15903</v>
      </c>
      <c r="R1598" s="2" t="str">
        <f t="shared" si="216"/>
        <v>OK</v>
      </c>
      <c r="S1598" s="2" t="str">
        <f t="shared" si="217"/>
        <v>OK</v>
      </c>
      <c r="T1598" s="2" t="str">
        <f t="shared" si="218"/>
        <v>OK</v>
      </c>
      <c r="U1598" s="2" t="str">
        <f t="shared" si="219"/>
        <v>OK</v>
      </c>
      <c r="V1598" s="2" t="str">
        <f t="shared" si="220"/>
        <v>OK</v>
      </c>
      <c r="W1598" s="2" t="str">
        <f t="shared" si="221"/>
        <v>OK</v>
      </c>
      <c r="X1598" s="2" t="str">
        <f t="shared" si="222"/>
        <v>OK</v>
      </c>
      <c r="Y1598" s="2" t="str">
        <f t="shared" si="223"/>
        <v>OK</v>
      </c>
      <c r="Z1598" s="3" t="str">
        <f t="shared" si="224"/>
        <v/>
      </c>
    </row>
    <row r="1599" spans="1:26" x14ac:dyDescent="0.45">
      <c r="A1599" t="s">
        <v>15883</v>
      </c>
      <c r="B1599" t="s">
        <v>15884</v>
      </c>
      <c r="C1599" t="s">
        <v>15904</v>
      </c>
      <c r="E1599" t="s">
        <v>20</v>
      </c>
      <c r="H1599" t="s">
        <v>21</v>
      </c>
      <c r="I1599">
        <v>1137544</v>
      </c>
      <c r="J1599" t="s">
        <v>15905</v>
      </c>
      <c r="K1599">
        <v>30</v>
      </c>
      <c r="L1599" t="s">
        <v>34</v>
      </c>
      <c r="M1599" t="s">
        <v>35</v>
      </c>
      <c r="N1599" t="s">
        <v>161</v>
      </c>
      <c r="O1599" t="s">
        <v>85</v>
      </c>
      <c r="P1599" t="s">
        <v>21</v>
      </c>
      <c r="Q1599" t="s">
        <v>15906</v>
      </c>
      <c r="R1599" s="2" t="str">
        <f t="shared" si="216"/>
        <v>OK</v>
      </c>
      <c r="S1599" s="2" t="str">
        <f t="shared" si="217"/>
        <v>OK</v>
      </c>
      <c r="T1599" s="2" t="str">
        <f t="shared" si="218"/>
        <v>OK</v>
      </c>
      <c r="U1599" s="2" t="str">
        <f t="shared" si="219"/>
        <v>OK</v>
      </c>
      <c r="V1599" s="2" t="str">
        <f t="shared" si="220"/>
        <v>OK</v>
      </c>
      <c r="W1599" s="2" t="str">
        <f t="shared" si="221"/>
        <v>OK</v>
      </c>
      <c r="X1599" s="2" t="str">
        <f t="shared" si="222"/>
        <v>OK</v>
      </c>
      <c r="Y1599" s="2" t="str">
        <f t="shared" si="223"/>
        <v>OK</v>
      </c>
      <c r="Z1599" s="3" t="str">
        <f t="shared" si="224"/>
        <v/>
      </c>
    </row>
    <row r="1600" spans="1:26" x14ac:dyDescent="0.45">
      <c r="A1600" t="s">
        <v>15883</v>
      </c>
      <c r="B1600" t="s">
        <v>15884</v>
      </c>
      <c r="C1600" t="s">
        <v>13730</v>
      </c>
      <c r="E1600" t="s">
        <v>20</v>
      </c>
      <c r="H1600" t="s">
        <v>21</v>
      </c>
      <c r="I1600">
        <v>3511868</v>
      </c>
      <c r="J1600" t="s">
        <v>15907</v>
      </c>
      <c r="K1600">
        <v>60</v>
      </c>
      <c r="L1600" t="s">
        <v>34</v>
      </c>
      <c r="M1600" t="s">
        <v>35</v>
      </c>
      <c r="N1600" t="s">
        <v>81</v>
      </c>
      <c r="O1600" t="s">
        <v>85</v>
      </c>
      <c r="P1600" t="s">
        <v>21</v>
      </c>
      <c r="Q1600" t="s">
        <v>15908</v>
      </c>
      <c r="R1600" s="2" t="str">
        <f t="shared" si="216"/>
        <v>KO</v>
      </c>
      <c r="S1600" s="2" t="str">
        <f t="shared" si="217"/>
        <v>OK</v>
      </c>
      <c r="T1600" s="2" t="str">
        <f t="shared" si="218"/>
        <v>OK</v>
      </c>
      <c r="U1600" s="2" t="str">
        <f t="shared" si="219"/>
        <v>OK</v>
      </c>
      <c r="V1600" s="2" t="str">
        <f t="shared" si="220"/>
        <v>OK</v>
      </c>
      <c r="W1600" s="2" t="str">
        <f t="shared" si="221"/>
        <v>OK</v>
      </c>
      <c r="X1600" s="2" t="str">
        <f t="shared" si="222"/>
        <v>OK</v>
      </c>
      <c r="Y1600" s="2" t="str">
        <f t="shared" si="223"/>
        <v>OK</v>
      </c>
      <c r="Z1600" s="3" t="str">
        <f t="shared" si="224"/>
        <v xml:space="preserve">Acción didáctica / </v>
      </c>
    </row>
    <row r="1601" spans="1:26" x14ac:dyDescent="0.45">
      <c r="A1601" t="s">
        <v>15883</v>
      </c>
      <c r="B1601" t="s">
        <v>15884</v>
      </c>
      <c r="C1601" t="s">
        <v>15909</v>
      </c>
      <c r="E1601" t="s">
        <v>20</v>
      </c>
      <c r="H1601" t="s">
        <v>21</v>
      </c>
      <c r="I1601">
        <v>1044410</v>
      </c>
      <c r="J1601" t="s">
        <v>15910</v>
      </c>
      <c r="K1601">
        <v>25</v>
      </c>
      <c r="L1601" t="s">
        <v>23</v>
      </c>
      <c r="M1601" t="s">
        <v>24</v>
      </c>
      <c r="N1601" t="s">
        <v>25</v>
      </c>
      <c r="P1601" t="s">
        <v>21</v>
      </c>
      <c r="Q1601" t="s">
        <v>15911</v>
      </c>
      <c r="R1601" s="2" t="str">
        <f t="shared" si="216"/>
        <v>OK</v>
      </c>
      <c r="S1601" s="2" t="str">
        <f t="shared" si="217"/>
        <v>OK</v>
      </c>
      <c r="T1601" s="2" t="str">
        <f t="shared" si="218"/>
        <v>OK</v>
      </c>
      <c r="U1601" s="2" t="str">
        <f t="shared" si="219"/>
        <v>OK</v>
      </c>
      <c r="V1601" s="2" t="str">
        <f t="shared" si="220"/>
        <v>OK</v>
      </c>
      <c r="W1601" s="2" t="str">
        <f t="shared" si="221"/>
        <v>OK</v>
      </c>
      <c r="X1601" s="2" t="str">
        <f t="shared" si="222"/>
        <v>OK</v>
      </c>
      <c r="Y1601" s="2" t="str">
        <f t="shared" si="223"/>
        <v>OK</v>
      </c>
      <c r="Z1601" s="3" t="str">
        <f t="shared" si="224"/>
        <v/>
      </c>
    </row>
    <row r="1602" spans="1:26" x14ac:dyDescent="0.45">
      <c r="A1602" t="s">
        <v>15883</v>
      </c>
      <c r="B1602" t="s">
        <v>15884</v>
      </c>
      <c r="C1602" t="s">
        <v>15912</v>
      </c>
      <c r="E1602" t="s">
        <v>20</v>
      </c>
      <c r="H1602" t="s">
        <v>21</v>
      </c>
      <c r="I1602">
        <v>1061774</v>
      </c>
      <c r="J1602" t="s">
        <v>15913</v>
      </c>
      <c r="K1602">
        <v>30</v>
      </c>
      <c r="L1602" t="s">
        <v>34</v>
      </c>
      <c r="M1602" t="s">
        <v>35</v>
      </c>
      <c r="N1602" t="s">
        <v>161</v>
      </c>
      <c r="O1602" t="s">
        <v>85</v>
      </c>
      <c r="P1602" t="s">
        <v>21</v>
      </c>
      <c r="Q1602" t="s">
        <v>15914</v>
      </c>
      <c r="R1602" s="2" t="str">
        <f t="shared" si="216"/>
        <v>OK</v>
      </c>
      <c r="S1602" s="2" t="str">
        <f t="shared" si="217"/>
        <v>OK</v>
      </c>
      <c r="T1602" s="2" t="str">
        <f t="shared" si="218"/>
        <v>OK</v>
      </c>
      <c r="U1602" s="2" t="str">
        <f t="shared" si="219"/>
        <v>OK</v>
      </c>
      <c r="V1602" s="2" t="str">
        <f t="shared" si="220"/>
        <v>OK</v>
      </c>
      <c r="W1602" s="2" t="str">
        <f t="shared" si="221"/>
        <v>OK</v>
      </c>
      <c r="X1602" s="2" t="str">
        <f t="shared" si="222"/>
        <v>OK</v>
      </c>
      <c r="Y1602" s="2" t="str">
        <f t="shared" si="223"/>
        <v>OK</v>
      </c>
      <c r="Z1602" s="3" t="str">
        <f t="shared" si="224"/>
        <v/>
      </c>
    </row>
    <row r="1603" spans="1:26" x14ac:dyDescent="0.45">
      <c r="A1603" t="s">
        <v>15883</v>
      </c>
      <c r="B1603" t="s">
        <v>15884</v>
      </c>
      <c r="C1603" t="s">
        <v>15915</v>
      </c>
      <c r="E1603" t="s">
        <v>20</v>
      </c>
      <c r="H1603" t="s">
        <v>21</v>
      </c>
      <c r="I1603">
        <v>929328</v>
      </c>
      <c r="J1603" t="s">
        <v>15916</v>
      </c>
      <c r="K1603">
        <v>25</v>
      </c>
      <c r="L1603" t="s">
        <v>1363</v>
      </c>
      <c r="M1603" t="s">
        <v>35</v>
      </c>
      <c r="N1603" t="s">
        <v>213</v>
      </c>
      <c r="O1603" t="s">
        <v>85</v>
      </c>
      <c r="P1603" t="s">
        <v>21</v>
      </c>
      <c r="Q1603" t="s">
        <v>15917</v>
      </c>
      <c r="R1603" s="2" t="str">
        <f t="shared" ref="R1603:R1665" si="225">IF(_xlfn.XOR(
AND(N1603="M102ab",L1603="Proyecto"),
AND(N1603="M101a",L1603="Preguntas con respuesta libre"),
AND(LEFT(N1603,1)="M",N1603&lt;&gt;"M102AB",N1603&lt;&gt;"M101a",N1603&lt;&gt;"M101ap",L1603="Ejercitación"),
AND(LEFT(C1603,15)="Mapa conceptual",L1603="Exposición"),
AND(LEFT(N1603,1)&lt;&gt;"M",LEFT(C1603,15)&lt;&gt;"Mapa conceptual",L1603="Exposición"),
AND(LEFT(C1603,8)="Banco de",L1603="Generador de actividades"),
AND(C1603=L1603)
),"OK","KO")</f>
        <v>KO</v>
      </c>
      <c r="S1603" s="2" t="str">
        <f t="shared" ref="S1603:S1665" si="226">IF(_xlfn.XOR(
AND(LEFT(N1603,1)="M",M1603="Actividad"),
AND(LEFT(N1603,1)="F",M1603="Interactivo"),
AND(N1603="diaporama",M1603="Secuencia de imágenes"),
OR(N1603="video",M1603="Animación",M1603="Video"),
AND(C1603=M1603)
),"OK","KO")</f>
        <v>OK</v>
      </c>
      <c r="T1603" s="2" t="str">
        <f t="shared" ref="T1603:T1665" si="227">IF(
AND(L1603="Evaluación",C1603&lt;&gt;L1603),"KO",
IF(AND(L1603="Mapa conceptual",C1603&lt;&gt;L1603),"KO",
IF(AND(N1603="M101ap",C1603&lt;&gt;"Banco de actividades"),"KO",
"OK")))</f>
        <v>OK</v>
      </c>
      <c r="U1603" s="2" t="str">
        <f t="shared" ref="U1603:U1665" si="228">IF(
AND(LEFT(N1603,1)="M",LEFT(M1603,4)&lt;&gt;"Mapa",S1603="OK",O1603=""),
"KO","OK")</f>
        <v>OK</v>
      </c>
      <c r="V1603" s="2" t="str">
        <f t="shared" ref="V1603:V1665" si="229">IF(OR(
AND(L1603="Evaluación",R1603="OK",OR(N1603="M4a",N1603="M5a")),
AND(LEFT(C1603,8)="Banco de",N1603="M101ap"),
OR(LEFT(C1603,8)&lt;&gt;"Banco de",L1603&lt;&gt;"Evaluación")
),"OK","KO")</f>
        <v>OK</v>
      </c>
      <c r="W1603" s="2" t="str">
        <f t="shared" ref="W1603:W1665" si="230">IF(AND(LEFT(C1603,8)="Banco de",K1603=0),"OK",
IF(AND(LEFT(C1603,8)&lt;&gt;"Banco de",K1603&gt;0),"OK","KO"))</f>
        <v>OK</v>
      </c>
      <c r="X1603" s="2" t="str">
        <f t="shared" ref="X1603:X1665" si="231">IF(J1603&lt;&gt;"","OK","KO")</f>
        <v>OK</v>
      </c>
      <c r="Y1603" s="2" t="str">
        <f t="shared" ref="Y1603:Y1665" si="232">IF(P1603="Si","KO","OK")</f>
        <v>OK</v>
      </c>
      <c r="Z1603" s="3" t="str">
        <f t="shared" ref="Z1603:Z1665" si="233">CONCATENATE(
IF(R1603&lt;&gt;"OK",CONCATENATE($R$1," / "),""),
IF(S1603&lt;&gt;"OK",CONCATENATE($S$1," / "),""),
IF(T1603&lt;&gt;"OK",CONCATENATE($T$1," / "),""),
IF(U1603&lt;&gt;"OK",CONCATENATE($U$1," / "),""),
IF(V1603&lt;&gt;"OK",CONCATENATE($V$1," / "),""),
IF(W1603&lt;&gt;"OK",CONCATENATE($W$1," / "),""),
IF(X1603&lt;&gt;"OK",CONCATENATE($X$1," / "),""),
IF(Y1603&lt;&gt;"OK",$Y$1,"")
)</f>
        <v xml:space="preserve">Acción didáctica / </v>
      </c>
    </row>
    <row r="1604" spans="1:26" x14ac:dyDescent="0.45">
      <c r="A1604" t="s">
        <v>15883</v>
      </c>
      <c r="B1604" t="s">
        <v>15884</v>
      </c>
      <c r="C1604" t="s">
        <v>15918</v>
      </c>
      <c r="E1604" t="s">
        <v>20</v>
      </c>
      <c r="H1604" t="s">
        <v>21</v>
      </c>
      <c r="I1604">
        <v>2444478</v>
      </c>
      <c r="J1604" t="s">
        <v>15919</v>
      </c>
      <c r="K1604">
        <v>45</v>
      </c>
      <c r="L1604" t="s">
        <v>34</v>
      </c>
      <c r="M1604" t="s">
        <v>35</v>
      </c>
      <c r="N1604" t="s">
        <v>81</v>
      </c>
      <c r="O1604" t="s">
        <v>85</v>
      </c>
      <c r="P1604" t="s">
        <v>21</v>
      </c>
      <c r="Q1604" t="s">
        <v>15920</v>
      </c>
      <c r="R1604" s="2" t="str">
        <f t="shared" si="225"/>
        <v>KO</v>
      </c>
      <c r="S1604" s="2" t="str">
        <f t="shared" si="226"/>
        <v>OK</v>
      </c>
      <c r="T1604" s="2" t="str">
        <f t="shared" si="227"/>
        <v>OK</v>
      </c>
      <c r="U1604" s="2" t="str">
        <f t="shared" si="228"/>
        <v>OK</v>
      </c>
      <c r="V1604" s="2" t="str">
        <f t="shared" si="229"/>
        <v>OK</v>
      </c>
      <c r="W1604" s="2" t="str">
        <f t="shared" si="230"/>
        <v>OK</v>
      </c>
      <c r="X1604" s="2" t="str">
        <f t="shared" si="231"/>
        <v>OK</v>
      </c>
      <c r="Y1604" s="2" t="str">
        <f t="shared" si="232"/>
        <v>OK</v>
      </c>
      <c r="Z1604" s="3" t="str">
        <f t="shared" si="233"/>
        <v xml:space="preserve">Acción didáctica / </v>
      </c>
    </row>
    <row r="1605" spans="1:26" x14ac:dyDescent="0.45">
      <c r="A1605" t="s">
        <v>15883</v>
      </c>
      <c r="B1605" t="s">
        <v>15884</v>
      </c>
      <c r="C1605" t="s">
        <v>15921</v>
      </c>
      <c r="E1605" t="s">
        <v>20</v>
      </c>
      <c r="H1605" t="s">
        <v>21</v>
      </c>
      <c r="I1605">
        <v>9679871</v>
      </c>
      <c r="J1605" t="s">
        <v>15922</v>
      </c>
      <c r="K1605">
        <v>35</v>
      </c>
      <c r="L1605" t="s">
        <v>23</v>
      </c>
      <c r="M1605" t="s">
        <v>29</v>
      </c>
      <c r="N1605" t="s">
        <v>368</v>
      </c>
      <c r="P1605" t="s">
        <v>21</v>
      </c>
      <c r="Q1605" t="s">
        <v>15923</v>
      </c>
      <c r="R1605" s="2" t="str">
        <f t="shared" si="225"/>
        <v>OK</v>
      </c>
      <c r="S1605" s="2" t="str">
        <f t="shared" si="226"/>
        <v>OK</v>
      </c>
      <c r="T1605" s="2" t="str">
        <f t="shared" si="227"/>
        <v>OK</v>
      </c>
      <c r="U1605" s="2" t="str">
        <f t="shared" si="228"/>
        <v>OK</v>
      </c>
      <c r="V1605" s="2" t="str">
        <f t="shared" si="229"/>
        <v>OK</v>
      </c>
      <c r="W1605" s="2" t="str">
        <f t="shared" si="230"/>
        <v>OK</v>
      </c>
      <c r="X1605" s="2" t="str">
        <f t="shared" si="231"/>
        <v>OK</v>
      </c>
      <c r="Y1605" s="2" t="str">
        <f t="shared" si="232"/>
        <v>OK</v>
      </c>
      <c r="Z1605" s="3" t="str">
        <f t="shared" si="233"/>
        <v/>
      </c>
    </row>
    <row r="1606" spans="1:26" x14ac:dyDescent="0.45">
      <c r="A1606" t="s">
        <v>15883</v>
      </c>
      <c r="B1606" t="s">
        <v>15884</v>
      </c>
      <c r="C1606" t="s">
        <v>4636</v>
      </c>
      <c r="E1606" t="s">
        <v>20</v>
      </c>
      <c r="H1606" t="s">
        <v>21</v>
      </c>
      <c r="I1606">
        <v>705969</v>
      </c>
      <c r="J1606" t="s">
        <v>4637</v>
      </c>
      <c r="K1606">
        <v>15</v>
      </c>
      <c r="L1606" t="s">
        <v>34</v>
      </c>
      <c r="M1606" t="s">
        <v>35</v>
      </c>
      <c r="N1606" t="s">
        <v>101</v>
      </c>
      <c r="O1606" t="s">
        <v>85</v>
      </c>
      <c r="P1606" t="s">
        <v>21</v>
      </c>
      <c r="Q1606" t="s">
        <v>15924</v>
      </c>
      <c r="R1606" s="2" t="str">
        <f t="shared" si="225"/>
        <v>OK</v>
      </c>
      <c r="S1606" s="2" t="str">
        <f t="shared" si="226"/>
        <v>OK</v>
      </c>
      <c r="T1606" s="2" t="str">
        <f t="shared" si="227"/>
        <v>OK</v>
      </c>
      <c r="U1606" s="2" t="str">
        <f t="shared" si="228"/>
        <v>OK</v>
      </c>
      <c r="V1606" s="2" t="str">
        <f t="shared" si="229"/>
        <v>OK</v>
      </c>
      <c r="W1606" s="2" t="str">
        <f t="shared" si="230"/>
        <v>OK</v>
      </c>
      <c r="X1606" s="2" t="str">
        <f t="shared" si="231"/>
        <v>OK</v>
      </c>
      <c r="Y1606" s="2" t="str">
        <f t="shared" si="232"/>
        <v>OK</v>
      </c>
      <c r="Z1606" s="3" t="str">
        <f t="shared" si="233"/>
        <v/>
      </c>
    </row>
    <row r="1607" spans="1:26" x14ac:dyDescent="0.45">
      <c r="A1607" t="s">
        <v>15883</v>
      </c>
      <c r="B1607" t="s">
        <v>15884</v>
      </c>
      <c r="C1607" t="s">
        <v>15925</v>
      </c>
      <c r="E1607" t="s">
        <v>20</v>
      </c>
      <c r="H1607" t="s">
        <v>21</v>
      </c>
      <c r="I1607">
        <v>3567566</v>
      </c>
      <c r="J1607" t="s">
        <v>15926</v>
      </c>
      <c r="K1607">
        <v>60</v>
      </c>
      <c r="L1607" t="s">
        <v>1363</v>
      </c>
      <c r="M1607" t="s">
        <v>35</v>
      </c>
      <c r="N1607" t="s">
        <v>81</v>
      </c>
      <c r="O1607" t="s">
        <v>85</v>
      </c>
      <c r="P1607" t="s">
        <v>21</v>
      </c>
      <c r="Q1607" t="s">
        <v>15927</v>
      </c>
      <c r="R1607" s="2" t="str">
        <f t="shared" si="225"/>
        <v>KO</v>
      </c>
      <c r="S1607" s="2" t="str">
        <f t="shared" si="226"/>
        <v>OK</v>
      </c>
      <c r="T1607" s="2" t="str">
        <f t="shared" si="227"/>
        <v>OK</v>
      </c>
      <c r="U1607" s="2" t="str">
        <f t="shared" si="228"/>
        <v>OK</v>
      </c>
      <c r="V1607" s="2" t="str">
        <f t="shared" si="229"/>
        <v>OK</v>
      </c>
      <c r="W1607" s="2" t="str">
        <f t="shared" si="230"/>
        <v>OK</v>
      </c>
      <c r="X1607" s="2" t="str">
        <f t="shared" si="231"/>
        <v>OK</v>
      </c>
      <c r="Y1607" s="2" t="str">
        <f t="shared" si="232"/>
        <v>OK</v>
      </c>
      <c r="Z1607" s="3" t="str">
        <f t="shared" si="233"/>
        <v xml:space="preserve">Acción didáctica / </v>
      </c>
    </row>
    <row r="1608" spans="1:26" x14ac:dyDescent="0.45">
      <c r="A1608" t="s">
        <v>15883</v>
      </c>
      <c r="B1608" t="s">
        <v>15884</v>
      </c>
      <c r="C1608" t="s">
        <v>15928</v>
      </c>
      <c r="E1608" t="s">
        <v>20</v>
      </c>
      <c r="H1608" t="s">
        <v>21</v>
      </c>
      <c r="I1608">
        <v>2080610</v>
      </c>
      <c r="J1608" t="s">
        <v>15929</v>
      </c>
      <c r="K1608">
        <v>60</v>
      </c>
      <c r="L1608" t="s">
        <v>57</v>
      </c>
      <c r="M1608" t="s">
        <v>35</v>
      </c>
      <c r="N1608" t="s">
        <v>58</v>
      </c>
      <c r="O1608" t="s">
        <v>85</v>
      </c>
      <c r="P1608" t="s">
        <v>21</v>
      </c>
      <c r="Q1608" t="s">
        <v>15930</v>
      </c>
      <c r="R1608" s="2" t="str">
        <f t="shared" si="225"/>
        <v>OK</v>
      </c>
      <c r="S1608" s="2" t="str">
        <f t="shared" si="226"/>
        <v>OK</v>
      </c>
      <c r="T1608" s="2" t="str">
        <f t="shared" si="227"/>
        <v>OK</v>
      </c>
      <c r="U1608" s="2" t="str">
        <f t="shared" si="228"/>
        <v>OK</v>
      </c>
      <c r="V1608" s="2" t="str">
        <f t="shared" si="229"/>
        <v>OK</v>
      </c>
      <c r="W1608" s="2" t="str">
        <f t="shared" si="230"/>
        <v>OK</v>
      </c>
      <c r="X1608" s="2" t="str">
        <f t="shared" si="231"/>
        <v>OK</v>
      </c>
      <c r="Y1608" s="2" t="str">
        <f t="shared" si="232"/>
        <v>OK</v>
      </c>
      <c r="Z1608" s="3" t="str">
        <f t="shared" si="233"/>
        <v/>
      </c>
    </row>
    <row r="1609" spans="1:26" x14ac:dyDescent="0.45">
      <c r="A1609" t="s">
        <v>15883</v>
      </c>
      <c r="B1609" t="s">
        <v>15884</v>
      </c>
      <c r="C1609" t="s">
        <v>534</v>
      </c>
      <c r="E1609" t="s">
        <v>20</v>
      </c>
      <c r="H1609" t="s">
        <v>21</v>
      </c>
      <c r="I1609">
        <v>1290681</v>
      </c>
      <c r="J1609" t="s">
        <v>15931</v>
      </c>
      <c r="K1609">
        <v>60</v>
      </c>
      <c r="L1609" t="s">
        <v>358</v>
      </c>
      <c r="M1609" t="s">
        <v>35</v>
      </c>
      <c r="N1609" t="s">
        <v>359</v>
      </c>
      <c r="O1609" t="s">
        <v>37</v>
      </c>
      <c r="P1609" t="s">
        <v>21</v>
      </c>
      <c r="Q1609" t="s">
        <v>15932</v>
      </c>
      <c r="R1609" s="2" t="str">
        <f t="shared" si="225"/>
        <v>OK</v>
      </c>
      <c r="S1609" s="2" t="str">
        <f t="shared" si="226"/>
        <v>OK</v>
      </c>
      <c r="T1609" s="2" t="str">
        <f t="shared" si="227"/>
        <v>OK</v>
      </c>
      <c r="U1609" s="2" t="str">
        <f t="shared" si="228"/>
        <v>OK</v>
      </c>
      <c r="V1609" s="2" t="str">
        <f t="shared" si="229"/>
        <v>OK</v>
      </c>
      <c r="W1609" s="2" t="str">
        <f t="shared" si="230"/>
        <v>KO</v>
      </c>
      <c r="X1609" s="2" t="str">
        <f t="shared" si="231"/>
        <v>OK</v>
      </c>
      <c r="Y1609" s="2" t="str">
        <f t="shared" si="232"/>
        <v>OK</v>
      </c>
      <c r="Z1609" s="3" t="str">
        <f t="shared" si="233"/>
        <v xml:space="preserve">Tiempo del recurso / </v>
      </c>
    </row>
    <row r="1610" spans="1:26" x14ac:dyDescent="0.45">
      <c r="A1610" t="s">
        <v>15883</v>
      </c>
      <c r="B1610" t="s">
        <v>15884</v>
      </c>
      <c r="C1610" t="s">
        <v>67</v>
      </c>
      <c r="D1610" t="s">
        <v>67</v>
      </c>
      <c r="E1610" t="s">
        <v>20</v>
      </c>
      <c r="H1610" t="s">
        <v>21</v>
      </c>
      <c r="I1610">
        <v>427660</v>
      </c>
      <c r="K1610">
        <v>0</v>
      </c>
      <c r="L1610" t="s">
        <v>23</v>
      </c>
      <c r="M1610" t="s">
        <v>67</v>
      </c>
      <c r="N1610" t="s">
        <v>227</v>
      </c>
      <c r="P1610" t="s">
        <v>21</v>
      </c>
      <c r="Q1610" t="s">
        <v>15933</v>
      </c>
      <c r="R1610" s="2" t="str">
        <f t="shared" si="225"/>
        <v>OK</v>
      </c>
      <c r="S1610" s="2" t="str">
        <f t="shared" si="226"/>
        <v>OK</v>
      </c>
      <c r="T1610" s="2" t="str">
        <f t="shared" si="227"/>
        <v>OK</v>
      </c>
      <c r="U1610" s="2" t="str">
        <f t="shared" si="228"/>
        <v>OK</v>
      </c>
      <c r="V1610" s="2" t="str">
        <f t="shared" si="229"/>
        <v>OK</v>
      </c>
      <c r="W1610" s="2" t="str">
        <f t="shared" si="230"/>
        <v>KO</v>
      </c>
      <c r="X1610" s="2" t="str">
        <f t="shared" si="231"/>
        <v>KO</v>
      </c>
      <c r="Y1610" s="2" t="str">
        <f t="shared" si="232"/>
        <v>OK</v>
      </c>
      <c r="Z1610" s="3" t="str">
        <f t="shared" si="233"/>
        <v xml:space="preserve">Tiempo del recurso / Palabras clave / </v>
      </c>
    </row>
    <row r="1611" spans="1:26" x14ac:dyDescent="0.45">
      <c r="A1611" t="s">
        <v>15883</v>
      </c>
      <c r="B1611" t="s">
        <v>15884</v>
      </c>
      <c r="C1611" t="s">
        <v>70</v>
      </c>
      <c r="E1611" t="s">
        <v>20</v>
      </c>
      <c r="H1611" t="s">
        <v>21</v>
      </c>
      <c r="I1611">
        <v>3809283</v>
      </c>
      <c r="J1611" t="s">
        <v>15934</v>
      </c>
      <c r="K1611">
        <v>60</v>
      </c>
      <c r="L1611" t="s">
        <v>70</v>
      </c>
      <c r="M1611" t="s">
        <v>35</v>
      </c>
      <c r="N1611" t="s">
        <v>161</v>
      </c>
      <c r="O1611" t="s">
        <v>85</v>
      </c>
      <c r="P1611" t="s">
        <v>21</v>
      </c>
      <c r="Q1611" t="s">
        <v>15935</v>
      </c>
      <c r="R1611" s="2" t="str">
        <f t="shared" si="225"/>
        <v>OK</v>
      </c>
      <c r="S1611" s="2" t="str">
        <f t="shared" si="226"/>
        <v>OK</v>
      </c>
      <c r="T1611" s="2" t="str">
        <f t="shared" si="227"/>
        <v>OK</v>
      </c>
      <c r="U1611" s="2" t="str">
        <f t="shared" si="228"/>
        <v>OK</v>
      </c>
      <c r="V1611" s="2" t="str">
        <f t="shared" si="229"/>
        <v>OK</v>
      </c>
      <c r="W1611" s="2" t="str">
        <f t="shared" si="230"/>
        <v>OK</v>
      </c>
      <c r="X1611" s="2" t="str">
        <f t="shared" si="231"/>
        <v>OK</v>
      </c>
      <c r="Y1611" s="2" t="str">
        <f t="shared" si="232"/>
        <v>OK</v>
      </c>
      <c r="Z1611" s="3" t="str">
        <f t="shared" si="233"/>
        <v/>
      </c>
    </row>
    <row r="1612" spans="1:26" x14ac:dyDescent="0.45">
      <c r="A1612" t="s">
        <v>15936</v>
      </c>
      <c r="B1612" t="s">
        <v>14849</v>
      </c>
      <c r="C1612" t="s">
        <v>15937</v>
      </c>
      <c r="E1612" t="s">
        <v>20</v>
      </c>
      <c r="H1612" t="s">
        <v>21</v>
      </c>
      <c r="I1612">
        <v>4882824</v>
      </c>
      <c r="J1612" t="s">
        <v>15938</v>
      </c>
      <c r="K1612">
        <v>20</v>
      </c>
      <c r="L1612" t="s">
        <v>23</v>
      </c>
      <c r="M1612" t="s">
        <v>29</v>
      </c>
      <c r="N1612" t="s">
        <v>368</v>
      </c>
      <c r="P1612" t="s">
        <v>21</v>
      </c>
      <c r="Q1612" t="s">
        <v>15939</v>
      </c>
      <c r="R1612" s="2" t="str">
        <f t="shared" si="225"/>
        <v>OK</v>
      </c>
      <c r="S1612" s="2" t="str">
        <f t="shared" si="226"/>
        <v>OK</v>
      </c>
      <c r="T1612" s="2" t="str">
        <f t="shared" si="227"/>
        <v>OK</v>
      </c>
      <c r="U1612" s="2" t="str">
        <f t="shared" si="228"/>
        <v>OK</v>
      </c>
      <c r="V1612" s="2" t="str">
        <f t="shared" si="229"/>
        <v>OK</v>
      </c>
      <c r="W1612" s="2" t="str">
        <f t="shared" si="230"/>
        <v>OK</v>
      </c>
      <c r="X1612" s="2" t="str">
        <f t="shared" si="231"/>
        <v>OK</v>
      </c>
      <c r="Y1612" s="2" t="str">
        <f t="shared" si="232"/>
        <v>OK</v>
      </c>
      <c r="Z1612" s="3" t="str">
        <f t="shared" si="233"/>
        <v/>
      </c>
    </row>
    <row r="1613" spans="1:26" x14ac:dyDescent="0.45">
      <c r="A1613" t="s">
        <v>15936</v>
      </c>
      <c r="B1613" t="s">
        <v>14849</v>
      </c>
      <c r="C1613" t="s">
        <v>15940</v>
      </c>
      <c r="E1613" t="s">
        <v>20</v>
      </c>
      <c r="H1613" t="s">
        <v>21</v>
      </c>
      <c r="I1613">
        <v>710479</v>
      </c>
      <c r="J1613" t="s">
        <v>15941</v>
      </c>
      <c r="K1613">
        <v>10</v>
      </c>
      <c r="L1613" t="s">
        <v>34</v>
      </c>
      <c r="M1613" t="s">
        <v>35</v>
      </c>
      <c r="N1613" t="s">
        <v>41</v>
      </c>
      <c r="O1613" t="s">
        <v>85</v>
      </c>
      <c r="P1613" t="s">
        <v>21</v>
      </c>
      <c r="Q1613" t="s">
        <v>15942</v>
      </c>
      <c r="R1613" s="2" t="str">
        <f t="shared" si="225"/>
        <v>OK</v>
      </c>
      <c r="S1613" s="2" t="str">
        <f t="shared" si="226"/>
        <v>OK</v>
      </c>
      <c r="T1613" s="2" t="str">
        <f t="shared" si="227"/>
        <v>OK</v>
      </c>
      <c r="U1613" s="2" t="str">
        <f t="shared" si="228"/>
        <v>OK</v>
      </c>
      <c r="V1613" s="2" t="str">
        <f t="shared" si="229"/>
        <v>OK</v>
      </c>
      <c r="W1613" s="2" t="str">
        <f t="shared" si="230"/>
        <v>OK</v>
      </c>
      <c r="X1613" s="2" t="str">
        <f t="shared" si="231"/>
        <v>OK</v>
      </c>
      <c r="Y1613" s="2" t="str">
        <f t="shared" si="232"/>
        <v>OK</v>
      </c>
      <c r="Z1613" s="3" t="str">
        <f t="shared" si="233"/>
        <v/>
      </c>
    </row>
    <row r="1614" spans="1:26" x14ac:dyDescent="0.45">
      <c r="A1614" t="s">
        <v>15936</v>
      </c>
      <c r="B1614" t="s">
        <v>14849</v>
      </c>
      <c r="C1614" t="s">
        <v>15943</v>
      </c>
      <c r="E1614" t="s">
        <v>20</v>
      </c>
      <c r="H1614" t="s">
        <v>21</v>
      </c>
      <c r="I1614">
        <v>3302097</v>
      </c>
      <c r="J1614" t="s">
        <v>15944</v>
      </c>
      <c r="K1614">
        <v>40</v>
      </c>
      <c r="L1614" t="s">
        <v>23</v>
      </c>
      <c r="M1614" t="s">
        <v>29</v>
      </c>
      <c r="N1614" t="s">
        <v>30</v>
      </c>
      <c r="P1614" t="s">
        <v>21</v>
      </c>
      <c r="Q1614" t="s">
        <v>15945</v>
      </c>
      <c r="R1614" s="2" t="str">
        <f t="shared" si="225"/>
        <v>OK</v>
      </c>
      <c r="S1614" s="2" t="str">
        <f t="shared" si="226"/>
        <v>OK</v>
      </c>
      <c r="T1614" s="2" t="str">
        <f t="shared" si="227"/>
        <v>OK</v>
      </c>
      <c r="U1614" s="2" t="str">
        <f t="shared" si="228"/>
        <v>OK</v>
      </c>
      <c r="V1614" s="2" t="str">
        <f t="shared" si="229"/>
        <v>OK</v>
      </c>
      <c r="W1614" s="2" t="str">
        <f t="shared" si="230"/>
        <v>OK</v>
      </c>
      <c r="X1614" s="2" t="str">
        <f t="shared" si="231"/>
        <v>OK</v>
      </c>
      <c r="Y1614" s="2" t="str">
        <f t="shared" si="232"/>
        <v>OK</v>
      </c>
      <c r="Z1614" s="3" t="str">
        <f t="shared" si="233"/>
        <v/>
      </c>
    </row>
    <row r="1615" spans="1:26" x14ac:dyDescent="0.45">
      <c r="A1615" t="s">
        <v>15936</v>
      </c>
      <c r="B1615" t="s">
        <v>14849</v>
      </c>
      <c r="C1615" t="s">
        <v>15946</v>
      </c>
      <c r="E1615" t="s">
        <v>20</v>
      </c>
      <c r="H1615" t="s">
        <v>21</v>
      </c>
      <c r="I1615">
        <v>1467262</v>
      </c>
      <c r="J1615" t="s">
        <v>15947</v>
      </c>
      <c r="K1615">
        <v>15</v>
      </c>
      <c r="L1615" t="s">
        <v>34</v>
      </c>
      <c r="M1615" t="s">
        <v>35</v>
      </c>
      <c r="N1615" t="s">
        <v>161</v>
      </c>
      <c r="O1615" t="s">
        <v>85</v>
      </c>
      <c r="P1615" t="s">
        <v>21</v>
      </c>
      <c r="Q1615" t="s">
        <v>15948</v>
      </c>
      <c r="R1615" s="2" t="str">
        <f t="shared" si="225"/>
        <v>OK</v>
      </c>
      <c r="S1615" s="2" t="str">
        <f t="shared" si="226"/>
        <v>OK</v>
      </c>
      <c r="T1615" s="2" t="str">
        <f t="shared" si="227"/>
        <v>OK</v>
      </c>
      <c r="U1615" s="2" t="str">
        <f t="shared" si="228"/>
        <v>OK</v>
      </c>
      <c r="V1615" s="2" t="str">
        <f t="shared" si="229"/>
        <v>OK</v>
      </c>
      <c r="W1615" s="2" t="str">
        <f t="shared" si="230"/>
        <v>OK</v>
      </c>
      <c r="X1615" s="2" t="str">
        <f t="shared" si="231"/>
        <v>OK</v>
      </c>
      <c r="Y1615" s="2" t="str">
        <f t="shared" si="232"/>
        <v>OK</v>
      </c>
      <c r="Z1615" s="3" t="str">
        <f t="shared" si="233"/>
        <v/>
      </c>
    </row>
    <row r="1616" spans="1:26" x14ac:dyDescent="0.45">
      <c r="A1616" t="s">
        <v>15936</v>
      </c>
      <c r="B1616" t="s">
        <v>14849</v>
      </c>
      <c r="C1616" t="s">
        <v>15949</v>
      </c>
      <c r="E1616" t="s">
        <v>20</v>
      </c>
      <c r="H1616" t="s">
        <v>21</v>
      </c>
      <c r="I1616">
        <v>1027630</v>
      </c>
      <c r="J1616" t="s">
        <v>15950</v>
      </c>
      <c r="K1616">
        <v>15</v>
      </c>
      <c r="L1616" t="s">
        <v>34</v>
      </c>
      <c r="M1616" t="s">
        <v>35</v>
      </c>
      <c r="N1616" t="s">
        <v>773</v>
      </c>
      <c r="O1616" t="s">
        <v>37</v>
      </c>
      <c r="P1616" t="s">
        <v>21</v>
      </c>
      <c r="Q1616" t="s">
        <v>15951</v>
      </c>
      <c r="R1616" s="2" t="str">
        <f t="shared" si="225"/>
        <v>OK</v>
      </c>
      <c r="S1616" s="2" t="str">
        <f t="shared" si="226"/>
        <v>OK</v>
      </c>
      <c r="T1616" s="2" t="str">
        <f t="shared" si="227"/>
        <v>OK</v>
      </c>
      <c r="U1616" s="2" t="str">
        <f t="shared" si="228"/>
        <v>OK</v>
      </c>
      <c r="V1616" s="2" t="str">
        <f t="shared" si="229"/>
        <v>OK</v>
      </c>
      <c r="W1616" s="2" t="str">
        <f t="shared" si="230"/>
        <v>OK</v>
      </c>
      <c r="X1616" s="2" t="str">
        <f t="shared" si="231"/>
        <v>OK</v>
      </c>
      <c r="Y1616" s="2" t="str">
        <f t="shared" si="232"/>
        <v>OK</v>
      </c>
      <c r="Z1616" s="3" t="str">
        <f t="shared" si="233"/>
        <v/>
      </c>
    </row>
    <row r="1617" spans="1:26" x14ac:dyDescent="0.45">
      <c r="A1617" t="s">
        <v>15936</v>
      </c>
      <c r="B1617" t="s">
        <v>14849</v>
      </c>
      <c r="C1617" t="s">
        <v>15952</v>
      </c>
      <c r="E1617" t="s">
        <v>20</v>
      </c>
      <c r="H1617" t="s">
        <v>21</v>
      </c>
      <c r="I1617">
        <v>1360794</v>
      </c>
      <c r="J1617" t="s">
        <v>15953</v>
      </c>
      <c r="K1617">
        <v>15</v>
      </c>
      <c r="L1617" t="s">
        <v>34</v>
      </c>
      <c r="M1617" t="s">
        <v>35</v>
      </c>
      <c r="N1617" t="s">
        <v>499</v>
      </c>
      <c r="O1617" t="s">
        <v>85</v>
      </c>
      <c r="P1617" t="s">
        <v>21</v>
      </c>
      <c r="Q1617" t="s">
        <v>15954</v>
      </c>
      <c r="R1617" s="2" t="str">
        <f t="shared" si="225"/>
        <v>OK</v>
      </c>
      <c r="S1617" s="2" t="str">
        <f t="shared" si="226"/>
        <v>OK</v>
      </c>
      <c r="T1617" s="2" t="str">
        <f t="shared" si="227"/>
        <v>OK</v>
      </c>
      <c r="U1617" s="2" t="str">
        <f t="shared" si="228"/>
        <v>OK</v>
      </c>
      <c r="V1617" s="2" t="str">
        <f t="shared" si="229"/>
        <v>OK</v>
      </c>
      <c r="W1617" s="2" t="str">
        <f t="shared" si="230"/>
        <v>OK</v>
      </c>
      <c r="X1617" s="2" t="str">
        <f t="shared" si="231"/>
        <v>OK</v>
      </c>
      <c r="Y1617" s="2" t="str">
        <f t="shared" si="232"/>
        <v>OK</v>
      </c>
      <c r="Z1617" s="3" t="str">
        <f t="shared" si="233"/>
        <v/>
      </c>
    </row>
    <row r="1618" spans="1:26" x14ac:dyDescent="0.45">
      <c r="A1618" t="s">
        <v>15936</v>
      </c>
      <c r="B1618" t="s">
        <v>14849</v>
      </c>
      <c r="C1618" t="s">
        <v>15955</v>
      </c>
      <c r="E1618" t="s">
        <v>20</v>
      </c>
      <c r="H1618" t="s">
        <v>21</v>
      </c>
      <c r="I1618">
        <v>1606817</v>
      </c>
      <c r="J1618" t="s">
        <v>15956</v>
      </c>
      <c r="K1618">
        <v>40</v>
      </c>
      <c r="L1618" t="s">
        <v>70</v>
      </c>
      <c r="M1618" t="s">
        <v>35</v>
      </c>
      <c r="N1618" t="s">
        <v>81</v>
      </c>
      <c r="O1618" t="s">
        <v>37</v>
      </c>
      <c r="P1618" t="s">
        <v>21</v>
      </c>
      <c r="Q1618" t="s">
        <v>15957</v>
      </c>
      <c r="R1618" s="2" t="str">
        <f t="shared" si="225"/>
        <v>KO</v>
      </c>
      <c r="S1618" s="2" t="str">
        <f t="shared" si="226"/>
        <v>OK</v>
      </c>
      <c r="T1618" s="2" t="str">
        <f t="shared" si="227"/>
        <v>KO</v>
      </c>
      <c r="U1618" s="2" t="str">
        <f t="shared" si="228"/>
        <v>OK</v>
      </c>
      <c r="V1618" s="2" t="str">
        <f t="shared" si="229"/>
        <v>OK</v>
      </c>
      <c r="W1618" s="2" t="str">
        <f t="shared" si="230"/>
        <v>OK</v>
      </c>
      <c r="X1618" s="2" t="str">
        <f t="shared" si="231"/>
        <v>OK</v>
      </c>
      <c r="Y1618" s="2" t="str">
        <f t="shared" si="232"/>
        <v>OK</v>
      </c>
      <c r="Z1618" s="3" t="str">
        <f t="shared" si="233"/>
        <v xml:space="preserve">Acción didáctica / Nombre del recurso / </v>
      </c>
    </row>
    <row r="1619" spans="1:26" x14ac:dyDescent="0.45">
      <c r="A1619" t="s">
        <v>15936</v>
      </c>
      <c r="B1619" t="s">
        <v>14849</v>
      </c>
      <c r="C1619" t="s">
        <v>15958</v>
      </c>
      <c r="E1619" t="s">
        <v>20</v>
      </c>
      <c r="H1619" t="s">
        <v>21</v>
      </c>
      <c r="I1619">
        <v>1310226</v>
      </c>
      <c r="J1619" t="s">
        <v>15959</v>
      </c>
      <c r="K1619">
        <v>30</v>
      </c>
      <c r="L1619" t="s">
        <v>23</v>
      </c>
      <c r="M1619" t="s">
        <v>24</v>
      </c>
      <c r="N1619" t="s">
        <v>30</v>
      </c>
      <c r="P1619" t="s">
        <v>21</v>
      </c>
      <c r="Q1619" t="s">
        <v>15960</v>
      </c>
      <c r="R1619" s="2" t="str">
        <f t="shared" si="225"/>
        <v>OK</v>
      </c>
      <c r="S1619" s="2" t="str">
        <f t="shared" si="226"/>
        <v>KO</v>
      </c>
      <c r="T1619" s="2" t="str">
        <f t="shared" si="227"/>
        <v>OK</v>
      </c>
      <c r="U1619" s="2" t="str">
        <f t="shared" si="228"/>
        <v>OK</v>
      </c>
      <c r="V1619" s="2" t="str">
        <f t="shared" si="229"/>
        <v>OK</v>
      </c>
      <c r="W1619" s="2" t="str">
        <f t="shared" si="230"/>
        <v>OK</v>
      </c>
      <c r="X1619" s="2" t="str">
        <f t="shared" si="231"/>
        <v>OK</v>
      </c>
      <c r="Y1619" s="2" t="str">
        <f t="shared" si="232"/>
        <v>OK</v>
      </c>
      <c r="Z1619" s="3" t="str">
        <f t="shared" si="233"/>
        <v xml:space="preserve">Tipo de media / </v>
      </c>
    </row>
    <row r="1620" spans="1:26" x14ac:dyDescent="0.45">
      <c r="A1620" t="s">
        <v>15936</v>
      </c>
      <c r="B1620" t="s">
        <v>14849</v>
      </c>
      <c r="C1620" t="s">
        <v>15961</v>
      </c>
      <c r="E1620" t="s">
        <v>20</v>
      </c>
      <c r="H1620" t="s">
        <v>21</v>
      </c>
      <c r="I1620">
        <v>1871309</v>
      </c>
      <c r="J1620" t="s">
        <v>15962</v>
      </c>
      <c r="K1620">
        <v>25</v>
      </c>
      <c r="L1620" t="s">
        <v>34</v>
      </c>
      <c r="M1620" t="s">
        <v>35</v>
      </c>
      <c r="N1620" t="s">
        <v>773</v>
      </c>
      <c r="O1620" t="s">
        <v>85</v>
      </c>
      <c r="P1620" t="s">
        <v>21</v>
      </c>
      <c r="Q1620" t="s">
        <v>15963</v>
      </c>
      <c r="R1620" s="2" t="str">
        <f t="shared" si="225"/>
        <v>OK</v>
      </c>
      <c r="S1620" s="2" t="str">
        <f t="shared" si="226"/>
        <v>OK</v>
      </c>
      <c r="T1620" s="2" t="str">
        <f t="shared" si="227"/>
        <v>OK</v>
      </c>
      <c r="U1620" s="2" t="str">
        <f t="shared" si="228"/>
        <v>OK</v>
      </c>
      <c r="V1620" s="2" t="str">
        <f t="shared" si="229"/>
        <v>OK</v>
      </c>
      <c r="W1620" s="2" t="str">
        <f t="shared" si="230"/>
        <v>OK</v>
      </c>
      <c r="X1620" s="2" t="str">
        <f t="shared" si="231"/>
        <v>OK</v>
      </c>
      <c r="Y1620" s="2" t="str">
        <f t="shared" si="232"/>
        <v>OK</v>
      </c>
      <c r="Z1620" s="3" t="str">
        <f t="shared" si="233"/>
        <v/>
      </c>
    </row>
    <row r="1621" spans="1:26" x14ac:dyDescent="0.45">
      <c r="A1621" t="s">
        <v>15936</v>
      </c>
      <c r="B1621" t="s">
        <v>14849</v>
      </c>
      <c r="C1621" t="s">
        <v>15964</v>
      </c>
      <c r="E1621" t="s">
        <v>20</v>
      </c>
      <c r="H1621" t="s">
        <v>21</v>
      </c>
      <c r="I1621">
        <v>1588702</v>
      </c>
      <c r="J1621" t="s">
        <v>15965</v>
      </c>
      <c r="K1621">
        <v>30</v>
      </c>
      <c r="L1621" t="s">
        <v>80</v>
      </c>
      <c r="M1621" t="s">
        <v>35</v>
      </c>
      <c r="N1621" t="s">
        <v>81</v>
      </c>
      <c r="O1621" t="s">
        <v>479</v>
      </c>
      <c r="P1621" t="s">
        <v>21</v>
      </c>
      <c r="Q1621" t="s">
        <v>15966</v>
      </c>
      <c r="R1621" s="2" t="str">
        <f t="shared" si="225"/>
        <v>OK</v>
      </c>
      <c r="S1621" s="2" t="str">
        <f t="shared" si="226"/>
        <v>OK</v>
      </c>
      <c r="T1621" s="2" t="str">
        <f t="shared" si="227"/>
        <v>OK</v>
      </c>
      <c r="U1621" s="2" t="str">
        <f t="shared" si="228"/>
        <v>OK</v>
      </c>
      <c r="V1621" s="2" t="str">
        <f t="shared" si="229"/>
        <v>OK</v>
      </c>
      <c r="W1621" s="2" t="str">
        <f t="shared" si="230"/>
        <v>OK</v>
      </c>
      <c r="X1621" s="2" t="str">
        <f t="shared" si="231"/>
        <v>OK</v>
      </c>
      <c r="Y1621" s="2" t="str">
        <f t="shared" si="232"/>
        <v>OK</v>
      </c>
      <c r="Z1621" s="3" t="str">
        <f t="shared" si="233"/>
        <v/>
      </c>
    </row>
    <row r="1622" spans="1:26" x14ac:dyDescent="0.45">
      <c r="A1622" t="s">
        <v>15936</v>
      </c>
      <c r="B1622" t="s">
        <v>14849</v>
      </c>
      <c r="C1622" t="s">
        <v>15967</v>
      </c>
      <c r="E1622" t="s">
        <v>20</v>
      </c>
      <c r="H1622" t="s">
        <v>21</v>
      </c>
      <c r="I1622">
        <v>1100894</v>
      </c>
      <c r="J1622" t="s">
        <v>15968</v>
      </c>
      <c r="K1622">
        <v>25</v>
      </c>
      <c r="L1622" t="s">
        <v>34</v>
      </c>
      <c r="M1622" t="s">
        <v>35</v>
      </c>
      <c r="N1622" t="s">
        <v>161</v>
      </c>
      <c r="O1622" t="s">
        <v>37</v>
      </c>
      <c r="P1622" t="s">
        <v>21</v>
      </c>
      <c r="Q1622" t="s">
        <v>15969</v>
      </c>
      <c r="R1622" s="2" t="str">
        <f t="shared" si="225"/>
        <v>OK</v>
      </c>
      <c r="S1622" s="2" t="str">
        <f t="shared" si="226"/>
        <v>OK</v>
      </c>
      <c r="T1622" s="2" t="str">
        <f t="shared" si="227"/>
        <v>OK</v>
      </c>
      <c r="U1622" s="2" t="str">
        <f t="shared" si="228"/>
        <v>OK</v>
      </c>
      <c r="V1622" s="2" t="str">
        <f t="shared" si="229"/>
        <v>OK</v>
      </c>
      <c r="W1622" s="2" t="str">
        <f t="shared" si="230"/>
        <v>OK</v>
      </c>
      <c r="X1622" s="2" t="str">
        <f t="shared" si="231"/>
        <v>OK</v>
      </c>
      <c r="Y1622" s="2" t="str">
        <f t="shared" si="232"/>
        <v>OK</v>
      </c>
      <c r="Z1622" s="3" t="str">
        <f t="shared" si="233"/>
        <v/>
      </c>
    </row>
    <row r="1623" spans="1:26" x14ac:dyDescent="0.45">
      <c r="A1623" t="s">
        <v>15936</v>
      </c>
      <c r="B1623" t="s">
        <v>14849</v>
      </c>
      <c r="C1623" t="s">
        <v>15970</v>
      </c>
      <c r="E1623" t="s">
        <v>20</v>
      </c>
      <c r="H1623" t="s">
        <v>21</v>
      </c>
      <c r="I1623">
        <v>707854</v>
      </c>
      <c r="J1623" t="s">
        <v>15971</v>
      </c>
      <c r="K1623">
        <v>30</v>
      </c>
      <c r="L1623" t="s">
        <v>34</v>
      </c>
      <c r="M1623" t="s">
        <v>35</v>
      </c>
      <c r="N1623" t="s">
        <v>62</v>
      </c>
      <c r="O1623" t="s">
        <v>37</v>
      </c>
      <c r="P1623" t="s">
        <v>21</v>
      </c>
      <c r="Q1623" t="s">
        <v>15972</v>
      </c>
      <c r="R1623" s="2" t="str">
        <f t="shared" si="225"/>
        <v>OK</v>
      </c>
      <c r="S1623" s="2" t="str">
        <f t="shared" si="226"/>
        <v>OK</v>
      </c>
      <c r="T1623" s="2" t="str">
        <f t="shared" si="227"/>
        <v>OK</v>
      </c>
      <c r="U1623" s="2" t="str">
        <f t="shared" si="228"/>
        <v>OK</v>
      </c>
      <c r="V1623" s="2" t="str">
        <f t="shared" si="229"/>
        <v>OK</v>
      </c>
      <c r="W1623" s="2" t="str">
        <f t="shared" si="230"/>
        <v>OK</v>
      </c>
      <c r="X1623" s="2" t="str">
        <f t="shared" si="231"/>
        <v>OK</v>
      </c>
      <c r="Y1623" s="2" t="str">
        <f t="shared" si="232"/>
        <v>OK</v>
      </c>
      <c r="Z1623" s="3" t="str">
        <f t="shared" si="233"/>
        <v/>
      </c>
    </row>
    <row r="1624" spans="1:26" x14ac:dyDescent="0.45">
      <c r="A1624" t="s">
        <v>15936</v>
      </c>
      <c r="B1624" t="s">
        <v>14849</v>
      </c>
      <c r="C1624" t="s">
        <v>15973</v>
      </c>
      <c r="E1624" t="s">
        <v>20</v>
      </c>
      <c r="H1624" t="s">
        <v>21</v>
      </c>
      <c r="I1624">
        <v>359029</v>
      </c>
      <c r="J1624" t="s">
        <v>15974</v>
      </c>
      <c r="K1624">
        <v>30</v>
      </c>
      <c r="L1624" t="s">
        <v>23</v>
      </c>
      <c r="M1624" t="s">
        <v>29</v>
      </c>
      <c r="N1624" t="s">
        <v>194</v>
      </c>
      <c r="P1624" t="s">
        <v>21</v>
      </c>
      <c r="Q1624" t="s">
        <v>15975</v>
      </c>
      <c r="R1624" s="2" t="str">
        <f t="shared" si="225"/>
        <v>OK</v>
      </c>
      <c r="S1624" s="2" t="str">
        <f t="shared" si="226"/>
        <v>OK</v>
      </c>
      <c r="T1624" s="2" t="str">
        <f t="shared" si="227"/>
        <v>OK</v>
      </c>
      <c r="U1624" s="2" t="str">
        <f t="shared" si="228"/>
        <v>OK</v>
      </c>
      <c r="V1624" s="2" t="str">
        <f t="shared" si="229"/>
        <v>OK</v>
      </c>
      <c r="W1624" s="2" t="str">
        <f t="shared" si="230"/>
        <v>OK</v>
      </c>
      <c r="X1624" s="2" t="str">
        <f t="shared" si="231"/>
        <v>OK</v>
      </c>
      <c r="Y1624" s="2" t="str">
        <f t="shared" si="232"/>
        <v>OK</v>
      </c>
      <c r="Z1624" s="3" t="str">
        <f t="shared" si="233"/>
        <v/>
      </c>
    </row>
    <row r="1625" spans="1:26" x14ac:dyDescent="0.45">
      <c r="A1625" t="s">
        <v>15936</v>
      </c>
      <c r="B1625" t="s">
        <v>14849</v>
      </c>
      <c r="C1625" t="s">
        <v>15976</v>
      </c>
      <c r="E1625" t="s">
        <v>20</v>
      </c>
      <c r="H1625" t="s">
        <v>21</v>
      </c>
      <c r="I1625">
        <v>1661562</v>
      </c>
      <c r="J1625" t="s">
        <v>15977</v>
      </c>
      <c r="K1625">
        <v>40</v>
      </c>
      <c r="L1625" t="s">
        <v>23</v>
      </c>
      <c r="M1625" t="s">
        <v>29</v>
      </c>
      <c r="N1625" t="s">
        <v>30</v>
      </c>
      <c r="P1625" t="s">
        <v>21</v>
      </c>
      <c r="Q1625" t="s">
        <v>15978</v>
      </c>
      <c r="R1625" s="2" t="str">
        <f t="shared" si="225"/>
        <v>OK</v>
      </c>
      <c r="S1625" s="2" t="str">
        <f t="shared" si="226"/>
        <v>OK</v>
      </c>
      <c r="T1625" s="2" t="str">
        <f t="shared" si="227"/>
        <v>OK</v>
      </c>
      <c r="U1625" s="2" t="str">
        <f t="shared" si="228"/>
        <v>OK</v>
      </c>
      <c r="V1625" s="2" t="str">
        <f t="shared" si="229"/>
        <v>OK</v>
      </c>
      <c r="W1625" s="2" t="str">
        <f t="shared" si="230"/>
        <v>OK</v>
      </c>
      <c r="X1625" s="2" t="str">
        <f t="shared" si="231"/>
        <v>OK</v>
      </c>
      <c r="Y1625" s="2" t="str">
        <f t="shared" si="232"/>
        <v>OK</v>
      </c>
      <c r="Z1625" s="3" t="str">
        <f t="shared" si="233"/>
        <v/>
      </c>
    </row>
    <row r="1626" spans="1:26" x14ac:dyDescent="0.45">
      <c r="A1626" t="s">
        <v>15936</v>
      </c>
      <c r="B1626" t="s">
        <v>14849</v>
      </c>
      <c r="C1626" t="s">
        <v>15979</v>
      </c>
      <c r="E1626" t="s">
        <v>20</v>
      </c>
      <c r="H1626" t="s">
        <v>21</v>
      </c>
      <c r="I1626">
        <v>706077</v>
      </c>
      <c r="J1626" t="s">
        <v>15980</v>
      </c>
      <c r="K1626">
        <v>15</v>
      </c>
      <c r="L1626" t="s">
        <v>34</v>
      </c>
      <c r="M1626" t="s">
        <v>35</v>
      </c>
      <c r="N1626" t="s">
        <v>700</v>
      </c>
      <c r="O1626" t="s">
        <v>85</v>
      </c>
      <c r="P1626" t="s">
        <v>21</v>
      </c>
      <c r="Q1626" t="s">
        <v>15981</v>
      </c>
      <c r="R1626" s="2" t="str">
        <f t="shared" si="225"/>
        <v>OK</v>
      </c>
      <c r="S1626" s="2" t="str">
        <f t="shared" si="226"/>
        <v>OK</v>
      </c>
      <c r="T1626" s="2" t="str">
        <f t="shared" si="227"/>
        <v>OK</v>
      </c>
      <c r="U1626" s="2" t="str">
        <f t="shared" si="228"/>
        <v>OK</v>
      </c>
      <c r="V1626" s="2" t="str">
        <f t="shared" si="229"/>
        <v>OK</v>
      </c>
      <c r="W1626" s="2" t="str">
        <f t="shared" si="230"/>
        <v>OK</v>
      </c>
      <c r="X1626" s="2" t="str">
        <f t="shared" si="231"/>
        <v>OK</v>
      </c>
      <c r="Y1626" s="2" t="str">
        <f t="shared" si="232"/>
        <v>OK</v>
      </c>
      <c r="Z1626" s="3" t="str">
        <f t="shared" si="233"/>
        <v/>
      </c>
    </row>
    <row r="1627" spans="1:26" x14ac:dyDescent="0.45">
      <c r="A1627" t="s">
        <v>15936</v>
      </c>
      <c r="B1627" t="s">
        <v>14849</v>
      </c>
      <c r="C1627" t="s">
        <v>15982</v>
      </c>
      <c r="E1627" t="s">
        <v>20</v>
      </c>
      <c r="H1627" t="s">
        <v>21</v>
      </c>
      <c r="I1627">
        <v>1360430</v>
      </c>
      <c r="J1627" t="s">
        <v>15983</v>
      </c>
      <c r="K1627">
        <v>30</v>
      </c>
      <c r="L1627" t="s">
        <v>80</v>
      </c>
      <c r="M1627" t="s">
        <v>35</v>
      </c>
      <c r="N1627" t="s">
        <v>81</v>
      </c>
      <c r="O1627" t="s">
        <v>37</v>
      </c>
      <c r="P1627" t="s">
        <v>21</v>
      </c>
      <c r="Q1627" t="s">
        <v>15984</v>
      </c>
      <c r="R1627" s="2" t="str">
        <f t="shared" si="225"/>
        <v>OK</v>
      </c>
      <c r="S1627" s="2" t="str">
        <f t="shared" si="226"/>
        <v>OK</v>
      </c>
      <c r="T1627" s="2" t="str">
        <f t="shared" si="227"/>
        <v>OK</v>
      </c>
      <c r="U1627" s="2" t="str">
        <f t="shared" si="228"/>
        <v>OK</v>
      </c>
      <c r="V1627" s="2" t="str">
        <f t="shared" si="229"/>
        <v>OK</v>
      </c>
      <c r="W1627" s="2" t="str">
        <f t="shared" si="230"/>
        <v>OK</v>
      </c>
      <c r="X1627" s="2" t="str">
        <f t="shared" si="231"/>
        <v>OK</v>
      </c>
      <c r="Y1627" s="2" t="str">
        <f t="shared" si="232"/>
        <v>OK</v>
      </c>
      <c r="Z1627" s="3" t="str">
        <f t="shared" si="233"/>
        <v/>
      </c>
    </row>
    <row r="1628" spans="1:26" x14ac:dyDescent="0.45">
      <c r="A1628" t="s">
        <v>15936</v>
      </c>
      <c r="B1628" t="s">
        <v>14849</v>
      </c>
      <c r="C1628" t="s">
        <v>15985</v>
      </c>
      <c r="E1628" t="s">
        <v>20</v>
      </c>
      <c r="H1628" t="s">
        <v>21</v>
      </c>
      <c r="I1628">
        <v>936447</v>
      </c>
      <c r="J1628" t="s">
        <v>15986</v>
      </c>
      <c r="K1628">
        <v>30</v>
      </c>
      <c r="L1628" t="s">
        <v>1363</v>
      </c>
      <c r="M1628" t="s">
        <v>29</v>
      </c>
      <c r="N1628" t="s">
        <v>684</v>
      </c>
      <c r="P1628" t="s">
        <v>21</v>
      </c>
      <c r="Q1628" t="s">
        <v>15987</v>
      </c>
      <c r="R1628" s="2" t="str">
        <f t="shared" si="225"/>
        <v>KO</v>
      </c>
      <c r="S1628" s="2" t="str">
        <f t="shared" si="226"/>
        <v>OK</v>
      </c>
      <c r="T1628" s="2" t="str">
        <f t="shared" si="227"/>
        <v>OK</v>
      </c>
      <c r="U1628" s="2" t="str">
        <f t="shared" si="228"/>
        <v>OK</v>
      </c>
      <c r="V1628" s="2" t="str">
        <f t="shared" si="229"/>
        <v>OK</v>
      </c>
      <c r="W1628" s="2" t="str">
        <f t="shared" si="230"/>
        <v>OK</v>
      </c>
      <c r="X1628" s="2" t="str">
        <f t="shared" si="231"/>
        <v>OK</v>
      </c>
      <c r="Y1628" s="2" t="str">
        <f t="shared" si="232"/>
        <v>OK</v>
      </c>
      <c r="Z1628" s="3" t="str">
        <f t="shared" si="233"/>
        <v xml:space="preserve">Acción didáctica / </v>
      </c>
    </row>
    <row r="1629" spans="1:26" x14ac:dyDescent="0.45">
      <c r="A1629" t="s">
        <v>15936</v>
      </c>
      <c r="B1629" t="s">
        <v>14849</v>
      </c>
      <c r="C1629" t="s">
        <v>15988</v>
      </c>
      <c r="E1629" t="s">
        <v>20</v>
      </c>
      <c r="H1629" t="s">
        <v>21</v>
      </c>
      <c r="I1629">
        <v>933007</v>
      </c>
      <c r="J1629" t="s">
        <v>15989</v>
      </c>
      <c r="K1629">
        <v>15</v>
      </c>
      <c r="L1629" t="s">
        <v>34</v>
      </c>
      <c r="M1629" t="s">
        <v>35</v>
      </c>
      <c r="N1629" t="s">
        <v>68</v>
      </c>
      <c r="P1629" t="s">
        <v>21</v>
      </c>
      <c r="Q1629" t="s">
        <v>15990</v>
      </c>
      <c r="R1629" s="2" t="str">
        <f t="shared" si="225"/>
        <v>KO</v>
      </c>
      <c r="S1629" s="2" t="str">
        <f t="shared" si="226"/>
        <v>KO</v>
      </c>
      <c r="T1629" s="2" t="str">
        <f t="shared" si="227"/>
        <v>OK</v>
      </c>
      <c r="U1629" s="2" t="str">
        <f t="shared" si="228"/>
        <v>OK</v>
      </c>
      <c r="V1629" s="2" t="str">
        <f t="shared" si="229"/>
        <v>OK</v>
      </c>
      <c r="W1629" s="2" t="str">
        <f t="shared" si="230"/>
        <v>OK</v>
      </c>
      <c r="X1629" s="2" t="str">
        <f t="shared" si="231"/>
        <v>OK</v>
      </c>
      <c r="Y1629" s="2" t="str">
        <f t="shared" si="232"/>
        <v>OK</v>
      </c>
      <c r="Z1629" s="3" t="str">
        <f t="shared" si="233"/>
        <v xml:space="preserve">Acción didáctica / Tipo de media / </v>
      </c>
    </row>
    <row r="1630" spans="1:26" x14ac:dyDescent="0.45">
      <c r="A1630" t="s">
        <v>15936</v>
      </c>
      <c r="B1630" t="s">
        <v>14849</v>
      </c>
      <c r="C1630" t="s">
        <v>14910</v>
      </c>
      <c r="E1630" t="s">
        <v>20</v>
      </c>
      <c r="H1630" t="s">
        <v>21</v>
      </c>
      <c r="I1630">
        <v>710508</v>
      </c>
      <c r="J1630" t="s">
        <v>14911</v>
      </c>
      <c r="K1630">
        <v>20</v>
      </c>
      <c r="L1630" t="s">
        <v>34</v>
      </c>
      <c r="M1630" t="s">
        <v>35</v>
      </c>
      <c r="N1630" t="s">
        <v>62</v>
      </c>
      <c r="O1630" t="s">
        <v>37</v>
      </c>
      <c r="P1630" t="s">
        <v>21</v>
      </c>
      <c r="Q1630" t="s">
        <v>15991</v>
      </c>
      <c r="R1630" s="2" t="str">
        <f t="shared" si="225"/>
        <v>OK</v>
      </c>
      <c r="S1630" s="2" t="str">
        <f t="shared" si="226"/>
        <v>OK</v>
      </c>
      <c r="T1630" s="2" t="str">
        <f t="shared" si="227"/>
        <v>OK</v>
      </c>
      <c r="U1630" s="2" t="str">
        <f t="shared" si="228"/>
        <v>OK</v>
      </c>
      <c r="V1630" s="2" t="str">
        <f t="shared" si="229"/>
        <v>OK</v>
      </c>
      <c r="W1630" s="2" t="str">
        <f t="shared" si="230"/>
        <v>OK</v>
      </c>
      <c r="X1630" s="2" t="str">
        <f t="shared" si="231"/>
        <v>OK</v>
      </c>
      <c r="Y1630" s="2" t="str">
        <f t="shared" si="232"/>
        <v>OK</v>
      </c>
      <c r="Z1630" s="3" t="str">
        <f t="shared" si="233"/>
        <v/>
      </c>
    </row>
    <row r="1631" spans="1:26" x14ac:dyDescent="0.45">
      <c r="A1631" t="s">
        <v>15936</v>
      </c>
      <c r="B1631" t="s">
        <v>14849</v>
      </c>
      <c r="C1631" t="s">
        <v>15992</v>
      </c>
      <c r="E1631" t="s">
        <v>20</v>
      </c>
      <c r="H1631" t="s">
        <v>21</v>
      </c>
      <c r="I1631">
        <v>1842776</v>
      </c>
      <c r="J1631" t="s">
        <v>15993</v>
      </c>
      <c r="K1631">
        <v>15</v>
      </c>
      <c r="L1631" t="s">
        <v>34</v>
      </c>
      <c r="M1631" t="s">
        <v>35</v>
      </c>
      <c r="N1631" t="s">
        <v>161</v>
      </c>
      <c r="O1631" t="s">
        <v>37</v>
      </c>
      <c r="P1631" t="s">
        <v>21</v>
      </c>
      <c r="Q1631" t="s">
        <v>15994</v>
      </c>
      <c r="R1631" s="2" t="str">
        <f t="shared" si="225"/>
        <v>OK</v>
      </c>
      <c r="S1631" s="2" t="str">
        <f t="shared" si="226"/>
        <v>OK</v>
      </c>
      <c r="T1631" s="2" t="str">
        <f t="shared" si="227"/>
        <v>OK</v>
      </c>
      <c r="U1631" s="2" t="str">
        <f t="shared" si="228"/>
        <v>OK</v>
      </c>
      <c r="V1631" s="2" t="str">
        <f t="shared" si="229"/>
        <v>OK</v>
      </c>
      <c r="W1631" s="2" t="str">
        <f t="shared" si="230"/>
        <v>OK</v>
      </c>
      <c r="X1631" s="2" t="str">
        <f t="shared" si="231"/>
        <v>OK</v>
      </c>
      <c r="Y1631" s="2" t="str">
        <f t="shared" si="232"/>
        <v>OK</v>
      </c>
      <c r="Z1631" s="3" t="str">
        <f t="shared" si="233"/>
        <v/>
      </c>
    </row>
    <row r="1632" spans="1:26" x14ac:dyDescent="0.45">
      <c r="A1632" t="s">
        <v>15936</v>
      </c>
      <c r="B1632" t="s">
        <v>14849</v>
      </c>
      <c r="C1632" t="s">
        <v>15995</v>
      </c>
      <c r="E1632" t="s">
        <v>20</v>
      </c>
      <c r="H1632" t="s">
        <v>21</v>
      </c>
      <c r="I1632">
        <v>1676723</v>
      </c>
      <c r="J1632" t="s">
        <v>15996</v>
      </c>
      <c r="K1632">
        <v>40</v>
      </c>
      <c r="L1632" t="s">
        <v>80</v>
      </c>
      <c r="M1632" t="s">
        <v>35</v>
      </c>
      <c r="N1632" t="s">
        <v>81</v>
      </c>
      <c r="O1632" t="s">
        <v>479</v>
      </c>
      <c r="P1632" t="s">
        <v>21</v>
      </c>
      <c r="Q1632" t="s">
        <v>15997</v>
      </c>
      <c r="R1632" s="2" t="str">
        <f t="shared" si="225"/>
        <v>OK</v>
      </c>
      <c r="S1632" s="2" t="str">
        <f t="shared" si="226"/>
        <v>OK</v>
      </c>
      <c r="T1632" s="2" t="str">
        <f t="shared" si="227"/>
        <v>OK</v>
      </c>
      <c r="U1632" s="2" t="str">
        <f t="shared" si="228"/>
        <v>OK</v>
      </c>
      <c r="V1632" s="2" t="str">
        <f t="shared" si="229"/>
        <v>OK</v>
      </c>
      <c r="W1632" s="2" t="str">
        <f t="shared" si="230"/>
        <v>OK</v>
      </c>
      <c r="X1632" s="2" t="str">
        <f t="shared" si="231"/>
        <v>OK</v>
      </c>
      <c r="Y1632" s="2" t="str">
        <f t="shared" si="232"/>
        <v>OK</v>
      </c>
      <c r="Z1632" s="3" t="str">
        <f t="shared" si="233"/>
        <v/>
      </c>
    </row>
    <row r="1633" spans="1:26" x14ac:dyDescent="0.45">
      <c r="A1633" t="s">
        <v>15936</v>
      </c>
      <c r="B1633" t="s">
        <v>14849</v>
      </c>
      <c r="C1633" t="s">
        <v>15998</v>
      </c>
      <c r="E1633" t="s">
        <v>20</v>
      </c>
      <c r="H1633" t="s">
        <v>21</v>
      </c>
      <c r="I1633">
        <v>1172061</v>
      </c>
      <c r="J1633" t="s">
        <v>15999</v>
      </c>
      <c r="K1633">
        <v>15</v>
      </c>
      <c r="L1633" t="s">
        <v>34</v>
      </c>
      <c r="M1633" t="s">
        <v>35</v>
      </c>
      <c r="N1633" t="s">
        <v>161</v>
      </c>
      <c r="O1633" t="s">
        <v>479</v>
      </c>
      <c r="P1633" t="s">
        <v>21</v>
      </c>
      <c r="Q1633" t="s">
        <v>16000</v>
      </c>
      <c r="R1633" s="2" t="str">
        <f t="shared" si="225"/>
        <v>OK</v>
      </c>
      <c r="S1633" s="2" t="str">
        <f t="shared" si="226"/>
        <v>OK</v>
      </c>
      <c r="T1633" s="2" t="str">
        <f t="shared" si="227"/>
        <v>OK</v>
      </c>
      <c r="U1633" s="2" t="str">
        <f t="shared" si="228"/>
        <v>OK</v>
      </c>
      <c r="V1633" s="2" t="str">
        <f t="shared" si="229"/>
        <v>OK</v>
      </c>
      <c r="W1633" s="2" t="str">
        <f t="shared" si="230"/>
        <v>OK</v>
      </c>
      <c r="X1633" s="2" t="str">
        <f t="shared" si="231"/>
        <v>OK</v>
      </c>
      <c r="Y1633" s="2" t="str">
        <f t="shared" si="232"/>
        <v>OK</v>
      </c>
      <c r="Z1633" s="3" t="str">
        <f t="shared" si="233"/>
        <v/>
      </c>
    </row>
    <row r="1634" spans="1:26" x14ac:dyDescent="0.45">
      <c r="A1634" t="s">
        <v>15936</v>
      </c>
      <c r="B1634" t="s">
        <v>14849</v>
      </c>
      <c r="C1634" t="s">
        <v>16001</v>
      </c>
      <c r="E1634" t="s">
        <v>20</v>
      </c>
      <c r="H1634" t="s">
        <v>21</v>
      </c>
      <c r="I1634">
        <v>1580230</v>
      </c>
      <c r="J1634" t="s">
        <v>16002</v>
      </c>
      <c r="K1634">
        <v>40</v>
      </c>
      <c r="L1634" t="s">
        <v>80</v>
      </c>
      <c r="M1634" t="s">
        <v>35</v>
      </c>
      <c r="N1634" t="s">
        <v>81</v>
      </c>
      <c r="O1634" t="s">
        <v>37</v>
      </c>
      <c r="P1634" t="s">
        <v>21</v>
      </c>
      <c r="Q1634" t="s">
        <v>16003</v>
      </c>
      <c r="R1634" s="2" t="str">
        <f t="shared" si="225"/>
        <v>OK</v>
      </c>
      <c r="S1634" s="2" t="str">
        <f t="shared" si="226"/>
        <v>OK</v>
      </c>
      <c r="T1634" s="2" t="str">
        <f t="shared" si="227"/>
        <v>OK</v>
      </c>
      <c r="U1634" s="2" t="str">
        <f t="shared" si="228"/>
        <v>OK</v>
      </c>
      <c r="V1634" s="2" t="str">
        <f t="shared" si="229"/>
        <v>OK</v>
      </c>
      <c r="W1634" s="2" t="str">
        <f t="shared" si="230"/>
        <v>OK</v>
      </c>
      <c r="X1634" s="2" t="str">
        <f t="shared" si="231"/>
        <v>OK</v>
      </c>
      <c r="Y1634" s="2" t="str">
        <f t="shared" si="232"/>
        <v>OK</v>
      </c>
      <c r="Z1634" s="3" t="str">
        <f t="shared" si="233"/>
        <v/>
      </c>
    </row>
    <row r="1635" spans="1:26" x14ac:dyDescent="0.45">
      <c r="A1635" t="s">
        <v>15936</v>
      </c>
      <c r="B1635" t="s">
        <v>14849</v>
      </c>
      <c r="C1635" t="s">
        <v>16004</v>
      </c>
      <c r="E1635" t="s">
        <v>20</v>
      </c>
      <c r="H1635" t="s">
        <v>21</v>
      </c>
      <c r="I1635">
        <v>2097510</v>
      </c>
      <c r="J1635" t="s">
        <v>16005</v>
      </c>
      <c r="K1635">
        <v>60</v>
      </c>
      <c r="L1635" t="s">
        <v>1363</v>
      </c>
      <c r="M1635" t="s">
        <v>35</v>
      </c>
      <c r="N1635" t="s">
        <v>58</v>
      </c>
      <c r="O1635" t="s">
        <v>479</v>
      </c>
      <c r="P1635" t="s">
        <v>21</v>
      </c>
      <c r="Q1635" t="s">
        <v>16006</v>
      </c>
      <c r="R1635" s="2" t="str">
        <f t="shared" si="225"/>
        <v>KO</v>
      </c>
      <c r="S1635" s="2" t="str">
        <f t="shared" si="226"/>
        <v>OK</v>
      </c>
      <c r="T1635" s="2" t="str">
        <f t="shared" si="227"/>
        <v>OK</v>
      </c>
      <c r="U1635" s="2" t="str">
        <f t="shared" si="228"/>
        <v>OK</v>
      </c>
      <c r="V1635" s="2" t="str">
        <f t="shared" si="229"/>
        <v>OK</v>
      </c>
      <c r="W1635" s="2" t="str">
        <f t="shared" si="230"/>
        <v>OK</v>
      </c>
      <c r="X1635" s="2" t="str">
        <f t="shared" si="231"/>
        <v>OK</v>
      </c>
      <c r="Y1635" s="2" t="str">
        <f t="shared" si="232"/>
        <v>OK</v>
      </c>
      <c r="Z1635" s="3" t="str">
        <f t="shared" si="233"/>
        <v xml:space="preserve">Acción didáctica / </v>
      </c>
    </row>
    <row r="1636" spans="1:26" x14ac:dyDescent="0.45">
      <c r="A1636" t="s">
        <v>15936</v>
      </c>
      <c r="B1636" t="s">
        <v>14849</v>
      </c>
      <c r="C1636" t="s">
        <v>16007</v>
      </c>
      <c r="E1636" t="s">
        <v>20</v>
      </c>
      <c r="H1636" t="s">
        <v>21</v>
      </c>
      <c r="I1636">
        <v>1932790</v>
      </c>
      <c r="J1636" t="s">
        <v>16008</v>
      </c>
      <c r="K1636">
        <v>40</v>
      </c>
      <c r="L1636" t="s">
        <v>358</v>
      </c>
      <c r="M1636" t="s">
        <v>35</v>
      </c>
      <c r="N1636" t="s">
        <v>359</v>
      </c>
      <c r="O1636" t="s">
        <v>37</v>
      </c>
      <c r="P1636" t="s">
        <v>21</v>
      </c>
      <c r="Q1636" t="s">
        <v>16009</v>
      </c>
      <c r="R1636" s="2" t="str">
        <f t="shared" si="225"/>
        <v>OK</v>
      </c>
      <c r="S1636" s="2" t="str">
        <f t="shared" si="226"/>
        <v>OK</v>
      </c>
      <c r="T1636" s="2" t="str">
        <f t="shared" si="227"/>
        <v>KO</v>
      </c>
      <c r="U1636" s="2" t="str">
        <f t="shared" si="228"/>
        <v>OK</v>
      </c>
      <c r="V1636" s="2" t="str">
        <f t="shared" si="229"/>
        <v>OK</v>
      </c>
      <c r="W1636" s="2" t="str">
        <f t="shared" si="230"/>
        <v>KO</v>
      </c>
      <c r="X1636" s="2" t="str">
        <f t="shared" si="231"/>
        <v>OK</v>
      </c>
      <c r="Y1636" s="2" t="str">
        <f t="shared" si="232"/>
        <v>OK</v>
      </c>
      <c r="Z1636" s="3" t="str">
        <f t="shared" si="233"/>
        <v xml:space="preserve">Nombre del recurso / Tiempo del recurso / </v>
      </c>
    </row>
    <row r="1637" spans="1:26" x14ac:dyDescent="0.45">
      <c r="A1637" t="s">
        <v>15936</v>
      </c>
      <c r="B1637" t="s">
        <v>14849</v>
      </c>
      <c r="C1637" t="s">
        <v>67</v>
      </c>
      <c r="D1637" t="s">
        <v>67</v>
      </c>
      <c r="E1637" t="s">
        <v>20</v>
      </c>
      <c r="H1637" t="s">
        <v>21</v>
      </c>
      <c r="I1637">
        <v>401742</v>
      </c>
      <c r="K1637">
        <v>20</v>
      </c>
      <c r="L1637" t="s">
        <v>23</v>
      </c>
      <c r="M1637" t="s">
        <v>67</v>
      </c>
      <c r="N1637" t="s">
        <v>227</v>
      </c>
      <c r="P1637" t="s">
        <v>21</v>
      </c>
      <c r="Q1637" t="s">
        <v>16010</v>
      </c>
      <c r="R1637" s="2" t="str">
        <f t="shared" si="225"/>
        <v>OK</v>
      </c>
      <c r="S1637" s="2" t="str">
        <f t="shared" si="226"/>
        <v>OK</v>
      </c>
      <c r="T1637" s="2" t="str">
        <f t="shared" si="227"/>
        <v>OK</v>
      </c>
      <c r="U1637" s="2" t="str">
        <f t="shared" si="228"/>
        <v>OK</v>
      </c>
      <c r="V1637" s="2" t="str">
        <f t="shared" si="229"/>
        <v>OK</v>
      </c>
      <c r="W1637" s="2" t="str">
        <f t="shared" si="230"/>
        <v>OK</v>
      </c>
      <c r="X1637" s="2" t="str">
        <f t="shared" si="231"/>
        <v>KO</v>
      </c>
      <c r="Y1637" s="2" t="str">
        <f t="shared" si="232"/>
        <v>OK</v>
      </c>
      <c r="Z1637" s="3" t="str">
        <f t="shared" si="233"/>
        <v xml:space="preserve">Palabras clave / </v>
      </c>
    </row>
    <row r="1638" spans="1:26" x14ac:dyDescent="0.45">
      <c r="A1638" t="s">
        <v>15936</v>
      </c>
      <c r="B1638" t="s">
        <v>14849</v>
      </c>
      <c r="C1638" t="s">
        <v>70</v>
      </c>
      <c r="E1638" t="s">
        <v>20</v>
      </c>
      <c r="H1638" t="s">
        <v>21</v>
      </c>
      <c r="I1638">
        <v>1571997</v>
      </c>
      <c r="J1638" t="s">
        <v>16011</v>
      </c>
      <c r="K1638">
        <v>50</v>
      </c>
      <c r="L1638" t="s">
        <v>70</v>
      </c>
      <c r="M1638" t="s">
        <v>35</v>
      </c>
      <c r="N1638" t="s">
        <v>161</v>
      </c>
      <c r="O1638" t="s">
        <v>37</v>
      </c>
      <c r="P1638" t="s">
        <v>21</v>
      </c>
      <c r="Q1638" t="s">
        <v>16012</v>
      </c>
      <c r="R1638" s="2" t="str">
        <f t="shared" si="225"/>
        <v>OK</v>
      </c>
      <c r="S1638" s="2" t="str">
        <f t="shared" si="226"/>
        <v>OK</v>
      </c>
      <c r="T1638" s="2" t="str">
        <f t="shared" si="227"/>
        <v>OK</v>
      </c>
      <c r="U1638" s="2" t="str">
        <f t="shared" si="228"/>
        <v>OK</v>
      </c>
      <c r="V1638" s="2" t="str">
        <f t="shared" si="229"/>
        <v>OK</v>
      </c>
      <c r="W1638" s="2" t="str">
        <f t="shared" si="230"/>
        <v>OK</v>
      </c>
      <c r="X1638" s="2" t="str">
        <f t="shared" si="231"/>
        <v>OK</v>
      </c>
      <c r="Y1638" s="2" t="str">
        <f t="shared" si="232"/>
        <v>OK</v>
      </c>
      <c r="Z1638" s="3" t="str">
        <f t="shared" si="233"/>
        <v/>
      </c>
    </row>
    <row r="1639" spans="1:26" x14ac:dyDescent="0.45">
      <c r="A1639" t="s">
        <v>16013</v>
      </c>
      <c r="B1639" t="s">
        <v>14929</v>
      </c>
      <c r="C1639" t="s">
        <v>16014</v>
      </c>
      <c r="E1639" t="s">
        <v>20</v>
      </c>
      <c r="H1639" t="s">
        <v>21</v>
      </c>
      <c r="I1639">
        <v>918913</v>
      </c>
      <c r="J1639" t="s">
        <v>16015</v>
      </c>
      <c r="K1639">
        <v>20</v>
      </c>
      <c r="L1639" t="s">
        <v>23</v>
      </c>
      <c r="M1639" t="s">
        <v>29</v>
      </c>
      <c r="N1639" t="s">
        <v>194</v>
      </c>
      <c r="P1639" t="s">
        <v>21</v>
      </c>
      <c r="Q1639" t="s">
        <v>16016</v>
      </c>
      <c r="R1639" s="2" t="str">
        <f t="shared" si="225"/>
        <v>OK</v>
      </c>
      <c r="S1639" s="2" t="str">
        <f t="shared" si="226"/>
        <v>OK</v>
      </c>
      <c r="T1639" s="2" t="str">
        <f t="shared" si="227"/>
        <v>OK</v>
      </c>
      <c r="U1639" s="2" t="str">
        <f t="shared" si="228"/>
        <v>OK</v>
      </c>
      <c r="V1639" s="2" t="str">
        <f t="shared" si="229"/>
        <v>OK</v>
      </c>
      <c r="W1639" s="2" t="str">
        <f t="shared" si="230"/>
        <v>OK</v>
      </c>
      <c r="X1639" s="2" t="str">
        <f t="shared" si="231"/>
        <v>OK</v>
      </c>
      <c r="Y1639" s="2" t="str">
        <f t="shared" si="232"/>
        <v>OK</v>
      </c>
      <c r="Z1639" s="3" t="str">
        <f t="shared" si="233"/>
        <v/>
      </c>
    </row>
    <row r="1640" spans="1:26" x14ac:dyDescent="0.45">
      <c r="A1640" t="s">
        <v>16013</v>
      </c>
      <c r="B1640" t="s">
        <v>14929</v>
      </c>
      <c r="C1640" t="s">
        <v>16017</v>
      </c>
      <c r="E1640" t="s">
        <v>20</v>
      </c>
      <c r="H1640" t="s">
        <v>21</v>
      </c>
      <c r="I1640">
        <v>3464688</v>
      </c>
      <c r="J1640" t="s">
        <v>16018</v>
      </c>
      <c r="K1640">
        <v>20</v>
      </c>
      <c r="L1640" t="s">
        <v>23</v>
      </c>
      <c r="M1640" t="s">
        <v>29</v>
      </c>
      <c r="N1640" t="s">
        <v>194</v>
      </c>
      <c r="P1640" t="s">
        <v>21</v>
      </c>
      <c r="Q1640" t="s">
        <v>16019</v>
      </c>
      <c r="R1640" s="2" t="str">
        <f t="shared" si="225"/>
        <v>OK</v>
      </c>
      <c r="S1640" s="2" t="str">
        <f t="shared" si="226"/>
        <v>OK</v>
      </c>
      <c r="T1640" s="2" t="str">
        <f t="shared" si="227"/>
        <v>OK</v>
      </c>
      <c r="U1640" s="2" t="str">
        <f t="shared" si="228"/>
        <v>OK</v>
      </c>
      <c r="V1640" s="2" t="str">
        <f t="shared" si="229"/>
        <v>OK</v>
      </c>
      <c r="W1640" s="2" t="str">
        <f t="shared" si="230"/>
        <v>OK</v>
      </c>
      <c r="X1640" s="2" t="str">
        <f t="shared" si="231"/>
        <v>OK</v>
      </c>
      <c r="Y1640" s="2" t="str">
        <f t="shared" si="232"/>
        <v>OK</v>
      </c>
      <c r="Z1640" s="3" t="str">
        <f t="shared" si="233"/>
        <v/>
      </c>
    </row>
    <row r="1641" spans="1:26" x14ac:dyDescent="0.45">
      <c r="A1641" t="s">
        <v>16013</v>
      </c>
      <c r="B1641" t="s">
        <v>14929</v>
      </c>
      <c r="C1641" t="s">
        <v>16020</v>
      </c>
      <c r="E1641" t="s">
        <v>20</v>
      </c>
      <c r="H1641" t="s">
        <v>21</v>
      </c>
      <c r="I1641">
        <v>2049795</v>
      </c>
      <c r="J1641" t="s">
        <v>16021</v>
      </c>
      <c r="K1641">
        <v>0</v>
      </c>
      <c r="L1641" t="s">
        <v>34</v>
      </c>
      <c r="M1641" t="s">
        <v>35</v>
      </c>
      <c r="N1641" t="s">
        <v>161</v>
      </c>
      <c r="O1641" t="s">
        <v>85</v>
      </c>
      <c r="P1641" t="s">
        <v>21</v>
      </c>
      <c r="Q1641" t="s">
        <v>16022</v>
      </c>
      <c r="R1641" s="2" t="str">
        <f t="shared" si="225"/>
        <v>OK</v>
      </c>
      <c r="S1641" s="2" t="str">
        <f t="shared" si="226"/>
        <v>OK</v>
      </c>
      <c r="T1641" s="2" t="str">
        <f t="shared" si="227"/>
        <v>OK</v>
      </c>
      <c r="U1641" s="2" t="str">
        <f t="shared" si="228"/>
        <v>OK</v>
      </c>
      <c r="V1641" s="2" t="str">
        <f t="shared" si="229"/>
        <v>OK</v>
      </c>
      <c r="W1641" s="2" t="str">
        <f t="shared" si="230"/>
        <v>KO</v>
      </c>
      <c r="X1641" s="2" t="str">
        <f t="shared" si="231"/>
        <v>OK</v>
      </c>
      <c r="Y1641" s="2" t="str">
        <f t="shared" si="232"/>
        <v>OK</v>
      </c>
      <c r="Z1641" s="3" t="str">
        <f t="shared" si="233"/>
        <v xml:space="preserve">Tiempo del recurso / </v>
      </c>
    </row>
    <row r="1642" spans="1:26" x14ac:dyDescent="0.45">
      <c r="A1642" t="s">
        <v>16013</v>
      </c>
      <c r="B1642" t="s">
        <v>14929</v>
      </c>
      <c r="C1642" t="s">
        <v>16023</v>
      </c>
      <c r="E1642" t="s">
        <v>20</v>
      </c>
      <c r="H1642" t="s">
        <v>21</v>
      </c>
      <c r="I1642">
        <v>1740752</v>
      </c>
      <c r="J1642" t="s">
        <v>16024</v>
      </c>
      <c r="K1642">
        <v>15</v>
      </c>
      <c r="L1642" t="s">
        <v>80</v>
      </c>
      <c r="M1642" t="s">
        <v>35</v>
      </c>
      <c r="N1642" t="s">
        <v>81</v>
      </c>
      <c r="O1642" t="s">
        <v>37</v>
      </c>
      <c r="P1642" t="s">
        <v>21</v>
      </c>
      <c r="Q1642" t="s">
        <v>16025</v>
      </c>
      <c r="R1642" s="2" t="str">
        <f t="shared" si="225"/>
        <v>OK</v>
      </c>
      <c r="S1642" s="2" t="str">
        <f t="shared" si="226"/>
        <v>OK</v>
      </c>
      <c r="T1642" s="2" t="str">
        <f t="shared" si="227"/>
        <v>OK</v>
      </c>
      <c r="U1642" s="2" t="str">
        <f t="shared" si="228"/>
        <v>OK</v>
      </c>
      <c r="V1642" s="2" t="str">
        <f t="shared" si="229"/>
        <v>OK</v>
      </c>
      <c r="W1642" s="2" t="str">
        <f t="shared" si="230"/>
        <v>OK</v>
      </c>
      <c r="X1642" s="2" t="str">
        <f t="shared" si="231"/>
        <v>OK</v>
      </c>
      <c r="Y1642" s="2" t="str">
        <f t="shared" si="232"/>
        <v>OK</v>
      </c>
      <c r="Z1642" s="3" t="str">
        <f t="shared" si="233"/>
        <v/>
      </c>
    </row>
    <row r="1643" spans="1:26" x14ac:dyDescent="0.45">
      <c r="A1643" t="s">
        <v>16013</v>
      </c>
      <c r="B1643" t="s">
        <v>14929</v>
      </c>
      <c r="C1643" t="s">
        <v>16026</v>
      </c>
      <c r="E1643" t="s">
        <v>20</v>
      </c>
      <c r="H1643" t="s">
        <v>21</v>
      </c>
      <c r="I1643">
        <v>521790</v>
      </c>
      <c r="J1643" t="s">
        <v>16027</v>
      </c>
      <c r="K1643">
        <v>20</v>
      </c>
      <c r="L1643" t="s">
        <v>34</v>
      </c>
      <c r="M1643" t="s">
        <v>29</v>
      </c>
      <c r="N1643" t="s">
        <v>53</v>
      </c>
      <c r="P1643" t="s">
        <v>21</v>
      </c>
      <c r="Q1643" t="s">
        <v>16028</v>
      </c>
      <c r="R1643" s="2" t="str">
        <f t="shared" si="225"/>
        <v>KO</v>
      </c>
      <c r="S1643" s="2" t="str">
        <f t="shared" si="226"/>
        <v>OK</v>
      </c>
      <c r="T1643" s="2" t="str">
        <f t="shared" si="227"/>
        <v>OK</v>
      </c>
      <c r="U1643" s="2" t="str">
        <f t="shared" si="228"/>
        <v>OK</v>
      </c>
      <c r="V1643" s="2" t="str">
        <f t="shared" si="229"/>
        <v>OK</v>
      </c>
      <c r="W1643" s="2" t="str">
        <f t="shared" si="230"/>
        <v>OK</v>
      </c>
      <c r="X1643" s="2" t="str">
        <f t="shared" si="231"/>
        <v>OK</v>
      </c>
      <c r="Y1643" s="2" t="str">
        <f t="shared" si="232"/>
        <v>OK</v>
      </c>
      <c r="Z1643" s="3" t="str">
        <f t="shared" si="233"/>
        <v xml:space="preserve">Acción didáctica / </v>
      </c>
    </row>
    <row r="1644" spans="1:26" x14ac:dyDescent="0.45">
      <c r="A1644" t="s">
        <v>16013</v>
      </c>
      <c r="B1644" t="s">
        <v>14929</v>
      </c>
      <c r="C1644" t="s">
        <v>16029</v>
      </c>
      <c r="E1644" t="s">
        <v>20</v>
      </c>
      <c r="H1644" t="s">
        <v>21</v>
      </c>
      <c r="I1644">
        <v>2508266</v>
      </c>
      <c r="J1644" t="s">
        <v>16030</v>
      </c>
      <c r="K1644">
        <v>45</v>
      </c>
      <c r="L1644" t="s">
        <v>34</v>
      </c>
      <c r="M1644" t="s">
        <v>35</v>
      </c>
      <c r="N1644" t="s">
        <v>161</v>
      </c>
      <c r="O1644" t="s">
        <v>85</v>
      </c>
      <c r="P1644" t="s">
        <v>21</v>
      </c>
      <c r="Q1644" t="s">
        <v>16031</v>
      </c>
      <c r="R1644" s="2" t="str">
        <f t="shared" si="225"/>
        <v>OK</v>
      </c>
      <c r="S1644" s="2" t="str">
        <f t="shared" si="226"/>
        <v>OK</v>
      </c>
      <c r="T1644" s="2" t="str">
        <f t="shared" si="227"/>
        <v>OK</v>
      </c>
      <c r="U1644" s="2" t="str">
        <f t="shared" si="228"/>
        <v>OK</v>
      </c>
      <c r="V1644" s="2" t="str">
        <f t="shared" si="229"/>
        <v>OK</v>
      </c>
      <c r="W1644" s="2" t="str">
        <f t="shared" si="230"/>
        <v>OK</v>
      </c>
      <c r="X1644" s="2" t="str">
        <f t="shared" si="231"/>
        <v>OK</v>
      </c>
      <c r="Y1644" s="2" t="str">
        <f t="shared" si="232"/>
        <v>OK</v>
      </c>
      <c r="Z1644" s="3" t="str">
        <f t="shared" si="233"/>
        <v/>
      </c>
    </row>
    <row r="1645" spans="1:26" x14ac:dyDescent="0.45">
      <c r="A1645" t="s">
        <v>16013</v>
      </c>
      <c r="B1645" t="s">
        <v>14929</v>
      </c>
      <c r="C1645" t="s">
        <v>16032</v>
      </c>
      <c r="E1645" t="s">
        <v>20</v>
      </c>
      <c r="H1645" t="s">
        <v>21</v>
      </c>
      <c r="I1645">
        <v>2134598</v>
      </c>
      <c r="J1645" t="s">
        <v>16033</v>
      </c>
      <c r="K1645">
        <v>5</v>
      </c>
      <c r="L1645" t="s">
        <v>80</v>
      </c>
      <c r="M1645" t="s">
        <v>35</v>
      </c>
      <c r="N1645" t="s">
        <v>81</v>
      </c>
      <c r="O1645" t="s">
        <v>37</v>
      </c>
      <c r="P1645" t="s">
        <v>21</v>
      </c>
      <c r="Q1645" t="s">
        <v>16034</v>
      </c>
      <c r="R1645" s="2" t="str">
        <f t="shared" si="225"/>
        <v>OK</v>
      </c>
      <c r="S1645" s="2" t="str">
        <f t="shared" si="226"/>
        <v>OK</v>
      </c>
      <c r="T1645" s="2" t="str">
        <f t="shared" si="227"/>
        <v>OK</v>
      </c>
      <c r="U1645" s="2" t="str">
        <f t="shared" si="228"/>
        <v>OK</v>
      </c>
      <c r="V1645" s="2" t="str">
        <f t="shared" si="229"/>
        <v>OK</v>
      </c>
      <c r="W1645" s="2" t="str">
        <f t="shared" si="230"/>
        <v>OK</v>
      </c>
      <c r="X1645" s="2" t="str">
        <f t="shared" si="231"/>
        <v>OK</v>
      </c>
      <c r="Y1645" s="2" t="str">
        <f t="shared" si="232"/>
        <v>OK</v>
      </c>
      <c r="Z1645" s="3" t="str">
        <f t="shared" si="233"/>
        <v/>
      </c>
    </row>
    <row r="1646" spans="1:26" x14ac:dyDescent="0.45">
      <c r="A1646" t="s">
        <v>16013</v>
      </c>
      <c r="B1646" t="s">
        <v>14929</v>
      </c>
      <c r="C1646" t="s">
        <v>14954</v>
      </c>
      <c r="E1646" t="s">
        <v>20</v>
      </c>
      <c r="H1646" t="s">
        <v>21</v>
      </c>
      <c r="I1646">
        <v>1197715</v>
      </c>
      <c r="J1646" t="s">
        <v>16035</v>
      </c>
      <c r="K1646">
        <v>30</v>
      </c>
      <c r="L1646" t="s">
        <v>23</v>
      </c>
      <c r="M1646" t="s">
        <v>29</v>
      </c>
      <c r="N1646" t="s">
        <v>2043</v>
      </c>
      <c r="P1646" t="s">
        <v>21</v>
      </c>
      <c r="Q1646" t="s">
        <v>16036</v>
      </c>
      <c r="R1646" s="2" t="str">
        <f t="shared" si="225"/>
        <v>OK</v>
      </c>
      <c r="S1646" s="2" t="str">
        <f t="shared" si="226"/>
        <v>OK</v>
      </c>
      <c r="T1646" s="2" t="str">
        <f t="shared" si="227"/>
        <v>OK</v>
      </c>
      <c r="U1646" s="2" t="str">
        <f t="shared" si="228"/>
        <v>OK</v>
      </c>
      <c r="V1646" s="2" t="str">
        <f t="shared" si="229"/>
        <v>OK</v>
      </c>
      <c r="W1646" s="2" t="str">
        <f t="shared" si="230"/>
        <v>OK</v>
      </c>
      <c r="X1646" s="2" t="str">
        <f t="shared" si="231"/>
        <v>OK</v>
      </c>
      <c r="Y1646" s="2" t="str">
        <f t="shared" si="232"/>
        <v>OK</v>
      </c>
      <c r="Z1646" s="3" t="str">
        <f t="shared" si="233"/>
        <v/>
      </c>
    </row>
    <row r="1647" spans="1:26" x14ac:dyDescent="0.45">
      <c r="A1647" t="s">
        <v>16013</v>
      </c>
      <c r="B1647" t="s">
        <v>14929</v>
      </c>
      <c r="C1647" t="s">
        <v>16037</v>
      </c>
      <c r="E1647" t="s">
        <v>20</v>
      </c>
      <c r="H1647" t="s">
        <v>21</v>
      </c>
      <c r="I1647">
        <v>711089</v>
      </c>
      <c r="J1647" t="s">
        <v>16038</v>
      </c>
      <c r="K1647">
        <v>15</v>
      </c>
      <c r="L1647" t="s">
        <v>34</v>
      </c>
      <c r="M1647" t="s">
        <v>35</v>
      </c>
      <c r="N1647" t="s">
        <v>41</v>
      </c>
      <c r="O1647" t="s">
        <v>85</v>
      </c>
      <c r="P1647" t="s">
        <v>21</v>
      </c>
      <c r="Q1647" t="s">
        <v>16039</v>
      </c>
      <c r="R1647" s="2" t="str">
        <f t="shared" si="225"/>
        <v>OK</v>
      </c>
      <c r="S1647" s="2" t="str">
        <f t="shared" si="226"/>
        <v>OK</v>
      </c>
      <c r="T1647" s="2" t="str">
        <f t="shared" si="227"/>
        <v>OK</v>
      </c>
      <c r="U1647" s="2" t="str">
        <f t="shared" si="228"/>
        <v>OK</v>
      </c>
      <c r="V1647" s="2" t="str">
        <f t="shared" si="229"/>
        <v>OK</v>
      </c>
      <c r="W1647" s="2" t="str">
        <f t="shared" si="230"/>
        <v>OK</v>
      </c>
      <c r="X1647" s="2" t="str">
        <f t="shared" si="231"/>
        <v>OK</v>
      </c>
      <c r="Y1647" s="2" t="str">
        <f t="shared" si="232"/>
        <v>OK</v>
      </c>
      <c r="Z1647" s="3" t="str">
        <f t="shared" si="233"/>
        <v/>
      </c>
    </row>
    <row r="1648" spans="1:26" x14ac:dyDescent="0.45">
      <c r="A1648" t="s">
        <v>16013</v>
      </c>
      <c r="B1648" t="s">
        <v>14929</v>
      </c>
      <c r="C1648" t="s">
        <v>16040</v>
      </c>
      <c r="E1648" t="s">
        <v>20</v>
      </c>
      <c r="H1648" t="s">
        <v>21</v>
      </c>
      <c r="I1648">
        <v>1111941</v>
      </c>
      <c r="J1648" t="s">
        <v>14962</v>
      </c>
      <c r="K1648">
        <v>20</v>
      </c>
      <c r="L1648" t="s">
        <v>23</v>
      </c>
      <c r="M1648" t="s">
        <v>29</v>
      </c>
      <c r="N1648" t="s">
        <v>30</v>
      </c>
      <c r="P1648" t="s">
        <v>21</v>
      </c>
      <c r="Q1648" t="s">
        <v>16041</v>
      </c>
      <c r="R1648" s="2" t="str">
        <f t="shared" si="225"/>
        <v>OK</v>
      </c>
      <c r="S1648" s="2" t="str">
        <f t="shared" si="226"/>
        <v>OK</v>
      </c>
      <c r="T1648" s="2" t="str">
        <f t="shared" si="227"/>
        <v>OK</v>
      </c>
      <c r="U1648" s="2" t="str">
        <f t="shared" si="228"/>
        <v>OK</v>
      </c>
      <c r="V1648" s="2" t="str">
        <f t="shared" si="229"/>
        <v>OK</v>
      </c>
      <c r="W1648" s="2" t="str">
        <f t="shared" si="230"/>
        <v>OK</v>
      </c>
      <c r="X1648" s="2" t="str">
        <f t="shared" si="231"/>
        <v>OK</v>
      </c>
      <c r="Y1648" s="2" t="str">
        <f t="shared" si="232"/>
        <v>OK</v>
      </c>
      <c r="Z1648" s="3" t="str">
        <f t="shared" si="233"/>
        <v/>
      </c>
    </row>
    <row r="1649" spans="1:26" x14ac:dyDescent="0.45">
      <c r="A1649" t="s">
        <v>16013</v>
      </c>
      <c r="B1649" t="s">
        <v>14929</v>
      </c>
      <c r="C1649" t="s">
        <v>16042</v>
      </c>
      <c r="E1649" t="s">
        <v>20</v>
      </c>
      <c r="H1649" t="s">
        <v>21</v>
      </c>
      <c r="I1649">
        <v>704818</v>
      </c>
      <c r="J1649" t="s">
        <v>16043</v>
      </c>
      <c r="K1649">
        <v>15</v>
      </c>
      <c r="L1649" t="s">
        <v>34</v>
      </c>
      <c r="M1649" t="s">
        <v>35</v>
      </c>
      <c r="N1649" t="s">
        <v>45</v>
      </c>
      <c r="O1649" t="s">
        <v>85</v>
      </c>
      <c r="P1649" t="s">
        <v>21</v>
      </c>
      <c r="Q1649" t="s">
        <v>16044</v>
      </c>
      <c r="R1649" s="2" t="str">
        <f t="shared" si="225"/>
        <v>OK</v>
      </c>
      <c r="S1649" s="2" t="str">
        <f t="shared" si="226"/>
        <v>OK</v>
      </c>
      <c r="T1649" s="2" t="str">
        <f t="shared" si="227"/>
        <v>OK</v>
      </c>
      <c r="U1649" s="2" t="str">
        <f t="shared" si="228"/>
        <v>OK</v>
      </c>
      <c r="V1649" s="2" t="str">
        <f t="shared" si="229"/>
        <v>OK</v>
      </c>
      <c r="W1649" s="2" t="str">
        <f t="shared" si="230"/>
        <v>OK</v>
      </c>
      <c r="X1649" s="2" t="str">
        <f t="shared" si="231"/>
        <v>OK</v>
      </c>
      <c r="Y1649" s="2" t="str">
        <f t="shared" si="232"/>
        <v>OK</v>
      </c>
      <c r="Z1649" s="3" t="str">
        <f t="shared" si="233"/>
        <v/>
      </c>
    </row>
    <row r="1650" spans="1:26" x14ac:dyDescent="0.45">
      <c r="A1650" t="s">
        <v>16013</v>
      </c>
      <c r="B1650" t="s">
        <v>14929</v>
      </c>
      <c r="C1650" t="s">
        <v>13879</v>
      </c>
      <c r="E1650" t="s">
        <v>20</v>
      </c>
      <c r="H1650" t="s">
        <v>21</v>
      </c>
      <c r="I1650">
        <v>1097301</v>
      </c>
      <c r="J1650" t="s">
        <v>16045</v>
      </c>
      <c r="K1650">
        <v>10</v>
      </c>
      <c r="L1650" t="s">
        <v>34</v>
      </c>
      <c r="M1650" t="s">
        <v>35</v>
      </c>
      <c r="N1650" t="s">
        <v>161</v>
      </c>
      <c r="O1650" t="s">
        <v>37</v>
      </c>
      <c r="P1650" t="s">
        <v>21</v>
      </c>
      <c r="Q1650" t="s">
        <v>16046</v>
      </c>
      <c r="R1650" s="2" t="str">
        <f t="shared" si="225"/>
        <v>OK</v>
      </c>
      <c r="S1650" s="2" t="str">
        <f t="shared" si="226"/>
        <v>OK</v>
      </c>
      <c r="T1650" s="2" t="str">
        <f t="shared" si="227"/>
        <v>OK</v>
      </c>
      <c r="U1650" s="2" t="str">
        <f t="shared" si="228"/>
        <v>OK</v>
      </c>
      <c r="V1650" s="2" t="str">
        <f t="shared" si="229"/>
        <v>OK</v>
      </c>
      <c r="W1650" s="2" t="str">
        <f t="shared" si="230"/>
        <v>OK</v>
      </c>
      <c r="X1650" s="2" t="str">
        <f t="shared" si="231"/>
        <v>OK</v>
      </c>
      <c r="Y1650" s="2" t="str">
        <f t="shared" si="232"/>
        <v>OK</v>
      </c>
      <c r="Z1650" s="3" t="str">
        <f t="shared" si="233"/>
        <v/>
      </c>
    </row>
    <row r="1651" spans="1:26" x14ac:dyDescent="0.45">
      <c r="A1651" t="s">
        <v>16013</v>
      </c>
      <c r="B1651" t="s">
        <v>14929</v>
      </c>
      <c r="C1651" t="s">
        <v>16047</v>
      </c>
      <c r="E1651" t="s">
        <v>20</v>
      </c>
      <c r="H1651" t="s">
        <v>21</v>
      </c>
      <c r="I1651">
        <v>1543604</v>
      </c>
      <c r="J1651" t="s">
        <v>16048</v>
      </c>
      <c r="K1651">
        <v>10</v>
      </c>
      <c r="L1651" t="s">
        <v>80</v>
      </c>
      <c r="M1651" t="s">
        <v>35</v>
      </c>
      <c r="N1651" t="s">
        <v>81</v>
      </c>
      <c r="O1651" t="s">
        <v>37</v>
      </c>
      <c r="P1651" t="s">
        <v>21</v>
      </c>
      <c r="Q1651" t="s">
        <v>16049</v>
      </c>
      <c r="R1651" s="2" t="str">
        <f t="shared" si="225"/>
        <v>OK</v>
      </c>
      <c r="S1651" s="2" t="str">
        <f t="shared" si="226"/>
        <v>OK</v>
      </c>
      <c r="T1651" s="2" t="str">
        <f t="shared" si="227"/>
        <v>OK</v>
      </c>
      <c r="U1651" s="2" t="str">
        <f t="shared" si="228"/>
        <v>OK</v>
      </c>
      <c r="V1651" s="2" t="str">
        <f t="shared" si="229"/>
        <v>OK</v>
      </c>
      <c r="W1651" s="2" t="str">
        <f t="shared" si="230"/>
        <v>OK</v>
      </c>
      <c r="X1651" s="2" t="str">
        <f t="shared" si="231"/>
        <v>OK</v>
      </c>
      <c r="Y1651" s="2" t="str">
        <f t="shared" si="232"/>
        <v>OK</v>
      </c>
      <c r="Z1651" s="3" t="str">
        <f t="shared" si="233"/>
        <v/>
      </c>
    </row>
    <row r="1652" spans="1:26" x14ac:dyDescent="0.45">
      <c r="A1652" t="s">
        <v>16013</v>
      </c>
      <c r="B1652" t="s">
        <v>14929</v>
      </c>
      <c r="C1652" t="s">
        <v>16050</v>
      </c>
      <c r="E1652" t="s">
        <v>20</v>
      </c>
      <c r="H1652" t="s">
        <v>21</v>
      </c>
      <c r="I1652">
        <v>1094774</v>
      </c>
      <c r="J1652" t="s">
        <v>14980</v>
      </c>
      <c r="K1652">
        <v>20</v>
      </c>
      <c r="L1652" t="s">
        <v>23</v>
      </c>
      <c r="M1652" t="s">
        <v>29</v>
      </c>
      <c r="N1652" t="s">
        <v>30</v>
      </c>
      <c r="P1652" t="s">
        <v>21</v>
      </c>
      <c r="Q1652" t="s">
        <v>16051</v>
      </c>
      <c r="R1652" s="2" t="str">
        <f t="shared" si="225"/>
        <v>OK</v>
      </c>
      <c r="S1652" s="2" t="str">
        <f t="shared" si="226"/>
        <v>OK</v>
      </c>
      <c r="T1652" s="2" t="str">
        <f t="shared" si="227"/>
        <v>OK</v>
      </c>
      <c r="U1652" s="2" t="str">
        <f t="shared" si="228"/>
        <v>OK</v>
      </c>
      <c r="V1652" s="2" t="str">
        <f t="shared" si="229"/>
        <v>OK</v>
      </c>
      <c r="W1652" s="2" t="str">
        <f t="shared" si="230"/>
        <v>OK</v>
      </c>
      <c r="X1652" s="2" t="str">
        <f t="shared" si="231"/>
        <v>OK</v>
      </c>
      <c r="Y1652" s="2" t="str">
        <f t="shared" si="232"/>
        <v>OK</v>
      </c>
      <c r="Z1652" s="3" t="str">
        <f t="shared" si="233"/>
        <v/>
      </c>
    </row>
    <row r="1653" spans="1:26" x14ac:dyDescent="0.45">
      <c r="A1653" t="s">
        <v>16013</v>
      </c>
      <c r="B1653" t="s">
        <v>14929</v>
      </c>
      <c r="C1653" t="s">
        <v>14979</v>
      </c>
      <c r="E1653" t="s">
        <v>20</v>
      </c>
      <c r="H1653" t="s">
        <v>21</v>
      </c>
      <c r="I1653">
        <v>708045</v>
      </c>
      <c r="J1653" t="s">
        <v>14977</v>
      </c>
      <c r="K1653">
        <v>15</v>
      </c>
      <c r="L1653" t="s">
        <v>34</v>
      </c>
      <c r="M1653" t="s">
        <v>35</v>
      </c>
      <c r="N1653" t="s">
        <v>62</v>
      </c>
      <c r="O1653" t="s">
        <v>37</v>
      </c>
      <c r="P1653" t="s">
        <v>21</v>
      </c>
      <c r="Q1653" t="s">
        <v>16052</v>
      </c>
      <c r="R1653" s="2" t="str">
        <f t="shared" si="225"/>
        <v>OK</v>
      </c>
      <c r="S1653" s="2" t="str">
        <f t="shared" si="226"/>
        <v>OK</v>
      </c>
      <c r="T1653" s="2" t="str">
        <f t="shared" si="227"/>
        <v>OK</v>
      </c>
      <c r="U1653" s="2" t="str">
        <f t="shared" si="228"/>
        <v>OK</v>
      </c>
      <c r="V1653" s="2" t="str">
        <f t="shared" si="229"/>
        <v>OK</v>
      </c>
      <c r="W1653" s="2" t="str">
        <f t="shared" si="230"/>
        <v>OK</v>
      </c>
      <c r="X1653" s="2" t="str">
        <f t="shared" si="231"/>
        <v>OK</v>
      </c>
      <c r="Y1653" s="2" t="str">
        <f t="shared" si="232"/>
        <v>OK</v>
      </c>
      <c r="Z1653" s="3" t="str">
        <f t="shared" si="233"/>
        <v/>
      </c>
    </row>
    <row r="1654" spans="1:26" x14ac:dyDescent="0.45">
      <c r="A1654" t="s">
        <v>16013</v>
      </c>
      <c r="B1654" t="s">
        <v>14929</v>
      </c>
      <c r="C1654" t="s">
        <v>14991</v>
      </c>
      <c r="E1654" t="s">
        <v>20</v>
      </c>
      <c r="H1654" t="s">
        <v>21</v>
      </c>
      <c r="I1654">
        <v>1778122</v>
      </c>
      <c r="J1654" t="s">
        <v>16053</v>
      </c>
      <c r="K1654">
        <v>10</v>
      </c>
      <c r="L1654" t="s">
        <v>80</v>
      </c>
      <c r="M1654" t="s">
        <v>35</v>
      </c>
      <c r="N1654" t="s">
        <v>81</v>
      </c>
      <c r="O1654" t="s">
        <v>37</v>
      </c>
      <c r="P1654" t="s">
        <v>21</v>
      </c>
      <c r="Q1654" t="s">
        <v>16054</v>
      </c>
      <c r="R1654" s="2" t="str">
        <f t="shared" si="225"/>
        <v>OK</v>
      </c>
      <c r="S1654" s="2" t="str">
        <f t="shared" si="226"/>
        <v>OK</v>
      </c>
      <c r="T1654" s="2" t="str">
        <f t="shared" si="227"/>
        <v>OK</v>
      </c>
      <c r="U1654" s="2" t="str">
        <f t="shared" si="228"/>
        <v>OK</v>
      </c>
      <c r="V1654" s="2" t="str">
        <f t="shared" si="229"/>
        <v>OK</v>
      </c>
      <c r="W1654" s="2" t="str">
        <f t="shared" si="230"/>
        <v>OK</v>
      </c>
      <c r="X1654" s="2" t="str">
        <f t="shared" si="231"/>
        <v>OK</v>
      </c>
      <c r="Y1654" s="2" t="str">
        <f t="shared" si="232"/>
        <v>OK</v>
      </c>
      <c r="Z1654" s="3" t="str">
        <f t="shared" si="233"/>
        <v/>
      </c>
    </row>
    <row r="1655" spans="1:26" x14ac:dyDescent="0.45">
      <c r="A1655" t="s">
        <v>16013</v>
      </c>
      <c r="B1655" t="s">
        <v>14929</v>
      </c>
      <c r="C1655" t="s">
        <v>16055</v>
      </c>
      <c r="E1655" t="s">
        <v>20</v>
      </c>
      <c r="H1655" t="s">
        <v>21</v>
      </c>
      <c r="I1655">
        <v>2262267</v>
      </c>
      <c r="J1655" t="s">
        <v>16056</v>
      </c>
      <c r="K1655">
        <v>25</v>
      </c>
      <c r="L1655" t="s">
        <v>23</v>
      </c>
      <c r="M1655" t="s">
        <v>29</v>
      </c>
      <c r="N1655" t="s">
        <v>495</v>
      </c>
      <c r="P1655" t="s">
        <v>21</v>
      </c>
      <c r="Q1655" t="s">
        <v>16057</v>
      </c>
      <c r="R1655" s="2" t="str">
        <f t="shared" si="225"/>
        <v>OK</v>
      </c>
      <c r="S1655" s="2" t="str">
        <f t="shared" si="226"/>
        <v>OK</v>
      </c>
      <c r="T1655" s="2" t="str">
        <f t="shared" si="227"/>
        <v>OK</v>
      </c>
      <c r="U1655" s="2" t="str">
        <f t="shared" si="228"/>
        <v>OK</v>
      </c>
      <c r="V1655" s="2" t="str">
        <f t="shared" si="229"/>
        <v>OK</v>
      </c>
      <c r="W1655" s="2" t="str">
        <f t="shared" si="230"/>
        <v>OK</v>
      </c>
      <c r="X1655" s="2" t="str">
        <f t="shared" si="231"/>
        <v>OK</v>
      </c>
      <c r="Y1655" s="2" t="str">
        <f t="shared" si="232"/>
        <v>OK</v>
      </c>
      <c r="Z1655" s="3" t="str">
        <f t="shared" si="233"/>
        <v/>
      </c>
    </row>
    <row r="1656" spans="1:26" x14ac:dyDescent="0.45">
      <c r="A1656" t="s">
        <v>16013</v>
      </c>
      <c r="B1656" t="s">
        <v>14929</v>
      </c>
      <c r="C1656" t="s">
        <v>16058</v>
      </c>
      <c r="E1656" t="s">
        <v>20</v>
      </c>
      <c r="H1656" t="s">
        <v>21</v>
      </c>
      <c r="I1656">
        <v>931400</v>
      </c>
      <c r="J1656" t="s">
        <v>16059</v>
      </c>
      <c r="K1656">
        <v>15</v>
      </c>
      <c r="L1656" t="s">
        <v>23</v>
      </c>
      <c r="M1656" t="s">
        <v>29</v>
      </c>
      <c r="N1656" t="s">
        <v>194</v>
      </c>
      <c r="P1656" t="s">
        <v>21</v>
      </c>
      <c r="Q1656" t="s">
        <v>16060</v>
      </c>
      <c r="R1656" s="2" t="str">
        <f t="shared" si="225"/>
        <v>OK</v>
      </c>
      <c r="S1656" s="2" t="str">
        <f t="shared" si="226"/>
        <v>OK</v>
      </c>
      <c r="T1656" s="2" t="str">
        <f t="shared" si="227"/>
        <v>OK</v>
      </c>
      <c r="U1656" s="2" t="str">
        <f t="shared" si="228"/>
        <v>OK</v>
      </c>
      <c r="V1656" s="2" t="str">
        <f t="shared" si="229"/>
        <v>OK</v>
      </c>
      <c r="W1656" s="2" t="str">
        <f t="shared" si="230"/>
        <v>OK</v>
      </c>
      <c r="X1656" s="2" t="str">
        <f t="shared" si="231"/>
        <v>OK</v>
      </c>
      <c r="Y1656" s="2" t="str">
        <f t="shared" si="232"/>
        <v>OK</v>
      </c>
      <c r="Z1656" s="3" t="str">
        <f t="shared" si="233"/>
        <v/>
      </c>
    </row>
    <row r="1657" spans="1:26" x14ac:dyDescent="0.45">
      <c r="A1657" t="s">
        <v>16013</v>
      </c>
      <c r="B1657" t="s">
        <v>14929</v>
      </c>
      <c r="C1657" t="s">
        <v>16061</v>
      </c>
      <c r="E1657" t="s">
        <v>20</v>
      </c>
      <c r="H1657" t="s">
        <v>21</v>
      </c>
      <c r="I1657">
        <v>766465</v>
      </c>
      <c r="J1657" t="s">
        <v>16062</v>
      </c>
      <c r="K1657">
        <v>20</v>
      </c>
      <c r="L1657" t="s">
        <v>34</v>
      </c>
      <c r="M1657" t="s">
        <v>35</v>
      </c>
      <c r="N1657" t="s">
        <v>16063</v>
      </c>
      <c r="P1657" t="s">
        <v>21</v>
      </c>
      <c r="Q1657" t="s">
        <v>16064</v>
      </c>
      <c r="R1657" s="2" t="str">
        <f t="shared" si="225"/>
        <v>OK</v>
      </c>
      <c r="S1657" s="2" t="str">
        <f t="shared" si="226"/>
        <v>OK</v>
      </c>
      <c r="T1657" s="2" t="str">
        <f t="shared" si="227"/>
        <v>OK</v>
      </c>
      <c r="U1657" s="2" t="str">
        <f t="shared" si="228"/>
        <v>KO</v>
      </c>
      <c r="V1657" s="2" t="str">
        <f t="shared" si="229"/>
        <v>OK</v>
      </c>
      <c r="W1657" s="2" t="str">
        <f t="shared" si="230"/>
        <v>OK</v>
      </c>
      <c r="X1657" s="2" t="str">
        <f t="shared" si="231"/>
        <v>OK</v>
      </c>
      <c r="Y1657" s="2" t="str">
        <f t="shared" si="232"/>
        <v>OK</v>
      </c>
      <c r="Z1657" s="3" t="str">
        <f t="shared" si="233"/>
        <v xml:space="preserve">Nivel del ejercicio / </v>
      </c>
    </row>
    <row r="1658" spans="1:26" x14ac:dyDescent="0.45">
      <c r="A1658" t="s">
        <v>16013</v>
      </c>
      <c r="B1658" t="s">
        <v>14929</v>
      </c>
      <c r="C1658" t="s">
        <v>16065</v>
      </c>
      <c r="E1658" t="s">
        <v>20</v>
      </c>
      <c r="H1658" t="s">
        <v>21</v>
      </c>
      <c r="I1658">
        <v>1005872</v>
      </c>
      <c r="J1658" t="s">
        <v>16066</v>
      </c>
      <c r="K1658">
        <v>0</v>
      </c>
      <c r="L1658" t="s">
        <v>34</v>
      </c>
      <c r="M1658" t="s">
        <v>35</v>
      </c>
      <c r="N1658" t="s">
        <v>161</v>
      </c>
      <c r="O1658" t="s">
        <v>85</v>
      </c>
      <c r="P1658" t="s">
        <v>21</v>
      </c>
      <c r="Q1658" t="s">
        <v>16067</v>
      </c>
      <c r="R1658" s="2" t="str">
        <f t="shared" si="225"/>
        <v>OK</v>
      </c>
      <c r="S1658" s="2" t="str">
        <f t="shared" si="226"/>
        <v>OK</v>
      </c>
      <c r="T1658" s="2" t="str">
        <f t="shared" si="227"/>
        <v>OK</v>
      </c>
      <c r="U1658" s="2" t="str">
        <f t="shared" si="228"/>
        <v>OK</v>
      </c>
      <c r="V1658" s="2" t="str">
        <f t="shared" si="229"/>
        <v>OK</v>
      </c>
      <c r="W1658" s="2" t="str">
        <f t="shared" si="230"/>
        <v>KO</v>
      </c>
      <c r="X1658" s="2" t="str">
        <f t="shared" si="231"/>
        <v>OK</v>
      </c>
      <c r="Y1658" s="2" t="str">
        <f t="shared" si="232"/>
        <v>OK</v>
      </c>
      <c r="Z1658" s="3" t="str">
        <f t="shared" si="233"/>
        <v xml:space="preserve">Tiempo del recurso / </v>
      </c>
    </row>
    <row r="1659" spans="1:26" x14ac:dyDescent="0.45">
      <c r="A1659" t="s">
        <v>16013</v>
      </c>
      <c r="B1659" t="s">
        <v>14929</v>
      </c>
      <c r="C1659" t="s">
        <v>16068</v>
      </c>
      <c r="E1659" t="s">
        <v>20</v>
      </c>
      <c r="H1659" t="s">
        <v>21</v>
      </c>
      <c r="I1659">
        <v>1776006</v>
      </c>
      <c r="J1659" t="s">
        <v>16069</v>
      </c>
      <c r="K1659">
        <v>0</v>
      </c>
      <c r="L1659" t="s">
        <v>34</v>
      </c>
      <c r="M1659" t="s">
        <v>35</v>
      </c>
      <c r="N1659" t="s">
        <v>161</v>
      </c>
      <c r="O1659" t="s">
        <v>85</v>
      </c>
      <c r="P1659" t="s">
        <v>21</v>
      </c>
      <c r="Q1659" t="s">
        <v>16070</v>
      </c>
      <c r="R1659" s="2" t="str">
        <f t="shared" si="225"/>
        <v>OK</v>
      </c>
      <c r="S1659" s="2" t="str">
        <f t="shared" si="226"/>
        <v>OK</v>
      </c>
      <c r="T1659" s="2" t="str">
        <f t="shared" si="227"/>
        <v>OK</v>
      </c>
      <c r="U1659" s="2" t="str">
        <f t="shared" si="228"/>
        <v>OK</v>
      </c>
      <c r="V1659" s="2" t="str">
        <f t="shared" si="229"/>
        <v>OK</v>
      </c>
      <c r="W1659" s="2" t="str">
        <f t="shared" si="230"/>
        <v>KO</v>
      </c>
      <c r="X1659" s="2" t="str">
        <f t="shared" si="231"/>
        <v>OK</v>
      </c>
      <c r="Y1659" s="2" t="str">
        <f t="shared" si="232"/>
        <v>OK</v>
      </c>
      <c r="Z1659" s="3" t="str">
        <f t="shared" si="233"/>
        <v xml:space="preserve">Tiempo del recurso / </v>
      </c>
    </row>
    <row r="1660" spans="1:26" x14ac:dyDescent="0.45">
      <c r="A1660" t="s">
        <v>16013</v>
      </c>
      <c r="B1660" t="s">
        <v>14929</v>
      </c>
      <c r="C1660" t="s">
        <v>16071</v>
      </c>
      <c r="E1660" t="s">
        <v>20</v>
      </c>
      <c r="H1660" t="s">
        <v>21</v>
      </c>
      <c r="I1660">
        <v>708476</v>
      </c>
      <c r="J1660" t="s">
        <v>16072</v>
      </c>
      <c r="K1660">
        <v>45</v>
      </c>
      <c r="L1660" t="s">
        <v>34</v>
      </c>
      <c r="M1660" t="s">
        <v>35</v>
      </c>
      <c r="N1660" t="s">
        <v>62</v>
      </c>
      <c r="O1660" t="s">
        <v>85</v>
      </c>
      <c r="P1660" t="s">
        <v>21</v>
      </c>
      <c r="Q1660" t="s">
        <v>16073</v>
      </c>
      <c r="R1660" s="2" t="str">
        <f t="shared" si="225"/>
        <v>OK</v>
      </c>
      <c r="S1660" s="2" t="str">
        <f t="shared" si="226"/>
        <v>OK</v>
      </c>
      <c r="T1660" s="2" t="str">
        <f t="shared" si="227"/>
        <v>OK</v>
      </c>
      <c r="U1660" s="2" t="str">
        <f t="shared" si="228"/>
        <v>OK</v>
      </c>
      <c r="V1660" s="2" t="str">
        <f t="shared" si="229"/>
        <v>OK</v>
      </c>
      <c r="W1660" s="2" t="str">
        <f t="shared" si="230"/>
        <v>OK</v>
      </c>
      <c r="X1660" s="2" t="str">
        <f t="shared" si="231"/>
        <v>OK</v>
      </c>
      <c r="Y1660" s="2" t="str">
        <f t="shared" si="232"/>
        <v>OK</v>
      </c>
      <c r="Z1660" s="3" t="str">
        <f t="shared" si="233"/>
        <v/>
      </c>
    </row>
    <row r="1661" spans="1:26" x14ac:dyDescent="0.45">
      <c r="A1661" t="s">
        <v>16013</v>
      </c>
      <c r="B1661" t="s">
        <v>14929</v>
      </c>
      <c r="C1661" t="s">
        <v>16074</v>
      </c>
      <c r="E1661" t="s">
        <v>20</v>
      </c>
      <c r="H1661" t="s">
        <v>21</v>
      </c>
      <c r="I1661">
        <v>4827719</v>
      </c>
      <c r="J1661" t="s">
        <v>16075</v>
      </c>
      <c r="K1661">
        <v>45</v>
      </c>
      <c r="L1661" t="s">
        <v>1363</v>
      </c>
      <c r="M1661" t="s">
        <v>35</v>
      </c>
      <c r="N1661" t="s">
        <v>81</v>
      </c>
      <c r="O1661" t="s">
        <v>85</v>
      </c>
      <c r="P1661" t="s">
        <v>21</v>
      </c>
      <c r="Q1661" t="s">
        <v>16076</v>
      </c>
      <c r="R1661" s="2" t="str">
        <f t="shared" si="225"/>
        <v>KO</v>
      </c>
      <c r="S1661" s="2" t="str">
        <f t="shared" si="226"/>
        <v>OK</v>
      </c>
      <c r="T1661" s="2" t="str">
        <f t="shared" si="227"/>
        <v>OK</v>
      </c>
      <c r="U1661" s="2" t="str">
        <f t="shared" si="228"/>
        <v>OK</v>
      </c>
      <c r="V1661" s="2" t="str">
        <f t="shared" si="229"/>
        <v>OK</v>
      </c>
      <c r="W1661" s="2" t="str">
        <f t="shared" si="230"/>
        <v>OK</v>
      </c>
      <c r="X1661" s="2" t="str">
        <f t="shared" si="231"/>
        <v>OK</v>
      </c>
      <c r="Y1661" s="2" t="str">
        <f t="shared" si="232"/>
        <v>OK</v>
      </c>
      <c r="Z1661" s="3" t="str">
        <f t="shared" si="233"/>
        <v xml:space="preserve">Acción didáctica / </v>
      </c>
    </row>
    <row r="1662" spans="1:26" x14ac:dyDescent="0.45">
      <c r="A1662" t="s">
        <v>16013</v>
      </c>
      <c r="B1662" t="s">
        <v>14929</v>
      </c>
      <c r="C1662" t="s">
        <v>16077</v>
      </c>
      <c r="E1662" t="s">
        <v>20</v>
      </c>
      <c r="H1662" t="s">
        <v>21</v>
      </c>
      <c r="I1662">
        <v>1066606</v>
      </c>
      <c r="J1662" t="s">
        <v>16078</v>
      </c>
      <c r="K1662">
        <v>60</v>
      </c>
      <c r="L1662" t="s">
        <v>57</v>
      </c>
      <c r="M1662" t="s">
        <v>35</v>
      </c>
      <c r="N1662" t="s">
        <v>58</v>
      </c>
      <c r="O1662" t="s">
        <v>37</v>
      </c>
      <c r="P1662" t="s">
        <v>21</v>
      </c>
      <c r="Q1662" t="s">
        <v>16079</v>
      </c>
      <c r="R1662" s="2" t="str">
        <f t="shared" si="225"/>
        <v>OK</v>
      </c>
      <c r="S1662" s="2" t="str">
        <f t="shared" si="226"/>
        <v>OK</v>
      </c>
      <c r="T1662" s="2" t="str">
        <f t="shared" si="227"/>
        <v>OK</v>
      </c>
      <c r="U1662" s="2" t="str">
        <f t="shared" si="228"/>
        <v>OK</v>
      </c>
      <c r="V1662" s="2" t="str">
        <f t="shared" si="229"/>
        <v>OK</v>
      </c>
      <c r="W1662" s="2" t="str">
        <f t="shared" si="230"/>
        <v>OK</v>
      </c>
      <c r="X1662" s="2" t="str">
        <f t="shared" si="231"/>
        <v>OK</v>
      </c>
      <c r="Y1662" s="2" t="str">
        <f t="shared" si="232"/>
        <v>OK</v>
      </c>
      <c r="Z1662" s="3" t="str">
        <f t="shared" si="233"/>
        <v/>
      </c>
    </row>
    <row r="1663" spans="1:26" x14ac:dyDescent="0.45">
      <c r="A1663" t="s">
        <v>16013</v>
      </c>
      <c r="B1663" t="s">
        <v>14929</v>
      </c>
      <c r="C1663" t="s">
        <v>534</v>
      </c>
      <c r="E1663" t="s">
        <v>20</v>
      </c>
      <c r="H1663" t="s">
        <v>21</v>
      </c>
      <c r="I1663">
        <v>7440964</v>
      </c>
      <c r="J1663" t="s">
        <v>16080</v>
      </c>
      <c r="K1663">
        <v>60</v>
      </c>
      <c r="L1663" t="s">
        <v>358</v>
      </c>
      <c r="M1663" t="s">
        <v>35</v>
      </c>
      <c r="N1663" t="s">
        <v>359</v>
      </c>
      <c r="O1663" t="s">
        <v>85</v>
      </c>
      <c r="P1663" t="s">
        <v>21</v>
      </c>
      <c r="Q1663" t="s">
        <v>16081</v>
      </c>
      <c r="R1663" s="2" t="str">
        <f t="shared" si="225"/>
        <v>OK</v>
      </c>
      <c r="S1663" s="2" t="str">
        <f t="shared" si="226"/>
        <v>OK</v>
      </c>
      <c r="T1663" s="2" t="str">
        <f t="shared" si="227"/>
        <v>OK</v>
      </c>
      <c r="U1663" s="2" t="str">
        <f t="shared" si="228"/>
        <v>OK</v>
      </c>
      <c r="V1663" s="2" t="str">
        <f t="shared" si="229"/>
        <v>OK</v>
      </c>
      <c r="W1663" s="2" t="str">
        <f t="shared" si="230"/>
        <v>KO</v>
      </c>
      <c r="X1663" s="2" t="str">
        <f t="shared" si="231"/>
        <v>OK</v>
      </c>
      <c r="Y1663" s="2" t="str">
        <f t="shared" si="232"/>
        <v>OK</v>
      </c>
      <c r="Z1663" s="3" t="str">
        <f t="shared" si="233"/>
        <v xml:space="preserve">Tiempo del recurso / </v>
      </c>
    </row>
    <row r="1664" spans="1:26" x14ac:dyDescent="0.45">
      <c r="A1664" t="s">
        <v>16013</v>
      </c>
      <c r="B1664" t="s">
        <v>14929</v>
      </c>
      <c r="C1664" t="s">
        <v>67</v>
      </c>
      <c r="D1664" t="s">
        <v>67</v>
      </c>
      <c r="E1664" t="s">
        <v>20</v>
      </c>
      <c r="H1664" t="s">
        <v>21</v>
      </c>
      <c r="I1664">
        <v>409570</v>
      </c>
      <c r="K1664">
        <v>0</v>
      </c>
      <c r="L1664" t="s">
        <v>23</v>
      </c>
      <c r="M1664" t="s">
        <v>67</v>
      </c>
      <c r="N1664" t="s">
        <v>227</v>
      </c>
      <c r="P1664" t="s">
        <v>21</v>
      </c>
      <c r="Q1664" t="s">
        <v>16082</v>
      </c>
      <c r="R1664" s="2" t="str">
        <f t="shared" si="225"/>
        <v>OK</v>
      </c>
      <c r="S1664" s="2" t="str">
        <f t="shared" si="226"/>
        <v>OK</v>
      </c>
      <c r="T1664" s="2" t="str">
        <f t="shared" si="227"/>
        <v>OK</v>
      </c>
      <c r="U1664" s="2" t="str">
        <f t="shared" si="228"/>
        <v>OK</v>
      </c>
      <c r="V1664" s="2" t="str">
        <f t="shared" si="229"/>
        <v>OK</v>
      </c>
      <c r="W1664" s="2" t="str">
        <f t="shared" si="230"/>
        <v>KO</v>
      </c>
      <c r="X1664" s="2" t="str">
        <f t="shared" si="231"/>
        <v>KO</v>
      </c>
      <c r="Y1664" s="2" t="str">
        <f t="shared" si="232"/>
        <v>OK</v>
      </c>
      <c r="Z1664" s="3" t="str">
        <f t="shared" si="233"/>
        <v xml:space="preserve">Tiempo del recurso / Palabras clave / </v>
      </c>
    </row>
    <row r="1665" spans="1:26" x14ac:dyDescent="0.45">
      <c r="A1665" t="s">
        <v>16013</v>
      </c>
      <c r="B1665" t="s">
        <v>14929</v>
      </c>
      <c r="C1665" t="s">
        <v>70</v>
      </c>
      <c r="E1665" t="s">
        <v>20</v>
      </c>
      <c r="H1665" t="s">
        <v>21</v>
      </c>
      <c r="I1665">
        <v>3547054</v>
      </c>
      <c r="J1665" t="s">
        <v>16080</v>
      </c>
      <c r="K1665">
        <v>60</v>
      </c>
      <c r="L1665" t="s">
        <v>70</v>
      </c>
      <c r="M1665" t="s">
        <v>35</v>
      </c>
      <c r="N1665" t="s">
        <v>161</v>
      </c>
      <c r="O1665" t="s">
        <v>85</v>
      </c>
      <c r="P1665" t="s">
        <v>21</v>
      </c>
      <c r="Q1665" t="s">
        <v>16083</v>
      </c>
      <c r="R1665" s="2" t="str">
        <f t="shared" si="225"/>
        <v>OK</v>
      </c>
      <c r="S1665" s="2" t="str">
        <f t="shared" si="226"/>
        <v>OK</v>
      </c>
      <c r="T1665" s="2" t="str">
        <f t="shared" si="227"/>
        <v>OK</v>
      </c>
      <c r="U1665" s="2" t="str">
        <f t="shared" si="228"/>
        <v>OK</v>
      </c>
      <c r="V1665" s="2" t="str">
        <f t="shared" si="229"/>
        <v>OK</v>
      </c>
      <c r="W1665" s="2" t="str">
        <f t="shared" si="230"/>
        <v>OK</v>
      </c>
      <c r="X1665" s="2" t="str">
        <f t="shared" si="231"/>
        <v>OK</v>
      </c>
      <c r="Y1665" s="2" t="str">
        <f t="shared" si="232"/>
        <v>OK</v>
      </c>
      <c r="Z1665" s="3" t="str">
        <f t="shared" si="233"/>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Ciencias</vt:lpstr>
      <vt:lpstr>Sociales</vt:lpstr>
      <vt:lpstr>Lenguaje</vt:lpstr>
      <vt:lpstr>Matemáticas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Oliver Castelblanco</cp:lastModifiedBy>
  <dcterms:created xsi:type="dcterms:W3CDTF">2016-04-27T18:02:30Z</dcterms:created>
  <dcterms:modified xsi:type="dcterms:W3CDTF">2016-05-02T16:48:09Z</dcterms:modified>
</cp:coreProperties>
</file>